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ensv051\高原町\01共通\02　共通＿総務課\02 共通_財政係\00_庶務様式（★☆必ずコピーしてご利用ください☆★）\00工事請負契約・設計等委託契約雛形書類\"/>
    </mc:Choice>
  </mc:AlternateContent>
  <bookViews>
    <workbookView xWindow="390" yWindow="120" windowWidth="16125" windowHeight="9285" tabRatio="751"/>
  </bookViews>
  <sheets>
    <sheet name="流れ" sheetId="104" r:id="rId1"/>
    <sheet name="当" sheetId="127" r:id="rId2"/>
    <sheet name="変" sheetId="128" r:id="rId3"/>
    <sheet name="当(資源)" sheetId="129" r:id="rId4"/>
    <sheet name="変(資源)" sheetId="130" r:id="rId5"/>
    <sheet name="工事" sheetId="125" r:id="rId6"/>
    <sheet name="工事 (2)" sheetId="141" r:id="rId7"/>
    <sheet name="創意工夫" sheetId="126" r:id="rId8"/>
    <sheet name="再下請" sheetId="119" r:id="rId9"/>
    <sheet name="体制台帳" sheetId="120" r:id="rId10"/>
    <sheet name="体系図" sheetId="121" r:id="rId11"/>
    <sheet name="心得" sheetId="105" r:id="rId12"/>
    <sheet name="心得 (2)" sheetId="106" r:id="rId13"/>
    <sheet name="説明" sheetId="85" r:id="rId14"/>
    <sheet name="入札書" sheetId="60" r:id="rId15"/>
    <sheet name="入札書（工事）" sheetId="74" r:id="rId16"/>
    <sheet name="内訳書" sheetId="143" r:id="rId17"/>
    <sheet name="内訳書（例）" sheetId="57" r:id="rId18"/>
    <sheet name="封筒" sheetId="75" r:id="rId19"/>
    <sheet name="封筒（郵送）" sheetId="76" r:id="rId20"/>
    <sheet name="見積書記入例" sheetId="72" r:id="rId21"/>
    <sheet name="見積書" sheetId="73" r:id="rId22"/>
    <sheet name="記入例" sheetId="70" r:id="rId23"/>
    <sheet name="委任状" sheetId="71" r:id="rId24"/>
    <sheet name="辞退届" sheetId="77" r:id="rId25"/>
    <sheet name="辞退届け封筒（郵送）" sheetId="78" r:id="rId26"/>
    <sheet name="施工計画" sheetId="61" r:id="rId27"/>
    <sheet name="施工計画 (変更)" sheetId="86" r:id="rId28"/>
    <sheet name="材料" sheetId="87" r:id="rId29"/>
    <sheet name="材料 (変更)" sheetId="88" r:id="rId30"/>
    <sheet name="選定" sheetId="80" r:id="rId31"/>
    <sheet name="協議" sheetId="81" r:id="rId32"/>
    <sheet name="例" sheetId="82" r:id="rId33"/>
    <sheet name="規" sheetId="83" r:id="rId34"/>
    <sheet name="24" sheetId="84" r:id="rId35"/>
    <sheet name="工1" sheetId="63" r:id="rId36"/>
    <sheet name="工2" sheetId="64" r:id="rId37"/>
    <sheet name="工3" sheetId="65" r:id="rId38"/>
    <sheet name="工4" sheetId="66" r:id="rId39"/>
    <sheet name="工5" sheetId="67" r:id="rId40"/>
    <sheet name="工6" sheetId="68" r:id="rId41"/>
    <sheet name="工7" sheetId="69" r:id="rId42"/>
    <sheet name="事1" sheetId="79" r:id="rId43"/>
    <sheet name="工事①" sheetId="28" r:id="rId44"/>
    <sheet name="工事②" sheetId="29" r:id="rId45"/>
    <sheet name="工程表紙" sheetId="7" r:id="rId46"/>
    <sheet name="工程表" sheetId="8" r:id="rId47"/>
    <sheet name="工程表 (NW)" sheetId="90" r:id="rId48"/>
    <sheet name="通知" sheetId="11" r:id="rId49"/>
    <sheet name="監督員 (変更)" sheetId="39" r:id="rId50"/>
    <sheet name="変更工程表紙" sheetId="55" r:id="rId51"/>
    <sheet name="変更工程表" sheetId="56" r:id="rId52"/>
    <sheet name="略歴書" sheetId="5" r:id="rId53"/>
    <sheet name="選任通知" sheetId="6" r:id="rId54"/>
    <sheet name="下請負通知" sheetId="62" r:id="rId55"/>
    <sheet name="工事中止" sheetId="21" r:id="rId56"/>
    <sheet name="工期延長" sheetId="12" r:id="rId57"/>
    <sheet name="完成届" sheetId="13" r:id="rId58"/>
    <sheet name="中間認定申請" sheetId="107" r:id="rId59"/>
    <sheet name="中間認定" sheetId="108" r:id="rId60"/>
    <sheet name="申出書" sheetId="14" r:id="rId61"/>
    <sheet name="請求書" sheetId="22" r:id="rId62"/>
    <sheet name="還付請求" sheetId="142" r:id="rId63"/>
    <sheet name="前払" sheetId="110" r:id="rId64"/>
    <sheet name="中間" sheetId="111" r:id="rId65"/>
    <sheet name="検査請求" sheetId="113" r:id="rId66"/>
    <sheet name="部分" sheetId="112" r:id="rId67"/>
    <sheet name="部分 (代)" sheetId="114" r:id="rId68"/>
    <sheet name="請負 (代)" sheetId="122" r:id="rId69"/>
    <sheet name="債権譲渡" sheetId="123" r:id="rId70"/>
    <sheet name="承諾申請" sheetId="115" r:id="rId71"/>
    <sheet name="承諾委任" sheetId="116" r:id="rId72"/>
    <sheet name="不承諾" sheetId="117" r:id="rId73"/>
    <sheet name="取消" sheetId="118" r:id="rId74"/>
    <sheet name="課税届出" sheetId="1" r:id="rId75"/>
    <sheet name="免税届出" sheetId="124" r:id="rId76"/>
    <sheet name="仲裁合意" sheetId="4" r:id="rId77"/>
    <sheet name="保証金還付請求" sheetId="32" r:id="rId78"/>
    <sheet name="指示" sheetId="93" r:id="rId79"/>
    <sheet name="打合" sheetId="94" r:id="rId80"/>
    <sheet name="調査" sheetId="95" r:id="rId81"/>
    <sheet name="確認" sheetId="96" r:id="rId82"/>
    <sheet name="履行" sheetId="97" r:id="rId83"/>
    <sheet name="材料確認" sheetId="98" r:id="rId84"/>
    <sheet name="受領" sheetId="99" r:id="rId85"/>
    <sheet name="精算" sheetId="100" r:id="rId86"/>
    <sheet name="借用" sheetId="101" r:id="rId87"/>
    <sheet name="返納" sheetId="102" r:id="rId88"/>
    <sheet name="納入" sheetId="103" r:id="rId89"/>
  </sheets>
  <definedNames>
    <definedName name="_xlnm.Print_Area" localSheetId="34">'24'!$A$5:$DC$132</definedName>
    <definedName name="_xlnm.Print_Area" localSheetId="23">委任状!$A$4:$K$42</definedName>
    <definedName name="_xlnm.Print_Area" localSheetId="54">下請負通知!$A$4:$X$56</definedName>
    <definedName name="_xlnm.Print_Area" localSheetId="74">課税届出!$A$4:$S$53</definedName>
    <definedName name="_xlnm.Print_Area" localSheetId="81">確認!$A$4:$P$52</definedName>
    <definedName name="_xlnm.Print_Area" localSheetId="57">完成届!$A$4:$R$51</definedName>
    <definedName name="_xlnm.Print_Area" localSheetId="49">'監督員 (変更)'!$A$4:$R$34</definedName>
    <definedName name="_xlnm.Print_Area" localSheetId="62">還付請求!$A$4:$Z$54</definedName>
    <definedName name="_xlnm.Print_Area" localSheetId="33">規!$A$5:$AA$61</definedName>
    <definedName name="_xlnm.Print_Area" localSheetId="22">記入例!$A$4:$Y$55</definedName>
    <definedName name="_xlnm.Print_Area" localSheetId="31">協議!$A$4:$J$48</definedName>
    <definedName name="_xlnm.Print_Area" localSheetId="65">検査請求!$A$4:$R$49</definedName>
    <definedName name="_xlnm.Print_Area" localSheetId="21">見積書!$A$4:$N$46</definedName>
    <definedName name="_xlnm.Print_Area" localSheetId="20">見積書記入例!$A$4:$S$68</definedName>
    <definedName name="_xlnm.Print_Area" localSheetId="35">工1!$A$4:$O$57</definedName>
    <definedName name="_xlnm.Print_Area" localSheetId="36">工2!$B$5:$N$72</definedName>
    <definedName name="_xlnm.Print_Area" localSheetId="37">工3!$A$4:$N$72</definedName>
    <definedName name="_xlnm.Print_Area" localSheetId="38">工4!$A$4:$T$60</definedName>
    <definedName name="_xlnm.Print_Area" localSheetId="39">工5!$A$4:$T$58</definedName>
    <definedName name="_xlnm.Print_Area" localSheetId="40">工6!$A$5:$N$73</definedName>
    <definedName name="_xlnm.Print_Area" localSheetId="41">工7!$A$4:$Q$42</definedName>
    <definedName name="_xlnm.Print_Area" localSheetId="56">工期延長!$A$4:$O$53</definedName>
    <definedName name="_xlnm.Print_Area" localSheetId="5">工事!$A$4:$N$32</definedName>
    <definedName name="_xlnm.Print_Area" localSheetId="6">'工事 (2)'!$A$4:$N$36</definedName>
    <definedName name="_xlnm.Print_Area" localSheetId="43">工事①!$A$4:$N$68</definedName>
    <definedName name="_xlnm.Print_Area" localSheetId="44">工事②!$B$4:$Q$74</definedName>
    <definedName name="_xlnm.Print_Area" localSheetId="55">工事中止!$A$4:$R$50</definedName>
    <definedName name="_xlnm.Print_Area" localSheetId="46">工程表!$A$4:$EO$88</definedName>
    <definedName name="_xlnm.Print_Area" localSheetId="47">'工程表 (NW)'!$C$4:$DP$119</definedName>
    <definedName name="_xlnm.Print_Area" localSheetId="45">工程表紙!$A$4:$AS$66</definedName>
    <definedName name="_xlnm.Print_Area" localSheetId="69">債権譲渡!$A$4:$Z$89</definedName>
    <definedName name="_xlnm.Print_Area" localSheetId="8">再下請!$B$7:$CH$71</definedName>
    <definedName name="_xlnm.Print_Area" localSheetId="28">材料!$A$4:$U$80</definedName>
    <definedName name="_xlnm.Print_Area" localSheetId="29">'材料 (変更)'!$A$4:$U$81</definedName>
    <definedName name="_xlnm.Print_Area" localSheetId="83">材料確認!$A$4:$S$42</definedName>
    <definedName name="_xlnm.Print_Area" localSheetId="78">指示!$A$4:$V$87</definedName>
    <definedName name="_xlnm.Print_Area" localSheetId="26">施工計画!$B$4:$DZ$1917</definedName>
    <definedName name="_xlnm.Print_Area" localSheetId="27">'施工計画 (変更)'!$B$4:$DZ$727</definedName>
    <definedName name="_xlnm.Print_Area" localSheetId="42">事1!$A$4:$V$13</definedName>
    <definedName name="_xlnm.Print_Area" localSheetId="24">辞退届!$A$4:$X$46</definedName>
    <definedName name="_xlnm.Print_Area" localSheetId="25">'辞退届け封筒（郵送）'!$A$4:$BO$87</definedName>
    <definedName name="_xlnm.Print_Area" localSheetId="86">借用!$A$4:$S$45</definedName>
    <definedName name="_xlnm.Print_Area" localSheetId="73">取消!$A$4:$Z$46</definedName>
    <definedName name="_xlnm.Print_Area" localSheetId="84">受領!$A$4:$S$37</definedName>
    <definedName name="_xlnm.Print_Area" localSheetId="71">承諾委任!$A$4:$Y$55</definedName>
    <definedName name="_xlnm.Print_Area" localSheetId="70">承諾申請!$A$4:$Y$66</definedName>
    <definedName name="_xlnm.Print_Area" localSheetId="11">心得!$A$4:$K$207</definedName>
    <definedName name="_xlnm.Print_Area" localSheetId="12">'心得 (2)'!$A$4:$K$176</definedName>
    <definedName name="_xlnm.Print_Area" localSheetId="60">申出書!$A$4:$R$51</definedName>
    <definedName name="_xlnm.Print_Area" localSheetId="85">精算!$A$4:$U$36</definedName>
    <definedName name="_xlnm.Print_Area" localSheetId="61">請求書!$A$4:$Z$84</definedName>
    <definedName name="_xlnm.Print_Area" localSheetId="68">'請負 (代)'!$A$4:$Z$92</definedName>
    <definedName name="_xlnm.Print_Area" localSheetId="30">選定!$A$4:$K$58</definedName>
    <definedName name="_xlnm.Print_Area" localSheetId="53">選任通知!$A$4:$U$71</definedName>
    <definedName name="_xlnm.Print_Area" localSheetId="63">前払!$A$4:$Z$52</definedName>
    <definedName name="_xlnm.Print_Area" localSheetId="7">創意工夫!$A$4:$Z$98</definedName>
    <definedName name="_xlnm.Print_Area" localSheetId="79">打合!$A$4:$AS$63</definedName>
    <definedName name="_xlnm.Print_Area" localSheetId="9">体制台帳!$B$4:$CG$69</definedName>
    <definedName name="_xlnm.Print_Area" localSheetId="64">中間!$A$4:$Z$52</definedName>
    <definedName name="_xlnm.Print_Area" localSheetId="59">中間認定!$A$4:$R$53</definedName>
    <definedName name="_xlnm.Print_Area" localSheetId="58">中間認定申請!$A$4:$R$48</definedName>
    <definedName name="_xlnm.Print_Area" localSheetId="76">仲裁合意!$A$4:$U$58</definedName>
    <definedName name="_xlnm.Print_Area" localSheetId="80">調査!$A$4:$S$46</definedName>
    <definedName name="_xlnm.Print_Area" localSheetId="48">通知!$A$4:$Q$35</definedName>
    <definedName name="_xlnm.Print_Area" localSheetId="1">当!$A$4:$S$58</definedName>
    <definedName name="_xlnm.Print_Area" localSheetId="3">'当(資源)'!$A$4:$S$103</definedName>
    <definedName name="_xlnm.Print_Area" localSheetId="16">内訳書!$A$4:$N$44</definedName>
    <definedName name="_xlnm.Print_Area" localSheetId="17">'内訳書（例）'!$A$4:$N$44</definedName>
    <definedName name="_xlnm.Print_Area" localSheetId="14">入札書!$A$4:$S$71</definedName>
    <definedName name="_xlnm.Print_Area" localSheetId="15">'入札書（工事）'!$A$4:$M$50</definedName>
    <definedName name="_xlnm.Print_Area" localSheetId="88">納入!$A$4:$S$44</definedName>
    <definedName name="_xlnm.Print_Area" localSheetId="72">不承諾!$A$4:$Y$55</definedName>
    <definedName name="_xlnm.Print_Area" localSheetId="66">部分!$A$4:$Z$91</definedName>
    <definedName name="_xlnm.Print_Area" localSheetId="67">'部分 (代)'!$A$4:$Z$96</definedName>
    <definedName name="_xlnm.Print_Area" localSheetId="18">封筒!$A$4:$AN$87</definedName>
    <definedName name="_xlnm.Print_Area" localSheetId="19">'封筒（郵送）'!$A$4:$BO$88</definedName>
    <definedName name="_xlnm.Print_Area" localSheetId="2">変!$A$3:$T$52</definedName>
    <definedName name="_xlnm.Print_Area" localSheetId="4">'変(資源)'!$A$4:$T$108</definedName>
    <definedName name="_xlnm.Print_Area" localSheetId="51">変更工程表!$A$4:$EO$88</definedName>
    <definedName name="_xlnm.Print_Area" localSheetId="50">変更工程表紙!$A$4:$R$58</definedName>
    <definedName name="_xlnm.Print_Area" localSheetId="87">返納!$A$4:$S$44</definedName>
    <definedName name="_xlnm.Print_Area" localSheetId="77">保証金還付請求!$A$4:$P$61</definedName>
    <definedName name="_xlnm.Print_Area" localSheetId="75">免税届出!$A$4:$S$53</definedName>
    <definedName name="_xlnm.Print_Area" localSheetId="82">履行!$A$4:$R$88</definedName>
    <definedName name="_xlnm.Print_Area" localSheetId="52">略歴書!$A$4:$Z$76</definedName>
    <definedName name="_xlnm.Print_Area" localSheetId="32">例!$A$4:$AA$65</definedName>
    <definedName name="Z_39B85300_8A7B_11D6_9DEC_00004C2EEFFC_.wvu.PrintArea" localSheetId="1" hidden="1">当!$A$4:$S$65</definedName>
    <definedName name="Z_39B85300_8A7B_11D6_9DEC_00004C2EEFFC_.wvu.PrintArea" localSheetId="3" hidden="1">'当(資源)'!$A$4:$S$115</definedName>
    <definedName name="Z_39B85300_8A7B_11D6_9DEC_00004C2EEFFC_.wvu.PrintArea" localSheetId="2" hidden="1">変!$A$3:$S$61</definedName>
    <definedName name="Z_39B85300_8A7B_11D6_9DEC_00004C2EEFFC_.wvu.PrintArea" localSheetId="4" hidden="1">'変(資源)'!$A$4:$S$119</definedName>
  </definedNames>
  <calcPr calcId="162913"/>
</workbook>
</file>

<file path=xl/calcChain.xml><?xml version="1.0" encoding="utf-8"?>
<calcChain xmlns="http://schemas.openxmlformats.org/spreadsheetml/2006/main">
  <c r="C36" i="128" l="1"/>
  <c r="C33" i="128"/>
  <c r="C37" i="130" l="1"/>
  <c r="C34" i="130"/>
  <c r="B32" i="129" l="1"/>
  <c r="B31" i="127"/>
  <c r="B31" i="130" l="1"/>
  <c r="B32" i="130" l="1"/>
  <c r="B30" i="130" l="1"/>
  <c r="B31" i="128"/>
  <c r="B30" i="128"/>
  <c r="K39" i="130" l="1"/>
  <c r="L42" i="130"/>
  <c r="L41" i="128" l="1"/>
  <c r="G47" i="130" l="1"/>
  <c r="I43" i="130"/>
  <c r="G43" i="130"/>
  <c r="G42" i="130"/>
  <c r="J41" i="130"/>
  <c r="G41" i="130"/>
  <c r="J42" i="130" s="1"/>
  <c r="J39" i="130"/>
  <c r="J38" i="130"/>
  <c r="G38" i="130"/>
  <c r="J37" i="130"/>
  <c r="I37" i="130"/>
  <c r="H37" i="130"/>
  <c r="G37" i="130"/>
  <c r="F37" i="130"/>
  <c r="E37" i="130"/>
  <c r="Z36" i="130"/>
  <c r="X36" i="130"/>
  <c r="Z35" i="130"/>
  <c r="X35" i="130"/>
  <c r="Z34" i="130"/>
  <c r="X34" i="130"/>
  <c r="J34" i="130"/>
  <c r="I34" i="130"/>
  <c r="H34" i="130"/>
  <c r="G34" i="130"/>
  <c r="F34" i="130"/>
  <c r="E34" i="130"/>
  <c r="Z33" i="130"/>
  <c r="X33" i="130"/>
  <c r="B33" i="130"/>
  <c r="J29" i="130"/>
  <c r="C29" i="130"/>
  <c r="A29" i="130"/>
  <c r="J28" i="130"/>
  <c r="C28" i="130"/>
  <c r="A28" i="130"/>
  <c r="Y25" i="130"/>
  <c r="M26" i="130" s="1"/>
  <c r="X24" i="130"/>
  <c r="Z23" i="130"/>
  <c r="M18" i="130"/>
  <c r="M19" i="130"/>
  <c r="K19" i="130"/>
  <c r="I19" i="130"/>
  <c r="K18" i="130"/>
  <c r="I18" i="130"/>
  <c r="Z13" i="130"/>
  <c r="G15" i="130" s="1"/>
  <c r="G13" i="130"/>
  <c r="G12" i="130"/>
  <c r="L50" i="129"/>
  <c r="I47" i="129"/>
  <c r="G47" i="129"/>
  <c r="E47" i="129"/>
  <c r="Y28" i="129"/>
  <c r="Y24" i="129"/>
  <c r="Y23" i="129"/>
  <c r="W24" i="129" s="1"/>
  <c r="M21" i="129"/>
  <c r="R19" i="129"/>
  <c r="O19" i="129" s="1"/>
  <c r="M19" i="129" s="1"/>
  <c r="L19" i="129" s="1"/>
  <c r="K19" i="129" s="1"/>
  <c r="J19" i="129" s="1"/>
  <c r="I19" i="129" s="1"/>
  <c r="H19" i="129" s="1"/>
  <c r="G19" i="129" s="1"/>
  <c r="M16" i="129"/>
  <c r="K16" i="129"/>
  <c r="I16" i="129"/>
  <c r="M15" i="129"/>
  <c r="K15" i="129"/>
  <c r="I15" i="129"/>
  <c r="Y12" i="129"/>
  <c r="G13" i="129" s="1"/>
  <c r="G11" i="129"/>
  <c r="G10" i="129"/>
  <c r="G46" i="128"/>
  <c r="I42" i="128"/>
  <c r="G42" i="128"/>
  <c r="G41" i="128"/>
  <c r="J40" i="128"/>
  <c r="G40" i="128"/>
  <c r="J41" i="128" s="1"/>
  <c r="K38" i="128"/>
  <c r="J38" i="128"/>
  <c r="J37" i="128"/>
  <c r="G37" i="128"/>
  <c r="J36" i="128"/>
  <c r="I36" i="128"/>
  <c r="H36" i="128"/>
  <c r="G36" i="128"/>
  <c r="F36" i="128"/>
  <c r="E36" i="128"/>
  <c r="Z35" i="128"/>
  <c r="X35" i="128"/>
  <c r="X34" i="128"/>
  <c r="Z34" i="128" s="1"/>
  <c r="Z33" i="128"/>
  <c r="X33" i="128"/>
  <c r="J33" i="128"/>
  <c r="I33" i="128"/>
  <c r="H33" i="128"/>
  <c r="G33" i="128"/>
  <c r="F33" i="128"/>
  <c r="E33" i="128"/>
  <c r="Z32" i="128"/>
  <c r="X32" i="128"/>
  <c r="B32" i="128"/>
  <c r="B29" i="128"/>
  <c r="J27" i="128"/>
  <c r="C27" i="128"/>
  <c r="A27" i="128"/>
  <c r="Y24" i="128"/>
  <c r="M25" i="128" s="1"/>
  <c r="X23" i="128"/>
  <c r="Z22" i="128"/>
  <c r="K18" i="128"/>
  <c r="I18" i="128"/>
  <c r="M17" i="128"/>
  <c r="M18" i="128"/>
  <c r="K17" i="128"/>
  <c r="I17" i="128"/>
  <c r="Z12" i="128"/>
  <c r="G14" i="128" s="1"/>
  <c r="G12" i="128"/>
  <c r="G11" i="128"/>
  <c r="L49" i="127"/>
  <c r="I46" i="127"/>
  <c r="G46" i="127"/>
  <c r="E46" i="127"/>
  <c r="Y28" i="127"/>
  <c r="Y24" i="127"/>
  <c r="Y23" i="127"/>
  <c r="X25" i="127" s="1"/>
  <c r="M21" i="127"/>
  <c r="R19" i="127"/>
  <c r="O19" i="127" s="1"/>
  <c r="M19" i="127" s="1"/>
  <c r="L19" i="127" s="1"/>
  <c r="K19" i="127" s="1"/>
  <c r="J19" i="127" s="1"/>
  <c r="I19" i="127" s="1"/>
  <c r="H19" i="127" s="1"/>
  <c r="G19" i="127" s="1"/>
  <c r="M16" i="127"/>
  <c r="K16" i="127"/>
  <c r="I16" i="127"/>
  <c r="M15" i="127"/>
  <c r="K15" i="127"/>
  <c r="I15" i="127"/>
  <c r="Y12" i="127"/>
  <c r="G13" i="127" s="1"/>
  <c r="G11" i="127"/>
  <c r="G10" i="127"/>
  <c r="W24" i="127" l="1"/>
  <c r="R26" i="127"/>
  <c r="O26" i="127" s="1"/>
  <c r="M26" i="127" s="1"/>
  <c r="L26" i="127" s="1"/>
  <c r="K26" i="127" s="1"/>
  <c r="J26" i="127" s="1"/>
  <c r="I26" i="127" s="1"/>
  <c r="H26" i="127" s="1"/>
  <c r="G26" i="127" s="1"/>
  <c r="X25" i="129"/>
  <c r="R26" i="129" s="1"/>
  <c r="O26" i="129" s="1"/>
  <c r="M26" i="129" s="1"/>
  <c r="L26" i="129" s="1"/>
  <c r="K26" i="129" s="1"/>
  <c r="J26" i="129" s="1"/>
  <c r="I26" i="129" s="1"/>
  <c r="H26" i="129" s="1"/>
  <c r="G26" i="129" s="1"/>
  <c r="E23" i="128"/>
  <c r="E24" i="130"/>
  <c r="E23" i="130"/>
  <c r="R24" i="130"/>
  <c r="O24" i="130" s="1"/>
  <c r="M24" i="130" s="1"/>
  <c r="L24" i="130" s="1"/>
  <c r="K24" i="130" s="1"/>
  <c r="J24" i="130" s="1"/>
  <c r="I24" i="130" s="1"/>
  <c r="H24" i="130" s="1"/>
  <c r="G24" i="130" s="1"/>
  <c r="E22" i="128"/>
  <c r="R23" i="128"/>
  <c r="O23" i="128" s="1"/>
  <c r="M23" i="128" s="1"/>
  <c r="L23" i="128" s="1"/>
  <c r="K23" i="128" s="1"/>
  <c r="J23" i="128" s="1"/>
  <c r="I23" i="128" s="1"/>
  <c r="H23" i="128" s="1"/>
  <c r="G23" i="128" s="1"/>
  <c r="Q83" i="93" l="1"/>
  <c r="P83" i="93"/>
  <c r="D82" i="93"/>
  <c r="O81" i="93"/>
  <c r="K79" i="93"/>
  <c r="I79" i="93"/>
  <c r="G79" i="93"/>
  <c r="C78" i="93"/>
  <c r="C77" i="93"/>
  <c r="C76" i="93"/>
  <c r="C75" i="93"/>
  <c r="C74" i="93"/>
  <c r="C73" i="93"/>
  <c r="C72" i="93"/>
  <c r="C71" i="93"/>
  <c r="C70" i="93"/>
  <c r="C69" i="93"/>
  <c r="C68" i="93"/>
  <c r="C67" i="93"/>
  <c r="C66" i="93"/>
  <c r="C65" i="93"/>
  <c r="C64" i="93"/>
  <c r="C63" i="93"/>
  <c r="C62" i="93"/>
  <c r="C61" i="93"/>
  <c r="C60" i="93"/>
  <c r="F59" i="93"/>
  <c r="F58" i="93"/>
  <c r="K56" i="93"/>
  <c r="H56" i="93"/>
  <c r="E52" i="93"/>
  <c r="F112" i="90"/>
  <c r="G112" i="90"/>
  <c r="H112" i="90"/>
  <c r="I112" i="90"/>
  <c r="J112" i="90"/>
  <c r="K112" i="90"/>
  <c r="L112" i="90"/>
  <c r="M112" i="90"/>
  <c r="N112" i="90"/>
  <c r="O112" i="90"/>
  <c r="P112" i="90"/>
  <c r="Q112" i="90"/>
  <c r="R112" i="90"/>
  <c r="S112" i="90"/>
  <c r="T112" i="90"/>
  <c r="U112" i="90"/>
  <c r="V112" i="90"/>
  <c r="W112" i="90"/>
  <c r="X112" i="90"/>
  <c r="Y112" i="90"/>
  <c r="Z112" i="90"/>
  <c r="AA112" i="90"/>
  <c r="AB112" i="90"/>
  <c r="AC112" i="90"/>
  <c r="AD112" i="90"/>
  <c r="AE112" i="90"/>
  <c r="AF112" i="90"/>
  <c r="AG112" i="90"/>
  <c r="AH112" i="90"/>
  <c r="AI112" i="90"/>
  <c r="AJ112" i="90"/>
  <c r="AK112" i="90"/>
  <c r="AL112" i="90"/>
  <c r="AM112" i="90"/>
  <c r="AN112" i="90"/>
  <c r="AO112" i="90"/>
  <c r="AP112" i="90"/>
  <c r="AQ112" i="90"/>
  <c r="AR112" i="90"/>
  <c r="AS112" i="90"/>
  <c r="AT112" i="90"/>
  <c r="AU112" i="90"/>
  <c r="AV112" i="90"/>
  <c r="AW112" i="90"/>
  <c r="AX112" i="90"/>
  <c r="AY112" i="90"/>
  <c r="AZ112" i="90"/>
  <c r="BA112" i="90"/>
  <c r="BB112" i="90"/>
  <c r="BC112" i="90"/>
  <c r="BD112" i="90"/>
  <c r="BE112" i="90"/>
  <c r="BF112" i="90"/>
  <c r="BG112" i="90"/>
  <c r="BH112" i="90"/>
  <c r="BI112" i="90"/>
  <c r="BJ112" i="90"/>
  <c r="BK112" i="90"/>
  <c r="BL112" i="90"/>
  <c r="BM112" i="90"/>
  <c r="BN112" i="90"/>
  <c r="BO112" i="90"/>
  <c r="BP112" i="90"/>
  <c r="BQ112" i="90"/>
  <c r="BR112" i="90"/>
  <c r="BS112" i="90"/>
  <c r="BT112" i="90"/>
  <c r="BU112" i="90"/>
  <c r="BV112" i="90"/>
  <c r="BW112" i="90"/>
  <c r="BX112" i="90"/>
  <c r="BY112" i="90"/>
  <c r="BZ112" i="90"/>
  <c r="CA112" i="90"/>
  <c r="CB112" i="90"/>
  <c r="CC112" i="90"/>
  <c r="CD112" i="90"/>
  <c r="CE112" i="90"/>
  <c r="CF112" i="90"/>
  <c r="CG112" i="90"/>
  <c r="E112" i="90"/>
  <c r="E111" i="90" l="1"/>
  <c r="F111" i="90"/>
  <c r="G111" i="90"/>
  <c r="H111" i="90"/>
  <c r="I111" i="90"/>
  <c r="J111" i="90"/>
  <c r="K111" i="90"/>
  <c r="L111" i="90"/>
  <c r="M111" i="90"/>
  <c r="N111" i="90"/>
  <c r="O111" i="90"/>
  <c r="P111" i="90"/>
  <c r="Q111" i="90"/>
  <c r="R111" i="90"/>
  <c r="S111" i="90"/>
  <c r="T111" i="90"/>
  <c r="U111" i="90"/>
  <c r="V111" i="90"/>
  <c r="W111" i="90"/>
  <c r="X111" i="90"/>
  <c r="Y111" i="90"/>
  <c r="Z111" i="90"/>
  <c r="AA111" i="90"/>
  <c r="AB111" i="90"/>
  <c r="AC111" i="90"/>
  <c r="AD111" i="90"/>
  <c r="AE111" i="90"/>
  <c r="AF111" i="90"/>
  <c r="AG111" i="90"/>
  <c r="AH111" i="90"/>
  <c r="AI111" i="90"/>
  <c r="AJ111" i="90"/>
  <c r="AK111" i="90"/>
  <c r="AL111" i="90"/>
  <c r="AM111" i="90"/>
  <c r="AN111" i="90"/>
  <c r="AO111" i="90"/>
  <c r="AP111" i="90"/>
  <c r="AQ111" i="90"/>
  <c r="AR111" i="90"/>
  <c r="AS111" i="90"/>
  <c r="AT111" i="90"/>
  <c r="AU111" i="90"/>
  <c r="AV111" i="90"/>
  <c r="AW111" i="90"/>
  <c r="AX111" i="90"/>
  <c r="AY111" i="90"/>
  <c r="AZ111" i="90"/>
  <c r="BA111" i="90"/>
  <c r="BB111" i="90"/>
  <c r="BC111" i="90"/>
  <c r="BD111" i="90"/>
  <c r="BE111" i="90"/>
  <c r="BF111" i="90"/>
  <c r="BG111" i="90"/>
  <c r="BH111" i="90"/>
  <c r="BI111" i="90"/>
  <c r="BJ111" i="90"/>
  <c r="BK111" i="90"/>
  <c r="BL111" i="90"/>
  <c r="BM111" i="90"/>
  <c r="BN111" i="90"/>
  <c r="BO111" i="90"/>
  <c r="BP111" i="90"/>
  <c r="BQ111" i="90"/>
  <c r="BR111" i="90"/>
  <c r="BS111" i="90"/>
  <c r="BT111" i="90"/>
  <c r="BU111" i="90"/>
  <c r="BV111" i="90"/>
  <c r="BW111" i="90"/>
  <c r="BX111" i="90"/>
  <c r="BY111" i="90"/>
  <c r="BZ111" i="90"/>
  <c r="CA111" i="90"/>
  <c r="CB111" i="90"/>
  <c r="CC111" i="90"/>
  <c r="CD111" i="90"/>
  <c r="CE111" i="90"/>
  <c r="CF111" i="90"/>
  <c r="CG111" i="90"/>
  <c r="E60" i="88" l="1"/>
  <c r="E59" i="88"/>
  <c r="E59" i="87"/>
  <c r="E58" i="87"/>
  <c r="C532" i="86" l="1"/>
  <c r="AV532" i="86"/>
  <c r="X145" i="86" s="1"/>
  <c r="DR505" i="86"/>
  <c r="C475" i="86"/>
  <c r="C321" i="86"/>
  <c r="C261" i="86"/>
  <c r="C184" i="86"/>
  <c r="CZ160" i="86"/>
  <c r="CZ156" i="86"/>
  <c r="CZ154" i="86"/>
  <c r="CZ145" i="86"/>
  <c r="CZ142" i="86"/>
  <c r="CZ138" i="86"/>
  <c r="CZ132" i="86"/>
  <c r="CZ130" i="86"/>
  <c r="CZ177" i="61" l="1"/>
  <c r="CZ173" i="61"/>
  <c r="CZ171" i="61"/>
  <c r="CZ169" i="61"/>
  <c r="L38" i="67" l="1"/>
  <c r="J38" i="67"/>
  <c r="L31" i="67"/>
  <c r="CZ167" i="61" l="1"/>
  <c r="CZ150" i="61"/>
  <c r="DR816" i="61"/>
  <c r="AV1011" i="61"/>
  <c r="X150" i="61" s="1"/>
  <c r="CZ148" i="61"/>
  <c r="CZ146" i="61"/>
  <c r="CZ144" i="61"/>
  <c r="CZ165" i="61"/>
  <c r="CZ163" i="61"/>
  <c r="CZ161" i="61" l="1"/>
  <c r="CZ159" i="61"/>
  <c r="CZ157" i="61"/>
  <c r="DR815" i="61" l="1"/>
  <c r="AV955" i="61"/>
  <c r="X148" i="61" s="1"/>
  <c r="C955" i="61"/>
  <c r="DR814" i="61"/>
  <c r="DR813" i="61"/>
  <c r="C899" i="61"/>
  <c r="C843" i="61"/>
  <c r="C1011" i="61" s="1"/>
  <c r="AV899" i="61" l="1"/>
  <c r="X146" i="61" s="1"/>
  <c r="AV843" i="61"/>
  <c r="X144" i="61" s="1"/>
  <c r="CZ153" i="61" l="1"/>
  <c r="CZ142" i="61"/>
  <c r="CZ138" i="61"/>
  <c r="CZ136" i="61"/>
  <c r="CZ134" i="61"/>
  <c r="CZ132" i="61"/>
  <c r="CZ130" i="61"/>
  <c r="C1129" i="61"/>
  <c r="C1067" i="61" l="1"/>
  <c r="C786" i="61" l="1"/>
  <c r="C469" i="61" l="1"/>
  <c r="C427" i="61"/>
  <c r="C320" i="61" l="1"/>
  <c r="C260" i="61"/>
  <c r="C184" i="61" l="1"/>
  <c r="B50" i="12" l="1"/>
  <c r="B49" i="12"/>
  <c r="F47" i="12"/>
  <c r="Q13" i="11"/>
</calcChain>
</file>

<file path=xl/comments1.xml><?xml version="1.0" encoding="utf-8"?>
<comments xmlns="http://schemas.openxmlformats.org/spreadsheetml/2006/main">
  <authors>
    <author>user</author>
  </authors>
  <commentList>
    <comment ref="Q25" authorId="0" shapeId="0">
      <text>
        <r>
          <rPr>
            <sz val="12"/>
            <color indexed="81"/>
            <rFont val="HGｺﾞｼｯｸM"/>
            <family val="3"/>
            <charset val="128"/>
          </rPr>
          <t>下請け工事がある場合。</t>
        </r>
      </text>
    </comment>
  </commentList>
</comments>
</file>

<file path=xl/comments10.xml><?xml version="1.0" encoding="utf-8"?>
<comments xmlns="http://schemas.openxmlformats.org/spreadsheetml/2006/main">
  <authors>
    <author>user</author>
  </authors>
  <commentList>
    <comment ref="G35"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各使用材料の宛ては「製造会社 → 請負者名」</t>
        </r>
        <r>
          <rPr>
            <sz val="12"/>
            <color indexed="81"/>
            <rFont val="MS P ゴシック"/>
            <family val="3"/>
            <charset val="128"/>
          </rPr>
          <t>とし、それぞれの材料承認申請書を
とりまとめて</t>
        </r>
        <r>
          <rPr>
            <u/>
            <sz val="12"/>
            <color indexed="10"/>
            <rFont val="MS P ゴシック"/>
            <family val="3"/>
            <charset val="128"/>
          </rPr>
          <t>「請負会社　→　高原町長」</t>
        </r>
        <r>
          <rPr>
            <sz val="12"/>
            <color indexed="81"/>
            <rFont val="MS P ゴシック"/>
            <family val="3"/>
            <charset val="128"/>
          </rPr>
          <t>宛てにて申請してください。</t>
        </r>
      </text>
    </comment>
  </commentList>
</comments>
</file>

<file path=xl/comments11.xml><?xml version="1.0" encoding="utf-8"?>
<comments xmlns="http://schemas.openxmlformats.org/spreadsheetml/2006/main">
  <authors>
    <author>user</author>
  </authors>
  <commentList>
    <comment ref="G36"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各使用材料の宛ては「製造会社 → 請負者名」</t>
        </r>
        <r>
          <rPr>
            <sz val="12"/>
            <color indexed="81"/>
            <rFont val="MS P ゴシック"/>
            <family val="3"/>
            <charset val="128"/>
          </rPr>
          <t>とし、それぞれの材料承認申請書を
とりまとめて</t>
        </r>
        <r>
          <rPr>
            <u/>
            <sz val="12"/>
            <color indexed="10"/>
            <rFont val="MS P ゴシック"/>
            <family val="3"/>
            <charset val="128"/>
          </rPr>
          <t>「請負会社　→　高原町長」</t>
        </r>
        <r>
          <rPr>
            <sz val="12"/>
            <color indexed="81"/>
            <rFont val="MS P ゴシック"/>
            <family val="3"/>
            <charset val="128"/>
          </rPr>
          <t>宛てにて申請してください。</t>
        </r>
      </text>
    </comment>
  </commentList>
</comments>
</file>

<file path=xl/comments12.xml><?xml version="1.0" encoding="utf-8"?>
<comments xmlns="http://schemas.openxmlformats.org/spreadsheetml/2006/main">
  <authors>
    <author>user</author>
  </authors>
  <commentList>
    <comment ref="AQ4" authorId="0" shapeId="0">
      <text>
        <r>
          <rPr>
            <sz val="22"/>
            <color indexed="81"/>
            <rFont val="MS P ゴシック"/>
            <family val="3"/>
            <charset val="128"/>
          </rPr>
          <t>組み合わせの工種が多い工事に採用。</t>
        </r>
      </text>
    </comment>
    <comment ref="AO91" authorId="0" shapeId="0">
      <text>
        <r>
          <rPr>
            <b/>
            <sz val="14"/>
            <color indexed="81"/>
            <rFont val="MS P ゴシック"/>
            <family val="3"/>
            <charset val="128"/>
          </rPr>
          <t>指示事項により数量増（進捗率－２％）ととなるため、フォローアップを実施。</t>
        </r>
      </text>
    </comment>
  </commentList>
</comments>
</file>

<file path=xl/comments13.xml><?xml version="1.0" encoding="utf-8"?>
<comments xmlns="http://schemas.openxmlformats.org/spreadsheetml/2006/main">
  <authors>
    <author>user</author>
  </authors>
  <commentList>
    <comment ref="C29"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専任主任</t>
        </r>
      </text>
    </comment>
    <comment ref="C33"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専任監理</t>
        </r>
      </text>
    </comment>
  </commentList>
</comments>
</file>

<file path=xl/comments14.xml><?xml version="1.0" encoding="utf-8"?>
<comments xmlns="http://schemas.openxmlformats.org/spreadsheetml/2006/main">
  <authors>
    <author>user</author>
  </authors>
  <commentList>
    <comment ref="I6"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 xml:space="preserve">監理技術者
</t>
        </r>
        <r>
          <rPr>
            <sz val="9"/>
            <color indexed="81"/>
            <rFont val="MS P ゴシック"/>
            <family val="3"/>
            <charset val="128"/>
          </rPr>
          <t>該当する技術者名の記載でも可。</t>
        </r>
      </text>
    </comment>
    <comment ref="I8"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 xml:space="preserve">専門技術者
</t>
        </r>
        <r>
          <rPr>
            <sz val="9"/>
            <color indexed="81"/>
            <rFont val="MS P ゴシック"/>
            <family val="3"/>
            <charset val="128"/>
          </rPr>
          <t>該当する技術者名の記載でも可。</t>
        </r>
      </text>
    </comment>
    <comment ref="J18"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監理技術者</t>
        </r>
        <r>
          <rPr>
            <sz val="9"/>
            <color indexed="10"/>
            <rFont val="MS P ゴシック"/>
            <family val="3"/>
            <charset val="128"/>
          </rPr>
          <t>　　　</t>
        </r>
        <r>
          <rPr>
            <sz val="9"/>
            <color indexed="81"/>
            <rFont val="MS P ゴシック"/>
            <family val="3"/>
            <charset val="128"/>
          </rPr>
          <t>該当する技術者名の記載でも可。（以下同様）</t>
        </r>
      </text>
    </comment>
  </commentList>
</comments>
</file>

<file path=xl/comments2.xml><?xml version="1.0" encoding="utf-8"?>
<comments xmlns="http://schemas.openxmlformats.org/spreadsheetml/2006/main">
  <authors>
    <author>ICHIRO.NAKAYASHIKI</author>
  </authors>
  <commentList>
    <comment ref="X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3.xml><?xml version="1.0" encoding="utf-8"?>
<comments xmlns="http://schemas.openxmlformats.org/spreadsheetml/2006/main">
  <authors>
    <author>ICHIRO.NAKAYASHIKI</author>
  </authors>
  <commentList>
    <comment ref="Y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4.xml><?xml version="1.0" encoding="utf-8"?>
<comments xmlns="http://schemas.openxmlformats.org/spreadsheetml/2006/main">
  <authors>
    <author>ICHIRO.NAKAYASHIKI</author>
  </authors>
  <commentList>
    <comment ref="X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5.xml><?xml version="1.0" encoding="utf-8"?>
<comments xmlns="http://schemas.openxmlformats.org/spreadsheetml/2006/main">
  <authors>
    <author>ICHIRO.NAKAYASHIKI</author>
  </authors>
  <commentList>
    <comment ref="Y12"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6.xml><?xml version="1.0" encoding="utf-8"?>
<comments xmlns="http://schemas.openxmlformats.org/spreadsheetml/2006/main">
  <authors>
    <author>user</author>
  </authors>
  <commentList>
    <comment ref="K6" authorId="0" shapeId="0">
      <text>
        <r>
          <rPr>
            <b/>
            <sz val="9"/>
            <color indexed="81"/>
            <rFont val="MS P ゴシック"/>
            <family val="3"/>
            <charset val="128"/>
          </rPr>
          <t>入札の日付を入力する。</t>
        </r>
      </text>
    </comment>
    <comment ref="J15" authorId="0" shapeId="0">
      <text>
        <r>
          <rPr>
            <b/>
            <sz val="9"/>
            <color indexed="81"/>
            <rFont val="MS P ゴシック"/>
            <family val="3"/>
            <charset val="128"/>
          </rPr>
          <t>代理人入札の場合記載する。</t>
        </r>
      </text>
    </comment>
    <comment ref="J16" authorId="0" shapeId="0">
      <text>
        <r>
          <rPr>
            <b/>
            <sz val="9"/>
            <color indexed="81"/>
            <rFont val="MS P ゴシック"/>
            <family val="3"/>
            <charset val="128"/>
          </rPr>
          <t>課税・非課税を記載する。</t>
        </r>
      </text>
    </comment>
    <comment ref="C30" authorId="0" shapeId="0">
      <text>
        <r>
          <rPr>
            <b/>
            <sz val="9"/>
            <color indexed="81"/>
            <rFont val="MS P ゴシック"/>
            <family val="3"/>
            <charset val="128"/>
          </rPr>
          <t>設計書の明細書の項目区分別に記載する。
例）○○工　</t>
        </r>
      </text>
    </comment>
  </commentList>
</comments>
</file>

<file path=xl/comments7.xml><?xml version="1.0" encoding="utf-8"?>
<comments xmlns="http://schemas.openxmlformats.org/spreadsheetml/2006/main">
  <authors>
    <author>user</author>
  </authors>
  <commentList>
    <comment ref="K6" authorId="0" shapeId="0">
      <text>
        <r>
          <rPr>
            <b/>
            <sz val="9"/>
            <color indexed="81"/>
            <rFont val="MS P ゴシック"/>
            <family val="3"/>
            <charset val="128"/>
          </rPr>
          <t>入札の日付を入力する。</t>
        </r>
      </text>
    </comment>
    <comment ref="J15" authorId="0" shapeId="0">
      <text>
        <r>
          <rPr>
            <b/>
            <sz val="9"/>
            <color indexed="81"/>
            <rFont val="MS P ゴシック"/>
            <family val="3"/>
            <charset val="128"/>
          </rPr>
          <t>代理人入札の場合記載する。</t>
        </r>
      </text>
    </comment>
    <comment ref="J16" authorId="0" shapeId="0">
      <text>
        <r>
          <rPr>
            <b/>
            <sz val="9"/>
            <color indexed="81"/>
            <rFont val="MS P ゴシック"/>
            <family val="3"/>
            <charset val="128"/>
          </rPr>
          <t>課税・非課税を記載する。</t>
        </r>
      </text>
    </comment>
    <comment ref="C30" authorId="0" shapeId="0">
      <text>
        <r>
          <rPr>
            <b/>
            <sz val="9"/>
            <color indexed="81"/>
            <rFont val="MS P ゴシック"/>
            <family val="3"/>
            <charset val="128"/>
          </rPr>
          <t>設計書の明細書の項目区分別に記載する。
例）○○工　</t>
        </r>
      </text>
    </comment>
  </commentList>
</comments>
</file>

<file path=xl/comments8.xml><?xml version="1.0" encoding="utf-8"?>
<comments xmlns="http://schemas.openxmlformats.org/spreadsheetml/2006/main">
  <authors>
    <author>user</author>
  </authors>
  <commentList>
    <comment ref="AN36" authorId="0" shapeId="0">
      <text>
        <r>
          <rPr>
            <b/>
            <sz val="12"/>
            <color indexed="81"/>
            <rFont val="MS P ゴシック"/>
            <family val="3"/>
            <charset val="128"/>
          </rPr>
          <t>契約後、３０日以内に作成し、提出してください。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現場代理人と押印（認印）してください。</t>
        </r>
      </text>
    </comment>
    <comment ref="U74" authorId="0" shapeId="0">
      <text>
        <r>
          <rPr>
            <b/>
            <sz val="12"/>
            <color indexed="81"/>
            <rFont val="MS P ゴシック"/>
            <family val="3"/>
            <charset val="128"/>
          </rPr>
          <t>工事の目的の要点を記述してください。</t>
        </r>
      </text>
    </comment>
    <comment ref="U82" authorId="0" shapeId="0">
      <text>
        <r>
          <rPr>
            <b/>
            <sz val="12"/>
            <color indexed="81"/>
            <rFont val="MS P ゴシック"/>
            <family val="3"/>
            <charset val="128"/>
          </rPr>
          <t>施工計画書の運用に関する内容を記述してください。変更施工計画書の運用についても同様とします。</t>
        </r>
      </text>
    </comment>
    <comment ref="E431" authorId="0" shapeId="0">
      <text>
        <r>
          <rPr>
            <b/>
            <sz val="16"/>
            <color indexed="81"/>
            <rFont val="MS P ゴシック"/>
            <family val="3"/>
            <charset val="128"/>
          </rPr>
          <t>工事に使用する機械で、設計図書で指定されている機械（騒音振動、排ガス規制、標準操作等）について記載する。</t>
        </r>
      </text>
    </comment>
    <comment ref="E447" authorId="0" shapeId="0">
      <text>
        <r>
          <rPr>
            <b/>
            <sz val="16"/>
            <color indexed="81"/>
            <rFont val="MS P ゴシック"/>
            <family val="3"/>
            <charset val="128"/>
          </rPr>
          <t>工事に使用する機械で、設計図書で指定されている機械以外の主要なものについて記載する。</t>
        </r>
        <r>
          <rPr>
            <sz val="16"/>
            <color indexed="81"/>
            <rFont val="MS P ゴシック"/>
            <family val="3"/>
            <charset val="128"/>
          </rPr>
          <t xml:space="preserve">
</t>
        </r>
      </text>
    </comment>
    <comment ref="CC482" authorId="0" shapeId="0">
      <text>
        <r>
          <rPr>
            <b/>
            <sz val="16"/>
            <color indexed="81"/>
            <rFont val="MS P ゴシック"/>
            <family val="3"/>
            <charset val="128"/>
          </rPr>
          <t>工事に使用する指定材料及び主要資材について、品質証明方法及び材料確認時期等について記載する。なお、資材搬入時期と計画工程表が整合していること。</t>
        </r>
      </text>
    </comment>
  </commentList>
</comments>
</file>

<file path=xl/comments9.xml><?xml version="1.0" encoding="utf-8"?>
<comments xmlns="http://schemas.openxmlformats.org/spreadsheetml/2006/main">
  <authors>
    <author>user</author>
  </authors>
  <commentList>
    <comment ref="AN36" authorId="0" shapeId="0">
      <text>
        <r>
          <rPr>
            <b/>
            <sz val="12"/>
            <color indexed="10"/>
            <rFont val="MS P ゴシック"/>
            <family val="3"/>
            <charset val="128"/>
          </rPr>
          <t>変更</t>
        </r>
        <r>
          <rPr>
            <b/>
            <sz val="12"/>
            <color indexed="81"/>
            <rFont val="MS P ゴシック"/>
            <family val="3"/>
            <charset val="128"/>
          </rPr>
          <t>契約日より速やかに作成し、</t>
        </r>
        <r>
          <rPr>
            <b/>
            <sz val="12"/>
            <color indexed="10"/>
            <rFont val="MS P ゴシック"/>
            <family val="3"/>
            <charset val="128"/>
          </rPr>
          <t>２週間</t>
        </r>
        <r>
          <rPr>
            <b/>
            <sz val="12"/>
            <color indexed="81"/>
            <rFont val="MS P ゴシック"/>
            <family val="3"/>
            <charset val="128"/>
          </rPr>
          <t>以内に提出してください。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現場代理人と押印（認印）してください。</t>
        </r>
      </text>
    </comment>
  </commentList>
</comments>
</file>

<file path=xl/sharedStrings.xml><?xml version="1.0" encoding="utf-8"?>
<sst xmlns="http://schemas.openxmlformats.org/spreadsheetml/2006/main" count="7811" uniqueCount="3138">
  <si>
    <t>年</t>
    <rPh sb="0" eb="1">
      <t>ネン</t>
    </rPh>
    <phoneticPr fontId="1"/>
  </si>
  <si>
    <t>月</t>
    <rPh sb="0" eb="1">
      <t>ツキ</t>
    </rPh>
    <phoneticPr fontId="1"/>
  </si>
  <si>
    <t>日</t>
    <rPh sb="0" eb="1">
      <t>ヒ</t>
    </rPh>
    <phoneticPr fontId="1"/>
  </si>
  <si>
    <t>　下記の期間については、消費税法の課税事業者（同法第９条第１項の本文</t>
    <rPh sb="1" eb="3">
      <t>カキ</t>
    </rPh>
    <rPh sb="4" eb="6">
      <t>キカン</t>
    </rPh>
    <rPh sb="12" eb="15">
      <t>ショウヒゼイ</t>
    </rPh>
    <rPh sb="15" eb="16">
      <t>ホウ</t>
    </rPh>
    <rPh sb="17" eb="19">
      <t>カゼイ</t>
    </rPh>
    <rPh sb="19" eb="22">
      <t>ジギョウシャ</t>
    </rPh>
    <rPh sb="23" eb="24">
      <t>ドウ</t>
    </rPh>
    <rPh sb="24" eb="25">
      <t>ホウ</t>
    </rPh>
    <rPh sb="25" eb="26">
      <t>ダイ</t>
    </rPh>
    <rPh sb="27" eb="28">
      <t>ジョウ</t>
    </rPh>
    <rPh sb="28" eb="29">
      <t>ダイ</t>
    </rPh>
    <rPh sb="30" eb="31">
      <t>コウ</t>
    </rPh>
    <rPh sb="32" eb="34">
      <t>ホンブン</t>
    </rPh>
    <phoneticPr fontId="1"/>
  </si>
  <si>
    <t>の規定により消費税を納める義務が免除される事業者でない）となる予定で</t>
    <rPh sb="1" eb="3">
      <t>キテイ</t>
    </rPh>
    <rPh sb="6" eb="9">
      <t>ショウヒゼイ</t>
    </rPh>
    <rPh sb="10" eb="11">
      <t>オサ</t>
    </rPh>
    <rPh sb="13" eb="15">
      <t>ギム</t>
    </rPh>
    <rPh sb="16" eb="18">
      <t>メンジョ</t>
    </rPh>
    <rPh sb="21" eb="24">
      <t>ジギョウシャ</t>
    </rPh>
    <rPh sb="31" eb="33">
      <t>ヨテイ</t>
    </rPh>
    <phoneticPr fontId="1"/>
  </si>
  <si>
    <t>あるので、その旨届け出ます。</t>
    <rPh sb="7" eb="8">
      <t>ムネ</t>
    </rPh>
    <rPh sb="8" eb="9">
      <t>トド</t>
    </rPh>
    <rPh sb="10" eb="11">
      <t>デ</t>
    </rPh>
    <phoneticPr fontId="1"/>
  </si>
  <si>
    <t>記</t>
    <rPh sb="0" eb="1">
      <t>キ</t>
    </rPh>
    <phoneticPr fontId="1"/>
  </si>
  <si>
    <t>課 税 期 間</t>
    <rPh sb="0" eb="1">
      <t>カ</t>
    </rPh>
    <rPh sb="2" eb="3">
      <t>ゼイ</t>
    </rPh>
    <rPh sb="4" eb="5">
      <t>キ</t>
    </rPh>
    <rPh sb="6" eb="7">
      <t>アイダ</t>
    </rPh>
    <phoneticPr fontId="1"/>
  </si>
  <si>
    <t>自</t>
    <rPh sb="0" eb="1">
      <t>ジ</t>
    </rPh>
    <phoneticPr fontId="1"/>
  </si>
  <si>
    <t>至</t>
    <rPh sb="0" eb="1">
      <t>イタ</t>
    </rPh>
    <phoneticPr fontId="1"/>
  </si>
  <si>
    <t>仲裁合意書</t>
    <rPh sb="0" eb="2">
      <t>チュウサイ</t>
    </rPh>
    <rPh sb="2" eb="4">
      <t>ゴウイ</t>
    </rPh>
    <rPh sb="4" eb="5">
      <t>ショ</t>
    </rPh>
    <phoneticPr fontId="1"/>
  </si>
  <si>
    <t>工　事　名</t>
    <rPh sb="0" eb="1">
      <t>コウ</t>
    </rPh>
    <rPh sb="2" eb="3">
      <t>コト</t>
    </rPh>
    <rPh sb="4" eb="5">
      <t>メイ</t>
    </rPh>
    <phoneticPr fontId="2"/>
  </si>
  <si>
    <t>工事場所</t>
    <rPh sb="0" eb="2">
      <t>コウジ</t>
    </rPh>
    <rPh sb="2" eb="4">
      <t>バショ</t>
    </rPh>
    <phoneticPr fontId="2"/>
  </si>
  <si>
    <t>発注者及び請負者は、建設業法に規定する下記の建設工事紛争審査会の仲裁に</t>
    <rPh sb="0" eb="3">
      <t>ハッチュウシャ</t>
    </rPh>
    <rPh sb="3" eb="4">
      <t>オヨ</t>
    </rPh>
    <rPh sb="5" eb="7">
      <t>ウケオイ</t>
    </rPh>
    <rPh sb="7" eb="8">
      <t>シャ</t>
    </rPh>
    <rPh sb="10" eb="12">
      <t>ケンセツ</t>
    </rPh>
    <rPh sb="12" eb="13">
      <t>ギョウ</t>
    </rPh>
    <rPh sb="13" eb="14">
      <t>ホウ</t>
    </rPh>
    <rPh sb="15" eb="17">
      <t>キテイ</t>
    </rPh>
    <rPh sb="19" eb="21">
      <t>カキ</t>
    </rPh>
    <rPh sb="22" eb="24">
      <t>ケンセツ</t>
    </rPh>
    <rPh sb="24" eb="26">
      <t>コウジ</t>
    </rPh>
    <rPh sb="26" eb="28">
      <t>フンソウ</t>
    </rPh>
    <rPh sb="28" eb="31">
      <t>シンサカイ</t>
    </rPh>
    <rPh sb="32" eb="34">
      <t>チュウサイ</t>
    </rPh>
    <phoneticPr fontId="2"/>
  </si>
  <si>
    <t>付し、その仲裁判断に服する。</t>
    <rPh sb="0" eb="1">
      <t>フ</t>
    </rPh>
    <rPh sb="5" eb="7">
      <t>チュウサイ</t>
    </rPh>
    <rPh sb="7" eb="9">
      <t>ハンダン</t>
    </rPh>
    <rPh sb="10" eb="11">
      <t>フク</t>
    </rPh>
    <phoneticPr fontId="2"/>
  </si>
  <si>
    <t>管轄審査会名</t>
    <rPh sb="0" eb="2">
      <t>カンカツ</t>
    </rPh>
    <rPh sb="2" eb="5">
      <t>シンサカイ</t>
    </rPh>
    <rPh sb="5" eb="6">
      <t>メイ</t>
    </rPh>
    <phoneticPr fontId="2"/>
  </si>
  <si>
    <t>宮崎県建設工事紛争審査会</t>
    <rPh sb="0" eb="3">
      <t>ミヤザキケン</t>
    </rPh>
    <rPh sb="3" eb="5">
      <t>ケンセツ</t>
    </rPh>
    <rPh sb="5" eb="7">
      <t>コウジ</t>
    </rPh>
    <rPh sb="7" eb="9">
      <t>フンソウ</t>
    </rPh>
    <rPh sb="9" eb="12">
      <t>シンサカイ</t>
    </rPh>
    <phoneticPr fontId="2"/>
  </si>
  <si>
    <t>発注者</t>
    <rPh sb="0" eb="3">
      <t>ハッチュウシャ</t>
    </rPh>
    <phoneticPr fontId="2"/>
  </si>
  <si>
    <t>請負者</t>
    <rPh sb="0" eb="2">
      <t>ウケオイ</t>
    </rPh>
    <rPh sb="2" eb="3">
      <t>モノ</t>
    </rPh>
    <phoneticPr fontId="2"/>
  </si>
  <si>
    <t>住所</t>
    <rPh sb="0" eb="2">
      <t>ジュウショ</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</si>
  <si>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</si>
  <si>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</si>
  <si>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宮崎県西諸県郡高原町大字西麓８９９番地</t>
    <rPh sb="0" eb="3">
      <t>ミヤザキケン</t>
    </rPh>
    <rPh sb="3" eb="7">
      <t>ニシモロカタグン</t>
    </rPh>
    <rPh sb="7" eb="9">
      <t>タカハル</t>
    </rPh>
    <rPh sb="9" eb="10">
      <t>チョウ</t>
    </rPh>
    <rPh sb="10" eb="12">
      <t>オオアザ</t>
    </rPh>
    <rPh sb="12" eb="14">
      <t>ニシフモト</t>
    </rPh>
    <rPh sb="17" eb="19">
      <t>バンチ</t>
    </rPh>
    <phoneticPr fontId="2"/>
  </si>
  <si>
    <t>主任技術者</t>
    <rPh sb="0" eb="2">
      <t>シュニン</t>
    </rPh>
    <rPh sb="2" eb="5">
      <t>ギジュツシャ</t>
    </rPh>
    <phoneticPr fontId="2"/>
  </si>
  <si>
    <t>氏名</t>
    <rPh sb="0" eb="2">
      <t>シメイ</t>
    </rPh>
    <phoneticPr fontId="2"/>
  </si>
  <si>
    <t>生年月日</t>
    <rPh sb="0" eb="2">
      <t>セイネン</t>
    </rPh>
    <rPh sb="2" eb="4">
      <t>ガッピ</t>
    </rPh>
    <phoneticPr fontId="2"/>
  </si>
  <si>
    <t>最終学歴</t>
    <rPh sb="0" eb="2">
      <t>サイシュウ</t>
    </rPh>
    <rPh sb="2" eb="4">
      <t>ガクレキ</t>
    </rPh>
    <phoneticPr fontId="2"/>
  </si>
  <si>
    <t>保有資格免許</t>
    <rPh sb="0" eb="2">
      <t>ホユウ</t>
    </rPh>
    <rPh sb="2" eb="4">
      <t>シカク</t>
    </rPh>
    <rPh sb="4" eb="6">
      <t>メンキョ</t>
    </rPh>
    <phoneticPr fontId="2"/>
  </si>
  <si>
    <t>工事履歴</t>
    <rPh sb="0" eb="2">
      <t>コウジ</t>
    </rPh>
    <rPh sb="2" eb="4">
      <t>リレキ</t>
    </rPh>
    <phoneticPr fontId="2"/>
  </si>
  <si>
    <t>１</t>
    <phoneticPr fontId="2"/>
  </si>
  <si>
    <t>自</t>
    <rPh sb="0" eb="1">
      <t>ジ</t>
    </rPh>
    <phoneticPr fontId="2"/>
  </si>
  <si>
    <t>至</t>
    <rPh sb="0" eb="1">
      <t>イタ</t>
    </rPh>
    <phoneticPr fontId="2"/>
  </si>
  <si>
    <t>２</t>
    <phoneticPr fontId="2"/>
  </si>
  <si>
    <t>工　　事　　内　　容</t>
    <rPh sb="0" eb="1">
      <t>コウ</t>
    </rPh>
    <rPh sb="3" eb="4">
      <t>コト</t>
    </rPh>
    <rPh sb="6" eb="7">
      <t>ナイ</t>
    </rPh>
    <rPh sb="9" eb="10">
      <t>カタチ</t>
    </rPh>
    <phoneticPr fontId="2"/>
  </si>
  <si>
    <t>工期</t>
    <rPh sb="0" eb="2">
      <t>コウキ</t>
    </rPh>
    <phoneticPr fontId="2"/>
  </si>
  <si>
    <t>現場代理人氏名</t>
    <rPh sb="0" eb="2">
      <t>ゲンバ</t>
    </rPh>
    <rPh sb="2" eb="5">
      <t>ダイリニン</t>
    </rPh>
    <rPh sb="5" eb="7">
      <t>シメイ</t>
    </rPh>
    <phoneticPr fontId="2"/>
  </si>
  <si>
    <t>主任技術者氏名</t>
    <rPh sb="0" eb="2">
      <t>シュニン</t>
    </rPh>
    <rPh sb="2" eb="5">
      <t>ギジュツシャ</t>
    </rPh>
    <rPh sb="5" eb="7">
      <t>シメイ</t>
    </rPh>
    <phoneticPr fontId="2"/>
  </si>
  <si>
    <t>専門技術者氏名</t>
    <rPh sb="0" eb="2">
      <t>センモン</t>
    </rPh>
    <rPh sb="2" eb="4">
      <t>ギジュツ</t>
    </rPh>
    <rPh sb="4" eb="5">
      <t>シャ</t>
    </rPh>
    <rPh sb="5" eb="7">
      <t>シメイ</t>
    </rPh>
    <phoneticPr fontId="2"/>
  </si>
  <si>
    <t>平成</t>
    <rPh sb="0" eb="2">
      <t>ヘイセイ</t>
    </rPh>
    <phoneticPr fontId="2"/>
  </si>
  <si>
    <t>年</t>
    <rPh sb="0" eb="1">
      <t>ネン</t>
    </rPh>
    <phoneticPr fontId="2"/>
  </si>
  <si>
    <t>月</t>
    <rPh sb="0" eb="1">
      <t>ツキ</t>
    </rPh>
    <phoneticPr fontId="2"/>
  </si>
  <si>
    <t>日</t>
    <rPh sb="0" eb="1">
      <t>ヒ</t>
    </rPh>
    <phoneticPr fontId="2"/>
  </si>
  <si>
    <t>殿</t>
    <rPh sb="0" eb="1">
      <t>トノ</t>
    </rPh>
    <phoneticPr fontId="2"/>
  </si>
  <si>
    <t>請負代金額</t>
    <rPh sb="0" eb="2">
      <t>ウケオイ</t>
    </rPh>
    <rPh sb="2" eb="4">
      <t>ダイキン</t>
    </rPh>
    <rPh sb="4" eb="5">
      <t>ガク</t>
    </rPh>
    <phoneticPr fontId="2"/>
  </si>
  <si>
    <t>一金</t>
    <rPh sb="0" eb="1">
      <t>イチ</t>
    </rPh>
    <rPh sb="1" eb="2">
      <t>キン</t>
    </rPh>
    <phoneticPr fontId="2"/>
  </si>
  <si>
    <t>円</t>
    <rPh sb="0" eb="1">
      <t>エン</t>
    </rPh>
    <phoneticPr fontId="2"/>
  </si>
  <si>
    <t>現場代理人</t>
    <rPh sb="0" eb="2">
      <t>ゲンバ</t>
    </rPh>
    <rPh sb="2" eb="5">
      <t>ダイリニン</t>
    </rPh>
    <phoneticPr fontId="2"/>
  </si>
  <si>
    <t>３</t>
    <phoneticPr fontId="2"/>
  </si>
  <si>
    <t>４</t>
    <phoneticPr fontId="2"/>
  </si>
  <si>
    <t>５</t>
    <phoneticPr fontId="2"/>
  </si>
  <si>
    <t>主任</t>
    <rPh sb="0" eb="2">
      <t>シュニン</t>
    </rPh>
    <phoneticPr fontId="2"/>
  </si>
  <si>
    <t>専任主任</t>
    <rPh sb="0" eb="2">
      <t>センニン</t>
    </rPh>
    <rPh sb="2" eb="4">
      <t>シュニン</t>
    </rPh>
    <phoneticPr fontId="2"/>
  </si>
  <si>
    <t>技術者</t>
    <rPh sb="0" eb="3">
      <t>ギジュツシャ</t>
    </rPh>
    <phoneticPr fontId="2"/>
  </si>
  <si>
    <t>６</t>
    <phoneticPr fontId="2"/>
  </si>
  <si>
    <t>７</t>
    <phoneticPr fontId="2"/>
  </si>
  <si>
    <t>監理</t>
    <rPh sb="0" eb="2">
      <t>カンリ</t>
    </rPh>
    <phoneticPr fontId="2"/>
  </si>
  <si>
    <t>専任監理</t>
    <rPh sb="0" eb="2">
      <t>センニン</t>
    </rPh>
    <rPh sb="2" eb="4">
      <t>カンリ</t>
    </rPh>
    <phoneticPr fontId="2"/>
  </si>
  <si>
    <t>専門</t>
    <rPh sb="0" eb="2">
      <t>センモン</t>
    </rPh>
    <phoneticPr fontId="2"/>
  </si>
  <si>
    <t>上記工事の工程計画を別紙のとおり提出します。</t>
    <rPh sb="0" eb="2">
      <t>ジョウキ</t>
    </rPh>
    <rPh sb="2" eb="4">
      <t>コウジ</t>
    </rPh>
    <rPh sb="5" eb="7">
      <t>コウテイ</t>
    </rPh>
    <rPh sb="7" eb="9">
      <t>ケイカク</t>
    </rPh>
    <rPh sb="10" eb="12">
      <t>ベッシ</t>
    </rPh>
    <rPh sb="16" eb="18">
      <t>テイシュツ</t>
    </rPh>
    <phoneticPr fontId="2"/>
  </si>
  <si>
    <t>数量</t>
    <rPh sb="0" eb="2">
      <t>スウリョウ</t>
    </rPh>
    <phoneticPr fontId="2"/>
  </si>
  <si>
    <t>単位</t>
    <rPh sb="0" eb="2">
      <t>タンイ</t>
    </rPh>
    <phoneticPr fontId="2"/>
  </si>
  <si>
    <t>工　　種</t>
    <rPh sb="0" eb="1">
      <t>コウ</t>
    </rPh>
    <rPh sb="3" eb="4">
      <t>シュ</t>
    </rPh>
    <phoneticPr fontId="2"/>
  </si>
  <si>
    <t>工　事　名　称</t>
    <rPh sb="0" eb="1">
      <t>コウ</t>
    </rPh>
    <rPh sb="2" eb="3">
      <t>コト</t>
    </rPh>
    <rPh sb="4" eb="5">
      <t>メイ</t>
    </rPh>
    <rPh sb="6" eb="7">
      <t>ショウ</t>
    </rPh>
    <phoneticPr fontId="2"/>
  </si>
  <si>
    <t>計　　画　　工　　程　　表</t>
    <rPh sb="0" eb="1">
      <t>ケイ</t>
    </rPh>
    <rPh sb="3" eb="4">
      <t>ガ</t>
    </rPh>
    <rPh sb="6" eb="7">
      <t>コウ</t>
    </rPh>
    <rPh sb="9" eb="10">
      <t>ホド</t>
    </rPh>
    <rPh sb="12" eb="13">
      <t>ヒョウ</t>
    </rPh>
    <phoneticPr fontId="2"/>
  </si>
  <si>
    <t>計画工程</t>
    <rPh sb="0" eb="2">
      <t>ケイカク</t>
    </rPh>
    <rPh sb="2" eb="4">
      <t>コウテイ</t>
    </rPh>
    <phoneticPr fontId="1"/>
  </si>
  <si>
    <t>工　　期</t>
    <rPh sb="0" eb="1">
      <t>コウ</t>
    </rPh>
    <rPh sb="3" eb="4">
      <t>キ</t>
    </rPh>
    <phoneticPr fontId="2"/>
  </si>
  <si>
    <t>月別</t>
    <rPh sb="0" eb="2">
      <t>ツキベツ</t>
    </rPh>
    <phoneticPr fontId="2"/>
  </si>
  <si>
    <t>日時</t>
    <rPh sb="0" eb="2">
      <t>ニチジ</t>
    </rPh>
    <phoneticPr fontId="2"/>
  </si>
  <si>
    <t>細　　　別</t>
    <rPh sb="0" eb="1">
      <t>サイ</t>
    </rPh>
    <rPh sb="4" eb="5">
      <t>ベツ</t>
    </rPh>
    <phoneticPr fontId="2"/>
  </si>
  <si>
    <t>様式１</t>
    <rPh sb="0" eb="2">
      <t>ヨウシキ</t>
    </rPh>
    <phoneticPr fontId="2"/>
  </si>
  <si>
    <t>総合進捗率（％）</t>
    <rPh sb="0" eb="2">
      <t>ソウゴウ</t>
    </rPh>
    <rPh sb="2" eb="4">
      <t>シンチョク</t>
    </rPh>
    <rPh sb="4" eb="5">
      <t>リツ</t>
    </rPh>
    <phoneticPr fontId="2"/>
  </si>
  <si>
    <t>備　　　考</t>
    <rPh sb="0" eb="1">
      <t>ソノオ</t>
    </rPh>
    <rPh sb="4" eb="5">
      <t>コウ</t>
    </rPh>
    <phoneticPr fontId="2"/>
  </si>
  <si>
    <t>施　行　者</t>
    <rPh sb="0" eb="1">
      <t>セ</t>
    </rPh>
    <rPh sb="2" eb="3">
      <t>ギョウ</t>
    </rPh>
    <rPh sb="4" eb="5">
      <t>モノ</t>
    </rPh>
    <phoneticPr fontId="2"/>
  </si>
  <si>
    <t>宮崎県　高原町</t>
    <rPh sb="0" eb="3">
      <t>ミヤザキケン</t>
    </rPh>
    <rPh sb="4" eb="7">
      <t>タカハルチョウ</t>
    </rPh>
    <phoneticPr fontId="2"/>
  </si>
  <si>
    <t>宮崎県　高原町</t>
    <rPh sb="0" eb="3">
      <t>ミヤザキケン</t>
    </rPh>
    <rPh sb="4" eb="7">
      <t>タカハルチョウ</t>
    </rPh>
    <phoneticPr fontId="1"/>
  </si>
  <si>
    <t>高原町大字</t>
    <rPh sb="0" eb="2">
      <t>タカハル</t>
    </rPh>
    <rPh sb="2" eb="3">
      <t>チョウ</t>
    </rPh>
    <rPh sb="3" eb="5">
      <t>オオアザ</t>
    </rPh>
    <phoneticPr fontId="2"/>
  </si>
  <si>
    <t>高原町役場</t>
    <rPh sb="0" eb="3">
      <t>タカハルチョウ</t>
    </rPh>
    <rPh sb="3" eb="5">
      <t>ヤクバ</t>
    </rPh>
    <phoneticPr fontId="2"/>
  </si>
  <si>
    <t>Ｈ○○</t>
    <phoneticPr fontId="2"/>
  </si>
  <si>
    <t>○　月</t>
    <rPh sb="2" eb="3">
      <t>ツキ</t>
    </rPh>
    <phoneticPr fontId="2"/>
  </si>
  <si>
    <t>代表者氏名</t>
    <rPh sb="0" eb="3">
      <t>ダイヒョウシャ</t>
    </rPh>
    <rPh sb="3" eb="5">
      <t>シメイ</t>
    </rPh>
    <phoneticPr fontId="1"/>
  </si>
  <si>
    <t>商号又は名称</t>
    <rPh sb="0" eb="2">
      <t>ショウゴウ</t>
    </rPh>
    <rPh sb="2" eb="3">
      <t>マタ</t>
    </rPh>
    <rPh sb="4" eb="6">
      <t>メイショウ</t>
    </rPh>
    <phoneticPr fontId="17"/>
  </si>
  <si>
    <t>住　　　　　所</t>
    <rPh sb="0" eb="1">
      <t>ジュウ</t>
    </rPh>
    <rPh sb="6" eb="7">
      <t>ショ</t>
    </rPh>
    <phoneticPr fontId="17"/>
  </si>
  <si>
    <t>請負者</t>
    <rPh sb="0" eb="2">
      <t>ウケオイ</t>
    </rPh>
    <rPh sb="2" eb="3">
      <t>シャ</t>
    </rPh>
    <phoneticPr fontId="17"/>
  </si>
  <si>
    <t>一金</t>
    <rPh sb="0" eb="1">
      <t>イチ</t>
    </rPh>
    <rPh sb="1" eb="2">
      <t>キン</t>
    </rPh>
    <phoneticPr fontId="1"/>
  </si>
  <si>
    <t>請負代金額</t>
    <rPh sb="0" eb="2">
      <t>ウケオイ</t>
    </rPh>
    <rPh sb="2" eb="4">
      <t>ダイキン</t>
    </rPh>
    <rPh sb="4" eb="5">
      <t>ガク</t>
    </rPh>
    <phoneticPr fontId="17"/>
  </si>
  <si>
    <t>工事場所</t>
    <rPh sb="0" eb="2">
      <t>コウジ</t>
    </rPh>
    <rPh sb="2" eb="4">
      <t>バショ</t>
    </rPh>
    <phoneticPr fontId="17"/>
  </si>
  <si>
    <t>工事名</t>
    <rPh sb="0" eb="2">
      <t>コウジ</t>
    </rPh>
    <rPh sb="2" eb="3">
      <t>メイ</t>
    </rPh>
    <phoneticPr fontId="17"/>
  </si>
  <si>
    <t>円</t>
    <rPh sb="0" eb="1">
      <t>エン</t>
    </rPh>
    <phoneticPr fontId="1"/>
  </si>
  <si>
    <t>拾</t>
    <rPh sb="0" eb="1">
      <t>ジュウ</t>
    </rPh>
    <phoneticPr fontId="1"/>
  </si>
  <si>
    <t>百</t>
    <rPh sb="0" eb="1">
      <t>ヒャク</t>
    </rPh>
    <phoneticPr fontId="1"/>
  </si>
  <si>
    <t>千</t>
    <rPh sb="0" eb="1">
      <t>セン</t>
    </rPh>
    <phoneticPr fontId="1"/>
  </si>
  <si>
    <t>万</t>
    <rPh sb="0" eb="1">
      <t>マン</t>
    </rPh>
    <phoneticPr fontId="1"/>
  </si>
  <si>
    <t>億</t>
    <rPh sb="0" eb="1">
      <t>オク</t>
    </rPh>
    <phoneticPr fontId="1"/>
  </si>
  <si>
    <t>請求金額</t>
    <rPh sb="0" eb="2">
      <t>セイキュウ</t>
    </rPh>
    <rPh sb="2" eb="4">
      <t>キンガク</t>
    </rPh>
    <phoneticPr fontId="17"/>
  </si>
  <si>
    <t>高原町大字</t>
    <rPh sb="0" eb="2">
      <t>タカハル</t>
    </rPh>
    <rPh sb="2" eb="3">
      <t>チョウ</t>
    </rPh>
    <rPh sb="3" eb="5">
      <t>オオアザ</t>
    </rPh>
    <phoneticPr fontId="1"/>
  </si>
  <si>
    <t>　　　　　　　　　　　円</t>
    <rPh sb="11" eb="12">
      <t>エン</t>
    </rPh>
    <phoneticPr fontId="1"/>
  </si>
  <si>
    <t>様式第４号（約款第９条関係）</t>
    <rPh sb="0" eb="2">
      <t>ヨウシキ</t>
    </rPh>
    <rPh sb="2" eb="3">
      <t>ダイ</t>
    </rPh>
    <rPh sb="4" eb="5">
      <t>ゴウ</t>
    </rPh>
    <rPh sb="6" eb="8">
      <t>ヤッカン</t>
    </rPh>
    <rPh sb="8" eb="9">
      <t>ダイ</t>
    </rPh>
    <rPh sb="10" eb="11">
      <t>ジョウ</t>
    </rPh>
    <rPh sb="11" eb="13">
      <t>カンケイ</t>
    </rPh>
    <phoneticPr fontId="1"/>
  </si>
  <si>
    <t>監督員選任通知書</t>
    <rPh sb="0" eb="3">
      <t>カントクイン</t>
    </rPh>
    <rPh sb="3" eb="5">
      <t>センニン</t>
    </rPh>
    <rPh sb="5" eb="8">
      <t>ツウチショ</t>
    </rPh>
    <phoneticPr fontId="1"/>
  </si>
  <si>
    <t>工事名</t>
    <rPh sb="0" eb="2">
      <t>コウジ</t>
    </rPh>
    <rPh sb="2" eb="3">
      <t>メイ</t>
    </rPh>
    <phoneticPr fontId="1"/>
  </si>
  <si>
    <t>工事場所</t>
    <rPh sb="0" eb="2">
      <t>コウジ</t>
    </rPh>
    <rPh sb="2" eb="4">
      <t>バショ</t>
    </rPh>
    <phoneticPr fontId="1"/>
  </si>
  <si>
    <t>工期</t>
    <rPh sb="0" eb="2">
      <t>コウキ</t>
    </rPh>
    <phoneticPr fontId="1"/>
  </si>
  <si>
    <t>日</t>
    <rPh sb="0" eb="1">
      <t>ニチ</t>
    </rPh>
    <phoneticPr fontId="1"/>
  </si>
  <si>
    <t>至</t>
    <rPh sb="0" eb="1">
      <t>イタル</t>
    </rPh>
    <phoneticPr fontId="1"/>
  </si>
  <si>
    <t>請負代金額</t>
    <rPh sb="0" eb="2">
      <t>ウケオイ</t>
    </rPh>
    <rPh sb="2" eb="4">
      <t>ダイキン</t>
    </rPh>
    <rPh sb="4" eb="5">
      <t>ガク</t>
    </rPh>
    <phoneticPr fontId="1"/>
  </si>
  <si>
    <t>一金</t>
    <rPh sb="0" eb="2">
      <t>イチキン</t>
    </rPh>
    <phoneticPr fontId="1"/>
  </si>
  <si>
    <t>監督員職氏名</t>
    <rPh sb="0" eb="1">
      <t>ミ</t>
    </rPh>
    <rPh sb="1" eb="2">
      <t>トク</t>
    </rPh>
    <rPh sb="2" eb="3">
      <t>イン</t>
    </rPh>
    <rPh sb="3" eb="4">
      <t>ショク</t>
    </rPh>
    <rPh sb="4" eb="5">
      <t>シ</t>
    </rPh>
    <rPh sb="5" eb="6">
      <t>メイ</t>
    </rPh>
    <phoneticPr fontId="1"/>
  </si>
  <si>
    <t>上記のとおり、監督員を選任したので通知します。</t>
    <rPh sb="0" eb="2">
      <t>ジョウキ</t>
    </rPh>
    <rPh sb="7" eb="10">
      <t>カントクイン</t>
    </rPh>
    <rPh sb="11" eb="13">
      <t>センニン</t>
    </rPh>
    <rPh sb="17" eb="19">
      <t>ツウチ</t>
    </rPh>
    <phoneticPr fontId="1"/>
  </si>
  <si>
    <t>宮崎県西諸県郡高原町大字西麓８９９番地</t>
    <rPh sb="0" eb="3">
      <t>ミヤザキケン</t>
    </rPh>
    <rPh sb="3" eb="7">
      <t>ニシモロカタグン</t>
    </rPh>
    <rPh sb="7" eb="10">
      <t>タカハルチョウ</t>
    </rPh>
    <rPh sb="10" eb="12">
      <t>オオアザ</t>
    </rPh>
    <rPh sb="12" eb="13">
      <t>ニシ</t>
    </rPh>
    <rPh sb="13" eb="14">
      <t>フモト</t>
    </rPh>
    <rPh sb="17" eb="19">
      <t>バンチ</t>
    </rPh>
    <phoneticPr fontId="1"/>
  </si>
  <si>
    <t>印</t>
    <rPh sb="0" eb="1">
      <t>イン</t>
    </rPh>
    <phoneticPr fontId="1"/>
  </si>
  <si>
    <t>請負者</t>
    <rPh sb="0" eb="2">
      <t>ウケオイ</t>
    </rPh>
    <rPh sb="2" eb="3">
      <t>シャ</t>
    </rPh>
    <phoneticPr fontId="1"/>
  </si>
  <si>
    <t>商号又は名称</t>
    <rPh sb="0" eb="2">
      <t>ショウゴウ</t>
    </rPh>
    <rPh sb="2" eb="3">
      <t>マタ</t>
    </rPh>
    <rPh sb="4" eb="6">
      <t>メイショウ</t>
    </rPh>
    <phoneticPr fontId="1"/>
  </si>
  <si>
    <t>殿</t>
    <rPh sb="0" eb="1">
      <t>トノ</t>
    </rPh>
    <phoneticPr fontId="1"/>
  </si>
  <si>
    <t>現場代理人等選任（変更）通知書</t>
    <rPh sb="0" eb="2">
      <t>ゲンバ</t>
    </rPh>
    <rPh sb="2" eb="5">
      <t>ダイリニン</t>
    </rPh>
    <rPh sb="5" eb="6">
      <t>トウ</t>
    </rPh>
    <rPh sb="6" eb="8">
      <t>センニン</t>
    </rPh>
    <rPh sb="9" eb="11">
      <t>ヘンコウ</t>
    </rPh>
    <rPh sb="12" eb="14">
      <t>ツウチ</t>
    </rPh>
    <rPh sb="14" eb="15">
      <t>ショ</t>
    </rPh>
    <phoneticPr fontId="1"/>
  </si>
  <si>
    <t>　</t>
    <phoneticPr fontId="26"/>
  </si>
  <si>
    <t>から</t>
    <phoneticPr fontId="26"/>
  </si>
  <si>
    <t>まで</t>
    <phoneticPr fontId="26"/>
  </si>
  <si>
    <t>延長の理由</t>
  </si>
  <si>
    <t>年</t>
    <rPh sb="0" eb="1">
      <t>ネン</t>
    </rPh>
    <phoneticPr fontId="26"/>
  </si>
  <si>
    <t>月</t>
    <rPh sb="0" eb="1">
      <t>ガツ</t>
    </rPh>
    <phoneticPr fontId="26"/>
  </si>
  <si>
    <t>殿</t>
    <phoneticPr fontId="26"/>
  </si>
  <si>
    <t>　上記工事の期間の延長については、承知しました。</t>
    <rPh sb="3" eb="5">
      <t>コウジ</t>
    </rPh>
    <phoneticPr fontId="26"/>
  </si>
  <si>
    <t>殿</t>
    <phoneticPr fontId="26"/>
  </si>
  <si>
    <t>工　事　名</t>
    <rPh sb="0" eb="1">
      <t>コウ</t>
    </rPh>
    <rPh sb="2" eb="3">
      <t>コト</t>
    </rPh>
    <rPh sb="4" eb="5">
      <t>メイ</t>
    </rPh>
    <phoneticPr fontId="26"/>
  </si>
  <si>
    <t>工事場所</t>
    <rPh sb="0" eb="2">
      <t>コウジ</t>
    </rPh>
    <rPh sb="2" eb="4">
      <t>バショ</t>
    </rPh>
    <phoneticPr fontId="26"/>
  </si>
  <si>
    <t>西諸県郡高原町大字　　　　　　地内</t>
    <rPh sb="15" eb="16">
      <t>チ</t>
    </rPh>
    <rPh sb="16" eb="17">
      <t>ナイ</t>
    </rPh>
    <phoneticPr fontId="26"/>
  </si>
  <si>
    <t>工　　　期</t>
    <rPh sb="0" eb="1">
      <t>コウ</t>
    </rPh>
    <rPh sb="4" eb="5">
      <t>キ</t>
    </rPh>
    <phoneticPr fontId="26"/>
  </si>
  <si>
    <t>月</t>
  </si>
  <si>
    <t>月</t>
    <rPh sb="0" eb="1">
      <t>ツキ</t>
    </rPh>
    <phoneticPr fontId="23"/>
  </si>
  <si>
    <t>日</t>
  </si>
  <si>
    <t>日</t>
    <rPh sb="0" eb="1">
      <t>ニチ</t>
    </rPh>
    <phoneticPr fontId="23"/>
  </si>
  <si>
    <t/>
  </si>
  <si>
    <t>印</t>
    <rPh sb="0" eb="1">
      <t>イン</t>
    </rPh>
    <phoneticPr fontId="23"/>
  </si>
  <si>
    <t>工　期　延　長　協　議　書</t>
    <rPh sb="0" eb="1">
      <t>タクミ</t>
    </rPh>
    <rPh sb="2" eb="3">
      <t>キ</t>
    </rPh>
    <rPh sb="4" eb="5">
      <t>エン</t>
    </rPh>
    <rPh sb="6" eb="7">
      <t>チョウ</t>
    </rPh>
    <rPh sb="8" eb="9">
      <t>キョウ</t>
    </rPh>
    <rPh sb="10" eb="11">
      <t>ギ</t>
    </rPh>
    <rPh sb="12" eb="13">
      <t>ショ</t>
    </rPh>
    <phoneticPr fontId="26"/>
  </si>
  <si>
    <t>工　事　完　成　届</t>
    <rPh sb="0" eb="1">
      <t>コウ</t>
    </rPh>
    <rPh sb="2" eb="3">
      <t>コト</t>
    </rPh>
    <rPh sb="4" eb="5">
      <t>カン</t>
    </rPh>
    <rPh sb="6" eb="7">
      <t>シゲル</t>
    </rPh>
    <rPh sb="8" eb="9">
      <t>トドケ</t>
    </rPh>
    <phoneticPr fontId="26"/>
  </si>
  <si>
    <t>請負代金額</t>
    <rPh sb="0" eb="2">
      <t>ウケオ</t>
    </rPh>
    <rPh sb="2" eb="3">
      <t>ダイ</t>
    </rPh>
    <rPh sb="3" eb="5">
      <t>キンガク</t>
    </rPh>
    <phoneticPr fontId="26"/>
  </si>
  <si>
    <t>一金</t>
    <rPh sb="0" eb="1">
      <t>イチ</t>
    </rPh>
    <rPh sb="1" eb="2">
      <t>キン</t>
    </rPh>
    <phoneticPr fontId="23"/>
  </si>
  <si>
    <t>円</t>
    <rPh sb="0" eb="1">
      <t>エン</t>
    </rPh>
    <phoneticPr fontId="23"/>
  </si>
  <si>
    <t>完 成 期 日</t>
    <rPh sb="0" eb="1">
      <t>カン</t>
    </rPh>
    <rPh sb="2" eb="3">
      <t>シゲル</t>
    </rPh>
    <rPh sb="4" eb="5">
      <t>キ</t>
    </rPh>
    <rPh sb="6" eb="7">
      <t>ヒ</t>
    </rPh>
    <phoneticPr fontId="26"/>
  </si>
  <si>
    <t>請負者</t>
    <rPh sb="0" eb="2">
      <t>ウケオイ</t>
    </rPh>
    <rPh sb="2" eb="3">
      <t>シャ</t>
    </rPh>
    <phoneticPr fontId="23"/>
  </si>
  <si>
    <t>住所</t>
    <rPh sb="0" eb="2">
      <t>ジュウショ</t>
    </rPh>
    <phoneticPr fontId="23"/>
  </si>
  <si>
    <t>商号又は名称</t>
    <rPh sb="0" eb="2">
      <t>ショウゴウ</t>
    </rPh>
    <rPh sb="2" eb="3">
      <t>マタ</t>
    </rPh>
    <rPh sb="4" eb="6">
      <t>メイショウ</t>
    </rPh>
    <phoneticPr fontId="23"/>
  </si>
  <si>
    <t>代表者氏名</t>
    <rPh sb="0" eb="3">
      <t>ダイヒョウシャ</t>
    </rPh>
    <rPh sb="3" eb="5">
      <t>シメイ</t>
    </rPh>
    <phoneticPr fontId="23"/>
  </si>
  <si>
    <t>年</t>
    <rPh sb="0" eb="1">
      <t>ネン</t>
    </rPh>
    <phoneticPr fontId="23"/>
  </si>
  <si>
    <t>西諸県郡高原町大字　　　　　　　　地内</t>
    <rPh sb="0" eb="4">
      <t>ニシモロカタグン</t>
    </rPh>
    <rPh sb="4" eb="7">
      <t>タカハルチョウ</t>
    </rPh>
    <rPh sb="7" eb="9">
      <t>オオアザ</t>
    </rPh>
    <rPh sb="17" eb="18">
      <t>チ</t>
    </rPh>
    <rPh sb="18" eb="19">
      <t>ナイ</t>
    </rPh>
    <phoneticPr fontId="23"/>
  </si>
  <si>
    <t>工　事　目　的　物　引　渡　申　出　書</t>
    <rPh sb="0" eb="1">
      <t>コウ</t>
    </rPh>
    <rPh sb="2" eb="3">
      <t>コト</t>
    </rPh>
    <rPh sb="4" eb="5">
      <t>メ</t>
    </rPh>
    <rPh sb="6" eb="7">
      <t>テキ</t>
    </rPh>
    <rPh sb="8" eb="9">
      <t>モノ</t>
    </rPh>
    <rPh sb="10" eb="11">
      <t>イン</t>
    </rPh>
    <rPh sb="12" eb="13">
      <t>ワタル</t>
    </rPh>
    <rPh sb="14" eb="15">
      <t>サル</t>
    </rPh>
    <rPh sb="16" eb="17">
      <t>デ</t>
    </rPh>
    <rPh sb="18" eb="19">
      <t>ショ</t>
    </rPh>
    <phoneticPr fontId="26"/>
  </si>
  <si>
    <t>完成検査日</t>
    <rPh sb="0" eb="1">
      <t>カン</t>
    </rPh>
    <rPh sb="1" eb="2">
      <t>シゲル</t>
    </rPh>
    <rPh sb="2" eb="5">
      <t>ケンサビ</t>
    </rPh>
    <phoneticPr fontId="26"/>
  </si>
  <si>
    <t>自</t>
    <rPh sb="0" eb="1">
      <t>ジ</t>
    </rPh>
    <phoneticPr fontId="23"/>
  </si>
  <si>
    <t>至</t>
    <rPh sb="0" eb="1">
      <t>イタ</t>
    </rPh>
    <phoneticPr fontId="23"/>
  </si>
  <si>
    <t>　　　　上記のとおり、工事目的物を引き渡したいので申し出ます。</t>
    <rPh sb="4" eb="6">
      <t>ジョウキ</t>
    </rPh>
    <rPh sb="11" eb="13">
      <t>コウジ</t>
    </rPh>
    <rPh sb="13" eb="16">
      <t>モクテキブツ</t>
    </rPh>
    <rPh sb="17" eb="18">
      <t>ヒ</t>
    </rPh>
    <rPh sb="19" eb="20">
      <t>ワタ</t>
    </rPh>
    <rPh sb="25" eb="26">
      <t>モウ</t>
    </rPh>
    <rPh sb="27" eb="28">
      <t>デ</t>
    </rPh>
    <phoneticPr fontId="23"/>
  </si>
  <si>
    <t>引渡人　請負者</t>
    <rPh sb="0" eb="2">
      <t>ヒキワタ</t>
    </rPh>
    <rPh sb="2" eb="3">
      <t>ニン</t>
    </rPh>
    <rPh sb="4" eb="6">
      <t>ウケオイ</t>
    </rPh>
    <rPh sb="6" eb="7">
      <t>シャ</t>
    </rPh>
    <phoneticPr fontId="23"/>
  </si>
  <si>
    <t>　　　　上記のとおり、工事が完成しましたので届け出ます。</t>
    <rPh sb="4" eb="6">
      <t>ジョウキ</t>
    </rPh>
    <rPh sb="11" eb="13">
      <t>コウジ</t>
    </rPh>
    <rPh sb="14" eb="16">
      <t>カンセイ</t>
    </rPh>
    <rPh sb="22" eb="23">
      <t>トド</t>
    </rPh>
    <rPh sb="24" eb="25">
      <t>デ</t>
    </rPh>
    <phoneticPr fontId="23"/>
  </si>
  <si>
    <t>印紙</t>
    <rPh sb="0" eb="2">
      <t>インシ</t>
    </rPh>
    <phoneticPr fontId="1"/>
  </si>
  <si>
    <t>工事請負契約書</t>
    <rPh sb="0" eb="2">
      <t>コウジ</t>
    </rPh>
    <rPh sb="2" eb="4">
      <t>ウケオイ</t>
    </rPh>
    <rPh sb="4" eb="7">
      <t>ケイヤクショ</t>
    </rPh>
    <phoneticPr fontId="1"/>
  </si>
  <si>
    <t>工事名</t>
    <rPh sb="0" eb="3">
      <t>コウジメイ</t>
    </rPh>
    <phoneticPr fontId="1"/>
  </si>
  <si>
    <t>十</t>
    <rPh sb="0" eb="1">
      <t>ジュウ</t>
    </rPh>
    <phoneticPr fontId="1"/>
  </si>
  <si>
    <t>うち取引に係る消費税及び地方消費税の額</t>
    <rPh sb="2" eb="4">
      <t>トリヒキ</t>
    </rPh>
    <rPh sb="5" eb="6">
      <t>カカ</t>
    </rPh>
    <rPh sb="7" eb="10">
      <t>ショウヒゼイ</t>
    </rPh>
    <rPh sb="10" eb="11">
      <t>オヨ</t>
    </rPh>
    <rPh sb="12" eb="14">
      <t>チホウ</t>
    </rPh>
    <rPh sb="14" eb="17">
      <t>ショウヒゼイ</t>
    </rPh>
    <rPh sb="18" eb="19">
      <t>ガク</t>
    </rPh>
    <phoneticPr fontId="1"/>
  </si>
  <si>
    <t>契約保証金</t>
    <rPh sb="0" eb="2">
      <t>ケイヤク</t>
    </rPh>
    <rPh sb="2" eb="5">
      <t>ホショウキン</t>
    </rPh>
    <phoneticPr fontId="1"/>
  </si>
  <si>
    <t>（１）　出来形部分払の回数</t>
    <rPh sb="4" eb="6">
      <t>デキ</t>
    </rPh>
    <rPh sb="6" eb="7">
      <t>カタ</t>
    </rPh>
    <rPh sb="7" eb="9">
      <t>ブブン</t>
    </rPh>
    <rPh sb="9" eb="10">
      <t>ハラ</t>
    </rPh>
    <rPh sb="11" eb="13">
      <t>カイスウ</t>
    </rPh>
    <phoneticPr fontId="1"/>
  </si>
  <si>
    <t>回</t>
    <rPh sb="0" eb="1">
      <t>カイ</t>
    </rPh>
    <phoneticPr fontId="1"/>
  </si>
  <si>
    <t>（２）　特約事項</t>
    <rPh sb="4" eb="6">
      <t>トクヤク</t>
    </rPh>
    <rPh sb="6" eb="8">
      <t>ジコウ</t>
    </rPh>
    <phoneticPr fontId="1"/>
  </si>
  <si>
    <t>　また、請負者が共同企業体を結成している場合には、請負者は、別紙の　　　　　　　共同企業体協定書により契約書記載の工事を共同連帯して請け負う。</t>
    <rPh sb="4" eb="6">
      <t>ウケオイ</t>
    </rPh>
    <rPh sb="6" eb="7">
      <t>シャ</t>
    </rPh>
    <rPh sb="8" eb="10">
      <t>キョウドウ</t>
    </rPh>
    <rPh sb="10" eb="13">
      <t>キギョウタイ</t>
    </rPh>
    <rPh sb="14" eb="16">
      <t>ケッセイ</t>
    </rPh>
    <rPh sb="20" eb="22">
      <t>バアイ</t>
    </rPh>
    <rPh sb="25" eb="27">
      <t>ウケオイ</t>
    </rPh>
    <rPh sb="27" eb="28">
      <t>シャ</t>
    </rPh>
    <rPh sb="30" eb="32">
      <t>ベッシ</t>
    </rPh>
    <rPh sb="40" eb="42">
      <t>キョウドウ</t>
    </rPh>
    <rPh sb="42" eb="44">
      <t>キギョウ</t>
    </rPh>
    <rPh sb="44" eb="45">
      <t>タイ</t>
    </rPh>
    <rPh sb="45" eb="48">
      <t>キョウテイショ</t>
    </rPh>
    <rPh sb="51" eb="54">
      <t>ケイヤクショ</t>
    </rPh>
    <rPh sb="54" eb="56">
      <t>キサイ</t>
    </rPh>
    <rPh sb="57" eb="59">
      <t>コウジ</t>
    </rPh>
    <rPh sb="60" eb="62">
      <t>キョウドウ</t>
    </rPh>
    <rPh sb="62" eb="64">
      <t>レンタイ</t>
    </rPh>
    <rPh sb="66" eb="67">
      <t>ウ</t>
    </rPh>
    <rPh sb="68" eb="69">
      <t>オ</t>
    </rPh>
    <phoneticPr fontId="1"/>
  </si>
  <si>
    <t>発注者</t>
    <rPh sb="0" eb="3">
      <t>ハッチュウシャ</t>
    </rPh>
    <phoneticPr fontId="1"/>
  </si>
  <si>
    <t>高原町長</t>
    <rPh sb="0" eb="2">
      <t>タカハル</t>
    </rPh>
    <rPh sb="2" eb="4">
      <t>チョウチョウ</t>
    </rPh>
    <phoneticPr fontId="1"/>
  </si>
  <si>
    <t>工事請負変更契約書</t>
    <rPh sb="0" eb="2">
      <t>コウジ</t>
    </rPh>
    <rPh sb="2" eb="4">
      <t>ウケオイ</t>
    </rPh>
    <rPh sb="4" eb="6">
      <t>ヘンコウ</t>
    </rPh>
    <rPh sb="6" eb="9">
      <t>ケイヤクショ</t>
    </rPh>
    <phoneticPr fontId="1"/>
  </si>
  <si>
    <t>高原町長</t>
  </si>
  <si>
    <t>資材の再資源化等に関する事項</t>
  </si>
  <si>
    <t>（別紙のとおり）</t>
  </si>
  <si>
    <t>（別紙１）</t>
    <rPh sb="1" eb="3">
      <t>ベッシ</t>
    </rPh>
    <phoneticPr fontId="1"/>
  </si>
  <si>
    <t>資材の再資源化等に関する事項</t>
    <rPh sb="0" eb="2">
      <t>シザイ</t>
    </rPh>
    <rPh sb="3" eb="4">
      <t>サイ</t>
    </rPh>
    <rPh sb="4" eb="7">
      <t>シゲンカ</t>
    </rPh>
    <rPh sb="7" eb="8">
      <t>トウ</t>
    </rPh>
    <rPh sb="9" eb="10">
      <t>カン</t>
    </rPh>
    <rPh sb="12" eb="14">
      <t>ジコウ</t>
    </rPh>
    <phoneticPr fontId="1"/>
  </si>
  <si>
    <t>１．　分別解体等の方法</t>
    <rPh sb="3" eb="5">
      <t>ブンベツ</t>
    </rPh>
    <rPh sb="5" eb="7">
      <t>カイタイ</t>
    </rPh>
    <rPh sb="7" eb="8">
      <t>トウ</t>
    </rPh>
    <rPh sb="9" eb="11">
      <t>ホウホウ</t>
    </rPh>
    <phoneticPr fontId="1"/>
  </si>
  <si>
    <t>行程ごとの作業内容及び解体方法</t>
    <rPh sb="0" eb="2">
      <t>コウテイ</t>
    </rPh>
    <rPh sb="5" eb="7">
      <t>サギョウ</t>
    </rPh>
    <rPh sb="7" eb="9">
      <t>ナイヨウ</t>
    </rPh>
    <rPh sb="9" eb="10">
      <t>オヨ</t>
    </rPh>
    <rPh sb="11" eb="13">
      <t>カイタイ</t>
    </rPh>
    <rPh sb="13" eb="15">
      <t>ホウホウ</t>
    </rPh>
    <phoneticPr fontId="1"/>
  </si>
  <si>
    <t>作業内容</t>
    <rPh sb="0" eb="2">
      <t>サギョウ</t>
    </rPh>
    <rPh sb="2" eb="4">
      <t>ナイヨウ</t>
    </rPh>
    <phoneticPr fontId="1"/>
  </si>
  <si>
    <t>分別解体等の方法</t>
    <rPh sb="0" eb="2">
      <t>ブンベツ</t>
    </rPh>
    <rPh sb="2" eb="4">
      <t>カイタイ</t>
    </rPh>
    <rPh sb="4" eb="5">
      <t>トウ</t>
    </rPh>
    <rPh sb="6" eb="8">
      <t>ホウホウ</t>
    </rPh>
    <phoneticPr fontId="1"/>
  </si>
  <si>
    <t>□　手作業</t>
    <rPh sb="2" eb="5">
      <t>テサギョウ</t>
    </rPh>
    <phoneticPr fontId="1"/>
  </si>
  <si>
    <t>□　手作業・機械作業の併用</t>
    <rPh sb="2" eb="5">
      <t>テサギョウ</t>
    </rPh>
    <rPh sb="6" eb="8">
      <t>キカイ</t>
    </rPh>
    <rPh sb="8" eb="10">
      <t>サギョウ</t>
    </rPh>
    <rPh sb="11" eb="13">
      <t>ヘイヨウ</t>
    </rPh>
    <phoneticPr fontId="1"/>
  </si>
  <si>
    <t>（注）　</t>
    <rPh sb="1" eb="2">
      <t>チュウ</t>
    </rPh>
    <phoneticPr fontId="1"/>
  </si>
  <si>
    <t>分別解体等の方法については、該当がない場合は記載の必要はない。</t>
    <rPh sb="0" eb="2">
      <t>ブンベツ</t>
    </rPh>
    <rPh sb="2" eb="4">
      <t>カイタイ</t>
    </rPh>
    <rPh sb="4" eb="5">
      <t>トウ</t>
    </rPh>
    <rPh sb="6" eb="8">
      <t>ホウホウ</t>
    </rPh>
    <rPh sb="14" eb="16">
      <t>ガイトウ</t>
    </rPh>
    <rPh sb="19" eb="21">
      <t>バアイ</t>
    </rPh>
    <rPh sb="22" eb="24">
      <t>キサイ</t>
    </rPh>
    <rPh sb="25" eb="27">
      <t>ヒツヨウ</t>
    </rPh>
    <phoneticPr fontId="1"/>
  </si>
  <si>
    <t>２．　解体工事に要する費用（直接工事費）</t>
    <rPh sb="3" eb="5">
      <t>カイタイ</t>
    </rPh>
    <rPh sb="5" eb="7">
      <t>コウジ</t>
    </rPh>
    <rPh sb="8" eb="9">
      <t>ヨウ</t>
    </rPh>
    <rPh sb="11" eb="13">
      <t>ヒヨウ</t>
    </rPh>
    <rPh sb="14" eb="16">
      <t>チョクセツ</t>
    </rPh>
    <rPh sb="16" eb="19">
      <t>コウジヒ</t>
    </rPh>
    <phoneticPr fontId="1"/>
  </si>
  <si>
    <t>円（税抜き）</t>
    <rPh sb="0" eb="1">
      <t>エン</t>
    </rPh>
    <rPh sb="2" eb="3">
      <t>ゼイ</t>
    </rPh>
    <rPh sb="3" eb="4">
      <t>ヌ</t>
    </rPh>
    <phoneticPr fontId="1"/>
  </si>
  <si>
    <t>・解体工事に伴う分別解体及び積込みに要する費用とする。</t>
    <rPh sb="1" eb="3">
      <t>カイタイ</t>
    </rPh>
    <rPh sb="3" eb="5">
      <t>コウジ</t>
    </rPh>
    <rPh sb="6" eb="7">
      <t>トモナ</t>
    </rPh>
    <rPh sb="8" eb="10">
      <t>ブンベツ</t>
    </rPh>
    <rPh sb="10" eb="12">
      <t>カイタイ</t>
    </rPh>
    <rPh sb="12" eb="13">
      <t>オヨ</t>
    </rPh>
    <rPh sb="14" eb="16">
      <t>ツミコ</t>
    </rPh>
    <rPh sb="18" eb="19">
      <t>ヨウ</t>
    </rPh>
    <rPh sb="21" eb="23">
      <t>ヒヨウ</t>
    </rPh>
    <phoneticPr fontId="1"/>
  </si>
  <si>
    <t>・仮設費及び運搬費は含まない。</t>
    <rPh sb="1" eb="3">
      <t>カセツ</t>
    </rPh>
    <rPh sb="3" eb="4">
      <t>ヒ</t>
    </rPh>
    <rPh sb="4" eb="5">
      <t>オヨ</t>
    </rPh>
    <rPh sb="6" eb="9">
      <t>ウンパンヒ</t>
    </rPh>
    <rPh sb="10" eb="11">
      <t>フク</t>
    </rPh>
    <phoneticPr fontId="1"/>
  </si>
  <si>
    <t>3．　再資源化等をする施設の名称及び所在地</t>
    <rPh sb="3" eb="4">
      <t>サイ</t>
    </rPh>
    <rPh sb="4" eb="7">
      <t>シゲンカ</t>
    </rPh>
    <rPh sb="7" eb="8">
      <t>トウ</t>
    </rPh>
    <rPh sb="11" eb="13">
      <t>シセツ</t>
    </rPh>
    <rPh sb="14" eb="16">
      <t>メイショウ</t>
    </rPh>
    <rPh sb="16" eb="17">
      <t>オヨ</t>
    </rPh>
    <rPh sb="18" eb="21">
      <t>ショザイチ</t>
    </rPh>
    <phoneticPr fontId="1"/>
  </si>
  <si>
    <t>特定建設資材廃棄物の種類</t>
    <rPh sb="0" eb="2">
      <t>トクテイ</t>
    </rPh>
    <rPh sb="2" eb="4">
      <t>ケンセツ</t>
    </rPh>
    <rPh sb="4" eb="6">
      <t>シザイ</t>
    </rPh>
    <rPh sb="6" eb="9">
      <t>ハイキブツ</t>
    </rPh>
    <rPh sb="10" eb="12">
      <t>シュルイ</t>
    </rPh>
    <phoneticPr fontId="1"/>
  </si>
  <si>
    <t>施設の名称</t>
    <rPh sb="0" eb="2">
      <t>シセツ</t>
    </rPh>
    <rPh sb="3" eb="5">
      <t>メイショウ</t>
    </rPh>
    <phoneticPr fontId="1"/>
  </si>
  <si>
    <t>所在地</t>
    <rPh sb="0" eb="3">
      <t>ショザイチ</t>
    </rPh>
    <phoneticPr fontId="1"/>
  </si>
  <si>
    <t>４．　再資源化等に要する費用（直接工事費）</t>
    <rPh sb="3" eb="4">
      <t>サイ</t>
    </rPh>
    <rPh sb="4" eb="6">
      <t>シゲン</t>
    </rPh>
    <rPh sb="6" eb="7">
      <t>カ</t>
    </rPh>
    <rPh sb="7" eb="8">
      <t>トウ</t>
    </rPh>
    <rPh sb="9" eb="10">
      <t>ヨウ</t>
    </rPh>
    <rPh sb="12" eb="14">
      <t>ヒヨウ</t>
    </rPh>
    <rPh sb="15" eb="17">
      <t>チョクセツ</t>
    </rPh>
    <rPh sb="17" eb="20">
      <t>コウジヒ</t>
    </rPh>
    <phoneticPr fontId="1"/>
  </si>
  <si>
    <t>・運搬費を含む。</t>
    <rPh sb="1" eb="4">
      <t>ウンパンヒ</t>
    </rPh>
    <rPh sb="5" eb="6">
      <t>フク</t>
    </rPh>
    <phoneticPr fontId="1"/>
  </si>
  <si>
    <t>１．　分別解体等の方法（変更後）</t>
    <rPh sb="3" eb="5">
      <t>ブンベツ</t>
    </rPh>
    <rPh sb="5" eb="7">
      <t>カイタイ</t>
    </rPh>
    <rPh sb="7" eb="8">
      <t>トウ</t>
    </rPh>
    <rPh sb="9" eb="11">
      <t>ホウホウ</t>
    </rPh>
    <rPh sb="12" eb="14">
      <t>ヘンコウ</t>
    </rPh>
    <rPh sb="14" eb="15">
      <t>ゴ</t>
    </rPh>
    <phoneticPr fontId="1"/>
  </si>
  <si>
    <t>（変更前）</t>
    <rPh sb="1" eb="4">
      <t>ヘンコウマエ</t>
    </rPh>
    <phoneticPr fontId="1"/>
  </si>
  <si>
    <t>（変更後）</t>
    <rPh sb="1" eb="3">
      <t>ヘンコウ</t>
    </rPh>
    <rPh sb="3" eb="4">
      <t>ゴ</t>
    </rPh>
    <phoneticPr fontId="1"/>
  </si>
  <si>
    <t>様式第２号（約款第３条）</t>
    <rPh sb="0" eb="2">
      <t>ヨウシキ</t>
    </rPh>
    <rPh sb="2" eb="3">
      <t>ダイ</t>
    </rPh>
    <rPh sb="4" eb="5">
      <t>ゴウ</t>
    </rPh>
    <rPh sb="6" eb="8">
      <t>ヤッカン</t>
    </rPh>
    <rPh sb="8" eb="9">
      <t>ダイ</t>
    </rPh>
    <rPh sb="10" eb="11">
      <t>ジョウ</t>
    </rPh>
    <phoneticPr fontId="23"/>
  </si>
  <si>
    <t>様式第３号（約款第７条）</t>
    <rPh sb="0" eb="2">
      <t>ヨウシキ</t>
    </rPh>
    <rPh sb="2" eb="3">
      <t>ダイ</t>
    </rPh>
    <rPh sb="4" eb="5">
      <t>ゴウ</t>
    </rPh>
    <rPh sb="6" eb="8">
      <t>ヤッカン</t>
    </rPh>
    <rPh sb="8" eb="9">
      <t>ダイ</t>
    </rPh>
    <rPh sb="10" eb="11">
      <t>ジョウ</t>
    </rPh>
    <phoneticPr fontId="1"/>
  </si>
  <si>
    <t>様式第８号（約款第２１条及び第２２条）</t>
    <rPh sb="0" eb="2">
      <t>ヨウシキ</t>
    </rPh>
    <rPh sb="2" eb="3">
      <t>ダイ</t>
    </rPh>
    <rPh sb="4" eb="5">
      <t>ゴウ</t>
    </rPh>
    <rPh sb="6" eb="8">
      <t>ヤッカン</t>
    </rPh>
    <rPh sb="8" eb="9">
      <t>ダイ</t>
    </rPh>
    <rPh sb="11" eb="12">
      <t>ジョウ</t>
    </rPh>
    <rPh sb="12" eb="13">
      <t>オヨ</t>
    </rPh>
    <rPh sb="14" eb="15">
      <t>ダイ</t>
    </rPh>
    <rPh sb="17" eb="18">
      <t>ジョウ</t>
    </rPh>
    <phoneticPr fontId="1"/>
  </si>
  <si>
    <t>様式第７号（約款第２０条）</t>
    <rPh sb="0" eb="2">
      <t>ヨウシキ</t>
    </rPh>
    <rPh sb="2" eb="3">
      <t>ダイ</t>
    </rPh>
    <rPh sb="4" eb="5">
      <t>ゴウ</t>
    </rPh>
    <rPh sb="6" eb="8">
      <t>ヤッカン</t>
    </rPh>
    <rPh sb="8" eb="9">
      <t>ダイ</t>
    </rPh>
    <rPh sb="11" eb="12">
      <t>ジョウ</t>
    </rPh>
    <phoneticPr fontId="1"/>
  </si>
  <si>
    <t>工　事　中　止　通　知　書</t>
    <rPh sb="0" eb="1">
      <t>コウ</t>
    </rPh>
    <rPh sb="2" eb="3">
      <t>コト</t>
    </rPh>
    <rPh sb="4" eb="5">
      <t>ナカ</t>
    </rPh>
    <rPh sb="6" eb="7">
      <t>トメ</t>
    </rPh>
    <rPh sb="8" eb="9">
      <t>ツウ</t>
    </rPh>
    <rPh sb="10" eb="11">
      <t>チ</t>
    </rPh>
    <rPh sb="12" eb="13">
      <t>ショ</t>
    </rPh>
    <phoneticPr fontId="26"/>
  </si>
  <si>
    <t>中止の理由</t>
    <rPh sb="0" eb="2">
      <t>チュウシ</t>
    </rPh>
    <phoneticPr fontId="23"/>
  </si>
  <si>
    <t>　まで中止して下さい。</t>
    <rPh sb="3" eb="5">
      <t>チュウシ</t>
    </rPh>
    <rPh sb="7" eb="8">
      <t>クダ</t>
    </rPh>
    <phoneticPr fontId="23"/>
  </si>
  <si>
    <t>　　　　　請負者</t>
    <rPh sb="5" eb="7">
      <t>ウケオイ</t>
    </rPh>
    <rPh sb="7" eb="8">
      <t>シャ</t>
    </rPh>
    <phoneticPr fontId="23"/>
  </si>
  <si>
    <t>発　注　者</t>
    <rPh sb="0" eb="1">
      <t>ハッ</t>
    </rPh>
    <rPh sb="2" eb="3">
      <t>チュウ</t>
    </rPh>
    <rPh sb="4" eb="5">
      <t>モノ</t>
    </rPh>
    <phoneticPr fontId="23"/>
  </si>
  <si>
    <t>口座振替申出表示</t>
    <rPh sb="0" eb="2">
      <t>コウザ</t>
    </rPh>
    <rPh sb="2" eb="4">
      <t>フリカエ</t>
    </rPh>
    <rPh sb="4" eb="6">
      <t>モウシデ</t>
    </rPh>
    <rPh sb="6" eb="8">
      <t>ヒョウジ</t>
    </rPh>
    <phoneticPr fontId="13"/>
  </si>
  <si>
    <t>名　　　称</t>
    <rPh sb="0" eb="1">
      <t>メイ</t>
    </rPh>
    <rPh sb="4" eb="5">
      <t>ショウ</t>
    </rPh>
    <phoneticPr fontId="13"/>
  </si>
  <si>
    <t>預金種類</t>
    <rPh sb="0" eb="2">
      <t>ヨキン</t>
    </rPh>
    <rPh sb="2" eb="4">
      <t>シュルイ</t>
    </rPh>
    <phoneticPr fontId="13"/>
  </si>
  <si>
    <t>口座番号</t>
    <rPh sb="0" eb="2">
      <t>コウザ</t>
    </rPh>
    <rPh sb="2" eb="4">
      <t>バンゴウ</t>
    </rPh>
    <phoneticPr fontId="13"/>
  </si>
  <si>
    <t>口座名義</t>
    <rPh sb="0" eb="2">
      <t>コウザ</t>
    </rPh>
    <rPh sb="2" eb="4">
      <t>メイギ</t>
    </rPh>
    <phoneticPr fontId="13"/>
  </si>
  <si>
    <t>部分払金受領済額内訳</t>
    <rPh sb="0" eb="2">
      <t>ブブン</t>
    </rPh>
    <rPh sb="2" eb="3">
      <t>バラ</t>
    </rPh>
    <rPh sb="3" eb="4">
      <t>キン</t>
    </rPh>
    <rPh sb="4" eb="6">
      <t>ジュリョウ</t>
    </rPh>
    <rPh sb="6" eb="7">
      <t>スミ</t>
    </rPh>
    <rPh sb="7" eb="8">
      <t>ガク</t>
    </rPh>
    <rPh sb="8" eb="10">
      <t>ウチワケ</t>
    </rPh>
    <phoneticPr fontId="23"/>
  </si>
  <si>
    <t>内　　　　訳</t>
    <rPh sb="0" eb="1">
      <t>ウチ</t>
    </rPh>
    <rPh sb="5" eb="6">
      <t>ヤク</t>
    </rPh>
    <phoneticPr fontId="23"/>
  </si>
  <si>
    <t>工 事 請 負 代 金 請 求 書</t>
    <rPh sb="0" eb="1">
      <t>コウ</t>
    </rPh>
    <rPh sb="2" eb="3">
      <t>コト</t>
    </rPh>
    <rPh sb="4" eb="5">
      <t>ショウ</t>
    </rPh>
    <rPh sb="6" eb="7">
      <t>フ</t>
    </rPh>
    <rPh sb="8" eb="9">
      <t>ダイ</t>
    </rPh>
    <rPh sb="10" eb="11">
      <t>キン</t>
    </rPh>
    <rPh sb="12" eb="13">
      <t>ショウ</t>
    </rPh>
    <rPh sb="14" eb="15">
      <t>モトム</t>
    </rPh>
    <rPh sb="16" eb="17">
      <t>ショ</t>
    </rPh>
    <phoneticPr fontId="17"/>
  </si>
  <si>
    <t>前　 払 　金</t>
    <rPh sb="0" eb="1">
      <t>マエ</t>
    </rPh>
    <rPh sb="3" eb="4">
      <t>バライ</t>
    </rPh>
    <rPh sb="6" eb="7">
      <t>キン</t>
    </rPh>
    <phoneticPr fontId="23"/>
  </si>
  <si>
    <t>部 分 払 金</t>
    <rPh sb="0" eb="1">
      <t>ブ</t>
    </rPh>
    <rPh sb="2" eb="3">
      <t>フン</t>
    </rPh>
    <rPh sb="4" eb="5">
      <t>ハラ</t>
    </rPh>
    <rPh sb="6" eb="7">
      <t>キン</t>
    </rPh>
    <phoneticPr fontId="23"/>
  </si>
  <si>
    <t>損 害 賠 償
責 　任　 額</t>
    <rPh sb="0" eb="1">
      <t>ソン</t>
    </rPh>
    <rPh sb="2" eb="3">
      <t>ガイ</t>
    </rPh>
    <rPh sb="4" eb="5">
      <t>バイ</t>
    </rPh>
    <rPh sb="6" eb="7">
      <t>ショウ</t>
    </rPh>
    <rPh sb="8" eb="9">
      <t>セキ</t>
    </rPh>
    <rPh sb="11" eb="12">
      <t>ニン</t>
    </rPh>
    <rPh sb="14" eb="15">
      <t>ガク</t>
    </rPh>
    <phoneticPr fontId="23"/>
  </si>
  <si>
    <t>契約保証金</t>
    <rPh sb="0" eb="2">
      <t>ケイヤク</t>
    </rPh>
    <rPh sb="2" eb="5">
      <t>ホショウキン</t>
    </rPh>
    <phoneticPr fontId="23"/>
  </si>
  <si>
    <t>そ の 他 の
金　　　　額</t>
    <rPh sb="4" eb="5">
      <t>タ</t>
    </rPh>
    <rPh sb="8" eb="9">
      <t>キン</t>
    </rPh>
    <rPh sb="13" eb="14">
      <t>ガク</t>
    </rPh>
    <phoneticPr fontId="23"/>
  </si>
  <si>
    <t>差 引 金 額</t>
    <rPh sb="0" eb="1">
      <t>サ</t>
    </rPh>
    <rPh sb="2" eb="3">
      <t>イン</t>
    </rPh>
    <rPh sb="4" eb="5">
      <t>キン</t>
    </rPh>
    <rPh sb="6" eb="7">
      <t>ガク</t>
    </rPh>
    <phoneticPr fontId="23"/>
  </si>
  <si>
    <t>回　数</t>
    <rPh sb="0" eb="1">
      <t>カイ</t>
    </rPh>
    <rPh sb="2" eb="3">
      <t>スウ</t>
    </rPh>
    <phoneticPr fontId="23"/>
  </si>
  <si>
    <t>第１回</t>
    <rPh sb="0" eb="1">
      <t>ダイ</t>
    </rPh>
    <rPh sb="2" eb="3">
      <t>カイ</t>
    </rPh>
    <phoneticPr fontId="23"/>
  </si>
  <si>
    <t>第２回</t>
    <rPh sb="0" eb="1">
      <t>ダイ</t>
    </rPh>
    <rPh sb="2" eb="3">
      <t>カイ</t>
    </rPh>
    <phoneticPr fontId="23"/>
  </si>
  <si>
    <t>第３回</t>
    <rPh sb="0" eb="1">
      <t>ダイ</t>
    </rPh>
    <rPh sb="2" eb="3">
      <t>カイ</t>
    </rPh>
    <phoneticPr fontId="23"/>
  </si>
  <si>
    <t>金　　　　　　額</t>
    <rPh sb="0" eb="1">
      <t>キン</t>
    </rPh>
    <rPh sb="7" eb="8">
      <t>ガク</t>
    </rPh>
    <phoneticPr fontId="23"/>
  </si>
  <si>
    <t>上記工事の完成検査及び引渡しを終了しましたので、請負代金を請求します。</t>
    <rPh sb="0" eb="2">
      <t>ジョウキ</t>
    </rPh>
    <rPh sb="2" eb="4">
      <t>コウジ</t>
    </rPh>
    <rPh sb="5" eb="7">
      <t>カンセイ</t>
    </rPh>
    <rPh sb="7" eb="9">
      <t>ケンサ</t>
    </rPh>
    <rPh sb="9" eb="10">
      <t>オヨ</t>
    </rPh>
    <rPh sb="11" eb="13">
      <t>ヒキワタ</t>
    </rPh>
    <rPh sb="15" eb="17">
      <t>シュウリョウ</t>
    </rPh>
    <rPh sb="24" eb="26">
      <t>ウケオイ</t>
    </rPh>
    <rPh sb="26" eb="28">
      <t>ダイキン</t>
    </rPh>
    <rPh sb="29" eb="31">
      <t>セイキュウ</t>
    </rPh>
    <phoneticPr fontId="17"/>
  </si>
  <si>
    <t>日現在、出来形</t>
    <rPh sb="0" eb="1">
      <t>ニチ</t>
    </rPh>
    <rPh sb="1" eb="3">
      <t>ゲンザイ</t>
    </rPh>
    <rPh sb="4" eb="7">
      <t>デキガタ</t>
    </rPh>
    <phoneticPr fontId="23"/>
  </si>
  <si>
    <t>工事契約書作成について</t>
    <rPh sb="0" eb="2">
      <t>コウジ</t>
    </rPh>
    <rPh sb="2" eb="4">
      <t>ケイヤク</t>
    </rPh>
    <rPh sb="4" eb="5">
      <t>ショ</t>
    </rPh>
    <rPh sb="5" eb="7">
      <t>サクセイ</t>
    </rPh>
    <phoneticPr fontId="1"/>
  </si>
  <si>
    <t>１．○の項目は該当欄（発注者・請負者）が準備する項目であり、請負者はこの控えを保管し、書類の適正な提出を</t>
    <rPh sb="4" eb="6">
      <t>コウモク</t>
    </rPh>
    <rPh sb="7" eb="9">
      <t>ガイトウ</t>
    </rPh>
    <rPh sb="9" eb="10">
      <t>ラン</t>
    </rPh>
    <rPh sb="11" eb="14">
      <t>ハッチュウシャ</t>
    </rPh>
    <rPh sb="15" eb="17">
      <t>ウケオイ</t>
    </rPh>
    <rPh sb="17" eb="18">
      <t>シャ</t>
    </rPh>
    <rPh sb="20" eb="22">
      <t>ジュンビ</t>
    </rPh>
    <rPh sb="24" eb="26">
      <t>コウモク</t>
    </rPh>
    <rPh sb="30" eb="32">
      <t>ウケオイ</t>
    </rPh>
    <rPh sb="32" eb="33">
      <t>シャ</t>
    </rPh>
    <rPh sb="36" eb="37">
      <t>ヒカ</t>
    </rPh>
    <rPh sb="39" eb="41">
      <t>ホカン</t>
    </rPh>
    <rPh sb="43" eb="45">
      <t>ショルイ</t>
    </rPh>
    <rPh sb="46" eb="48">
      <t>テキセイ</t>
    </rPh>
    <rPh sb="49" eb="51">
      <t>テイシュツ</t>
    </rPh>
    <phoneticPr fontId="1"/>
  </si>
  <si>
    <t>確認するものとする。</t>
    <rPh sb="0" eb="2">
      <t>カクニン</t>
    </rPh>
    <phoneticPr fontId="1"/>
  </si>
  <si>
    <t>２．発注者は、請負者より提出された書類の項目にチェックを行い、書類の確認を行うものとする。</t>
    <rPh sb="2" eb="5">
      <t>ハッチュウシャ</t>
    </rPh>
    <rPh sb="7" eb="9">
      <t>ウケオイ</t>
    </rPh>
    <rPh sb="9" eb="10">
      <t>シャ</t>
    </rPh>
    <rPh sb="12" eb="14">
      <t>テイシュツ</t>
    </rPh>
    <rPh sb="17" eb="19">
      <t>ショルイ</t>
    </rPh>
    <rPh sb="20" eb="22">
      <t>コウモク</t>
    </rPh>
    <rPh sb="28" eb="29">
      <t>オコナ</t>
    </rPh>
    <rPh sb="31" eb="33">
      <t>ショルイ</t>
    </rPh>
    <rPh sb="34" eb="36">
      <t>カクニン</t>
    </rPh>
    <rPh sb="37" eb="38">
      <t>オコナ</t>
    </rPh>
    <phoneticPr fontId="1"/>
  </si>
  <si>
    <t>３．確認する事項は次のとおりとする。</t>
    <rPh sb="2" eb="4">
      <t>カクニン</t>
    </rPh>
    <rPh sb="6" eb="8">
      <t>ジコウ</t>
    </rPh>
    <rPh sb="9" eb="10">
      <t>ツギ</t>
    </rPh>
    <phoneticPr fontId="1"/>
  </si>
  <si>
    <t>１．　　契約書に必要な書類及び添付書類のﾁｪｯｸﾘｽﾄ。</t>
    <rPh sb="4" eb="7">
      <t>ケイヤクショ</t>
    </rPh>
    <rPh sb="8" eb="10">
      <t>ヒツヨウ</t>
    </rPh>
    <rPh sb="11" eb="13">
      <t>ショルイ</t>
    </rPh>
    <rPh sb="13" eb="14">
      <t>オヨ</t>
    </rPh>
    <rPh sb="15" eb="17">
      <t>テンプ</t>
    </rPh>
    <rPh sb="17" eb="19">
      <t>ショルイ</t>
    </rPh>
    <phoneticPr fontId="1"/>
  </si>
  <si>
    <t>２．　　１に関する注意事項。</t>
    <rPh sb="6" eb="7">
      <t>カン</t>
    </rPh>
    <rPh sb="9" eb="11">
      <t>チュウイ</t>
    </rPh>
    <rPh sb="11" eb="13">
      <t>ジコウ</t>
    </rPh>
    <phoneticPr fontId="1"/>
  </si>
  <si>
    <t>３．　　袋とじについて。（参考）</t>
    <rPh sb="4" eb="5">
      <t>フクロ</t>
    </rPh>
    <rPh sb="13" eb="15">
      <t>サンコウ</t>
    </rPh>
    <phoneticPr fontId="1"/>
  </si>
  <si>
    <t>◎　必須項目</t>
    <rPh sb="2" eb="4">
      <t>ヒッス</t>
    </rPh>
    <rPh sb="4" eb="6">
      <t>コウモク</t>
    </rPh>
    <phoneticPr fontId="1"/>
  </si>
  <si>
    <t>○　注参照（条件省略できる書類）</t>
    <rPh sb="2" eb="3">
      <t>チュウ</t>
    </rPh>
    <rPh sb="3" eb="5">
      <t>サンショウ</t>
    </rPh>
    <rPh sb="6" eb="8">
      <t>ジョウケン</t>
    </rPh>
    <rPh sb="8" eb="10">
      <t>ショウリャク</t>
    </rPh>
    <rPh sb="13" eb="15">
      <t>ショルイ</t>
    </rPh>
    <phoneticPr fontId="1"/>
  </si>
  <si>
    <t>△　注参照（添付省略できる書類）</t>
    <rPh sb="2" eb="3">
      <t>チュウ</t>
    </rPh>
    <rPh sb="3" eb="5">
      <t>サンショウ</t>
    </rPh>
    <rPh sb="6" eb="8">
      <t>テンプ</t>
    </rPh>
    <rPh sb="8" eb="10">
      <t>ショウリャク</t>
    </rPh>
    <rPh sb="13" eb="15">
      <t>ショルイ</t>
    </rPh>
    <phoneticPr fontId="1"/>
  </si>
  <si>
    <t>順</t>
    <rPh sb="0" eb="1">
      <t>ジュン</t>
    </rPh>
    <phoneticPr fontId="1"/>
  </si>
  <si>
    <t>契約に綴じる書類</t>
    <rPh sb="0" eb="2">
      <t>ケイヤク</t>
    </rPh>
    <rPh sb="3" eb="4">
      <t>ト</t>
    </rPh>
    <rPh sb="6" eb="8">
      <t>ショルイ</t>
    </rPh>
    <phoneticPr fontId="1"/>
  </si>
  <si>
    <t>書類準備者</t>
    <rPh sb="0" eb="2">
      <t>ショルイ</t>
    </rPh>
    <rPh sb="2" eb="4">
      <t>ジュンビ</t>
    </rPh>
    <rPh sb="4" eb="5">
      <t>モノ</t>
    </rPh>
    <phoneticPr fontId="1"/>
  </si>
  <si>
    <t>契　約　書　類</t>
    <rPh sb="0" eb="1">
      <t>チギリ</t>
    </rPh>
    <rPh sb="2" eb="3">
      <t>ヤク</t>
    </rPh>
    <rPh sb="4" eb="5">
      <t>ショ</t>
    </rPh>
    <rPh sb="6" eb="7">
      <t>タグイ</t>
    </rPh>
    <phoneticPr fontId="1"/>
  </si>
  <si>
    <t>請負者</t>
    <rPh sb="0" eb="2">
      <t>ウケオイ</t>
    </rPh>
    <rPh sb="2" eb="3">
      <t>モノ</t>
    </rPh>
    <phoneticPr fontId="1"/>
  </si>
  <si>
    <t>当　初</t>
    <rPh sb="0" eb="1">
      <t>トウ</t>
    </rPh>
    <rPh sb="2" eb="3">
      <t>ショ</t>
    </rPh>
    <phoneticPr fontId="1"/>
  </si>
  <si>
    <t>変　更</t>
    <rPh sb="0" eb="1">
      <t>ヘン</t>
    </rPh>
    <rPh sb="2" eb="3">
      <t>サラ</t>
    </rPh>
    <phoneticPr fontId="1"/>
  </si>
  <si>
    <t>番</t>
    <rPh sb="0" eb="1">
      <t>バン</t>
    </rPh>
    <phoneticPr fontId="1"/>
  </si>
  <si>
    <t>500万以下</t>
    <rPh sb="3" eb="4">
      <t>マン</t>
    </rPh>
    <rPh sb="4" eb="6">
      <t>イカ</t>
    </rPh>
    <phoneticPr fontId="1"/>
  </si>
  <si>
    <t>500万以上</t>
    <rPh sb="3" eb="4">
      <t>マン</t>
    </rPh>
    <rPh sb="4" eb="6">
      <t>イジョウ</t>
    </rPh>
    <phoneticPr fontId="1"/>
  </si>
  <si>
    <t>1-1</t>
    <phoneticPr fontId="1"/>
  </si>
  <si>
    <t>工事請負契約書（別記　様式第１号）</t>
    <rPh sb="0" eb="2">
      <t>コウジ</t>
    </rPh>
    <rPh sb="2" eb="4">
      <t>ウケオイ</t>
    </rPh>
    <rPh sb="4" eb="6">
      <t>ケイヤク</t>
    </rPh>
    <rPh sb="6" eb="7">
      <t>ショ</t>
    </rPh>
    <rPh sb="8" eb="10">
      <t>ベッキ</t>
    </rPh>
    <rPh sb="11" eb="13">
      <t>ヨウシキ</t>
    </rPh>
    <rPh sb="13" eb="14">
      <t>ダイ</t>
    </rPh>
    <rPh sb="15" eb="16">
      <t>ゴウ</t>
    </rPh>
    <phoneticPr fontId="1"/>
  </si>
  <si>
    <t>◎</t>
    <phoneticPr fontId="1"/>
  </si>
  <si>
    <t>履行保証保険証券（コピー）</t>
    <phoneticPr fontId="1"/>
  </si>
  <si>
    <t>○</t>
    <phoneticPr fontId="1"/>
  </si>
  <si>
    <t>1-1-1</t>
    <phoneticPr fontId="1"/>
  </si>
  <si>
    <t>工事請負契約書（再資源化用）</t>
    <rPh sb="0" eb="2">
      <t>コウジ</t>
    </rPh>
    <rPh sb="2" eb="4">
      <t>ウケオイ</t>
    </rPh>
    <rPh sb="4" eb="6">
      <t>ケイヤク</t>
    </rPh>
    <rPh sb="6" eb="7">
      <t>ショ</t>
    </rPh>
    <rPh sb="8" eb="11">
      <t>サイシゲン</t>
    </rPh>
    <rPh sb="11" eb="12">
      <t>カ</t>
    </rPh>
    <rPh sb="12" eb="13">
      <t>ヨウ</t>
    </rPh>
    <phoneticPr fontId="1"/>
  </si>
  <si>
    <t>※１</t>
    <phoneticPr fontId="1"/>
  </si>
  <si>
    <t>1-2</t>
    <phoneticPr fontId="1"/>
  </si>
  <si>
    <t>　　　　　　〃変更（様式第１号の２）</t>
    <rPh sb="7" eb="9">
      <t>ヘンコウ</t>
    </rPh>
    <rPh sb="10" eb="12">
      <t>ヨウシキ</t>
    </rPh>
    <rPh sb="12" eb="13">
      <t>ダイ</t>
    </rPh>
    <rPh sb="14" eb="15">
      <t>ゴウ</t>
    </rPh>
    <phoneticPr fontId="1"/>
  </si>
  <si>
    <t>※２</t>
  </si>
  <si>
    <t>1-2-1</t>
    <phoneticPr fontId="1"/>
  </si>
  <si>
    <t>工事請負変更契約書（再資源化用）</t>
    <rPh sb="0" eb="2">
      <t>コウジ</t>
    </rPh>
    <rPh sb="2" eb="4">
      <t>ウケオイ</t>
    </rPh>
    <rPh sb="4" eb="6">
      <t>ヘンコウ</t>
    </rPh>
    <rPh sb="6" eb="8">
      <t>ケイヤク</t>
    </rPh>
    <rPh sb="8" eb="9">
      <t>ショ</t>
    </rPh>
    <rPh sb="10" eb="13">
      <t>サイシゲン</t>
    </rPh>
    <rPh sb="13" eb="14">
      <t>カ</t>
    </rPh>
    <rPh sb="14" eb="15">
      <t>ヨウ</t>
    </rPh>
    <phoneticPr fontId="1"/>
  </si>
  <si>
    <t>※３</t>
  </si>
  <si>
    <t>工事請負約款</t>
    <rPh sb="0" eb="2">
      <t>コウジ</t>
    </rPh>
    <rPh sb="2" eb="4">
      <t>ウケオイ</t>
    </rPh>
    <rPh sb="4" eb="6">
      <t>ヤッカン</t>
    </rPh>
    <phoneticPr fontId="1"/>
  </si>
  <si>
    <t>3-1</t>
    <phoneticPr fontId="1"/>
  </si>
  <si>
    <t>特記仕様書</t>
    <rPh sb="0" eb="2">
      <t>トッキ</t>
    </rPh>
    <rPh sb="2" eb="5">
      <t>シヨウショ</t>
    </rPh>
    <phoneticPr fontId="1"/>
  </si>
  <si>
    <t>※４</t>
    <phoneticPr fontId="1"/>
  </si>
  <si>
    <t>3-2</t>
  </si>
  <si>
    <t>共通仕様書</t>
    <rPh sb="0" eb="2">
      <t>キョウツウ</t>
    </rPh>
    <rPh sb="2" eb="5">
      <t>シヨウショ</t>
    </rPh>
    <phoneticPr fontId="1"/>
  </si>
  <si>
    <t>※５</t>
  </si>
  <si>
    <t>△</t>
    <phoneticPr fontId="1"/>
  </si>
  <si>
    <t>工事設計書（金抜き）</t>
    <rPh sb="0" eb="2">
      <t>コウジ</t>
    </rPh>
    <rPh sb="2" eb="4">
      <t>セッケイ</t>
    </rPh>
    <rPh sb="4" eb="5">
      <t>ショ</t>
    </rPh>
    <rPh sb="6" eb="7">
      <t>キン</t>
    </rPh>
    <rPh sb="7" eb="8">
      <t>ヌ</t>
    </rPh>
    <phoneticPr fontId="1"/>
  </si>
  <si>
    <t>５</t>
    <phoneticPr fontId="1"/>
  </si>
  <si>
    <t>建退共（掛金収納書）</t>
    <rPh sb="0" eb="1">
      <t>ダテ</t>
    </rPh>
    <rPh sb="1" eb="2">
      <t>シリゾ</t>
    </rPh>
    <rPh sb="2" eb="3">
      <t>トモ</t>
    </rPh>
    <rPh sb="4" eb="5">
      <t>カ</t>
    </rPh>
    <rPh sb="5" eb="6">
      <t>キン</t>
    </rPh>
    <rPh sb="6" eb="8">
      <t>シュウノウ</t>
    </rPh>
    <rPh sb="8" eb="9">
      <t>ショ</t>
    </rPh>
    <phoneticPr fontId="1"/>
  </si>
  <si>
    <t>※６</t>
    <phoneticPr fontId="1"/>
  </si>
  <si>
    <t>5-1</t>
    <phoneticPr fontId="1"/>
  </si>
  <si>
    <t>　〃　　（掛金収納書）</t>
    <rPh sb="5" eb="6">
      <t>カ</t>
    </rPh>
    <rPh sb="6" eb="7">
      <t>キン</t>
    </rPh>
    <rPh sb="7" eb="9">
      <t>シュウノウ</t>
    </rPh>
    <rPh sb="9" eb="10">
      <t>ショ</t>
    </rPh>
    <phoneticPr fontId="1"/>
  </si>
  <si>
    <t>※７</t>
  </si>
  <si>
    <t>背表紙</t>
    <rPh sb="0" eb="3">
      <t>セビョウシ</t>
    </rPh>
    <phoneticPr fontId="1"/>
  </si>
  <si>
    <t>※８</t>
  </si>
  <si>
    <t>◎</t>
    <phoneticPr fontId="1"/>
  </si>
  <si>
    <t>添付を要する書類</t>
    <rPh sb="0" eb="2">
      <t>テンプ</t>
    </rPh>
    <rPh sb="3" eb="4">
      <t>ヨウ</t>
    </rPh>
    <rPh sb="6" eb="8">
      <t>ショルイ</t>
    </rPh>
    <phoneticPr fontId="1"/>
  </si>
  <si>
    <t>添　付　書　類</t>
    <rPh sb="0" eb="1">
      <t>テン</t>
    </rPh>
    <rPh sb="2" eb="3">
      <t>ヅケ</t>
    </rPh>
    <rPh sb="4" eb="5">
      <t>ショ</t>
    </rPh>
    <rPh sb="6" eb="7">
      <t>タグイ</t>
    </rPh>
    <phoneticPr fontId="1"/>
  </si>
  <si>
    <t>履行保証保険証券</t>
    <rPh sb="0" eb="2">
      <t>リコウ</t>
    </rPh>
    <rPh sb="2" eb="4">
      <t>ホショウ</t>
    </rPh>
    <rPh sb="4" eb="6">
      <t>ホケン</t>
    </rPh>
    <rPh sb="6" eb="8">
      <t>ショウケン</t>
    </rPh>
    <phoneticPr fontId="1"/>
  </si>
  <si>
    <t>※９</t>
    <phoneticPr fontId="1"/>
  </si>
  <si>
    <t>2</t>
    <phoneticPr fontId="1"/>
  </si>
  <si>
    <t>工程表（ﾊﾞｰチャート）</t>
    <rPh sb="0" eb="2">
      <t>コウテイ</t>
    </rPh>
    <rPh sb="2" eb="3">
      <t>ヒョウ</t>
    </rPh>
    <phoneticPr fontId="1"/>
  </si>
  <si>
    <t>※１０</t>
    <phoneticPr fontId="1"/>
  </si>
  <si>
    <t>2-1</t>
    <phoneticPr fontId="1"/>
  </si>
  <si>
    <t>工程表（ﾊﾞｰチャート）変更</t>
    <rPh sb="0" eb="2">
      <t>コウテイ</t>
    </rPh>
    <rPh sb="2" eb="3">
      <t>ヒョウ</t>
    </rPh>
    <rPh sb="12" eb="14">
      <t>ヘンコウ</t>
    </rPh>
    <phoneticPr fontId="1"/>
  </si>
  <si>
    <t>※１１</t>
  </si>
  <si>
    <t>3</t>
    <phoneticPr fontId="1"/>
  </si>
  <si>
    <t>履歴書（現場代理人）</t>
    <rPh sb="0" eb="3">
      <t>リレキショ</t>
    </rPh>
    <rPh sb="4" eb="6">
      <t>ゲンバ</t>
    </rPh>
    <rPh sb="6" eb="9">
      <t>ダイリニン</t>
    </rPh>
    <phoneticPr fontId="1"/>
  </si>
  <si>
    <t>3-1</t>
    <phoneticPr fontId="1"/>
  </si>
  <si>
    <t>履歴書（現場代理人）変更</t>
    <rPh sb="0" eb="3">
      <t>リレキショ</t>
    </rPh>
    <rPh sb="4" eb="6">
      <t>ゲンバ</t>
    </rPh>
    <rPh sb="6" eb="9">
      <t>ダイリニン</t>
    </rPh>
    <rPh sb="10" eb="12">
      <t>ヘンコウ</t>
    </rPh>
    <phoneticPr fontId="1"/>
  </si>
  <si>
    <t>※１２</t>
    <phoneticPr fontId="1"/>
  </si>
  <si>
    <t>○</t>
    <phoneticPr fontId="1"/>
  </si>
  <si>
    <t>4</t>
    <phoneticPr fontId="1"/>
  </si>
  <si>
    <t>課税証明書</t>
    <rPh sb="0" eb="2">
      <t>カゼイ</t>
    </rPh>
    <rPh sb="2" eb="5">
      <t>ショウメイショ</t>
    </rPh>
    <phoneticPr fontId="1"/>
  </si>
  <si>
    <t>※１３</t>
    <phoneticPr fontId="1"/>
  </si>
  <si>
    <t>6</t>
    <phoneticPr fontId="1"/>
  </si>
  <si>
    <t>仲裁合意書</t>
    <rPh sb="0" eb="2">
      <t>チュウサイ</t>
    </rPh>
    <rPh sb="2" eb="5">
      <t>ゴウイショ</t>
    </rPh>
    <phoneticPr fontId="1"/>
  </si>
  <si>
    <t>２　注意事項（※１～１４）</t>
    <rPh sb="2" eb="4">
      <t>チュウイ</t>
    </rPh>
    <rPh sb="4" eb="6">
      <t>ジコウ</t>
    </rPh>
    <phoneticPr fontId="1"/>
  </si>
  <si>
    <t>※１</t>
    <phoneticPr fontId="1"/>
  </si>
  <si>
    <t>請負金額５００万円以上の場合に適用</t>
    <rPh sb="0" eb="2">
      <t>ウケオイ</t>
    </rPh>
    <rPh sb="2" eb="4">
      <t>キンガク</t>
    </rPh>
    <rPh sb="7" eb="9">
      <t>マンエン</t>
    </rPh>
    <rPh sb="9" eb="11">
      <t>イジョウ</t>
    </rPh>
    <rPh sb="12" eb="14">
      <t>バアイ</t>
    </rPh>
    <rPh sb="15" eb="17">
      <t>テキヨウ</t>
    </rPh>
    <phoneticPr fontId="1"/>
  </si>
  <si>
    <t>※２</t>
    <phoneticPr fontId="1"/>
  </si>
  <si>
    <t>変更契約時に適用。</t>
    <rPh sb="0" eb="2">
      <t>ヘンコウ</t>
    </rPh>
    <rPh sb="2" eb="4">
      <t>ケイヤク</t>
    </rPh>
    <rPh sb="4" eb="5">
      <t>ジ</t>
    </rPh>
    <rPh sb="6" eb="8">
      <t>テキヨウ</t>
    </rPh>
    <phoneticPr fontId="1"/>
  </si>
  <si>
    <t>当初請負額５００万円以上（変更契約で５００万円以下も適用）。変更請負額５００万円以上の場合。</t>
    <rPh sb="0" eb="2">
      <t>トウショ</t>
    </rPh>
    <rPh sb="2" eb="3">
      <t>ウ</t>
    </rPh>
    <rPh sb="3" eb="4">
      <t>オ</t>
    </rPh>
    <rPh sb="4" eb="5">
      <t>ガク</t>
    </rPh>
    <rPh sb="8" eb="10">
      <t>マンエン</t>
    </rPh>
    <rPh sb="10" eb="12">
      <t>イジョウ</t>
    </rPh>
    <rPh sb="13" eb="15">
      <t>ヘンコウ</t>
    </rPh>
    <rPh sb="15" eb="17">
      <t>ケイヤク</t>
    </rPh>
    <rPh sb="21" eb="23">
      <t>マンエン</t>
    </rPh>
    <rPh sb="23" eb="25">
      <t>イカ</t>
    </rPh>
    <rPh sb="26" eb="28">
      <t>テキヨウ</t>
    </rPh>
    <rPh sb="30" eb="32">
      <t>ヘンコウ</t>
    </rPh>
    <rPh sb="32" eb="34">
      <t>ウケオイ</t>
    </rPh>
    <rPh sb="34" eb="35">
      <t>ガク</t>
    </rPh>
    <rPh sb="38" eb="40">
      <t>マンエン</t>
    </rPh>
    <rPh sb="40" eb="42">
      <t>イジョウ</t>
    </rPh>
    <rPh sb="43" eb="45">
      <t>バアイ</t>
    </rPh>
    <phoneticPr fontId="1"/>
  </si>
  <si>
    <t>※４</t>
  </si>
  <si>
    <t>仕様書は発注者が作成。（特定の定めのない場合は省略できるが※４・※５の同時省略は出来ない。）</t>
    <rPh sb="0" eb="3">
      <t>シヨウショ</t>
    </rPh>
    <rPh sb="4" eb="7">
      <t>ハッチュウシャ</t>
    </rPh>
    <rPh sb="8" eb="10">
      <t>サクセイ</t>
    </rPh>
    <rPh sb="12" eb="14">
      <t>トクテイ</t>
    </rPh>
    <rPh sb="15" eb="16">
      <t>サダ</t>
    </rPh>
    <rPh sb="20" eb="22">
      <t>バアイ</t>
    </rPh>
    <rPh sb="23" eb="25">
      <t>ショウリャク</t>
    </rPh>
    <rPh sb="35" eb="37">
      <t>ドウジ</t>
    </rPh>
    <rPh sb="37" eb="39">
      <t>ショウリャク</t>
    </rPh>
    <rPh sb="40" eb="42">
      <t>デキ</t>
    </rPh>
    <phoneticPr fontId="1"/>
  </si>
  <si>
    <t>発注者より定めのある場合。仕様書は発注者が作成。（省略する場合、※５は添付する必要がある。）</t>
    <rPh sb="0" eb="3">
      <t>ハッチュウシャ</t>
    </rPh>
    <rPh sb="5" eb="6">
      <t>サダ</t>
    </rPh>
    <rPh sb="10" eb="12">
      <t>バアイ</t>
    </rPh>
    <rPh sb="13" eb="16">
      <t>シヨウショ</t>
    </rPh>
    <rPh sb="17" eb="20">
      <t>ハッチュウシャ</t>
    </rPh>
    <rPh sb="21" eb="23">
      <t>サクセイ</t>
    </rPh>
    <rPh sb="25" eb="27">
      <t>ショウリャク</t>
    </rPh>
    <rPh sb="29" eb="31">
      <t>バアイ</t>
    </rPh>
    <rPh sb="35" eb="37">
      <t>テンプ</t>
    </rPh>
    <rPh sb="39" eb="41">
      <t>ヒツヨウ</t>
    </rPh>
    <phoneticPr fontId="1"/>
  </si>
  <si>
    <t>※６</t>
  </si>
  <si>
    <r>
      <t>変更契約金額</t>
    </r>
    <r>
      <rPr>
        <u/>
        <sz val="12"/>
        <rFont val="ＭＳ Ｐ明朝"/>
        <family val="1"/>
        <charset val="128"/>
      </rPr>
      <t>５万円未満（税込）、添付不要。</t>
    </r>
    <r>
      <rPr>
        <sz val="12"/>
        <rFont val="ＭＳ Ｐ明朝"/>
        <family val="1"/>
        <charset val="128"/>
      </rPr>
      <t>なお、掛金を行なわなくて良い意味ではない。</t>
    </r>
    <rPh sb="0" eb="2">
      <t>ヘンコウ</t>
    </rPh>
    <rPh sb="2" eb="4">
      <t>ケイヤク</t>
    </rPh>
    <rPh sb="4" eb="6">
      <t>キンガク</t>
    </rPh>
    <rPh sb="7" eb="8">
      <t>マン</t>
    </rPh>
    <rPh sb="8" eb="9">
      <t>エン</t>
    </rPh>
    <rPh sb="9" eb="11">
      <t>ミマン</t>
    </rPh>
    <rPh sb="12" eb="13">
      <t>ゼイ</t>
    </rPh>
    <rPh sb="13" eb="14">
      <t>コ</t>
    </rPh>
    <rPh sb="16" eb="18">
      <t>テンプ</t>
    </rPh>
    <rPh sb="18" eb="20">
      <t>フヨウ</t>
    </rPh>
    <rPh sb="24" eb="25">
      <t>カ</t>
    </rPh>
    <rPh sb="25" eb="26">
      <t>キン</t>
    </rPh>
    <rPh sb="27" eb="28">
      <t>オコ</t>
    </rPh>
    <rPh sb="33" eb="34">
      <t>ヨ</t>
    </rPh>
    <rPh sb="35" eb="37">
      <t>イミ</t>
    </rPh>
    <phoneticPr fontId="1"/>
  </si>
  <si>
    <t>普通紙程度とする。（上質、再生紙は問わない。）</t>
    <rPh sb="0" eb="2">
      <t>フツウ</t>
    </rPh>
    <rPh sb="2" eb="3">
      <t>カミ</t>
    </rPh>
    <rPh sb="3" eb="5">
      <t>テイド</t>
    </rPh>
    <rPh sb="10" eb="12">
      <t>ジョウシツ</t>
    </rPh>
    <rPh sb="13" eb="15">
      <t>サイセイ</t>
    </rPh>
    <rPh sb="15" eb="16">
      <t>カミ</t>
    </rPh>
    <rPh sb="17" eb="18">
      <t>ト</t>
    </rPh>
    <phoneticPr fontId="1"/>
  </si>
  <si>
    <t>※９</t>
  </si>
  <si>
    <r>
      <t>契約書を袋とじ後、その後ろに「添付」とする。</t>
    </r>
    <r>
      <rPr>
        <b/>
        <sz val="12"/>
        <rFont val="ＭＳ Ｐ明朝"/>
        <family val="1"/>
        <charset val="128"/>
      </rPr>
      <t>（コピーを契約書に添付する。）</t>
    </r>
    <rPh sb="0" eb="3">
      <t>ケイヤクショ</t>
    </rPh>
    <rPh sb="4" eb="5">
      <t>フクロ</t>
    </rPh>
    <rPh sb="7" eb="8">
      <t>ゴ</t>
    </rPh>
    <rPh sb="11" eb="12">
      <t>ウシ</t>
    </rPh>
    <rPh sb="15" eb="17">
      <t>テンプ</t>
    </rPh>
    <rPh sb="27" eb="30">
      <t>ケイヤクショ</t>
    </rPh>
    <rPh sb="31" eb="33">
      <t>テンプ</t>
    </rPh>
    <phoneticPr fontId="1"/>
  </si>
  <si>
    <t>※１０</t>
  </si>
  <si>
    <t>ﾊﾞｰチャートで可。（なお、実施工程表は請負金額「２千万円以下」ﾊﾞｰﾁｬｰﾄその他はﾈｯﾄﾜｰｸ方式を基本と</t>
    <rPh sb="8" eb="9">
      <t>カ</t>
    </rPh>
    <rPh sb="14" eb="16">
      <t>ジッシ</t>
    </rPh>
    <rPh sb="16" eb="18">
      <t>コウテイ</t>
    </rPh>
    <rPh sb="18" eb="19">
      <t>ヒョウ</t>
    </rPh>
    <rPh sb="20" eb="22">
      <t>ウケオイ</t>
    </rPh>
    <rPh sb="22" eb="24">
      <t>キンガク</t>
    </rPh>
    <rPh sb="26" eb="29">
      <t>センマンエン</t>
    </rPh>
    <rPh sb="29" eb="31">
      <t>イカ</t>
    </rPh>
    <rPh sb="41" eb="42">
      <t>ホカ</t>
    </rPh>
    <rPh sb="49" eb="51">
      <t>ホウシキ</t>
    </rPh>
    <rPh sb="52" eb="54">
      <t>キホン</t>
    </rPh>
    <phoneticPr fontId="1"/>
  </si>
  <si>
    <t>する。）現場状況により監督員と協議すること。</t>
    <rPh sb="4" eb="6">
      <t>ゲンバ</t>
    </rPh>
    <rPh sb="6" eb="8">
      <t>ジョウキョウ</t>
    </rPh>
    <rPh sb="11" eb="14">
      <t>カントクイン</t>
    </rPh>
    <rPh sb="15" eb="17">
      <t>キョウギ</t>
    </rPh>
    <phoneticPr fontId="1"/>
  </si>
  <si>
    <t>変更契約の場合。当初を黒書、変更を赤書とする。</t>
    <rPh sb="0" eb="2">
      <t>ヘンコウ</t>
    </rPh>
    <rPh sb="2" eb="4">
      <t>ケイヤク</t>
    </rPh>
    <rPh sb="5" eb="7">
      <t>バアイ</t>
    </rPh>
    <rPh sb="8" eb="10">
      <t>トウショ</t>
    </rPh>
    <rPh sb="11" eb="12">
      <t>クロ</t>
    </rPh>
    <rPh sb="12" eb="13">
      <t>カ</t>
    </rPh>
    <rPh sb="14" eb="16">
      <t>ヘンコウ</t>
    </rPh>
    <rPh sb="17" eb="18">
      <t>アカ</t>
    </rPh>
    <rPh sb="18" eb="19">
      <t>カ</t>
    </rPh>
    <phoneticPr fontId="1"/>
  </si>
  <si>
    <t>※１２</t>
  </si>
  <si>
    <t>現場代理人が変更になった場合は速やかに変更届を提出。</t>
    <rPh sb="0" eb="2">
      <t>ゲンバ</t>
    </rPh>
    <rPh sb="2" eb="5">
      <t>ダイリニン</t>
    </rPh>
    <rPh sb="6" eb="8">
      <t>ヘンコウ</t>
    </rPh>
    <rPh sb="12" eb="14">
      <t>バアイ</t>
    </rPh>
    <rPh sb="15" eb="16">
      <t>スミ</t>
    </rPh>
    <rPh sb="19" eb="21">
      <t>ヘンコウ</t>
    </rPh>
    <rPh sb="21" eb="22">
      <t>トド</t>
    </rPh>
    <rPh sb="23" eb="25">
      <t>テイシュツ</t>
    </rPh>
    <phoneticPr fontId="1"/>
  </si>
  <si>
    <t>※１３</t>
  </si>
  <si>
    <t>※１４</t>
  </si>
  <si>
    <t>請負代金内訳書の記載は、設計書（金抜き）の工事明細書の項目を基準とするが、軽微な項目については</t>
    <rPh sb="0" eb="2">
      <t>ウケオイ</t>
    </rPh>
    <rPh sb="2" eb="4">
      <t>ダイキン</t>
    </rPh>
    <rPh sb="4" eb="7">
      <t>ウチワケショ</t>
    </rPh>
    <rPh sb="8" eb="10">
      <t>キサイ</t>
    </rPh>
    <rPh sb="12" eb="15">
      <t>セッケイショ</t>
    </rPh>
    <rPh sb="16" eb="17">
      <t>キン</t>
    </rPh>
    <rPh sb="17" eb="18">
      <t>ヌ</t>
    </rPh>
    <rPh sb="21" eb="23">
      <t>コウジ</t>
    </rPh>
    <rPh sb="23" eb="26">
      <t>メイサイショ</t>
    </rPh>
    <rPh sb="27" eb="29">
      <t>コウモク</t>
    </rPh>
    <rPh sb="30" eb="32">
      <t>キジュン</t>
    </rPh>
    <rPh sb="37" eb="39">
      <t>ケイビ</t>
    </rPh>
    <rPh sb="40" eb="42">
      <t>コウモク</t>
    </rPh>
    <phoneticPr fontId="1"/>
  </si>
  <si>
    <t>一括計上（一式等）できるものとする。</t>
    <rPh sb="0" eb="2">
      <t>イッカツ</t>
    </rPh>
    <rPh sb="2" eb="4">
      <t>ケイジョウ</t>
    </rPh>
    <rPh sb="5" eb="6">
      <t>イチ</t>
    </rPh>
    <rPh sb="6" eb="7">
      <t>シキ</t>
    </rPh>
    <rPh sb="7" eb="8">
      <t>トウ</t>
    </rPh>
    <phoneticPr fontId="1"/>
  </si>
  <si>
    <t>（１）契約書類。</t>
    <rPh sb="3" eb="5">
      <t>ケイヤク</t>
    </rPh>
    <rPh sb="5" eb="7">
      <t>ショルイ</t>
    </rPh>
    <phoneticPr fontId="1"/>
  </si>
  <si>
    <t>（２）添付書類。</t>
    <rPh sb="3" eb="5">
      <t>テンプ</t>
    </rPh>
    <rPh sb="5" eb="7">
      <t>ショルイ</t>
    </rPh>
    <phoneticPr fontId="1"/>
  </si>
  <si>
    <t>※背表紙は普通紙程度とする。</t>
    <rPh sb="1" eb="4">
      <t>セビョウシ</t>
    </rPh>
    <rPh sb="5" eb="8">
      <t>フツウシ</t>
    </rPh>
    <rPh sb="8" eb="10">
      <t>テイド</t>
    </rPh>
    <phoneticPr fontId="1"/>
  </si>
  <si>
    <t>袋とじ例</t>
    <rPh sb="0" eb="1">
      <t>フクロ</t>
    </rPh>
    <rPh sb="3" eb="4">
      <t>レイ</t>
    </rPh>
    <phoneticPr fontId="1"/>
  </si>
  <si>
    <t>紙を１枚あてる。</t>
    <rPh sb="0" eb="1">
      <t>カミ</t>
    </rPh>
    <rPh sb="3" eb="4">
      <t>マイ</t>
    </rPh>
    <phoneticPr fontId="1"/>
  </si>
  <si>
    <t>背表紙をあてる。</t>
    <rPh sb="0" eb="3">
      <t>セビョウシ</t>
    </rPh>
    <phoneticPr fontId="1"/>
  </si>
  <si>
    <t>こより又はﾎｯﾁｷｽで止める。</t>
    <rPh sb="3" eb="4">
      <t>マタ</t>
    </rPh>
    <rPh sb="11" eb="12">
      <t>ト</t>
    </rPh>
    <phoneticPr fontId="1"/>
  </si>
  <si>
    <t>折り曲げる。（不要な部分は切り取る。）</t>
    <rPh sb="0" eb="1">
      <t>オ</t>
    </rPh>
    <rPh sb="2" eb="3">
      <t>マ</t>
    </rPh>
    <rPh sb="7" eb="9">
      <t>フヨウ</t>
    </rPh>
    <rPh sb="10" eb="12">
      <t>ブブン</t>
    </rPh>
    <rPh sb="13" eb="14">
      <t>キ</t>
    </rPh>
    <rPh sb="15" eb="16">
      <t>ト</t>
    </rPh>
    <phoneticPr fontId="1"/>
  </si>
  <si>
    <t>こより又はﾎｯﾁｷｽが隠れる。</t>
    <rPh sb="3" eb="4">
      <t>マタ</t>
    </rPh>
    <rPh sb="11" eb="12">
      <t>カク</t>
    </rPh>
    <phoneticPr fontId="1"/>
  </si>
  <si>
    <t>様式第１号または</t>
    <rPh sb="0" eb="2">
      <t>ヨウシキ</t>
    </rPh>
    <rPh sb="2" eb="3">
      <t>ダイ</t>
    </rPh>
    <rPh sb="4" eb="5">
      <t>ゴウ</t>
    </rPh>
    <phoneticPr fontId="1"/>
  </si>
  <si>
    <t>様式第１号の２</t>
    <rPh sb="0" eb="2">
      <t>ヨウシキ</t>
    </rPh>
    <rPh sb="2" eb="3">
      <t>ダイ</t>
    </rPh>
    <rPh sb="4" eb="5">
      <t>ゴウ</t>
    </rPh>
    <phoneticPr fontId="1"/>
  </si>
  <si>
    <t>契約書</t>
    <rPh sb="0" eb="3">
      <t>ケイヤクショ</t>
    </rPh>
    <phoneticPr fontId="1"/>
  </si>
  <si>
    <t>完成</t>
    <rPh sb="0" eb="2">
      <t>カンセイ</t>
    </rPh>
    <phoneticPr fontId="1"/>
  </si>
  <si>
    <t>（表）</t>
    <rPh sb="1" eb="2">
      <t>オモテ</t>
    </rPh>
    <phoneticPr fontId="1"/>
  </si>
  <si>
    <t>（裏）</t>
    <rPh sb="1" eb="2">
      <t>ウラ</t>
    </rPh>
    <phoneticPr fontId="1"/>
  </si>
  <si>
    <t>こより又はﾎｯﾁｷｽの裏がのり付けされる。</t>
    <rPh sb="3" eb="4">
      <t>マタ</t>
    </rPh>
    <rPh sb="11" eb="12">
      <t>ウラ</t>
    </rPh>
    <rPh sb="15" eb="16">
      <t>ツ</t>
    </rPh>
    <phoneticPr fontId="1"/>
  </si>
  <si>
    <t>裏返す。</t>
    <rPh sb="0" eb="2">
      <t>ウラガエ</t>
    </rPh>
    <phoneticPr fontId="1"/>
  </si>
  <si>
    <t>　　幅２cm程度</t>
    <rPh sb="2" eb="3">
      <t>ハバ</t>
    </rPh>
    <rPh sb="6" eb="8">
      <t>テイド</t>
    </rPh>
    <phoneticPr fontId="1"/>
  </si>
  <si>
    <t>公印</t>
    <rPh sb="0" eb="1">
      <t>コウ</t>
    </rPh>
    <rPh sb="1" eb="2">
      <t>イン</t>
    </rPh>
    <phoneticPr fontId="1"/>
  </si>
  <si>
    <t xml:space="preserve">   のりをつける。</t>
    <phoneticPr fontId="1"/>
  </si>
  <si>
    <t>会社印</t>
    <rPh sb="0" eb="2">
      <t>カイシャ</t>
    </rPh>
    <rPh sb="2" eb="3">
      <t>イン</t>
    </rPh>
    <phoneticPr fontId="1"/>
  </si>
  <si>
    <t>折り曲げて貼り付ける。</t>
    <rPh sb="0" eb="1">
      <t>オ</t>
    </rPh>
    <rPh sb="2" eb="3">
      <t>マ</t>
    </rPh>
    <rPh sb="5" eb="6">
      <t>ハ</t>
    </rPh>
    <rPh sb="7" eb="8">
      <t>ツ</t>
    </rPh>
    <phoneticPr fontId="1"/>
  </si>
  <si>
    <t>契 約 保 証 金 還 付 請 求 書</t>
    <rPh sb="0" eb="1">
      <t>チギリ</t>
    </rPh>
    <rPh sb="2" eb="3">
      <t>ヤク</t>
    </rPh>
    <rPh sb="4" eb="5">
      <t>ホ</t>
    </rPh>
    <rPh sb="6" eb="7">
      <t>アカシ</t>
    </rPh>
    <rPh sb="8" eb="9">
      <t>キン</t>
    </rPh>
    <rPh sb="10" eb="11">
      <t>カン</t>
    </rPh>
    <rPh sb="12" eb="13">
      <t>ツキ</t>
    </rPh>
    <rPh sb="14" eb="15">
      <t>ショウ</t>
    </rPh>
    <rPh sb="16" eb="17">
      <t>モトム</t>
    </rPh>
    <rPh sb="18" eb="19">
      <t>ショ</t>
    </rPh>
    <phoneticPr fontId="17"/>
  </si>
  <si>
    <t>工期</t>
    <rPh sb="0" eb="1">
      <t>コウ</t>
    </rPh>
    <rPh sb="1" eb="2">
      <t>キ</t>
    </rPh>
    <phoneticPr fontId="17"/>
  </si>
  <si>
    <t>引渡日</t>
    <rPh sb="0" eb="1">
      <t>ヒ</t>
    </rPh>
    <rPh sb="1" eb="2">
      <t>ワタ</t>
    </rPh>
    <rPh sb="2" eb="3">
      <t>ビ</t>
    </rPh>
    <phoneticPr fontId="17"/>
  </si>
  <si>
    <t>契約保証金</t>
    <rPh sb="0" eb="2">
      <t>ケイヤク</t>
    </rPh>
    <rPh sb="2" eb="5">
      <t>ホショウキン</t>
    </rPh>
    <phoneticPr fontId="31"/>
  </si>
  <si>
    <t>上記工事の完成検査及び引渡しを終了しましたので、契約保証金を請求します。</t>
    <rPh sb="0" eb="2">
      <t>ジョウキ</t>
    </rPh>
    <rPh sb="2" eb="4">
      <t>コウジ</t>
    </rPh>
    <rPh sb="5" eb="7">
      <t>カンセイ</t>
    </rPh>
    <rPh sb="7" eb="9">
      <t>ケンサ</t>
    </rPh>
    <rPh sb="9" eb="10">
      <t>オヨ</t>
    </rPh>
    <rPh sb="11" eb="12">
      <t>ヒ</t>
    </rPh>
    <rPh sb="12" eb="13">
      <t>ワタ</t>
    </rPh>
    <rPh sb="15" eb="17">
      <t>シュウリョウ</t>
    </rPh>
    <rPh sb="24" eb="26">
      <t>ケイヤク</t>
    </rPh>
    <rPh sb="26" eb="29">
      <t>ホショウキン</t>
    </rPh>
    <rPh sb="30" eb="32">
      <t>セイキュウ</t>
    </rPh>
    <phoneticPr fontId="17"/>
  </si>
  <si>
    <t>工程表</t>
    <rPh sb="0" eb="2">
      <t>コウテイ</t>
    </rPh>
    <rPh sb="2" eb="3">
      <t>ヒョウ</t>
    </rPh>
    <phoneticPr fontId="1"/>
  </si>
  <si>
    <t>リスト</t>
    <phoneticPr fontId="28"/>
  </si>
  <si>
    <t>第１回</t>
    <rPh sb="0" eb="1">
      <t>ダイ</t>
    </rPh>
    <rPh sb="2" eb="3">
      <t>カイ</t>
    </rPh>
    <phoneticPr fontId="1"/>
  </si>
  <si>
    <t>監督員変更選任通知書</t>
    <rPh sb="0" eb="3">
      <t>カントクイン</t>
    </rPh>
    <rPh sb="3" eb="5">
      <t>ヘンコウ</t>
    </rPh>
    <rPh sb="5" eb="7">
      <t>センニン</t>
    </rPh>
    <rPh sb="7" eb="10">
      <t>ツウチショ</t>
    </rPh>
    <phoneticPr fontId="1"/>
  </si>
  <si>
    <t>←監督員通知に同じ。</t>
    <rPh sb="1" eb="4">
      <t>カントクイン</t>
    </rPh>
    <rPh sb="4" eb="6">
      <t>ツウチ</t>
    </rPh>
    <rPh sb="7" eb="8">
      <t>オナ</t>
    </rPh>
    <phoneticPr fontId="1"/>
  </si>
  <si>
    <t>正</t>
    <rPh sb="0" eb="1">
      <t>セイ</t>
    </rPh>
    <phoneticPr fontId="1"/>
  </si>
  <si>
    <t>副</t>
    <rPh sb="0" eb="1">
      <t>フク</t>
    </rPh>
    <phoneticPr fontId="1"/>
  </si>
  <si>
    <t>上記のとおり、監督員を変更選任したので通知します。</t>
    <rPh sb="0" eb="2">
      <t>ジョウキ</t>
    </rPh>
    <rPh sb="7" eb="10">
      <t>カントクイン</t>
    </rPh>
    <rPh sb="11" eb="13">
      <t>ヘンコウ</t>
    </rPh>
    <rPh sb="13" eb="15">
      <t>センニン</t>
    </rPh>
    <rPh sb="19" eb="21">
      <t>ツウチ</t>
    </rPh>
    <phoneticPr fontId="1"/>
  </si>
  <si>
    <r>
      <t>←</t>
    </r>
    <r>
      <rPr>
        <sz val="12"/>
        <color indexed="10"/>
        <rFont val="ＭＳ Ｐ明朝"/>
        <family val="1"/>
        <charset val="128"/>
      </rPr>
      <t>監督員変更時</t>
    </r>
    <r>
      <rPr>
        <sz val="12"/>
        <color indexed="12"/>
        <rFont val="ＭＳ Ｐ明朝"/>
        <family val="1"/>
        <charset val="128"/>
      </rPr>
      <t>の金額。</t>
    </r>
    <rPh sb="1" eb="4">
      <t>カントクイン</t>
    </rPh>
    <rPh sb="4" eb="6">
      <t>ヘンコウ</t>
    </rPh>
    <rPh sb="6" eb="7">
      <t>ジ</t>
    </rPh>
    <rPh sb="8" eb="10">
      <t>キンガク</t>
    </rPh>
    <phoneticPr fontId="1"/>
  </si>
  <si>
    <r>
      <t>←</t>
    </r>
    <r>
      <rPr>
        <sz val="12"/>
        <color indexed="10"/>
        <rFont val="ＭＳ Ｐ明朝"/>
        <family val="1"/>
        <charset val="128"/>
      </rPr>
      <t>変更</t>
    </r>
    <r>
      <rPr>
        <sz val="12"/>
        <color indexed="12"/>
        <rFont val="ＭＳ Ｐ明朝"/>
        <family val="1"/>
        <charset val="128"/>
      </rPr>
      <t>監督員職氏名を入力。</t>
    </r>
    <rPh sb="1" eb="3">
      <t>ヘンコウ</t>
    </rPh>
    <rPh sb="3" eb="6">
      <t>カントクイン</t>
    </rPh>
    <rPh sb="6" eb="7">
      <t>ショク</t>
    </rPh>
    <rPh sb="7" eb="9">
      <t>シメイ</t>
    </rPh>
    <rPh sb="10" eb="12">
      <t>ニュウリョク</t>
    </rPh>
    <phoneticPr fontId="1"/>
  </si>
  <si>
    <t>殿</t>
    <rPh sb="0" eb="1">
      <t>トノ</t>
    </rPh>
    <phoneticPr fontId="43"/>
  </si>
  <si>
    <t>備考</t>
    <rPh sb="0" eb="2">
      <t>ビコウ</t>
    </rPh>
    <phoneticPr fontId="43"/>
  </si>
  <si>
    <t>様式第５号（約款第９条関係）</t>
    <rPh sb="0" eb="2">
      <t>ヨウシキ</t>
    </rPh>
    <rPh sb="2" eb="3">
      <t>ダイ</t>
    </rPh>
    <rPh sb="4" eb="5">
      <t>ゴウ</t>
    </rPh>
    <rPh sb="6" eb="8">
      <t>ヤッカン</t>
    </rPh>
    <rPh sb="8" eb="9">
      <t>ダイ</t>
    </rPh>
    <rPh sb="10" eb="11">
      <t>ジョウ</t>
    </rPh>
    <rPh sb="11" eb="13">
      <t>カンケイ</t>
    </rPh>
    <phoneticPr fontId="1"/>
  </si>
  <si>
    <t>様式２</t>
    <rPh sb="0" eb="2">
      <t>ヨウシキ</t>
    </rPh>
    <phoneticPr fontId="1"/>
  </si>
  <si>
    <t>期　　　　間</t>
    <rPh sb="0" eb="1">
      <t>キ</t>
    </rPh>
    <rPh sb="5" eb="6">
      <t>アイダ</t>
    </rPh>
    <phoneticPr fontId="2"/>
  </si>
  <si>
    <t>（記載要領）</t>
    <rPh sb="1" eb="3">
      <t>キサイ</t>
    </rPh>
    <rPh sb="3" eb="5">
      <t>ヨウリョウ</t>
    </rPh>
    <phoneticPr fontId="2"/>
  </si>
  <si>
    <t>１　各技術者ごとに別葉とし、様式中不要の技術者は抹消する。</t>
    <rPh sb="2" eb="3">
      <t>カク</t>
    </rPh>
    <rPh sb="3" eb="6">
      <t>ギジュツシャ</t>
    </rPh>
    <rPh sb="9" eb="10">
      <t>ベツ</t>
    </rPh>
    <rPh sb="10" eb="11">
      <t>ハ</t>
    </rPh>
    <rPh sb="14" eb="16">
      <t>ヨウシキ</t>
    </rPh>
    <rPh sb="16" eb="17">
      <t>ナカ</t>
    </rPh>
    <rPh sb="17" eb="19">
      <t>フヨウ</t>
    </rPh>
    <rPh sb="20" eb="23">
      <t>ギジュツシャ</t>
    </rPh>
    <rPh sb="24" eb="26">
      <t>マッショウ</t>
    </rPh>
    <phoneticPr fontId="2"/>
  </si>
  <si>
    <t>２　最終学歴は専攻科目まで記載する。</t>
    <rPh sb="2" eb="4">
      <t>サイシュウ</t>
    </rPh>
    <rPh sb="4" eb="6">
      <t>ガクレキ</t>
    </rPh>
    <rPh sb="7" eb="9">
      <t>センコウ</t>
    </rPh>
    <rPh sb="9" eb="11">
      <t>カモク</t>
    </rPh>
    <rPh sb="13" eb="15">
      <t>キサイ</t>
    </rPh>
    <phoneticPr fontId="2"/>
  </si>
  <si>
    <t>３　保有資格免許は、その名称、種別、登録番号を記載する。</t>
    <rPh sb="2" eb="4">
      <t>ホユウ</t>
    </rPh>
    <rPh sb="4" eb="6">
      <t>シカク</t>
    </rPh>
    <rPh sb="6" eb="8">
      <t>メンキョ</t>
    </rPh>
    <rPh sb="12" eb="14">
      <t>メイショウ</t>
    </rPh>
    <rPh sb="15" eb="17">
      <t>シュベツ</t>
    </rPh>
    <rPh sb="18" eb="20">
      <t>トウロク</t>
    </rPh>
    <rPh sb="20" eb="22">
      <t>バンゴウ</t>
    </rPh>
    <rPh sb="23" eb="25">
      <t>キサイ</t>
    </rPh>
    <phoneticPr fontId="2"/>
  </si>
  <si>
    <t>４　工事経歴は、</t>
    <rPh sb="2" eb="4">
      <t>コウジ</t>
    </rPh>
    <rPh sb="4" eb="6">
      <t>ケイレキ</t>
    </rPh>
    <phoneticPr fontId="2"/>
  </si>
  <si>
    <t>　　①　主任技術者は、主な経歴を記載する。</t>
    <rPh sb="4" eb="6">
      <t>シュニン</t>
    </rPh>
    <rPh sb="6" eb="9">
      <t>ギジュツシャ</t>
    </rPh>
    <rPh sb="11" eb="12">
      <t>オモ</t>
    </rPh>
    <rPh sb="13" eb="15">
      <t>ケイレキ</t>
    </rPh>
    <rPh sb="16" eb="18">
      <t>キサイ</t>
    </rPh>
    <phoneticPr fontId="2"/>
  </si>
  <si>
    <t>　　②　監理技術者は、指導監理的経歴を記載する。（下請を除く。）</t>
    <rPh sb="4" eb="6">
      <t>カンリ</t>
    </rPh>
    <rPh sb="6" eb="9">
      <t>ギジュツシャ</t>
    </rPh>
    <rPh sb="11" eb="13">
      <t>シドウ</t>
    </rPh>
    <rPh sb="13" eb="15">
      <t>カンリ</t>
    </rPh>
    <rPh sb="15" eb="16">
      <t>テキ</t>
    </rPh>
    <rPh sb="16" eb="18">
      <t>ケイレキ</t>
    </rPh>
    <rPh sb="19" eb="21">
      <t>キサイ</t>
    </rPh>
    <rPh sb="25" eb="27">
      <t>シタウ</t>
    </rPh>
    <rPh sb="28" eb="29">
      <t>ノゾ</t>
    </rPh>
    <phoneticPr fontId="2"/>
  </si>
  <si>
    <t>　　③　専門技術者は、その専門工事の経歴を記載する。</t>
    <rPh sb="4" eb="6">
      <t>センモン</t>
    </rPh>
    <rPh sb="6" eb="9">
      <t>ギジュツシャ</t>
    </rPh>
    <rPh sb="13" eb="15">
      <t>センモン</t>
    </rPh>
    <rPh sb="15" eb="17">
      <t>コウジ</t>
    </rPh>
    <rPh sb="18" eb="20">
      <t>ケイレキ</t>
    </rPh>
    <rPh sb="21" eb="23">
      <t>キサイ</t>
    </rPh>
    <phoneticPr fontId="2"/>
  </si>
  <si>
    <t>別紙</t>
    <rPh sb="0" eb="2">
      <t>ベッシ</t>
    </rPh>
    <phoneticPr fontId="43"/>
  </si>
  <si>
    <t>様式第１号</t>
    <rPh sb="0" eb="2">
      <t>ヨウシキ</t>
    </rPh>
    <rPh sb="2" eb="3">
      <t>ダイ</t>
    </rPh>
    <rPh sb="4" eb="5">
      <t>ゴウ</t>
    </rPh>
    <phoneticPr fontId="43"/>
  </si>
  <si>
    <t>住所</t>
    <rPh sb="0" eb="2">
      <t>ジュウショ</t>
    </rPh>
    <phoneticPr fontId="43"/>
  </si>
  <si>
    <t>商号又は名称</t>
    <rPh sb="0" eb="2">
      <t>ショウゴウ</t>
    </rPh>
    <rPh sb="2" eb="3">
      <t>マタ</t>
    </rPh>
    <rPh sb="4" eb="6">
      <t>メイショウ</t>
    </rPh>
    <phoneticPr fontId="43"/>
  </si>
  <si>
    <t>代表者職・氏名</t>
    <rPh sb="0" eb="3">
      <t>ダイヒョウシャ</t>
    </rPh>
    <rPh sb="3" eb="4">
      <t>ショク</t>
    </rPh>
    <rPh sb="5" eb="7">
      <t>シメイ</t>
    </rPh>
    <phoneticPr fontId="43"/>
  </si>
  <si>
    <t>代理人職・氏名</t>
    <rPh sb="0" eb="3">
      <t>ダイリニン</t>
    </rPh>
    <rPh sb="3" eb="4">
      <t>ショク</t>
    </rPh>
    <rPh sb="5" eb="7">
      <t>シメイ</t>
    </rPh>
    <phoneticPr fontId="43"/>
  </si>
  <si>
    <t>課税事業所の別</t>
    <rPh sb="0" eb="2">
      <t>カゼイ</t>
    </rPh>
    <rPh sb="2" eb="5">
      <t>ジギョウショ</t>
    </rPh>
    <rPh sb="6" eb="7">
      <t>ベツ</t>
    </rPh>
    <phoneticPr fontId="43"/>
  </si>
  <si>
    <t>工　　事　　内　　訳　　書</t>
    <rPh sb="0" eb="1">
      <t>コウ</t>
    </rPh>
    <rPh sb="3" eb="4">
      <t>コト</t>
    </rPh>
    <rPh sb="6" eb="7">
      <t>ナイ</t>
    </rPh>
    <rPh sb="9" eb="10">
      <t>ワケ</t>
    </rPh>
    <rPh sb="12" eb="13">
      <t>ショ</t>
    </rPh>
    <phoneticPr fontId="43"/>
  </si>
  <si>
    <t>工事場所</t>
    <rPh sb="0" eb="2">
      <t>コウジ</t>
    </rPh>
    <rPh sb="2" eb="4">
      <t>バショ</t>
    </rPh>
    <phoneticPr fontId="43"/>
  </si>
  <si>
    <t>工　事　名</t>
    <rPh sb="0" eb="1">
      <t>コウ</t>
    </rPh>
    <rPh sb="2" eb="3">
      <t>コト</t>
    </rPh>
    <rPh sb="4" eb="5">
      <t>メイ</t>
    </rPh>
    <phoneticPr fontId="43"/>
  </si>
  <si>
    <t>工　　種　　等</t>
    <rPh sb="0" eb="1">
      <t>コウ</t>
    </rPh>
    <rPh sb="3" eb="4">
      <t>シュ</t>
    </rPh>
    <rPh sb="6" eb="7">
      <t>トウ</t>
    </rPh>
    <phoneticPr fontId="43"/>
  </si>
  <si>
    <t>金　　額　（円）</t>
    <rPh sb="0" eb="1">
      <t>キン</t>
    </rPh>
    <rPh sb="3" eb="4">
      <t>ガク</t>
    </rPh>
    <rPh sb="6" eb="7">
      <t>エン</t>
    </rPh>
    <phoneticPr fontId="43"/>
  </si>
  <si>
    <t>備　　考</t>
    <rPh sb="0" eb="1">
      <t>ビ</t>
    </rPh>
    <rPh sb="3" eb="4">
      <t>コウ</t>
    </rPh>
    <phoneticPr fontId="43"/>
  </si>
  <si>
    <t>本工事費</t>
    <rPh sb="0" eb="1">
      <t>ホン</t>
    </rPh>
    <rPh sb="1" eb="4">
      <t>コウジヒ</t>
    </rPh>
    <phoneticPr fontId="43"/>
  </si>
  <si>
    <t>直接工事費計</t>
    <rPh sb="0" eb="2">
      <t>チョクセツ</t>
    </rPh>
    <rPh sb="2" eb="5">
      <t>コウジヒ</t>
    </rPh>
    <rPh sb="5" eb="6">
      <t>ケイ</t>
    </rPh>
    <phoneticPr fontId="43"/>
  </si>
  <si>
    <t>純工事費</t>
    <rPh sb="0" eb="1">
      <t>ジュン</t>
    </rPh>
    <rPh sb="1" eb="4">
      <t>コウジヒ</t>
    </rPh>
    <phoneticPr fontId="43"/>
  </si>
  <si>
    <t>工事原価</t>
    <rPh sb="0" eb="2">
      <t>コウジ</t>
    </rPh>
    <rPh sb="2" eb="4">
      <t>ゲンカ</t>
    </rPh>
    <phoneticPr fontId="43"/>
  </si>
  <si>
    <t>工事価格</t>
    <rPh sb="0" eb="2">
      <t>コウジ</t>
    </rPh>
    <rPh sb="2" eb="4">
      <t>カカク</t>
    </rPh>
    <phoneticPr fontId="43"/>
  </si>
  <si>
    <t>　　共通仮設費計</t>
    <rPh sb="2" eb="4">
      <t>キョウツウ</t>
    </rPh>
    <rPh sb="4" eb="6">
      <t>カセツ</t>
    </rPh>
    <rPh sb="6" eb="7">
      <t>ヒ</t>
    </rPh>
    <rPh sb="7" eb="8">
      <t>ケイ</t>
    </rPh>
    <phoneticPr fontId="43"/>
  </si>
  <si>
    <t>　　現場管理費</t>
    <rPh sb="2" eb="4">
      <t>ゲンバ</t>
    </rPh>
    <rPh sb="4" eb="7">
      <t>カンリヒ</t>
    </rPh>
    <phoneticPr fontId="43"/>
  </si>
  <si>
    <t>　　一般管理費等</t>
    <rPh sb="2" eb="4">
      <t>イッパン</t>
    </rPh>
    <rPh sb="4" eb="7">
      <t>カンリヒ</t>
    </rPh>
    <rPh sb="7" eb="8">
      <t>トウ</t>
    </rPh>
    <phoneticPr fontId="43"/>
  </si>
  <si>
    <t>「捨て印」を押しておく。</t>
    <rPh sb="1" eb="2">
      <t>ス</t>
    </rPh>
    <rPh sb="3" eb="4">
      <t>イン</t>
    </rPh>
    <rPh sb="6" eb="7">
      <t>オ</t>
    </rPh>
    <phoneticPr fontId="17"/>
  </si>
  <si>
    <t>代理人による場合は「代理人の使用印鑑」</t>
    <rPh sb="0" eb="3">
      <t>ダイリニン</t>
    </rPh>
    <rPh sb="6" eb="8">
      <t>バアイ</t>
    </rPh>
    <rPh sb="10" eb="13">
      <t>ダイリニン</t>
    </rPh>
    <rPh sb="14" eb="16">
      <t>シヨウ</t>
    </rPh>
    <rPh sb="16" eb="18">
      <t>インカン</t>
    </rPh>
    <phoneticPr fontId="17"/>
  </si>
  <si>
    <t>再度入札の場合
一回目は「再入札書（工事）」
二回目は「再々入札書（工事）」
と記入します。</t>
    <rPh sb="0" eb="2">
      <t>サイド</t>
    </rPh>
    <rPh sb="2" eb="4">
      <t>ニュウサツ</t>
    </rPh>
    <rPh sb="5" eb="7">
      <t>バアイ</t>
    </rPh>
    <rPh sb="8" eb="10">
      <t>イチカイ</t>
    </rPh>
    <rPh sb="10" eb="11">
      <t>メ</t>
    </rPh>
    <rPh sb="13" eb="14">
      <t>サイ</t>
    </rPh>
    <rPh sb="14" eb="16">
      <t>ニュウサツ</t>
    </rPh>
    <rPh sb="16" eb="17">
      <t>ショ</t>
    </rPh>
    <rPh sb="18" eb="20">
      <t>コウジ</t>
    </rPh>
    <rPh sb="23" eb="25">
      <t>ニカイ</t>
    </rPh>
    <rPh sb="25" eb="26">
      <t>メ</t>
    </rPh>
    <rPh sb="28" eb="30">
      <t>サイサイ</t>
    </rPh>
    <rPh sb="30" eb="32">
      <t>ニュウサツ</t>
    </rPh>
    <rPh sb="32" eb="33">
      <t>ショ</t>
    </rPh>
    <rPh sb="34" eb="36">
      <t>コウジ</t>
    </rPh>
    <rPh sb="40" eb="41">
      <t>キ</t>
    </rPh>
    <rPh sb="41" eb="42">
      <t>ニュウ</t>
    </rPh>
    <phoneticPr fontId="17"/>
  </si>
  <si>
    <t>作成・記入例</t>
    <rPh sb="0" eb="2">
      <t>サクセイ</t>
    </rPh>
    <rPh sb="3" eb="5">
      <t>キニュウ</t>
    </rPh>
    <rPh sb="5" eb="6">
      <t>レイ</t>
    </rPh>
    <phoneticPr fontId="17"/>
  </si>
  <si>
    <t>様式第７２号（その２）</t>
    <rPh sb="0" eb="2">
      <t>ヨウシキ</t>
    </rPh>
    <rPh sb="2" eb="3">
      <t>ダイ</t>
    </rPh>
    <rPh sb="5" eb="6">
      <t>ゴウ</t>
    </rPh>
    <phoneticPr fontId="17"/>
  </si>
  <si>
    <t>代表取</t>
    <rPh sb="0" eb="2">
      <t>ダイヒョウ</t>
    </rPh>
    <rPh sb="2" eb="3">
      <t>トリ</t>
    </rPh>
    <phoneticPr fontId="17"/>
  </si>
  <si>
    <t>締役印</t>
    <rPh sb="0" eb="1">
      <t>シメ</t>
    </rPh>
    <rPh sb="1" eb="3">
      <t>ヤクイン</t>
    </rPh>
    <phoneticPr fontId="17"/>
  </si>
  <si>
    <t>入　　札　　書　（工事）</t>
    <rPh sb="0" eb="1">
      <t>イリ</t>
    </rPh>
    <rPh sb="3" eb="4">
      <t>サツ</t>
    </rPh>
    <rPh sb="6" eb="7">
      <t>ショ</t>
    </rPh>
    <rPh sb="9" eb="11">
      <t>コウジ</t>
    </rPh>
    <phoneticPr fontId="17"/>
  </si>
  <si>
    <t>入札金額</t>
    <rPh sb="0" eb="2">
      <t>ニュウサツ</t>
    </rPh>
    <rPh sb="2" eb="4">
      <t>キンガク</t>
    </rPh>
    <phoneticPr fontId="17"/>
  </si>
  <si>
    <t>億</t>
    <rPh sb="0" eb="1">
      <t>オク</t>
    </rPh>
    <phoneticPr fontId="17"/>
  </si>
  <si>
    <t>千</t>
    <rPh sb="0" eb="1">
      <t>セン</t>
    </rPh>
    <phoneticPr fontId="17"/>
  </si>
  <si>
    <t>百</t>
    <rPh sb="0" eb="1">
      <t>ヒャク</t>
    </rPh>
    <phoneticPr fontId="17"/>
  </si>
  <si>
    <t>拾</t>
    <rPh sb="0" eb="1">
      <t>ジュウ</t>
    </rPh>
    <phoneticPr fontId="17"/>
  </si>
  <si>
    <t>万</t>
    <rPh sb="0" eb="1">
      <t>マン</t>
    </rPh>
    <phoneticPr fontId="17"/>
  </si>
  <si>
    <t>円</t>
    <rPh sb="0" eb="1">
      <t>エン</t>
    </rPh>
    <phoneticPr fontId="17"/>
  </si>
  <si>
    <t>￥</t>
    <phoneticPr fontId="17"/>
  </si>
  <si>
    <t>①</t>
    <phoneticPr fontId="17"/>
  </si>
  <si>
    <t>工事の目的</t>
    <rPh sb="0" eb="2">
      <t>コウジ</t>
    </rPh>
    <rPh sb="3" eb="5">
      <t>モクテキ</t>
    </rPh>
    <phoneticPr fontId="17"/>
  </si>
  <si>
    <t>表記金額はアラビア数字又は文字を用います。
なお、「一」、「二」、「三」及び「十」の文字は、それぞれ、「壱」、「弐」、「参」及び「拾」の文字を使用することとなります。</t>
    <rPh sb="0" eb="2">
      <t>ヒョウキ</t>
    </rPh>
    <rPh sb="2" eb="4">
      <t>キンガク</t>
    </rPh>
    <rPh sb="9" eb="11">
      <t>スウジ</t>
    </rPh>
    <rPh sb="11" eb="12">
      <t>マタ</t>
    </rPh>
    <rPh sb="13" eb="15">
      <t>モジ</t>
    </rPh>
    <rPh sb="16" eb="17">
      <t>モチ</t>
    </rPh>
    <phoneticPr fontId="17"/>
  </si>
  <si>
    <t>工事の場所</t>
    <rPh sb="0" eb="2">
      <t>コウジ</t>
    </rPh>
    <rPh sb="3" eb="5">
      <t>バショ</t>
    </rPh>
    <phoneticPr fontId="17"/>
  </si>
  <si>
    <t>　高原町大字○○○地内</t>
    <rPh sb="1" eb="4">
      <t>タカハルチョウ</t>
    </rPh>
    <rPh sb="4" eb="6">
      <t>オオアザ</t>
    </rPh>
    <rPh sb="9" eb="10">
      <t>チ</t>
    </rPh>
    <rPh sb="10" eb="11">
      <t>ナイ</t>
    </rPh>
    <phoneticPr fontId="17"/>
  </si>
  <si>
    <t>②</t>
    <phoneticPr fontId="17"/>
  </si>
  <si>
    <t>工期</t>
    <rPh sb="0" eb="2">
      <t>コウキ</t>
    </rPh>
    <phoneticPr fontId="17"/>
  </si>
  <si>
    <t>金額の表示は、その頭書に「￥」又は「金」を末尾には末尾を示す記号を必ず併記します。</t>
    <rPh sb="0" eb="2">
      <t>キンガク</t>
    </rPh>
    <rPh sb="3" eb="5">
      <t>ヒョウジ</t>
    </rPh>
    <rPh sb="9" eb="11">
      <t>トウショ</t>
    </rPh>
    <rPh sb="15" eb="16">
      <t>マタ</t>
    </rPh>
    <rPh sb="18" eb="19">
      <t>キン</t>
    </rPh>
    <rPh sb="21" eb="23">
      <t>マツビ</t>
    </rPh>
    <rPh sb="25" eb="27">
      <t>マツビ</t>
    </rPh>
    <rPh sb="28" eb="29">
      <t>シメ</t>
    </rPh>
    <rPh sb="30" eb="32">
      <t>キゴウ</t>
    </rPh>
    <rPh sb="33" eb="34">
      <t>カナラ</t>
    </rPh>
    <rPh sb="35" eb="37">
      <t>ヘイキ</t>
    </rPh>
    <phoneticPr fontId="17"/>
  </si>
  <si>
    <t>着工</t>
    <rPh sb="0" eb="2">
      <t>チャッコウ</t>
    </rPh>
    <phoneticPr fontId="17"/>
  </si>
  <si>
    <t>完成</t>
    <rPh sb="0" eb="2">
      <t>カンセイ</t>
    </rPh>
    <phoneticPr fontId="17"/>
  </si>
  <si>
    <t>　金１２，３００，０００円也
　￥２５，０００，０００－
例示のように、単位毎の枠を設けて表示することも可能です。</t>
    <rPh sb="1" eb="2">
      <t>キン</t>
    </rPh>
    <rPh sb="12" eb="13">
      <t>エン</t>
    </rPh>
    <rPh sb="13" eb="14">
      <t>ナリ</t>
    </rPh>
    <rPh sb="29" eb="31">
      <t>レイジ</t>
    </rPh>
    <rPh sb="36" eb="38">
      <t>タンイ</t>
    </rPh>
    <rPh sb="38" eb="39">
      <t>ゴト</t>
    </rPh>
    <rPh sb="40" eb="41">
      <t>ワク</t>
    </rPh>
    <rPh sb="42" eb="43">
      <t>モウ</t>
    </rPh>
    <rPh sb="45" eb="47">
      <t>ヒョウジ</t>
    </rPh>
    <rPh sb="52" eb="54">
      <t>カノウ</t>
    </rPh>
    <phoneticPr fontId="17"/>
  </si>
  <si>
    <t>入札保証金額</t>
    <rPh sb="0" eb="2">
      <t>ニュウサツ</t>
    </rPh>
    <rPh sb="2" eb="5">
      <t>ホショウキン</t>
    </rPh>
    <rPh sb="5" eb="6">
      <t>ガク</t>
    </rPh>
    <phoneticPr fontId="17"/>
  </si>
  <si>
    <t>　財務規則第１０２条第２号により免除</t>
    <rPh sb="1" eb="3">
      <t>ザイム</t>
    </rPh>
    <rPh sb="3" eb="5">
      <t>キソク</t>
    </rPh>
    <rPh sb="5" eb="6">
      <t>ダイ</t>
    </rPh>
    <rPh sb="9" eb="10">
      <t>ジョウ</t>
    </rPh>
    <rPh sb="10" eb="11">
      <t>ダイ</t>
    </rPh>
    <rPh sb="12" eb="13">
      <t>ゴウ</t>
    </rPh>
    <rPh sb="16" eb="18">
      <t>メンジョ</t>
    </rPh>
    <phoneticPr fontId="17"/>
  </si>
  <si>
    <t>入札通知書に記載してある「工事名称」、「工事場所」、「工期」を記入します。</t>
    <rPh sb="6" eb="8">
      <t>キサイ</t>
    </rPh>
    <rPh sb="20" eb="22">
      <t>コウジ</t>
    </rPh>
    <rPh sb="27" eb="29">
      <t>コウキ</t>
    </rPh>
    <phoneticPr fontId="17"/>
  </si>
  <si>
    <t>入札通知書に「免除」と記載されている場合の例です。
単に「免除」と記入することも可。
なお、保証金を納付する場合は「保証金額」を、入札保証保険に加入した場合は「入札保証保険で対応」と記入します。</t>
    <rPh sb="0" eb="2">
      <t>ニュウサツ</t>
    </rPh>
    <rPh sb="2" eb="4">
      <t>ツウチ</t>
    </rPh>
    <rPh sb="4" eb="5">
      <t>ショ</t>
    </rPh>
    <rPh sb="7" eb="9">
      <t>メンジョ</t>
    </rPh>
    <rPh sb="11" eb="13">
      <t>キサイ</t>
    </rPh>
    <rPh sb="18" eb="20">
      <t>バアイ</t>
    </rPh>
    <rPh sb="21" eb="22">
      <t>レイ</t>
    </rPh>
    <rPh sb="26" eb="27">
      <t>タン</t>
    </rPh>
    <rPh sb="29" eb="31">
      <t>メンジョ</t>
    </rPh>
    <rPh sb="33" eb="34">
      <t>キ</t>
    </rPh>
    <rPh sb="34" eb="35">
      <t>ニュウ</t>
    </rPh>
    <rPh sb="40" eb="41">
      <t>カ</t>
    </rPh>
    <rPh sb="46" eb="49">
      <t>ホショウキン</t>
    </rPh>
    <rPh sb="50" eb="52">
      <t>ノウフ</t>
    </rPh>
    <rPh sb="54" eb="56">
      <t>バアイ</t>
    </rPh>
    <rPh sb="58" eb="60">
      <t>ホショウ</t>
    </rPh>
    <rPh sb="60" eb="62">
      <t>キンガク</t>
    </rPh>
    <rPh sb="65" eb="67">
      <t>ニュウサツ</t>
    </rPh>
    <rPh sb="67" eb="69">
      <t>ホショウ</t>
    </rPh>
    <rPh sb="69" eb="71">
      <t>ホケン</t>
    </rPh>
    <rPh sb="72" eb="74">
      <t>カニュウ</t>
    </rPh>
    <rPh sb="76" eb="78">
      <t>バアイ</t>
    </rPh>
    <rPh sb="80" eb="82">
      <t>ニュウサツ</t>
    </rPh>
    <rPh sb="82" eb="84">
      <t>ホショウ</t>
    </rPh>
    <rPh sb="84" eb="86">
      <t>ホケン</t>
    </rPh>
    <rPh sb="87" eb="89">
      <t>タイオウ</t>
    </rPh>
    <rPh sb="91" eb="93">
      <t>キニュウ</t>
    </rPh>
    <phoneticPr fontId="17"/>
  </si>
  <si>
    <t>入札日を記入します。</t>
    <rPh sb="0" eb="3">
      <t>ニュウサツビ</t>
    </rPh>
    <rPh sb="4" eb="6">
      <t>キニュウ</t>
    </rPh>
    <phoneticPr fontId="17"/>
  </si>
  <si>
    <t>入札者</t>
    <rPh sb="0" eb="2">
      <t>ニュウサツ</t>
    </rPh>
    <rPh sb="2" eb="3">
      <t>シャ</t>
    </rPh>
    <phoneticPr fontId="17"/>
  </si>
  <si>
    <t>住所</t>
    <rPh sb="0" eb="2">
      <t>ジュウショ</t>
    </rPh>
    <phoneticPr fontId="17"/>
  </si>
  <si>
    <t>　□□市△△町○○番地</t>
    <rPh sb="3" eb="4">
      <t>シ</t>
    </rPh>
    <rPh sb="6" eb="7">
      <t>チョウ</t>
    </rPh>
    <rPh sb="9" eb="11">
      <t>バンチ</t>
    </rPh>
    <phoneticPr fontId="17"/>
  </si>
  <si>
    <t>氏名</t>
    <rPh sb="0" eb="2">
      <t>シメイ</t>
    </rPh>
    <phoneticPr fontId="17"/>
  </si>
  <si>
    <t>　株式会社　○○○○○</t>
    <rPh sb="1" eb="3">
      <t>カブシキ</t>
    </rPh>
    <rPh sb="3" eb="5">
      <t>カイシャ</t>
    </rPh>
    <phoneticPr fontId="17"/>
  </si>
  <si>
    <t>　代表取締役　□□　□□　</t>
    <rPh sb="1" eb="3">
      <t>ダイヒョウ</t>
    </rPh>
    <rPh sb="3" eb="6">
      <t>トリシマリヤク</t>
    </rPh>
    <phoneticPr fontId="17"/>
  </si>
  <si>
    <t>　　　代理人が参加する場合の例</t>
    <rPh sb="3" eb="6">
      <t>ダイリニン</t>
    </rPh>
    <rPh sb="7" eb="9">
      <t>サンカ</t>
    </rPh>
    <rPh sb="11" eb="13">
      <t>バアイ</t>
    </rPh>
    <rPh sb="14" eb="15">
      <t>レイ</t>
    </rPh>
    <phoneticPr fontId="17"/>
  </si>
  <si>
    <t>　代表者印（又は使用届出の印）となります。</t>
    <rPh sb="1" eb="4">
      <t>ダイヒョウシャ</t>
    </rPh>
    <rPh sb="4" eb="5">
      <t>イン</t>
    </rPh>
    <rPh sb="6" eb="7">
      <t>マタ</t>
    </rPh>
    <rPh sb="8" eb="11">
      <t>シヨウトドケ</t>
    </rPh>
    <rPh sb="11" eb="12">
      <t>デ</t>
    </rPh>
    <rPh sb="13" eb="14">
      <t>イン</t>
    </rPh>
    <phoneticPr fontId="17"/>
  </si>
  <si>
    <t>高原町長あてとします。</t>
    <rPh sb="0" eb="2">
      <t>タカハル</t>
    </rPh>
    <rPh sb="2" eb="4">
      <t>チョウチョウ</t>
    </rPh>
    <phoneticPr fontId="17"/>
  </si>
  <si>
    <t>　例では、「代表取締役印」となります。</t>
    <rPh sb="1" eb="2">
      <t>レイ</t>
    </rPh>
    <rPh sb="6" eb="8">
      <t>ダイヒョウ</t>
    </rPh>
    <rPh sb="8" eb="11">
      <t>トリシマリヤク</t>
    </rPh>
    <rPh sb="11" eb="12">
      <t>イン</t>
    </rPh>
    <phoneticPr fontId="17"/>
  </si>
  <si>
    <t>株式会社　○○○○○建設</t>
    <rPh sb="0" eb="2">
      <t>カブシキ</t>
    </rPh>
    <rPh sb="2" eb="4">
      <t>カイシャ</t>
    </rPh>
    <rPh sb="10" eb="12">
      <t>ケンセツ</t>
    </rPh>
    <phoneticPr fontId="17"/>
  </si>
  <si>
    <t>代表取締役　□□　□□　</t>
    <rPh sb="0" eb="2">
      <t>ダイヒョウ</t>
    </rPh>
    <rPh sb="2" eb="5">
      <t>トリシマリヤク</t>
    </rPh>
    <phoneticPr fontId="17"/>
  </si>
  <si>
    <r>
      <t>代　理　人　△△　△△</t>
    </r>
    <r>
      <rPr>
        <sz val="12"/>
        <rFont val="ＭＳ ゴシック"/>
        <family val="3"/>
        <charset val="128"/>
      </rPr>
      <t>　印　</t>
    </r>
    <rPh sb="0" eb="1">
      <t>ダイ</t>
    </rPh>
    <rPh sb="2" eb="3">
      <t>リ</t>
    </rPh>
    <rPh sb="4" eb="5">
      <t>ジン</t>
    </rPh>
    <rPh sb="12" eb="13">
      <t>イン</t>
    </rPh>
    <phoneticPr fontId="17"/>
  </si>
  <si>
    <t>　※代表取締役印は不要。</t>
    <phoneticPr fontId="17"/>
  </si>
  <si>
    <t>　　使用印鑑は「代理人」の印鑑となります。</t>
    <rPh sb="2" eb="4">
      <t>シヨウ</t>
    </rPh>
    <rPh sb="4" eb="6">
      <t>インカン</t>
    </rPh>
    <rPh sb="8" eb="11">
      <t>ダイリニン</t>
    </rPh>
    <rPh sb="13" eb="15">
      <t>インカン</t>
    </rPh>
    <phoneticPr fontId="17"/>
  </si>
  <si>
    <t>　　なお、委任状の「使用印鑑」と必ず同じものとなります。</t>
    <rPh sb="5" eb="8">
      <t>イニンジョウ</t>
    </rPh>
    <rPh sb="10" eb="12">
      <t>シヨウ</t>
    </rPh>
    <rPh sb="12" eb="14">
      <t>インカン</t>
    </rPh>
    <rPh sb="16" eb="17">
      <t>カナラ</t>
    </rPh>
    <rPh sb="18" eb="19">
      <t>オナ</t>
    </rPh>
    <phoneticPr fontId="17"/>
  </si>
  <si>
    <t>　　契約の日から</t>
    <rPh sb="2" eb="4">
      <t>ケイヤク</t>
    </rPh>
    <rPh sb="5" eb="6">
      <t>ヒ</t>
    </rPh>
    <phoneticPr fontId="17"/>
  </si>
  <si>
    <t>※入札書の封筒に同封して、入札投函してください。</t>
    <rPh sb="1" eb="3">
      <t>ニュウサツ</t>
    </rPh>
    <rPh sb="3" eb="4">
      <t>ショ</t>
    </rPh>
    <rPh sb="5" eb="7">
      <t>フウトウ</t>
    </rPh>
    <rPh sb="8" eb="10">
      <t>ドウフウ</t>
    </rPh>
    <rPh sb="13" eb="15">
      <t>ニュウサツ</t>
    </rPh>
    <rPh sb="15" eb="17">
      <t>トウカン</t>
    </rPh>
    <phoneticPr fontId="43"/>
  </si>
  <si>
    <t>施行計画書</t>
    <rPh sb="0" eb="2">
      <t>セコウ</t>
    </rPh>
    <rPh sb="2" eb="5">
      <t>ケイカクショ</t>
    </rPh>
    <phoneticPr fontId="43"/>
  </si>
  <si>
    <t>○○会社</t>
    <rPh sb="2" eb="4">
      <t>カイシャ</t>
    </rPh>
    <phoneticPr fontId="43"/>
  </si>
  <si>
    <t>総　　　則</t>
    <rPh sb="0" eb="1">
      <t>ソウ</t>
    </rPh>
    <rPh sb="4" eb="5">
      <t>ノリ</t>
    </rPh>
    <phoneticPr fontId="43"/>
  </si>
  <si>
    <t>現場代理人　　○○　○○　　印</t>
    <rPh sb="0" eb="2">
      <t>ゲンバ</t>
    </rPh>
    <rPh sb="2" eb="5">
      <t>ダイリニン</t>
    </rPh>
    <rPh sb="14" eb="15">
      <t>イン</t>
    </rPh>
    <phoneticPr fontId="43"/>
  </si>
  <si>
    <t>本工事の全般においては、この施行計画書に基づいて施工する。
　なお、工事内容の変更等が生じた場合、監督員の指示及び承諾を得たのち、変更施行計画書を作成し、工事の施工を行うものとする。</t>
    <rPh sb="0" eb="1">
      <t>ホン</t>
    </rPh>
    <rPh sb="1" eb="3">
      <t>コウジ</t>
    </rPh>
    <rPh sb="4" eb="6">
      <t>ゼンパン</t>
    </rPh>
    <rPh sb="14" eb="16">
      <t>セコウ</t>
    </rPh>
    <rPh sb="16" eb="19">
      <t>ケイカクショ</t>
    </rPh>
    <rPh sb="20" eb="21">
      <t>モト</t>
    </rPh>
    <rPh sb="24" eb="26">
      <t>セコウ</t>
    </rPh>
    <rPh sb="34" eb="36">
      <t>コウジ</t>
    </rPh>
    <rPh sb="36" eb="38">
      <t>ナイヨウ</t>
    </rPh>
    <rPh sb="39" eb="41">
      <t>ヘンコウ</t>
    </rPh>
    <rPh sb="41" eb="42">
      <t>トウ</t>
    </rPh>
    <rPh sb="43" eb="44">
      <t>ショウ</t>
    </rPh>
    <rPh sb="46" eb="48">
      <t>バアイ</t>
    </rPh>
    <rPh sb="49" eb="52">
      <t>カントクイン</t>
    </rPh>
    <rPh sb="53" eb="55">
      <t>シジ</t>
    </rPh>
    <rPh sb="55" eb="56">
      <t>オヨ</t>
    </rPh>
    <rPh sb="57" eb="59">
      <t>ショウダク</t>
    </rPh>
    <rPh sb="60" eb="61">
      <t>エ</t>
    </rPh>
    <rPh sb="65" eb="67">
      <t>ヘンコウ</t>
    </rPh>
    <rPh sb="67" eb="69">
      <t>セコウ</t>
    </rPh>
    <rPh sb="69" eb="72">
      <t>ケイカクショ</t>
    </rPh>
    <rPh sb="73" eb="75">
      <t>サクセイ</t>
    </rPh>
    <rPh sb="77" eb="79">
      <t>コウジ</t>
    </rPh>
    <rPh sb="80" eb="82">
      <t>セコウ</t>
    </rPh>
    <rPh sb="83" eb="84">
      <t>オコナ</t>
    </rPh>
    <phoneticPr fontId="43"/>
  </si>
  <si>
    <t>○　目　的</t>
    <rPh sb="2" eb="3">
      <t>メ</t>
    </rPh>
    <rPh sb="4" eb="5">
      <t>テキ</t>
    </rPh>
    <phoneticPr fontId="43"/>
  </si>
  <si>
    <t>○　運用及び変更</t>
    <rPh sb="2" eb="4">
      <t>ウンヨウ</t>
    </rPh>
    <rPh sb="4" eb="5">
      <t>オヨ</t>
    </rPh>
    <rPh sb="6" eb="8">
      <t>ヘンコウ</t>
    </rPh>
    <phoneticPr fontId="43"/>
  </si>
  <si>
    <t>○　準用する基準等</t>
    <rPh sb="2" eb="4">
      <t>ジュンヨウ</t>
    </rPh>
    <rPh sb="6" eb="8">
      <t>キジュン</t>
    </rPh>
    <rPh sb="8" eb="9">
      <t>トウ</t>
    </rPh>
    <phoneticPr fontId="43"/>
  </si>
  <si>
    <t>○　工事施工協議</t>
    <rPh sb="2" eb="4">
      <t>コウジ</t>
    </rPh>
    <rPh sb="4" eb="6">
      <t>セコウ</t>
    </rPh>
    <rPh sb="6" eb="8">
      <t>キョウギ</t>
    </rPh>
    <phoneticPr fontId="43"/>
  </si>
  <si>
    <t>目　　　次</t>
    <rPh sb="0" eb="1">
      <t>メ</t>
    </rPh>
    <rPh sb="4" eb="5">
      <t>ツギ</t>
    </rPh>
    <phoneticPr fontId="43"/>
  </si>
  <si>
    <t>総則</t>
    <rPh sb="0" eb="2">
      <t>ソウソク</t>
    </rPh>
    <phoneticPr fontId="43"/>
  </si>
  <si>
    <t>１　工事概要</t>
    <rPh sb="2" eb="4">
      <t>コウジ</t>
    </rPh>
    <rPh sb="4" eb="6">
      <t>ガイヨウ</t>
    </rPh>
    <phoneticPr fontId="43"/>
  </si>
  <si>
    <t>２　計画工程表</t>
    <rPh sb="2" eb="4">
      <t>ケイカク</t>
    </rPh>
    <rPh sb="4" eb="7">
      <t>コウテイヒョウ</t>
    </rPh>
    <phoneticPr fontId="43"/>
  </si>
  <si>
    <t>３　現場組織表</t>
    <rPh sb="2" eb="4">
      <t>ゲンバ</t>
    </rPh>
    <rPh sb="4" eb="6">
      <t>ソシキ</t>
    </rPh>
    <rPh sb="6" eb="7">
      <t>ヒョウ</t>
    </rPh>
    <phoneticPr fontId="43"/>
  </si>
  <si>
    <t>５　主要資材</t>
    <rPh sb="2" eb="4">
      <t>シュヨウ</t>
    </rPh>
    <rPh sb="4" eb="6">
      <t>シザイ</t>
    </rPh>
    <phoneticPr fontId="43"/>
  </si>
  <si>
    <t>６　施工方法</t>
    <rPh sb="2" eb="4">
      <t>セコウ</t>
    </rPh>
    <rPh sb="4" eb="6">
      <t>ホウホウ</t>
    </rPh>
    <phoneticPr fontId="43"/>
  </si>
  <si>
    <t>８　施工管理計画</t>
    <rPh sb="2" eb="4">
      <t>セコウ</t>
    </rPh>
    <rPh sb="4" eb="6">
      <t>カンリ</t>
    </rPh>
    <rPh sb="6" eb="8">
      <t>ケイカク</t>
    </rPh>
    <phoneticPr fontId="43"/>
  </si>
  <si>
    <t>１１　交通管理計画</t>
    <rPh sb="3" eb="5">
      <t>コウツウ</t>
    </rPh>
    <rPh sb="5" eb="7">
      <t>カンリ</t>
    </rPh>
    <rPh sb="7" eb="9">
      <t>ケイカク</t>
    </rPh>
    <phoneticPr fontId="43"/>
  </si>
  <si>
    <t>１２　環境対策</t>
    <rPh sb="3" eb="5">
      <t>カンキョウ</t>
    </rPh>
    <rPh sb="5" eb="7">
      <t>タイサク</t>
    </rPh>
    <phoneticPr fontId="43"/>
  </si>
  <si>
    <t>ページ</t>
    <phoneticPr fontId="43"/>
  </si>
  <si>
    <t>工事名</t>
    <rPh sb="0" eb="2">
      <t>コウジ</t>
    </rPh>
    <rPh sb="2" eb="3">
      <t>メイ</t>
    </rPh>
    <phoneticPr fontId="43"/>
  </si>
  <si>
    <t>路河川名</t>
    <rPh sb="0" eb="1">
      <t>ロ</t>
    </rPh>
    <rPh sb="1" eb="3">
      <t>カセン</t>
    </rPh>
    <rPh sb="3" eb="4">
      <t>メイ</t>
    </rPh>
    <phoneticPr fontId="43"/>
  </si>
  <si>
    <t>工事場所</t>
    <rPh sb="0" eb="2">
      <t>コウジ</t>
    </rPh>
    <rPh sb="2" eb="4">
      <t>バショ</t>
    </rPh>
    <phoneticPr fontId="43"/>
  </si>
  <si>
    <t>契約年月日</t>
    <rPh sb="0" eb="2">
      <t>ケイヤク</t>
    </rPh>
    <rPh sb="2" eb="3">
      <t>ネン</t>
    </rPh>
    <rPh sb="3" eb="5">
      <t>ツキヒ</t>
    </rPh>
    <phoneticPr fontId="43"/>
  </si>
  <si>
    <t>平成</t>
    <rPh sb="0" eb="2">
      <t>ヘイセイ</t>
    </rPh>
    <phoneticPr fontId="43"/>
  </si>
  <si>
    <t>年</t>
    <rPh sb="0" eb="1">
      <t>ネン</t>
    </rPh>
    <phoneticPr fontId="43"/>
  </si>
  <si>
    <t>月</t>
    <rPh sb="0" eb="1">
      <t>ツキ</t>
    </rPh>
    <phoneticPr fontId="43"/>
  </si>
  <si>
    <t>日</t>
    <rPh sb="0" eb="1">
      <t>ニチ</t>
    </rPh>
    <phoneticPr fontId="43"/>
  </si>
  <si>
    <t>工期</t>
    <rPh sb="0" eb="2">
      <t>コウキ</t>
    </rPh>
    <phoneticPr fontId="43"/>
  </si>
  <si>
    <t>自</t>
    <rPh sb="0" eb="1">
      <t>ジ</t>
    </rPh>
    <phoneticPr fontId="43"/>
  </si>
  <si>
    <t>至</t>
    <rPh sb="0" eb="1">
      <t>イタ</t>
    </rPh>
    <phoneticPr fontId="43"/>
  </si>
  <si>
    <t>請負代金額</t>
    <rPh sb="0" eb="2">
      <t>ウケオイ</t>
    </rPh>
    <rPh sb="2" eb="4">
      <t>ダイキン</t>
    </rPh>
    <rPh sb="4" eb="5">
      <t>ガク</t>
    </rPh>
    <phoneticPr fontId="43"/>
  </si>
  <si>
    <t>円</t>
    <rPh sb="0" eb="1">
      <t>エン</t>
    </rPh>
    <phoneticPr fontId="43"/>
  </si>
  <si>
    <t>（税込）</t>
    <rPh sb="1" eb="3">
      <t>ゼイコ</t>
    </rPh>
    <phoneticPr fontId="43"/>
  </si>
  <si>
    <t>発注者</t>
    <rPh sb="0" eb="3">
      <t>ハッチュウシャ</t>
    </rPh>
    <phoneticPr fontId="43"/>
  </si>
  <si>
    <t>請負者</t>
    <rPh sb="0" eb="2">
      <t>ウケオイ</t>
    </rPh>
    <rPh sb="2" eb="3">
      <t>シャ</t>
    </rPh>
    <phoneticPr fontId="43"/>
  </si>
  <si>
    <t>高原町役場</t>
    <rPh sb="0" eb="3">
      <t>タカハルチョウ</t>
    </rPh>
    <rPh sb="3" eb="5">
      <t>ヤクバ</t>
    </rPh>
    <phoneticPr fontId="43"/>
  </si>
  <si>
    <t>住所</t>
    <rPh sb="0" eb="2">
      <t>ジュウショ</t>
    </rPh>
    <phoneticPr fontId="43"/>
  </si>
  <si>
    <t>会社名</t>
    <rPh sb="0" eb="3">
      <t>カイシャメイ</t>
    </rPh>
    <phoneticPr fontId="43"/>
  </si>
  <si>
    <t>工事内容</t>
    <rPh sb="0" eb="2">
      <t>コウジ</t>
    </rPh>
    <rPh sb="2" eb="4">
      <t>ナイヨウ</t>
    </rPh>
    <phoneticPr fontId="43"/>
  </si>
  <si>
    <t>単位</t>
    <rPh sb="0" eb="2">
      <t>タンイ</t>
    </rPh>
    <phoneticPr fontId="43"/>
  </si>
  <si>
    <t>数　量</t>
    <rPh sb="0" eb="1">
      <t>スウ</t>
    </rPh>
    <rPh sb="2" eb="3">
      <t>リョウ</t>
    </rPh>
    <phoneticPr fontId="43"/>
  </si>
  <si>
    <t>工　種</t>
    <rPh sb="0" eb="1">
      <t>コウ</t>
    </rPh>
    <rPh sb="2" eb="3">
      <t>シュ</t>
    </rPh>
    <phoneticPr fontId="43"/>
  </si>
  <si>
    <t>名　　　　称</t>
    <rPh sb="0" eb="1">
      <t>ナ</t>
    </rPh>
    <rPh sb="5" eb="6">
      <t>ショウ</t>
    </rPh>
    <phoneticPr fontId="43"/>
  </si>
  <si>
    <t>規　　　格</t>
    <rPh sb="0" eb="1">
      <t>キ</t>
    </rPh>
    <rPh sb="4" eb="5">
      <t>カク</t>
    </rPh>
    <phoneticPr fontId="43"/>
  </si>
  <si>
    <t>○　工程管理計画</t>
    <rPh sb="2" eb="4">
      <t>コウテイ</t>
    </rPh>
    <rPh sb="4" eb="6">
      <t>カンリ</t>
    </rPh>
    <rPh sb="6" eb="8">
      <t>ケイカク</t>
    </rPh>
    <phoneticPr fontId="43"/>
  </si>
  <si>
    <t>○　品質管理計画</t>
    <rPh sb="2" eb="4">
      <t>ヒンシツ</t>
    </rPh>
    <rPh sb="4" eb="6">
      <t>カンリ</t>
    </rPh>
    <rPh sb="6" eb="8">
      <t>ケイカク</t>
    </rPh>
    <phoneticPr fontId="43"/>
  </si>
  <si>
    <t>○　出来形管理計画</t>
    <rPh sb="2" eb="5">
      <t>デキガタ</t>
    </rPh>
    <rPh sb="5" eb="7">
      <t>カンリ</t>
    </rPh>
    <rPh sb="7" eb="9">
      <t>ケイカク</t>
    </rPh>
    <phoneticPr fontId="43"/>
  </si>
  <si>
    <t>○　写真管理計画</t>
    <rPh sb="2" eb="4">
      <t>シャシン</t>
    </rPh>
    <rPh sb="4" eb="6">
      <t>カンリ</t>
    </rPh>
    <rPh sb="6" eb="8">
      <t>ケイカク</t>
    </rPh>
    <phoneticPr fontId="43"/>
  </si>
  <si>
    <t>○　段階確認計画</t>
    <rPh sb="2" eb="4">
      <t>ダンカイ</t>
    </rPh>
    <rPh sb="4" eb="6">
      <t>カクニン</t>
    </rPh>
    <rPh sb="6" eb="8">
      <t>ケイカク</t>
    </rPh>
    <phoneticPr fontId="43"/>
  </si>
  <si>
    <t>別紙記載</t>
    <rPh sb="0" eb="2">
      <t>ベッシ</t>
    </rPh>
    <rPh sb="2" eb="4">
      <t>キサイ</t>
    </rPh>
    <phoneticPr fontId="43"/>
  </si>
  <si>
    <t>施工管理</t>
    <rPh sb="0" eb="2">
      <t>セコウ</t>
    </rPh>
    <rPh sb="2" eb="4">
      <t>カンリ</t>
    </rPh>
    <phoneticPr fontId="43"/>
  </si>
  <si>
    <t>現場代理人</t>
    <rPh sb="0" eb="2">
      <t>ゲンバ</t>
    </rPh>
    <rPh sb="2" eb="5">
      <t>ダイリニン</t>
    </rPh>
    <phoneticPr fontId="43"/>
  </si>
  <si>
    <t>○○○　○○</t>
    <phoneticPr fontId="43"/>
  </si>
  <si>
    <t>○○技術者</t>
    <rPh sb="2" eb="5">
      <t>ギジュツシャ</t>
    </rPh>
    <phoneticPr fontId="43"/>
  </si>
  <si>
    <t>○○○　○○</t>
    <phoneticPr fontId="43"/>
  </si>
  <si>
    <t>工程管理</t>
    <rPh sb="0" eb="2">
      <t>コウテイ</t>
    </rPh>
    <rPh sb="2" eb="4">
      <t>カンリ</t>
    </rPh>
    <phoneticPr fontId="43"/>
  </si>
  <si>
    <t>品質管理</t>
    <rPh sb="0" eb="2">
      <t>ヒンシツ</t>
    </rPh>
    <rPh sb="2" eb="4">
      <t>カンリ</t>
    </rPh>
    <phoneticPr fontId="43"/>
  </si>
  <si>
    <t>出来形管理</t>
    <rPh sb="0" eb="3">
      <t>デキガタ</t>
    </rPh>
    <rPh sb="3" eb="5">
      <t>カンリ</t>
    </rPh>
    <phoneticPr fontId="43"/>
  </si>
  <si>
    <t>写真管理</t>
    <rPh sb="0" eb="2">
      <t>シャシン</t>
    </rPh>
    <rPh sb="2" eb="4">
      <t>カンリ</t>
    </rPh>
    <phoneticPr fontId="43"/>
  </si>
  <si>
    <t>副産物管理</t>
    <rPh sb="0" eb="3">
      <t>フクサンブツ</t>
    </rPh>
    <rPh sb="3" eb="5">
      <t>カンリ</t>
    </rPh>
    <phoneticPr fontId="43"/>
  </si>
  <si>
    <t>機械管理</t>
    <rPh sb="0" eb="2">
      <t>キカイ</t>
    </rPh>
    <rPh sb="2" eb="4">
      <t>カンリ</t>
    </rPh>
    <phoneticPr fontId="43"/>
  </si>
  <si>
    <t>機械・器具管理</t>
    <rPh sb="0" eb="2">
      <t>キカイ</t>
    </rPh>
    <rPh sb="3" eb="5">
      <t>キグ</t>
    </rPh>
    <rPh sb="5" eb="7">
      <t>カンリ</t>
    </rPh>
    <phoneticPr fontId="43"/>
  </si>
  <si>
    <t>氏　名</t>
    <rPh sb="0" eb="1">
      <t>ウジ</t>
    </rPh>
    <rPh sb="2" eb="3">
      <t>メイ</t>
    </rPh>
    <phoneticPr fontId="43"/>
  </si>
  <si>
    <t>ＴＥＬ</t>
    <phoneticPr fontId="43"/>
  </si>
  <si>
    <t>重機管理</t>
    <rPh sb="0" eb="2">
      <t>ジュウキ</t>
    </rPh>
    <rPh sb="2" eb="4">
      <t>カンリ</t>
    </rPh>
    <phoneticPr fontId="43"/>
  </si>
  <si>
    <t>安全管理</t>
    <rPh sb="0" eb="2">
      <t>アンゼン</t>
    </rPh>
    <rPh sb="2" eb="4">
      <t>カンリ</t>
    </rPh>
    <phoneticPr fontId="43"/>
  </si>
  <si>
    <t>労務・安全管理</t>
    <rPh sb="0" eb="2">
      <t>ロウム</t>
    </rPh>
    <rPh sb="3" eb="5">
      <t>アンゼン</t>
    </rPh>
    <rPh sb="5" eb="7">
      <t>カンリ</t>
    </rPh>
    <phoneticPr fontId="43"/>
  </si>
  <si>
    <t>交通安全管理</t>
    <rPh sb="0" eb="2">
      <t>コウツウ</t>
    </rPh>
    <rPh sb="2" eb="4">
      <t>アンゼン</t>
    </rPh>
    <rPh sb="4" eb="6">
      <t>カンリ</t>
    </rPh>
    <phoneticPr fontId="43"/>
  </si>
  <si>
    <t>安全巡視員</t>
    <rPh sb="0" eb="2">
      <t>アンゼン</t>
    </rPh>
    <rPh sb="2" eb="5">
      <t>ジュンシイン</t>
    </rPh>
    <phoneticPr fontId="43"/>
  </si>
  <si>
    <t>事務・労務管理</t>
    <rPh sb="0" eb="2">
      <t>ジム</t>
    </rPh>
    <rPh sb="3" eb="5">
      <t>ロウム</t>
    </rPh>
    <rPh sb="5" eb="7">
      <t>カンリ</t>
    </rPh>
    <phoneticPr fontId="43"/>
  </si>
  <si>
    <t>現場事務所　電話</t>
    <rPh sb="0" eb="2">
      <t>ゲンバ</t>
    </rPh>
    <rPh sb="2" eb="4">
      <t>ジム</t>
    </rPh>
    <rPh sb="4" eb="5">
      <t>ショ</t>
    </rPh>
    <rPh sb="6" eb="8">
      <t>デンワ</t>
    </rPh>
    <phoneticPr fontId="43"/>
  </si>
  <si>
    <t>夜間・休日緊急連作先</t>
    <rPh sb="0" eb="2">
      <t>ヤカン</t>
    </rPh>
    <rPh sb="3" eb="5">
      <t>キュウジツ</t>
    </rPh>
    <rPh sb="5" eb="7">
      <t>キンキュウ</t>
    </rPh>
    <rPh sb="7" eb="9">
      <t>レンサク</t>
    </rPh>
    <rPh sb="9" eb="10">
      <t>サキ</t>
    </rPh>
    <phoneticPr fontId="43"/>
  </si>
  <si>
    <t>（自宅）</t>
    <rPh sb="1" eb="3">
      <t>ジタク</t>
    </rPh>
    <phoneticPr fontId="43"/>
  </si>
  <si>
    <t>（携帯）</t>
    <rPh sb="1" eb="3">
      <t>ケイタイ</t>
    </rPh>
    <phoneticPr fontId="43"/>
  </si>
  <si>
    <t>○○○-○○○○-○○○○</t>
    <phoneticPr fontId="43"/>
  </si>
  <si>
    <t>有資格者</t>
    <rPh sb="0" eb="4">
      <t>ユウシカクシャ</t>
    </rPh>
    <phoneticPr fontId="43"/>
  </si>
  <si>
    <t>氏　　　　　名</t>
    <rPh sb="0" eb="1">
      <t>ウジ</t>
    </rPh>
    <rPh sb="6" eb="7">
      <t>メイ</t>
    </rPh>
    <phoneticPr fontId="43"/>
  </si>
  <si>
    <t>登　録　番　号</t>
    <rPh sb="0" eb="1">
      <t>ノボル</t>
    </rPh>
    <rPh sb="2" eb="3">
      <t>ロク</t>
    </rPh>
    <rPh sb="4" eb="5">
      <t>バン</t>
    </rPh>
    <rPh sb="6" eb="7">
      <t>ゴウ</t>
    </rPh>
    <phoneticPr fontId="43"/>
  </si>
  <si>
    <t>備　　考</t>
    <rPh sb="0" eb="1">
      <t>ビ</t>
    </rPh>
    <rPh sb="3" eb="4">
      <t>コウ</t>
    </rPh>
    <phoneticPr fontId="43"/>
  </si>
  <si>
    <t>資　格　名</t>
    <rPh sb="0" eb="1">
      <t>シ</t>
    </rPh>
    <rPh sb="2" eb="3">
      <t>カク</t>
    </rPh>
    <rPh sb="4" eb="5">
      <t>メイ</t>
    </rPh>
    <phoneticPr fontId="43"/>
  </si>
  <si>
    <t>注１）　添付資料は資格名等の登録番号と照合済。（別紙コピーのとおり）</t>
    <rPh sb="0" eb="1">
      <t>チュウ</t>
    </rPh>
    <rPh sb="4" eb="6">
      <t>テンプ</t>
    </rPh>
    <rPh sb="6" eb="8">
      <t>シリョウ</t>
    </rPh>
    <rPh sb="9" eb="11">
      <t>シカク</t>
    </rPh>
    <rPh sb="11" eb="12">
      <t>メイ</t>
    </rPh>
    <rPh sb="12" eb="13">
      <t>トウ</t>
    </rPh>
    <rPh sb="14" eb="16">
      <t>トウロク</t>
    </rPh>
    <rPh sb="16" eb="18">
      <t>バンゴウ</t>
    </rPh>
    <rPh sb="19" eb="21">
      <t>ショウゴウ</t>
    </rPh>
    <rPh sb="21" eb="22">
      <t>スミ</t>
    </rPh>
    <rPh sb="24" eb="26">
      <t>ベッシ</t>
    </rPh>
    <phoneticPr fontId="43"/>
  </si>
  <si>
    <t>機　械　名</t>
    <rPh sb="0" eb="1">
      <t>キ</t>
    </rPh>
    <rPh sb="2" eb="3">
      <t>カイ</t>
    </rPh>
    <rPh sb="4" eb="5">
      <t>メイ</t>
    </rPh>
    <phoneticPr fontId="43"/>
  </si>
  <si>
    <t>規　　　格</t>
    <rPh sb="0" eb="1">
      <t>キ</t>
    </rPh>
    <rPh sb="4" eb="5">
      <t>カク</t>
    </rPh>
    <phoneticPr fontId="43"/>
  </si>
  <si>
    <t>台数</t>
    <rPh sb="0" eb="1">
      <t>ダイ</t>
    </rPh>
    <rPh sb="1" eb="2">
      <t>スウ</t>
    </rPh>
    <phoneticPr fontId="43"/>
  </si>
  <si>
    <t>使 用 工 種</t>
    <rPh sb="0" eb="1">
      <t>シ</t>
    </rPh>
    <rPh sb="2" eb="3">
      <t>ヨウ</t>
    </rPh>
    <rPh sb="4" eb="5">
      <t>コウ</t>
    </rPh>
    <rPh sb="6" eb="7">
      <t>タネ</t>
    </rPh>
    <phoneticPr fontId="43"/>
  </si>
  <si>
    <t>摘要</t>
    <rPh sb="0" eb="2">
      <t>テキヨウ</t>
    </rPh>
    <phoneticPr fontId="43"/>
  </si>
  <si>
    <t>摘  要</t>
    <rPh sb="0" eb="1">
      <t>テキ</t>
    </rPh>
    <rPh sb="3" eb="4">
      <t>ヨウ</t>
    </rPh>
    <phoneticPr fontId="43"/>
  </si>
  <si>
    <t>指　定　機　械</t>
    <rPh sb="0" eb="1">
      <t>ユビ</t>
    </rPh>
    <rPh sb="2" eb="3">
      <t>サダム</t>
    </rPh>
    <rPh sb="4" eb="5">
      <t>キ</t>
    </rPh>
    <rPh sb="6" eb="7">
      <t>カイ</t>
    </rPh>
    <phoneticPr fontId="43"/>
  </si>
  <si>
    <t>使　用　機　械</t>
    <rPh sb="0" eb="1">
      <t>シ</t>
    </rPh>
    <rPh sb="2" eb="3">
      <t>ヨウ</t>
    </rPh>
    <rPh sb="4" eb="5">
      <t>キ</t>
    </rPh>
    <rPh sb="6" eb="7">
      <t>カイ</t>
    </rPh>
    <phoneticPr fontId="43"/>
  </si>
  <si>
    <t>単位</t>
    <rPh sb="0" eb="2">
      <t>タンイ</t>
    </rPh>
    <phoneticPr fontId="43"/>
  </si>
  <si>
    <t>予定数量</t>
    <rPh sb="0" eb="2">
      <t>ヨテイ</t>
    </rPh>
    <rPh sb="2" eb="4">
      <t>スウリョウ</t>
    </rPh>
    <phoneticPr fontId="43"/>
  </si>
  <si>
    <t>製造会社</t>
    <rPh sb="0" eb="2">
      <t>セイゾウ</t>
    </rPh>
    <rPh sb="2" eb="4">
      <t>カイシャ</t>
    </rPh>
    <phoneticPr fontId="43"/>
  </si>
  <si>
    <t>品質証明</t>
    <rPh sb="0" eb="2">
      <t>ヒンシツ</t>
    </rPh>
    <rPh sb="2" eb="4">
      <t>ショウメイ</t>
    </rPh>
    <phoneticPr fontId="43"/>
  </si>
  <si>
    <t>納入時期（月）</t>
    <rPh sb="0" eb="2">
      <t>ノウニュウ</t>
    </rPh>
    <rPh sb="2" eb="4">
      <t>ジキ</t>
    </rPh>
    <rPh sb="5" eb="6">
      <t>ツキ</t>
    </rPh>
    <phoneticPr fontId="43"/>
  </si>
  <si>
    <t>土工事</t>
    <rPh sb="0" eb="1">
      <t>ツチ</t>
    </rPh>
    <rPh sb="1" eb="3">
      <t>コウジ</t>
    </rPh>
    <phoneticPr fontId="43"/>
  </si>
  <si>
    <t>○○工事</t>
    <rPh sb="2" eb="4">
      <t>コウジ</t>
    </rPh>
    <phoneticPr fontId="43"/>
  </si>
  <si>
    <t>会社名</t>
    <rPh sb="0" eb="3">
      <t>カイシャメイ</t>
    </rPh>
    <phoneticPr fontId="43"/>
  </si>
  <si>
    <t>責任者名</t>
    <rPh sb="0" eb="3">
      <t>セキニンシャ</t>
    </rPh>
    <rPh sb="3" eb="4">
      <t>メイ</t>
    </rPh>
    <phoneticPr fontId="43"/>
  </si>
  <si>
    <t>品　　名</t>
    <rPh sb="0" eb="1">
      <t>ヒン</t>
    </rPh>
    <rPh sb="3" eb="4">
      <t>メイ</t>
    </rPh>
    <phoneticPr fontId="43"/>
  </si>
  <si>
    <t>規　　格</t>
    <rPh sb="0" eb="1">
      <t>キ</t>
    </rPh>
    <rPh sb="3" eb="4">
      <t>カク</t>
    </rPh>
    <phoneticPr fontId="43"/>
  </si>
  <si>
    <t>ＮＯ，１</t>
    <phoneticPr fontId="43"/>
  </si>
  <si>
    <t>ＮＯ，２</t>
    <phoneticPr fontId="43"/>
  </si>
  <si>
    <t>①施工計画</t>
    <rPh sb="1" eb="3">
      <t>セコウ</t>
    </rPh>
    <rPh sb="3" eb="5">
      <t>ケイカク</t>
    </rPh>
    <phoneticPr fontId="43"/>
  </si>
  <si>
    <t>②準備工</t>
    <rPh sb="1" eb="3">
      <t>ジュンビ</t>
    </rPh>
    <rPh sb="3" eb="4">
      <t>コウ</t>
    </rPh>
    <phoneticPr fontId="43"/>
  </si>
  <si>
    <t>③着手前測量</t>
    <rPh sb="1" eb="3">
      <t>チャクシュ</t>
    </rPh>
    <rPh sb="3" eb="4">
      <t>マエ</t>
    </rPh>
    <rPh sb="4" eb="6">
      <t>ソクリョウ</t>
    </rPh>
    <phoneticPr fontId="43"/>
  </si>
  <si>
    <t>□</t>
    <phoneticPr fontId="43"/>
  </si>
  <si>
    <t>１）</t>
    <phoneticPr fontId="43"/>
  </si>
  <si>
    <t>④工事計画</t>
    <rPh sb="1" eb="3">
      <t>コウジ</t>
    </rPh>
    <rPh sb="3" eb="5">
      <t>ケイカク</t>
    </rPh>
    <phoneticPr fontId="43"/>
  </si>
  <si>
    <t>２）</t>
  </si>
  <si>
    <t>３）</t>
  </si>
  <si>
    <t>４）</t>
  </si>
  <si>
    <t>５）</t>
  </si>
  <si>
    <t>６）</t>
  </si>
  <si>
    <t>７）</t>
  </si>
  <si>
    <t>８）</t>
  </si>
  <si>
    <t>９）</t>
  </si>
  <si>
    <t>１０）</t>
  </si>
  <si>
    <t>１１）</t>
  </si>
  <si>
    <t>１２）</t>
  </si>
  <si>
    <t>１３）</t>
  </si>
  <si>
    <t>１４）</t>
  </si>
  <si>
    <t>１５）</t>
  </si>
  <si>
    <t>設計図書の精査（計上数量と図面数量の整合性を確認。）</t>
    <rPh sb="0" eb="2">
      <t>セッケイ</t>
    </rPh>
    <rPh sb="2" eb="4">
      <t>トショ</t>
    </rPh>
    <rPh sb="5" eb="7">
      <t>セイサ</t>
    </rPh>
    <rPh sb="8" eb="10">
      <t>ケイジョウ</t>
    </rPh>
    <rPh sb="10" eb="12">
      <t>スウリョウ</t>
    </rPh>
    <rPh sb="13" eb="15">
      <t>ズメン</t>
    </rPh>
    <rPh sb="15" eb="17">
      <t>スウリョウ</t>
    </rPh>
    <rPh sb="18" eb="21">
      <t>セイゴウセイ</t>
    </rPh>
    <rPh sb="22" eb="24">
      <t>カクニン</t>
    </rPh>
    <phoneticPr fontId="43"/>
  </si>
  <si>
    <t>現場の精査　　　（設計図書と現場の整合性確認。）</t>
    <rPh sb="0" eb="2">
      <t>ゲンバ</t>
    </rPh>
    <rPh sb="3" eb="5">
      <t>セイサ</t>
    </rPh>
    <rPh sb="9" eb="11">
      <t>セッケイ</t>
    </rPh>
    <rPh sb="11" eb="13">
      <t>トショ</t>
    </rPh>
    <rPh sb="14" eb="16">
      <t>ゲンバ</t>
    </rPh>
    <rPh sb="17" eb="20">
      <t>セイゴウセイ</t>
    </rPh>
    <rPh sb="20" eb="22">
      <t>カクニン</t>
    </rPh>
    <phoneticPr fontId="43"/>
  </si>
  <si>
    <t>指定・使用機械の適正な選定。</t>
    <rPh sb="0" eb="2">
      <t>シテイ</t>
    </rPh>
    <rPh sb="3" eb="5">
      <t>シヨウ</t>
    </rPh>
    <rPh sb="5" eb="7">
      <t>キカイ</t>
    </rPh>
    <rPh sb="8" eb="10">
      <t>テキセイ</t>
    </rPh>
    <rPh sb="11" eb="13">
      <t>センテイ</t>
    </rPh>
    <phoneticPr fontId="43"/>
  </si>
  <si>
    <t>安全管理等の体制整備。</t>
    <rPh sb="0" eb="2">
      <t>アンゼン</t>
    </rPh>
    <rPh sb="2" eb="4">
      <t>カンリ</t>
    </rPh>
    <rPh sb="4" eb="5">
      <t>トウ</t>
    </rPh>
    <rPh sb="6" eb="8">
      <t>タイセイ</t>
    </rPh>
    <rPh sb="8" eb="10">
      <t>セイビ</t>
    </rPh>
    <phoneticPr fontId="43"/>
  </si>
  <si>
    <t>工事周知（看板設置等）期間設定。・・・・・（地域住民）</t>
    <rPh sb="0" eb="2">
      <t>コウジ</t>
    </rPh>
    <rPh sb="2" eb="4">
      <t>シュウチ</t>
    </rPh>
    <rPh sb="7" eb="9">
      <t>セッチ</t>
    </rPh>
    <rPh sb="11" eb="13">
      <t>キカン</t>
    </rPh>
    <rPh sb="13" eb="15">
      <t>セッテイ</t>
    </rPh>
    <rPh sb="22" eb="24">
      <t>チイキ</t>
    </rPh>
    <rPh sb="24" eb="26">
      <t>ジュウミン</t>
    </rPh>
    <phoneticPr fontId="43"/>
  </si>
  <si>
    <t>各種許可取得（通行規制許可等）。・・・・・（行政機関）</t>
    <rPh sb="0" eb="2">
      <t>カクシュ</t>
    </rPh>
    <rPh sb="2" eb="4">
      <t>キョカ</t>
    </rPh>
    <rPh sb="4" eb="6">
      <t>シュトク</t>
    </rPh>
    <rPh sb="7" eb="9">
      <t>ツウコウ</t>
    </rPh>
    <rPh sb="9" eb="11">
      <t>キセイ</t>
    </rPh>
    <rPh sb="11" eb="13">
      <t>キョカ</t>
    </rPh>
    <rPh sb="13" eb="14">
      <t>トウ</t>
    </rPh>
    <rPh sb="22" eb="24">
      <t>ギョウセイ</t>
    </rPh>
    <rPh sb="24" eb="26">
      <t>キカン</t>
    </rPh>
    <phoneticPr fontId="43"/>
  </si>
  <si>
    <t>実施工程作成。</t>
    <rPh sb="0" eb="2">
      <t>ジッシ</t>
    </rPh>
    <rPh sb="2" eb="4">
      <t>コウテイ</t>
    </rPh>
    <rPh sb="4" eb="6">
      <t>サクセイ</t>
    </rPh>
    <phoneticPr fontId="43"/>
  </si>
  <si>
    <t>現場事務所の確保。</t>
    <rPh sb="0" eb="2">
      <t>ゲンバ</t>
    </rPh>
    <rPh sb="2" eb="4">
      <t>ジム</t>
    </rPh>
    <rPh sb="4" eb="5">
      <t>ショ</t>
    </rPh>
    <rPh sb="6" eb="8">
      <t>カクホ</t>
    </rPh>
    <phoneticPr fontId="43"/>
  </si>
  <si>
    <t>基準高、測点確認。</t>
    <rPh sb="0" eb="3">
      <t>キジュンダカ</t>
    </rPh>
    <rPh sb="4" eb="6">
      <t>ソクテン</t>
    </rPh>
    <rPh sb="6" eb="8">
      <t>カクニン</t>
    </rPh>
    <phoneticPr fontId="43"/>
  </si>
  <si>
    <t>仮ＢＭ設置。</t>
    <rPh sb="0" eb="1">
      <t>カリ</t>
    </rPh>
    <rPh sb="3" eb="5">
      <t>セッチ</t>
    </rPh>
    <phoneticPr fontId="43"/>
  </si>
  <si>
    <t>中心線測量。</t>
    <rPh sb="0" eb="3">
      <t>チュウシンセン</t>
    </rPh>
    <rPh sb="3" eb="5">
      <t>ソクリョウ</t>
    </rPh>
    <phoneticPr fontId="43"/>
  </si>
  <si>
    <t>地下埋設物確認。</t>
    <rPh sb="0" eb="2">
      <t>チカ</t>
    </rPh>
    <rPh sb="2" eb="4">
      <t>マイセツ</t>
    </rPh>
    <rPh sb="4" eb="5">
      <t>ブツ</t>
    </rPh>
    <rPh sb="5" eb="7">
      <t>カクニン</t>
    </rPh>
    <phoneticPr fontId="43"/>
  </si>
  <si>
    <t>ＣＨＫ</t>
    <phoneticPr fontId="43"/>
  </si>
  <si>
    <t>要　　　　　　　　　　旨</t>
    <rPh sb="0" eb="1">
      <t>ヨウ</t>
    </rPh>
    <rPh sb="11" eb="12">
      <t>ムネ</t>
    </rPh>
    <phoneticPr fontId="43"/>
  </si>
  <si>
    <t>工　　　　　　　　　　種</t>
    <rPh sb="0" eb="1">
      <t>コウ</t>
    </rPh>
    <rPh sb="11" eb="12">
      <t>シュ</t>
    </rPh>
    <phoneticPr fontId="43"/>
  </si>
  <si>
    <t>④工事完了</t>
    <rPh sb="1" eb="3">
      <t>コウジ</t>
    </rPh>
    <rPh sb="3" eb="5">
      <t>カンリョウ</t>
    </rPh>
    <phoneticPr fontId="43"/>
  </si>
  <si>
    <t>１６）</t>
  </si>
  <si>
    <t>１７）</t>
  </si>
  <si>
    <t>１８）</t>
  </si>
  <si>
    <t>１９）</t>
  </si>
  <si>
    <t>２０）</t>
  </si>
  <si>
    <t>施工詳細</t>
    <rPh sb="0" eb="2">
      <t>セコウ</t>
    </rPh>
    <rPh sb="2" eb="4">
      <t>ショウサイ</t>
    </rPh>
    <phoneticPr fontId="43"/>
  </si>
  <si>
    <t>Ｐ</t>
    <phoneticPr fontId="43"/>
  </si>
  <si>
    <t>工事個所の亀裂・破損・沈下等の有無確認。</t>
    <rPh sb="0" eb="2">
      <t>コウジ</t>
    </rPh>
    <rPh sb="2" eb="4">
      <t>カショ</t>
    </rPh>
    <rPh sb="5" eb="7">
      <t>キレツ</t>
    </rPh>
    <rPh sb="8" eb="10">
      <t>ハソン</t>
    </rPh>
    <rPh sb="11" eb="13">
      <t>チンカ</t>
    </rPh>
    <rPh sb="13" eb="14">
      <t>トウ</t>
    </rPh>
    <rPh sb="15" eb="17">
      <t>ウム</t>
    </rPh>
    <rPh sb="17" eb="19">
      <t>カクニン</t>
    </rPh>
    <phoneticPr fontId="43"/>
  </si>
  <si>
    <t>工事個所の清掃確認。</t>
    <rPh sb="0" eb="2">
      <t>コウジ</t>
    </rPh>
    <rPh sb="2" eb="4">
      <t>カショ</t>
    </rPh>
    <rPh sb="5" eb="7">
      <t>セイソウ</t>
    </rPh>
    <rPh sb="7" eb="9">
      <t>カクニン</t>
    </rPh>
    <phoneticPr fontId="43"/>
  </si>
  <si>
    <t>設計数量との照査。</t>
    <rPh sb="0" eb="2">
      <t>セッケイ</t>
    </rPh>
    <rPh sb="2" eb="4">
      <t>スウリョウ</t>
    </rPh>
    <rPh sb="6" eb="8">
      <t>ショウサ</t>
    </rPh>
    <phoneticPr fontId="43"/>
  </si>
  <si>
    <t>自主検査の実施。</t>
    <rPh sb="0" eb="2">
      <t>ジシュ</t>
    </rPh>
    <rPh sb="2" eb="4">
      <t>ケンサ</t>
    </rPh>
    <rPh sb="5" eb="7">
      <t>ジッシ</t>
    </rPh>
    <phoneticPr fontId="43"/>
  </si>
  <si>
    <t>①丁張の設置</t>
    <rPh sb="1" eb="3">
      <t>チョウハリ</t>
    </rPh>
    <rPh sb="4" eb="6">
      <t>セッチ</t>
    </rPh>
    <phoneticPr fontId="43"/>
  </si>
  <si>
    <t>設計図書を基に丁張を設置する。</t>
    <rPh sb="0" eb="2">
      <t>セッケイ</t>
    </rPh>
    <rPh sb="2" eb="4">
      <t>トショ</t>
    </rPh>
    <rPh sb="5" eb="6">
      <t>モト</t>
    </rPh>
    <rPh sb="7" eb="9">
      <t>チョウハリ</t>
    </rPh>
    <rPh sb="10" eb="12">
      <t>セッチ</t>
    </rPh>
    <phoneticPr fontId="43"/>
  </si>
  <si>
    <t>起点・終点の延長を確認する。</t>
    <rPh sb="0" eb="2">
      <t>キテン</t>
    </rPh>
    <rPh sb="3" eb="5">
      <t>シュウテン</t>
    </rPh>
    <rPh sb="6" eb="8">
      <t>エンチョウ</t>
    </rPh>
    <rPh sb="9" eb="11">
      <t>カクニン</t>
    </rPh>
    <phoneticPr fontId="43"/>
  </si>
  <si>
    <t>測点間の延長を確認する。</t>
    <rPh sb="0" eb="2">
      <t>ソクテン</t>
    </rPh>
    <rPh sb="2" eb="3">
      <t>カン</t>
    </rPh>
    <rPh sb="4" eb="6">
      <t>エンチョウ</t>
    </rPh>
    <rPh sb="7" eb="9">
      <t>カクニン</t>
    </rPh>
    <phoneticPr fontId="43"/>
  </si>
  <si>
    <t>内　　　　　　　容</t>
    <rPh sb="0" eb="1">
      <t>ナイ</t>
    </rPh>
    <rPh sb="8" eb="9">
      <t>カタチ</t>
    </rPh>
    <phoneticPr fontId="43"/>
  </si>
  <si>
    <t>m3）を使用する。</t>
    <phoneticPr fontId="43"/>
  </si>
  <si>
    <t>掘削はＢＨ（</t>
    <rPh sb="0" eb="2">
      <t>クッサク</t>
    </rPh>
    <phoneticPr fontId="43"/>
  </si>
  <si>
    <t>床掘はＢＨ（</t>
    <rPh sb="0" eb="2">
      <t>トコボリ</t>
    </rPh>
    <phoneticPr fontId="43"/>
  </si>
  <si>
    <t>m3）を使用する。</t>
    <phoneticPr fontId="43"/>
  </si>
  <si>
    <t>残土処理は（</t>
    <rPh sb="0" eb="2">
      <t>ザンド</t>
    </rPh>
    <rPh sb="2" eb="4">
      <t>ショリ</t>
    </rPh>
    <phoneticPr fontId="43"/>
  </si>
  <si>
    <t>車）を使用する。</t>
    <rPh sb="0" eb="1">
      <t>クルマ</t>
    </rPh>
    <rPh sb="3" eb="5">
      <t>シヨウ</t>
    </rPh>
    <phoneticPr fontId="43"/>
  </si>
  <si>
    <t>・</t>
    <phoneticPr fontId="43"/>
  </si>
  <si>
    <t>掘削・床掘作業中は作業半径内を立入禁止とする。</t>
    <rPh sb="0" eb="2">
      <t>クッサク</t>
    </rPh>
    <rPh sb="3" eb="5">
      <t>トコボリ</t>
    </rPh>
    <rPh sb="5" eb="8">
      <t>サギョウチュウ</t>
    </rPh>
    <rPh sb="9" eb="11">
      <t>サギョウ</t>
    </rPh>
    <rPh sb="11" eb="13">
      <t>ハンケイ</t>
    </rPh>
    <rPh sb="13" eb="14">
      <t>ナイ</t>
    </rPh>
    <rPh sb="15" eb="17">
      <t>タチイリ</t>
    </rPh>
    <rPh sb="17" eb="19">
      <t>キンシ</t>
    </rPh>
    <phoneticPr fontId="43"/>
  </si>
  <si>
    <t>2ｔ</t>
    <phoneticPr fontId="43"/>
  </si>
  <si>
    <t>4ｔ</t>
    <phoneticPr fontId="43"/>
  </si>
  <si>
    <t>深堀、過掘しないよう検測しながら、作業を行う。</t>
    <rPh sb="0" eb="2">
      <t>フカボリ</t>
    </rPh>
    <rPh sb="3" eb="4">
      <t>ス</t>
    </rPh>
    <rPh sb="4" eb="5">
      <t>ホ</t>
    </rPh>
    <rPh sb="10" eb="12">
      <t>ケンソク</t>
    </rPh>
    <rPh sb="17" eb="19">
      <t>サギョウ</t>
    </rPh>
    <rPh sb="20" eb="21">
      <t>オコナ</t>
    </rPh>
    <phoneticPr fontId="43"/>
  </si>
  <si>
    <t>残土運搬は、経路を記録し、事故防止に努める。</t>
    <rPh sb="0" eb="2">
      <t>ザンド</t>
    </rPh>
    <rPh sb="2" eb="4">
      <t>ウンパン</t>
    </rPh>
    <rPh sb="6" eb="8">
      <t>ケイロ</t>
    </rPh>
    <rPh sb="9" eb="11">
      <t>キロク</t>
    </rPh>
    <rPh sb="13" eb="15">
      <t>ジコ</t>
    </rPh>
    <rPh sb="15" eb="17">
      <t>ボウシ</t>
    </rPh>
    <rPh sb="18" eb="19">
      <t>ツト</t>
    </rPh>
    <phoneticPr fontId="43"/>
  </si>
  <si>
    <t>道路等に飛散した土砂等は速やかに清掃する。</t>
    <rPh sb="0" eb="2">
      <t>ドウロ</t>
    </rPh>
    <rPh sb="2" eb="3">
      <t>トウ</t>
    </rPh>
    <rPh sb="4" eb="6">
      <t>ヒサン</t>
    </rPh>
    <rPh sb="8" eb="10">
      <t>ドシャ</t>
    </rPh>
    <rPh sb="10" eb="11">
      <t>トウ</t>
    </rPh>
    <rPh sb="12" eb="13">
      <t>スミ</t>
    </rPh>
    <rPh sb="16" eb="18">
      <t>セイソウ</t>
    </rPh>
    <phoneticPr fontId="43"/>
  </si>
  <si>
    <t>現地との相違点があった場合は、監督員と協議する。</t>
    <rPh sb="0" eb="2">
      <t>ゲンチ</t>
    </rPh>
    <rPh sb="4" eb="7">
      <t>ソウイテン</t>
    </rPh>
    <rPh sb="11" eb="13">
      <t>バアイ</t>
    </rPh>
    <rPh sb="15" eb="18">
      <t>カントクイン</t>
    </rPh>
    <rPh sb="19" eb="21">
      <t>キョウギ</t>
    </rPh>
    <phoneticPr fontId="43"/>
  </si>
  <si>
    <t>設計図書に基づいて、管路、分岐点の位置を決定する。</t>
    <rPh sb="0" eb="2">
      <t>セッケイ</t>
    </rPh>
    <rPh sb="2" eb="4">
      <t>トショ</t>
    </rPh>
    <rPh sb="5" eb="6">
      <t>モト</t>
    </rPh>
    <rPh sb="10" eb="11">
      <t>カン</t>
    </rPh>
    <rPh sb="11" eb="12">
      <t>ロ</t>
    </rPh>
    <rPh sb="13" eb="16">
      <t>ブンキテン</t>
    </rPh>
    <rPh sb="17" eb="19">
      <t>イチ</t>
    </rPh>
    <rPh sb="20" eb="22">
      <t>ケッテイ</t>
    </rPh>
    <phoneticPr fontId="43"/>
  </si>
  <si>
    <t>※工種別に記載する。</t>
    <rPh sb="1" eb="3">
      <t>コウシュ</t>
    </rPh>
    <rPh sb="3" eb="4">
      <t>ベツ</t>
    </rPh>
    <rPh sb="5" eb="7">
      <t>キサイ</t>
    </rPh>
    <phoneticPr fontId="43"/>
  </si>
  <si>
    <t>―</t>
    <phoneticPr fontId="43"/>
  </si>
  <si>
    <t>７　仮設備計画</t>
    <rPh sb="2" eb="3">
      <t>カリ</t>
    </rPh>
    <rPh sb="3" eb="5">
      <t>セツビ</t>
    </rPh>
    <rPh sb="5" eb="7">
      <t>ケイカク</t>
    </rPh>
    <phoneticPr fontId="43"/>
  </si>
  <si>
    <t>内　　　　　容</t>
    <rPh sb="0" eb="1">
      <t>ナイ</t>
    </rPh>
    <rPh sb="6" eb="7">
      <t>カタチ</t>
    </rPh>
    <phoneticPr fontId="43"/>
  </si>
  <si>
    <t>工事用看板の設置。</t>
    <rPh sb="0" eb="2">
      <t>コウジ</t>
    </rPh>
    <rPh sb="2" eb="3">
      <t>ヨウ</t>
    </rPh>
    <rPh sb="3" eb="5">
      <t>カンバン</t>
    </rPh>
    <rPh sb="6" eb="8">
      <t>セッチ</t>
    </rPh>
    <phoneticPr fontId="43"/>
  </si>
  <si>
    <t>現場事務所・休憩所の設置。</t>
    <rPh sb="0" eb="2">
      <t>ゲンバ</t>
    </rPh>
    <rPh sb="2" eb="4">
      <t>ジム</t>
    </rPh>
    <rPh sb="4" eb="5">
      <t>ショ</t>
    </rPh>
    <rPh sb="6" eb="8">
      <t>キュウケイ</t>
    </rPh>
    <rPh sb="8" eb="9">
      <t>ジョ</t>
    </rPh>
    <rPh sb="10" eb="12">
      <t>セッチ</t>
    </rPh>
    <phoneticPr fontId="43"/>
  </si>
  <si>
    <t>仮設トイレの設置。</t>
    <rPh sb="0" eb="2">
      <t>カセツ</t>
    </rPh>
    <rPh sb="6" eb="8">
      <t>セッチ</t>
    </rPh>
    <phoneticPr fontId="43"/>
  </si>
  <si>
    <t>仮設備配置図の作成。</t>
    <rPh sb="0" eb="1">
      <t>カリ</t>
    </rPh>
    <rPh sb="1" eb="3">
      <t>セツビ</t>
    </rPh>
    <rPh sb="3" eb="6">
      <t>ハイチズ</t>
    </rPh>
    <rPh sb="7" eb="9">
      <t>サクセイ</t>
    </rPh>
    <phoneticPr fontId="43"/>
  </si>
  <si>
    <t>発電機の設置。</t>
    <rPh sb="0" eb="3">
      <t>ハツデンキ</t>
    </rPh>
    <rPh sb="4" eb="6">
      <t>セッチ</t>
    </rPh>
    <phoneticPr fontId="43"/>
  </si>
  <si>
    <t>商用電源を利用する。</t>
    <rPh sb="0" eb="2">
      <t>ショウヨウ</t>
    </rPh>
    <rPh sb="2" eb="4">
      <t>デンゲン</t>
    </rPh>
    <rPh sb="5" eb="7">
      <t>リヨウ</t>
    </rPh>
    <phoneticPr fontId="43"/>
  </si>
  <si>
    <t>掲示板（徐行・工事区間お知らせ等）設置。</t>
    <rPh sb="0" eb="3">
      <t>ケイジバン</t>
    </rPh>
    <rPh sb="4" eb="6">
      <t>ジョコウ</t>
    </rPh>
    <rPh sb="7" eb="9">
      <t>コウジ</t>
    </rPh>
    <rPh sb="9" eb="11">
      <t>クカン</t>
    </rPh>
    <rPh sb="12" eb="13">
      <t>シ</t>
    </rPh>
    <rPh sb="15" eb="16">
      <t>トウ</t>
    </rPh>
    <rPh sb="17" eb="19">
      <t>セッチ</t>
    </rPh>
    <phoneticPr fontId="43"/>
  </si>
  <si>
    <t>②仮設電源の設置</t>
    <rPh sb="1" eb="3">
      <t>カセツ</t>
    </rPh>
    <rPh sb="3" eb="5">
      <t>デンゲン</t>
    </rPh>
    <rPh sb="6" eb="8">
      <t>セッチ</t>
    </rPh>
    <phoneticPr fontId="43"/>
  </si>
  <si>
    <t>②土工</t>
    <rPh sb="1" eb="2">
      <t>ツチ</t>
    </rPh>
    <rPh sb="2" eb="3">
      <t>コウ</t>
    </rPh>
    <phoneticPr fontId="43"/>
  </si>
  <si>
    <t>③○○○</t>
    <phoneticPr fontId="43"/>
  </si>
  <si>
    <t>④○○○</t>
    <phoneticPr fontId="43"/>
  </si>
  <si>
    <t>⑤○○○</t>
    <phoneticPr fontId="43"/>
  </si>
  <si>
    <t>⑥○○○</t>
    <phoneticPr fontId="43"/>
  </si>
  <si>
    <t>③仮設計画図</t>
    <rPh sb="1" eb="3">
      <t>カセツ</t>
    </rPh>
    <rPh sb="3" eb="5">
      <t>ケイカク</t>
    </rPh>
    <rPh sb="5" eb="6">
      <t>ズ</t>
    </rPh>
    <phoneticPr fontId="43"/>
  </si>
  <si>
    <t>別紙記載</t>
    <rPh sb="0" eb="2">
      <t>ベッシ</t>
    </rPh>
    <rPh sb="2" eb="4">
      <t>キサイ</t>
    </rPh>
    <phoneticPr fontId="43"/>
  </si>
  <si>
    <t>①仮設建築物・掲示板</t>
    <rPh sb="9" eb="10">
      <t>イタ</t>
    </rPh>
    <phoneticPr fontId="43"/>
  </si>
  <si>
    <t>協力会社等施工体系図</t>
    <rPh sb="0" eb="2">
      <t>キョウリョク</t>
    </rPh>
    <rPh sb="2" eb="4">
      <t>カイシャ</t>
    </rPh>
    <rPh sb="4" eb="5">
      <t>トウ</t>
    </rPh>
    <rPh sb="5" eb="7">
      <t>セコウ</t>
    </rPh>
    <rPh sb="7" eb="10">
      <t>タイケイズ</t>
    </rPh>
    <phoneticPr fontId="43"/>
  </si>
  <si>
    <t>　本工事について、円滑な施工を図るため、工事等に関する疑義が生じた場合、速やかに監督員と協議する。
　なお、必要に応じて、監督員の立会、指示を仰ぐものとする。</t>
    <rPh sb="1" eb="2">
      <t>ホン</t>
    </rPh>
    <rPh sb="2" eb="4">
      <t>コウジ</t>
    </rPh>
    <rPh sb="9" eb="11">
      <t>エンカツ</t>
    </rPh>
    <rPh sb="12" eb="14">
      <t>セコウ</t>
    </rPh>
    <rPh sb="15" eb="16">
      <t>ハカ</t>
    </rPh>
    <rPh sb="20" eb="22">
      <t>コウジ</t>
    </rPh>
    <rPh sb="22" eb="23">
      <t>トウ</t>
    </rPh>
    <rPh sb="24" eb="25">
      <t>カン</t>
    </rPh>
    <rPh sb="27" eb="29">
      <t>ギギ</t>
    </rPh>
    <rPh sb="30" eb="31">
      <t>ショウ</t>
    </rPh>
    <rPh sb="33" eb="35">
      <t>バアイ</t>
    </rPh>
    <rPh sb="36" eb="37">
      <t>スミ</t>
    </rPh>
    <rPh sb="40" eb="43">
      <t>カントクイン</t>
    </rPh>
    <rPh sb="44" eb="46">
      <t>キョウギ</t>
    </rPh>
    <rPh sb="54" eb="56">
      <t>ヒツヨウ</t>
    </rPh>
    <rPh sb="57" eb="58">
      <t>オウ</t>
    </rPh>
    <rPh sb="61" eb="64">
      <t>カントクイン</t>
    </rPh>
    <rPh sb="65" eb="67">
      <t>タチアイ</t>
    </rPh>
    <rPh sb="68" eb="70">
      <t>シジ</t>
    </rPh>
    <rPh sb="71" eb="72">
      <t>アオ</t>
    </rPh>
    <phoneticPr fontId="43"/>
  </si>
  <si>
    <t>４　指定・使用機械</t>
    <rPh sb="2" eb="4">
      <t>シテイ</t>
    </rPh>
    <rPh sb="5" eb="7">
      <t>シヨウ</t>
    </rPh>
    <rPh sb="7" eb="9">
      <t>キカイ</t>
    </rPh>
    <phoneticPr fontId="43"/>
  </si>
  <si>
    <t>工事概要</t>
    <rPh sb="0" eb="2">
      <t>コウジ</t>
    </rPh>
    <rPh sb="2" eb="4">
      <t>ガイヨウ</t>
    </rPh>
    <phoneticPr fontId="43"/>
  </si>
  <si>
    <t>延長</t>
    <rPh sb="0" eb="2">
      <t>エンチョウ</t>
    </rPh>
    <phoneticPr fontId="43"/>
  </si>
  <si>
    <t>ｍ</t>
    <phoneticPr fontId="43"/>
  </si>
  <si>
    <t>＝</t>
    <phoneticPr fontId="43"/>
  </si>
  <si>
    <t>Ｌ</t>
    <phoneticPr fontId="43"/>
  </si>
  <si>
    <t>Ｌ</t>
    <phoneticPr fontId="43"/>
  </si>
  <si>
    <t>Ｎ</t>
    <phoneticPr fontId="43"/>
  </si>
  <si>
    <t>Ａ</t>
    <phoneticPr fontId="43"/>
  </si>
  <si>
    <t>㎡</t>
    <phoneticPr fontId="43"/>
  </si>
  <si>
    <t>基</t>
    <rPh sb="0" eb="1">
      <t>キ</t>
    </rPh>
    <phoneticPr fontId="43"/>
  </si>
  <si>
    <t>工</t>
    <rPh sb="0" eb="1">
      <t>コウ</t>
    </rPh>
    <phoneticPr fontId="43"/>
  </si>
  <si>
    <t>○○○</t>
    <phoneticPr fontId="43"/>
  </si>
  <si>
    <t>１）</t>
    <phoneticPr fontId="43"/>
  </si>
  <si>
    <t>1）</t>
    <phoneticPr fontId="43"/>
  </si>
  <si>
    <t>2）</t>
    <phoneticPr fontId="43"/>
  </si>
  <si>
    <t>○　基本指針</t>
    <rPh sb="2" eb="4">
      <t>キホン</t>
    </rPh>
    <rPh sb="4" eb="6">
      <t>シシン</t>
    </rPh>
    <phoneticPr fontId="43"/>
  </si>
  <si>
    <t>出来形及び品質管理を確保し管理基準に適合するよう管理する。</t>
    <phoneticPr fontId="43"/>
  </si>
  <si>
    <t>　施工中において、管理不備が無いよう管理図表等に記録し、管理基準と照合</t>
    <phoneticPr fontId="43"/>
  </si>
  <si>
    <t>する。</t>
    <phoneticPr fontId="43"/>
  </si>
  <si>
    <t>　施工管理は、設計図書、設計図面、共通仕様書、特記仕様書等に定められた</t>
    <rPh sb="1" eb="3">
      <t>セコウ</t>
    </rPh>
    <rPh sb="3" eb="5">
      <t>カンリ</t>
    </rPh>
    <rPh sb="7" eb="9">
      <t>セッケイ</t>
    </rPh>
    <rPh sb="9" eb="11">
      <t>トショ</t>
    </rPh>
    <rPh sb="12" eb="14">
      <t>セッケイ</t>
    </rPh>
    <rPh sb="14" eb="16">
      <t>ズメン</t>
    </rPh>
    <rPh sb="17" eb="19">
      <t>キョウツウ</t>
    </rPh>
    <rPh sb="19" eb="22">
      <t>シヨウショ</t>
    </rPh>
    <rPh sb="23" eb="28">
      <t>トッキシヨウショ</t>
    </rPh>
    <rPh sb="28" eb="29">
      <t>トウ</t>
    </rPh>
    <rPh sb="30" eb="31">
      <t>サダ</t>
    </rPh>
    <phoneticPr fontId="43"/>
  </si>
  <si>
    <t>　品質管理はＰＤＣＡサイクルの手法を用いる。</t>
    <phoneticPr fontId="43"/>
  </si>
  <si>
    <t>　Plan（計画） - Do（実行） - check（評価） - Act（改善）　 Cycle（繰返し）の４段階を</t>
    <phoneticPr fontId="43"/>
  </si>
  <si>
    <t>繰り返すことによって、品質管理業務を継続的に改善し、管理業務を円滑に行</t>
    <phoneticPr fontId="43"/>
  </si>
  <si>
    <t>うものとする。</t>
    <phoneticPr fontId="43"/>
  </si>
  <si>
    <t>○　管理手法</t>
    <rPh sb="2" eb="4">
      <t>カンリ</t>
    </rPh>
    <rPh sb="4" eb="6">
      <t>シュホウ</t>
    </rPh>
    <phoneticPr fontId="43"/>
  </si>
  <si>
    <t>○　参照する基準書</t>
    <rPh sb="2" eb="4">
      <t>サンショウ</t>
    </rPh>
    <rPh sb="6" eb="8">
      <t>キジュン</t>
    </rPh>
    <rPh sb="8" eb="9">
      <t>ショ</t>
    </rPh>
    <phoneticPr fontId="43"/>
  </si>
  <si>
    <t>１）</t>
    <phoneticPr fontId="43"/>
  </si>
  <si>
    <t>・・・・・・・・・</t>
    <phoneticPr fontId="43"/>
  </si>
  <si>
    <t>基　　準　　書　　名</t>
    <rPh sb="0" eb="1">
      <t>モト</t>
    </rPh>
    <rPh sb="3" eb="4">
      <t>ジュン</t>
    </rPh>
    <rPh sb="6" eb="7">
      <t>ショ</t>
    </rPh>
    <rPh sb="9" eb="10">
      <t>メイ</t>
    </rPh>
    <phoneticPr fontId="43"/>
  </si>
  <si>
    <t>平成</t>
    <rPh sb="0" eb="2">
      <t>ヘイセイ</t>
    </rPh>
    <phoneticPr fontId="43"/>
  </si>
  <si>
    <t>年</t>
    <rPh sb="0" eb="1">
      <t>ネン</t>
    </rPh>
    <phoneticPr fontId="43"/>
  </si>
  <si>
    <t>月</t>
    <rPh sb="0" eb="1">
      <t>ツキ</t>
    </rPh>
    <phoneticPr fontId="43"/>
  </si>
  <si>
    <t>制　定　年　月</t>
    <rPh sb="0" eb="1">
      <t>セイ</t>
    </rPh>
    <rPh sb="2" eb="3">
      <t>サダム</t>
    </rPh>
    <rPh sb="4" eb="5">
      <t>ネン</t>
    </rPh>
    <rPh sb="6" eb="7">
      <t>ツキ</t>
    </rPh>
    <phoneticPr fontId="43"/>
  </si>
  <si>
    <t>一 部 下 請 負 通 知 書</t>
    <rPh sb="0" eb="1">
      <t>イチ</t>
    </rPh>
    <rPh sb="2" eb="3">
      <t>ブ</t>
    </rPh>
    <rPh sb="4" eb="5">
      <t>シタ</t>
    </rPh>
    <rPh sb="6" eb="7">
      <t>ショウ</t>
    </rPh>
    <rPh sb="8" eb="9">
      <t>フ</t>
    </rPh>
    <rPh sb="10" eb="11">
      <t>ツウ</t>
    </rPh>
    <rPh sb="12" eb="13">
      <t>チ</t>
    </rPh>
    <rPh sb="14" eb="15">
      <t>ショ</t>
    </rPh>
    <phoneticPr fontId="26"/>
  </si>
  <si>
    <t>許可番号</t>
    <rPh sb="0" eb="2">
      <t>キョカ</t>
    </rPh>
    <rPh sb="2" eb="4">
      <t>バンゴウ</t>
    </rPh>
    <phoneticPr fontId="43"/>
  </si>
  <si>
    <t>建設業</t>
    <rPh sb="0" eb="1">
      <t>ケン</t>
    </rPh>
    <rPh sb="1" eb="2">
      <t>セツ</t>
    </rPh>
    <rPh sb="2" eb="3">
      <t>ギョウ</t>
    </rPh>
    <phoneticPr fontId="43"/>
  </si>
  <si>
    <t>主たる営業
所の所在</t>
    <rPh sb="0" eb="1">
      <t>シュ</t>
    </rPh>
    <rPh sb="3" eb="5">
      <t>エイギョウ</t>
    </rPh>
    <rPh sb="6" eb="7">
      <t>ショ</t>
    </rPh>
    <rPh sb="8" eb="10">
      <t>ショザイ</t>
    </rPh>
    <phoneticPr fontId="43"/>
  </si>
  <si>
    <t>下請負金額</t>
    <rPh sb="0" eb="1">
      <t>シタ</t>
    </rPh>
    <rPh sb="1" eb="3">
      <t>ウケオイ</t>
    </rPh>
    <rPh sb="3" eb="5">
      <t>キンガク</t>
    </rPh>
    <phoneticPr fontId="43"/>
  </si>
  <si>
    <t>施工部分
の内容</t>
    <rPh sb="0" eb="2">
      <t>セコウ</t>
    </rPh>
    <rPh sb="2" eb="4">
      <t>ブブン</t>
    </rPh>
    <rPh sb="6" eb="8">
      <t>ナイヨウ</t>
    </rPh>
    <phoneticPr fontId="43"/>
  </si>
  <si>
    <t>工事現場の
担当責任者名</t>
    <rPh sb="0" eb="2">
      <t>コウジ</t>
    </rPh>
    <rPh sb="2" eb="4">
      <t>ゲンバ</t>
    </rPh>
    <rPh sb="6" eb="8">
      <t>タントウ</t>
    </rPh>
    <rPh sb="8" eb="11">
      <t>セキニンシャ</t>
    </rPh>
    <rPh sb="11" eb="12">
      <t>メイ</t>
    </rPh>
    <phoneticPr fontId="43"/>
  </si>
  <si>
    <t>商号又は
名称</t>
    <rPh sb="0" eb="2">
      <t>ショウゴウ</t>
    </rPh>
    <rPh sb="2" eb="3">
      <t>マタ</t>
    </rPh>
    <rPh sb="5" eb="7">
      <t>メイショウ</t>
    </rPh>
    <phoneticPr fontId="43"/>
  </si>
  <si>
    <t>代表者
氏名</t>
    <rPh sb="0" eb="3">
      <t>ダイヒョウシャ</t>
    </rPh>
    <rPh sb="4" eb="6">
      <t>シメイ</t>
    </rPh>
    <phoneticPr fontId="43"/>
  </si>
  <si>
    <t>　 上記のとおり、工事の一部を第三者に請け負わせたので通知します。</t>
    <rPh sb="9" eb="11">
      <t>コウジ</t>
    </rPh>
    <rPh sb="12" eb="14">
      <t>イチブ</t>
    </rPh>
    <rPh sb="15" eb="18">
      <t>ダイサンシャ</t>
    </rPh>
    <rPh sb="19" eb="20">
      <t>ウ</t>
    </rPh>
    <rPh sb="21" eb="22">
      <t>オ</t>
    </rPh>
    <rPh sb="27" eb="29">
      <t>ツウチ</t>
    </rPh>
    <phoneticPr fontId="26"/>
  </si>
  <si>
    <t>請　負　者</t>
    <rPh sb="0" eb="1">
      <t>ショウ</t>
    </rPh>
    <rPh sb="2" eb="3">
      <t>フ</t>
    </rPh>
    <rPh sb="4" eb="5">
      <t>シャ</t>
    </rPh>
    <phoneticPr fontId="23"/>
  </si>
  <si>
    <t>　　　　　発　注　者</t>
    <rPh sb="5" eb="6">
      <t>ハッ</t>
    </rPh>
    <rPh sb="7" eb="8">
      <t>チュウ</t>
    </rPh>
    <rPh sb="9" eb="10">
      <t>モノ</t>
    </rPh>
    <phoneticPr fontId="23"/>
  </si>
  <si>
    <t>（注）　下請契約書、請書又は注文書等の写しを添付してください。</t>
    <rPh sb="1" eb="2">
      <t>チュウ</t>
    </rPh>
    <rPh sb="4" eb="6">
      <t>シタウ</t>
    </rPh>
    <rPh sb="6" eb="9">
      <t>ケイヤクショ</t>
    </rPh>
    <rPh sb="10" eb="12">
      <t>ウケショ</t>
    </rPh>
    <rPh sb="12" eb="13">
      <t>マタ</t>
    </rPh>
    <rPh sb="14" eb="17">
      <t>チュウモンショ</t>
    </rPh>
    <rPh sb="17" eb="18">
      <t>トウ</t>
    </rPh>
    <rPh sb="19" eb="20">
      <t>ウツ</t>
    </rPh>
    <rPh sb="22" eb="24">
      <t>テンプ</t>
    </rPh>
    <phoneticPr fontId="43"/>
  </si>
  <si>
    <t>印</t>
    <phoneticPr fontId="43"/>
  </si>
  <si>
    <t>記載例</t>
    <rPh sb="0" eb="2">
      <t>キサイ</t>
    </rPh>
    <rPh sb="2" eb="3">
      <t>レイ</t>
    </rPh>
    <phoneticPr fontId="43"/>
  </si>
  <si>
    <t>○○工</t>
    <rPh sb="2" eb="3">
      <t>コウ</t>
    </rPh>
    <phoneticPr fontId="43"/>
  </si>
  <si>
    <t>△△工</t>
    <rPh sb="2" eb="3">
      <t>コウ</t>
    </rPh>
    <phoneticPr fontId="43"/>
  </si>
  <si>
    <t>×○工</t>
    <rPh sb="2" eb="3">
      <t>コウ</t>
    </rPh>
    <phoneticPr fontId="43"/>
  </si>
  <si>
    <t>　実施工程表に基づき、工程の遅延等が生じないよう毎日の工事進捗を把握する。</t>
    <rPh sb="1" eb="3">
      <t>ジッシ</t>
    </rPh>
    <rPh sb="3" eb="5">
      <t>コウテイ</t>
    </rPh>
    <rPh sb="5" eb="6">
      <t>ヒョウ</t>
    </rPh>
    <rPh sb="7" eb="8">
      <t>モト</t>
    </rPh>
    <rPh sb="11" eb="13">
      <t>コウテイ</t>
    </rPh>
    <rPh sb="14" eb="17">
      <t>チエンナド</t>
    </rPh>
    <rPh sb="18" eb="19">
      <t>ショウ</t>
    </rPh>
    <rPh sb="24" eb="26">
      <t>マイニチ</t>
    </rPh>
    <rPh sb="27" eb="29">
      <t>コウジ</t>
    </rPh>
    <rPh sb="29" eb="31">
      <t>シンチョク</t>
    </rPh>
    <rPh sb="32" eb="34">
      <t>ハアク</t>
    </rPh>
    <phoneticPr fontId="43"/>
  </si>
  <si>
    <t>なお、工程確認漏れを防ぐため、実施工程に赤書等を記載し管理を行う。</t>
    <rPh sb="3" eb="5">
      <t>コウテイ</t>
    </rPh>
    <rPh sb="5" eb="7">
      <t>カクニン</t>
    </rPh>
    <rPh sb="7" eb="8">
      <t>モ</t>
    </rPh>
    <rPh sb="10" eb="11">
      <t>フセ</t>
    </rPh>
    <rPh sb="15" eb="17">
      <t>ジッシ</t>
    </rPh>
    <rPh sb="17" eb="19">
      <t>コウテイ</t>
    </rPh>
    <rPh sb="20" eb="21">
      <t>アカ</t>
    </rPh>
    <rPh sb="21" eb="22">
      <t>カ</t>
    </rPh>
    <rPh sb="22" eb="23">
      <t>トウ</t>
    </rPh>
    <rPh sb="24" eb="26">
      <t>キサイ</t>
    </rPh>
    <rPh sb="27" eb="29">
      <t>カンリ</t>
    </rPh>
    <rPh sb="30" eb="31">
      <t>オコナ</t>
    </rPh>
    <phoneticPr fontId="43"/>
  </si>
  <si>
    <t>１）管理方法</t>
    <rPh sb="2" eb="4">
      <t>カンリ</t>
    </rPh>
    <rPh sb="4" eb="6">
      <t>ホウホウ</t>
    </rPh>
    <phoneticPr fontId="43"/>
  </si>
  <si>
    <t>２）通常管理</t>
    <rPh sb="2" eb="4">
      <t>ツウジョウ</t>
    </rPh>
    <rPh sb="4" eb="6">
      <t>カンリ</t>
    </rPh>
    <phoneticPr fontId="43"/>
  </si>
  <si>
    <t>工種・細目毎に実施作業を把握し、計画工程の維持を図る。</t>
    <rPh sb="0" eb="2">
      <t>コウシュ</t>
    </rPh>
    <rPh sb="3" eb="5">
      <t>サイモク</t>
    </rPh>
    <rPh sb="5" eb="6">
      <t>マイ</t>
    </rPh>
    <rPh sb="7" eb="9">
      <t>ジッシ</t>
    </rPh>
    <rPh sb="9" eb="11">
      <t>サギョウ</t>
    </rPh>
    <rPh sb="12" eb="14">
      <t>ハアク</t>
    </rPh>
    <rPh sb="16" eb="18">
      <t>ケイカク</t>
    </rPh>
    <rPh sb="18" eb="20">
      <t>コウテイ</t>
    </rPh>
    <rPh sb="21" eb="23">
      <t>イジ</t>
    </rPh>
    <rPh sb="24" eb="25">
      <t>ハカ</t>
    </rPh>
    <phoneticPr fontId="43"/>
  </si>
  <si>
    <t>３）週間・月間管理</t>
    <rPh sb="2" eb="4">
      <t>シュウカン</t>
    </rPh>
    <rPh sb="5" eb="7">
      <t>ゲッカン</t>
    </rPh>
    <rPh sb="7" eb="9">
      <t>カンリ</t>
    </rPh>
    <phoneticPr fontId="43"/>
  </si>
  <si>
    <t>○　毎週○○曜日、毎月○○日に工程の進捗率を確認する。</t>
    <rPh sb="2" eb="4">
      <t>マイシュウ</t>
    </rPh>
    <rPh sb="6" eb="8">
      <t>ヨウビ</t>
    </rPh>
    <rPh sb="9" eb="11">
      <t>マイツキ</t>
    </rPh>
    <rPh sb="13" eb="14">
      <t>ニチ</t>
    </rPh>
    <rPh sb="15" eb="17">
      <t>コウテイ</t>
    </rPh>
    <rPh sb="18" eb="20">
      <t>シンチョク</t>
    </rPh>
    <rPh sb="20" eb="21">
      <t>リツ</t>
    </rPh>
    <rPh sb="22" eb="24">
      <t>カクニン</t>
    </rPh>
    <phoneticPr fontId="43"/>
  </si>
  <si>
    <t>○　月末の進捗状況見込みは、毎月○○日までに、○○監督員に工事履行報告書を</t>
    <rPh sb="2" eb="4">
      <t>ゲツマツ</t>
    </rPh>
    <rPh sb="5" eb="7">
      <t>シンチョク</t>
    </rPh>
    <rPh sb="7" eb="9">
      <t>ジョウキョウ</t>
    </rPh>
    <rPh sb="9" eb="11">
      <t>ミコ</t>
    </rPh>
    <rPh sb="14" eb="16">
      <t>マイツキ</t>
    </rPh>
    <rPh sb="18" eb="19">
      <t>ニチ</t>
    </rPh>
    <rPh sb="25" eb="28">
      <t>カントクイン</t>
    </rPh>
    <rPh sb="29" eb="31">
      <t>コウジ</t>
    </rPh>
    <rPh sb="31" eb="33">
      <t>リコウ</t>
    </rPh>
    <rPh sb="33" eb="36">
      <t>ホウコクショ</t>
    </rPh>
    <phoneticPr fontId="43"/>
  </si>
  <si>
    <t>　　 提出する。この場合、進捗状況の確認資料として写真等を添付する。</t>
    <rPh sb="3" eb="5">
      <t>テイシュツ</t>
    </rPh>
    <rPh sb="10" eb="12">
      <t>バアイ</t>
    </rPh>
    <rPh sb="13" eb="15">
      <t>シンチョク</t>
    </rPh>
    <rPh sb="15" eb="17">
      <t>ジョウキョウ</t>
    </rPh>
    <rPh sb="18" eb="20">
      <t>カクニン</t>
    </rPh>
    <rPh sb="20" eb="22">
      <t>シリョウ</t>
    </rPh>
    <rPh sb="25" eb="27">
      <t>シャシン</t>
    </rPh>
    <rPh sb="27" eb="28">
      <t>トウ</t>
    </rPh>
    <rPh sb="29" eb="31">
      <t>テンプ</t>
    </rPh>
    <phoneticPr fontId="43"/>
  </si>
  <si>
    <t>○　日曜日、祝日は原則休みとする。</t>
    <rPh sb="2" eb="3">
      <t>マイニチ</t>
    </rPh>
    <rPh sb="3" eb="5">
      <t>ヨウビ</t>
    </rPh>
    <rPh sb="6" eb="8">
      <t>シュクジツ</t>
    </rPh>
    <rPh sb="9" eb="11">
      <t>ゲンソク</t>
    </rPh>
    <rPh sb="11" eb="12">
      <t>ヤス</t>
    </rPh>
    <phoneticPr fontId="43"/>
  </si>
  <si>
    <t>　　 その他、○○監督員から資料を求められた場合は、双方協議し提出の判断を行う。</t>
    <rPh sb="5" eb="6">
      <t>タ</t>
    </rPh>
    <rPh sb="9" eb="12">
      <t>カントクイン</t>
    </rPh>
    <rPh sb="14" eb="16">
      <t>シリョウ</t>
    </rPh>
    <rPh sb="17" eb="18">
      <t>モト</t>
    </rPh>
    <rPh sb="22" eb="24">
      <t>バアイ</t>
    </rPh>
    <rPh sb="26" eb="28">
      <t>ソウホウ</t>
    </rPh>
    <rPh sb="28" eb="30">
      <t>キョウギ</t>
    </rPh>
    <rPh sb="31" eb="33">
      <t>テイシュツ</t>
    </rPh>
    <rPh sb="34" eb="36">
      <t>ハンダン</t>
    </rPh>
    <rPh sb="37" eb="38">
      <t>オコナ</t>
    </rPh>
    <phoneticPr fontId="43"/>
  </si>
  <si>
    <t>　　 ただし、平日に降雨等により作業が困難な日があった場合、休日と振替を行うこと</t>
    <rPh sb="7" eb="9">
      <t>ヘイジツ</t>
    </rPh>
    <rPh sb="10" eb="12">
      <t>コウウ</t>
    </rPh>
    <rPh sb="12" eb="13">
      <t>トウ</t>
    </rPh>
    <rPh sb="16" eb="18">
      <t>サギョウ</t>
    </rPh>
    <rPh sb="19" eb="21">
      <t>コンナン</t>
    </rPh>
    <rPh sb="22" eb="23">
      <t>ヒ</t>
    </rPh>
    <rPh sb="27" eb="29">
      <t>バアイ</t>
    </rPh>
    <rPh sb="30" eb="32">
      <t>キュウジツ</t>
    </rPh>
    <rPh sb="33" eb="34">
      <t>フ</t>
    </rPh>
    <rPh sb="34" eb="35">
      <t>カ</t>
    </rPh>
    <rPh sb="36" eb="37">
      <t>オコナ</t>
    </rPh>
    <phoneticPr fontId="43"/>
  </si>
  <si>
    <t>　　 が出来るものとする。（進捗管理により判断するものとする。）</t>
    <rPh sb="4" eb="6">
      <t>デキ</t>
    </rPh>
    <rPh sb="14" eb="16">
      <t>シンチョク</t>
    </rPh>
    <rPh sb="16" eb="18">
      <t>カンリ</t>
    </rPh>
    <rPh sb="21" eb="23">
      <t>ハンダン</t>
    </rPh>
    <phoneticPr fontId="43"/>
  </si>
  <si>
    <t>４）休日管理</t>
    <rPh sb="2" eb="4">
      <t>キュウジツ</t>
    </rPh>
    <rPh sb="4" eb="6">
      <t>カンリ</t>
    </rPh>
    <phoneticPr fontId="43"/>
  </si>
  <si>
    <t>５）進捗管理</t>
    <rPh sb="2" eb="4">
      <t>シンチョク</t>
    </rPh>
    <rPh sb="4" eb="6">
      <t>カンリ</t>
    </rPh>
    <phoneticPr fontId="43"/>
  </si>
  <si>
    <t>○　月末の工程管理時に、計画に対して進捗に遅延等（±○○％）が生じた場合は、</t>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3"/>
  </si>
  <si>
    <t>　　 作業工程の見直しを行い、フォローアップを実施し、変更工程表を作成する。</t>
    <rPh sb="3" eb="5">
      <t>サギョウ</t>
    </rPh>
    <rPh sb="5" eb="7">
      <t>コウテイ</t>
    </rPh>
    <rPh sb="8" eb="10">
      <t>ミナオ</t>
    </rPh>
    <rPh sb="12" eb="13">
      <t>オコナ</t>
    </rPh>
    <rPh sb="23" eb="25">
      <t>ジッシ</t>
    </rPh>
    <rPh sb="27" eb="29">
      <t>ヘンコウ</t>
    </rPh>
    <rPh sb="29" eb="32">
      <t>コウテイヒョウ</t>
    </rPh>
    <rPh sb="33" eb="35">
      <t>サクセイ</t>
    </rPh>
    <phoneticPr fontId="43"/>
  </si>
  <si>
    <t>工程管理チェックシート</t>
    <rPh sb="0" eb="2">
      <t>コウテイ</t>
    </rPh>
    <rPh sb="2" eb="4">
      <t>カンリ</t>
    </rPh>
    <phoneticPr fontId="43"/>
  </si>
  <si>
    <t>バーチャート（又はネットワーク）により管理を行う。</t>
    <rPh sb="7" eb="8">
      <t>マタ</t>
    </rPh>
    <rPh sb="19" eb="21">
      <t>カンリ</t>
    </rPh>
    <rPh sb="22" eb="23">
      <t>オコナ</t>
    </rPh>
    <phoneticPr fontId="43"/>
  </si>
  <si>
    <t>また、必要に応じてチェックシート（下記）を活用する。</t>
    <rPh sb="3" eb="5">
      <t>ヒツヨウ</t>
    </rPh>
    <rPh sb="6" eb="7">
      <t>オウ</t>
    </rPh>
    <rPh sb="17" eb="19">
      <t>カキ</t>
    </rPh>
    <rPh sb="21" eb="23">
      <t>カツヨウ</t>
    </rPh>
    <phoneticPr fontId="43"/>
  </si>
  <si>
    <t>①</t>
    <phoneticPr fontId="43"/>
  </si>
  <si>
    <t>②</t>
    <phoneticPr fontId="43"/>
  </si>
  <si>
    <t>③</t>
    <phoneticPr fontId="43"/>
  </si>
  <si>
    <t>④</t>
    <phoneticPr fontId="43"/>
  </si>
  <si>
    <t>⑤</t>
    <phoneticPr fontId="43"/>
  </si>
  <si>
    <t>⑥</t>
    <phoneticPr fontId="43"/>
  </si>
  <si>
    <t>週間管理</t>
    <rPh sb="0" eb="2">
      <t>シュウカン</t>
    </rPh>
    <rPh sb="2" eb="4">
      <t>カンリ</t>
    </rPh>
    <phoneticPr fontId="43"/>
  </si>
  <si>
    <t>月末管理</t>
    <rPh sb="0" eb="2">
      <t>ゲツマツ</t>
    </rPh>
    <rPh sb="2" eb="4">
      <t>カンリ</t>
    </rPh>
    <phoneticPr fontId="43"/>
  </si>
  <si>
    <t>□</t>
    <phoneticPr fontId="43"/>
  </si>
  <si>
    <t>○月</t>
    <rPh sb="1" eb="2">
      <t>ツキ</t>
    </rPh>
    <phoneticPr fontId="43"/>
  </si>
  <si>
    <t>□</t>
    <phoneticPr fontId="43"/>
  </si>
  <si>
    <t>休日管理</t>
    <rPh sb="0" eb="2">
      <t>キュウジツ</t>
    </rPh>
    <rPh sb="2" eb="4">
      <t>カンリ</t>
    </rPh>
    <phoneticPr fontId="43"/>
  </si>
  <si>
    <t>振替管理</t>
    <rPh sb="0" eb="1">
      <t>フ</t>
    </rPh>
    <rPh sb="1" eb="2">
      <t>カ</t>
    </rPh>
    <rPh sb="2" eb="4">
      <t>カンリ</t>
    </rPh>
    <phoneticPr fontId="43"/>
  </si>
  <si>
    <t>工程月</t>
    <rPh sb="0" eb="2">
      <t>コウテイ</t>
    </rPh>
    <rPh sb="2" eb="3">
      <t>ツキ</t>
    </rPh>
    <phoneticPr fontId="43"/>
  </si>
  <si>
    <t>　　チェック項目</t>
    <rPh sb="6" eb="8">
      <t>コウモク</t>
    </rPh>
    <phoneticPr fontId="43"/>
  </si>
  <si>
    <t>フォローアップ実施日</t>
    <rPh sb="7" eb="9">
      <t>ジッシ</t>
    </rPh>
    <rPh sb="9" eb="10">
      <t>ヒ</t>
    </rPh>
    <phoneticPr fontId="43"/>
  </si>
  <si>
    <t>進捗管理（遅延日）</t>
    <rPh sb="0" eb="2">
      <t>シンチョク</t>
    </rPh>
    <rPh sb="2" eb="4">
      <t>カンリ</t>
    </rPh>
    <rPh sb="5" eb="7">
      <t>チエン</t>
    </rPh>
    <rPh sb="7" eb="8">
      <t>ヒ</t>
    </rPh>
    <phoneticPr fontId="43"/>
  </si>
  <si>
    <t>※　該当週・月の作業確認済にチェックしてください。</t>
    <rPh sb="2" eb="4">
      <t>ガイトウ</t>
    </rPh>
    <rPh sb="4" eb="5">
      <t>シュウ</t>
    </rPh>
    <rPh sb="6" eb="7">
      <t>ツキ</t>
    </rPh>
    <rPh sb="8" eb="10">
      <t>サギョウ</t>
    </rPh>
    <rPh sb="10" eb="12">
      <t>カクニン</t>
    </rPh>
    <rPh sb="12" eb="13">
      <t>スミ</t>
    </rPh>
    <phoneticPr fontId="43"/>
  </si>
  <si>
    <t>/</t>
    <phoneticPr fontId="43"/>
  </si>
  <si>
    <t>種別</t>
    <rPh sb="0" eb="2">
      <t>シュベツ</t>
    </rPh>
    <phoneticPr fontId="43"/>
  </si>
  <si>
    <t>細　　目</t>
    <rPh sb="0" eb="1">
      <t>ホソ</t>
    </rPh>
    <rPh sb="3" eb="4">
      <t>メ</t>
    </rPh>
    <phoneticPr fontId="43"/>
  </si>
  <si>
    <t>管理項目</t>
    <rPh sb="0" eb="2">
      <t>カンリ</t>
    </rPh>
    <rPh sb="2" eb="4">
      <t>コウモク</t>
    </rPh>
    <phoneticPr fontId="43"/>
  </si>
  <si>
    <t>管理方法</t>
    <rPh sb="0" eb="2">
      <t>カンリ</t>
    </rPh>
    <rPh sb="2" eb="4">
      <t>ホウホウ</t>
    </rPh>
    <phoneticPr fontId="43"/>
  </si>
  <si>
    <t>測定基準箇所</t>
    <rPh sb="0" eb="2">
      <t>ソクテイ</t>
    </rPh>
    <rPh sb="2" eb="4">
      <t>キジュン</t>
    </rPh>
    <rPh sb="4" eb="6">
      <t>カショ</t>
    </rPh>
    <phoneticPr fontId="43"/>
  </si>
  <si>
    <t>単位mm</t>
    <rPh sb="0" eb="2">
      <t>タンイ</t>
    </rPh>
    <phoneticPr fontId="43"/>
  </si>
  <si>
    <t>基準高</t>
    <rPh sb="0" eb="2">
      <t>キジュン</t>
    </rPh>
    <rPh sb="2" eb="3">
      <t>タカ</t>
    </rPh>
    <phoneticPr fontId="43"/>
  </si>
  <si>
    <t>▽</t>
    <phoneticPr fontId="43"/>
  </si>
  <si>
    <t>幅</t>
    <rPh sb="0" eb="1">
      <t>ハバ</t>
    </rPh>
    <phoneticPr fontId="43"/>
  </si>
  <si>
    <t>Ｗ</t>
    <phoneticPr fontId="43"/>
  </si>
  <si>
    <t>厚さ</t>
    <rPh sb="0" eb="1">
      <t>アツ</t>
    </rPh>
    <phoneticPr fontId="43"/>
  </si>
  <si>
    <t>ｔ</t>
    <phoneticPr fontId="43"/>
  </si>
  <si>
    <t>規格値</t>
    <rPh sb="0" eb="3">
      <t>キカクチ</t>
    </rPh>
    <phoneticPr fontId="43"/>
  </si>
  <si>
    <t>出来形管理図表</t>
    <rPh sb="0" eb="2">
      <t>デキ</t>
    </rPh>
    <rPh sb="2" eb="3">
      <t>カタ</t>
    </rPh>
    <rPh sb="3" eb="5">
      <t>カンリ</t>
    </rPh>
    <rPh sb="5" eb="7">
      <t>ズヒョウ</t>
    </rPh>
    <phoneticPr fontId="43"/>
  </si>
  <si>
    <t>施工延長○○ｍにつき１箇所</t>
    <rPh sb="0" eb="2">
      <t>セコウ</t>
    </rPh>
    <rPh sb="2" eb="4">
      <t>エンチョウ</t>
    </rPh>
    <rPh sb="11" eb="13">
      <t>カショ</t>
    </rPh>
    <phoneticPr fontId="43"/>
  </si>
  <si>
    <t>施工延長○○ｍ以下のものは</t>
    <rPh sb="0" eb="2">
      <t>セコウ</t>
    </rPh>
    <rPh sb="2" eb="4">
      <t>エンチョウ</t>
    </rPh>
    <rPh sb="7" eb="9">
      <t>イカ</t>
    </rPh>
    <phoneticPr fontId="43"/>
  </si>
  <si>
    <t>１施行箇所に２箇所</t>
    <rPh sb="1" eb="3">
      <t>セコウ</t>
    </rPh>
    <rPh sb="3" eb="5">
      <t>カショ</t>
    </rPh>
    <rPh sb="7" eb="9">
      <t>カショ</t>
    </rPh>
    <phoneticPr fontId="43"/>
  </si>
  <si>
    <t>±</t>
    <phoneticPr fontId="43"/>
  </si>
  <si>
    <t>-</t>
    <phoneticPr fontId="43"/>
  </si>
  <si>
    <t>土工</t>
    <rPh sb="0" eb="1">
      <t>ツチ</t>
    </rPh>
    <rPh sb="1" eb="2">
      <t>コウ</t>
    </rPh>
    <phoneticPr fontId="43"/>
  </si>
  <si>
    <t>掘削工</t>
    <rPh sb="0" eb="2">
      <t>クッサク</t>
    </rPh>
    <rPh sb="2" eb="3">
      <t>コウ</t>
    </rPh>
    <phoneticPr fontId="43"/>
  </si>
  <si>
    <t>盛土工</t>
    <rPh sb="0" eb="1">
      <t>モ</t>
    </rPh>
    <rPh sb="1" eb="2">
      <t>ツチ</t>
    </rPh>
    <rPh sb="2" eb="3">
      <t>コウ</t>
    </rPh>
    <phoneticPr fontId="43"/>
  </si>
  <si>
    <t>法長ℓ＜</t>
    <rPh sb="0" eb="1">
      <t>ホウ</t>
    </rPh>
    <rPh sb="1" eb="2">
      <t>ナガ</t>
    </rPh>
    <phoneticPr fontId="43"/>
  </si>
  <si>
    <t>５ｍ</t>
    <phoneticPr fontId="43"/>
  </si>
  <si>
    <t>5ｍ</t>
    <phoneticPr fontId="43"/>
  </si>
  <si>
    <t>法長ℓ≧</t>
    <rPh sb="0" eb="1">
      <t>ホウ</t>
    </rPh>
    <rPh sb="1" eb="2">
      <t>ナガ</t>
    </rPh>
    <phoneticPr fontId="43"/>
  </si>
  <si>
    <t>道路土工</t>
    <rPh sb="0" eb="2">
      <t>ドウロ</t>
    </rPh>
    <rPh sb="2" eb="3">
      <t>ツチ</t>
    </rPh>
    <rPh sb="3" eb="4">
      <t>コウ</t>
    </rPh>
    <phoneticPr fontId="43"/>
  </si>
  <si>
    <t>法長　-2％</t>
    <rPh sb="0" eb="1">
      <t>ホウ</t>
    </rPh>
    <rPh sb="1" eb="2">
      <t>ナガ</t>
    </rPh>
    <phoneticPr fontId="43"/>
  </si>
  <si>
    <t>法面整形工</t>
    <rPh sb="0" eb="1">
      <t>ホウ</t>
    </rPh>
    <rPh sb="1" eb="2">
      <t>メン</t>
    </rPh>
    <rPh sb="2" eb="4">
      <t>セイケイ</t>
    </rPh>
    <rPh sb="4" eb="5">
      <t>コウ</t>
    </rPh>
    <phoneticPr fontId="43"/>
  </si>
  <si>
    <t>（盛土部）</t>
    <rPh sb="1" eb="2">
      <t>モ</t>
    </rPh>
    <rPh sb="2" eb="3">
      <t>ツチ</t>
    </rPh>
    <rPh sb="3" eb="4">
      <t>ブ</t>
    </rPh>
    <phoneticPr fontId="43"/>
  </si>
  <si>
    <t>側溝工</t>
    <rPh sb="0" eb="2">
      <t>ソッコウ</t>
    </rPh>
    <rPh sb="2" eb="3">
      <t>コウ</t>
    </rPh>
    <phoneticPr fontId="43"/>
  </si>
  <si>
    <t>（ﾌﾟﾚｷｬｽﾄU型側溝）</t>
    <rPh sb="9" eb="11">
      <t>ソッコウ</t>
    </rPh>
    <rPh sb="11" eb="12">
      <t>）</t>
    </rPh>
    <phoneticPr fontId="43"/>
  </si>
  <si>
    <t>（L型側溝工）</t>
    <rPh sb="2" eb="4">
      <t>ソッコウ</t>
    </rPh>
    <rPh sb="4" eb="5">
      <t>）</t>
    </rPh>
    <rPh sb="5" eb="6">
      <t>コウ</t>
    </rPh>
    <phoneticPr fontId="43"/>
  </si>
  <si>
    <t>（自由勾配側溝）</t>
    <rPh sb="1" eb="3">
      <t>ジユウ</t>
    </rPh>
    <rPh sb="3" eb="5">
      <t>コウバイ</t>
    </rPh>
    <rPh sb="5" eb="7">
      <t>ソッコウ</t>
    </rPh>
    <rPh sb="6" eb="7">
      <t>）</t>
    </rPh>
    <phoneticPr fontId="43"/>
  </si>
  <si>
    <t>（管渠）</t>
    <rPh sb="1" eb="3">
      <t>カンキョ</t>
    </rPh>
    <phoneticPr fontId="43"/>
  </si>
  <si>
    <t>Ｌ</t>
    <phoneticPr fontId="43"/>
  </si>
  <si>
    <t>一般施工</t>
    <rPh sb="0" eb="2">
      <t>イッパン</t>
    </rPh>
    <rPh sb="2" eb="4">
      <t>セコウ</t>
    </rPh>
    <phoneticPr fontId="43"/>
  </si>
  <si>
    <t>共通的工種</t>
    <rPh sb="0" eb="3">
      <t>キョウツウテキ</t>
    </rPh>
    <rPh sb="3" eb="5">
      <t>コウシュ</t>
    </rPh>
    <phoneticPr fontId="43"/>
  </si>
  <si>
    <t>現場打水路工</t>
    <rPh sb="0" eb="2">
      <t>ゲンバ</t>
    </rPh>
    <rPh sb="2" eb="3">
      <t>ウ</t>
    </rPh>
    <rPh sb="3" eb="5">
      <t>スイロ</t>
    </rPh>
    <rPh sb="5" eb="6">
      <t>コウ</t>
    </rPh>
    <phoneticPr fontId="43"/>
  </si>
  <si>
    <t>t1,t2</t>
    <phoneticPr fontId="43"/>
  </si>
  <si>
    <t>高さ</t>
    <rPh sb="0" eb="1">
      <t>タカ</t>
    </rPh>
    <phoneticPr fontId="43"/>
  </si>
  <si>
    <t>h1,h2</t>
    <phoneticPr fontId="43"/>
  </si>
  <si>
    <t>暗渠工</t>
    <rPh sb="0" eb="2">
      <t>アンキョ</t>
    </rPh>
    <rPh sb="2" eb="3">
      <t>コウ</t>
    </rPh>
    <phoneticPr fontId="43"/>
  </si>
  <si>
    <t>w1,w2</t>
    <phoneticPr fontId="43"/>
  </si>
  <si>
    <t>深さ</t>
    <rPh sb="0" eb="1">
      <t>フカ</t>
    </rPh>
    <phoneticPr fontId="43"/>
  </si>
  <si>
    <t>ｈ</t>
    <phoneticPr fontId="43"/>
  </si>
  <si>
    <t>基礎工</t>
    <rPh sb="0" eb="2">
      <t>キソ</t>
    </rPh>
    <rPh sb="2" eb="3">
      <t>コウ</t>
    </rPh>
    <phoneticPr fontId="43"/>
  </si>
  <si>
    <t>一般舗装工</t>
    <rPh sb="0" eb="2">
      <t>イッパン</t>
    </rPh>
    <rPh sb="2" eb="4">
      <t>ホソウ</t>
    </rPh>
    <rPh sb="4" eb="5">
      <t>コウ</t>
    </rPh>
    <phoneticPr fontId="43"/>
  </si>
  <si>
    <t>路面切削工</t>
    <rPh sb="0" eb="2">
      <t>ロメン</t>
    </rPh>
    <rPh sb="2" eb="4">
      <t>セッサク</t>
    </rPh>
    <rPh sb="4" eb="5">
      <t>コウ</t>
    </rPh>
    <phoneticPr fontId="43"/>
  </si>
  <si>
    <t>オーバーレイ工</t>
    <rPh sb="6" eb="7">
      <t>コウ</t>
    </rPh>
    <phoneticPr fontId="43"/>
  </si>
  <si>
    <t>ｔ</t>
    <phoneticPr fontId="43"/>
  </si>
  <si>
    <t>ｗ</t>
    <phoneticPr fontId="43"/>
  </si>
  <si>
    <t>幅</t>
    <rPh sb="0" eb="1">
      <t>ハバ</t>
    </rPh>
    <phoneticPr fontId="43"/>
  </si>
  <si>
    <t>ｗ</t>
    <phoneticPr fontId="43"/>
  </si>
  <si>
    <t>延長</t>
    <rPh sb="0" eb="2">
      <t>エンチョウ</t>
    </rPh>
    <phoneticPr fontId="43"/>
  </si>
  <si>
    <t>Ｌ</t>
    <phoneticPr fontId="43"/>
  </si>
  <si>
    <t>石・ブロック積（張）工</t>
    <rPh sb="0" eb="1">
      <t>イシ</t>
    </rPh>
    <rPh sb="6" eb="7">
      <t>ツ</t>
    </rPh>
    <rPh sb="8" eb="9">
      <t>ハ</t>
    </rPh>
    <rPh sb="10" eb="11">
      <t>コウ</t>
    </rPh>
    <phoneticPr fontId="43"/>
  </si>
  <si>
    <t>石積（張）工</t>
    <rPh sb="0" eb="1">
      <t>イシ</t>
    </rPh>
    <rPh sb="1" eb="2">
      <t>ツ</t>
    </rPh>
    <rPh sb="3" eb="4">
      <t>ハ</t>
    </rPh>
    <rPh sb="5" eb="6">
      <t>コウ</t>
    </rPh>
    <phoneticPr fontId="43"/>
  </si>
  <si>
    <t>3ｍ</t>
    <phoneticPr fontId="43"/>
  </si>
  <si>
    <t>3ｍ</t>
    <phoneticPr fontId="43"/>
  </si>
  <si>
    <t>t1</t>
    <phoneticPr fontId="43"/>
  </si>
  <si>
    <t>ｔ2</t>
    <phoneticPr fontId="43"/>
  </si>
  <si>
    <t>厚さ（石積）</t>
    <rPh sb="0" eb="1">
      <t>アツ</t>
    </rPh>
    <rPh sb="3" eb="4">
      <t>イシ</t>
    </rPh>
    <rPh sb="4" eb="5">
      <t>ツ</t>
    </rPh>
    <phoneticPr fontId="43"/>
  </si>
  <si>
    <t>厚さ（裏込）</t>
    <rPh sb="0" eb="1">
      <t>アツ</t>
    </rPh>
    <rPh sb="3" eb="4">
      <t>ウラ</t>
    </rPh>
    <rPh sb="4" eb="5">
      <t>コミ</t>
    </rPh>
    <phoneticPr fontId="43"/>
  </si>
  <si>
    <t>（抜粋）</t>
    <rPh sb="1" eb="3">
      <t>バッスイ</t>
    </rPh>
    <phoneticPr fontId="43"/>
  </si>
  <si>
    <t>小口止工</t>
    <rPh sb="0" eb="2">
      <t>コグチ</t>
    </rPh>
    <rPh sb="2" eb="3">
      <t>ト</t>
    </rPh>
    <rPh sb="3" eb="4">
      <t>コウ</t>
    </rPh>
    <phoneticPr fontId="43"/>
  </si>
  <si>
    <t>※厚さ</t>
    <rPh sb="1" eb="2">
      <t>アツ</t>
    </rPh>
    <phoneticPr fontId="43"/>
  </si>
  <si>
    <t>※高さ</t>
    <rPh sb="1" eb="2">
      <t>タカ</t>
    </rPh>
    <phoneticPr fontId="43"/>
  </si>
  <si>
    <t>※幅　</t>
    <rPh sb="1" eb="2">
      <t>ハバ</t>
    </rPh>
    <phoneticPr fontId="43"/>
  </si>
  <si>
    <t>t1～t5</t>
    <phoneticPr fontId="43"/>
  </si>
  <si>
    <t>h1,h2</t>
    <phoneticPr fontId="43"/>
  </si>
  <si>
    <t>１箇所毎</t>
    <rPh sb="1" eb="3">
      <t>カショ</t>
    </rPh>
    <rPh sb="3" eb="4">
      <t>マイ</t>
    </rPh>
    <phoneticPr fontId="43"/>
  </si>
  <si>
    <t>※は現場打のある場合</t>
    <rPh sb="2" eb="4">
      <t>ゲンバ</t>
    </rPh>
    <rPh sb="4" eb="5">
      <t>ウ</t>
    </rPh>
    <rPh sb="8" eb="10">
      <t>バアイ</t>
    </rPh>
    <phoneticPr fontId="43"/>
  </si>
  <si>
    <t>※厚さは、幅の中央部付近を</t>
    <rPh sb="1" eb="2">
      <t>アツ</t>
    </rPh>
    <rPh sb="5" eb="6">
      <t>ハバ</t>
    </rPh>
    <rPh sb="7" eb="9">
      <t>チュウオウ</t>
    </rPh>
    <rPh sb="9" eb="10">
      <t>ブ</t>
    </rPh>
    <rPh sb="10" eb="12">
      <t>フキン</t>
    </rPh>
    <phoneticPr fontId="43"/>
  </si>
  <si>
    <t>　掘り起こして測定する。</t>
    <rPh sb="1" eb="2">
      <t>ホ</t>
    </rPh>
    <rPh sb="3" eb="4">
      <t>オ</t>
    </rPh>
    <rPh sb="7" eb="9">
      <t>ソクテイ</t>
    </rPh>
    <phoneticPr fontId="43"/>
  </si>
  <si>
    <t>施工会社独自で現場に応じた計画書を作成してください。</t>
    <rPh sb="0" eb="2">
      <t>セコウ</t>
    </rPh>
    <rPh sb="2" eb="4">
      <t>カイシャ</t>
    </rPh>
    <rPh sb="4" eb="6">
      <t>ドクジ</t>
    </rPh>
    <rPh sb="7" eb="9">
      <t>ゲンバ</t>
    </rPh>
    <rPh sb="10" eb="11">
      <t>オウ</t>
    </rPh>
    <rPh sb="13" eb="16">
      <t>ケイカクショ</t>
    </rPh>
    <rPh sb="17" eb="19">
      <t>サクセイ</t>
    </rPh>
    <phoneticPr fontId="43"/>
  </si>
  <si>
    <t>○</t>
    <phoneticPr fontId="43"/>
  </si>
  <si>
    <t>（１）</t>
    <phoneticPr fontId="43"/>
  </si>
  <si>
    <t>設計書</t>
    <rPh sb="0" eb="3">
      <t>セッケイショ</t>
    </rPh>
    <phoneticPr fontId="43"/>
  </si>
  <si>
    <t>特記仕様書</t>
    <rPh sb="0" eb="5">
      <t>トッキシヨウショ</t>
    </rPh>
    <phoneticPr fontId="43"/>
  </si>
  <si>
    <t>（２）</t>
    <phoneticPr fontId="43"/>
  </si>
  <si>
    <t>（３）</t>
    <phoneticPr fontId="43"/>
  </si>
  <si>
    <t>○○▽</t>
    <phoneticPr fontId="43"/>
  </si>
  <si>
    <t>○○△</t>
    <phoneticPr fontId="43"/>
  </si>
  <si>
    <t>○○□</t>
    <phoneticPr fontId="43"/>
  </si>
  <si>
    <t>○○△□</t>
    <phoneticPr fontId="43"/>
  </si>
  <si>
    <t>○○△▽</t>
    <phoneticPr fontId="43"/>
  </si>
  <si>
    <t>○○□△</t>
    <phoneticPr fontId="43"/>
  </si>
  <si>
    <t>（４）</t>
    <phoneticPr fontId="43"/>
  </si>
  <si>
    <t>（５）</t>
    <phoneticPr fontId="43"/>
  </si>
  <si>
    <t>（６）</t>
    <phoneticPr fontId="43"/>
  </si>
  <si>
    <t>（７）</t>
    <phoneticPr fontId="43"/>
  </si>
  <si>
    <t>（８）</t>
    <phoneticPr fontId="43"/>
  </si>
  <si>
    <t>-</t>
    <phoneticPr fontId="43"/>
  </si>
  <si>
    <t>0984</t>
    <phoneticPr fontId="43"/>
  </si>
  <si>
    <t>電話</t>
    <rPh sb="0" eb="2">
      <t>デンワ</t>
    </rPh>
    <phoneticPr fontId="43"/>
  </si>
  <si>
    <t>該当なし</t>
    <phoneticPr fontId="43"/>
  </si>
  <si>
    <t>②○○○</t>
    <phoneticPr fontId="43"/>
  </si>
  <si>
    <t>①○○○</t>
    <phoneticPr fontId="43"/>
  </si>
  <si>
    <t>1週</t>
    <rPh sb="1" eb="2">
      <t>シュウ</t>
    </rPh>
    <phoneticPr fontId="43"/>
  </si>
  <si>
    <t>2週</t>
    <rPh sb="1" eb="2">
      <t>シュウ</t>
    </rPh>
    <phoneticPr fontId="43"/>
  </si>
  <si>
    <t>3週</t>
    <rPh sb="1" eb="2">
      <t>シュウ</t>
    </rPh>
    <phoneticPr fontId="43"/>
  </si>
  <si>
    <t>4週</t>
    <rPh sb="1" eb="2">
      <t>シュウ</t>
    </rPh>
    <phoneticPr fontId="43"/>
  </si>
  <si>
    <t>/</t>
    <phoneticPr fontId="43"/>
  </si>
  <si>
    <t>備考</t>
    <rPh sb="0" eb="2">
      <t>ビコウ</t>
    </rPh>
    <phoneticPr fontId="43"/>
  </si>
  <si>
    <t>t1,t2</t>
    <phoneticPr fontId="43"/>
  </si>
  <si>
    <t>設計値以上</t>
    <rPh sb="0" eb="2">
      <t>セッケイ</t>
    </rPh>
    <rPh sb="2" eb="3">
      <t>アタイ</t>
    </rPh>
    <rPh sb="3" eb="5">
      <t>イジョウ</t>
    </rPh>
    <phoneticPr fontId="43"/>
  </si>
  <si>
    <t>集水桝工</t>
    <rPh sb="0" eb="2">
      <t>シュウスイ</t>
    </rPh>
    <rPh sb="2" eb="3">
      <t>マス</t>
    </rPh>
    <rPh sb="3" eb="4">
      <t>コウ</t>
    </rPh>
    <phoneticPr fontId="43"/>
  </si>
  <si>
    <t>（切込砂利）</t>
    <rPh sb="1" eb="2">
      <t>キ</t>
    </rPh>
    <rPh sb="2" eb="3">
      <t>コ</t>
    </rPh>
    <rPh sb="3" eb="5">
      <t>ジャリ</t>
    </rPh>
    <phoneticPr fontId="43"/>
  </si>
  <si>
    <t>（砕石基礎工）</t>
    <rPh sb="1" eb="3">
      <t>サイセキ</t>
    </rPh>
    <rPh sb="3" eb="5">
      <t>キソ</t>
    </rPh>
    <rPh sb="5" eb="6">
      <t>コウ</t>
    </rPh>
    <phoneticPr fontId="43"/>
  </si>
  <si>
    <t>（割ぐり石基礎工）</t>
    <rPh sb="1" eb="2">
      <t>ワリ</t>
    </rPh>
    <rPh sb="4" eb="5">
      <t>イシ</t>
    </rPh>
    <rPh sb="5" eb="7">
      <t>キソ</t>
    </rPh>
    <rPh sb="7" eb="8">
      <t>コウ</t>
    </rPh>
    <phoneticPr fontId="43"/>
  </si>
  <si>
    <t>（均しコンクリート工）</t>
    <rPh sb="1" eb="2">
      <t>ナラ</t>
    </rPh>
    <rPh sb="9" eb="10">
      <t>コウ</t>
    </rPh>
    <phoneticPr fontId="43"/>
  </si>
  <si>
    <t>各構造物
の規格値
による</t>
    <rPh sb="0" eb="4">
      <t>カクコウゾウブツ</t>
    </rPh>
    <phoneticPr fontId="43"/>
  </si>
  <si>
    <t>個々</t>
    <rPh sb="0" eb="2">
      <t>ココ</t>
    </rPh>
    <phoneticPr fontId="43"/>
  </si>
  <si>
    <t>平均</t>
    <rPh sb="0" eb="2">
      <t>ヘイキン</t>
    </rPh>
    <phoneticPr fontId="43"/>
  </si>
  <si>
    <t>平坦性</t>
    <rPh sb="0" eb="3">
      <t>ヘイタンセイ</t>
    </rPh>
    <phoneticPr fontId="43"/>
  </si>
  <si>
    <t>（σ）2.4mm以下直読式</t>
    <rPh sb="8" eb="10">
      <t>イカ</t>
    </rPh>
    <rPh sb="10" eb="12">
      <t>チョクドク</t>
    </rPh>
    <rPh sb="12" eb="13">
      <t>シキ</t>
    </rPh>
    <phoneticPr fontId="43"/>
  </si>
  <si>
    <t>（σ）1.75mm以下（足付き）</t>
    <rPh sb="9" eb="11">
      <t>イカ</t>
    </rPh>
    <rPh sb="12" eb="14">
      <t>アシツ</t>
    </rPh>
    <phoneticPr fontId="43"/>
  </si>
  <si>
    <t>3mmﾌﾟﾛﾌｨﾙﾒｰﾀｰ（平均値）</t>
    <rPh sb="14" eb="17">
      <t>ヘイキンチ</t>
    </rPh>
    <phoneticPr fontId="43"/>
  </si>
  <si>
    <t>工　種</t>
    <rPh sb="0" eb="1">
      <t>コウ</t>
    </rPh>
    <rPh sb="2" eb="3">
      <t>シュ</t>
    </rPh>
    <phoneticPr fontId="43"/>
  </si>
  <si>
    <t>区　分</t>
    <rPh sb="0" eb="1">
      <t>ク</t>
    </rPh>
    <rPh sb="2" eb="3">
      <t>ブン</t>
    </rPh>
    <phoneticPr fontId="43"/>
  </si>
  <si>
    <t>写 真 管 理 項 目</t>
    <rPh sb="0" eb="1">
      <t>シャ</t>
    </rPh>
    <rPh sb="2" eb="3">
      <t>マ</t>
    </rPh>
    <rPh sb="4" eb="5">
      <t>カン</t>
    </rPh>
    <rPh sb="6" eb="7">
      <t>リ</t>
    </rPh>
    <rPh sb="8" eb="9">
      <t>コウ</t>
    </rPh>
    <rPh sb="10" eb="11">
      <t>メ</t>
    </rPh>
    <phoneticPr fontId="43"/>
  </si>
  <si>
    <t>撮影項目</t>
    <rPh sb="0" eb="2">
      <t>サツエイ</t>
    </rPh>
    <rPh sb="2" eb="4">
      <t>コウモク</t>
    </rPh>
    <phoneticPr fontId="43"/>
  </si>
  <si>
    <t>撮影箇所</t>
    <rPh sb="0" eb="2">
      <t>サツエイ</t>
    </rPh>
    <rPh sb="2" eb="4">
      <t>カショ</t>
    </rPh>
    <phoneticPr fontId="43"/>
  </si>
  <si>
    <t>撮影頻度（時期）</t>
    <rPh sb="0" eb="2">
      <t>サツエイ</t>
    </rPh>
    <rPh sb="2" eb="4">
      <t>ヒンド</t>
    </rPh>
    <rPh sb="5" eb="7">
      <t>ジキ</t>
    </rPh>
    <phoneticPr fontId="43"/>
  </si>
  <si>
    <t>摘要</t>
    <rPh sb="0" eb="2">
      <t>テキヨウ</t>
    </rPh>
    <phoneticPr fontId="43"/>
  </si>
  <si>
    <t>着工前</t>
    <rPh sb="0" eb="2">
      <t>チャッコウ</t>
    </rPh>
    <rPh sb="2" eb="3">
      <t>マエ</t>
    </rPh>
    <phoneticPr fontId="43"/>
  </si>
  <si>
    <t>完成</t>
    <rPh sb="0" eb="2">
      <t>カンセイ</t>
    </rPh>
    <phoneticPr fontId="43"/>
  </si>
  <si>
    <t>着手前</t>
    <rPh sb="0" eb="2">
      <t>チャクシュ</t>
    </rPh>
    <rPh sb="2" eb="3">
      <t>マエ</t>
    </rPh>
    <phoneticPr fontId="43"/>
  </si>
  <si>
    <t>全景</t>
    <rPh sb="0" eb="2">
      <t>ゼンケイ</t>
    </rPh>
    <phoneticPr fontId="43"/>
  </si>
  <si>
    <t>及び代表的部分</t>
    <rPh sb="0" eb="1">
      <t>オヨ</t>
    </rPh>
    <rPh sb="2" eb="5">
      <t>ダイヒョウテキ</t>
    </rPh>
    <rPh sb="5" eb="7">
      <t>ブブン</t>
    </rPh>
    <phoneticPr fontId="43"/>
  </si>
  <si>
    <t>４０ｍ毎１箇所</t>
    <rPh sb="3" eb="4">
      <t>マイ</t>
    </rPh>
    <rPh sb="5" eb="7">
      <t>カショ</t>
    </rPh>
    <phoneticPr fontId="43"/>
  </si>
  <si>
    <t>着手前　１回</t>
    <rPh sb="0" eb="2">
      <t>チャクシュ</t>
    </rPh>
    <rPh sb="2" eb="3">
      <t>マエ</t>
    </rPh>
    <rPh sb="5" eb="6">
      <t>カイ</t>
    </rPh>
    <phoneticPr fontId="43"/>
  </si>
  <si>
    <t>完成後　１回</t>
    <rPh sb="0" eb="2">
      <t>カンセイ</t>
    </rPh>
    <rPh sb="2" eb="3">
      <t>ゴ</t>
    </rPh>
    <rPh sb="5" eb="6">
      <t>カイ</t>
    </rPh>
    <phoneticPr fontId="43"/>
  </si>
  <si>
    <t>施工状況</t>
    <rPh sb="0" eb="2">
      <t>セコウ</t>
    </rPh>
    <rPh sb="2" eb="4">
      <t>ジョウキョウ</t>
    </rPh>
    <phoneticPr fontId="43"/>
  </si>
  <si>
    <t>工事進捗状況</t>
    <rPh sb="0" eb="2">
      <t>コウジ</t>
    </rPh>
    <rPh sb="2" eb="4">
      <t>シンチョク</t>
    </rPh>
    <rPh sb="4" eb="6">
      <t>ジョウキョウ</t>
    </rPh>
    <phoneticPr fontId="43"/>
  </si>
  <si>
    <t>工事進捗</t>
    <rPh sb="0" eb="4">
      <t>コウジシンチョク</t>
    </rPh>
    <phoneticPr fontId="43"/>
  </si>
  <si>
    <t>土工</t>
    <rPh sb="0" eb="1">
      <t>ツチ</t>
    </rPh>
    <rPh sb="1" eb="2">
      <t>コウ</t>
    </rPh>
    <phoneticPr fontId="43"/>
  </si>
  <si>
    <t>○○工</t>
    <rPh sb="2" eb="3">
      <t>コウ</t>
    </rPh>
    <phoneticPr fontId="43"/>
  </si>
  <si>
    <t>▽△工</t>
    <rPh sb="2" eb="3">
      <t>コウ</t>
    </rPh>
    <phoneticPr fontId="43"/>
  </si>
  <si>
    <t>○×工</t>
    <rPh sb="2" eb="3">
      <t>コウ</t>
    </rPh>
    <phoneticPr fontId="43"/>
  </si>
  <si>
    <t>完了状況</t>
    <rPh sb="0" eb="2">
      <t>カンリョウ</t>
    </rPh>
    <rPh sb="2" eb="4">
      <t>ジョウキョウ</t>
    </rPh>
    <phoneticPr fontId="43"/>
  </si>
  <si>
    <t>その他</t>
    <rPh sb="2" eb="3">
      <t>タ</t>
    </rPh>
    <phoneticPr fontId="43"/>
  </si>
  <si>
    <t>災害</t>
    <rPh sb="0" eb="2">
      <t>サイガイ</t>
    </rPh>
    <phoneticPr fontId="43"/>
  </si>
  <si>
    <t>事故</t>
    <rPh sb="0" eb="2">
      <t>ジコ</t>
    </rPh>
    <phoneticPr fontId="43"/>
  </si>
  <si>
    <t>出来形</t>
    <rPh sb="0" eb="2">
      <t>デキ</t>
    </rPh>
    <rPh sb="2" eb="3">
      <t>カタ</t>
    </rPh>
    <phoneticPr fontId="43"/>
  </si>
  <si>
    <t>品質管理</t>
    <rPh sb="0" eb="2">
      <t>ヒンシツ</t>
    </rPh>
    <rPh sb="2" eb="4">
      <t>カンリ</t>
    </rPh>
    <phoneticPr fontId="43"/>
  </si>
  <si>
    <t>使用材料</t>
    <rPh sb="0" eb="2">
      <t>シヨウ</t>
    </rPh>
    <rPh sb="2" eb="4">
      <t>ザイリョウ</t>
    </rPh>
    <phoneticPr fontId="43"/>
  </si>
  <si>
    <t>安全対策</t>
    <rPh sb="0" eb="2">
      <t>アンゼン</t>
    </rPh>
    <rPh sb="2" eb="4">
      <t>タイサク</t>
    </rPh>
    <phoneticPr fontId="43"/>
  </si>
  <si>
    <t>設計図書との</t>
    <rPh sb="0" eb="2">
      <t>セッケイ</t>
    </rPh>
    <rPh sb="2" eb="4">
      <t>トショ</t>
    </rPh>
    <phoneticPr fontId="43"/>
  </si>
  <si>
    <t>相違部</t>
    <rPh sb="0" eb="2">
      <t>ソウイ</t>
    </rPh>
    <rPh sb="2" eb="3">
      <t>ブ</t>
    </rPh>
    <phoneticPr fontId="43"/>
  </si>
  <si>
    <t>工種別寸法</t>
    <rPh sb="0" eb="2">
      <t>コウシュ</t>
    </rPh>
    <rPh sb="2" eb="3">
      <t>ベツ</t>
    </rPh>
    <rPh sb="3" eb="5">
      <t>スンポウ</t>
    </rPh>
    <phoneticPr fontId="43"/>
  </si>
  <si>
    <t>幅、厚さ</t>
    <rPh sb="0" eb="1">
      <t>ハバ</t>
    </rPh>
    <rPh sb="2" eb="3">
      <t>アツ</t>
    </rPh>
    <phoneticPr fontId="43"/>
  </si>
  <si>
    <t>出来形管理計画</t>
    <rPh sb="0" eb="2">
      <t>デキ</t>
    </rPh>
    <rPh sb="2" eb="3">
      <t>カタ</t>
    </rPh>
    <rPh sb="3" eb="5">
      <t>カンリ</t>
    </rPh>
    <rPh sb="5" eb="7">
      <t>ケイカク</t>
    </rPh>
    <phoneticPr fontId="43"/>
  </si>
  <si>
    <t>図面と不一致</t>
    <rPh sb="0" eb="2">
      <t>ズメン</t>
    </rPh>
    <rPh sb="3" eb="6">
      <t>フイッチ</t>
    </rPh>
    <phoneticPr fontId="43"/>
  </si>
  <si>
    <t>がある場合</t>
    <rPh sb="3" eb="5">
      <t>バアイ</t>
    </rPh>
    <phoneticPr fontId="43"/>
  </si>
  <si>
    <t>形状・寸法</t>
    <rPh sb="0" eb="2">
      <t>ケイジョウ</t>
    </rPh>
    <rPh sb="3" eb="5">
      <t>スンポウ</t>
    </rPh>
    <phoneticPr fontId="43"/>
  </si>
  <si>
    <t>立会検査</t>
    <rPh sb="0" eb="2">
      <t>タチアイ</t>
    </rPh>
    <rPh sb="2" eb="4">
      <t>ケンサ</t>
    </rPh>
    <phoneticPr fontId="43"/>
  </si>
  <si>
    <t>事故状況</t>
    <rPh sb="0" eb="2">
      <t>ジコ</t>
    </rPh>
    <rPh sb="2" eb="4">
      <t>ジョウキョウ</t>
    </rPh>
    <phoneticPr fontId="43"/>
  </si>
  <si>
    <t>被災状況</t>
    <rPh sb="0" eb="2">
      <t>ヒサイ</t>
    </rPh>
    <rPh sb="2" eb="4">
      <t>ジョウキョウ</t>
    </rPh>
    <phoneticPr fontId="43"/>
  </si>
  <si>
    <t>被災箇所（部分）</t>
    <rPh sb="0" eb="2">
      <t>ヒサイ</t>
    </rPh>
    <rPh sb="2" eb="4">
      <t>カショ</t>
    </rPh>
    <rPh sb="5" eb="7">
      <t>ブブン</t>
    </rPh>
    <phoneticPr fontId="43"/>
  </si>
  <si>
    <t>月末　１回</t>
    <rPh sb="0" eb="2">
      <t>ゲツマツ</t>
    </rPh>
    <rPh sb="4" eb="5">
      <t>カイ</t>
    </rPh>
    <phoneticPr fontId="43"/>
  </si>
  <si>
    <t>施工中</t>
    <rPh sb="0" eb="2">
      <t>セコウ</t>
    </rPh>
    <rPh sb="2" eb="3">
      <t>ナカ</t>
    </rPh>
    <phoneticPr fontId="43"/>
  </si>
  <si>
    <t>施工が確認できるもの</t>
    <rPh sb="0" eb="2">
      <t>セコウ</t>
    </rPh>
    <rPh sb="3" eb="5">
      <t>カクニン</t>
    </rPh>
    <phoneticPr fontId="43"/>
  </si>
  <si>
    <t>掘削・床掘・運搬</t>
    <rPh sb="0" eb="2">
      <t>クッサク</t>
    </rPh>
    <rPh sb="3" eb="4">
      <t>トコ</t>
    </rPh>
    <rPh sb="4" eb="5">
      <t>ホ</t>
    </rPh>
    <rPh sb="6" eb="8">
      <t>ウンパン</t>
    </rPh>
    <phoneticPr fontId="43"/>
  </si>
  <si>
    <t>埋戻・転圧状況</t>
    <rPh sb="0" eb="2">
      <t>ウメモドシ</t>
    </rPh>
    <rPh sb="3" eb="5">
      <t>テンアツ</t>
    </rPh>
    <rPh sb="5" eb="7">
      <t>ジョウキョウ</t>
    </rPh>
    <phoneticPr fontId="43"/>
  </si>
  <si>
    <t>履行報告書添付</t>
    <rPh sb="0" eb="2">
      <t>リコウ</t>
    </rPh>
    <rPh sb="2" eb="5">
      <t>ホウコクショ</t>
    </rPh>
    <rPh sb="5" eb="7">
      <t>テンプ</t>
    </rPh>
    <phoneticPr fontId="43"/>
  </si>
  <si>
    <t>不一致部</t>
    <rPh sb="0" eb="3">
      <t>フイッチ</t>
    </rPh>
    <rPh sb="3" eb="4">
      <t>ブ</t>
    </rPh>
    <phoneticPr fontId="43"/>
  </si>
  <si>
    <t>不一致箇所（部分）</t>
    <rPh sb="0" eb="3">
      <t>フイッチ</t>
    </rPh>
    <rPh sb="3" eb="5">
      <t>カショ</t>
    </rPh>
    <rPh sb="6" eb="8">
      <t>ブブン</t>
    </rPh>
    <phoneticPr fontId="43"/>
  </si>
  <si>
    <t>施工完了時</t>
    <rPh sb="0" eb="2">
      <t>セコウ</t>
    </rPh>
    <rPh sb="2" eb="4">
      <t>カンリョウ</t>
    </rPh>
    <rPh sb="4" eb="5">
      <t>ジ</t>
    </rPh>
    <phoneticPr fontId="43"/>
  </si>
  <si>
    <t>必要に応じて撮影</t>
    <rPh sb="0" eb="2">
      <t>ヒツヨウ</t>
    </rPh>
    <rPh sb="3" eb="4">
      <t>オウ</t>
    </rPh>
    <rPh sb="6" eb="8">
      <t>サツエイ</t>
    </rPh>
    <phoneticPr fontId="43"/>
  </si>
  <si>
    <t>幅、厚さ、長さ</t>
    <rPh sb="0" eb="1">
      <t>ハバ</t>
    </rPh>
    <rPh sb="2" eb="3">
      <t>アツ</t>
    </rPh>
    <rPh sb="5" eb="6">
      <t>ナガ</t>
    </rPh>
    <phoneticPr fontId="43"/>
  </si>
  <si>
    <t>搬入時の数量（全景）</t>
    <rPh sb="0" eb="2">
      <t>ハンニュウ</t>
    </rPh>
    <rPh sb="2" eb="3">
      <t>ジ</t>
    </rPh>
    <rPh sb="4" eb="6">
      <t>スウリョウ</t>
    </rPh>
    <rPh sb="7" eb="9">
      <t>ゼンケイ</t>
    </rPh>
    <phoneticPr fontId="43"/>
  </si>
  <si>
    <t>資材搬入時</t>
    <rPh sb="0" eb="2">
      <t>シザイ</t>
    </rPh>
    <rPh sb="2" eb="4">
      <t>ハンニュウ</t>
    </rPh>
    <rPh sb="4" eb="5">
      <t>ジ</t>
    </rPh>
    <phoneticPr fontId="43"/>
  </si>
  <si>
    <t>立会検査時</t>
    <rPh sb="0" eb="2">
      <t>タチアイ</t>
    </rPh>
    <rPh sb="2" eb="4">
      <t>ケンサ</t>
    </rPh>
    <rPh sb="4" eb="5">
      <t>ジ</t>
    </rPh>
    <phoneticPr fontId="43"/>
  </si>
  <si>
    <t>交通安全対策</t>
    <rPh sb="0" eb="2">
      <t>コウツウ</t>
    </rPh>
    <rPh sb="2" eb="4">
      <t>アンゼン</t>
    </rPh>
    <rPh sb="4" eb="6">
      <t>タイサク</t>
    </rPh>
    <phoneticPr fontId="43"/>
  </si>
  <si>
    <t>工事標識設置状況</t>
    <rPh sb="0" eb="2">
      <t>コウジ</t>
    </rPh>
    <rPh sb="2" eb="4">
      <t>ヒョウシキ</t>
    </rPh>
    <rPh sb="4" eb="6">
      <t>セッチ</t>
    </rPh>
    <rPh sb="6" eb="8">
      <t>ジョウキョウ</t>
    </rPh>
    <phoneticPr fontId="43"/>
  </si>
  <si>
    <t>保安施設設置状況</t>
    <rPh sb="0" eb="2">
      <t>ホアン</t>
    </rPh>
    <rPh sb="2" eb="4">
      <t>シセツ</t>
    </rPh>
    <rPh sb="4" eb="6">
      <t>セッチ</t>
    </rPh>
    <rPh sb="6" eb="8">
      <t>ジョウキョウ</t>
    </rPh>
    <phoneticPr fontId="43"/>
  </si>
  <si>
    <t>交通整理状況</t>
    <rPh sb="0" eb="2">
      <t>コウツウ</t>
    </rPh>
    <rPh sb="2" eb="4">
      <t>セイリ</t>
    </rPh>
    <rPh sb="4" eb="6">
      <t>ジョウキョウ</t>
    </rPh>
    <phoneticPr fontId="43"/>
  </si>
  <si>
    <t>安全訓練等の実施</t>
    <rPh sb="0" eb="2">
      <t>アンゼン</t>
    </rPh>
    <rPh sb="2" eb="4">
      <t>クンレン</t>
    </rPh>
    <rPh sb="4" eb="5">
      <t>トウ</t>
    </rPh>
    <rPh sb="6" eb="8">
      <t>ジッシ</t>
    </rPh>
    <phoneticPr fontId="43"/>
  </si>
  <si>
    <t>法長　ℓ</t>
    <rPh sb="0" eb="1">
      <t>ホウ</t>
    </rPh>
    <rPh sb="1" eb="2">
      <t>ナガ</t>
    </rPh>
    <phoneticPr fontId="43"/>
  </si>
  <si>
    <t>幅</t>
    <rPh sb="0" eb="1">
      <t>ハバ</t>
    </rPh>
    <phoneticPr fontId="43"/>
  </si>
  <si>
    <t>確認</t>
    <rPh sb="0" eb="2">
      <t>カクニン</t>
    </rPh>
    <phoneticPr fontId="43"/>
  </si>
  <si>
    <t>□</t>
    <phoneticPr fontId="43"/>
  </si>
  <si>
    <t>設置箇所</t>
    <rPh sb="0" eb="2">
      <t>セッチ</t>
    </rPh>
    <rPh sb="2" eb="4">
      <t>カショ</t>
    </rPh>
    <phoneticPr fontId="43"/>
  </si>
  <si>
    <t>設置状況（遠景）</t>
    <rPh sb="0" eb="2">
      <t>セッチ</t>
    </rPh>
    <rPh sb="2" eb="4">
      <t>ジョウキョウ</t>
    </rPh>
    <rPh sb="5" eb="7">
      <t>エンケイ</t>
    </rPh>
    <phoneticPr fontId="43"/>
  </si>
  <si>
    <t>種類毎に設置後</t>
    <rPh sb="0" eb="2">
      <t>シュルイ</t>
    </rPh>
    <rPh sb="2" eb="3">
      <t>マイ</t>
    </rPh>
    <rPh sb="4" eb="6">
      <t>セッチ</t>
    </rPh>
    <rPh sb="6" eb="7">
      <t>ゴ</t>
    </rPh>
    <phoneticPr fontId="43"/>
  </si>
  <si>
    <t>作業状況中</t>
    <rPh sb="0" eb="2">
      <t>サギョウ</t>
    </rPh>
    <rPh sb="2" eb="4">
      <t>ジョウキョウ</t>
    </rPh>
    <rPh sb="4" eb="5">
      <t>ナカ</t>
    </rPh>
    <phoneticPr fontId="43"/>
  </si>
  <si>
    <t>１ヵ月に１回以上</t>
    <rPh sb="2" eb="3">
      <t>ゲツ</t>
    </rPh>
    <rPh sb="5" eb="6">
      <t>カイ</t>
    </rPh>
    <rPh sb="6" eb="8">
      <t>イジョウ</t>
    </rPh>
    <phoneticPr fontId="43"/>
  </si>
  <si>
    <t>被災状況</t>
    <rPh sb="0" eb="2">
      <t>ヒサイ</t>
    </rPh>
    <rPh sb="2" eb="4">
      <t>ジョウキョウ</t>
    </rPh>
    <phoneticPr fontId="43"/>
  </si>
  <si>
    <t>被災時・被災後</t>
    <rPh sb="0" eb="2">
      <t>ヒサイ</t>
    </rPh>
    <rPh sb="2" eb="3">
      <t>ジ</t>
    </rPh>
    <rPh sb="4" eb="6">
      <t>ヒサイ</t>
    </rPh>
    <rPh sb="6" eb="7">
      <t>ゴ</t>
    </rPh>
    <phoneticPr fontId="43"/>
  </si>
  <si>
    <t>被害対策状況</t>
    <rPh sb="0" eb="2">
      <t>ヒガイ</t>
    </rPh>
    <rPh sb="2" eb="4">
      <t>タイサク</t>
    </rPh>
    <rPh sb="4" eb="6">
      <t>ジョウキョウ</t>
    </rPh>
    <phoneticPr fontId="43"/>
  </si>
  <si>
    <t>発生直後</t>
    <rPh sb="0" eb="2">
      <t>ハッセイ</t>
    </rPh>
    <rPh sb="2" eb="4">
      <t>チョクゴ</t>
    </rPh>
    <phoneticPr fontId="43"/>
  </si>
  <si>
    <t>発生後</t>
    <rPh sb="0" eb="2">
      <t>ハッセイ</t>
    </rPh>
    <rPh sb="2" eb="3">
      <t>ゴ</t>
    </rPh>
    <phoneticPr fontId="43"/>
  </si>
  <si>
    <t>事故の箇所</t>
    <rPh sb="0" eb="2">
      <t>ジコ</t>
    </rPh>
    <rPh sb="3" eb="5">
      <t>カショ</t>
    </rPh>
    <phoneticPr fontId="43"/>
  </si>
  <si>
    <t>予測できない</t>
    <rPh sb="0" eb="2">
      <t>ヨソク</t>
    </rPh>
    <phoneticPr fontId="43"/>
  </si>
  <si>
    <t>実施状況</t>
    <rPh sb="0" eb="2">
      <t>ジッシ</t>
    </rPh>
    <rPh sb="2" eb="4">
      <t>ジョウキョウ</t>
    </rPh>
    <phoneticPr fontId="43"/>
  </si>
  <si>
    <t>イメージアップ等</t>
    <rPh sb="7" eb="8">
      <t>トウ</t>
    </rPh>
    <phoneticPr fontId="43"/>
  </si>
  <si>
    <t>実施時</t>
    <rPh sb="0" eb="2">
      <t>ジッシ</t>
    </rPh>
    <rPh sb="2" eb="3">
      <t>ジ</t>
    </rPh>
    <phoneticPr fontId="43"/>
  </si>
  <si>
    <t>実施報告書に添付</t>
    <rPh sb="0" eb="2">
      <t>ジッシ</t>
    </rPh>
    <rPh sb="2" eb="5">
      <t>ホウコクショ</t>
    </rPh>
    <rPh sb="6" eb="8">
      <t>テンプ</t>
    </rPh>
    <phoneticPr fontId="43"/>
  </si>
  <si>
    <t>品質管理に添付</t>
    <rPh sb="0" eb="2">
      <t>ヒンシツ</t>
    </rPh>
    <rPh sb="2" eb="4">
      <t>カンリ</t>
    </rPh>
    <rPh sb="5" eb="7">
      <t>テンプ</t>
    </rPh>
    <phoneticPr fontId="43"/>
  </si>
  <si>
    <t>別途付近状況撮影</t>
    <rPh sb="0" eb="2">
      <t>ベット</t>
    </rPh>
    <rPh sb="2" eb="4">
      <t>フキン</t>
    </rPh>
    <rPh sb="4" eb="6">
      <t>ジョウキョウ</t>
    </rPh>
    <rPh sb="6" eb="8">
      <t>サツエイ</t>
    </rPh>
    <phoneticPr fontId="43"/>
  </si>
  <si>
    <t>※（影響範囲内）</t>
    <rPh sb="2" eb="4">
      <t>エイキョウ</t>
    </rPh>
    <rPh sb="4" eb="6">
      <t>ハンイ</t>
    </rPh>
    <rPh sb="6" eb="7">
      <t>ナイ</t>
    </rPh>
    <phoneticPr fontId="43"/>
  </si>
  <si>
    <t>※着手前・後に工事期間中に発生が予想される事案（付近構造物等の「ひび割れ等」）の差異が証明ができる写真を撮影する。</t>
    <rPh sb="1" eb="3">
      <t>チャクシュ</t>
    </rPh>
    <rPh sb="3" eb="4">
      <t>マエ</t>
    </rPh>
    <rPh sb="5" eb="6">
      <t>ウシ</t>
    </rPh>
    <rPh sb="7" eb="9">
      <t>コウジ</t>
    </rPh>
    <rPh sb="9" eb="12">
      <t>キカンチュウ</t>
    </rPh>
    <rPh sb="13" eb="15">
      <t>ハッセイ</t>
    </rPh>
    <rPh sb="16" eb="18">
      <t>ヨソウ</t>
    </rPh>
    <rPh sb="21" eb="23">
      <t>ジアン</t>
    </rPh>
    <rPh sb="24" eb="26">
      <t>フキン</t>
    </rPh>
    <rPh sb="26" eb="29">
      <t>コウゾウブツ</t>
    </rPh>
    <rPh sb="29" eb="30">
      <t>トウ</t>
    </rPh>
    <rPh sb="34" eb="35">
      <t>ワ</t>
    </rPh>
    <rPh sb="36" eb="37">
      <t>トウ</t>
    </rPh>
    <rPh sb="40" eb="42">
      <t>サイ</t>
    </rPh>
    <rPh sb="43" eb="45">
      <t>ショウメイ</t>
    </rPh>
    <rPh sb="49" eb="51">
      <t>シャシン</t>
    </rPh>
    <rPh sb="52" eb="54">
      <t>サツエイ</t>
    </rPh>
    <phoneticPr fontId="43"/>
  </si>
  <si>
    <t>緊急時連絡体制</t>
    <rPh sb="0" eb="3">
      <t>キンキュウジ</t>
    </rPh>
    <rPh sb="3" eb="5">
      <t>レンラク</t>
    </rPh>
    <rPh sb="5" eb="7">
      <t>タイセイ</t>
    </rPh>
    <phoneticPr fontId="43"/>
  </si>
  <si>
    <t>により報告する。</t>
    <rPh sb="3" eb="5">
      <t>ホウコク</t>
    </rPh>
    <phoneticPr fontId="43"/>
  </si>
  <si>
    <t>事案発生時</t>
    <rPh sb="0" eb="2">
      <t>ジアン</t>
    </rPh>
    <rPh sb="2" eb="4">
      <t>ハッセイ</t>
    </rPh>
    <rPh sb="4" eb="5">
      <t>ジ</t>
    </rPh>
    <phoneticPr fontId="43"/>
  </si>
  <si>
    <t>事案</t>
    <rPh sb="0" eb="2">
      <t>ジアン</t>
    </rPh>
    <phoneticPr fontId="43"/>
  </si>
  <si>
    <t>工種</t>
    <rPh sb="0" eb="2">
      <t>コウシュ</t>
    </rPh>
    <phoneticPr fontId="43"/>
  </si>
  <si>
    <t>種　　別</t>
    <rPh sb="0" eb="1">
      <t>シュ</t>
    </rPh>
    <rPh sb="3" eb="4">
      <t>ベツ</t>
    </rPh>
    <phoneticPr fontId="43"/>
  </si>
  <si>
    <t>試験項目</t>
    <rPh sb="0" eb="2">
      <t>シケン</t>
    </rPh>
    <rPh sb="2" eb="4">
      <t>コウモク</t>
    </rPh>
    <phoneticPr fontId="43"/>
  </si>
  <si>
    <t>試験頻度</t>
    <rPh sb="0" eb="2">
      <t>シケン</t>
    </rPh>
    <rPh sb="2" eb="4">
      <t>ヒンド</t>
    </rPh>
    <phoneticPr fontId="43"/>
  </si>
  <si>
    <t>試験
回数</t>
    <rPh sb="0" eb="2">
      <t>シケン</t>
    </rPh>
    <rPh sb="3" eb="5">
      <t>カイスウ</t>
    </rPh>
    <phoneticPr fontId="43"/>
  </si>
  <si>
    <t>管理方法</t>
    <rPh sb="0" eb="2">
      <t>カンリ</t>
    </rPh>
    <rPh sb="2" eb="4">
      <t>ホウホウ</t>
    </rPh>
    <phoneticPr fontId="43"/>
  </si>
  <si>
    <t>規格値</t>
    <rPh sb="0" eb="3">
      <t>キカクチ</t>
    </rPh>
    <phoneticPr fontId="43"/>
  </si>
  <si>
    <t>8±2.5</t>
    <phoneticPr fontId="43"/>
  </si>
  <si>
    <t>4.5±1.5</t>
    <phoneticPr fontId="43"/>
  </si>
  <si>
    <t>○○コンクリート</t>
    <phoneticPr fontId="43"/>
  </si>
  <si>
    <t>18-8-40（高炉B）</t>
    <rPh sb="8" eb="10">
      <t>コウロ</t>
    </rPh>
    <phoneticPr fontId="43"/>
  </si>
  <si>
    <t>スランプ試験</t>
    <rPh sb="4" eb="6">
      <t>シケン</t>
    </rPh>
    <phoneticPr fontId="43"/>
  </si>
  <si>
    <t>空気量</t>
    <rPh sb="0" eb="2">
      <t>クウキ</t>
    </rPh>
    <rPh sb="2" eb="3">
      <t>リョウ</t>
    </rPh>
    <phoneticPr fontId="43"/>
  </si>
  <si>
    <t>圧縮強度試験</t>
    <rPh sb="0" eb="2">
      <t>アッシュク</t>
    </rPh>
    <rPh sb="2" eb="4">
      <t>キョウド</t>
    </rPh>
    <rPh sb="4" eb="6">
      <t>シケン</t>
    </rPh>
    <phoneticPr fontId="43"/>
  </si>
  <si>
    <t>塩化物含有量</t>
    <rPh sb="0" eb="3">
      <t>エンカブツ</t>
    </rPh>
    <rPh sb="3" eb="6">
      <t>ガンユウリョウ</t>
    </rPh>
    <phoneticPr fontId="43"/>
  </si>
  <si>
    <t>施行数量</t>
    <rPh sb="0" eb="2">
      <t>セコウ</t>
    </rPh>
    <rPh sb="2" eb="4">
      <t>スウリョウ</t>
    </rPh>
    <phoneticPr fontId="43"/>
  </si>
  <si>
    <t>試験結果一覧表</t>
    <rPh sb="0" eb="2">
      <t>シケン</t>
    </rPh>
    <rPh sb="2" eb="4">
      <t>ケッカ</t>
    </rPh>
    <rPh sb="4" eb="6">
      <t>イチラン</t>
    </rPh>
    <rPh sb="6" eb="7">
      <t>ヒョウ</t>
    </rPh>
    <phoneticPr fontId="43"/>
  </si>
  <si>
    <t>品質管理表</t>
    <rPh sb="0" eb="2">
      <t>ヒンシツ</t>
    </rPh>
    <rPh sb="2" eb="4">
      <t>カンリ</t>
    </rPh>
    <rPh sb="4" eb="5">
      <t>ヒョウ</t>
    </rPh>
    <phoneticPr fontId="43"/>
  </si>
  <si>
    <t>〃</t>
    <phoneticPr fontId="43"/>
  </si>
  <si>
    <t>１週強度・４週強度</t>
    <rPh sb="1" eb="2">
      <t>シュウ</t>
    </rPh>
    <rPh sb="2" eb="4">
      <t>キョウド</t>
    </rPh>
    <rPh sb="6" eb="7">
      <t>シュウ</t>
    </rPh>
    <rPh sb="7" eb="9">
      <t>キョウド</t>
    </rPh>
    <phoneticPr fontId="43"/>
  </si>
  <si>
    <t>打設日の午前・午後</t>
    <rPh sb="0" eb="2">
      <t>ダセツ</t>
    </rPh>
    <rPh sb="2" eb="3">
      <t>ヒ</t>
    </rPh>
    <rPh sb="4" eb="6">
      <t>ゴゼン</t>
    </rPh>
    <rPh sb="7" eb="9">
      <t>ゴゴ</t>
    </rPh>
    <phoneticPr fontId="43"/>
  </si>
  <si>
    <t>0＞0.3kg/m3</t>
    <phoneticPr fontId="43"/>
  </si>
  <si>
    <t>呼び強度85％以上</t>
    <rPh sb="0" eb="1">
      <t>ヨ</t>
    </rPh>
    <rPh sb="2" eb="4">
      <t>キョウド</t>
    </rPh>
    <rPh sb="7" eb="9">
      <t>イジョウ</t>
    </rPh>
    <phoneticPr fontId="43"/>
  </si>
  <si>
    <t>○○m3</t>
    <phoneticPr fontId="43"/>
  </si>
  <si>
    <t>○○工</t>
    <rPh sb="2" eb="3">
      <t>コウ</t>
    </rPh>
    <phoneticPr fontId="43"/>
  </si>
  <si>
    <t>-</t>
    <phoneticPr fontId="43"/>
  </si>
  <si>
    <t>-</t>
    <phoneticPr fontId="43"/>
  </si>
  <si>
    <t>21-8-40（高炉B）</t>
    <rPh sb="8" eb="10">
      <t>コウロ</t>
    </rPh>
    <phoneticPr fontId="43"/>
  </si>
  <si>
    <t>品質管理計画</t>
    <rPh sb="0" eb="2">
      <t>ヒンシツ</t>
    </rPh>
    <rPh sb="2" eb="4">
      <t>カンリ</t>
    </rPh>
    <rPh sb="4" eb="6">
      <t>ケイカク</t>
    </rPh>
    <phoneticPr fontId="43"/>
  </si>
  <si>
    <t>工種別毎</t>
    <rPh sb="0" eb="2">
      <t>コウシュ</t>
    </rPh>
    <rPh sb="2" eb="3">
      <t>ベツ</t>
    </rPh>
    <rPh sb="3" eb="4">
      <t>マイ</t>
    </rPh>
    <phoneticPr fontId="43"/>
  </si>
  <si>
    <t>試験実施時</t>
    <rPh sb="0" eb="2">
      <t>シケン</t>
    </rPh>
    <rPh sb="2" eb="4">
      <t>ジッシ</t>
    </rPh>
    <rPh sb="4" eb="5">
      <t>ジ</t>
    </rPh>
    <phoneticPr fontId="43"/>
  </si>
  <si>
    <t>試験実施日に１回</t>
    <rPh sb="0" eb="2">
      <t>シケン</t>
    </rPh>
    <rPh sb="2" eb="4">
      <t>ジッシ</t>
    </rPh>
    <rPh sb="4" eb="5">
      <t>ヒ</t>
    </rPh>
    <rPh sb="7" eb="8">
      <t>カイ</t>
    </rPh>
    <phoneticPr fontId="43"/>
  </si>
  <si>
    <t>各種試験</t>
    <rPh sb="0" eb="2">
      <t>カクシュ</t>
    </rPh>
    <rPh sb="2" eb="4">
      <t>シケン</t>
    </rPh>
    <phoneticPr fontId="43"/>
  </si>
  <si>
    <t>細　　別</t>
    <rPh sb="0" eb="1">
      <t>コマ</t>
    </rPh>
    <rPh sb="3" eb="4">
      <t>ベツ</t>
    </rPh>
    <phoneticPr fontId="43"/>
  </si>
  <si>
    <t>確認時期</t>
    <rPh sb="0" eb="2">
      <t>カクニン</t>
    </rPh>
    <rPh sb="2" eb="4">
      <t>ジキ</t>
    </rPh>
    <phoneticPr fontId="43"/>
  </si>
  <si>
    <t>施工予定時期</t>
    <rPh sb="0" eb="2">
      <t>セコウ</t>
    </rPh>
    <rPh sb="2" eb="4">
      <t>ヨテイ</t>
    </rPh>
    <rPh sb="4" eb="6">
      <t>ジキ</t>
    </rPh>
    <phoneticPr fontId="43"/>
  </si>
  <si>
    <t>記事</t>
    <rPh sb="0" eb="2">
      <t>キジ</t>
    </rPh>
    <phoneticPr fontId="43"/>
  </si>
  <si>
    <t>○○試験</t>
    <rPh sb="2" eb="4">
      <t>シケン</t>
    </rPh>
    <phoneticPr fontId="43"/>
  </si>
  <si>
    <t>試験中</t>
    <rPh sb="0" eb="2">
      <t>シケン</t>
    </rPh>
    <rPh sb="2" eb="3">
      <t>ナカ</t>
    </rPh>
    <phoneticPr fontId="43"/>
  </si>
  <si>
    <t>○月○日～○月○日</t>
    <rPh sb="1" eb="2">
      <t>ツキ</t>
    </rPh>
    <rPh sb="3" eb="4">
      <t>ヒ</t>
    </rPh>
    <rPh sb="6" eb="7">
      <t>ツキ</t>
    </rPh>
    <rPh sb="8" eb="9">
      <t>ヒ</t>
    </rPh>
    <phoneticPr fontId="43"/>
  </si>
  <si>
    <t>○○○工</t>
    <rPh sb="3" eb="4">
      <t>コウ</t>
    </rPh>
    <phoneticPr fontId="43"/>
  </si>
  <si>
    <t>○○完了時</t>
    <rPh sb="2" eb="4">
      <t>カンリョウ</t>
    </rPh>
    <rPh sb="4" eb="5">
      <t>ジ</t>
    </rPh>
    <phoneticPr fontId="43"/>
  </si>
  <si>
    <t>回</t>
    <rPh sb="0" eb="1">
      <t>カイ</t>
    </rPh>
    <phoneticPr fontId="43"/>
  </si>
  <si>
    <t>①　段階確認計画表</t>
    <rPh sb="2" eb="4">
      <t>ダンカイ</t>
    </rPh>
    <rPh sb="4" eb="6">
      <t>カクニン</t>
    </rPh>
    <rPh sb="6" eb="8">
      <t>ケイカク</t>
    </rPh>
    <rPh sb="8" eb="9">
      <t>ヒョウ</t>
    </rPh>
    <phoneticPr fontId="43"/>
  </si>
  <si>
    <t>②　立会検査計画表</t>
    <rPh sb="2" eb="4">
      <t>タチアイ</t>
    </rPh>
    <rPh sb="4" eb="6">
      <t>ケンサ</t>
    </rPh>
    <rPh sb="6" eb="8">
      <t>ケイカク</t>
    </rPh>
    <rPh sb="8" eb="9">
      <t>ヒョウ</t>
    </rPh>
    <phoneticPr fontId="43"/>
  </si>
  <si>
    <t>設置後</t>
    <rPh sb="0" eb="2">
      <t>セッチ</t>
    </rPh>
    <rPh sb="2" eb="3">
      <t>ゴ</t>
    </rPh>
    <phoneticPr fontId="43"/>
  </si>
  <si>
    <t>搬入後</t>
    <rPh sb="0" eb="2">
      <t>ハンニュウ</t>
    </rPh>
    <rPh sb="2" eb="3">
      <t>ゴ</t>
    </rPh>
    <phoneticPr fontId="43"/>
  </si>
  <si>
    <t>丁張確認</t>
    <rPh sb="0" eb="2">
      <t>チョウハリ</t>
    </rPh>
    <rPh sb="2" eb="4">
      <t>カクニン</t>
    </rPh>
    <phoneticPr fontId="43"/>
  </si>
  <si>
    <t>材料確認</t>
    <rPh sb="0" eb="2">
      <t>ザイリョウ</t>
    </rPh>
    <rPh sb="2" eb="4">
      <t>カクニン</t>
    </rPh>
    <phoneticPr fontId="43"/>
  </si>
  <si>
    <t>③　現地調査計画表</t>
    <rPh sb="2" eb="4">
      <t>ゲンチ</t>
    </rPh>
    <rPh sb="4" eb="6">
      <t>チョウサ</t>
    </rPh>
    <rPh sb="6" eb="8">
      <t>ケイカク</t>
    </rPh>
    <rPh sb="8" eb="9">
      <t>ヒョウ</t>
    </rPh>
    <phoneticPr fontId="43"/>
  </si>
  <si>
    <t>着手前</t>
    <rPh sb="0" eb="2">
      <t>チャクシュ</t>
    </rPh>
    <rPh sb="2" eb="3">
      <t>マエ</t>
    </rPh>
    <phoneticPr fontId="43"/>
  </si>
  <si>
    <t>１０　安全管理計画</t>
    <rPh sb="3" eb="5">
      <t>アンゼン</t>
    </rPh>
    <rPh sb="5" eb="7">
      <t>カンリ</t>
    </rPh>
    <rPh sb="7" eb="9">
      <t>ケイカク</t>
    </rPh>
    <phoneticPr fontId="43"/>
  </si>
  <si>
    <t>　９　緊急時連絡体制表</t>
    <rPh sb="3" eb="6">
      <t>キンキュウジ</t>
    </rPh>
    <rPh sb="6" eb="8">
      <t>レンラク</t>
    </rPh>
    <rPh sb="8" eb="10">
      <t>タイセイ</t>
    </rPh>
    <rPh sb="10" eb="11">
      <t>ヒョウ</t>
    </rPh>
    <phoneticPr fontId="43"/>
  </si>
  <si>
    <t>□□工</t>
    <rPh sb="2" eb="3">
      <t>コウ</t>
    </rPh>
    <phoneticPr fontId="43"/>
  </si>
  <si>
    <t>-</t>
    <phoneticPr fontId="43"/>
  </si>
  <si>
    <t>0984</t>
    <phoneticPr fontId="43"/>
  </si>
  <si>
    <t>23</t>
    <phoneticPr fontId="43"/>
  </si>
  <si>
    <t>0110</t>
    <phoneticPr fontId="43"/>
  </si>
  <si>
    <t>℡</t>
    <phoneticPr fontId="43"/>
  </si>
  <si>
    <t>夜間</t>
    <rPh sb="0" eb="2">
      <t>ヤカン</t>
    </rPh>
    <phoneticPr fontId="43"/>
  </si>
  <si>
    <t>小林警察署</t>
    <rPh sb="0" eb="2">
      <t>コバヤシ</t>
    </rPh>
    <rPh sb="2" eb="5">
      <t>ケイサツショ</t>
    </rPh>
    <phoneticPr fontId="43"/>
  </si>
  <si>
    <t>高原町役場</t>
    <rPh sb="0" eb="3">
      <t>タカハルチョウ</t>
    </rPh>
    <rPh sb="3" eb="5">
      <t>ヤクバ</t>
    </rPh>
    <phoneticPr fontId="43"/>
  </si>
  <si>
    <t>42</t>
    <phoneticPr fontId="43"/>
  </si>
  <si>
    <t>42</t>
    <phoneticPr fontId="43"/>
  </si>
  <si>
    <t>2111</t>
    <phoneticPr fontId="43"/>
  </si>
  <si>
    <t>九州電力都城営業所</t>
    <rPh sb="0" eb="2">
      <t>キュウシュウ</t>
    </rPh>
    <rPh sb="2" eb="4">
      <t>デンリョク</t>
    </rPh>
    <rPh sb="4" eb="6">
      <t>ミヤコノジョウ</t>
    </rPh>
    <rPh sb="6" eb="9">
      <t>エイギョウショ</t>
    </rPh>
    <phoneticPr fontId="43"/>
  </si>
  <si>
    <t>3191</t>
    <phoneticPr fontId="43"/>
  </si>
  <si>
    <t>3191</t>
    <phoneticPr fontId="43"/>
  </si>
  <si>
    <t>高原分遣所</t>
    <rPh sb="0" eb="2">
      <t>タカハル</t>
    </rPh>
    <rPh sb="2" eb="4">
      <t>ブンケン</t>
    </rPh>
    <rPh sb="4" eb="5">
      <t>ジョ</t>
    </rPh>
    <phoneticPr fontId="43"/>
  </si>
  <si>
    <t>携帯</t>
    <rPh sb="0" eb="2">
      <t>ケイタイ</t>
    </rPh>
    <phoneticPr fontId="43"/>
  </si>
  <si>
    <t>090</t>
    <phoneticPr fontId="43"/>
  </si>
  <si>
    <t>-</t>
    <phoneticPr fontId="43"/>
  </si>
  <si>
    <t>現場作業所</t>
    <rPh sb="0" eb="2">
      <t>ゲンバ</t>
    </rPh>
    <rPh sb="2" eb="4">
      <t>サギョウ</t>
    </rPh>
    <rPh sb="4" eb="5">
      <t>ジョ</t>
    </rPh>
    <phoneticPr fontId="43"/>
  </si>
  <si>
    <t>1373</t>
    <phoneticPr fontId="43"/>
  </si>
  <si>
    <t>西諸広域消防署</t>
    <rPh sb="0" eb="1">
      <t>ニシ</t>
    </rPh>
    <rPh sb="1" eb="2">
      <t>モロ</t>
    </rPh>
    <rPh sb="2" eb="4">
      <t>コウイキ</t>
    </rPh>
    <rPh sb="4" eb="7">
      <t>ショウボウショ</t>
    </rPh>
    <phoneticPr fontId="43"/>
  </si>
  <si>
    <t>23</t>
    <phoneticPr fontId="43"/>
  </si>
  <si>
    <t>2002</t>
    <phoneticPr fontId="43"/>
  </si>
  <si>
    <t>○○建設</t>
    <rPh sb="2" eb="4">
      <t>ケンセツ</t>
    </rPh>
    <phoneticPr fontId="43"/>
  </si>
  <si>
    <t>高原町立病院</t>
    <rPh sb="0" eb="2">
      <t>タカハル</t>
    </rPh>
    <rPh sb="2" eb="3">
      <t>チョウ</t>
    </rPh>
    <rPh sb="3" eb="4">
      <t>リツ</t>
    </rPh>
    <rPh sb="4" eb="6">
      <t>ビョウイン</t>
    </rPh>
    <phoneticPr fontId="43"/>
  </si>
  <si>
    <t>42</t>
    <phoneticPr fontId="43"/>
  </si>
  <si>
    <t>42</t>
    <phoneticPr fontId="43"/>
  </si>
  <si>
    <t>1022</t>
    <phoneticPr fontId="43"/>
  </si>
  <si>
    <t>1022</t>
    <phoneticPr fontId="43"/>
  </si>
  <si>
    <t>○○病院</t>
    <rPh sb="2" eb="4">
      <t>ビョウイン</t>
    </rPh>
    <phoneticPr fontId="43"/>
  </si>
  <si>
    <t>NTTネオメイト南九州</t>
    <rPh sb="8" eb="9">
      <t>ミナミ</t>
    </rPh>
    <rPh sb="9" eb="11">
      <t>キュウシュウ</t>
    </rPh>
    <phoneticPr fontId="43"/>
  </si>
  <si>
    <t>0986</t>
    <phoneticPr fontId="43"/>
  </si>
  <si>
    <t>27</t>
    <phoneticPr fontId="43"/>
  </si>
  <si>
    <t>1090</t>
    <phoneticPr fontId="43"/>
  </si>
  <si>
    <t>113</t>
    <phoneticPr fontId="43"/>
  </si>
  <si>
    <t>0120</t>
    <phoneticPr fontId="43"/>
  </si>
  <si>
    <t>NTT西日本</t>
    <rPh sb="3" eb="4">
      <t>ニシ</t>
    </rPh>
    <rPh sb="4" eb="6">
      <t>ニホン</t>
    </rPh>
    <phoneticPr fontId="43"/>
  </si>
  <si>
    <t>39</t>
    <phoneticPr fontId="43"/>
  </si>
  <si>
    <t>3194</t>
    <phoneticPr fontId="43"/>
  </si>
  <si>
    <t>FAX</t>
    <phoneticPr fontId="43"/>
  </si>
  <si>
    <t>0985</t>
    <phoneticPr fontId="43"/>
  </si>
  <si>
    <t>0985</t>
    <phoneticPr fontId="43"/>
  </si>
  <si>
    <t>52</t>
    <phoneticPr fontId="43"/>
  </si>
  <si>
    <t>8180</t>
    <phoneticPr fontId="43"/>
  </si>
  <si>
    <t>8183</t>
    <phoneticPr fontId="43"/>
  </si>
  <si>
    <t>NTTフィールドテクノ九州支店</t>
    <rPh sb="11" eb="13">
      <t>キュウシュウ</t>
    </rPh>
    <rPh sb="13" eb="15">
      <t>シテン</t>
    </rPh>
    <phoneticPr fontId="43"/>
  </si>
  <si>
    <t>宮崎営業所　（地下埋設物立会）</t>
    <rPh sb="0" eb="2">
      <t>ミヤザキ</t>
    </rPh>
    <rPh sb="2" eb="5">
      <t>エイギョウショ</t>
    </rPh>
    <rPh sb="7" eb="9">
      <t>チカ</t>
    </rPh>
    <rPh sb="9" eb="11">
      <t>マイセツ</t>
    </rPh>
    <rPh sb="11" eb="12">
      <t>ブツ</t>
    </rPh>
    <rPh sb="12" eb="14">
      <t>タチアイ</t>
    </rPh>
    <phoneticPr fontId="43"/>
  </si>
  <si>
    <t>都城労働基準監督署</t>
    <rPh sb="0" eb="2">
      <t>ミヤコノジョウ</t>
    </rPh>
    <rPh sb="2" eb="4">
      <t>ロウドウ</t>
    </rPh>
    <rPh sb="4" eb="6">
      <t>キジュン</t>
    </rPh>
    <rPh sb="6" eb="9">
      <t>カントクショ</t>
    </rPh>
    <phoneticPr fontId="43"/>
  </si>
  <si>
    <t>0192</t>
    <phoneticPr fontId="43"/>
  </si>
  <si>
    <t>被災者宅</t>
    <rPh sb="0" eb="2">
      <t>ヒサイ</t>
    </rPh>
    <rPh sb="2" eb="3">
      <t>シャ</t>
    </rPh>
    <rPh sb="3" eb="4">
      <t>タク</t>
    </rPh>
    <phoneticPr fontId="43"/>
  </si>
  <si>
    <t>（夜間及び日・祭日の連絡先）</t>
    <rPh sb="1" eb="3">
      <t>ヤカン</t>
    </rPh>
    <rPh sb="3" eb="4">
      <t>オヨ</t>
    </rPh>
    <rPh sb="5" eb="6">
      <t>ニチ</t>
    </rPh>
    <rPh sb="7" eb="9">
      <t>サイジツ</t>
    </rPh>
    <rPh sb="10" eb="13">
      <t>レンラクサキ</t>
    </rPh>
    <phoneticPr fontId="43"/>
  </si>
  <si>
    <t>高原町役場　　○○○課</t>
    <rPh sb="0" eb="3">
      <t>タカハルチョウ</t>
    </rPh>
    <rPh sb="3" eb="5">
      <t>ヤクバ</t>
    </rPh>
    <rPh sb="10" eb="11">
      <t>カ</t>
    </rPh>
    <phoneticPr fontId="43"/>
  </si>
  <si>
    <t>○○監督員</t>
    <rPh sb="2" eb="5">
      <t>カントクイン</t>
    </rPh>
    <phoneticPr fontId="43"/>
  </si>
  <si>
    <t>現場代理人</t>
    <rPh sb="0" eb="2">
      <t>ゲンバ</t>
    </rPh>
    <rPh sb="2" eb="5">
      <t>ダイリニン</t>
    </rPh>
    <phoneticPr fontId="43"/>
  </si>
  <si>
    <t>○○　○○</t>
    <phoneticPr fontId="43"/>
  </si>
  <si>
    <t>○　災害対策組織図</t>
    <rPh sb="2" eb="4">
      <t>サイガイ</t>
    </rPh>
    <rPh sb="4" eb="6">
      <t>タイサク</t>
    </rPh>
    <rPh sb="6" eb="9">
      <t>ソシキズ</t>
    </rPh>
    <phoneticPr fontId="43"/>
  </si>
  <si>
    <t>９　緊急時連絡体制表</t>
    <rPh sb="2" eb="5">
      <t>キンキュウジ</t>
    </rPh>
    <rPh sb="5" eb="7">
      <t>レンラク</t>
    </rPh>
    <rPh sb="7" eb="9">
      <t>タイセイ</t>
    </rPh>
    <rPh sb="9" eb="10">
      <t>ヒョウ</t>
    </rPh>
    <phoneticPr fontId="43"/>
  </si>
  <si>
    <t>災害対策責任者</t>
    <rPh sb="0" eb="2">
      <t>サイガイ</t>
    </rPh>
    <rPh sb="2" eb="4">
      <t>タイサク</t>
    </rPh>
    <rPh sb="4" eb="7">
      <t>セキニンシャ</t>
    </rPh>
    <phoneticPr fontId="43"/>
  </si>
  <si>
    <t>副災害対策責任者</t>
    <rPh sb="0" eb="1">
      <t>フク</t>
    </rPh>
    <rPh sb="1" eb="3">
      <t>サイガイ</t>
    </rPh>
    <rPh sb="3" eb="5">
      <t>タイサク</t>
    </rPh>
    <rPh sb="5" eb="8">
      <t>セキニンシャ</t>
    </rPh>
    <phoneticPr fontId="43"/>
  </si>
  <si>
    <t>災害対策員</t>
    <rPh sb="0" eb="2">
      <t>サイガイ</t>
    </rPh>
    <rPh sb="2" eb="4">
      <t>タイサク</t>
    </rPh>
    <rPh sb="4" eb="5">
      <t>イン</t>
    </rPh>
    <phoneticPr fontId="43"/>
  </si>
  <si>
    <t>情報連絡係</t>
    <rPh sb="0" eb="2">
      <t>ジョウホウ</t>
    </rPh>
    <rPh sb="2" eb="4">
      <t>レンラク</t>
    </rPh>
    <rPh sb="4" eb="5">
      <t>カカリ</t>
    </rPh>
    <phoneticPr fontId="43"/>
  </si>
  <si>
    <t>車両重機係</t>
    <rPh sb="0" eb="2">
      <t>シャリョウ</t>
    </rPh>
    <rPh sb="2" eb="4">
      <t>ジュウキ</t>
    </rPh>
    <rPh sb="4" eb="5">
      <t>カカリ</t>
    </rPh>
    <phoneticPr fontId="43"/>
  </si>
  <si>
    <t>防　護　係</t>
    <rPh sb="0" eb="1">
      <t>ボウ</t>
    </rPh>
    <rPh sb="2" eb="3">
      <t>マモル</t>
    </rPh>
    <rPh sb="4" eb="5">
      <t>カカリ</t>
    </rPh>
    <phoneticPr fontId="43"/>
  </si>
  <si>
    <t>１０　安全管理</t>
    <rPh sb="3" eb="5">
      <t>アンゼン</t>
    </rPh>
    <rPh sb="5" eb="7">
      <t>カンリ</t>
    </rPh>
    <phoneticPr fontId="43"/>
  </si>
  <si>
    <t>【　総則　】</t>
    <rPh sb="2" eb="4">
      <t>ソウソク</t>
    </rPh>
    <phoneticPr fontId="43"/>
  </si>
  <si>
    <t>１）共通心得</t>
    <rPh sb="2" eb="4">
      <t>キョウツウ</t>
    </rPh>
    <rPh sb="4" eb="6">
      <t>ココロエ</t>
    </rPh>
    <phoneticPr fontId="43"/>
  </si>
  <si>
    <t>　工事施工に際し、事故・災害等の防止を図る為、工事の進捗状況と併行して工事時点の</t>
    <rPh sb="1" eb="3">
      <t>コウジ</t>
    </rPh>
    <rPh sb="3" eb="5">
      <t>セコウ</t>
    </rPh>
    <rPh sb="6" eb="7">
      <t>サイ</t>
    </rPh>
    <rPh sb="9" eb="11">
      <t>ジコ</t>
    </rPh>
    <rPh sb="12" eb="14">
      <t>サイガイ</t>
    </rPh>
    <rPh sb="14" eb="15">
      <t>トウ</t>
    </rPh>
    <rPh sb="16" eb="18">
      <t>ボウシ</t>
    </rPh>
    <rPh sb="19" eb="20">
      <t>ハカ</t>
    </rPh>
    <rPh sb="21" eb="22">
      <t>タメ</t>
    </rPh>
    <rPh sb="23" eb="25">
      <t>コウジ</t>
    </rPh>
    <rPh sb="26" eb="28">
      <t>シンチョク</t>
    </rPh>
    <rPh sb="28" eb="30">
      <t>ジョウキョウ</t>
    </rPh>
    <rPh sb="31" eb="33">
      <t>ヘイコウ</t>
    </rPh>
    <rPh sb="35" eb="37">
      <t>コウジ</t>
    </rPh>
    <rPh sb="37" eb="39">
      <t>ジテン</t>
    </rPh>
    <phoneticPr fontId="43"/>
  </si>
  <si>
    <t>状況の危険性を推測し、安全対策を検討後、必要に応じて対策を講じる。</t>
    <rPh sb="0" eb="2">
      <t>ジョウキョウ</t>
    </rPh>
    <rPh sb="3" eb="6">
      <t>キケンセイ</t>
    </rPh>
    <rPh sb="7" eb="9">
      <t>スイソク</t>
    </rPh>
    <rPh sb="11" eb="13">
      <t>アンゼン</t>
    </rPh>
    <rPh sb="13" eb="15">
      <t>タイサク</t>
    </rPh>
    <rPh sb="16" eb="18">
      <t>ケントウ</t>
    </rPh>
    <rPh sb="18" eb="19">
      <t>ゴ</t>
    </rPh>
    <rPh sb="20" eb="22">
      <t>ヒツヨウ</t>
    </rPh>
    <rPh sb="23" eb="24">
      <t>オウ</t>
    </rPh>
    <rPh sb="26" eb="28">
      <t>タイサク</t>
    </rPh>
    <rPh sb="29" eb="30">
      <t>コウ</t>
    </rPh>
    <phoneticPr fontId="43"/>
  </si>
  <si>
    <t>立案し、これを実施するものとする。</t>
    <rPh sb="0" eb="2">
      <t>リツアン</t>
    </rPh>
    <rPh sb="7" eb="9">
      <t>ジッシ</t>
    </rPh>
    <phoneticPr fontId="43"/>
  </si>
  <si>
    <t>（例）</t>
    <rPh sb="1" eb="2">
      <t>レイ</t>
    </rPh>
    <phoneticPr fontId="43"/>
  </si>
  <si>
    <t>①　機械設備（重機等）・安全施設（看板等）の配置を適正に行い、資材置場等を明確に</t>
    <rPh sb="2" eb="4">
      <t>キカイ</t>
    </rPh>
    <rPh sb="4" eb="6">
      <t>セツビ</t>
    </rPh>
    <rPh sb="7" eb="9">
      <t>ジュウキ</t>
    </rPh>
    <rPh sb="9" eb="10">
      <t>トウ</t>
    </rPh>
    <rPh sb="12" eb="14">
      <t>アンゼン</t>
    </rPh>
    <rPh sb="14" eb="16">
      <t>シセツ</t>
    </rPh>
    <rPh sb="17" eb="19">
      <t>カンバン</t>
    </rPh>
    <rPh sb="19" eb="20">
      <t>トウ</t>
    </rPh>
    <rPh sb="22" eb="24">
      <t>ハイチ</t>
    </rPh>
    <rPh sb="25" eb="27">
      <t>テキセイ</t>
    </rPh>
    <rPh sb="28" eb="29">
      <t>オコナ</t>
    </rPh>
    <rPh sb="31" eb="33">
      <t>シザイ</t>
    </rPh>
    <rPh sb="33" eb="35">
      <t>オキバ</t>
    </rPh>
    <rPh sb="35" eb="36">
      <t>トウ</t>
    </rPh>
    <rPh sb="37" eb="39">
      <t>メイカク</t>
    </rPh>
    <phoneticPr fontId="43"/>
  </si>
  <si>
    <t>②　工事用機械、重機等は作業前に必ず点検整備（異音確認、グリス補充等）を行うもの</t>
    <rPh sb="2" eb="4">
      <t>コウジ</t>
    </rPh>
    <rPh sb="4" eb="5">
      <t>ヨウ</t>
    </rPh>
    <rPh sb="5" eb="7">
      <t>キカイ</t>
    </rPh>
    <rPh sb="8" eb="10">
      <t>ジュウキ</t>
    </rPh>
    <rPh sb="10" eb="11">
      <t>トウ</t>
    </rPh>
    <rPh sb="12" eb="14">
      <t>サギョウ</t>
    </rPh>
    <rPh sb="14" eb="15">
      <t>マエ</t>
    </rPh>
    <rPh sb="16" eb="17">
      <t>カナラ</t>
    </rPh>
    <rPh sb="18" eb="20">
      <t>テンケン</t>
    </rPh>
    <rPh sb="20" eb="22">
      <t>セイビ</t>
    </rPh>
    <rPh sb="23" eb="25">
      <t>イオン</t>
    </rPh>
    <rPh sb="25" eb="27">
      <t>カクニン</t>
    </rPh>
    <rPh sb="31" eb="33">
      <t>ホジュウ</t>
    </rPh>
    <rPh sb="33" eb="34">
      <t>トウ</t>
    </rPh>
    <rPh sb="36" eb="37">
      <t>オコナ</t>
    </rPh>
    <phoneticPr fontId="43"/>
  </si>
  <si>
    <t>④　「合図・指示・標識等」を必ず確認し作業に取り掛かる。</t>
    <rPh sb="3" eb="5">
      <t>アイズ</t>
    </rPh>
    <rPh sb="6" eb="8">
      <t>シジ</t>
    </rPh>
    <rPh sb="9" eb="11">
      <t>ヒョウシキ</t>
    </rPh>
    <rPh sb="11" eb="12">
      <t>トウ</t>
    </rPh>
    <rPh sb="14" eb="15">
      <t>カナラ</t>
    </rPh>
    <rPh sb="16" eb="18">
      <t>カクニン</t>
    </rPh>
    <rPh sb="19" eb="21">
      <t>サギョウ</t>
    </rPh>
    <rPh sb="22" eb="23">
      <t>ト</t>
    </rPh>
    <rPh sb="24" eb="25">
      <t>カ</t>
    </rPh>
    <phoneticPr fontId="43"/>
  </si>
  <si>
    <t>　　してから、工事に着手する。</t>
    <rPh sb="7" eb="9">
      <t>コウジ</t>
    </rPh>
    <rPh sb="10" eb="12">
      <t>チャクシュ</t>
    </rPh>
    <phoneticPr fontId="43"/>
  </si>
  <si>
    <t>　　とし、点検機材等に係る消耗品の不足分は補充を行う。</t>
    <rPh sb="5" eb="7">
      <t>テンケン</t>
    </rPh>
    <rPh sb="7" eb="9">
      <t>キザイ</t>
    </rPh>
    <rPh sb="9" eb="10">
      <t>トウ</t>
    </rPh>
    <rPh sb="11" eb="12">
      <t>カカ</t>
    </rPh>
    <rPh sb="13" eb="16">
      <t>ショウモウヒン</t>
    </rPh>
    <rPh sb="17" eb="20">
      <t>フソクブン</t>
    </rPh>
    <rPh sb="21" eb="23">
      <t>ホジュウ</t>
    </rPh>
    <rPh sb="24" eb="25">
      <t>オコナ</t>
    </rPh>
    <phoneticPr fontId="43"/>
  </si>
  <si>
    <t>　また、重点項目として、作業員全員に安全対策を十分認識できるような環境整備、企画を</t>
    <rPh sb="4" eb="6">
      <t>ジュウテン</t>
    </rPh>
    <rPh sb="6" eb="8">
      <t>コウモク</t>
    </rPh>
    <rPh sb="12" eb="15">
      <t>サギョウイン</t>
    </rPh>
    <rPh sb="15" eb="17">
      <t>ゼンイン</t>
    </rPh>
    <rPh sb="18" eb="20">
      <t>アンゼン</t>
    </rPh>
    <rPh sb="20" eb="22">
      <t>タイサク</t>
    </rPh>
    <rPh sb="23" eb="25">
      <t>ジュウブン</t>
    </rPh>
    <rPh sb="25" eb="27">
      <t>ニンシキ</t>
    </rPh>
    <rPh sb="33" eb="35">
      <t>カンキョウ</t>
    </rPh>
    <rPh sb="35" eb="37">
      <t>セイビ</t>
    </rPh>
    <rPh sb="38" eb="40">
      <t>キカク</t>
    </rPh>
    <phoneticPr fontId="43"/>
  </si>
  <si>
    <t>⑤　義務付けされた保安帽・命綱・その他保護具は必ず着用する。</t>
    <rPh sb="2" eb="5">
      <t>ギムヅ</t>
    </rPh>
    <rPh sb="9" eb="11">
      <t>ホアン</t>
    </rPh>
    <rPh sb="11" eb="12">
      <t>ボウ</t>
    </rPh>
    <rPh sb="13" eb="15">
      <t>イノチヅナ</t>
    </rPh>
    <rPh sb="18" eb="19">
      <t>タ</t>
    </rPh>
    <rPh sb="19" eb="21">
      <t>ホゴ</t>
    </rPh>
    <rPh sb="21" eb="22">
      <t>グ</t>
    </rPh>
    <rPh sb="23" eb="24">
      <t>カナラ</t>
    </rPh>
    <rPh sb="25" eb="27">
      <t>チャクヨウ</t>
    </rPh>
    <phoneticPr fontId="43"/>
  </si>
  <si>
    <t>　　また、破損したり、消耗した不用品は、直ちに交換して安全なものを使用する。</t>
    <rPh sb="5" eb="7">
      <t>ハソン</t>
    </rPh>
    <rPh sb="11" eb="13">
      <t>ショウモウ</t>
    </rPh>
    <rPh sb="15" eb="18">
      <t>フヨウヒン</t>
    </rPh>
    <rPh sb="20" eb="21">
      <t>タダ</t>
    </rPh>
    <rPh sb="23" eb="25">
      <t>コウカン</t>
    </rPh>
    <rPh sb="27" eb="29">
      <t>アンゼン</t>
    </rPh>
    <rPh sb="33" eb="35">
      <t>シヨウ</t>
    </rPh>
    <phoneticPr fontId="43"/>
  </si>
  <si>
    <t>２）○○作業における災害防止</t>
    <rPh sb="4" eb="6">
      <t>サギョウ</t>
    </rPh>
    <rPh sb="10" eb="12">
      <t>サイガイ</t>
    </rPh>
    <rPh sb="12" eb="14">
      <t>ボウシ</t>
    </rPh>
    <phoneticPr fontId="43"/>
  </si>
  <si>
    <t>①　機械作業は、選任された運転手以外は運転させない。</t>
    <rPh sb="2" eb="4">
      <t>キカイ</t>
    </rPh>
    <rPh sb="4" eb="6">
      <t>サギョウ</t>
    </rPh>
    <rPh sb="8" eb="10">
      <t>センニン</t>
    </rPh>
    <rPh sb="13" eb="16">
      <t>ウンテンシュ</t>
    </rPh>
    <rPh sb="16" eb="18">
      <t>イガイ</t>
    </rPh>
    <rPh sb="19" eb="21">
      <t>ウンテン</t>
    </rPh>
    <phoneticPr fontId="43"/>
  </si>
  <si>
    <t>②　機械作業中は、無理な運転や作業、乱暴な運転は行わない。</t>
    <rPh sb="2" eb="4">
      <t>キカイ</t>
    </rPh>
    <rPh sb="4" eb="6">
      <t>サギョウ</t>
    </rPh>
    <rPh sb="6" eb="7">
      <t>ナカ</t>
    </rPh>
    <rPh sb="9" eb="11">
      <t>ムリ</t>
    </rPh>
    <rPh sb="12" eb="14">
      <t>ウンテン</t>
    </rPh>
    <rPh sb="15" eb="17">
      <t>サギョウ</t>
    </rPh>
    <rPh sb="18" eb="20">
      <t>ランボウ</t>
    </rPh>
    <rPh sb="21" eb="23">
      <t>ウンテン</t>
    </rPh>
    <rPh sb="24" eb="25">
      <t>オコナ</t>
    </rPh>
    <phoneticPr fontId="43"/>
  </si>
  <si>
    <t>③　作業半径内は、十分注意し、運転中は作業員を入れないようにする。</t>
    <rPh sb="2" eb="4">
      <t>サギョウ</t>
    </rPh>
    <rPh sb="4" eb="6">
      <t>ハンケイ</t>
    </rPh>
    <rPh sb="6" eb="7">
      <t>ナイ</t>
    </rPh>
    <rPh sb="9" eb="11">
      <t>ジュウブン</t>
    </rPh>
    <rPh sb="11" eb="13">
      <t>チュウイ</t>
    </rPh>
    <rPh sb="15" eb="18">
      <t>ウンテンチュウ</t>
    </rPh>
    <rPh sb="19" eb="22">
      <t>サギョウイン</t>
    </rPh>
    <rPh sb="23" eb="24">
      <t>イ</t>
    </rPh>
    <phoneticPr fontId="43"/>
  </si>
  <si>
    <t>④　重機等は安定した地盤に置き、緩い地盤等には機械を置かない。</t>
    <rPh sb="2" eb="4">
      <t>ジュウキ</t>
    </rPh>
    <rPh sb="4" eb="5">
      <t>トウ</t>
    </rPh>
    <rPh sb="6" eb="8">
      <t>アンテイ</t>
    </rPh>
    <rPh sb="10" eb="12">
      <t>ジバン</t>
    </rPh>
    <rPh sb="13" eb="14">
      <t>オ</t>
    </rPh>
    <rPh sb="16" eb="17">
      <t>ユル</t>
    </rPh>
    <rPh sb="18" eb="20">
      <t>ジバン</t>
    </rPh>
    <rPh sb="20" eb="21">
      <t>トウ</t>
    </rPh>
    <rPh sb="23" eb="25">
      <t>キカイ</t>
    </rPh>
    <rPh sb="26" eb="27">
      <t>オ</t>
    </rPh>
    <phoneticPr fontId="43"/>
  </si>
  <si>
    <t>⑥　地形・地質の状態や天候に合わせて施工の安全を確保し、作業の順序・資機材運搬</t>
    <rPh sb="2" eb="4">
      <t>チケイ</t>
    </rPh>
    <rPh sb="5" eb="7">
      <t>チシツ</t>
    </rPh>
    <rPh sb="8" eb="10">
      <t>ジョウタイ</t>
    </rPh>
    <rPh sb="11" eb="13">
      <t>テンコウ</t>
    </rPh>
    <rPh sb="14" eb="15">
      <t>ア</t>
    </rPh>
    <rPh sb="18" eb="20">
      <t>セコウ</t>
    </rPh>
    <rPh sb="21" eb="23">
      <t>アンゼン</t>
    </rPh>
    <rPh sb="24" eb="26">
      <t>カクホ</t>
    </rPh>
    <rPh sb="28" eb="30">
      <t>サギョウ</t>
    </rPh>
    <rPh sb="31" eb="33">
      <t>ジュンジョ</t>
    </rPh>
    <rPh sb="34" eb="37">
      <t>シキザイ</t>
    </rPh>
    <rPh sb="37" eb="39">
      <t>ウンパン</t>
    </rPh>
    <phoneticPr fontId="43"/>
  </si>
  <si>
    <t>　　の方法について十分検討して計画を策定する。</t>
    <rPh sb="3" eb="5">
      <t>ホウホウ</t>
    </rPh>
    <rPh sb="9" eb="11">
      <t>ジュウブン</t>
    </rPh>
    <rPh sb="11" eb="13">
      <t>ケントウ</t>
    </rPh>
    <rPh sb="15" eb="17">
      <t>ケイカク</t>
    </rPh>
    <rPh sb="18" eb="20">
      <t>サクテイ</t>
    </rPh>
    <phoneticPr fontId="43"/>
  </si>
  <si>
    <t>⑦　○○作業は、作業主任者の指示で行い、誘導員の配置の確認は常時行う。</t>
    <rPh sb="4" eb="6">
      <t>サギョウ</t>
    </rPh>
    <rPh sb="8" eb="10">
      <t>サギョウ</t>
    </rPh>
    <rPh sb="10" eb="13">
      <t>シュニンシャ</t>
    </rPh>
    <rPh sb="14" eb="16">
      <t>シジ</t>
    </rPh>
    <rPh sb="17" eb="18">
      <t>オコナ</t>
    </rPh>
    <rPh sb="20" eb="23">
      <t>ユウドウイン</t>
    </rPh>
    <rPh sb="24" eb="26">
      <t>ハイチ</t>
    </rPh>
    <rPh sb="27" eb="29">
      <t>カクニン</t>
    </rPh>
    <rPh sb="30" eb="32">
      <t>ジョウジ</t>
    </rPh>
    <rPh sb="32" eb="33">
      <t>オコナ</t>
    </rPh>
    <phoneticPr fontId="43"/>
  </si>
  <si>
    <t>⑧　作業前、作業後は、施行箇所の点検を必ず行う。</t>
    <rPh sb="2" eb="4">
      <t>サギョウ</t>
    </rPh>
    <rPh sb="4" eb="5">
      <t>マエ</t>
    </rPh>
    <rPh sb="6" eb="8">
      <t>サギョウ</t>
    </rPh>
    <rPh sb="8" eb="9">
      <t>ゴ</t>
    </rPh>
    <rPh sb="11" eb="13">
      <t>セコウ</t>
    </rPh>
    <rPh sb="13" eb="15">
      <t>カショ</t>
    </rPh>
    <rPh sb="16" eb="18">
      <t>テンケン</t>
    </rPh>
    <rPh sb="19" eb="20">
      <t>カナラ</t>
    </rPh>
    <rPh sb="21" eb="22">
      <t>オコナ</t>
    </rPh>
    <phoneticPr fontId="43"/>
  </si>
  <si>
    <t>３）○○工における災害防止</t>
    <rPh sb="4" eb="5">
      <t>コウ</t>
    </rPh>
    <rPh sb="9" eb="11">
      <t>サイガイ</t>
    </rPh>
    <rPh sb="11" eb="13">
      <t>ボウシ</t>
    </rPh>
    <phoneticPr fontId="43"/>
  </si>
  <si>
    <t>①　作業開始前に、斜面の亀裂、床掘の地盤の緩み等異常がないか確認を行う。</t>
    <rPh sb="2" eb="4">
      <t>サギョウ</t>
    </rPh>
    <rPh sb="4" eb="6">
      <t>カイシ</t>
    </rPh>
    <rPh sb="6" eb="7">
      <t>マエ</t>
    </rPh>
    <rPh sb="9" eb="11">
      <t>シャメン</t>
    </rPh>
    <rPh sb="12" eb="14">
      <t>キレツ</t>
    </rPh>
    <rPh sb="15" eb="17">
      <t>トコボリ</t>
    </rPh>
    <rPh sb="18" eb="20">
      <t>ジバン</t>
    </rPh>
    <rPh sb="21" eb="22">
      <t>ユル</t>
    </rPh>
    <rPh sb="23" eb="24">
      <t>トウ</t>
    </rPh>
    <rPh sb="24" eb="26">
      <t>イジョウ</t>
    </rPh>
    <rPh sb="30" eb="32">
      <t>カクニン</t>
    </rPh>
    <rPh sb="33" eb="34">
      <t>オコナ</t>
    </rPh>
    <phoneticPr fontId="43"/>
  </si>
  <si>
    <t>②　作業用通路の確保を行い、凹凸があった場合は不陸を行い作業環境を整える。</t>
    <rPh sb="2" eb="5">
      <t>サギョウヨウ</t>
    </rPh>
    <rPh sb="5" eb="7">
      <t>ツウロ</t>
    </rPh>
    <rPh sb="8" eb="10">
      <t>カクホ</t>
    </rPh>
    <rPh sb="11" eb="12">
      <t>オコナ</t>
    </rPh>
    <rPh sb="14" eb="16">
      <t>オウトツ</t>
    </rPh>
    <rPh sb="20" eb="22">
      <t>バアイ</t>
    </rPh>
    <rPh sb="23" eb="25">
      <t>フリク</t>
    </rPh>
    <rPh sb="26" eb="27">
      <t>オコナ</t>
    </rPh>
    <rPh sb="28" eb="30">
      <t>サギョウ</t>
    </rPh>
    <rPh sb="30" eb="32">
      <t>カンキョウ</t>
    </rPh>
    <rPh sb="33" eb="34">
      <t>トトノ</t>
    </rPh>
    <phoneticPr fontId="43"/>
  </si>
  <si>
    <t>③　降雨等の恐れがある場合は、事前に「天気予報」により、雨水対策を講じる。</t>
    <rPh sb="2" eb="4">
      <t>コウウ</t>
    </rPh>
    <rPh sb="4" eb="5">
      <t>トウ</t>
    </rPh>
    <rPh sb="6" eb="7">
      <t>オソ</t>
    </rPh>
    <rPh sb="11" eb="13">
      <t>バアイ</t>
    </rPh>
    <rPh sb="15" eb="17">
      <t>ジゼン</t>
    </rPh>
    <rPh sb="19" eb="21">
      <t>テンキ</t>
    </rPh>
    <rPh sb="21" eb="23">
      <t>ヨホウ</t>
    </rPh>
    <rPh sb="28" eb="30">
      <t>ウスイ</t>
    </rPh>
    <rPh sb="30" eb="32">
      <t>タイサク</t>
    </rPh>
    <rPh sb="33" eb="34">
      <t>コウ</t>
    </rPh>
    <phoneticPr fontId="43"/>
  </si>
  <si>
    <t>④　豪雨による災害の恐れがある場合は、その対策を事前に協議し、必要に応じ措置を</t>
    <rPh sb="2" eb="4">
      <t>ゴウウ</t>
    </rPh>
    <rPh sb="7" eb="9">
      <t>サイガイ</t>
    </rPh>
    <rPh sb="10" eb="11">
      <t>オソ</t>
    </rPh>
    <rPh sb="15" eb="17">
      <t>バアイ</t>
    </rPh>
    <rPh sb="21" eb="23">
      <t>タイサク</t>
    </rPh>
    <rPh sb="24" eb="26">
      <t>ジゼン</t>
    </rPh>
    <rPh sb="27" eb="29">
      <t>キョウギ</t>
    </rPh>
    <rPh sb="31" eb="33">
      <t>ヒツヨウ</t>
    </rPh>
    <rPh sb="34" eb="35">
      <t>オウ</t>
    </rPh>
    <rPh sb="36" eb="38">
      <t>ソチ</t>
    </rPh>
    <phoneticPr fontId="43"/>
  </si>
  <si>
    <t>４）資機材運搬作業における災害防止</t>
    <rPh sb="2" eb="5">
      <t>シキザイ</t>
    </rPh>
    <rPh sb="5" eb="7">
      <t>ウンパン</t>
    </rPh>
    <rPh sb="7" eb="9">
      <t>サギョウ</t>
    </rPh>
    <rPh sb="13" eb="15">
      <t>サイガイ</t>
    </rPh>
    <rPh sb="15" eb="17">
      <t>ボウシ</t>
    </rPh>
    <phoneticPr fontId="43"/>
  </si>
  <si>
    <t>①　過積載を行わない。</t>
    <rPh sb="2" eb="5">
      <t>カセキサイ</t>
    </rPh>
    <rPh sb="6" eb="7">
      <t>オコナ</t>
    </rPh>
    <phoneticPr fontId="43"/>
  </si>
  <si>
    <t>②　車両の始業点検を行い、不良個所については、速やかに修理を行う。</t>
    <rPh sb="2" eb="4">
      <t>シャリョウ</t>
    </rPh>
    <rPh sb="5" eb="7">
      <t>シギョウ</t>
    </rPh>
    <rPh sb="7" eb="9">
      <t>テンケン</t>
    </rPh>
    <rPh sb="10" eb="11">
      <t>オコナ</t>
    </rPh>
    <rPh sb="13" eb="15">
      <t>フリョウ</t>
    </rPh>
    <rPh sb="15" eb="17">
      <t>カショ</t>
    </rPh>
    <rPh sb="23" eb="24">
      <t>スミ</t>
    </rPh>
    <rPh sb="27" eb="29">
      <t>シュウリ</t>
    </rPh>
    <rPh sb="30" eb="31">
      <t>オコナ</t>
    </rPh>
    <phoneticPr fontId="43"/>
  </si>
  <si>
    <t>③　荷卸し作業時は、作業範囲（吊下）に作業員を入れず、誘導員の指示のもと行う。</t>
    <rPh sb="2" eb="4">
      <t>ニオロ</t>
    </rPh>
    <rPh sb="5" eb="7">
      <t>サギョウ</t>
    </rPh>
    <rPh sb="7" eb="8">
      <t>ジ</t>
    </rPh>
    <rPh sb="10" eb="12">
      <t>サギョウ</t>
    </rPh>
    <rPh sb="12" eb="14">
      <t>ハンイ</t>
    </rPh>
    <rPh sb="15" eb="16">
      <t>ツリ</t>
    </rPh>
    <rPh sb="16" eb="17">
      <t>シタ</t>
    </rPh>
    <rPh sb="19" eb="22">
      <t>サギョウイン</t>
    </rPh>
    <rPh sb="23" eb="24">
      <t>イ</t>
    </rPh>
    <rPh sb="27" eb="30">
      <t>ユウドウイン</t>
    </rPh>
    <rPh sb="31" eb="33">
      <t>シジ</t>
    </rPh>
    <rPh sb="36" eb="37">
      <t>オコナ</t>
    </rPh>
    <phoneticPr fontId="43"/>
  </si>
  <si>
    <t>５）工事現場周辺（第三者）への危険防止</t>
    <rPh sb="2" eb="4">
      <t>コウジ</t>
    </rPh>
    <rPh sb="4" eb="6">
      <t>ゲンバ</t>
    </rPh>
    <rPh sb="6" eb="8">
      <t>シュウヘン</t>
    </rPh>
    <rPh sb="9" eb="12">
      <t>ダイサンシャ</t>
    </rPh>
    <rPh sb="15" eb="17">
      <t>キケン</t>
    </rPh>
    <rPh sb="17" eb="19">
      <t>ボウシ</t>
    </rPh>
    <phoneticPr fontId="43"/>
  </si>
  <si>
    <t>①　工事現場入口付近には工事看板を設置し、特に、大型車両での資機材搬入時には、</t>
    <rPh sb="2" eb="4">
      <t>コウジ</t>
    </rPh>
    <rPh sb="4" eb="6">
      <t>ゲンバ</t>
    </rPh>
    <rPh sb="6" eb="8">
      <t>イリグチ</t>
    </rPh>
    <rPh sb="8" eb="10">
      <t>フキン</t>
    </rPh>
    <rPh sb="12" eb="14">
      <t>コウジ</t>
    </rPh>
    <rPh sb="14" eb="16">
      <t>カンバン</t>
    </rPh>
    <rPh sb="17" eb="19">
      <t>セッチ</t>
    </rPh>
    <rPh sb="21" eb="22">
      <t>トク</t>
    </rPh>
    <rPh sb="24" eb="26">
      <t>オオガタ</t>
    </rPh>
    <rPh sb="26" eb="28">
      <t>シャリョウ</t>
    </rPh>
    <rPh sb="30" eb="33">
      <t>シキザイ</t>
    </rPh>
    <rPh sb="33" eb="35">
      <t>ハンニュウ</t>
    </rPh>
    <rPh sb="35" eb="36">
      <t>ジ</t>
    </rPh>
    <phoneticPr fontId="43"/>
  </si>
  <si>
    <t>　　所定の誘導員を配置し、地区住民の車両を優先して通行を誘導後、作業を実施する。</t>
    <rPh sb="5" eb="8">
      <t>ユウドウイン</t>
    </rPh>
    <rPh sb="9" eb="11">
      <t>ハイチ</t>
    </rPh>
    <rPh sb="13" eb="15">
      <t>チク</t>
    </rPh>
    <rPh sb="15" eb="17">
      <t>ジュウミン</t>
    </rPh>
    <rPh sb="18" eb="20">
      <t>シャリョウ</t>
    </rPh>
    <rPh sb="21" eb="23">
      <t>ユウセン</t>
    </rPh>
    <rPh sb="25" eb="27">
      <t>ツウコウ</t>
    </rPh>
    <rPh sb="28" eb="30">
      <t>ユウドウ</t>
    </rPh>
    <rPh sb="30" eb="31">
      <t>ゴ</t>
    </rPh>
    <rPh sb="32" eb="34">
      <t>サギョウ</t>
    </rPh>
    <rPh sb="35" eb="37">
      <t>ジッシ</t>
    </rPh>
    <phoneticPr fontId="43"/>
  </si>
  <si>
    <t>②　現場内は工事関係者以外の立入禁止措置を行う。</t>
    <rPh sb="2" eb="4">
      <t>ゲンバ</t>
    </rPh>
    <rPh sb="4" eb="5">
      <t>ナイ</t>
    </rPh>
    <rPh sb="6" eb="8">
      <t>コウジ</t>
    </rPh>
    <rPh sb="8" eb="11">
      <t>カンケイシャ</t>
    </rPh>
    <rPh sb="11" eb="13">
      <t>イガイ</t>
    </rPh>
    <rPh sb="14" eb="16">
      <t>タチイリ</t>
    </rPh>
    <rPh sb="16" eb="18">
      <t>キンシ</t>
    </rPh>
    <rPh sb="18" eb="20">
      <t>ソチ</t>
    </rPh>
    <rPh sb="21" eb="22">
      <t>オコナ</t>
    </rPh>
    <phoneticPr fontId="43"/>
  </si>
  <si>
    <t>③　現場付近は徐行とし、近隣の車両及び通行人に支障が出ないよう通行する。</t>
    <rPh sb="2" eb="4">
      <t>ゲンバ</t>
    </rPh>
    <rPh sb="4" eb="6">
      <t>フキン</t>
    </rPh>
    <rPh sb="7" eb="9">
      <t>ジョコウ</t>
    </rPh>
    <rPh sb="12" eb="14">
      <t>キンリン</t>
    </rPh>
    <rPh sb="15" eb="17">
      <t>シャリョウ</t>
    </rPh>
    <rPh sb="17" eb="18">
      <t>オヨ</t>
    </rPh>
    <rPh sb="19" eb="21">
      <t>ツウコウ</t>
    </rPh>
    <rPh sb="21" eb="22">
      <t>ニン</t>
    </rPh>
    <rPh sb="23" eb="25">
      <t>シショウ</t>
    </rPh>
    <rPh sb="26" eb="27">
      <t>デ</t>
    </rPh>
    <rPh sb="31" eb="33">
      <t>ツウコウ</t>
    </rPh>
    <phoneticPr fontId="43"/>
  </si>
  <si>
    <t>６）火災予防</t>
    <rPh sb="2" eb="4">
      <t>カサイ</t>
    </rPh>
    <rPh sb="4" eb="6">
      <t>ヨボウ</t>
    </rPh>
    <phoneticPr fontId="43"/>
  </si>
  <si>
    <t>①　現場内では、指定場所以外は禁煙とし、指定場所には消火用のバケツ又は消火器を</t>
    <rPh sb="2" eb="4">
      <t>ゲンバ</t>
    </rPh>
    <rPh sb="4" eb="5">
      <t>ナイ</t>
    </rPh>
    <rPh sb="8" eb="10">
      <t>シテイ</t>
    </rPh>
    <rPh sb="10" eb="12">
      <t>バショ</t>
    </rPh>
    <rPh sb="12" eb="14">
      <t>イガイ</t>
    </rPh>
    <rPh sb="15" eb="17">
      <t>キンエン</t>
    </rPh>
    <rPh sb="20" eb="22">
      <t>シテイ</t>
    </rPh>
    <rPh sb="22" eb="24">
      <t>バショ</t>
    </rPh>
    <rPh sb="26" eb="29">
      <t>ショウカヨウ</t>
    </rPh>
    <rPh sb="33" eb="34">
      <t>マタ</t>
    </rPh>
    <rPh sb="35" eb="38">
      <t>ショウカキ</t>
    </rPh>
    <phoneticPr fontId="43"/>
  </si>
  <si>
    <t>　　常備する。また、来訪者にも周知を行い、火気の危険を防ぐ。</t>
    <rPh sb="2" eb="4">
      <t>ジョウビ</t>
    </rPh>
    <rPh sb="10" eb="13">
      <t>ライホウシャ</t>
    </rPh>
    <rPh sb="15" eb="17">
      <t>シュウチ</t>
    </rPh>
    <rPh sb="18" eb="19">
      <t>オコナ</t>
    </rPh>
    <rPh sb="21" eb="23">
      <t>カキ</t>
    </rPh>
    <rPh sb="24" eb="26">
      <t>キケン</t>
    </rPh>
    <rPh sb="27" eb="28">
      <t>フセ</t>
    </rPh>
    <phoneticPr fontId="43"/>
  </si>
  <si>
    <t>②　暖房機器等を使用する場合は、特に火気の管理を徹底する。</t>
    <rPh sb="2" eb="4">
      <t>ダンボウ</t>
    </rPh>
    <rPh sb="4" eb="6">
      <t>キキ</t>
    </rPh>
    <rPh sb="6" eb="7">
      <t>トウ</t>
    </rPh>
    <rPh sb="8" eb="10">
      <t>シヨウ</t>
    </rPh>
    <rPh sb="12" eb="14">
      <t>バアイ</t>
    </rPh>
    <rPh sb="16" eb="17">
      <t>トク</t>
    </rPh>
    <rPh sb="18" eb="20">
      <t>カキ</t>
    </rPh>
    <rPh sb="21" eb="23">
      <t>カンリ</t>
    </rPh>
    <rPh sb="24" eb="26">
      <t>テッテイ</t>
    </rPh>
    <phoneticPr fontId="43"/>
  </si>
  <si>
    <t>７）安全日誌の記録</t>
    <rPh sb="2" eb="4">
      <t>アンゼン</t>
    </rPh>
    <rPh sb="4" eb="6">
      <t>ニッシ</t>
    </rPh>
    <rPh sb="7" eb="9">
      <t>キロク</t>
    </rPh>
    <phoneticPr fontId="43"/>
  </si>
  <si>
    <t>①　毎日、現場内を巡視して、安全面に関する主要事項等を確認する。</t>
    <rPh sb="2" eb="4">
      <t>マイニチ</t>
    </rPh>
    <rPh sb="5" eb="7">
      <t>ゲンバ</t>
    </rPh>
    <rPh sb="7" eb="8">
      <t>ナイ</t>
    </rPh>
    <rPh sb="9" eb="11">
      <t>ジュンシ</t>
    </rPh>
    <rPh sb="14" eb="17">
      <t>アンゼンメン</t>
    </rPh>
    <rPh sb="18" eb="19">
      <t>カン</t>
    </rPh>
    <rPh sb="21" eb="23">
      <t>シュヨウ</t>
    </rPh>
    <rPh sb="23" eb="25">
      <t>ジコウ</t>
    </rPh>
    <rPh sb="25" eb="26">
      <t>トウ</t>
    </rPh>
    <rPh sb="27" eb="29">
      <t>カクニン</t>
    </rPh>
    <phoneticPr fontId="43"/>
  </si>
  <si>
    <t>②　作業機械については、使用前に点検項目の確認を行う。</t>
    <rPh sb="2" eb="4">
      <t>サギョウ</t>
    </rPh>
    <rPh sb="4" eb="6">
      <t>キカイ</t>
    </rPh>
    <rPh sb="12" eb="14">
      <t>シヨウ</t>
    </rPh>
    <rPh sb="14" eb="15">
      <t>マエ</t>
    </rPh>
    <rPh sb="16" eb="18">
      <t>テンケン</t>
    </rPh>
    <rPh sb="18" eb="20">
      <t>コウモク</t>
    </rPh>
    <rPh sb="21" eb="23">
      <t>カクニン</t>
    </rPh>
    <rPh sb="24" eb="25">
      <t>オコナ</t>
    </rPh>
    <phoneticPr fontId="43"/>
  </si>
  <si>
    <t>　　この場合、修理箇所の発見された作業機械は使用しない。</t>
    <rPh sb="4" eb="6">
      <t>バアイ</t>
    </rPh>
    <rPh sb="7" eb="9">
      <t>シュウリ</t>
    </rPh>
    <rPh sb="9" eb="11">
      <t>カショ</t>
    </rPh>
    <rPh sb="12" eb="14">
      <t>ハッケン</t>
    </rPh>
    <rPh sb="17" eb="19">
      <t>サギョウ</t>
    </rPh>
    <rPh sb="19" eb="21">
      <t>キカイ</t>
    </rPh>
    <rPh sb="22" eb="24">
      <t>シヨウ</t>
    </rPh>
    <phoneticPr fontId="43"/>
  </si>
  <si>
    <t>８）整理整頓</t>
    <rPh sb="2" eb="4">
      <t>セイリ</t>
    </rPh>
    <rPh sb="4" eb="6">
      <t>セイトン</t>
    </rPh>
    <phoneticPr fontId="43"/>
  </si>
  <si>
    <t>①　資機材は日々整頓を心がける。（使用前の場所に関らず整理）</t>
    <rPh sb="2" eb="5">
      <t>シキザイ</t>
    </rPh>
    <rPh sb="6" eb="8">
      <t>ヒビ</t>
    </rPh>
    <rPh sb="8" eb="10">
      <t>セイトン</t>
    </rPh>
    <rPh sb="11" eb="12">
      <t>ココロ</t>
    </rPh>
    <rPh sb="17" eb="19">
      <t>シヨウ</t>
    </rPh>
    <rPh sb="19" eb="20">
      <t>マエ</t>
    </rPh>
    <rPh sb="21" eb="23">
      <t>バショ</t>
    </rPh>
    <rPh sb="24" eb="25">
      <t>カン</t>
    </rPh>
    <rPh sb="27" eb="29">
      <t>セイリ</t>
    </rPh>
    <phoneticPr fontId="43"/>
  </si>
  <si>
    <t>②　作業終了後は必ず後片付けを行う。</t>
    <rPh sb="2" eb="4">
      <t>サギョウ</t>
    </rPh>
    <rPh sb="4" eb="7">
      <t>シュウリョウゴ</t>
    </rPh>
    <rPh sb="8" eb="9">
      <t>カナラ</t>
    </rPh>
    <rPh sb="10" eb="13">
      <t>アトカタヅ</t>
    </rPh>
    <rPh sb="15" eb="16">
      <t>オコナ</t>
    </rPh>
    <phoneticPr fontId="43"/>
  </si>
  <si>
    <t>③　飛散する恐れのある資機材は、飛散防止対策を講じる。（シート保護等）</t>
    <rPh sb="2" eb="4">
      <t>ヒサン</t>
    </rPh>
    <rPh sb="6" eb="7">
      <t>オソ</t>
    </rPh>
    <rPh sb="11" eb="14">
      <t>シキザイ</t>
    </rPh>
    <rPh sb="16" eb="18">
      <t>ヒサン</t>
    </rPh>
    <rPh sb="18" eb="20">
      <t>ボウシ</t>
    </rPh>
    <rPh sb="20" eb="22">
      <t>タイサク</t>
    </rPh>
    <rPh sb="23" eb="24">
      <t>コウ</t>
    </rPh>
    <rPh sb="31" eb="33">
      <t>ホゴ</t>
    </rPh>
    <rPh sb="33" eb="34">
      <t>トウ</t>
    </rPh>
    <phoneticPr fontId="43"/>
  </si>
  <si>
    <t>９）衛生対策</t>
    <rPh sb="2" eb="4">
      <t>エイセイ</t>
    </rPh>
    <rPh sb="4" eb="6">
      <t>タイサク</t>
    </rPh>
    <phoneticPr fontId="43"/>
  </si>
  <si>
    <t>①　救急用具、応急医療品を備える。（救急箱、消毒液等）</t>
    <rPh sb="2" eb="4">
      <t>キュウキュウ</t>
    </rPh>
    <rPh sb="4" eb="6">
      <t>ヨウグ</t>
    </rPh>
    <rPh sb="7" eb="9">
      <t>オウキュウ</t>
    </rPh>
    <rPh sb="9" eb="12">
      <t>イリョウヒン</t>
    </rPh>
    <rPh sb="13" eb="14">
      <t>ソナ</t>
    </rPh>
    <rPh sb="18" eb="21">
      <t>キュウキュウバコ</t>
    </rPh>
    <rPh sb="22" eb="24">
      <t>ショウドク</t>
    </rPh>
    <rPh sb="24" eb="25">
      <t>エキ</t>
    </rPh>
    <rPh sb="25" eb="26">
      <t>トウ</t>
    </rPh>
    <phoneticPr fontId="43"/>
  </si>
  <si>
    <t>③　服装は、作業に適したものを正しく着用し、保安帽には、氏名、血液型を記入する。</t>
    <rPh sb="2" eb="4">
      <t>フクソウ</t>
    </rPh>
    <rPh sb="6" eb="8">
      <t>サギョウ</t>
    </rPh>
    <rPh sb="9" eb="10">
      <t>テキ</t>
    </rPh>
    <rPh sb="15" eb="16">
      <t>タダ</t>
    </rPh>
    <rPh sb="18" eb="20">
      <t>チャクヨウ</t>
    </rPh>
    <rPh sb="22" eb="24">
      <t>ホアン</t>
    </rPh>
    <rPh sb="24" eb="25">
      <t>ボウ</t>
    </rPh>
    <rPh sb="28" eb="30">
      <t>シメイ</t>
    </rPh>
    <rPh sb="31" eb="34">
      <t>ケツエキガタ</t>
    </rPh>
    <rPh sb="35" eb="37">
      <t>キニュウ</t>
    </rPh>
    <phoneticPr fontId="43"/>
  </si>
  <si>
    <t>②　衛生で不備がある場合は、改善に努める。</t>
    <rPh sb="2" eb="4">
      <t>エイセイ</t>
    </rPh>
    <rPh sb="5" eb="7">
      <t>フビ</t>
    </rPh>
    <rPh sb="10" eb="12">
      <t>バアイ</t>
    </rPh>
    <rPh sb="14" eb="16">
      <t>カイゼン</t>
    </rPh>
    <rPh sb="17" eb="18">
      <t>ツト</t>
    </rPh>
    <phoneticPr fontId="43"/>
  </si>
  <si>
    <t>１０）日・祭日の安全対策</t>
    <rPh sb="3" eb="4">
      <t>ニチ</t>
    </rPh>
    <rPh sb="5" eb="7">
      <t>サイジツ</t>
    </rPh>
    <rPh sb="8" eb="10">
      <t>アンゼン</t>
    </rPh>
    <rPh sb="10" eb="12">
      <t>タイサク</t>
    </rPh>
    <phoneticPr fontId="43"/>
  </si>
  <si>
    <t>①　現場の立入は、安全柵及び看板等で立入禁止措置を行い、関係者以外の立入を防ぐ。</t>
    <rPh sb="2" eb="4">
      <t>ゲンバ</t>
    </rPh>
    <rPh sb="5" eb="7">
      <t>タチイリ</t>
    </rPh>
    <rPh sb="9" eb="11">
      <t>アンゼン</t>
    </rPh>
    <rPh sb="11" eb="12">
      <t>サク</t>
    </rPh>
    <rPh sb="12" eb="13">
      <t>オヨ</t>
    </rPh>
    <rPh sb="14" eb="16">
      <t>カンバン</t>
    </rPh>
    <rPh sb="16" eb="17">
      <t>トウ</t>
    </rPh>
    <rPh sb="18" eb="22">
      <t>タチイリキンシ</t>
    </rPh>
    <rPh sb="22" eb="24">
      <t>ソチ</t>
    </rPh>
    <rPh sb="25" eb="26">
      <t>オコナ</t>
    </rPh>
    <rPh sb="28" eb="31">
      <t>カンケイシャ</t>
    </rPh>
    <rPh sb="31" eb="33">
      <t>イガイ</t>
    </rPh>
    <rPh sb="34" eb="36">
      <t>タチイリ</t>
    </rPh>
    <rPh sb="37" eb="38">
      <t>フセ</t>
    </rPh>
    <phoneticPr fontId="43"/>
  </si>
  <si>
    <t>②　休日の安全パトロールを実施する。</t>
    <rPh sb="2" eb="4">
      <t>キュウジツ</t>
    </rPh>
    <rPh sb="5" eb="7">
      <t>アンゼン</t>
    </rPh>
    <rPh sb="13" eb="15">
      <t>ジッシ</t>
    </rPh>
    <phoneticPr fontId="43"/>
  </si>
  <si>
    <t>③　休日における、緊急事態に備えて、緊急連絡表を見えやすい所に配置する。</t>
    <rPh sb="2" eb="4">
      <t>キュウジツ</t>
    </rPh>
    <rPh sb="9" eb="11">
      <t>キンキュウ</t>
    </rPh>
    <rPh sb="11" eb="13">
      <t>ジタイ</t>
    </rPh>
    <rPh sb="14" eb="15">
      <t>ソナ</t>
    </rPh>
    <rPh sb="18" eb="20">
      <t>キンキュウ</t>
    </rPh>
    <rPh sb="20" eb="22">
      <t>レンラク</t>
    </rPh>
    <rPh sb="22" eb="23">
      <t>ヒョウ</t>
    </rPh>
    <rPh sb="24" eb="25">
      <t>ミ</t>
    </rPh>
    <rPh sb="29" eb="30">
      <t>トコロ</t>
    </rPh>
    <rPh sb="31" eb="33">
      <t>ハイチ</t>
    </rPh>
    <phoneticPr fontId="43"/>
  </si>
  <si>
    <t>④　休日の豪雨等には、パトロールを強化し、現場対応可能な「土のう袋・シート等」は常備</t>
    <rPh sb="2" eb="4">
      <t>キュウジツ</t>
    </rPh>
    <rPh sb="5" eb="7">
      <t>ゴウウ</t>
    </rPh>
    <rPh sb="7" eb="8">
      <t>トウ</t>
    </rPh>
    <rPh sb="17" eb="19">
      <t>キョウカ</t>
    </rPh>
    <rPh sb="21" eb="23">
      <t>ゲンバ</t>
    </rPh>
    <rPh sb="23" eb="25">
      <t>タイオウ</t>
    </rPh>
    <rPh sb="25" eb="27">
      <t>カノウ</t>
    </rPh>
    <rPh sb="29" eb="30">
      <t>ド</t>
    </rPh>
    <rPh sb="32" eb="33">
      <t>フクロ</t>
    </rPh>
    <rPh sb="37" eb="38">
      <t>トウ</t>
    </rPh>
    <rPh sb="40" eb="42">
      <t>ジョウビ</t>
    </rPh>
    <phoneticPr fontId="43"/>
  </si>
  <si>
    <t>　　する。</t>
    <phoneticPr fontId="43"/>
  </si>
  <si>
    <t>⑤　機械作業を中断する場合は、安全な場所に移動し、アームを下しカギを抜いて降りる。</t>
    <rPh sb="2" eb="4">
      <t>キカイ</t>
    </rPh>
    <rPh sb="4" eb="6">
      <t>サギョウ</t>
    </rPh>
    <rPh sb="7" eb="9">
      <t>チュウダン</t>
    </rPh>
    <rPh sb="11" eb="13">
      <t>バアイ</t>
    </rPh>
    <rPh sb="15" eb="17">
      <t>アンゼン</t>
    </rPh>
    <rPh sb="18" eb="20">
      <t>バショ</t>
    </rPh>
    <rPh sb="21" eb="23">
      <t>イドウ</t>
    </rPh>
    <rPh sb="29" eb="30">
      <t>オロ</t>
    </rPh>
    <rPh sb="34" eb="35">
      <t>ヌ</t>
    </rPh>
    <rPh sb="37" eb="38">
      <t>オ</t>
    </rPh>
    <phoneticPr fontId="43"/>
  </si>
  <si>
    <t>【安全管理】</t>
    <rPh sb="1" eb="3">
      <t>アンゼン</t>
    </rPh>
    <rPh sb="3" eb="5">
      <t>カンリ</t>
    </rPh>
    <phoneticPr fontId="43"/>
  </si>
  <si>
    <t>　　講じる。</t>
    <phoneticPr fontId="43"/>
  </si>
  <si>
    <t>１１）安全教育</t>
    <rPh sb="3" eb="5">
      <t>アンゼン</t>
    </rPh>
    <rPh sb="5" eb="7">
      <t>キョウイク</t>
    </rPh>
    <phoneticPr fontId="43"/>
  </si>
  <si>
    <t>①　各種安全標識・ポスター・標語等の掲示。</t>
    <rPh sb="2" eb="4">
      <t>カクシュ</t>
    </rPh>
    <rPh sb="4" eb="6">
      <t>アンゼン</t>
    </rPh>
    <rPh sb="6" eb="8">
      <t>ヒョウシキ</t>
    </rPh>
    <rPh sb="14" eb="16">
      <t>ヒョウゴ</t>
    </rPh>
    <rPh sb="16" eb="17">
      <t>トウ</t>
    </rPh>
    <rPh sb="18" eb="20">
      <t>ケイジ</t>
    </rPh>
    <phoneticPr fontId="43"/>
  </si>
  <si>
    <t>②　作業工程に合わせて安全教育及び施工手順の徹底を図る。</t>
    <rPh sb="2" eb="4">
      <t>サギョウ</t>
    </rPh>
    <rPh sb="4" eb="6">
      <t>コウテイ</t>
    </rPh>
    <rPh sb="7" eb="8">
      <t>ア</t>
    </rPh>
    <rPh sb="11" eb="13">
      <t>アンゼン</t>
    </rPh>
    <rPh sb="13" eb="15">
      <t>キョウイク</t>
    </rPh>
    <rPh sb="15" eb="16">
      <t>オヨ</t>
    </rPh>
    <rPh sb="17" eb="19">
      <t>セコウ</t>
    </rPh>
    <rPh sb="19" eb="21">
      <t>テジュン</t>
    </rPh>
    <rPh sb="22" eb="24">
      <t>テッテイ</t>
    </rPh>
    <rPh sb="25" eb="26">
      <t>ハカ</t>
    </rPh>
    <phoneticPr fontId="43"/>
  </si>
  <si>
    <t>③　工期内における安全教育を毎月１回必ず実施する。</t>
    <rPh sb="2" eb="4">
      <t>コウキ</t>
    </rPh>
    <rPh sb="4" eb="5">
      <t>ナイ</t>
    </rPh>
    <rPh sb="9" eb="11">
      <t>アンゼン</t>
    </rPh>
    <rPh sb="11" eb="13">
      <t>キョウイク</t>
    </rPh>
    <rPh sb="14" eb="16">
      <t>マイツキ</t>
    </rPh>
    <rPh sb="17" eb="18">
      <t>カイ</t>
    </rPh>
    <rPh sb="18" eb="19">
      <t>カナラ</t>
    </rPh>
    <rPh sb="20" eb="22">
      <t>ジッシ</t>
    </rPh>
    <phoneticPr fontId="43"/>
  </si>
  <si>
    <t>　　（工事完成検査を受ける月まで）</t>
    <phoneticPr fontId="43"/>
  </si>
  <si>
    <t>安全教育計画</t>
    <rPh sb="0" eb="2">
      <t>アンゼン</t>
    </rPh>
    <rPh sb="2" eb="4">
      <t>キョウイク</t>
    </rPh>
    <rPh sb="4" eb="6">
      <t>ケイカク</t>
    </rPh>
    <phoneticPr fontId="43"/>
  </si>
  <si>
    <t>月</t>
    <rPh sb="0" eb="1">
      <t>ツキ</t>
    </rPh>
    <phoneticPr fontId="43"/>
  </si>
  <si>
    <t>備考</t>
    <rPh sb="0" eb="2">
      <t>ビコウ</t>
    </rPh>
    <phoneticPr fontId="43"/>
  </si>
  <si>
    <t>　　　内　　容</t>
    <rPh sb="3" eb="4">
      <t>ナイ</t>
    </rPh>
    <rPh sb="6" eb="7">
      <t>カタチ</t>
    </rPh>
    <phoneticPr fontId="43"/>
  </si>
  <si>
    <t>　　　　　　　　　　　　　　　　　月</t>
    <rPh sb="17" eb="18">
      <t>ツキ</t>
    </rPh>
    <phoneticPr fontId="43"/>
  </si>
  <si>
    <t>工事内容の周知徹底</t>
    <rPh sb="0" eb="2">
      <t>コウジ</t>
    </rPh>
    <rPh sb="2" eb="4">
      <t>ナイヨウ</t>
    </rPh>
    <rPh sb="5" eb="7">
      <t>シュウチ</t>
    </rPh>
    <rPh sb="7" eb="9">
      <t>テッテイ</t>
    </rPh>
    <phoneticPr fontId="43"/>
  </si>
  <si>
    <t>工事施工に関する技術的内容</t>
    <rPh sb="0" eb="2">
      <t>コウジ</t>
    </rPh>
    <rPh sb="2" eb="4">
      <t>セコウ</t>
    </rPh>
    <rPh sb="5" eb="6">
      <t>カン</t>
    </rPh>
    <rPh sb="8" eb="11">
      <t>ギジュツテキ</t>
    </rPh>
    <rPh sb="11" eb="13">
      <t>ナイヨウ</t>
    </rPh>
    <phoneticPr fontId="43"/>
  </si>
  <si>
    <t>の周知徹底</t>
    <rPh sb="1" eb="3">
      <t>シュウチ</t>
    </rPh>
    <rPh sb="3" eb="5">
      <t>テッテイ</t>
    </rPh>
    <phoneticPr fontId="43"/>
  </si>
  <si>
    <t>安全活動のビデオ等による安全</t>
    <rPh sb="0" eb="2">
      <t>アンゼン</t>
    </rPh>
    <rPh sb="2" eb="4">
      <t>カツドウ</t>
    </rPh>
    <rPh sb="8" eb="9">
      <t>トウ</t>
    </rPh>
    <rPh sb="12" eb="14">
      <t>アンゼン</t>
    </rPh>
    <phoneticPr fontId="43"/>
  </si>
  <si>
    <t>教育勉強会</t>
    <rPh sb="0" eb="2">
      <t>キョウイク</t>
    </rPh>
    <rPh sb="2" eb="5">
      <t>ベンキョウカイ</t>
    </rPh>
    <phoneticPr fontId="43"/>
  </si>
  <si>
    <t>現場での安全訓練</t>
    <rPh sb="0" eb="2">
      <t>ゲンバ</t>
    </rPh>
    <rPh sb="4" eb="6">
      <t>アンゼン</t>
    </rPh>
    <rPh sb="6" eb="8">
      <t>クンレン</t>
    </rPh>
    <phoneticPr fontId="43"/>
  </si>
  <si>
    <t>工事で予想される事故対策の</t>
    <rPh sb="0" eb="2">
      <t>コウジ</t>
    </rPh>
    <rPh sb="3" eb="5">
      <t>ヨソウ</t>
    </rPh>
    <rPh sb="8" eb="10">
      <t>ジコ</t>
    </rPh>
    <rPh sb="10" eb="12">
      <t>タイサク</t>
    </rPh>
    <phoneticPr fontId="43"/>
  </si>
  <si>
    <t>勉強会</t>
    <rPh sb="0" eb="3">
      <t>ベンキョウカイ</t>
    </rPh>
    <phoneticPr fontId="43"/>
  </si>
  <si>
    <t>作業者全員に工事進捗状況の</t>
    <rPh sb="0" eb="3">
      <t>サギョウシャ</t>
    </rPh>
    <rPh sb="3" eb="5">
      <t>ゼンイン</t>
    </rPh>
    <rPh sb="6" eb="8">
      <t>コウジ</t>
    </rPh>
    <rPh sb="8" eb="10">
      <t>シンチョク</t>
    </rPh>
    <rPh sb="10" eb="12">
      <t>ジョウキョウ</t>
    </rPh>
    <phoneticPr fontId="43"/>
  </si>
  <si>
    <t>説明及び今後の工程説明</t>
    <rPh sb="0" eb="2">
      <t>セツメイ</t>
    </rPh>
    <rPh sb="2" eb="3">
      <t>オヨ</t>
    </rPh>
    <rPh sb="4" eb="6">
      <t>コンゴ</t>
    </rPh>
    <rPh sb="7" eb="9">
      <t>コウテイ</t>
    </rPh>
    <rPh sb="9" eb="11">
      <t>セツメイ</t>
    </rPh>
    <phoneticPr fontId="43"/>
  </si>
  <si>
    <t>その他、直近で発生した他事例</t>
    <rPh sb="2" eb="3">
      <t>タ</t>
    </rPh>
    <rPh sb="4" eb="6">
      <t>チョッキン</t>
    </rPh>
    <rPh sb="7" eb="9">
      <t>ハッセイ</t>
    </rPh>
    <rPh sb="11" eb="12">
      <t>タ</t>
    </rPh>
    <rPh sb="12" eb="14">
      <t>ジレイ</t>
    </rPh>
    <phoneticPr fontId="43"/>
  </si>
  <si>
    <t>月末の問題点と今後の改善策</t>
    <rPh sb="0" eb="1">
      <t>ツキ</t>
    </rPh>
    <rPh sb="1" eb="2">
      <t>マツ</t>
    </rPh>
    <rPh sb="3" eb="6">
      <t>モンダイテン</t>
    </rPh>
    <rPh sb="7" eb="9">
      <t>コンゴ</t>
    </rPh>
    <rPh sb="10" eb="13">
      <t>カイゼンサク</t>
    </rPh>
    <phoneticPr fontId="43"/>
  </si>
  <si>
    <t>の事故の周知と安全対策</t>
    <rPh sb="1" eb="3">
      <t>ジコ</t>
    </rPh>
    <rPh sb="4" eb="6">
      <t>シュウチ</t>
    </rPh>
    <rPh sb="7" eb="9">
      <t>アンゼン</t>
    </rPh>
    <rPh sb="9" eb="11">
      <t>タイサク</t>
    </rPh>
    <phoneticPr fontId="43"/>
  </si>
  <si>
    <t>注）該当月に「○」を記載。</t>
    <rPh sb="0" eb="1">
      <t>チュウ</t>
    </rPh>
    <rPh sb="2" eb="4">
      <t>ガイトウ</t>
    </rPh>
    <rPh sb="4" eb="5">
      <t>ツキ</t>
    </rPh>
    <rPh sb="10" eb="12">
      <t>キサイ</t>
    </rPh>
    <phoneticPr fontId="43"/>
  </si>
  <si>
    <t>○</t>
    <phoneticPr fontId="43"/>
  </si>
  <si>
    <t>１２）安全教育・訓練の予定計画</t>
    <rPh sb="3" eb="5">
      <t>アンゼン</t>
    </rPh>
    <rPh sb="5" eb="7">
      <t>キョウイク</t>
    </rPh>
    <rPh sb="8" eb="10">
      <t>クンレン</t>
    </rPh>
    <rPh sb="11" eb="13">
      <t>ヨテイ</t>
    </rPh>
    <rPh sb="13" eb="15">
      <t>ケイカク</t>
    </rPh>
    <phoneticPr fontId="43"/>
  </si>
  <si>
    <t>月　日</t>
    <rPh sb="0" eb="1">
      <t>ツキ</t>
    </rPh>
    <rPh sb="2" eb="3">
      <t>ニチ</t>
    </rPh>
    <phoneticPr fontId="43"/>
  </si>
  <si>
    <t>時　間</t>
    <rPh sb="0" eb="1">
      <t>トキ</t>
    </rPh>
    <rPh sb="2" eb="3">
      <t>アイダ</t>
    </rPh>
    <phoneticPr fontId="43"/>
  </si>
  <si>
    <t>場　所</t>
    <rPh sb="0" eb="1">
      <t>バ</t>
    </rPh>
    <rPh sb="2" eb="3">
      <t>トコロ</t>
    </rPh>
    <phoneticPr fontId="43"/>
  </si>
  <si>
    <t>内　　　容</t>
    <rPh sb="0" eb="1">
      <t>ナイ</t>
    </rPh>
    <rPh sb="4" eb="5">
      <t>カタチ</t>
    </rPh>
    <phoneticPr fontId="43"/>
  </si>
  <si>
    <t>詳　　細</t>
    <rPh sb="0" eb="1">
      <t>ショウ</t>
    </rPh>
    <rPh sb="3" eb="4">
      <t>ホソ</t>
    </rPh>
    <phoneticPr fontId="43"/>
  </si>
  <si>
    <t>講　　師</t>
    <rPh sb="0" eb="1">
      <t>コウ</t>
    </rPh>
    <rPh sb="3" eb="4">
      <t>シ</t>
    </rPh>
    <phoneticPr fontId="43"/>
  </si>
  <si>
    <t>工事内容の周知徹底</t>
    <phoneticPr fontId="43"/>
  </si>
  <si>
    <t>工事施工に関する技術的内容</t>
    <phoneticPr fontId="43"/>
  </si>
  <si>
    <t>の周知徹底</t>
    <phoneticPr fontId="43"/>
  </si>
  <si>
    <t>安全活動のビデオ等による安全</t>
    <phoneticPr fontId="43"/>
  </si>
  <si>
    <t>教育勉強会</t>
    <phoneticPr fontId="43"/>
  </si>
  <si>
    <t>現場での安全訓練</t>
    <phoneticPr fontId="43"/>
  </si>
  <si>
    <t>工事で予想される事故対策の</t>
    <phoneticPr fontId="43"/>
  </si>
  <si>
    <t>勉強会</t>
    <phoneticPr fontId="43"/>
  </si>
  <si>
    <t>作業者全員に工事進捗状況の</t>
    <phoneticPr fontId="43"/>
  </si>
  <si>
    <t>説明及び今後の工程説明</t>
    <phoneticPr fontId="43"/>
  </si>
  <si>
    <t>その他、直近で発生した他事例</t>
    <phoneticPr fontId="43"/>
  </si>
  <si>
    <t>の事故の周知と安全対策</t>
    <phoneticPr fontId="43"/>
  </si>
  <si>
    <t>月末の問題点と今後の改善策</t>
    <phoneticPr fontId="43"/>
  </si>
  <si>
    <t>の検討</t>
    <phoneticPr fontId="43"/>
  </si>
  <si>
    <t>の検討</t>
    <rPh sb="1" eb="3">
      <t>ケントウ</t>
    </rPh>
    <phoneticPr fontId="43"/>
  </si>
  <si>
    <t>○月○日</t>
    <rPh sb="1" eb="2">
      <t>ツキ</t>
    </rPh>
    <rPh sb="3" eb="4">
      <t>ニチ</t>
    </rPh>
    <phoneticPr fontId="43"/>
  </si>
  <si>
    <t>○：○○</t>
    <phoneticPr fontId="43"/>
  </si>
  <si>
    <t>～○：○○</t>
    <phoneticPr fontId="43"/>
  </si>
  <si>
    <t>現場事務所</t>
    <rPh sb="0" eb="2">
      <t>ゲンバ</t>
    </rPh>
    <rPh sb="2" eb="4">
      <t>ジム</t>
    </rPh>
    <rPh sb="4" eb="5">
      <t>ショ</t>
    </rPh>
    <phoneticPr fontId="43"/>
  </si>
  <si>
    <t>新規作業者への教育</t>
    <rPh sb="0" eb="2">
      <t>シンキ</t>
    </rPh>
    <rPh sb="2" eb="5">
      <t>サギョウシャ</t>
    </rPh>
    <rPh sb="7" eb="9">
      <t>キョウイク</t>
    </rPh>
    <phoneticPr fontId="43"/>
  </si>
  <si>
    <t>作業内容・手順説明</t>
    <rPh sb="0" eb="2">
      <t>サギョウ</t>
    </rPh>
    <rPh sb="2" eb="4">
      <t>ナイヨウ</t>
    </rPh>
    <rPh sb="5" eb="7">
      <t>テジュン</t>
    </rPh>
    <rPh sb="7" eb="9">
      <t>セツメイ</t>
    </rPh>
    <phoneticPr fontId="43"/>
  </si>
  <si>
    <t>作業機械の事故対策</t>
    <rPh sb="0" eb="2">
      <t>サギョウ</t>
    </rPh>
    <rPh sb="2" eb="4">
      <t>キカイ</t>
    </rPh>
    <rPh sb="5" eb="9">
      <t>ジコタイサク</t>
    </rPh>
    <phoneticPr fontId="43"/>
  </si>
  <si>
    <t>機械運転の注意点把握</t>
    <rPh sb="0" eb="2">
      <t>キカイ</t>
    </rPh>
    <rPh sb="2" eb="4">
      <t>ウンテン</t>
    </rPh>
    <rPh sb="5" eb="8">
      <t>チュウイテン</t>
    </rPh>
    <rPh sb="8" eb="10">
      <t>ハアク</t>
    </rPh>
    <phoneticPr fontId="43"/>
  </si>
  <si>
    <t>○○ビデオの視聴による</t>
    <rPh sb="6" eb="8">
      <t>シチョウ</t>
    </rPh>
    <phoneticPr fontId="43"/>
  </si>
  <si>
    <t>安全意識の啓発</t>
    <rPh sb="0" eb="2">
      <t>アンゼン</t>
    </rPh>
    <rPh sb="2" eb="4">
      <t>イシキ</t>
    </rPh>
    <rPh sb="5" eb="7">
      <t>ケイハツ</t>
    </rPh>
    <phoneticPr fontId="43"/>
  </si>
  <si>
    <t>工事現場</t>
    <rPh sb="0" eb="2">
      <t>コウジ</t>
    </rPh>
    <rPh sb="2" eb="4">
      <t>ゲンバ</t>
    </rPh>
    <phoneticPr fontId="43"/>
  </si>
  <si>
    <t>会社内</t>
    <rPh sb="0" eb="2">
      <t>カイシャ</t>
    </rPh>
    <rPh sb="2" eb="3">
      <t>ナイ</t>
    </rPh>
    <phoneticPr fontId="43"/>
  </si>
  <si>
    <t>○○　○○</t>
    <phoneticPr fontId="43"/>
  </si>
  <si>
    <t>○○　○○</t>
    <phoneticPr fontId="43"/>
  </si>
  <si>
    <t>○○　○○</t>
    <phoneticPr fontId="43"/>
  </si>
  <si>
    <t>作業員からの意見・要望</t>
    <rPh sb="0" eb="3">
      <t>サギョウイン</t>
    </rPh>
    <rPh sb="6" eb="8">
      <t>イケン</t>
    </rPh>
    <rPh sb="9" eb="11">
      <t>ヨウボウ</t>
    </rPh>
    <phoneticPr fontId="43"/>
  </si>
  <si>
    <t>作業前の危険個所の</t>
    <rPh sb="0" eb="2">
      <t>サギョウ</t>
    </rPh>
    <rPh sb="2" eb="3">
      <t>マエ</t>
    </rPh>
    <rPh sb="4" eb="6">
      <t>キケン</t>
    </rPh>
    <rPh sb="6" eb="8">
      <t>カショ</t>
    </rPh>
    <phoneticPr fontId="43"/>
  </si>
  <si>
    <t>点検ほか</t>
    <rPh sb="0" eb="2">
      <t>テンケン</t>
    </rPh>
    <phoneticPr fontId="43"/>
  </si>
  <si>
    <t>作業時におけるヒヤリ</t>
    <rPh sb="0" eb="2">
      <t>サギョウ</t>
    </rPh>
    <rPh sb="2" eb="3">
      <t>ジ</t>
    </rPh>
    <phoneticPr fontId="43"/>
  </si>
  <si>
    <t>体験談等</t>
    <rPh sb="0" eb="3">
      <t>タイケンダン</t>
    </rPh>
    <rPh sb="3" eb="4">
      <t>トウ</t>
    </rPh>
    <phoneticPr fontId="43"/>
  </si>
  <si>
    <t>工程表による説明ほか</t>
    <rPh sb="0" eb="3">
      <t>コウテイヒョウ</t>
    </rPh>
    <rPh sb="6" eb="8">
      <t>セツメイ</t>
    </rPh>
    <phoneticPr fontId="43"/>
  </si>
  <si>
    <t>他事例があった場合に</t>
    <rPh sb="0" eb="1">
      <t>タ</t>
    </rPh>
    <rPh sb="1" eb="3">
      <t>ジレイ</t>
    </rPh>
    <rPh sb="7" eb="9">
      <t>バアイ</t>
    </rPh>
    <phoneticPr fontId="43"/>
  </si>
  <si>
    <t>その内容の周知</t>
    <rPh sb="2" eb="4">
      <t>ナイヨウ</t>
    </rPh>
    <rPh sb="5" eb="7">
      <t>シュウチ</t>
    </rPh>
    <phoneticPr fontId="43"/>
  </si>
  <si>
    <t>１１　交通管理</t>
    <rPh sb="3" eb="5">
      <t>コウツウ</t>
    </rPh>
    <rPh sb="5" eb="7">
      <t>カンリ</t>
    </rPh>
    <phoneticPr fontId="43"/>
  </si>
  <si>
    <t>【交通管理】</t>
    <rPh sb="1" eb="3">
      <t>コウツウ</t>
    </rPh>
    <rPh sb="3" eb="5">
      <t>カンリ</t>
    </rPh>
    <phoneticPr fontId="43"/>
  </si>
  <si>
    <t>１）交通事故の防止</t>
    <rPh sb="2" eb="4">
      <t>コウツウ</t>
    </rPh>
    <rPh sb="4" eb="6">
      <t>ジコ</t>
    </rPh>
    <rPh sb="7" eb="9">
      <t>ボウシ</t>
    </rPh>
    <phoneticPr fontId="43"/>
  </si>
  <si>
    <t>①　労働基準法、労働安全衛生法、道路交通法、道路法を遵守して施工する。</t>
    <rPh sb="2" eb="4">
      <t>ロウドウ</t>
    </rPh>
    <rPh sb="4" eb="7">
      <t>キジュンホウ</t>
    </rPh>
    <rPh sb="8" eb="10">
      <t>ロウドウ</t>
    </rPh>
    <rPh sb="10" eb="12">
      <t>アンゼン</t>
    </rPh>
    <rPh sb="12" eb="15">
      <t>エイセイホウ</t>
    </rPh>
    <rPh sb="16" eb="18">
      <t>ドウロ</t>
    </rPh>
    <rPh sb="18" eb="21">
      <t>コウツウホウ</t>
    </rPh>
    <rPh sb="22" eb="25">
      <t>ドウロホウ</t>
    </rPh>
    <rPh sb="26" eb="28">
      <t>ジュンシュ</t>
    </rPh>
    <rPh sb="30" eb="32">
      <t>セコウ</t>
    </rPh>
    <phoneticPr fontId="43"/>
  </si>
  <si>
    <t>②　工事着手前に、地元住民、関係者に工事着工の予定をお知らせし、迷惑をかけ</t>
    <rPh sb="2" eb="4">
      <t>コウジ</t>
    </rPh>
    <rPh sb="4" eb="6">
      <t>チャクシュ</t>
    </rPh>
    <rPh sb="6" eb="7">
      <t>マエ</t>
    </rPh>
    <rPh sb="9" eb="11">
      <t>ジモト</t>
    </rPh>
    <rPh sb="11" eb="13">
      <t>ジュウミン</t>
    </rPh>
    <rPh sb="14" eb="17">
      <t>カンケイシャ</t>
    </rPh>
    <rPh sb="18" eb="20">
      <t>コウジ</t>
    </rPh>
    <rPh sb="20" eb="22">
      <t>チャッコウ</t>
    </rPh>
    <rPh sb="23" eb="25">
      <t>ヨテイ</t>
    </rPh>
    <rPh sb="27" eb="28">
      <t>シ</t>
    </rPh>
    <rPh sb="32" eb="34">
      <t>メイワク</t>
    </rPh>
    <phoneticPr fontId="43"/>
  </si>
  <si>
    <t>　　ないよう心がける。</t>
    <rPh sb="6" eb="7">
      <t>ココロ</t>
    </rPh>
    <phoneticPr fontId="43"/>
  </si>
  <si>
    <t>③　工事着手から工事完成までの間、交通事故防止に努める。</t>
    <rPh sb="2" eb="4">
      <t>コウジ</t>
    </rPh>
    <rPh sb="4" eb="6">
      <t>チャクシュ</t>
    </rPh>
    <rPh sb="8" eb="10">
      <t>コウジ</t>
    </rPh>
    <rPh sb="10" eb="12">
      <t>カンセイ</t>
    </rPh>
    <rPh sb="15" eb="16">
      <t>アイダ</t>
    </rPh>
    <rPh sb="17" eb="19">
      <t>コウツウ</t>
    </rPh>
    <rPh sb="19" eb="21">
      <t>ジコ</t>
    </rPh>
    <rPh sb="21" eb="23">
      <t>ボウシ</t>
    </rPh>
    <rPh sb="24" eb="25">
      <t>ツト</t>
    </rPh>
    <phoneticPr fontId="43"/>
  </si>
  <si>
    <t>２）工事車両の運行</t>
    <rPh sb="2" eb="4">
      <t>コウジ</t>
    </rPh>
    <rPh sb="4" eb="6">
      <t>シャリョウ</t>
    </rPh>
    <rPh sb="7" eb="9">
      <t>ウンコウ</t>
    </rPh>
    <phoneticPr fontId="43"/>
  </si>
  <si>
    <t>搬入区分</t>
    <rPh sb="0" eb="2">
      <t>ハンニュウ</t>
    </rPh>
    <rPh sb="2" eb="4">
      <t>クブン</t>
    </rPh>
    <phoneticPr fontId="43"/>
  </si>
  <si>
    <t>機械車両</t>
    <rPh sb="0" eb="2">
      <t>キカイ</t>
    </rPh>
    <rPh sb="2" eb="4">
      <t>シャリョウ</t>
    </rPh>
    <phoneticPr fontId="43"/>
  </si>
  <si>
    <t>使用車両</t>
    <rPh sb="0" eb="2">
      <t>シヨウ</t>
    </rPh>
    <rPh sb="2" eb="4">
      <t>シャリョウ</t>
    </rPh>
    <phoneticPr fontId="43"/>
  </si>
  <si>
    <t>バックホウ○○m3</t>
    <phoneticPr fontId="43"/>
  </si>
  <si>
    <t>２０ｔ輸送車</t>
    <rPh sb="3" eb="6">
      <t>ユソウシャ</t>
    </rPh>
    <phoneticPr fontId="43"/>
  </si>
  <si>
    <t>シラス</t>
    <phoneticPr fontId="43"/>
  </si>
  <si>
    <t>再生クラッシャーラン</t>
    <rPh sb="0" eb="2">
      <t>サイセイ</t>
    </rPh>
    <phoneticPr fontId="43"/>
  </si>
  <si>
    <t>粒調砕石</t>
    <rPh sb="0" eb="4">
      <t>リュウチョウサイセキ</t>
    </rPh>
    <phoneticPr fontId="43"/>
  </si>
  <si>
    <t>生コンクリート</t>
    <rPh sb="0" eb="1">
      <t>ナマ</t>
    </rPh>
    <phoneticPr fontId="43"/>
  </si>
  <si>
    <t>原材料</t>
    <rPh sb="0" eb="3">
      <t>ゲンザイリョウ</t>
    </rPh>
    <phoneticPr fontId="43"/>
  </si>
  <si>
    <t>二次製品</t>
    <rPh sb="0" eb="2">
      <t>ニジ</t>
    </rPh>
    <rPh sb="2" eb="4">
      <t>セイヒン</t>
    </rPh>
    <phoneticPr fontId="43"/>
  </si>
  <si>
    <t>○○側溝</t>
    <rPh sb="2" eb="4">
      <t>ソッコウ</t>
    </rPh>
    <phoneticPr fontId="43"/>
  </si>
  <si>
    <t>製品桝</t>
    <rPh sb="0" eb="2">
      <t>セイヒン</t>
    </rPh>
    <rPh sb="2" eb="3">
      <t>マス</t>
    </rPh>
    <phoneticPr fontId="43"/>
  </si>
  <si>
    <t>〃</t>
    <phoneticPr fontId="43"/>
  </si>
  <si>
    <t>１０ｔダンプトラック</t>
    <phoneticPr fontId="43"/>
  </si>
  <si>
    <t>コンクリートミキサー車（４m3）</t>
    <rPh sb="10" eb="11">
      <t>クルマ</t>
    </rPh>
    <phoneticPr fontId="43"/>
  </si>
  <si>
    <t>その他</t>
    <rPh sb="2" eb="3">
      <t>タ</t>
    </rPh>
    <phoneticPr fontId="43"/>
  </si>
  <si>
    <t>搬入資機材等</t>
    <rPh sb="0" eb="2">
      <t>ハンニュウ</t>
    </rPh>
    <rPh sb="2" eb="5">
      <t>シキザイ</t>
    </rPh>
    <rPh sb="5" eb="6">
      <t>トウ</t>
    </rPh>
    <phoneticPr fontId="43"/>
  </si>
  <si>
    <t>作業員の送迎</t>
    <rPh sb="0" eb="3">
      <t>サギョウイン</t>
    </rPh>
    <rPh sb="4" eb="6">
      <t>ソウゲイ</t>
    </rPh>
    <phoneticPr fontId="43"/>
  </si>
  <si>
    <t>３）交通事故防止の対策</t>
    <rPh sb="2" eb="4">
      <t>コウツウ</t>
    </rPh>
    <rPh sb="4" eb="6">
      <t>ジコ</t>
    </rPh>
    <rPh sb="6" eb="8">
      <t>ボウシ</t>
    </rPh>
    <rPh sb="9" eb="11">
      <t>タイサク</t>
    </rPh>
    <phoneticPr fontId="43"/>
  </si>
  <si>
    <t>①　工事車両の通行時には、交通誘導員を適正に配置し、事故防止を図る。</t>
    <rPh sb="2" eb="4">
      <t>コウジ</t>
    </rPh>
    <rPh sb="4" eb="6">
      <t>シャリョウ</t>
    </rPh>
    <rPh sb="7" eb="9">
      <t>ツウコウ</t>
    </rPh>
    <rPh sb="9" eb="10">
      <t>ジ</t>
    </rPh>
    <rPh sb="13" eb="15">
      <t>コウツウ</t>
    </rPh>
    <rPh sb="15" eb="18">
      <t>ユウドウイン</t>
    </rPh>
    <rPh sb="19" eb="21">
      <t>テキセイ</t>
    </rPh>
    <rPh sb="22" eb="24">
      <t>ハイチ</t>
    </rPh>
    <rPh sb="26" eb="28">
      <t>ジコ</t>
    </rPh>
    <rPh sb="28" eb="30">
      <t>ボウシ</t>
    </rPh>
    <rPh sb="31" eb="32">
      <t>ハカ</t>
    </rPh>
    <phoneticPr fontId="43"/>
  </si>
  <si>
    <t>２ｔ・４ｔ・１０ｔダンプトラック</t>
    <phoneticPr fontId="43"/>
  </si>
  <si>
    <t>クレーン付きトラック4.9ｔ</t>
    <rPh sb="4" eb="5">
      <t>ツ</t>
    </rPh>
    <phoneticPr fontId="43"/>
  </si>
  <si>
    <t>ライトバン1500ｃｃ</t>
    <phoneticPr fontId="43"/>
  </si>
  <si>
    <t>②　作業開始前は、運転手が使用する車両等を自身で点検を行わせ安全を確認する。</t>
    <rPh sb="2" eb="4">
      <t>サギョウ</t>
    </rPh>
    <rPh sb="4" eb="6">
      <t>カイシ</t>
    </rPh>
    <rPh sb="6" eb="7">
      <t>マエ</t>
    </rPh>
    <rPh sb="9" eb="12">
      <t>ウンテンシュ</t>
    </rPh>
    <rPh sb="13" eb="15">
      <t>シヨウ</t>
    </rPh>
    <rPh sb="17" eb="19">
      <t>シャリョウ</t>
    </rPh>
    <rPh sb="19" eb="20">
      <t>トウ</t>
    </rPh>
    <rPh sb="21" eb="23">
      <t>ジシン</t>
    </rPh>
    <rPh sb="24" eb="26">
      <t>テンケン</t>
    </rPh>
    <rPh sb="27" eb="28">
      <t>オコナ</t>
    </rPh>
    <rPh sb="30" eb="32">
      <t>アンゼン</t>
    </rPh>
    <rPh sb="33" eb="35">
      <t>カクニン</t>
    </rPh>
    <phoneticPr fontId="43"/>
  </si>
  <si>
    <t>③　資機材搬入車両には、運搬時に際し、過積載とならないよう、指導監督を行う。</t>
    <rPh sb="2" eb="5">
      <t>シキザイ</t>
    </rPh>
    <rPh sb="5" eb="7">
      <t>ハンニュウ</t>
    </rPh>
    <rPh sb="7" eb="9">
      <t>シャリョウ</t>
    </rPh>
    <rPh sb="12" eb="14">
      <t>ウンパン</t>
    </rPh>
    <rPh sb="14" eb="15">
      <t>ジ</t>
    </rPh>
    <rPh sb="16" eb="17">
      <t>サイ</t>
    </rPh>
    <rPh sb="19" eb="22">
      <t>カセキサイ</t>
    </rPh>
    <rPh sb="30" eb="32">
      <t>シドウ</t>
    </rPh>
    <rPh sb="32" eb="34">
      <t>カントク</t>
    </rPh>
    <rPh sb="35" eb="36">
      <t>オコナ</t>
    </rPh>
    <phoneticPr fontId="43"/>
  </si>
  <si>
    <t>④　現場の周辺道路では、地元車両を優先し迷惑をかけないようにする。</t>
    <rPh sb="2" eb="4">
      <t>ゲンバ</t>
    </rPh>
    <rPh sb="5" eb="7">
      <t>シュウヘン</t>
    </rPh>
    <rPh sb="7" eb="9">
      <t>ドウロ</t>
    </rPh>
    <rPh sb="12" eb="14">
      <t>ジモト</t>
    </rPh>
    <rPh sb="14" eb="16">
      <t>シャリョウ</t>
    </rPh>
    <rPh sb="17" eb="19">
      <t>ユウセン</t>
    </rPh>
    <rPh sb="20" eb="22">
      <t>メイワク</t>
    </rPh>
    <phoneticPr fontId="43"/>
  </si>
  <si>
    <t>⑤　交通意識を高めるため、工事現場の朝礼で周知徹底を図る。</t>
    <rPh sb="2" eb="4">
      <t>コウツウ</t>
    </rPh>
    <rPh sb="4" eb="6">
      <t>イシキ</t>
    </rPh>
    <rPh sb="7" eb="8">
      <t>タカ</t>
    </rPh>
    <rPh sb="13" eb="15">
      <t>コウジ</t>
    </rPh>
    <rPh sb="15" eb="17">
      <t>ゲンバ</t>
    </rPh>
    <rPh sb="18" eb="20">
      <t>チョウレイ</t>
    </rPh>
    <rPh sb="21" eb="23">
      <t>シュウチ</t>
    </rPh>
    <rPh sb="23" eb="25">
      <t>テッテイ</t>
    </rPh>
    <rPh sb="26" eb="27">
      <t>ハカ</t>
    </rPh>
    <phoneticPr fontId="43"/>
  </si>
  <si>
    <t>４）過積載防止対策</t>
    <rPh sb="2" eb="5">
      <t>カセキサイ</t>
    </rPh>
    <rPh sb="5" eb="7">
      <t>ボウシ</t>
    </rPh>
    <rPh sb="7" eb="9">
      <t>タイサク</t>
    </rPh>
    <phoneticPr fontId="43"/>
  </si>
  <si>
    <t>①　現場での過積載の目安は目視で、土砂・砕石等は平ダンプ嵩高２０ｃｍ以下とする。</t>
    <rPh sb="2" eb="4">
      <t>ゲンバ</t>
    </rPh>
    <rPh sb="6" eb="9">
      <t>カセキサイ</t>
    </rPh>
    <rPh sb="10" eb="12">
      <t>メヤス</t>
    </rPh>
    <rPh sb="13" eb="15">
      <t>モクシ</t>
    </rPh>
    <rPh sb="17" eb="19">
      <t>ドシャ</t>
    </rPh>
    <rPh sb="20" eb="22">
      <t>サイセキ</t>
    </rPh>
    <rPh sb="22" eb="23">
      <t>トウ</t>
    </rPh>
    <rPh sb="24" eb="25">
      <t>ヘイ</t>
    </rPh>
    <rPh sb="28" eb="29">
      <t>カサ</t>
    </rPh>
    <rPh sb="29" eb="30">
      <t>ダカ</t>
    </rPh>
    <rPh sb="34" eb="36">
      <t>イカ</t>
    </rPh>
    <phoneticPr fontId="43"/>
  </si>
  <si>
    <t>②　その他の資機材については、定量の計測値とする。（重量×数量＜積載量）</t>
    <rPh sb="4" eb="5">
      <t>タ</t>
    </rPh>
    <rPh sb="6" eb="9">
      <t>シキザイ</t>
    </rPh>
    <rPh sb="15" eb="17">
      <t>テイリョウ</t>
    </rPh>
    <rPh sb="18" eb="20">
      <t>ケイソク</t>
    </rPh>
    <rPh sb="20" eb="21">
      <t>アタイ</t>
    </rPh>
    <rPh sb="26" eb="28">
      <t>ジュウリョウ</t>
    </rPh>
    <rPh sb="29" eb="31">
      <t>スウリョウ</t>
    </rPh>
    <rPh sb="32" eb="35">
      <t>セキサイリョウ</t>
    </rPh>
    <phoneticPr fontId="43"/>
  </si>
  <si>
    <t>③　コンクリート殻・アスファルト殻については、特に過積載とならないよう注意する。</t>
    <rPh sb="8" eb="9">
      <t>ガラ</t>
    </rPh>
    <rPh sb="16" eb="17">
      <t>ガラ</t>
    </rPh>
    <rPh sb="23" eb="24">
      <t>トク</t>
    </rPh>
    <rPh sb="25" eb="28">
      <t>カセキサイ</t>
    </rPh>
    <rPh sb="35" eb="37">
      <t>チュウイ</t>
    </rPh>
    <phoneticPr fontId="43"/>
  </si>
  <si>
    <t>④　資機材等の重量表は、標準の単位体積重量表を使用する。</t>
    <rPh sb="2" eb="5">
      <t>シキザイ</t>
    </rPh>
    <rPh sb="5" eb="6">
      <t>トウ</t>
    </rPh>
    <rPh sb="7" eb="9">
      <t>ジュウリョウ</t>
    </rPh>
    <rPh sb="9" eb="10">
      <t>ヒョウ</t>
    </rPh>
    <rPh sb="12" eb="14">
      <t>ヒョウジュン</t>
    </rPh>
    <rPh sb="15" eb="17">
      <t>タンイ</t>
    </rPh>
    <rPh sb="17" eb="19">
      <t>タイセキ</t>
    </rPh>
    <rPh sb="19" eb="21">
      <t>ジュウリョウ</t>
    </rPh>
    <rPh sb="21" eb="22">
      <t>ヒョウ</t>
    </rPh>
    <rPh sb="23" eb="25">
      <t>シヨウ</t>
    </rPh>
    <phoneticPr fontId="43"/>
  </si>
  <si>
    <r>
      <t>工事施工に伴う注意事項（</t>
    </r>
    <r>
      <rPr>
        <sz val="14"/>
        <color indexed="10"/>
        <rFont val="ＭＳ Ｐ明朝"/>
        <family val="1"/>
        <charset val="128"/>
      </rPr>
      <t>公共工事に係るもの</t>
    </r>
    <r>
      <rPr>
        <sz val="14"/>
        <rFont val="ＭＳ Ｐ明朝"/>
        <family val="1"/>
        <charset val="128"/>
      </rPr>
      <t>）</t>
    </r>
    <rPh sb="0" eb="2">
      <t>コウジ</t>
    </rPh>
    <rPh sb="2" eb="4">
      <t>セコウ</t>
    </rPh>
    <rPh sb="5" eb="6">
      <t>トモナ</t>
    </rPh>
    <rPh sb="7" eb="9">
      <t>チュウイ</t>
    </rPh>
    <rPh sb="9" eb="11">
      <t>ジコウ</t>
    </rPh>
    <rPh sb="12" eb="14">
      <t>コウキョウ</t>
    </rPh>
    <rPh sb="14" eb="16">
      <t>コウジ</t>
    </rPh>
    <rPh sb="16" eb="18">
      <t>ドコウジ</t>
    </rPh>
    <rPh sb="17" eb="18">
      <t>カカ</t>
    </rPh>
    <phoneticPr fontId="1"/>
  </si>
  <si>
    <t>　工事施工において、現場代理人が発注者より求められる書類及び施工の注意点等、多岐に渡ることから、</t>
    <rPh sb="1" eb="3">
      <t>コウジ</t>
    </rPh>
    <rPh sb="3" eb="5">
      <t>セコウ</t>
    </rPh>
    <rPh sb="10" eb="12">
      <t>ゲンバ</t>
    </rPh>
    <rPh sb="12" eb="15">
      <t>ダイリニン</t>
    </rPh>
    <rPh sb="16" eb="19">
      <t>ハッチュウシャ</t>
    </rPh>
    <rPh sb="21" eb="22">
      <t>モト</t>
    </rPh>
    <rPh sb="26" eb="28">
      <t>ショルイ</t>
    </rPh>
    <rPh sb="28" eb="29">
      <t>オヨ</t>
    </rPh>
    <rPh sb="30" eb="32">
      <t>セコウ</t>
    </rPh>
    <rPh sb="33" eb="36">
      <t>チュウイテン</t>
    </rPh>
    <rPh sb="36" eb="37">
      <t>トウ</t>
    </rPh>
    <rPh sb="38" eb="40">
      <t>タキ</t>
    </rPh>
    <rPh sb="41" eb="42">
      <t>ワタ</t>
    </rPh>
    <phoneticPr fontId="1"/>
  </si>
  <si>
    <t>標準事項を下記にて整理しましたので、現場施工で利用していただければ幸いに思います。</t>
    <rPh sb="0" eb="2">
      <t>ヒョウジュン</t>
    </rPh>
    <rPh sb="2" eb="4">
      <t>ジコウ</t>
    </rPh>
    <rPh sb="5" eb="7">
      <t>カキ</t>
    </rPh>
    <rPh sb="9" eb="11">
      <t>セイリ</t>
    </rPh>
    <rPh sb="18" eb="20">
      <t>ゲンバ</t>
    </rPh>
    <rPh sb="20" eb="22">
      <t>セコウ</t>
    </rPh>
    <rPh sb="23" eb="25">
      <t>リヨウ</t>
    </rPh>
    <rPh sb="33" eb="34">
      <t>サイワ</t>
    </rPh>
    <rPh sb="36" eb="37">
      <t>オモ</t>
    </rPh>
    <phoneticPr fontId="1"/>
  </si>
  <si>
    <t>　なお、国土交通省所管以外の事業については詳細な箇所の内容が違うことから、不明な点は担当課と</t>
    <rPh sb="4" eb="6">
      <t>コクド</t>
    </rPh>
    <rPh sb="6" eb="9">
      <t>コウツウショウ</t>
    </rPh>
    <rPh sb="9" eb="11">
      <t>ショカン</t>
    </rPh>
    <rPh sb="11" eb="13">
      <t>イガイ</t>
    </rPh>
    <rPh sb="14" eb="16">
      <t>ジギョウ</t>
    </rPh>
    <rPh sb="21" eb="23">
      <t>ショウサイ</t>
    </rPh>
    <rPh sb="24" eb="26">
      <t>カショ</t>
    </rPh>
    <rPh sb="27" eb="29">
      <t>ナイヨウ</t>
    </rPh>
    <rPh sb="30" eb="31">
      <t>チガ</t>
    </rPh>
    <rPh sb="37" eb="39">
      <t>フメイ</t>
    </rPh>
    <rPh sb="40" eb="41">
      <t>テン</t>
    </rPh>
    <rPh sb="42" eb="45">
      <t>タントウカ</t>
    </rPh>
    <phoneticPr fontId="1"/>
  </si>
  <si>
    <t>協議してください。</t>
    <rPh sb="0" eb="2">
      <t>キョウギ</t>
    </rPh>
    <phoneticPr fontId="1"/>
  </si>
  <si>
    <t>①</t>
    <phoneticPr fontId="1"/>
  </si>
  <si>
    <t>書類整備に関する注意事項</t>
    <rPh sb="0" eb="2">
      <t>ショルイ</t>
    </rPh>
    <rPh sb="2" eb="4">
      <t>セイビ</t>
    </rPh>
    <rPh sb="5" eb="6">
      <t>カン</t>
    </rPh>
    <rPh sb="8" eb="10">
      <t>チュウイ</t>
    </rPh>
    <rPh sb="10" eb="12">
      <t>ジコウ</t>
    </rPh>
    <phoneticPr fontId="1"/>
  </si>
  <si>
    <t>１．</t>
    <phoneticPr fontId="1"/>
  </si>
  <si>
    <t>写真管理の分類</t>
    <rPh sb="0" eb="2">
      <t>シャシン</t>
    </rPh>
    <rPh sb="2" eb="4">
      <t>カンリ</t>
    </rPh>
    <rPh sb="5" eb="7">
      <t>ブンルイ</t>
    </rPh>
    <phoneticPr fontId="1"/>
  </si>
  <si>
    <t>注．工種ごとの見出し（ｲﾝﾃﾞｯｸｽ）を付けること。</t>
    <rPh sb="0" eb="1">
      <t>チュウ</t>
    </rPh>
    <rPh sb="2" eb="3">
      <t>コウ</t>
    </rPh>
    <rPh sb="3" eb="4">
      <t>シュ</t>
    </rPh>
    <rPh sb="7" eb="9">
      <t>ミダ</t>
    </rPh>
    <rPh sb="20" eb="21">
      <t>ツ</t>
    </rPh>
    <phoneticPr fontId="1"/>
  </si>
  <si>
    <t>項　　　　　　　目</t>
    <rPh sb="0" eb="1">
      <t>コウ</t>
    </rPh>
    <rPh sb="8" eb="9">
      <t>メ</t>
    </rPh>
    <phoneticPr fontId="1"/>
  </si>
  <si>
    <t>主な注意事項（詳細は監督員と協議調整）</t>
    <rPh sb="0" eb="1">
      <t>オモ</t>
    </rPh>
    <rPh sb="2" eb="4">
      <t>チュウイ</t>
    </rPh>
    <rPh sb="4" eb="6">
      <t>ジコウ</t>
    </rPh>
    <rPh sb="7" eb="9">
      <t>ショウサイ</t>
    </rPh>
    <rPh sb="10" eb="13">
      <t>カントクイン</t>
    </rPh>
    <rPh sb="14" eb="16">
      <t>キョウギ</t>
    </rPh>
    <rPh sb="16" eb="18">
      <t>チョウセイ</t>
    </rPh>
    <phoneticPr fontId="1"/>
  </si>
  <si>
    <t>施工管理（施工状況）</t>
    <rPh sb="0" eb="2">
      <t>セコウ</t>
    </rPh>
    <rPh sb="2" eb="4">
      <t>カンリ</t>
    </rPh>
    <rPh sb="5" eb="7">
      <t>セコウ</t>
    </rPh>
    <rPh sb="7" eb="9">
      <t>ジョウキョウ</t>
    </rPh>
    <phoneticPr fontId="1"/>
  </si>
  <si>
    <r>
      <t>１．工種の</t>
    </r>
    <r>
      <rPr>
        <u/>
        <sz val="12"/>
        <color indexed="10"/>
        <rFont val="ＭＳ Ｐ明朝"/>
        <family val="1"/>
        <charset val="128"/>
      </rPr>
      <t>段階完了の（全景）を撮影</t>
    </r>
    <r>
      <rPr>
        <sz val="12"/>
        <rFont val="ＭＳ Ｐ明朝"/>
        <family val="1"/>
        <charset val="128"/>
      </rPr>
      <t>すること。（例　床堀完了等）</t>
    </r>
    <rPh sb="2" eb="3">
      <t>コウ</t>
    </rPh>
    <rPh sb="3" eb="4">
      <t>シュ</t>
    </rPh>
    <rPh sb="5" eb="7">
      <t>ダンカイ</t>
    </rPh>
    <rPh sb="7" eb="9">
      <t>カンリョウ</t>
    </rPh>
    <rPh sb="11" eb="13">
      <t>ゼンケイ</t>
    </rPh>
    <rPh sb="15" eb="17">
      <t>サツエイ</t>
    </rPh>
    <rPh sb="23" eb="24">
      <t>レイ</t>
    </rPh>
    <rPh sb="25" eb="26">
      <t>トコ</t>
    </rPh>
    <rPh sb="26" eb="27">
      <t>ホリ</t>
    </rPh>
    <rPh sb="27" eb="29">
      <t>カンリョウ</t>
    </rPh>
    <rPh sb="29" eb="30">
      <t>トウ</t>
    </rPh>
    <phoneticPr fontId="1"/>
  </si>
  <si>
    <t>着工前</t>
    <rPh sb="0" eb="2">
      <t>チャッコウ</t>
    </rPh>
    <rPh sb="2" eb="3">
      <t>マエ</t>
    </rPh>
    <phoneticPr fontId="1"/>
  </si>
  <si>
    <t>　　段階ごとの撮影は同じ方向が望ましい。</t>
    <rPh sb="2" eb="4">
      <t>ダンカイ</t>
    </rPh>
    <rPh sb="7" eb="9">
      <t>サツエイ</t>
    </rPh>
    <rPh sb="10" eb="11">
      <t>オナ</t>
    </rPh>
    <rPh sb="12" eb="14">
      <t>ホウコウ</t>
    </rPh>
    <rPh sb="15" eb="16">
      <t>ノゾ</t>
    </rPh>
    <phoneticPr fontId="1"/>
  </si>
  <si>
    <t>２．着工前写真は、起点側、終点側より撮影すること。なお、ﾊﾟﾉﾗﾏ</t>
    <rPh sb="2" eb="4">
      <t>チャッコウ</t>
    </rPh>
    <rPh sb="4" eb="5">
      <t>マエ</t>
    </rPh>
    <rPh sb="5" eb="7">
      <t>シャシン</t>
    </rPh>
    <rPh sb="9" eb="11">
      <t>キテン</t>
    </rPh>
    <rPh sb="11" eb="12">
      <t>カワ</t>
    </rPh>
    <rPh sb="13" eb="15">
      <t>シュウテン</t>
    </rPh>
    <rPh sb="15" eb="16">
      <t>カワ</t>
    </rPh>
    <rPh sb="18" eb="20">
      <t>サツエイ</t>
    </rPh>
    <phoneticPr fontId="1"/>
  </si>
  <si>
    <t>工事施工中</t>
    <rPh sb="0" eb="2">
      <t>コウジ</t>
    </rPh>
    <rPh sb="2" eb="5">
      <t>セコウチュウ</t>
    </rPh>
    <phoneticPr fontId="1"/>
  </si>
  <si>
    <r>
      <t>　　で撮影も可とする。（</t>
    </r>
    <r>
      <rPr>
        <u/>
        <sz val="12"/>
        <color indexed="10"/>
        <rFont val="ＭＳ Ｐ明朝"/>
        <family val="1"/>
        <charset val="128"/>
      </rPr>
      <t>撮影後、監督員に確認</t>
    </r>
    <r>
      <rPr>
        <sz val="12"/>
        <rFont val="ＭＳ Ｐ明朝"/>
        <family val="1"/>
        <charset val="128"/>
      </rPr>
      <t>してもらう事が望ましい。）</t>
    </r>
    <rPh sb="3" eb="5">
      <t>サツエイ</t>
    </rPh>
    <rPh sb="6" eb="7">
      <t>カ</t>
    </rPh>
    <rPh sb="12" eb="14">
      <t>サツエイ</t>
    </rPh>
    <rPh sb="14" eb="15">
      <t>ゴ</t>
    </rPh>
    <rPh sb="16" eb="19">
      <t>カントクイン</t>
    </rPh>
    <rPh sb="20" eb="22">
      <t>カクニン</t>
    </rPh>
    <rPh sb="27" eb="28">
      <t>コト</t>
    </rPh>
    <rPh sb="29" eb="30">
      <t>ノゾ</t>
    </rPh>
    <phoneticPr fontId="1"/>
  </si>
  <si>
    <t>２．</t>
  </si>
  <si>
    <t>出来形管理</t>
    <rPh sb="0" eb="3">
      <t>デキカタ</t>
    </rPh>
    <rPh sb="3" eb="5">
      <t>カンリ</t>
    </rPh>
    <phoneticPr fontId="1"/>
  </si>
  <si>
    <r>
      <t>１．</t>
    </r>
    <r>
      <rPr>
        <u/>
        <sz val="12"/>
        <color indexed="10"/>
        <rFont val="ＭＳ Ｐ明朝"/>
        <family val="1"/>
        <charset val="128"/>
      </rPr>
      <t>出来高数量総括表</t>
    </r>
    <r>
      <rPr>
        <sz val="12"/>
        <rFont val="ＭＳ Ｐ明朝"/>
        <family val="1"/>
        <charset val="128"/>
      </rPr>
      <t>を添付する事。（様式は別紙）</t>
    </r>
    <rPh sb="2" eb="4">
      <t>デキ</t>
    </rPh>
    <rPh sb="4" eb="5">
      <t>ダカ</t>
    </rPh>
    <rPh sb="5" eb="7">
      <t>スウリョウ</t>
    </rPh>
    <rPh sb="7" eb="9">
      <t>ソウカツ</t>
    </rPh>
    <rPh sb="9" eb="10">
      <t>ヒョウ</t>
    </rPh>
    <rPh sb="11" eb="13">
      <t>テンプ</t>
    </rPh>
    <rPh sb="15" eb="16">
      <t>コト</t>
    </rPh>
    <rPh sb="18" eb="20">
      <t>ヨウシキ</t>
    </rPh>
    <rPh sb="21" eb="23">
      <t>ベッシ</t>
    </rPh>
    <phoneticPr fontId="1"/>
  </si>
  <si>
    <t>各種工種</t>
    <rPh sb="0" eb="2">
      <t>カクシュ</t>
    </rPh>
    <rPh sb="2" eb="3">
      <t>コウ</t>
    </rPh>
    <rPh sb="3" eb="4">
      <t>シュ</t>
    </rPh>
    <phoneticPr fontId="1"/>
  </si>
  <si>
    <t>２．施工管理図、管理図表、工程能力図は工種ごとの写真管理に入れ</t>
    <rPh sb="2" eb="4">
      <t>セコウ</t>
    </rPh>
    <rPh sb="4" eb="6">
      <t>カンリ</t>
    </rPh>
    <rPh sb="6" eb="7">
      <t>ズ</t>
    </rPh>
    <rPh sb="8" eb="10">
      <t>カンリ</t>
    </rPh>
    <rPh sb="10" eb="11">
      <t>ズ</t>
    </rPh>
    <rPh sb="11" eb="12">
      <t>ヒョウ</t>
    </rPh>
    <rPh sb="13" eb="15">
      <t>コウテイ</t>
    </rPh>
    <rPh sb="15" eb="17">
      <t>ノウリョク</t>
    </rPh>
    <rPh sb="17" eb="18">
      <t>ズ</t>
    </rPh>
    <rPh sb="19" eb="20">
      <t>コウ</t>
    </rPh>
    <rPh sb="20" eb="21">
      <t>シュ</t>
    </rPh>
    <rPh sb="24" eb="26">
      <t>シャシン</t>
    </rPh>
    <rPh sb="26" eb="28">
      <t>カンリ</t>
    </rPh>
    <rPh sb="29" eb="30">
      <t>イ</t>
    </rPh>
    <phoneticPr fontId="1"/>
  </si>
  <si>
    <t>不可視部</t>
    <rPh sb="0" eb="3">
      <t>フカシ</t>
    </rPh>
    <rPh sb="3" eb="4">
      <t>ブ</t>
    </rPh>
    <phoneticPr fontId="1"/>
  </si>
  <si>
    <t>　　込み見やすいよう整理する事。</t>
    <rPh sb="2" eb="3">
      <t>コ</t>
    </rPh>
    <rPh sb="4" eb="5">
      <t>ミ</t>
    </rPh>
    <rPh sb="10" eb="12">
      <t>セイリ</t>
    </rPh>
    <rPh sb="14" eb="15">
      <t>コト</t>
    </rPh>
    <phoneticPr fontId="1"/>
  </si>
  <si>
    <t>３．</t>
  </si>
  <si>
    <t>品質管理</t>
    <rPh sb="0" eb="2">
      <t>ヒンシツ</t>
    </rPh>
    <rPh sb="2" eb="4">
      <t>カンリ</t>
    </rPh>
    <phoneticPr fontId="1"/>
  </si>
  <si>
    <r>
      <t>１．</t>
    </r>
    <r>
      <rPr>
        <u/>
        <sz val="12"/>
        <color indexed="10"/>
        <rFont val="ＭＳ Ｐ明朝"/>
        <family val="1"/>
        <charset val="128"/>
      </rPr>
      <t>品質管理総括表</t>
    </r>
    <r>
      <rPr>
        <sz val="12"/>
        <rFont val="ＭＳ Ｐ明朝"/>
        <family val="1"/>
        <charset val="128"/>
      </rPr>
      <t>を添付する事。（様式は別紙）</t>
    </r>
    <rPh sb="2" eb="4">
      <t>ヒンシツ</t>
    </rPh>
    <rPh sb="4" eb="6">
      <t>カンリ</t>
    </rPh>
    <rPh sb="6" eb="8">
      <t>ソウカツ</t>
    </rPh>
    <rPh sb="8" eb="9">
      <t>ヒョウ</t>
    </rPh>
    <rPh sb="10" eb="12">
      <t>テンプ</t>
    </rPh>
    <rPh sb="14" eb="15">
      <t>コト</t>
    </rPh>
    <rPh sb="17" eb="19">
      <t>ヨウシキ</t>
    </rPh>
    <rPh sb="20" eb="22">
      <t>ベッシ</t>
    </rPh>
    <phoneticPr fontId="1"/>
  </si>
  <si>
    <t>２．各種試験に係る品質管理表を入れ込む事。</t>
    <rPh sb="2" eb="4">
      <t>カクシュ</t>
    </rPh>
    <rPh sb="4" eb="6">
      <t>シケン</t>
    </rPh>
    <rPh sb="7" eb="8">
      <t>カカ</t>
    </rPh>
    <rPh sb="9" eb="11">
      <t>ヒンシツ</t>
    </rPh>
    <rPh sb="11" eb="13">
      <t>カンリ</t>
    </rPh>
    <rPh sb="13" eb="14">
      <t>ヒョウ</t>
    </rPh>
    <rPh sb="15" eb="16">
      <t>イ</t>
    </rPh>
    <rPh sb="17" eb="18">
      <t>コ</t>
    </rPh>
    <rPh sb="19" eb="20">
      <t>コト</t>
    </rPh>
    <phoneticPr fontId="1"/>
  </si>
  <si>
    <t>　　地盤支持力、現場密度、ｺﾝｸﾘｰﾄ強度試験等。</t>
    <rPh sb="2" eb="4">
      <t>ジバン</t>
    </rPh>
    <rPh sb="4" eb="6">
      <t>シジ</t>
    </rPh>
    <rPh sb="6" eb="7">
      <t>リョク</t>
    </rPh>
    <rPh sb="8" eb="10">
      <t>ゲンバ</t>
    </rPh>
    <rPh sb="10" eb="12">
      <t>ミツド</t>
    </rPh>
    <rPh sb="19" eb="21">
      <t>キョウド</t>
    </rPh>
    <rPh sb="21" eb="23">
      <t>シケン</t>
    </rPh>
    <rPh sb="23" eb="24">
      <t>トウ</t>
    </rPh>
    <phoneticPr fontId="1"/>
  </si>
  <si>
    <t>３．使用材料写真。（材料検収）</t>
    <rPh sb="2" eb="4">
      <t>シヨウ</t>
    </rPh>
    <rPh sb="4" eb="6">
      <t>ザイリョウ</t>
    </rPh>
    <rPh sb="6" eb="8">
      <t>シャシン</t>
    </rPh>
    <rPh sb="10" eb="12">
      <t>ザイリョウ</t>
    </rPh>
    <rPh sb="12" eb="14">
      <t>ケンシュウ</t>
    </rPh>
    <phoneticPr fontId="1"/>
  </si>
  <si>
    <t>４．</t>
  </si>
  <si>
    <t>安全管理等</t>
    <rPh sb="0" eb="2">
      <t>アンゼン</t>
    </rPh>
    <rPh sb="2" eb="4">
      <t>カンリ</t>
    </rPh>
    <rPh sb="4" eb="5">
      <t>トウ</t>
    </rPh>
    <phoneticPr fontId="1"/>
  </si>
  <si>
    <t>１．施工計画書に記載してある安全管理に準じ、現場と一致する事。</t>
    <rPh sb="2" eb="4">
      <t>セコウ</t>
    </rPh>
    <rPh sb="4" eb="7">
      <t>ケイカクショ</t>
    </rPh>
    <rPh sb="8" eb="10">
      <t>キサイ</t>
    </rPh>
    <rPh sb="14" eb="16">
      <t>アンゼン</t>
    </rPh>
    <rPh sb="16" eb="18">
      <t>カンリ</t>
    </rPh>
    <rPh sb="19" eb="20">
      <t>ジュン</t>
    </rPh>
    <rPh sb="22" eb="24">
      <t>ゲンバ</t>
    </rPh>
    <rPh sb="25" eb="27">
      <t>イッチ</t>
    </rPh>
    <rPh sb="29" eb="30">
      <t>コト</t>
    </rPh>
    <phoneticPr fontId="1"/>
  </si>
  <si>
    <t>安全管理</t>
    <rPh sb="0" eb="2">
      <t>アンゼン</t>
    </rPh>
    <rPh sb="2" eb="4">
      <t>カンリ</t>
    </rPh>
    <phoneticPr fontId="1"/>
  </si>
  <si>
    <t>　　現場にて、計画書と相違する場合は、計画書の内容の変更となる</t>
    <rPh sb="2" eb="4">
      <t>ゲンバ</t>
    </rPh>
    <rPh sb="7" eb="10">
      <t>ケイカクショ</t>
    </rPh>
    <rPh sb="11" eb="13">
      <t>ソウイ</t>
    </rPh>
    <rPh sb="15" eb="17">
      <t>バアイ</t>
    </rPh>
    <rPh sb="19" eb="22">
      <t>ケイカクショ</t>
    </rPh>
    <rPh sb="23" eb="25">
      <t>ナイヨウ</t>
    </rPh>
    <rPh sb="26" eb="28">
      <t>ヘンコウ</t>
    </rPh>
    <phoneticPr fontId="1"/>
  </si>
  <si>
    <t>環境対策・ｲﾒｰｼﾞｱｯﾌﾟ等</t>
    <rPh sb="0" eb="2">
      <t>カンキョウ</t>
    </rPh>
    <rPh sb="2" eb="4">
      <t>タイサク</t>
    </rPh>
    <rPh sb="14" eb="15">
      <t>トウ</t>
    </rPh>
    <phoneticPr fontId="1"/>
  </si>
  <si>
    <r>
      <t>　　ことから必ず</t>
    </r>
    <r>
      <rPr>
        <u/>
        <sz val="12"/>
        <color indexed="10"/>
        <rFont val="ＭＳ Ｐ明朝"/>
        <family val="1"/>
        <charset val="128"/>
      </rPr>
      <t>変更施工計画書</t>
    </r>
    <r>
      <rPr>
        <sz val="12"/>
        <rFont val="ＭＳ Ｐ明朝"/>
        <family val="1"/>
        <charset val="128"/>
      </rPr>
      <t>を提出する事。</t>
    </r>
    <rPh sb="6" eb="7">
      <t>カナラ</t>
    </rPh>
    <rPh sb="8" eb="10">
      <t>ヘンコウ</t>
    </rPh>
    <rPh sb="10" eb="12">
      <t>セコウ</t>
    </rPh>
    <rPh sb="12" eb="15">
      <t>ケイカクショ</t>
    </rPh>
    <rPh sb="16" eb="18">
      <t>テイシュツ</t>
    </rPh>
    <rPh sb="20" eb="21">
      <t>コト</t>
    </rPh>
    <phoneticPr fontId="1"/>
  </si>
  <si>
    <t>仮設備</t>
    <rPh sb="0" eb="1">
      <t>カリ</t>
    </rPh>
    <rPh sb="1" eb="3">
      <t>セツビ</t>
    </rPh>
    <phoneticPr fontId="1"/>
  </si>
  <si>
    <t>段階確認等</t>
    <rPh sb="0" eb="2">
      <t>ダンカイ</t>
    </rPh>
    <rPh sb="2" eb="4">
      <t>カクニン</t>
    </rPh>
    <rPh sb="4" eb="5">
      <t>トウ</t>
    </rPh>
    <phoneticPr fontId="1"/>
  </si>
  <si>
    <t>２．指示、協議、通知、承諾、報告、届け出、提出（提出書類）</t>
    <rPh sb="2" eb="4">
      <t>シジ</t>
    </rPh>
    <rPh sb="5" eb="7">
      <t>キョウギ</t>
    </rPh>
    <rPh sb="8" eb="10">
      <t>ツウチ</t>
    </rPh>
    <rPh sb="11" eb="13">
      <t>ショウダク</t>
    </rPh>
    <rPh sb="14" eb="16">
      <t>ホウコク</t>
    </rPh>
    <rPh sb="17" eb="18">
      <t>トド</t>
    </rPh>
    <rPh sb="19" eb="20">
      <t>デ</t>
    </rPh>
    <rPh sb="21" eb="23">
      <t>テイシュツ</t>
    </rPh>
    <rPh sb="24" eb="26">
      <t>テイシュツ</t>
    </rPh>
    <rPh sb="26" eb="28">
      <t>ショルイ</t>
    </rPh>
    <phoneticPr fontId="1"/>
  </si>
  <si>
    <t>５．</t>
    <phoneticPr fontId="1"/>
  </si>
  <si>
    <t>建設副産物（該当がある場合）</t>
    <rPh sb="0" eb="2">
      <t>ケンセツ</t>
    </rPh>
    <rPh sb="2" eb="3">
      <t>フク</t>
    </rPh>
    <rPh sb="3" eb="5">
      <t>サンブツ</t>
    </rPh>
    <rPh sb="6" eb="8">
      <t>ガイトウ</t>
    </rPh>
    <rPh sb="11" eb="13">
      <t>バアイ</t>
    </rPh>
    <phoneticPr fontId="1"/>
  </si>
  <si>
    <r>
      <t>１．</t>
    </r>
    <r>
      <rPr>
        <u/>
        <sz val="12"/>
        <color indexed="10"/>
        <rFont val="ＭＳ Ｐ明朝"/>
        <family val="1"/>
        <charset val="128"/>
      </rPr>
      <t>建設副産物総括表</t>
    </r>
    <r>
      <rPr>
        <sz val="12"/>
        <rFont val="ＭＳ Ｐ明朝"/>
        <family val="1"/>
        <charset val="128"/>
      </rPr>
      <t>を添付する事。</t>
    </r>
    <rPh sb="2" eb="4">
      <t>ケンセツ</t>
    </rPh>
    <rPh sb="4" eb="5">
      <t>フク</t>
    </rPh>
    <rPh sb="5" eb="7">
      <t>サンブツ</t>
    </rPh>
    <rPh sb="7" eb="9">
      <t>ソウカツ</t>
    </rPh>
    <rPh sb="9" eb="10">
      <t>ヒョウ</t>
    </rPh>
    <rPh sb="11" eb="13">
      <t>テンプ</t>
    </rPh>
    <rPh sb="15" eb="16">
      <t>コト</t>
    </rPh>
    <phoneticPr fontId="1"/>
  </si>
  <si>
    <t>　　ﾏﾆﾌｪｽﾄの数量（ｔ）を設計数量（ｍ3）に数値換算（注１）し表記する。</t>
    <rPh sb="9" eb="11">
      <t>スウリョウ</t>
    </rPh>
    <rPh sb="15" eb="17">
      <t>セッケイ</t>
    </rPh>
    <rPh sb="17" eb="19">
      <t>スウリョウ</t>
    </rPh>
    <rPh sb="24" eb="26">
      <t>スウチ</t>
    </rPh>
    <rPh sb="26" eb="28">
      <t>カンザン</t>
    </rPh>
    <rPh sb="29" eb="30">
      <t>チュウ</t>
    </rPh>
    <rPh sb="33" eb="35">
      <t>ヒョウキ</t>
    </rPh>
    <phoneticPr fontId="1"/>
  </si>
  <si>
    <r>
      <t>２．処分場の搬入写真は、</t>
    </r>
    <r>
      <rPr>
        <u/>
        <sz val="12"/>
        <color indexed="10"/>
        <rFont val="ＭＳ Ｐ明朝"/>
        <family val="1"/>
        <charset val="128"/>
      </rPr>
      <t>搬入車の後部より撮影</t>
    </r>
    <r>
      <rPr>
        <sz val="12"/>
        <rFont val="ＭＳ Ｐ明朝"/>
        <family val="1"/>
        <charset val="128"/>
      </rPr>
      <t>し、処理材の確認</t>
    </r>
    <rPh sb="2" eb="5">
      <t>ショブンジョウ</t>
    </rPh>
    <rPh sb="6" eb="8">
      <t>ハンニュウ</t>
    </rPh>
    <rPh sb="8" eb="10">
      <t>シャシン</t>
    </rPh>
    <rPh sb="12" eb="14">
      <t>ハンニュウ</t>
    </rPh>
    <rPh sb="14" eb="15">
      <t>クルマ</t>
    </rPh>
    <rPh sb="16" eb="18">
      <t>コウブ</t>
    </rPh>
    <rPh sb="20" eb="22">
      <t>サツエイ</t>
    </rPh>
    <rPh sb="24" eb="26">
      <t>ショリ</t>
    </rPh>
    <rPh sb="26" eb="27">
      <t>ザイ</t>
    </rPh>
    <rPh sb="28" eb="30">
      <t>カクニン</t>
    </rPh>
    <phoneticPr fontId="1"/>
  </si>
  <si>
    <t>　　が分かるように工夫する事。また、搬入車が数台にわたる場合は</t>
    <rPh sb="3" eb="4">
      <t>ワ</t>
    </rPh>
    <rPh sb="9" eb="11">
      <t>クフウ</t>
    </rPh>
    <rPh sb="13" eb="14">
      <t>コト</t>
    </rPh>
    <rPh sb="18" eb="20">
      <t>ハンニュウ</t>
    </rPh>
    <rPh sb="20" eb="21">
      <t>クルマ</t>
    </rPh>
    <rPh sb="22" eb="24">
      <t>スウダイ</t>
    </rPh>
    <rPh sb="28" eb="30">
      <t>バアイ</t>
    </rPh>
    <phoneticPr fontId="1"/>
  </si>
  <si>
    <r>
      <t>　　</t>
    </r>
    <r>
      <rPr>
        <u/>
        <sz val="12"/>
        <color indexed="10"/>
        <rFont val="ＭＳ Ｐ明朝"/>
        <family val="1"/>
        <charset val="128"/>
      </rPr>
      <t>車両番号が分かる写真</t>
    </r>
    <r>
      <rPr>
        <sz val="12"/>
        <rFont val="ＭＳ Ｐ明朝"/>
        <family val="1"/>
        <charset val="128"/>
      </rPr>
      <t>とする事。</t>
    </r>
    <rPh sb="2" eb="4">
      <t>シャリョウ</t>
    </rPh>
    <rPh sb="4" eb="6">
      <t>バンゴウ</t>
    </rPh>
    <rPh sb="7" eb="8">
      <t>ワ</t>
    </rPh>
    <rPh sb="10" eb="12">
      <t>シャシン</t>
    </rPh>
    <rPh sb="15" eb="16">
      <t>コト</t>
    </rPh>
    <phoneticPr fontId="1"/>
  </si>
  <si>
    <t>１．安全管理</t>
    <rPh sb="2" eb="4">
      <t>アンゼン</t>
    </rPh>
    <rPh sb="4" eb="6">
      <t>カンリ</t>
    </rPh>
    <phoneticPr fontId="1"/>
  </si>
  <si>
    <r>
      <t>○工事用看板（工事案内、規制看板、徐行看板等）の</t>
    </r>
    <r>
      <rPr>
        <u/>
        <sz val="12"/>
        <color indexed="10"/>
        <rFont val="ＭＳ Ｐ明朝"/>
        <family val="1"/>
        <charset val="128"/>
      </rPr>
      <t>設置位置は施工計画書と一致</t>
    </r>
    <r>
      <rPr>
        <sz val="12"/>
        <rFont val="ＭＳ Ｐ明朝"/>
        <family val="1"/>
        <charset val="128"/>
      </rPr>
      <t>する事。（注：３）</t>
    </r>
    <rPh sb="1" eb="4">
      <t>コウジヨウ</t>
    </rPh>
    <rPh sb="4" eb="6">
      <t>カンバン</t>
    </rPh>
    <rPh sb="7" eb="9">
      <t>コウジ</t>
    </rPh>
    <rPh sb="9" eb="11">
      <t>アンナイ</t>
    </rPh>
    <rPh sb="12" eb="14">
      <t>キセイ</t>
    </rPh>
    <rPh sb="14" eb="16">
      <t>カンバン</t>
    </rPh>
    <rPh sb="17" eb="19">
      <t>ジョコウ</t>
    </rPh>
    <rPh sb="19" eb="21">
      <t>カンバン</t>
    </rPh>
    <rPh sb="21" eb="22">
      <t>トウ</t>
    </rPh>
    <rPh sb="24" eb="26">
      <t>セッチ</t>
    </rPh>
    <rPh sb="26" eb="28">
      <t>イチ</t>
    </rPh>
    <rPh sb="29" eb="31">
      <t>セコウ</t>
    </rPh>
    <rPh sb="31" eb="34">
      <t>ケイカクショ</t>
    </rPh>
    <rPh sb="35" eb="37">
      <t>イッチ</t>
    </rPh>
    <rPh sb="39" eb="40">
      <t>コト</t>
    </rPh>
    <rPh sb="42" eb="43">
      <t>チュウ</t>
    </rPh>
    <phoneticPr fontId="1"/>
  </si>
  <si>
    <t>２．出来形管理</t>
    <rPh sb="2" eb="4">
      <t>デキ</t>
    </rPh>
    <rPh sb="4" eb="5">
      <t>カタ</t>
    </rPh>
    <rPh sb="5" eb="7">
      <t>カンリ</t>
    </rPh>
    <phoneticPr fontId="1"/>
  </si>
  <si>
    <r>
      <t>○測定位置には、ペイント（赤又は白）、鋲、釘、竹串等で明確にし、</t>
    </r>
    <r>
      <rPr>
        <u/>
        <sz val="12"/>
        <color indexed="10"/>
        <rFont val="ＭＳ Ｐ明朝"/>
        <family val="1"/>
        <charset val="128"/>
      </rPr>
      <t>測点がある場合は必ず記載</t>
    </r>
    <r>
      <rPr>
        <sz val="12"/>
        <rFont val="ＭＳ Ｐ明朝"/>
        <family val="1"/>
        <charset val="128"/>
      </rPr>
      <t>する。</t>
    </r>
    <rPh sb="1" eb="3">
      <t>ソクテイ</t>
    </rPh>
    <rPh sb="3" eb="5">
      <t>イチ</t>
    </rPh>
    <rPh sb="13" eb="14">
      <t>アカ</t>
    </rPh>
    <rPh sb="14" eb="15">
      <t>マタ</t>
    </rPh>
    <rPh sb="16" eb="17">
      <t>シロ</t>
    </rPh>
    <rPh sb="19" eb="20">
      <t>ビョウ</t>
    </rPh>
    <rPh sb="21" eb="22">
      <t>クギ</t>
    </rPh>
    <rPh sb="23" eb="24">
      <t>タケ</t>
    </rPh>
    <rPh sb="24" eb="25">
      <t>クシ</t>
    </rPh>
    <rPh sb="25" eb="26">
      <t>トウ</t>
    </rPh>
    <rPh sb="27" eb="29">
      <t>メイカク</t>
    </rPh>
    <rPh sb="32" eb="33">
      <t>ソク</t>
    </rPh>
    <rPh sb="33" eb="34">
      <t>テン</t>
    </rPh>
    <rPh sb="37" eb="39">
      <t>バアイ</t>
    </rPh>
    <rPh sb="40" eb="41">
      <t>カナラ</t>
    </rPh>
    <rPh sb="42" eb="44">
      <t>キサイ</t>
    </rPh>
    <phoneticPr fontId="1"/>
  </si>
  <si>
    <r>
      <t>○測定は、施工箇所の</t>
    </r>
    <r>
      <rPr>
        <u/>
        <sz val="12"/>
        <color indexed="10"/>
        <rFont val="ＭＳ Ｐ明朝"/>
        <family val="1"/>
        <charset val="128"/>
      </rPr>
      <t>起点、終点については必ず測定</t>
    </r>
    <r>
      <rPr>
        <sz val="12"/>
        <rFont val="ＭＳ Ｐ明朝"/>
        <family val="1"/>
        <charset val="128"/>
      </rPr>
      <t>する事。これにより難い場合は監督員と協議する。</t>
    </r>
    <rPh sb="1" eb="3">
      <t>ソクテイ</t>
    </rPh>
    <rPh sb="5" eb="7">
      <t>セコウ</t>
    </rPh>
    <rPh sb="7" eb="9">
      <t>カショ</t>
    </rPh>
    <rPh sb="10" eb="12">
      <t>キテン</t>
    </rPh>
    <rPh sb="13" eb="15">
      <t>シュウテン</t>
    </rPh>
    <rPh sb="20" eb="21">
      <t>カナラ</t>
    </rPh>
    <rPh sb="22" eb="24">
      <t>ソクテイ</t>
    </rPh>
    <rPh sb="26" eb="27">
      <t>コト</t>
    </rPh>
    <rPh sb="33" eb="34">
      <t>ガタ</t>
    </rPh>
    <rPh sb="35" eb="37">
      <t>バアイ</t>
    </rPh>
    <rPh sb="38" eb="41">
      <t>カントクイン</t>
    </rPh>
    <rPh sb="42" eb="44">
      <t>キョウギ</t>
    </rPh>
    <phoneticPr fontId="1"/>
  </si>
  <si>
    <t>写真の整理方法（公共土木工事標準）</t>
    <rPh sb="0" eb="2">
      <t>シャシン</t>
    </rPh>
    <rPh sb="3" eb="5">
      <t>セイリ</t>
    </rPh>
    <rPh sb="5" eb="7">
      <t>ホウホウ</t>
    </rPh>
    <rPh sb="8" eb="10">
      <t>コウキョウ</t>
    </rPh>
    <rPh sb="10" eb="12">
      <t>ドボク</t>
    </rPh>
    <rPh sb="12" eb="14">
      <t>コウジ</t>
    </rPh>
    <rPh sb="14" eb="16">
      <t>ヒョウジュン</t>
    </rPh>
    <phoneticPr fontId="1"/>
  </si>
  <si>
    <t>注：現場状況により、監督員と協議し、変更できるものとする。</t>
    <rPh sb="0" eb="1">
      <t>チュウ</t>
    </rPh>
    <rPh sb="2" eb="4">
      <t>ゲンバ</t>
    </rPh>
    <rPh sb="4" eb="6">
      <t>ジョウキョウ</t>
    </rPh>
    <rPh sb="10" eb="13">
      <t>カントクイン</t>
    </rPh>
    <rPh sb="14" eb="16">
      <t>キョウギ</t>
    </rPh>
    <rPh sb="18" eb="20">
      <t>ヘンコウ</t>
    </rPh>
    <phoneticPr fontId="1"/>
  </si>
  <si>
    <t>施工管理の整理（例）公共土木工事</t>
    <rPh sb="0" eb="2">
      <t>セコウ</t>
    </rPh>
    <rPh sb="2" eb="4">
      <t>カンリ</t>
    </rPh>
    <rPh sb="5" eb="7">
      <t>セイリ</t>
    </rPh>
    <rPh sb="8" eb="9">
      <t>レイ</t>
    </rPh>
    <rPh sb="10" eb="12">
      <t>コウキョウ</t>
    </rPh>
    <rPh sb="12" eb="14">
      <t>ドボク</t>
    </rPh>
    <rPh sb="14" eb="16">
      <t>コウジ</t>
    </rPh>
    <phoneticPr fontId="1"/>
  </si>
  <si>
    <t>出来形管理の整理（例）公共土木工事</t>
    <rPh sb="0" eb="2">
      <t>デキ</t>
    </rPh>
    <rPh sb="2" eb="3">
      <t>カタ</t>
    </rPh>
    <rPh sb="3" eb="5">
      <t>カンリ</t>
    </rPh>
    <rPh sb="6" eb="8">
      <t>セイリ</t>
    </rPh>
    <rPh sb="9" eb="10">
      <t>レイ</t>
    </rPh>
    <rPh sb="11" eb="13">
      <t>コウキョウ</t>
    </rPh>
    <rPh sb="13" eb="15">
      <t>ドボク</t>
    </rPh>
    <rPh sb="15" eb="17">
      <t>コウジ</t>
    </rPh>
    <phoneticPr fontId="1"/>
  </si>
  <si>
    <t>様式（例）</t>
    <rPh sb="0" eb="2">
      <t>ヨウシキ</t>
    </rPh>
    <rPh sb="3" eb="4">
      <t>レイ</t>
    </rPh>
    <phoneticPr fontId="1"/>
  </si>
  <si>
    <t>出来形（高）数量総括表</t>
    <rPh sb="0" eb="2">
      <t>デキ</t>
    </rPh>
    <rPh sb="2" eb="3">
      <t>カタ</t>
    </rPh>
    <rPh sb="4" eb="5">
      <t>タカ</t>
    </rPh>
    <rPh sb="6" eb="8">
      <t>スウリョウ</t>
    </rPh>
    <rPh sb="8" eb="10">
      <t>ソウカツ</t>
    </rPh>
    <rPh sb="10" eb="11">
      <t>ヒョウ</t>
    </rPh>
    <phoneticPr fontId="1"/>
  </si>
  <si>
    <t>○○年度　○○○事業　○○</t>
    <rPh sb="2" eb="4">
      <t>ネンド</t>
    </rPh>
    <rPh sb="8" eb="10">
      <t>ジギョウ</t>
    </rPh>
    <phoneticPr fontId="1"/>
  </si>
  <si>
    <t>管理（測定）者</t>
    <rPh sb="0" eb="2">
      <t>カンリ</t>
    </rPh>
    <rPh sb="3" eb="5">
      <t>ソクテイ</t>
    </rPh>
    <rPh sb="6" eb="7">
      <t>モノ</t>
    </rPh>
    <phoneticPr fontId="1"/>
  </si>
  <si>
    <t>○○　○○　印</t>
    <rPh sb="6" eb="7">
      <t>イン</t>
    </rPh>
    <phoneticPr fontId="1"/>
  </si>
  <si>
    <t>工　　　種</t>
    <rPh sb="0" eb="1">
      <t>コウ</t>
    </rPh>
    <rPh sb="4" eb="5">
      <t>シュ</t>
    </rPh>
    <phoneticPr fontId="1"/>
  </si>
  <si>
    <t>名称</t>
    <rPh sb="0" eb="2">
      <t>メイショウ</t>
    </rPh>
    <phoneticPr fontId="1"/>
  </si>
  <si>
    <t>規格</t>
    <rPh sb="0" eb="2">
      <t>キカク</t>
    </rPh>
    <phoneticPr fontId="1"/>
  </si>
  <si>
    <t>単位</t>
    <rPh sb="0" eb="2">
      <t>タンイ</t>
    </rPh>
    <phoneticPr fontId="1"/>
  </si>
  <si>
    <t>契約数量</t>
    <rPh sb="0" eb="2">
      <t>ケイヤク</t>
    </rPh>
    <rPh sb="2" eb="4">
      <t>スウリョウ</t>
    </rPh>
    <phoneticPr fontId="1"/>
  </si>
  <si>
    <t>出来形数量</t>
    <rPh sb="0" eb="2">
      <t>デキ</t>
    </rPh>
    <rPh sb="2" eb="3">
      <t>カタ</t>
    </rPh>
    <rPh sb="3" eb="5">
      <t>スウリョウ</t>
    </rPh>
    <phoneticPr fontId="1"/>
  </si>
  <si>
    <t>増</t>
    <rPh sb="0" eb="1">
      <t>ゾウ</t>
    </rPh>
    <phoneticPr fontId="1"/>
  </si>
  <si>
    <t>減</t>
    <rPh sb="0" eb="1">
      <t>ゲン</t>
    </rPh>
    <phoneticPr fontId="1"/>
  </si>
  <si>
    <t>黒色</t>
    <rPh sb="0" eb="1">
      <t>クロ</t>
    </rPh>
    <rPh sb="1" eb="2">
      <t>イロ</t>
    </rPh>
    <phoneticPr fontId="1"/>
  </si>
  <si>
    <t>赤色</t>
    <rPh sb="0" eb="1">
      <t>アカ</t>
    </rPh>
    <rPh sb="1" eb="2">
      <t>イロ</t>
    </rPh>
    <phoneticPr fontId="1"/>
  </si>
  <si>
    <t>±０</t>
    <phoneticPr fontId="1"/>
  </si>
  <si>
    <t>様式</t>
    <rPh sb="0" eb="2">
      <t>ヨウシキ</t>
    </rPh>
    <phoneticPr fontId="1"/>
  </si>
  <si>
    <t>出来形管理総括表</t>
    <rPh sb="0" eb="2">
      <t>デキ</t>
    </rPh>
    <rPh sb="2" eb="3">
      <t>カタ</t>
    </rPh>
    <rPh sb="3" eb="5">
      <t>カンリ</t>
    </rPh>
    <rPh sb="5" eb="7">
      <t>ソウカツ</t>
    </rPh>
    <rPh sb="7" eb="8">
      <t>ヒョウ</t>
    </rPh>
    <phoneticPr fontId="1"/>
  </si>
  <si>
    <t>測定者</t>
    <rPh sb="0" eb="2">
      <t>ソクテイ</t>
    </rPh>
    <rPh sb="2" eb="3">
      <t>シャ</t>
    </rPh>
    <phoneticPr fontId="1"/>
  </si>
  <si>
    <t>○○　○○</t>
    <phoneticPr fontId="1"/>
  </si>
  <si>
    <t>工</t>
    <rPh sb="0" eb="1">
      <t>コウ</t>
    </rPh>
    <phoneticPr fontId="1"/>
  </si>
  <si>
    <t>種</t>
    <rPh sb="0" eb="1">
      <t>シュ</t>
    </rPh>
    <phoneticPr fontId="1"/>
  </si>
  <si>
    <t>測　　　定</t>
    <rPh sb="0" eb="1">
      <t>ソク</t>
    </rPh>
    <rPh sb="4" eb="5">
      <t>サダム</t>
    </rPh>
    <phoneticPr fontId="1"/>
  </si>
  <si>
    <t>測　定　回　数</t>
    <rPh sb="0" eb="1">
      <t>ハカリ</t>
    </rPh>
    <rPh sb="2" eb="3">
      <t>サダム</t>
    </rPh>
    <rPh sb="4" eb="5">
      <t>カイ</t>
    </rPh>
    <rPh sb="6" eb="7">
      <t>カズ</t>
    </rPh>
    <phoneticPr fontId="1"/>
  </si>
  <si>
    <t>規格値</t>
    <rPh sb="0" eb="3">
      <t>キカクチ</t>
    </rPh>
    <phoneticPr fontId="1"/>
  </si>
  <si>
    <t>測定値</t>
    <rPh sb="0" eb="3">
      <t>ソクテイチ</t>
    </rPh>
    <phoneticPr fontId="1"/>
  </si>
  <si>
    <t>摘要</t>
    <rPh sb="0" eb="2">
      <t>テキヨウ</t>
    </rPh>
    <phoneticPr fontId="1"/>
  </si>
  <si>
    <t>別</t>
    <rPh sb="0" eb="1">
      <t>ベツ</t>
    </rPh>
    <phoneticPr fontId="1"/>
  </si>
  <si>
    <t>項　　　目</t>
    <rPh sb="0" eb="1">
      <t>コウ</t>
    </rPh>
    <rPh sb="4" eb="5">
      <t>メ</t>
    </rPh>
    <phoneticPr fontId="1"/>
  </si>
  <si>
    <t>基　　　準</t>
    <rPh sb="0" eb="1">
      <t>モト</t>
    </rPh>
    <rPh sb="4" eb="5">
      <t>ジュン</t>
    </rPh>
    <phoneticPr fontId="1"/>
  </si>
  <si>
    <t>計画</t>
    <rPh sb="0" eb="2">
      <t>ケイカク</t>
    </rPh>
    <phoneticPr fontId="1"/>
  </si>
  <si>
    <t>実施</t>
    <rPh sb="0" eb="2">
      <t>ジッシ</t>
    </rPh>
    <phoneticPr fontId="1"/>
  </si>
  <si>
    <t>最大値</t>
    <rPh sb="0" eb="3">
      <t>サイダイチ</t>
    </rPh>
    <phoneticPr fontId="1"/>
  </si>
  <si>
    <t>最小値</t>
    <rPh sb="0" eb="3">
      <t>サイショウチ</t>
    </rPh>
    <phoneticPr fontId="1"/>
  </si>
  <si>
    <t>平均値</t>
    <rPh sb="0" eb="2">
      <t>ヘイキン</t>
    </rPh>
    <rPh sb="2" eb="3">
      <t>アタイ</t>
    </rPh>
    <phoneticPr fontId="1"/>
  </si>
  <si>
    <t>品質管理の整理（例）公共土木工事</t>
    <rPh sb="0" eb="2">
      <t>ヒンシツ</t>
    </rPh>
    <rPh sb="2" eb="4">
      <t>カンリ</t>
    </rPh>
    <rPh sb="5" eb="7">
      <t>セイリ</t>
    </rPh>
    <rPh sb="8" eb="9">
      <t>レイ</t>
    </rPh>
    <rPh sb="10" eb="12">
      <t>コウキョウ</t>
    </rPh>
    <rPh sb="12" eb="14">
      <t>ドボク</t>
    </rPh>
    <rPh sb="14" eb="16">
      <t>コウジ</t>
    </rPh>
    <phoneticPr fontId="1"/>
  </si>
  <si>
    <t>品質管理総括表</t>
    <rPh sb="0" eb="2">
      <t>ヒンシツ</t>
    </rPh>
    <rPh sb="2" eb="4">
      <t>カンリ</t>
    </rPh>
    <rPh sb="4" eb="6">
      <t>ソウカツ</t>
    </rPh>
    <rPh sb="6" eb="7">
      <t>ヒョウ</t>
    </rPh>
    <phoneticPr fontId="1"/>
  </si>
  <si>
    <t>○○　○○</t>
    <phoneticPr fontId="1"/>
  </si>
  <si>
    <t>試　　　験</t>
    <rPh sb="0" eb="1">
      <t>タメシ</t>
    </rPh>
    <rPh sb="4" eb="5">
      <t>シルシ</t>
    </rPh>
    <phoneticPr fontId="1"/>
  </si>
  <si>
    <t>試　験　回　数</t>
    <rPh sb="0" eb="1">
      <t>タメシ</t>
    </rPh>
    <rPh sb="2" eb="3">
      <t>シルシ</t>
    </rPh>
    <rPh sb="4" eb="5">
      <t>カイ</t>
    </rPh>
    <rPh sb="6" eb="7">
      <t>カズ</t>
    </rPh>
    <phoneticPr fontId="1"/>
  </si>
  <si>
    <t>産業廃棄物管理総括表</t>
    <rPh sb="0" eb="2">
      <t>サンギョウ</t>
    </rPh>
    <rPh sb="2" eb="5">
      <t>ハイキブツ</t>
    </rPh>
    <rPh sb="5" eb="7">
      <t>カンリ</t>
    </rPh>
    <rPh sb="7" eb="9">
      <t>ソウカツ</t>
    </rPh>
    <rPh sb="9" eb="10">
      <t>ヒョウ</t>
    </rPh>
    <phoneticPr fontId="1"/>
  </si>
  <si>
    <t>○○　○○</t>
    <phoneticPr fontId="1"/>
  </si>
  <si>
    <t>処理区分：</t>
    <rPh sb="0" eb="2">
      <t>ショリ</t>
    </rPh>
    <rPh sb="2" eb="4">
      <t>クブン</t>
    </rPh>
    <phoneticPr fontId="1"/>
  </si>
  <si>
    <t>ｺﾝｸﾘｰﾄ塊・鉄筋ｺﾝｸﾘｰﾄ塊・ｱｽﾌｧﾙﾄ・木材・根株・その他（該当する処理材に○で囲む）</t>
    <rPh sb="6" eb="7">
      <t>カイ</t>
    </rPh>
    <rPh sb="8" eb="10">
      <t>テッキン</t>
    </rPh>
    <rPh sb="16" eb="17">
      <t>カイ</t>
    </rPh>
    <rPh sb="25" eb="27">
      <t>モクザイ</t>
    </rPh>
    <rPh sb="28" eb="29">
      <t>ネ</t>
    </rPh>
    <rPh sb="29" eb="30">
      <t>カブ</t>
    </rPh>
    <rPh sb="33" eb="34">
      <t>タ</t>
    </rPh>
    <rPh sb="35" eb="37">
      <t>ガイトウ</t>
    </rPh>
    <rPh sb="39" eb="41">
      <t>ショリ</t>
    </rPh>
    <rPh sb="41" eb="42">
      <t>ザイ</t>
    </rPh>
    <rPh sb="45" eb="46">
      <t>カコ</t>
    </rPh>
    <phoneticPr fontId="1"/>
  </si>
  <si>
    <t>番号</t>
    <rPh sb="0" eb="2">
      <t>バンゴウ</t>
    </rPh>
    <phoneticPr fontId="1"/>
  </si>
  <si>
    <t>処理年月日</t>
    <rPh sb="0" eb="2">
      <t>ショリ</t>
    </rPh>
    <rPh sb="2" eb="3">
      <t>ネン</t>
    </rPh>
    <rPh sb="3" eb="5">
      <t>ツキヒ</t>
    </rPh>
    <phoneticPr fontId="1"/>
  </si>
  <si>
    <t>車両区分</t>
    <rPh sb="0" eb="2">
      <t>シャリョウ</t>
    </rPh>
    <rPh sb="2" eb="4">
      <t>クブン</t>
    </rPh>
    <phoneticPr fontId="1"/>
  </si>
  <si>
    <t>車両番号</t>
    <rPh sb="0" eb="2">
      <t>シャリョウ</t>
    </rPh>
    <rPh sb="2" eb="4">
      <t>バンゴウ</t>
    </rPh>
    <phoneticPr fontId="1"/>
  </si>
  <si>
    <t>搬出量（ｔ）</t>
    <rPh sb="0" eb="2">
      <t>ハンシュツ</t>
    </rPh>
    <rPh sb="2" eb="3">
      <t>リョウ</t>
    </rPh>
    <phoneticPr fontId="1"/>
  </si>
  <si>
    <t>数量（m3）</t>
    <rPh sb="0" eb="2">
      <t>スウリョウ</t>
    </rPh>
    <phoneticPr fontId="1"/>
  </si>
  <si>
    <t>単位体積
重  量（ｔ）</t>
    <rPh sb="0" eb="2">
      <t>タンイ</t>
    </rPh>
    <rPh sb="2" eb="4">
      <t>タイセキ</t>
    </rPh>
    <rPh sb="5" eb="6">
      <t>シゲル</t>
    </rPh>
    <rPh sb="8" eb="9">
      <t>リョウ</t>
    </rPh>
    <phoneticPr fontId="1"/>
  </si>
  <si>
    <t>備       考</t>
    <rPh sb="0" eb="1">
      <t>ソナエ</t>
    </rPh>
    <rPh sb="8" eb="9">
      <t>コウ</t>
    </rPh>
    <phoneticPr fontId="1"/>
  </si>
  <si>
    <t>例</t>
    <rPh sb="0" eb="1">
      <t>レイ</t>
    </rPh>
    <phoneticPr fontId="1"/>
  </si>
  <si>
    <t>H○○/○○/○○</t>
    <phoneticPr fontId="1"/>
  </si>
  <si>
    <t>軽・普・2t
4t・10ｔ</t>
    <rPh sb="0" eb="1">
      <t>ケイ</t>
    </rPh>
    <rPh sb="2" eb="3">
      <t>ススム</t>
    </rPh>
    <phoneticPr fontId="1"/>
  </si>
  <si>
    <t>○○―○○</t>
    <phoneticPr fontId="1"/>
  </si>
  <si>
    <t>構造物（ﾌﾞﾛｯｸ積）部分</t>
    <rPh sb="0" eb="3">
      <t>コウゾウブツ</t>
    </rPh>
    <rPh sb="9" eb="10">
      <t>ツ</t>
    </rPh>
    <rPh sb="11" eb="13">
      <t>ブブン</t>
    </rPh>
    <phoneticPr fontId="1"/>
  </si>
  <si>
    <t>小計</t>
    <rPh sb="0" eb="2">
      <t>ショウケイ</t>
    </rPh>
    <phoneticPr fontId="1"/>
  </si>
  <si>
    <t>３回</t>
    <rPh sb="1" eb="2">
      <t>カイ</t>
    </rPh>
    <phoneticPr fontId="1"/>
  </si>
  <si>
    <t>４ｔﾄﾗｯｸ</t>
    <phoneticPr fontId="1"/>
  </si>
  <si>
    <t>２車種</t>
    <rPh sb="1" eb="3">
      <t>シャシュ</t>
    </rPh>
    <phoneticPr fontId="1"/>
  </si>
  <si>
    <t>４回</t>
    <rPh sb="1" eb="2">
      <t>カイ</t>
    </rPh>
    <phoneticPr fontId="1"/>
  </si>
  <si>
    <t>１０ｔﾄﾗｯｸ</t>
    <phoneticPr fontId="1"/>
  </si>
  <si>
    <t>３車種</t>
    <rPh sb="1" eb="3">
      <t>シャシュ</t>
    </rPh>
    <phoneticPr fontId="1"/>
  </si>
  <si>
    <t>合計</t>
    <rPh sb="0" eb="2">
      <t>ゴウケイ</t>
    </rPh>
    <phoneticPr fontId="1"/>
  </si>
  <si>
    <t>実測値</t>
    <rPh sb="0" eb="2">
      <t>ジッソク</t>
    </rPh>
    <rPh sb="2" eb="3">
      <t>チ</t>
    </rPh>
    <phoneticPr fontId="1"/>
  </si>
  <si>
    <t>設計値</t>
    <rPh sb="0" eb="2">
      <t>セッケイ</t>
    </rPh>
    <rPh sb="2" eb="3">
      <t>チ</t>
    </rPh>
    <phoneticPr fontId="1"/>
  </si>
  <si>
    <t>単位体積重量表</t>
    <rPh sb="0" eb="2">
      <t>タンイ</t>
    </rPh>
    <rPh sb="2" eb="4">
      <t>タイセキ</t>
    </rPh>
    <rPh sb="4" eb="6">
      <t>ジュウリョウ</t>
    </rPh>
    <rPh sb="6" eb="7">
      <t>ヒョウ</t>
    </rPh>
    <phoneticPr fontId="1"/>
  </si>
  <si>
    <t>名　　称</t>
    <rPh sb="0" eb="1">
      <t>メイ</t>
    </rPh>
    <rPh sb="3" eb="4">
      <t>ショウ</t>
    </rPh>
    <phoneticPr fontId="1"/>
  </si>
  <si>
    <t>単位重量</t>
    <rPh sb="0" eb="2">
      <t>タンイ</t>
    </rPh>
    <rPh sb="2" eb="4">
      <t>ジュウリョウ</t>
    </rPh>
    <phoneticPr fontId="1"/>
  </si>
  <si>
    <t>規　　格</t>
    <rPh sb="0" eb="1">
      <t>キ</t>
    </rPh>
    <rPh sb="3" eb="4">
      <t>カク</t>
    </rPh>
    <phoneticPr fontId="1"/>
  </si>
  <si>
    <t>単位体積重量</t>
    <rPh sb="0" eb="2">
      <t>タンイ</t>
    </rPh>
    <rPh sb="2" eb="4">
      <t>タイセキ</t>
    </rPh>
    <rPh sb="4" eb="6">
      <t>ジュウリョウ</t>
    </rPh>
    <phoneticPr fontId="1"/>
  </si>
  <si>
    <t>土砂</t>
    <rPh sb="0" eb="2">
      <t>ドシャ</t>
    </rPh>
    <phoneticPr fontId="1"/>
  </si>
  <si>
    <t>ｋｇ</t>
    <phoneticPr fontId="1"/>
  </si>
  <si>
    <t>砂</t>
    <rPh sb="0" eb="1">
      <t>スナ</t>
    </rPh>
    <phoneticPr fontId="1"/>
  </si>
  <si>
    <t>軟岩</t>
    <rPh sb="0" eb="1">
      <t>ナン</t>
    </rPh>
    <rPh sb="1" eb="2">
      <t>ガン</t>
    </rPh>
    <phoneticPr fontId="1"/>
  </si>
  <si>
    <t>〃</t>
    <phoneticPr fontId="1"/>
  </si>
  <si>
    <t>切込砂利</t>
    <rPh sb="0" eb="1">
      <t>キ</t>
    </rPh>
    <rPh sb="1" eb="2">
      <t>コ</t>
    </rPh>
    <rPh sb="2" eb="4">
      <t>ジャリ</t>
    </rPh>
    <phoneticPr fontId="1"/>
  </si>
  <si>
    <t>〃</t>
    <phoneticPr fontId="1"/>
  </si>
  <si>
    <t>硬岩</t>
    <rPh sb="0" eb="1">
      <t>カタ</t>
    </rPh>
    <rPh sb="1" eb="2">
      <t>イワ</t>
    </rPh>
    <phoneticPr fontId="1"/>
  </si>
  <si>
    <t>〃</t>
    <phoneticPr fontId="1"/>
  </si>
  <si>
    <t>ｸﾗｯｼｬｰﾗﾝ</t>
    <phoneticPr fontId="1"/>
  </si>
  <si>
    <t>ｺﾝｸﾘｰﾄ</t>
    <phoneticPr fontId="1"/>
  </si>
  <si>
    <t>無筋</t>
    <rPh sb="0" eb="1">
      <t>ム</t>
    </rPh>
    <rPh sb="1" eb="2">
      <t>キン</t>
    </rPh>
    <phoneticPr fontId="1"/>
  </si>
  <si>
    <t>〃</t>
    <phoneticPr fontId="1"/>
  </si>
  <si>
    <t>粒調砕石</t>
    <rPh sb="0" eb="1">
      <t>リュウ</t>
    </rPh>
    <rPh sb="1" eb="2">
      <t>チョウ</t>
    </rPh>
    <rPh sb="2" eb="4">
      <t>サイセキ</t>
    </rPh>
    <phoneticPr fontId="1"/>
  </si>
  <si>
    <t>鉄筋</t>
    <rPh sb="0" eb="2">
      <t>テッキン</t>
    </rPh>
    <phoneticPr fontId="1"/>
  </si>
  <si>
    <t>水硬性スラグ</t>
    <rPh sb="0" eb="1">
      <t>スイ</t>
    </rPh>
    <rPh sb="1" eb="2">
      <t>カタ</t>
    </rPh>
    <rPh sb="2" eb="3">
      <t>セイ</t>
    </rPh>
    <phoneticPr fontId="1"/>
  </si>
  <si>
    <t>密粒</t>
    <rPh sb="0" eb="1">
      <t>ミツ</t>
    </rPh>
    <rPh sb="1" eb="2">
      <t>リュウ</t>
    </rPh>
    <phoneticPr fontId="1"/>
  </si>
  <si>
    <t>粒調スラグ</t>
    <rPh sb="0" eb="1">
      <t>リュウ</t>
    </rPh>
    <rPh sb="1" eb="2">
      <t>チョウ</t>
    </rPh>
    <phoneticPr fontId="1"/>
  </si>
  <si>
    <t>ｱｽ</t>
    <phoneticPr fontId="1"/>
  </si>
  <si>
    <t>粗粒</t>
    <rPh sb="0" eb="1">
      <t>ソ</t>
    </rPh>
    <rPh sb="1" eb="2">
      <t>リュウ</t>
    </rPh>
    <phoneticPr fontId="1"/>
  </si>
  <si>
    <t>ｸﾗｯｼｬｰﾗﾝｽﾗｸﾞ</t>
    <phoneticPr fontId="1"/>
  </si>
  <si>
    <t>ﾌｧ</t>
    <phoneticPr fontId="1"/>
  </si>
  <si>
    <t>車道用</t>
    <rPh sb="0" eb="2">
      <t>シャドウ</t>
    </rPh>
    <rPh sb="2" eb="3">
      <t>ヨウ</t>
    </rPh>
    <phoneticPr fontId="1"/>
  </si>
  <si>
    <t>細粒</t>
    <rPh sb="0" eb="1">
      <t>サイ</t>
    </rPh>
    <rPh sb="1" eb="2">
      <t>リュウ</t>
    </rPh>
    <phoneticPr fontId="1"/>
  </si>
  <si>
    <t>セメント</t>
    <phoneticPr fontId="1"/>
  </si>
  <si>
    <t>ﾙﾄ</t>
    <phoneticPr fontId="1"/>
  </si>
  <si>
    <t>ﾓﾙﾀﾙ</t>
    <phoneticPr fontId="1"/>
  </si>
  <si>
    <t>ソイルセメント</t>
    <phoneticPr fontId="1"/>
  </si>
  <si>
    <t>合材</t>
    <rPh sb="0" eb="1">
      <t>ゴウ</t>
    </rPh>
    <rPh sb="1" eb="2">
      <t>ザイ</t>
    </rPh>
    <phoneticPr fontId="1"/>
  </si>
  <si>
    <t>安定処理</t>
    <rPh sb="0" eb="2">
      <t>アンテイ</t>
    </rPh>
    <rPh sb="2" eb="4">
      <t>ショリ</t>
    </rPh>
    <phoneticPr fontId="1"/>
  </si>
  <si>
    <t>鋼　　材</t>
    <rPh sb="0" eb="1">
      <t>コウ</t>
    </rPh>
    <rPh sb="3" eb="4">
      <t>ザイ</t>
    </rPh>
    <phoneticPr fontId="1"/>
  </si>
  <si>
    <t>水</t>
    <rPh sb="0" eb="1">
      <t>ミズ</t>
    </rPh>
    <phoneticPr fontId="1"/>
  </si>
  <si>
    <t>歩道用</t>
    <rPh sb="0" eb="2">
      <t>ホドウ</t>
    </rPh>
    <rPh sb="2" eb="3">
      <t>ヨウ</t>
    </rPh>
    <phoneticPr fontId="1"/>
  </si>
  <si>
    <t>〃</t>
    <phoneticPr fontId="1"/>
  </si>
  <si>
    <t>木材</t>
    <rPh sb="0" eb="2">
      <t>モクザイ</t>
    </rPh>
    <phoneticPr fontId="1"/>
  </si>
  <si>
    <t>石材</t>
    <rPh sb="0" eb="2">
      <t>セキザイ</t>
    </rPh>
    <phoneticPr fontId="1"/>
  </si>
  <si>
    <t>※試験等を実施した場合はその数値とする。</t>
    <rPh sb="1" eb="3">
      <t>シケン</t>
    </rPh>
    <rPh sb="3" eb="4">
      <t>トウ</t>
    </rPh>
    <rPh sb="5" eb="7">
      <t>ジッシ</t>
    </rPh>
    <rPh sb="9" eb="11">
      <t>バアイ</t>
    </rPh>
    <rPh sb="14" eb="16">
      <t>スウチ</t>
    </rPh>
    <phoneticPr fontId="1"/>
  </si>
  <si>
    <t>安全管理の整理（例）</t>
    <rPh sb="0" eb="2">
      <t>アンゼン</t>
    </rPh>
    <rPh sb="2" eb="4">
      <t>カンリ</t>
    </rPh>
    <rPh sb="5" eb="7">
      <t>セイリ</t>
    </rPh>
    <rPh sb="8" eb="9">
      <t>レイ</t>
    </rPh>
    <phoneticPr fontId="1"/>
  </si>
  <si>
    <t>全所管事業（詳細は担当課に問い合わせ）</t>
    <rPh sb="0" eb="1">
      <t>ゼン</t>
    </rPh>
    <rPh sb="1" eb="3">
      <t>ショカン</t>
    </rPh>
    <rPh sb="3" eb="5">
      <t>ジギョウ</t>
    </rPh>
    <rPh sb="6" eb="8">
      <t>ショウサイ</t>
    </rPh>
    <rPh sb="9" eb="12">
      <t>タントウカ</t>
    </rPh>
    <rPh sb="13" eb="14">
      <t>ト</t>
    </rPh>
    <rPh sb="15" eb="16">
      <t>ア</t>
    </rPh>
    <phoneticPr fontId="1"/>
  </si>
  <si>
    <t>建設系廃棄物</t>
    <rPh sb="0" eb="2">
      <t>ケンセツ</t>
    </rPh>
    <rPh sb="2" eb="3">
      <t>ケイ</t>
    </rPh>
    <rPh sb="3" eb="6">
      <t>ハイキブツ</t>
    </rPh>
    <phoneticPr fontId="1"/>
  </si>
  <si>
    <t>項目</t>
    <rPh sb="0" eb="2">
      <t>コウモク</t>
    </rPh>
    <phoneticPr fontId="1"/>
  </si>
  <si>
    <t>管理票保管
会社（最終）</t>
    <rPh sb="0" eb="2">
      <t>カンリ</t>
    </rPh>
    <rPh sb="2" eb="3">
      <t>ヒョウ</t>
    </rPh>
    <rPh sb="3" eb="5">
      <t>ホカン</t>
    </rPh>
    <rPh sb="6" eb="8">
      <t>カイシャ</t>
    </rPh>
    <rPh sb="9" eb="11">
      <t>サイシュウ</t>
    </rPh>
    <phoneticPr fontId="1"/>
  </si>
  <si>
    <t>事務処理（建設系廃棄物ﾏﾆﾌｪｽﾄの取扱い）</t>
    <rPh sb="0" eb="2">
      <t>ジム</t>
    </rPh>
    <rPh sb="2" eb="4">
      <t>ショリ</t>
    </rPh>
    <rPh sb="5" eb="7">
      <t>ケンセツ</t>
    </rPh>
    <rPh sb="7" eb="8">
      <t>ケイ</t>
    </rPh>
    <rPh sb="8" eb="11">
      <t>ハイキブツ</t>
    </rPh>
    <rPh sb="18" eb="19">
      <t>ト</t>
    </rPh>
    <rPh sb="19" eb="20">
      <t>アツカ</t>
    </rPh>
    <phoneticPr fontId="1"/>
  </si>
  <si>
    <t>ﾏﾆ
ﾌｪｽﾄ</t>
    <phoneticPr fontId="1"/>
  </si>
  <si>
    <t>請負
会社</t>
    <rPh sb="0" eb="2">
      <t>ウケオイ</t>
    </rPh>
    <rPh sb="3" eb="5">
      <t>カイシャ</t>
    </rPh>
    <phoneticPr fontId="1"/>
  </si>
  <si>
    <t>運搬
会社</t>
    <rPh sb="0" eb="2">
      <t>ウンパン</t>
    </rPh>
    <rPh sb="3" eb="5">
      <t>カイシャ</t>
    </rPh>
    <phoneticPr fontId="1"/>
  </si>
  <si>
    <t>処理
会社</t>
    <rPh sb="0" eb="1">
      <t>トコロ</t>
    </rPh>
    <rPh sb="1" eb="2">
      <t>リ</t>
    </rPh>
    <rPh sb="3" eb="5">
      <t>カイシャ</t>
    </rPh>
    <phoneticPr fontId="1"/>
  </si>
  <si>
    <t>排出事業者（請負会社）</t>
    <rPh sb="0" eb="2">
      <t>ハイシュツ</t>
    </rPh>
    <rPh sb="2" eb="5">
      <t>ジギョウシャ</t>
    </rPh>
    <rPh sb="6" eb="8">
      <t>ウケオイ</t>
    </rPh>
    <rPh sb="8" eb="10">
      <t>カイシャ</t>
    </rPh>
    <phoneticPr fontId="1"/>
  </si>
  <si>
    <t>収集運搬会社</t>
    <rPh sb="0" eb="2">
      <t>シュウシュウ</t>
    </rPh>
    <rPh sb="2" eb="4">
      <t>ウンパン</t>
    </rPh>
    <rPh sb="4" eb="6">
      <t>カイシャ</t>
    </rPh>
    <phoneticPr fontId="1"/>
  </si>
  <si>
    <t>中間処理会社</t>
    <rPh sb="0" eb="2">
      <t>チュウカン</t>
    </rPh>
    <rPh sb="2" eb="4">
      <t>ショリ</t>
    </rPh>
    <rPh sb="4" eb="6">
      <t>カイシャ</t>
    </rPh>
    <phoneticPr fontId="1"/>
  </si>
  <si>
    <t>Ａ票</t>
    <rPh sb="1" eb="2">
      <t>ヒョウ</t>
    </rPh>
    <phoneticPr fontId="1"/>
  </si>
  <si>
    <t>◎</t>
    <phoneticPr fontId="1"/>
  </si>
  <si>
    <r>
      <t>①</t>
    </r>
    <r>
      <rPr>
        <sz val="10"/>
        <rFont val="ＭＳ Ｐ明朝"/>
        <family val="1"/>
        <charset val="128"/>
      </rPr>
      <t>A票～E票に必要事項を記載し運搬会社へ渡す。：</t>
    </r>
    <r>
      <rPr>
        <b/>
        <sz val="10"/>
        <rFont val="ＭＳ Ｐ明朝"/>
        <family val="1"/>
        <charset val="128"/>
      </rPr>
      <t>A票保管</t>
    </r>
    <rPh sb="2" eb="3">
      <t>ヒョウ</t>
    </rPh>
    <rPh sb="5" eb="6">
      <t>ヒョウ</t>
    </rPh>
    <rPh sb="7" eb="9">
      <t>ヒツヨウ</t>
    </rPh>
    <rPh sb="9" eb="11">
      <t>ジコウ</t>
    </rPh>
    <rPh sb="12" eb="14">
      <t>キサイ</t>
    </rPh>
    <rPh sb="15" eb="17">
      <t>ウンパン</t>
    </rPh>
    <rPh sb="17" eb="19">
      <t>カイシャ</t>
    </rPh>
    <rPh sb="20" eb="21">
      <t>ワタ</t>
    </rPh>
    <rPh sb="25" eb="26">
      <t>ヒョウ</t>
    </rPh>
    <rPh sb="26" eb="28">
      <t>ホカン</t>
    </rPh>
    <phoneticPr fontId="1"/>
  </si>
  <si>
    <t>→
←</t>
    <phoneticPr fontId="1"/>
  </si>
  <si>
    <r>
      <t>②</t>
    </r>
    <r>
      <rPr>
        <sz val="10"/>
        <rFont val="ＭＳ Ｐ明朝"/>
        <family val="1"/>
        <charset val="128"/>
      </rPr>
      <t>A票に運転者氏名を記載し請負会社へ返す。</t>
    </r>
    <rPh sb="2" eb="3">
      <t>ヒョウ</t>
    </rPh>
    <rPh sb="4" eb="7">
      <t>ウンテンシャ</t>
    </rPh>
    <rPh sb="7" eb="9">
      <t>シメイ</t>
    </rPh>
    <rPh sb="10" eb="11">
      <t>キ</t>
    </rPh>
    <rPh sb="11" eb="12">
      <t>ミツル</t>
    </rPh>
    <rPh sb="13" eb="15">
      <t>ウケオイ</t>
    </rPh>
    <rPh sb="15" eb="17">
      <t>カイシャ</t>
    </rPh>
    <rPh sb="18" eb="19">
      <t>カエ</t>
    </rPh>
    <phoneticPr fontId="1"/>
  </si>
  <si>
    <t>Ｂ１票</t>
    <rPh sb="2" eb="3">
      <t>ヒョウ</t>
    </rPh>
    <phoneticPr fontId="1"/>
  </si>
  <si>
    <r>
      <t>③</t>
    </r>
    <r>
      <rPr>
        <sz val="10"/>
        <rFont val="ＭＳ Ｐ明朝"/>
        <family val="1"/>
        <charset val="128"/>
      </rPr>
      <t>B1票～E票に運搬終了日記載後処理会社へ渡す。：</t>
    </r>
    <r>
      <rPr>
        <b/>
        <sz val="10"/>
        <rFont val="ＭＳ Ｐ明朝"/>
        <family val="1"/>
        <charset val="128"/>
      </rPr>
      <t>B1票保管</t>
    </r>
    <rPh sb="3" eb="4">
      <t>ヒョウ</t>
    </rPh>
    <rPh sb="6" eb="7">
      <t>ヒョウ</t>
    </rPh>
    <rPh sb="8" eb="10">
      <t>ウンパン</t>
    </rPh>
    <rPh sb="10" eb="12">
      <t>シュウリョウ</t>
    </rPh>
    <rPh sb="12" eb="13">
      <t>ヒ</t>
    </rPh>
    <rPh sb="13" eb="15">
      <t>キサイ</t>
    </rPh>
    <rPh sb="15" eb="16">
      <t>ゴ</t>
    </rPh>
    <rPh sb="16" eb="18">
      <t>ショリ</t>
    </rPh>
    <rPh sb="18" eb="20">
      <t>カイシャ</t>
    </rPh>
    <rPh sb="21" eb="22">
      <t>ワタ</t>
    </rPh>
    <rPh sb="27" eb="28">
      <t>ヒョウ</t>
    </rPh>
    <rPh sb="28" eb="30">
      <t>ホカン</t>
    </rPh>
    <phoneticPr fontId="1"/>
  </si>
  <si>
    <t>→
←</t>
    <phoneticPr fontId="1"/>
  </si>
  <si>
    <r>
      <t>④</t>
    </r>
    <r>
      <rPr>
        <sz val="10"/>
        <rFont val="ＭＳ Ｐ明朝"/>
        <family val="1"/>
        <charset val="128"/>
      </rPr>
      <t>B１票～E票に記載後B1票を運搬会社へ返す。</t>
    </r>
    <rPh sb="3" eb="4">
      <t>ヒョウ</t>
    </rPh>
    <rPh sb="6" eb="7">
      <t>ヒョウ</t>
    </rPh>
    <rPh sb="8" eb="10">
      <t>キサイ</t>
    </rPh>
    <rPh sb="10" eb="11">
      <t>ゴ</t>
    </rPh>
    <rPh sb="13" eb="14">
      <t>ヒョウ</t>
    </rPh>
    <rPh sb="15" eb="17">
      <t>ウンパン</t>
    </rPh>
    <rPh sb="17" eb="19">
      <t>カイシャ</t>
    </rPh>
    <rPh sb="20" eb="21">
      <t>カエ</t>
    </rPh>
    <phoneticPr fontId="1"/>
  </si>
  <si>
    <t>Ｂ２票</t>
    <rPh sb="2" eb="3">
      <t>ヒョウ</t>
    </rPh>
    <phoneticPr fontId="1"/>
  </si>
  <si>
    <t>◎</t>
    <phoneticPr fontId="1"/>
  </si>
  <si>
    <t>B2票を保管。</t>
    <rPh sb="2" eb="3">
      <t>ヒョウ</t>
    </rPh>
    <rPh sb="4" eb="6">
      <t>ホカン</t>
    </rPh>
    <phoneticPr fontId="1"/>
  </si>
  <si>
    <t>←</t>
    <phoneticPr fontId="1"/>
  </si>
  <si>
    <r>
      <t>⑤</t>
    </r>
    <r>
      <rPr>
        <sz val="10"/>
        <rFont val="ＭＳ Ｐ明朝"/>
        <family val="1"/>
        <charset val="128"/>
      </rPr>
      <t>B1票を保管し、B2票を運搬後10日以内に請負会社へ返送。</t>
    </r>
    <rPh sb="3" eb="4">
      <t>ヒョウ</t>
    </rPh>
    <rPh sb="5" eb="7">
      <t>ホカン</t>
    </rPh>
    <rPh sb="11" eb="12">
      <t>ヒョウ</t>
    </rPh>
    <rPh sb="13" eb="15">
      <t>ウンパン</t>
    </rPh>
    <rPh sb="15" eb="16">
      <t>ゴ</t>
    </rPh>
    <rPh sb="18" eb="19">
      <t>ニチ</t>
    </rPh>
    <rPh sb="19" eb="21">
      <t>イナイ</t>
    </rPh>
    <rPh sb="22" eb="23">
      <t>ウ</t>
    </rPh>
    <rPh sb="23" eb="24">
      <t>オ</t>
    </rPh>
    <rPh sb="24" eb="26">
      <t>カイシャ</t>
    </rPh>
    <rPh sb="27" eb="29">
      <t>ヘンソウ</t>
    </rPh>
    <phoneticPr fontId="1"/>
  </si>
  <si>
    <r>
      <t>④</t>
    </r>
    <r>
      <rPr>
        <sz val="10"/>
        <rFont val="ＭＳ Ｐ明朝"/>
        <family val="1"/>
        <charset val="128"/>
      </rPr>
      <t>B１票～E票に記載後B2票を運搬会社へ返す。</t>
    </r>
    <rPh sb="3" eb="4">
      <t>ヒョウ</t>
    </rPh>
    <rPh sb="6" eb="7">
      <t>ヒョウ</t>
    </rPh>
    <rPh sb="8" eb="10">
      <t>キサイ</t>
    </rPh>
    <rPh sb="10" eb="11">
      <t>ゴ</t>
    </rPh>
    <rPh sb="13" eb="14">
      <t>ヒョウ</t>
    </rPh>
    <rPh sb="15" eb="17">
      <t>ウンパン</t>
    </rPh>
    <rPh sb="17" eb="19">
      <t>カイシャ</t>
    </rPh>
    <rPh sb="20" eb="21">
      <t>カエ</t>
    </rPh>
    <phoneticPr fontId="1"/>
  </si>
  <si>
    <t>Ｃ１票</t>
    <rPh sb="2" eb="3">
      <t>ヒョウ</t>
    </rPh>
    <phoneticPr fontId="1"/>
  </si>
  <si>
    <r>
      <t>⑥</t>
    </r>
    <r>
      <rPr>
        <sz val="10"/>
        <rFont val="ＭＳ Ｐ明朝"/>
        <family val="1"/>
        <charset val="128"/>
      </rPr>
      <t>C1票～E票に記載後</t>
    </r>
    <r>
      <rPr>
        <b/>
        <sz val="10"/>
        <rFont val="ＭＳ Ｐ明朝"/>
        <family val="1"/>
        <charset val="128"/>
      </rPr>
      <t>C1票を保管</t>
    </r>
    <r>
      <rPr>
        <sz val="10"/>
        <rFont val="ＭＳ Ｐ明朝"/>
        <family val="1"/>
        <charset val="128"/>
      </rPr>
      <t>しC2票を10日以内に運搬会社へ返送。</t>
    </r>
    <rPh sb="3" eb="4">
      <t>ヒョウ</t>
    </rPh>
    <rPh sb="6" eb="7">
      <t>ヒョウ</t>
    </rPh>
    <rPh sb="8" eb="10">
      <t>キサイ</t>
    </rPh>
    <rPh sb="10" eb="11">
      <t>ゴ</t>
    </rPh>
    <rPh sb="13" eb="14">
      <t>ヒョウ</t>
    </rPh>
    <rPh sb="15" eb="17">
      <t>ホカン</t>
    </rPh>
    <rPh sb="20" eb="21">
      <t>ヒョウ</t>
    </rPh>
    <rPh sb="24" eb="25">
      <t>ニチ</t>
    </rPh>
    <rPh sb="25" eb="27">
      <t>イナイ</t>
    </rPh>
    <rPh sb="28" eb="30">
      <t>ウンパン</t>
    </rPh>
    <rPh sb="30" eb="32">
      <t>カイシャ</t>
    </rPh>
    <rPh sb="33" eb="35">
      <t>ヘンソウ</t>
    </rPh>
    <phoneticPr fontId="1"/>
  </si>
  <si>
    <t>Ｃ２票</t>
    <rPh sb="2" eb="3">
      <t>ヒョウ</t>
    </rPh>
    <phoneticPr fontId="1"/>
  </si>
  <si>
    <t>C2票を保管。</t>
    <rPh sb="2" eb="3">
      <t>ヒョウ</t>
    </rPh>
    <rPh sb="4" eb="6">
      <t>ホカン</t>
    </rPh>
    <phoneticPr fontId="1"/>
  </si>
  <si>
    <t>←</t>
    <phoneticPr fontId="1"/>
  </si>
  <si>
    <t>Ｄ票</t>
    <rPh sb="1" eb="2">
      <t>ヒョウ</t>
    </rPh>
    <phoneticPr fontId="1"/>
  </si>
  <si>
    <r>
      <t>⑦</t>
    </r>
    <r>
      <rPr>
        <sz val="10"/>
        <rFont val="ＭＳ Ｐ明朝"/>
        <family val="1"/>
        <charset val="128"/>
      </rPr>
      <t>D票を処理後10日以内に請負会社へ返送。</t>
    </r>
    <rPh sb="2" eb="3">
      <t>ヒョウ</t>
    </rPh>
    <rPh sb="4" eb="6">
      <t>ショリ</t>
    </rPh>
    <rPh sb="6" eb="7">
      <t>ゴ</t>
    </rPh>
    <rPh sb="9" eb="10">
      <t>ニチ</t>
    </rPh>
    <rPh sb="10" eb="12">
      <t>イナイ</t>
    </rPh>
    <rPh sb="13" eb="14">
      <t>ウ</t>
    </rPh>
    <rPh sb="14" eb="15">
      <t>オ</t>
    </rPh>
    <rPh sb="15" eb="17">
      <t>カイシャ</t>
    </rPh>
    <rPh sb="18" eb="20">
      <t>ヘンソウ</t>
    </rPh>
    <phoneticPr fontId="1"/>
  </si>
  <si>
    <t>Ｅ票</t>
    <rPh sb="1" eb="2">
      <t>ヒョウ</t>
    </rPh>
    <phoneticPr fontId="1"/>
  </si>
  <si>
    <r>
      <t>⑩</t>
    </r>
    <r>
      <rPr>
        <sz val="10"/>
        <rFont val="ＭＳ Ｐ明朝"/>
        <family val="1"/>
        <charset val="128"/>
      </rPr>
      <t>二次ﾏﾆﾌｪｽﾄ票（注１）受領後、E票を10日以内に請負会社へ返送。</t>
    </r>
    <rPh sb="1" eb="3">
      <t>ニジ</t>
    </rPh>
    <rPh sb="9" eb="10">
      <t>ヒョウ</t>
    </rPh>
    <rPh sb="11" eb="12">
      <t>チュウ</t>
    </rPh>
    <rPh sb="14" eb="16">
      <t>ジュリョウ</t>
    </rPh>
    <rPh sb="16" eb="17">
      <t>ゴ</t>
    </rPh>
    <rPh sb="19" eb="20">
      <t>ヒョウ</t>
    </rPh>
    <rPh sb="23" eb="24">
      <t>ニチ</t>
    </rPh>
    <rPh sb="24" eb="26">
      <t>イナイ</t>
    </rPh>
    <rPh sb="27" eb="28">
      <t>ウ</t>
    </rPh>
    <rPh sb="28" eb="29">
      <t>オ</t>
    </rPh>
    <rPh sb="29" eb="31">
      <t>カイシャ</t>
    </rPh>
    <rPh sb="32" eb="34">
      <t>ヘンソウ</t>
    </rPh>
    <phoneticPr fontId="1"/>
  </si>
  <si>
    <t>注１：二次ﾏﾆﾌｪｽﾄは中間処理会社が中間処理残渣を最終処分する場合に排出事業者となって発行するﾏﾆﾌｪｽﾄ
　　　中間処理残渣がない場合は不要。</t>
    <rPh sb="0" eb="1">
      <t>チュウ</t>
    </rPh>
    <rPh sb="3" eb="5">
      <t>ニジ</t>
    </rPh>
    <rPh sb="12" eb="14">
      <t>チュウカン</t>
    </rPh>
    <rPh sb="14" eb="16">
      <t>ショリ</t>
    </rPh>
    <rPh sb="16" eb="18">
      <t>カイシャ</t>
    </rPh>
    <rPh sb="19" eb="21">
      <t>チュウカン</t>
    </rPh>
    <rPh sb="21" eb="23">
      <t>ショリ</t>
    </rPh>
    <rPh sb="23" eb="25">
      <t>ザンサ</t>
    </rPh>
    <rPh sb="26" eb="28">
      <t>サイシュウ</t>
    </rPh>
    <rPh sb="28" eb="30">
      <t>ショブン</t>
    </rPh>
    <rPh sb="32" eb="34">
      <t>バアイ</t>
    </rPh>
    <rPh sb="35" eb="37">
      <t>ハイシュツ</t>
    </rPh>
    <rPh sb="37" eb="38">
      <t>ジ</t>
    </rPh>
    <rPh sb="38" eb="40">
      <t>ギョウシャ</t>
    </rPh>
    <rPh sb="44" eb="46">
      <t>ハッコウ</t>
    </rPh>
    <rPh sb="58" eb="60">
      <t>チュウカン</t>
    </rPh>
    <rPh sb="60" eb="62">
      <t>ショリ</t>
    </rPh>
    <rPh sb="62" eb="64">
      <t>ザンサ</t>
    </rPh>
    <rPh sb="67" eb="69">
      <t>バアイ</t>
    </rPh>
    <rPh sb="70" eb="72">
      <t>フヨウ</t>
    </rPh>
    <phoneticPr fontId="1"/>
  </si>
  <si>
    <r>
      <t>注２：</t>
    </r>
    <r>
      <rPr>
        <b/>
        <sz val="12"/>
        <rFont val="ＭＳ Ｐ明朝"/>
        <family val="1"/>
        <charset val="128"/>
      </rPr>
      <t>⑧</t>
    </r>
    <r>
      <rPr>
        <sz val="12"/>
        <rFont val="ＭＳ Ｐ明朝"/>
        <family val="1"/>
        <charset val="128"/>
      </rPr>
      <t>廃棄物の処理残渣を最終処分する場合、廃棄物事業者として二次マニフェスト（A'票～E'票）を交付する。</t>
    </r>
    <rPh sb="0" eb="1">
      <t>チュウ</t>
    </rPh>
    <rPh sb="4" eb="7">
      <t>ハイキブツ</t>
    </rPh>
    <rPh sb="8" eb="10">
      <t>ショリ</t>
    </rPh>
    <rPh sb="10" eb="12">
      <t>ザンサ</t>
    </rPh>
    <rPh sb="13" eb="15">
      <t>サイシュウ</t>
    </rPh>
    <rPh sb="15" eb="17">
      <t>ショブン</t>
    </rPh>
    <rPh sb="19" eb="21">
      <t>バアイ</t>
    </rPh>
    <rPh sb="22" eb="25">
      <t>ハイキブツ</t>
    </rPh>
    <rPh sb="25" eb="28">
      <t>ジギョウシャ</t>
    </rPh>
    <rPh sb="31" eb="33">
      <t>ニジ</t>
    </rPh>
    <rPh sb="42" eb="43">
      <t>ヒョウ</t>
    </rPh>
    <rPh sb="46" eb="47">
      <t>ヒョウ</t>
    </rPh>
    <rPh sb="49" eb="51">
      <t>コウフ</t>
    </rPh>
    <phoneticPr fontId="1"/>
  </si>
  <si>
    <r>
      <t>注３：</t>
    </r>
    <r>
      <rPr>
        <b/>
        <sz val="12"/>
        <rFont val="ＭＳ Ｐ明朝"/>
        <family val="1"/>
        <charset val="128"/>
      </rPr>
      <t>⑨</t>
    </r>
    <r>
      <rPr>
        <sz val="12"/>
        <rFont val="ＭＳ Ｐ明朝"/>
        <family val="1"/>
        <charset val="128"/>
      </rPr>
      <t>最終処分会社はE'票の返送を受けた場合はE票（二次ﾏﾆﾌｪｽﾄではない）に必要事項を記入する。</t>
    </r>
    <rPh sb="0" eb="1">
      <t>チュウ</t>
    </rPh>
    <rPh sb="4" eb="6">
      <t>サイシュウ</t>
    </rPh>
    <rPh sb="6" eb="8">
      <t>ショブン</t>
    </rPh>
    <rPh sb="8" eb="10">
      <t>カイシャ</t>
    </rPh>
    <rPh sb="13" eb="14">
      <t>ヒョウ</t>
    </rPh>
    <rPh sb="15" eb="17">
      <t>ヘンソウ</t>
    </rPh>
    <rPh sb="18" eb="19">
      <t>ウ</t>
    </rPh>
    <rPh sb="21" eb="23">
      <t>バアイ</t>
    </rPh>
    <rPh sb="25" eb="26">
      <t>ヒョウ</t>
    </rPh>
    <rPh sb="27" eb="29">
      <t>ニジ</t>
    </rPh>
    <rPh sb="41" eb="43">
      <t>ヒツヨウ</t>
    </rPh>
    <rPh sb="43" eb="45">
      <t>ジコウ</t>
    </rPh>
    <rPh sb="46" eb="48">
      <t>キニュウ</t>
    </rPh>
    <phoneticPr fontId="1"/>
  </si>
  <si>
    <t>記入例</t>
    <rPh sb="0" eb="2">
      <t>キニュウ</t>
    </rPh>
    <rPh sb="2" eb="3">
      <t>レイ</t>
    </rPh>
    <phoneticPr fontId="1"/>
  </si>
  <si>
    <t>代表者印で「捨て印」を押しておく。</t>
    <rPh sb="0" eb="3">
      <t>ダイヒョウシャ</t>
    </rPh>
    <rPh sb="3" eb="4">
      <t>イン</t>
    </rPh>
    <rPh sb="6" eb="7">
      <t>ス</t>
    </rPh>
    <rPh sb="8" eb="9">
      <t>イン</t>
    </rPh>
    <rPh sb="11" eb="12">
      <t>オ</t>
    </rPh>
    <phoneticPr fontId="1"/>
  </si>
  <si>
    <t>代表取</t>
    <phoneticPr fontId="1"/>
  </si>
  <si>
    <r>
      <t>締役印</t>
    </r>
    <r>
      <rPr>
        <b/>
        <sz val="14"/>
        <rFont val="ＭＳ ゴシック"/>
        <family val="3"/>
        <charset val="128"/>
      </rPr>
      <t>　　</t>
    </r>
    <phoneticPr fontId="1"/>
  </si>
  <si>
    <t>代理人の氏名と使用印鑑の届け出です。</t>
    <rPh sb="0" eb="2">
      <t>ダイリ</t>
    </rPh>
    <rPh sb="2" eb="3">
      <t>ニン</t>
    </rPh>
    <rPh sb="4" eb="6">
      <t>シメイ</t>
    </rPh>
    <rPh sb="7" eb="9">
      <t>シヨウ</t>
    </rPh>
    <rPh sb="9" eb="11">
      <t>インカン</t>
    </rPh>
    <rPh sb="12" eb="13">
      <t>トド</t>
    </rPh>
    <rPh sb="14" eb="15">
      <t>デ</t>
    </rPh>
    <phoneticPr fontId="1"/>
  </si>
  <si>
    <t>ここに押印されている印鑑と、入札書（又は見積書）に押印されている印鑑は必ず同じものとなります。</t>
    <rPh sb="3" eb="5">
      <t>オウイン</t>
    </rPh>
    <rPh sb="10" eb="12">
      <t>インカン</t>
    </rPh>
    <rPh sb="14" eb="17">
      <t>ニュウサツショ</t>
    </rPh>
    <rPh sb="18" eb="19">
      <t>マタ</t>
    </rPh>
    <rPh sb="20" eb="23">
      <t>ミツモリショ</t>
    </rPh>
    <rPh sb="25" eb="27">
      <t>オウイン</t>
    </rPh>
    <rPh sb="32" eb="34">
      <t>インカン</t>
    </rPh>
    <rPh sb="35" eb="36">
      <t>カナラ</t>
    </rPh>
    <rPh sb="37" eb="38">
      <t>オナ</t>
    </rPh>
    <phoneticPr fontId="1"/>
  </si>
  <si>
    <t>委　　　任　　　状</t>
    <phoneticPr fontId="1"/>
  </si>
  <si>
    <r>
      <t>　私は都合により　○○○○○　　　（　使用印鑑　</t>
    </r>
    <r>
      <rPr>
        <sz val="14"/>
        <rFont val="ＭＳ ゴシック"/>
        <family val="3"/>
        <charset val="128"/>
      </rPr>
      <t>印</t>
    </r>
    <r>
      <rPr>
        <sz val="14"/>
        <rFont val="ＭＳ 明朝"/>
        <family val="1"/>
        <charset val="128"/>
      </rPr>
      <t>　）を代理</t>
    </r>
    <phoneticPr fontId="1"/>
  </si>
  <si>
    <r>
      <t>人と定め下記</t>
    </r>
    <r>
      <rPr>
        <u/>
        <sz val="14"/>
        <rFont val="ＭＳ 明朝"/>
        <family val="1"/>
        <charset val="128"/>
      </rPr>
      <t>工事の入札及び見積りに関する権限</t>
    </r>
    <r>
      <rPr>
        <sz val="14"/>
        <rFont val="ＭＳ 明朝"/>
        <family val="1"/>
        <charset val="128"/>
      </rPr>
      <t>を委任します。</t>
    </r>
    <rPh sb="11" eb="12">
      <t>オヨ</t>
    </rPh>
    <rPh sb="13" eb="15">
      <t>ミツモ</t>
    </rPh>
    <phoneticPr fontId="1"/>
  </si>
  <si>
    <t>「競争見積りによる随意契約」の場合は</t>
    <rPh sb="1" eb="3">
      <t>キョウソウ</t>
    </rPh>
    <rPh sb="3" eb="5">
      <t>ミツモ</t>
    </rPh>
    <rPh sb="9" eb="11">
      <t>ズイイ</t>
    </rPh>
    <rPh sb="11" eb="13">
      <t>ケイヤク</t>
    </rPh>
    <rPh sb="15" eb="17">
      <t>バアイ</t>
    </rPh>
    <phoneticPr fontId="1"/>
  </si>
  <si>
    <t>記</t>
  </si>
  <si>
    <t>「・・・・工事の見積りに関する権限」とします。</t>
    <rPh sb="5" eb="7">
      <t>コウジ</t>
    </rPh>
    <rPh sb="8" eb="10">
      <t>ミツモ</t>
    </rPh>
    <rPh sb="12" eb="13">
      <t>カン</t>
    </rPh>
    <rPh sb="15" eb="17">
      <t>ケンゲン</t>
    </rPh>
    <phoneticPr fontId="1"/>
  </si>
  <si>
    <t>②</t>
    <phoneticPr fontId="1"/>
  </si>
  <si>
    <t>業務委託で使用する場合は、「工事」を「業務」とします。</t>
    <rPh sb="0" eb="2">
      <t>ギョウム</t>
    </rPh>
    <rPh sb="2" eb="4">
      <t>イタク</t>
    </rPh>
    <rPh sb="5" eb="7">
      <t>シヨウ</t>
    </rPh>
    <rPh sb="9" eb="11">
      <t>バアイ</t>
    </rPh>
    <rPh sb="14" eb="16">
      <t>コウジ</t>
    </rPh>
    <rPh sb="19" eb="21">
      <t>ギョウム</t>
    </rPh>
    <phoneticPr fontId="1"/>
  </si>
  <si>
    <t>③</t>
    <phoneticPr fontId="1"/>
  </si>
  <si>
    <t>物品購入等の場合は「・・・下記の入札及び見積り」とします。</t>
    <rPh sb="13" eb="15">
      <t>カキ</t>
    </rPh>
    <rPh sb="16" eb="18">
      <t>ニュウサツ</t>
    </rPh>
    <rPh sb="18" eb="19">
      <t>オヨ</t>
    </rPh>
    <rPh sb="20" eb="22">
      <t>ミツモ</t>
    </rPh>
    <phoneticPr fontId="1"/>
  </si>
  <si>
    <r>
      <t>　工事名称　　</t>
    </r>
    <r>
      <rPr>
        <b/>
        <sz val="14"/>
        <rFont val="ＭＳ 明朝"/>
        <family val="1"/>
        <charset val="128"/>
      </rPr>
      <t>○○○○○○○○</t>
    </r>
    <phoneticPr fontId="1"/>
  </si>
  <si>
    <r>
      <t>　工事場所　　</t>
    </r>
    <r>
      <rPr>
        <b/>
        <sz val="14"/>
        <rFont val="ＭＳ 明朝"/>
        <family val="1"/>
        <charset val="128"/>
      </rPr>
      <t>高原町大字○○地内</t>
    </r>
    <phoneticPr fontId="1"/>
  </si>
  <si>
    <t>①　</t>
    <phoneticPr fontId="1"/>
  </si>
  <si>
    <t>複数の工事の入札権限を委任するときは、工事名称を列挙しても結構です。</t>
  </si>
  <si>
    <t>工事名称等</t>
    <rPh sb="0" eb="2">
      <t>コウジ</t>
    </rPh>
    <rPh sb="2" eb="4">
      <t>メイショウ</t>
    </rPh>
    <rPh sb="4" eb="5">
      <t>ナド</t>
    </rPh>
    <phoneticPr fontId="1"/>
  </si>
  <si>
    <t>②　</t>
    <phoneticPr fontId="1"/>
  </si>
  <si>
    <t>業務委託の場合は「業務名称」、「履行場所」となります。</t>
    <phoneticPr fontId="1"/>
  </si>
  <si>
    <t>物品購入等の場合は「工事名称」を「件名」として、入札（見積）通知書に記載してある事業名等を記入することとなります。なお、「工事場所」の欄は不要です。</t>
    <rPh sb="10" eb="12">
      <t>コウジ</t>
    </rPh>
    <rPh sb="12" eb="14">
      <t>メイショウ</t>
    </rPh>
    <rPh sb="17" eb="19">
      <t>ケンメイ</t>
    </rPh>
    <rPh sb="27" eb="29">
      <t>ミツモ</t>
    </rPh>
    <rPh sb="34" eb="36">
      <t>キサイ</t>
    </rPh>
    <rPh sb="61" eb="63">
      <t>コウジ</t>
    </rPh>
    <rPh sb="63" eb="65">
      <t>バショ</t>
    </rPh>
    <rPh sb="67" eb="68">
      <t>ラン</t>
    </rPh>
    <rPh sb="69" eb="71">
      <t>フヨウ</t>
    </rPh>
    <phoneticPr fontId="1"/>
  </si>
  <si>
    <t>権限を委任した日を記入します。</t>
    <rPh sb="0" eb="2">
      <t>ケンゲン</t>
    </rPh>
    <rPh sb="3" eb="5">
      <t>イニン</t>
    </rPh>
    <rPh sb="7" eb="8">
      <t>ビ</t>
    </rPh>
    <rPh sb="9" eb="11">
      <t>キニュウ</t>
    </rPh>
    <phoneticPr fontId="1"/>
  </si>
  <si>
    <t>（委任者）</t>
    <rPh sb="1" eb="4">
      <t>イニンシャ</t>
    </rPh>
    <phoneticPr fontId="1"/>
  </si>
  <si>
    <t>□□市○○町○○番地　</t>
  </si>
  <si>
    <r>
      <t>○○○○株式会社　　</t>
    </r>
    <r>
      <rPr>
        <sz val="14"/>
        <rFont val="ＭＳ ゴシック"/>
        <family val="3"/>
        <charset val="128"/>
      </rPr>
      <t>代表取</t>
    </r>
    <phoneticPr fontId="1"/>
  </si>
  <si>
    <r>
      <t>代表取締役　○○○○</t>
    </r>
    <r>
      <rPr>
        <sz val="14"/>
        <rFont val="ＭＳ ゴシック"/>
        <family val="3"/>
        <charset val="128"/>
      </rPr>
      <t>締役印</t>
    </r>
    <r>
      <rPr>
        <b/>
        <sz val="14"/>
        <rFont val="ＭＳ ゴシック"/>
        <family val="3"/>
        <charset val="128"/>
      </rPr>
      <t>　　</t>
    </r>
    <phoneticPr fontId="1"/>
  </si>
  <si>
    <t>高原町長あてとします。</t>
    <rPh sb="0" eb="2">
      <t>タカハル</t>
    </rPh>
    <rPh sb="2" eb="4">
      <t>チョウチョウ</t>
    </rPh>
    <phoneticPr fontId="1"/>
  </si>
  <si>
    <t>代表者の役職名・氏名を記入します。</t>
    <rPh sb="0" eb="3">
      <t>ダイヒョウシャ</t>
    </rPh>
    <rPh sb="4" eb="7">
      <t>ヤクショクメイ</t>
    </rPh>
    <rPh sb="8" eb="10">
      <t>シメイ</t>
    </rPh>
    <rPh sb="11" eb="13">
      <t>キニュウ</t>
    </rPh>
    <phoneticPr fontId="1"/>
  </si>
  <si>
    <t>代理人の職名又は本人との関係</t>
  </si>
  <si>
    <t>代表者の印鑑を押印します。</t>
    <rPh sb="0" eb="3">
      <t>ダイヒョウシャ</t>
    </rPh>
    <rPh sb="4" eb="6">
      <t>インカン</t>
    </rPh>
    <rPh sb="7" eb="9">
      <t>オウイン</t>
    </rPh>
    <phoneticPr fontId="1"/>
  </si>
  <si>
    <t>常務取締役</t>
  </si>
  <si>
    <t>※</t>
    <phoneticPr fontId="1"/>
  </si>
  <si>
    <t>入札（見積り）事務のみならず、契約の締結及び履行、契約金額の請求及び受領に関する権限等全てを委任される場合は、別添「例示」を参考にしてください。</t>
    <rPh sb="0" eb="2">
      <t>ニュウサツ</t>
    </rPh>
    <rPh sb="3" eb="5">
      <t>ミツモ</t>
    </rPh>
    <rPh sb="7" eb="9">
      <t>ジム</t>
    </rPh>
    <rPh sb="15" eb="17">
      <t>ケイヤク</t>
    </rPh>
    <rPh sb="18" eb="20">
      <t>テイケツ</t>
    </rPh>
    <rPh sb="20" eb="21">
      <t>オヨ</t>
    </rPh>
    <rPh sb="22" eb="24">
      <t>リコウ</t>
    </rPh>
    <rPh sb="25" eb="28">
      <t>ケイヤクキン</t>
    </rPh>
    <rPh sb="28" eb="29">
      <t>ガク</t>
    </rPh>
    <rPh sb="30" eb="32">
      <t>セイキュウ</t>
    </rPh>
    <rPh sb="32" eb="33">
      <t>オヨ</t>
    </rPh>
    <rPh sb="34" eb="36">
      <t>ジュリョウ</t>
    </rPh>
    <rPh sb="37" eb="38">
      <t>カン</t>
    </rPh>
    <rPh sb="40" eb="42">
      <t>ケンゲン</t>
    </rPh>
    <rPh sb="42" eb="43">
      <t>トウ</t>
    </rPh>
    <rPh sb="43" eb="44">
      <t>スベ</t>
    </rPh>
    <rPh sb="46" eb="48">
      <t>イニン</t>
    </rPh>
    <rPh sb="51" eb="53">
      <t>バアイ</t>
    </rPh>
    <rPh sb="55" eb="57">
      <t>ベッテン</t>
    </rPh>
    <rPh sb="58" eb="60">
      <t>レイジ</t>
    </rPh>
    <rPh sb="62" eb="64">
      <t>サンコウ</t>
    </rPh>
    <phoneticPr fontId="1"/>
  </si>
  <si>
    <t>　　　　委任者から見た受認者の役職</t>
    <rPh sb="4" eb="7">
      <t>イニンシャ</t>
    </rPh>
    <rPh sb="9" eb="10">
      <t>ミ</t>
    </rPh>
    <rPh sb="11" eb="14">
      <t>ジュニンシャ</t>
    </rPh>
    <rPh sb="15" eb="17">
      <t>ヤクショク</t>
    </rPh>
    <phoneticPr fontId="1"/>
  </si>
  <si>
    <t>委　　　任　　　状</t>
    <phoneticPr fontId="1"/>
  </si>
  <si>
    <t>　私は都合により　　　　　　　　　（　使用印鑑　印　）を代理</t>
    <phoneticPr fontId="1"/>
  </si>
  <si>
    <t>人と定め下記工事の入札及び見積りに関する権限を委任します。</t>
    <rPh sb="11" eb="12">
      <t>オヨ</t>
    </rPh>
    <rPh sb="13" eb="15">
      <t>ミツモ</t>
    </rPh>
    <phoneticPr fontId="1"/>
  </si>
  <si>
    <t>　工事名称　　</t>
    <phoneticPr fontId="1"/>
  </si>
  <si>
    <t>　工事場所　　</t>
    <phoneticPr fontId="1"/>
  </si>
  <si>
    <t>　　　　　　　　　　　　　　　　</t>
  </si>
  <si>
    <t>住所</t>
    <rPh sb="0" eb="2">
      <t>ジュウショ</t>
    </rPh>
    <phoneticPr fontId="1"/>
  </si>
  <si>
    <t>氏名</t>
    <rPh sb="0" eb="2">
      <t>シメイ</t>
    </rPh>
    <phoneticPr fontId="1"/>
  </si>
  <si>
    <t>競争見積りによる随意契約の場合
初回は「見積書（工事）」
二回目は「再見積書（工事）」
三回目は「再々見積書（工事）」
四回目は「再々々見積書（工事）」
と記入します。</t>
    <rPh sb="0" eb="2">
      <t>キョウソウ</t>
    </rPh>
    <rPh sb="2" eb="4">
      <t>ミツモ</t>
    </rPh>
    <rPh sb="8" eb="10">
      <t>ズイイ</t>
    </rPh>
    <rPh sb="10" eb="12">
      <t>ケイヤク</t>
    </rPh>
    <rPh sb="13" eb="15">
      <t>バアイ</t>
    </rPh>
    <rPh sb="16" eb="18">
      <t>ショカイ</t>
    </rPh>
    <rPh sb="20" eb="23">
      <t>ミツモリショ</t>
    </rPh>
    <rPh sb="24" eb="26">
      <t>コウジ</t>
    </rPh>
    <rPh sb="29" eb="30">
      <t>ニ</t>
    </rPh>
    <rPh sb="30" eb="31">
      <t>カイ</t>
    </rPh>
    <rPh sb="31" eb="32">
      <t>メ</t>
    </rPh>
    <rPh sb="34" eb="35">
      <t>サイ</t>
    </rPh>
    <rPh sb="35" eb="38">
      <t>ミツモリショ</t>
    </rPh>
    <rPh sb="39" eb="41">
      <t>コウジ</t>
    </rPh>
    <rPh sb="44" eb="45">
      <t>サン</t>
    </rPh>
    <rPh sb="45" eb="46">
      <t>カイ</t>
    </rPh>
    <rPh sb="46" eb="47">
      <t>メ</t>
    </rPh>
    <rPh sb="49" eb="51">
      <t>サイサイ</t>
    </rPh>
    <rPh sb="51" eb="54">
      <t>ミツモリショ</t>
    </rPh>
    <rPh sb="55" eb="57">
      <t>コウジ</t>
    </rPh>
    <rPh sb="60" eb="63">
      <t>ヨンカイメ</t>
    </rPh>
    <rPh sb="65" eb="67">
      <t>サイサイ</t>
    </rPh>
    <rPh sb="68" eb="71">
      <t>ミツモリショ</t>
    </rPh>
    <rPh sb="72" eb="74">
      <t>コウジ</t>
    </rPh>
    <rPh sb="78" eb="79">
      <t>キ</t>
    </rPh>
    <rPh sb="79" eb="80">
      <t>ニュウ</t>
    </rPh>
    <phoneticPr fontId="17"/>
  </si>
  <si>
    <t>締役印</t>
    <rPh sb="0" eb="1">
      <t>シメ</t>
    </rPh>
    <rPh sb="1" eb="2">
      <t>エキ</t>
    </rPh>
    <rPh sb="2" eb="3">
      <t>イン</t>
    </rPh>
    <phoneticPr fontId="17"/>
  </si>
  <si>
    <t>見　　積　　書　（工事）</t>
    <rPh sb="0" eb="1">
      <t>ケン</t>
    </rPh>
    <rPh sb="3" eb="4">
      <t>セキ</t>
    </rPh>
    <rPh sb="6" eb="7">
      <t>ショ</t>
    </rPh>
    <rPh sb="9" eb="11">
      <t>コウジ</t>
    </rPh>
    <phoneticPr fontId="17"/>
  </si>
  <si>
    <t>見積金額</t>
    <rPh sb="0" eb="2">
      <t>ミツモ</t>
    </rPh>
    <rPh sb="2" eb="4">
      <t>キンガク</t>
    </rPh>
    <phoneticPr fontId="17"/>
  </si>
  <si>
    <t>￥</t>
    <phoneticPr fontId="17"/>
  </si>
  <si>
    <t>②</t>
    <phoneticPr fontId="17"/>
  </si>
  <si>
    <t>見積通知書に記載してある「工事名称」、「工事場所」、「工期」を記入します。</t>
    <phoneticPr fontId="17"/>
  </si>
  <si>
    <t>見積り日を記入します。</t>
    <rPh sb="0" eb="2">
      <t>ミツモ</t>
    </rPh>
    <rPh sb="3" eb="4">
      <t>ビ</t>
    </rPh>
    <rPh sb="5" eb="7">
      <t>キニュウ</t>
    </rPh>
    <phoneticPr fontId="17"/>
  </si>
  <si>
    <t>見積者</t>
    <rPh sb="0" eb="2">
      <t>ミツモ</t>
    </rPh>
    <rPh sb="2" eb="3">
      <t>シャ</t>
    </rPh>
    <phoneticPr fontId="17"/>
  </si>
  <si>
    <t>　</t>
    <phoneticPr fontId="17"/>
  </si>
  <si>
    <t>　株式会社○○○○○</t>
    <rPh sb="1" eb="3">
      <t>カブシキ</t>
    </rPh>
    <rPh sb="3" eb="5">
      <t>カイシャ</t>
    </rPh>
    <phoneticPr fontId="17"/>
  </si>
  <si>
    <t>円</t>
  </si>
  <si>
    <t>見積者</t>
    <rPh sb="0" eb="2">
      <t>ミツモリ</t>
    </rPh>
    <rPh sb="2" eb="3">
      <t>シャ</t>
    </rPh>
    <phoneticPr fontId="17"/>
  </si>
  <si>
    <t>入札書（見積書）の封筒記入例</t>
    <rPh sb="0" eb="2">
      <t>ニュウサツ</t>
    </rPh>
    <rPh sb="2" eb="3">
      <t>ショ</t>
    </rPh>
    <rPh sb="4" eb="7">
      <t>ミツモリショ</t>
    </rPh>
    <rPh sb="9" eb="11">
      <t>フウトウ</t>
    </rPh>
    <rPh sb="11" eb="13">
      <t>キニュウ</t>
    </rPh>
    <rPh sb="13" eb="14">
      <t>レイ</t>
    </rPh>
    <phoneticPr fontId="17"/>
  </si>
  <si>
    <t>※　</t>
    <phoneticPr fontId="17"/>
  </si>
  <si>
    <t>①　縦書き、横書きは問いません。</t>
    <rPh sb="2" eb="4">
      <t>タテガ</t>
    </rPh>
    <rPh sb="6" eb="8">
      <t>ヨコガ</t>
    </rPh>
    <phoneticPr fontId="17"/>
  </si>
  <si>
    <t>②　初回の入札(見積り)のみが封書での提出となります。</t>
    <rPh sb="2" eb="4">
      <t>ショカイ</t>
    </rPh>
    <rPh sb="5" eb="7">
      <t>ニュウサツ</t>
    </rPh>
    <rPh sb="8" eb="10">
      <t>ミツモ</t>
    </rPh>
    <rPh sb="15" eb="17">
      <t>フウショ</t>
    </rPh>
    <rPh sb="19" eb="21">
      <t>テイシュツ</t>
    </rPh>
    <phoneticPr fontId="17"/>
  </si>
  <si>
    <t>(縦書きの例)</t>
    <rPh sb="1" eb="3">
      <t>タテガ</t>
    </rPh>
    <rPh sb="5" eb="6">
      <t>レイ</t>
    </rPh>
    <phoneticPr fontId="17"/>
  </si>
  <si>
    <t>(表)</t>
    <rPh sb="1" eb="2">
      <t>オモテ</t>
    </rPh>
    <phoneticPr fontId="17"/>
  </si>
  <si>
    <t>(裏)</t>
    <rPh sb="1" eb="2">
      <t>ウラ</t>
    </rPh>
    <phoneticPr fontId="17"/>
  </si>
  <si>
    <t>代表取
締役印</t>
    <rPh sb="0" eb="2">
      <t>ダイヒョウ</t>
    </rPh>
    <rPh sb="2" eb="3">
      <t>トリ</t>
    </rPh>
    <rPh sb="4" eb="5">
      <t>シメ</t>
    </rPh>
    <rPh sb="5" eb="6">
      <t>エキ</t>
    </rPh>
    <rPh sb="6" eb="7">
      <t>イン</t>
    </rPh>
    <phoneticPr fontId="17"/>
  </si>
  <si>
    <t>高原町長　○○　○○　殿</t>
    <rPh sb="0" eb="4">
      <t>タカハラチョウチョウ</t>
    </rPh>
    <rPh sb="11" eb="12">
      <t>ドノ</t>
    </rPh>
    <phoneticPr fontId="17"/>
  </si>
  <si>
    <t>入札書在中</t>
    <rPh sb="0" eb="2">
      <t>ニュウサツ</t>
    </rPh>
    <rPh sb="2" eb="3">
      <t>ショ</t>
    </rPh>
    <rPh sb="3" eb="5">
      <t>ザイチュウ</t>
    </rPh>
    <phoneticPr fontId="17"/>
  </si>
  <si>
    <t>合わせ(のりしろ)部分に「封印(代表者印)」を押印します。</t>
    <rPh sb="0" eb="1">
      <t>ア</t>
    </rPh>
    <rPh sb="9" eb="11">
      <t>ブブン</t>
    </rPh>
    <rPh sb="13" eb="15">
      <t>フウイン</t>
    </rPh>
    <rPh sb="16" eb="19">
      <t>ダイヒョウシャ</t>
    </rPh>
    <rPh sb="19" eb="20">
      <t>イン</t>
    </rPh>
    <rPh sb="23" eb="25">
      <t>オウイン</t>
    </rPh>
    <phoneticPr fontId="17"/>
  </si>
  <si>
    <t>件名　○○○○○○○○○○</t>
    <rPh sb="0" eb="2">
      <t>ケンメイ</t>
    </rPh>
    <phoneticPr fontId="17"/>
  </si>
  <si>
    <t>　　　代表取締役　○○○○</t>
    <rPh sb="3" eb="5">
      <t>ダイヒョウ</t>
    </rPh>
    <rPh sb="5" eb="8">
      <t>トリシマリヤク</t>
    </rPh>
    <phoneticPr fontId="17"/>
  </si>
  <si>
    <t>氏名　株式会社○○○○○○</t>
    <rPh sb="0" eb="2">
      <t>シメイ</t>
    </rPh>
    <rPh sb="3" eb="5">
      <t>カブシキ</t>
    </rPh>
    <rPh sb="5" eb="7">
      <t>カイシャ</t>
    </rPh>
    <phoneticPr fontId="17"/>
  </si>
  <si>
    <t>住所　○○県○○市○○○○</t>
    <rPh sb="0" eb="2">
      <t>ジュウショ</t>
    </rPh>
    <rPh sb="5" eb="6">
      <t>ケン</t>
    </rPh>
    <rPh sb="8" eb="9">
      <t>シ</t>
    </rPh>
    <phoneticPr fontId="17"/>
  </si>
  <si>
    <t>代表者印となります。</t>
    <rPh sb="0" eb="3">
      <t>ダイヒョウシャ</t>
    </rPh>
    <rPh sb="3" eb="4">
      <t>イン</t>
    </rPh>
    <phoneticPr fontId="17"/>
  </si>
  <si>
    <t>入札(見積)者を表示します。</t>
    <rPh sb="0" eb="2">
      <t>ニュウサツ</t>
    </rPh>
    <rPh sb="3" eb="5">
      <t>ミツモリ</t>
    </rPh>
    <rPh sb="6" eb="7">
      <t>シャ</t>
    </rPh>
    <rPh sb="8" eb="10">
      <t>ヒョウジ</t>
    </rPh>
    <phoneticPr fontId="17"/>
  </si>
  <si>
    <t>横書きの例のように封筒の『表』に表示することもできます。</t>
    <rPh sb="0" eb="2">
      <t>ヨコガ</t>
    </rPh>
    <rPh sb="4" eb="5">
      <t>レイ</t>
    </rPh>
    <rPh sb="9" eb="11">
      <t>フウトウ</t>
    </rPh>
    <rPh sb="13" eb="14">
      <t>オモテ</t>
    </rPh>
    <rPh sb="16" eb="18">
      <t>ヒョウジ</t>
    </rPh>
    <phoneticPr fontId="17"/>
  </si>
  <si>
    <t>入札(見積)通知書に記載してある「工事名」、「事業名」等を記入します。</t>
    <rPh sb="0" eb="2">
      <t>ニュウサツ</t>
    </rPh>
    <rPh sb="3" eb="5">
      <t>ミツモ</t>
    </rPh>
    <rPh sb="6" eb="9">
      <t>ツウチショ</t>
    </rPh>
    <rPh sb="10" eb="12">
      <t>キサイ</t>
    </rPh>
    <rPh sb="17" eb="20">
      <t>コウジメイ</t>
    </rPh>
    <rPh sb="23" eb="25">
      <t>ジギョウ</t>
    </rPh>
    <rPh sb="25" eb="26">
      <t>メイ</t>
    </rPh>
    <rPh sb="27" eb="28">
      <t>トウ</t>
    </rPh>
    <rPh sb="29" eb="31">
      <t>キニュウ</t>
    </rPh>
    <phoneticPr fontId="17"/>
  </si>
  <si>
    <t>(横書き、代理人による見積りの例)</t>
    <rPh sb="1" eb="3">
      <t>ヨコガ</t>
    </rPh>
    <rPh sb="5" eb="8">
      <t>ダイリニン</t>
    </rPh>
    <rPh sb="11" eb="13">
      <t>ミツモ</t>
    </rPh>
    <rPh sb="15" eb="16">
      <t>レイ</t>
    </rPh>
    <phoneticPr fontId="17"/>
  </si>
  <si>
    <t>　　見積書在中</t>
    <rPh sb="2" eb="4">
      <t>ミツモ</t>
    </rPh>
    <rPh sb="4" eb="5">
      <t>ショ</t>
    </rPh>
    <rPh sb="5" eb="7">
      <t>ザイチュウ</t>
    </rPh>
    <phoneticPr fontId="17"/>
  </si>
  <si>
    <t>高原町長　○○　○○　殿</t>
    <rPh sb="0" eb="3">
      <t>タカハルチョウ</t>
    </rPh>
    <rPh sb="3" eb="4">
      <t>チョウ</t>
    </rPh>
    <rPh sb="11" eb="12">
      <t>ドノ</t>
    </rPh>
    <phoneticPr fontId="17"/>
  </si>
  <si>
    <t>代理人の印鑑となります。</t>
    <rPh sb="0" eb="3">
      <t>ダイリニン</t>
    </rPh>
    <rPh sb="4" eb="6">
      <t>インカン</t>
    </rPh>
    <phoneticPr fontId="17"/>
  </si>
  <si>
    <t>委任状の「使用印鑑」と必ず一致します。</t>
    <rPh sb="0" eb="3">
      <t>イニンジョウ</t>
    </rPh>
    <rPh sb="5" eb="7">
      <t>シヨウ</t>
    </rPh>
    <rPh sb="7" eb="9">
      <t>インカン</t>
    </rPh>
    <rPh sb="11" eb="12">
      <t>カナラ</t>
    </rPh>
    <rPh sb="13" eb="15">
      <t>イッチ</t>
    </rPh>
    <phoneticPr fontId="17"/>
  </si>
  <si>
    <t>件名　○○○○○○○○○○○</t>
    <rPh sb="0" eb="2">
      <t>ケンメイ</t>
    </rPh>
    <phoneticPr fontId="17"/>
  </si>
  <si>
    <t>○○市○○町○○○○番地</t>
    <rPh sb="2" eb="3">
      <t>シ</t>
    </rPh>
    <rPh sb="5" eb="6">
      <t>チョウ</t>
    </rPh>
    <rPh sb="10" eb="12">
      <t>バンチ</t>
    </rPh>
    <phoneticPr fontId="17"/>
  </si>
  <si>
    <t>株式会社○○○○</t>
    <rPh sb="0" eb="2">
      <t>カブシキ</t>
    </rPh>
    <rPh sb="2" eb="4">
      <t>カイシャ</t>
    </rPh>
    <phoneticPr fontId="17"/>
  </si>
  <si>
    <t>代表取締役　○○○○</t>
    <rPh sb="0" eb="2">
      <t>ダイヒョウ</t>
    </rPh>
    <rPh sb="2" eb="5">
      <t>トリシマリヤク</t>
    </rPh>
    <phoneticPr fontId="17"/>
  </si>
  <si>
    <t>代理人　○○○○</t>
    <rPh sb="0" eb="3">
      <t>ダイリニン</t>
    </rPh>
    <phoneticPr fontId="17"/>
  </si>
  <si>
    <t>印</t>
    <rPh sb="0" eb="1">
      <t>イン</t>
    </rPh>
    <phoneticPr fontId="17"/>
  </si>
  <si>
    <t>封</t>
    <rPh sb="0" eb="1">
      <t>フウ</t>
    </rPh>
    <phoneticPr fontId="17"/>
  </si>
  <si>
    <t>郵送による入札書（見積書）提出の封筒記入例</t>
    <rPh sb="0" eb="2">
      <t>ユウソウ</t>
    </rPh>
    <rPh sb="5" eb="7">
      <t>ニュウサツ</t>
    </rPh>
    <rPh sb="7" eb="8">
      <t>ショ</t>
    </rPh>
    <rPh sb="9" eb="12">
      <t>ミツモリショ</t>
    </rPh>
    <rPh sb="13" eb="15">
      <t>テイシュツ</t>
    </rPh>
    <rPh sb="16" eb="18">
      <t>フウトウ</t>
    </rPh>
    <rPh sb="18" eb="20">
      <t>キニュウ</t>
    </rPh>
    <rPh sb="20" eb="21">
      <t>レイ</t>
    </rPh>
    <phoneticPr fontId="17"/>
  </si>
  <si>
    <t>※　</t>
    <phoneticPr fontId="17"/>
  </si>
  <si>
    <t>縦書き、横書きは問いません。</t>
    <rPh sb="0" eb="2">
      <t>タテガ</t>
    </rPh>
    <rPh sb="4" eb="6">
      <t>ヨコガ</t>
    </rPh>
    <phoneticPr fontId="17"/>
  </si>
  <si>
    <t>必ず「書留郵便」での郵送となります。</t>
    <rPh sb="0" eb="1">
      <t>カナラ</t>
    </rPh>
    <rPh sb="3" eb="5">
      <t>カキトメ</t>
    </rPh>
    <rPh sb="5" eb="7">
      <t>ユウビン</t>
    </rPh>
    <rPh sb="10" eb="12">
      <t>ユウソウ</t>
    </rPh>
    <phoneticPr fontId="17"/>
  </si>
  <si>
    <t>（縦書き、表封筒の例）</t>
    <rPh sb="1" eb="3">
      <t>タテガ</t>
    </rPh>
    <rPh sb="5" eb="6">
      <t>オモテ</t>
    </rPh>
    <rPh sb="6" eb="8">
      <t>フウトウ</t>
    </rPh>
    <rPh sb="9" eb="10">
      <t>レイ</t>
    </rPh>
    <phoneticPr fontId="17"/>
  </si>
  <si>
    <t>切手</t>
    <rPh sb="0" eb="2">
      <t>キッテ</t>
    </rPh>
    <phoneticPr fontId="17"/>
  </si>
  <si>
    <t>西諸県郡高原町大字西麓八九九番地</t>
    <rPh sb="0" eb="4">
      <t>ニシモロカタグン</t>
    </rPh>
    <rPh sb="4" eb="7">
      <t>タカハルチョウ</t>
    </rPh>
    <rPh sb="7" eb="9">
      <t>オオアザ</t>
    </rPh>
    <rPh sb="9" eb="10">
      <t>ニシ</t>
    </rPh>
    <rPh sb="10" eb="11">
      <t>フモト</t>
    </rPh>
    <rPh sb="11" eb="12">
      <t>ハチ</t>
    </rPh>
    <rPh sb="12" eb="13">
      <t>キュウ</t>
    </rPh>
    <rPh sb="13" eb="14">
      <t>キュウ</t>
    </rPh>
    <rPh sb="14" eb="15">
      <t>バン</t>
    </rPh>
    <rPh sb="15" eb="16">
      <t>チ</t>
    </rPh>
    <phoneticPr fontId="17"/>
  </si>
  <si>
    <t>「〆」の表示でも可</t>
    <rPh sb="4" eb="6">
      <t>ヒョウジ</t>
    </rPh>
    <rPh sb="8" eb="9">
      <t>カ</t>
    </rPh>
    <phoneticPr fontId="17"/>
  </si>
  <si>
    <t>書留郵便</t>
    <rPh sb="0" eb="2">
      <t>カキトメ</t>
    </rPh>
    <rPh sb="2" eb="4">
      <t>ユウビン</t>
    </rPh>
    <phoneticPr fontId="17"/>
  </si>
  <si>
    <t>総務課行</t>
    <rPh sb="0" eb="3">
      <t>ソウムカ</t>
    </rPh>
    <rPh sb="3" eb="4">
      <t>イ</t>
    </rPh>
    <phoneticPr fontId="17"/>
  </si>
  <si>
    <t>入札書在中</t>
    <phoneticPr fontId="17"/>
  </si>
  <si>
    <t>高原町役場</t>
    <rPh sb="0" eb="3">
      <t>タカハルチョウ</t>
    </rPh>
    <rPh sb="3" eb="5">
      <t>ヤクバ</t>
    </rPh>
    <phoneticPr fontId="17"/>
  </si>
  <si>
    <t>○○市○○町○○○番地○</t>
    <rPh sb="2" eb="3">
      <t>シ</t>
    </rPh>
    <rPh sb="5" eb="6">
      <t>チョウ</t>
    </rPh>
    <rPh sb="9" eb="11">
      <t>バンチ</t>
    </rPh>
    <phoneticPr fontId="17"/>
  </si>
  <si>
    <t>株式会社○○○○○</t>
    <rPh sb="0" eb="2">
      <t>カブシキ</t>
    </rPh>
    <rPh sb="2" eb="4">
      <t>カイシャ</t>
    </rPh>
    <phoneticPr fontId="17"/>
  </si>
  <si>
    <t>入札(見積)者を表示します。</t>
  </si>
  <si>
    <t>朱書き表示</t>
    <rPh sb="0" eb="2">
      <t>シュガ</t>
    </rPh>
    <rPh sb="3" eb="5">
      <t>ヒョウジ</t>
    </rPh>
    <phoneticPr fontId="17"/>
  </si>
  <si>
    <t>封筒の『表』に表示することもできます。</t>
    <rPh sb="0" eb="2">
      <t>フウトウ</t>
    </rPh>
    <rPh sb="4" eb="5">
      <t>オモテ</t>
    </rPh>
    <rPh sb="7" eb="9">
      <t>ヒョウジ</t>
    </rPh>
    <phoneticPr fontId="17"/>
  </si>
  <si>
    <t>通知書に記載してある担当部署あてとします。</t>
    <rPh sb="0" eb="2">
      <t>ツウチ</t>
    </rPh>
    <rPh sb="2" eb="3">
      <t>ショ</t>
    </rPh>
    <rPh sb="4" eb="6">
      <t>キサイ</t>
    </rPh>
    <rPh sb="10" eb="12">
      <t>タントウ</t>
    </rPh>
    <rPh sb="12" eb="14">
      <t>ブショ</t>
    </rPh>
    <phoneticPr fontId="17"/>
  </si>
  <si>
    <t>(横書き、中封筒の例)</t>
    <rPh sb="1" eb="3">
      <t>ヨコガ</t>
    </rPh>
    <rPh sb="5" eb="6">
      <t>ナカ</t>
    </rPh>
    <rPh sb="6" eb="8">
      <t>フウトウ</t>
    </rPh>
    <rPh sb="9" eb="10">
      <t>レイ</t>
    </rPh>
    <phoneticPr fontId="17"/>
  </si>
  <si>
    <t>　見積書在中</t>
    <rPh sb="1" eb="3">
      <t>ミツモリ</t>
    </rPh>
    <rPh sb="3" eb="4">
      <t>ショ</t>
    </rPh>
    <rPh sb="4" eb="6">
      <t>ザイチュウ</t>
    </rPh>
    <phoneticPr fontId="17"/>
  </si>
  <si>
    <t>封筒の『裏』に表示することもできます。</t>
    <rPh sb="0" eb="2">
      <t>フウトウ</t>
    </rPh>
    <rPh sb="4" eb="5">
      <t>ウラ</t>
    </rPh>
    <rPh sb="7" eb="9">
      <t>ヒョウジ</t>
    </rPh>
    <phoneticPr fontId="17"/>
  </si>
  <si>
    <t>入札(見積)通知書に記載してある「工事名」、「事業名」等を記入します。</t>
    <rPh sb="17" eb="20">
      <t>コウジメイ</t>
    </rPh>
    <phoneticPr fontId="17"/>
  </si>
  <si>
    <t>○○県○○市○○○○</t>
    <rPh sb="2" eb="3">
      <t>ケン</t>
    </rPh>
    <rPh sb="5" eb="6">
      <t>シ</t>
    </rPh>
    <phoneticPr fontId="17"/>
  </si>
  <si>
    <t>（注意）</t>
    <rPh sb="1" eb="3">
      <t>チュウイ</t>
    </rPh>
    <phoneticPr fontId="17"/>
  </si>
  <si>
    <t>　郵送による入札書（見積書）の提出は、入札条件（見積条件）に明示した場合に限り行うことができます。</t>
    <rPh sb="1" eb="3">
      <t>ユウソウ</t>
    </rPh>
    <rPh sb="6" eb="8">
      <t>ニュウサツ</t>
    </rPh>
    <rPh sb="8" eb="9">
      <t>ショ</t>
    </rPh>
    <rPh sb="10" eb="12">
      <t>ミツモ</t>
    </rPh>
    <rPh sb="12" eb="13">
      <t>ショ</t>
    </rPh>
    <rPh sb="15" eb="17">
      <t>テイシュツ</t>
    </rPh>
    <rPh sb="19" eb="21">
      <t>ニュウサツ</t>
    </rPh>
    <rPh sb="21" eb="23">
      <t>ジョウケン</t>
    </rPh>
    <rPh sb="24" eb="26">
      <t>ミツモ</t>
    </rPh>
    <rPh sb="26" eb="28">
      <t>ジョウケン</t>
    </rPh>
    <rPh sb="30" eb="32">
      <t>メイジ</t>
    </rPh>
    <rPh sb="34" eb="36">
      <t>バアイ</t>
    </rPh>
    <rPh sb="37" eb="38">
      <t>カギ</t>
    </rPh>
    <rPh sb="39" eb="40">
      <t>オコナ</t>
    </rPh>
    <phoneticPr fontId="17"/>
  </si>
  <si>
    <t>入札辞退届記入例</t>
    <rPh sb="0" eb="2">
      <t>ニュウサツ</t>
    </rPh>
    <rPh sb="2" eb="4">
      <t>ジタイ</t>
    </rPh>
    <rPh sb="4" eb="5">
      <t>トド</t>
    </rPh>
    <rPh sb="5" eb="7">
      <t>キニュウ</t>
    </rPh>
    <rPh sb="7" eb="8">
      <t>レイ</t>
    </rPh>
    <phoneticPr fontId="17"/>
  </si>
  <si>
    <t>入 札 辞 退 届</t>
    <rPh sb="0" eb="1">
      <t>イリ</t>
    </rPh>
    <rPh sb="2" eb="3">
      <t>サツ</t>
    </rPh>
    <rPh sb="4" eb="5">
      <t>ジ</t>
    </rPh>
    <rPh sb="6" eb="7">
      <t>タイ</t>
    </rPh>
    <rPh sb="8" eb="9">
      <t>トドケ</t>
    </rPh>
    <phoneticPr fontId="17"/>
  </si>
  <si>
    <t>競争見積りの場合は「見積辞退届」とします。</t>
    <rPh sb="0" eb="2">
      <t>キョウソウ</t>
    </rPh>
    <rPh sb="2" eb="4">
      <t>ミツモ</t>
    </rPh>
    <rPh sb="6" eb="8">
      <t>バアイ</t>
    </rPh>
    <rPh sb="10" eb="12">
      <t>ミツモ</t>
    </rPh>
    <rPh sb="12" eb="14">
      <t>ジタイ</t>
    </rPh>
    <rPh sb="14" eb="15">
      <t>トド</t>
    </rPh>
    <phoneticPr fontId="17"/>
  </si>
  <si>
    <t>競争見積りの場合は</t>
  </si>
  <si>
    <t>記</t>
    <rPh sb="0" eb="1">
      <t>キ</t>
    </rPh>
    <phoneticPr fontId="17"/>
  </si>
  <si>
    <t xml:space="preserve">
「・・・で下記について見積依頼を受けましたが、都合により見積りを辞退します。」と記入します。</t>
    <rPh sb="12" eb="14">
      <t>ミツモ</t>
    </rPh>
    <rPh sb="14" eb="16">
      <t>イライ</t>
    </rPh>
    <rPh sb="17" eb="18">
      <t>ウ</t>
    </rPh>
    <rPh sb="24" eb="26">
      <t>ツゴウ</t>
    </rPh>
    <rPh sb="29" eb="31">
      <t>ミツモ</t>
    </rPh>
    <rPh sb="33" eb="35">
      <t>ジタイ</t>
    </rPh>
    <rPh sb="41" eb="43">
      <t>キニュウ</t>
    </rPh>
    <phoneticPr fontId="17"/>
  </si>
  <si>
    <t>工事名</t>
    <rPh sb="0" eb="3">
      <t>コウジメイ</t>
    </rPh>
    <phoneticPr fontId="17"/>
  </si>
  <si>
    <t>○○○○○○○○○○○○</t>
    <phoneticPr fontId="17"/>
  </si>
  <si>
    <t>○○○○○○○○</t>
    <phoneticPr fontId="17"/>
  </si>
  <si>
    <t>①</t>
    <phoneticPr fontId="17"/>
  </si>
  <si>
    <t>入札(見積)通知書に記載してある「工事名」、「工事場所」を記入します。</t>
    <rPh sb="17" eb="20">
      <t>コウジメイ</t>
    </rPh>
    <rPh sb="23" eb="25">
      <t>コウジ</t>
    </rPh>
    <rPh sb="25" eb="27">
      <t>バショ</t>
    </rPh>
    <phoneticPr fontId="17"/>
  </si>
  <si>
    <t>入札日</t>
    <rPh sb="0" eb="2">
      <t>ニュウサツ</t>
    </rPh>
    <rPh sb="2" eb="3">
      <t>ビ</t>
    </rPh>
    <phoneticPr fontId="17"/>
  </si>
  <si>
    <t>②</t>
    <phoneticPr fontId="17"/>
  </si>
  <si>
    <t>業務委託の場合は「業務名称」、「履行場所」となります。</t>
  </si>
  <si>
    <t>③</t>
    <phoneticPr fontId="17"/>
  </si>
  <si>
    <t>「入札日」を「見積合わせ日」とします。</t>
    <rPh sb="1" eb="3">
      <t>ニュウサツ</t>
    </rPh>
    <rPh sb="3" eb="4">
      <t>ビ</t>
    </rPh>
    <rPh sb="7" eb="9">
      <t>ミツ</t>
    </rPh>
    <rPh sb="9" eb="10">
      <t>ア</t>
    </rPh>
    <rPh sb="12" eb="13">
      <t>ビ</t>
    </rPh>
    <phoneticPr fontId="17"/>
  </si>
  <si>
    <t>提出日を記入します。</t>
    <rPh sb="0" eb="3">
      <t>テイシュツビ</t>
    </rPh>
    <rPh sb="4" eb="6">
      <t>キニュウ</t>
    </rPh>
    <phoneticPr fontId="17"/>
  </si>
  <si>
    <t>　</t>
    <phoneticPr fontId="17"/>
  </si>
  <si>
    <t>入札（見積）者の表示です。</t>
    <rPh sb="0" eb="2">
      <t>ニュウサツ</t>
    </rPh>
    <rPh sb="3" eb="5">
      <t>ミツモ</t>
    </rPh>
    <rPh sb="6" eb="7">
      <t>シャ</t>
    </rPh>
    <rPh sb="8" eb="10">
      <t>ヒョウジ</t>
    </rPh>
    <phoneticPr fontId="17"/>
  </si>
  <si>
    <t>高原町長　○○　○○　殿</t>
    <rPh sb="0" eb="2">
      <t>タカハル</t>
    </rPh>
    <rPh sb="2" eb="4">
      <t>チョウチョウ</t>
    </rPh>
    <rPh sb="11" eb="12">
      <t>ドノ</t>
    </rPh>
    <phoneticPr fontId="17"/>
  </si>
  <si>
    <t>辞退届の封筒記入例</t>
    <rPh sb="0" eb="2">
      <t>ジタイ</t>
    </rPh>
    <rPh sb="2" eb="3">
      <t>トドケ</t>
    </rPh>
    <rPh sb="4" eb="6">
      <t>フウトウ</t>
    </rPh>
    <rPh sb="6" eb="8">
      <t>キニュウ</t>
    </rPh>
    <rPh sb="8" eb="9">
      <t>レイ</t>
    </rPh>
    <phoneticPr fontId="17"/>
  </si>
  <si>
    <t>※　</t>
    <phoneticPr fontId="17"/>
  </si>
  <si>
    <t>なお、郵送の場合は二重封筒としてください。</t>
    <rPh sb="3" eb="5">
      <t>ユウソウ</t>
    </rPh>
    <rPh sb="6" eb="8">
      <t>バアイ</t>
    </rPh>
    <rPh sb="9" eb="11">
      <t>ニジュウ</t>
    </rPh>
    <rPh sb="11" eb="13">
      <t>フウトウ</t>
    </rPh>
    <phoneticPr fontId="17"/>
  </si>
  <si>
    <t>（縦書き、郵送の場合の『表封筒』の例）</t>
    <rPh sb="1" eb="3">
      <t>タテガ</t>
    </rPh>
    <rPh sb="5" eb="7">
      <t>ユウソウ</t>
    </rPh>
    <rPh sb="8" eb="10">
      <t>バアイ</t>
    </rPh>
    <rPh sb="12" eb="13">
      <t>オモテ</t>
    </rPh>
    <rPh sb="13" eb="15">
      <t>フウトウ</t>
    </rPh>
    <rPh sb="17" eb="18">
      <t>レイ</t>
    </rPh>
    <phoneticPr fontId="17"/>
  </si>
  <si>
    <t>入札辞退届書在中</t>
    <rPh sb="2" eb="4">
      <t>ジタイ</t>
    </rPh>
    <rPh sb="4" eb="5">
      <t>トド</t>
    </rPh>
    <rPh sb="5" eb="6">
      <t>ショ</t>
    </rPh>
    <phoneticPr fontId="17"/>
  </si>
  <si>
    <t>(横書き、持参する場合の例)</t>
    <rPh sb="1" eb="3">
      <t>ヨコガ</t>
    </rPh>
    <rPh sb="5" eb="7">
      <t>ジサン</t>
    </rPh>
    <rPh sb="9" eb="11">
      <t>バアイ</t>
    </rPh>
    <rPh sb="12" eb="13">
      <t>レイ</t>
    </rPh>
    <phoneticPr fontId="17"/>
  </si>
  <si>
    <t>　郵送する場合は『中封筒』の記入例となります。</t>
    <rPh sb="1" eb="3">
      <t>ユウソウ</t>
    </rPh>
    <rPh sb="5" eb="7">
      <t>バアイ</t>
    </rPh>
    <rPh sb="9" eb="10">
      <t>ナカ</t>
    </rPh>
    <rPh sb="10" eb="12">
      <t>フウトウ</t>
    </rPh>
    <rPh sb="14" eb="16">
      <t>キニュウ</t>
    </rPh>
    <rPh sb="16" eb="17">
      <t>レイ</t>
    </rPh>
    <phoneticPr fontId="17"/>
  </si>
  <si>
    <t>　　見積辞退届書在中</t>
    <rPh sb="2" eb="4">
      <t>ミツモリ</t>
    </rPh>
    <rPh sb="4" eb="6">
      <t>ジタイ</t>
    </rPh>
    <rPh sb="6" eb="8">
      <t>トドケショ</t>
    </rPh>
    <rPh sb="8" eb="10">
      <t>ザイチュウ</t>
    </rPh>
    <phoneticPr fontId="17"/>
  </si>
  <si>
    <t>※  注意事項</t>
    <rPh sb="3" eb="5">
      <t>チュウイ</t>
    </rPh>
    <rPh sb="5" eb="7">
      <t>ジコウ</t>
    </rPh>
    <phoneticPr fontId="1"/>
  </si>
  <si>
    <t>２．</t>
    <phoneticPr fontId="1"/>
  </si>
  <si>
    <t>３．</t>
    <phoneticPr fontId="1"/>
  </si>
  <si>
    <t>４．</t>
    <phoneticPr fontId="1"/>
  </si>
  <si>
    <t>＜地下埋設工事に係る協議フロー図＞</t>
    <rPh sb="1" eb="3">
      <t>チカ</t>
    </rPh>
    <rPh sb="3" eb="5">
      <t>マイセツ</t>
    </rPh>
    <rPh sb="5" eb="7">
      <t>コウジ</t>
    </rPh>
    <rPh sb="8" eb="9">
      <t>カカ</t>
    </rPh>
    <rPh sb="10" eb="12">
      <t>キョウギ</t>
    </rPh>
    <rPh sb="15" eb="16">
      <t>ズ</t>
    </rPh>
    <phoneticPr fontId="1"/>
  </si>
  <si>
    <t>※一般的に行う場合の例</t>
    <rPh sb="1" eb="4">
      <t>イッパンテキ</t>
    </rPh>
    <rPh sb="5" eb="6">
      <t>オコナ</t>
    </rPh>
    <rPh sb="7" eb="9">
      <t>バアイ</t>
    </rPh>
    <rPh sb="10" eb="11">
      <t>レイ</t>
    </rPh>
    <phoneticPr fontId="1"/>
  </si>
  <si>
    <t>地 下 埋 設 物 事 前 協 議 に つ い て</t>
    <rPh sb="0" eb="1">
      <t>チ</t>
    </rPh>
    <rPh sb="2" eb="3">
      <t>シタ</t>
    </rPh>
    <rPh sb="4" eb="5">
      <t>マイ</t>
    </rPh>
    <rPh sb="6" eb="7">
      <t>セツ</t>
    </rPh>
    <rPh sb="8" eb="9">
      <t>ブツ</t>
    </rPh>
    <rPh sb="10" eb="11">
      <t>コト</t>
    </rPh>
    <rPh sb="12" eb="13">
      <t>マエ</t>
    </rPh>
    <rPh sb="14" eb="15">
      <t>キョウ</t>
    </rPh>
    <rPh sb="16" eb="17">
      <t>ギ</t>
    </rPh>
    <phoneticPr fontId="1"/>
  </si>
  <si>
    <t>　このことについて，下記の工事を計画していますので、貴職の管理する地下埋設物との</t>
    <rPh sb="10" eb="12">
      <t>カキ</t>
    </rPh>
    <rPh sb="13" eb="15">
      <t>コウジ</t>
    </rPh>
    <rPh sb="16" eb="18">
      <t>ケイカク</t>
    </rPh>
    <rPh sb="26" eb="28">
      <t>キショク</t>
    </rPh>
    <rPh sb="29" eb="31">
      <t>カンリ</t>
    </rPh>
    <rPh sb="33" eb="35">
      <t>チカ</t>
    </rPh>
    <rPh sb="35" eb="37">
      <t>マイセツ</t>
    </rPh>
    <rPh sb="37" eb="38">
      <t>ブツ</t>
    </rPh>
    <phoneticPr fontId="1"/>
  </si>
  <si>
    <t>支障について協議します。</t>
    <rPh sb="6" eb="8">
      <t>キョウギ</t>
    </rPh>
    <phoneticPr fontId="1"/>
  </si>
  <si>
    <t>工事名称等</t>
    <rPh sb="0" eb="2">
      <t>コウジ</t>
    </rPh>
    <rPh sb="2" eb="4">
      <t>メイショウ</t>
    </rPh>
    <rPh sb="4" eb="5">
      <t>トウ</t>
    </rPh>
    <phoneticPr fontId="1"/>
  </si>
  <si>
    <t>路線名，住所等</t>
    <rPh sb="0" eb="2">
      <t>ロセン</t>
    </rPh>
    <rPh sb="2" eb="3">
      <t>メイ</t>
    </rPh>
    <rPh sb="4" eb="6">
      <t>ジュウショ</t>
    </rPh>
    <rPh sb="6" eb="7">
      <t>ナド</t>
    </rPh>
    <phoneticPr fontId="1"/>
  </si>
  <si>
    <t>工事期間</t>
    <rPh sb="0" eb="2">
      <t>コウジ</t>
    </rPh>
    <rPh sb="2" eb="4">
      <t>キカン</t>
    </rPh>
    <phoneticPr fontId="1"/>
  </si>
  <si>
    <t>工事方法</t>
    <rPh sb="0" eb="2">
      <t>コウジ</t>
    </rPh>
    <rPh sb="2" eb="4">
      <t>ホウホウ</t>
    </rPh>
    <phoneticPr fontId="1"/>
  </si>
  <si>
    <t>直営，請負の別</t>
    <rPh sb="0" eb="2">
      <t>チョクエイ</t>
    </rPh>
    <rPh sb="3" eb="5">
      <t>ウケオイ</t>
    </rPh>
    <rPh sb="6" eb="7">
      <t>ベツ</t>
    </rPh>
    <phoneticPr fontId="1"/>
  </si>
  <si>
    <t>工事概要</t>
    <rPh sb="0" eb="2">
      <t>コウジ</t>
    </rPh>
    <rPh sb="2" eb="4">
      <t>ガイヨウ</t>
    </rPh>
    <phoneticPr fontId="1"/>
  </si>
  <si>
    <t>支障区間の延長</t>
    <rPh sb="0" eb="2">
      <t>シショウ</t>
    </rPh>
    <rPh sb="2" eb="4">
      <t>クカン</t>
    </rPh>
    <rPh sb="5" eb="7">
      <t>エンチョウ</t>
    </rPh>
    <phoneticPr fontId="1"/>
  </si>
  <si>
    <t>　　〃　　　　深さ</t>
    <rPh sb="7" eb="8">
      <t>フカ</t>
    </rPh>
    <phoneticPr fontId="1"/>
  </si>
  <si>
    <t>その他</t>
    <rPh sb="2" eb="3">
      <t>タ</t>
    </rPh>
    <phoneticPr fontId="1"/>
  </si>
  <si>
    <t>添付書類</t>
    <rPh sb="0" eb="2">
      <t>テンプ</t>
    </rPh>
    <rPh sb="2" eb="4">
      <t>ショルイ</t>
    </rPh>
    <phoneticPr fontId="1"/>
  </si>
  <si>
    <t>別添のとおり</t>
    <rPh sb="0" eb="2">
      <t>ベッテン</t>
    </rPh>
    <phoneticPr fontId="1"/>
  </si>
  <si>
    <t>（位置図，平面図，縦断図，横断図，詳細構造図等，現況写真）</t>
    <rPh sb="1" eb="4">
      <t>イチズ</t>
    </rPh>
    <rPh sb="5" eb="8">
      <t>ヘイメンズ</t>
    </rPh>
    <rPh sb="9" eb="11">
      <t>ジュウダン</t>
    </rPh>
    <rPh sb="11" eb="12">
      <t>ズ</t>
    </rPh>
    <rPh sb="13" eb="15">
      <t>オウダン</t>
    </rPh>
    <rPh sb="15" eb="16">
      <t>ズ</t>
    </rPh>
    <rPh sb="17" eb="19">
      <t>ショウサイ</t>
    </rPh>
    <rPh sb="19" eb="22">
      <t>コウゾウズ</t>
    </rPh>
    <rPh sb="22" eb="23">
      <t>トウ</t>
    </rPh>
    <rPh sb="24" eb="26">
      <t>ゲンキョウ</t>
    </rPh>
    <rPh sb="26" eb="28">
      <t>シャシン</t>
    </rPh>
    <phoneticPr fontId="1"/>
  </si>
  <si>
    <t>工事担当</t>
    <rPh sb="0" eb="2">
      <t>コウジ</t>
    </rPh>
    <rPh sb="2" eb="4">
      <t>タントウ</t>
    </rPh>
    <phoneticPr fontId="1"/>
  </si>
  <si>
    <t>請負者名</t>
    <rPh sb="0" eb="3">
      <t>ウケオイシャ</t>
    </rPh>
    <rPh sb="3" eb="4">
      <t>メイ</t>
    </rPh>
    <phoneticPr fontId="1"/>
  </si>
  <si>
    <t>担当者の氏名・電話番号等</t>
    <rPh sb="0" eb="3">
      <t>タントウシャ</t>
    </rPh>
    <rPh sb="4" eb="6">
      <t>シメイ</t>
    </rPh>
    <rPh sb="7" eb="9">
      <t>デンワ</t>
    </rPh>
    <rPh sb="9" eb="11">
      <t>バンゴウ</t>
    </rPh>
    <rPh sb="11" eb="12">
      <t>トウ</t>
    </rPh>
    <phoneticPr fontId="1"/>
  </si>
  <si>
    <t>連絡先</t>
    <rPh sb="0" eb="3">
      <t>レンラクサキ</t>
    </rPh>
    <phoneticPr fontId="1"/>
  </si>
  <si>
    <t>担当者の所属・職・氏名</t>
    <rPh sb="0" eb="3">
      <t>タントウシャ</t>
    </rPh>
    <rPh sb="4" eb="6">
      <t>ショゾク</t>
    </rPh>
    <rPh sb="7" eb="8">
      <t>ショク</t>
    </rPh>
    <rPh sb="9" eb="11">
      <t>シメイ</t>
    </rPh>
    <phoneticPr fontId="1"/>
  </si>
  <si>
    <t>電話番号</t>
    <rPh sb="0" eb="2">
      <t>デンワ</t>
    </rPh>
    <rPh sb="2" eb="4">
      <t>バンゴウ</t>
    </rPh>
    <phoneticPr fontId="1"/>
  </si>
  <si>
    <t>記　　入　　例</t>
    <rPh sb="0" eb="1">
      <t>キ</t>
    </rPh>
    <rPh sb="3" eb="4">
      <t>イ</t>
    </rPh>
    <rPh sb="6" eb="7">
      <t>レイ</t>
    </rPh>
    <phoneticPr fontId="1"/>
  </si>
  <si>
    <t>申請者</t>
    <rPh sb="0" eb="3">
      <t>シンセイシャ</t>
    </rPh>
    <phoneticPr fontId="1"/>
  </si>
  <si>
    <t>○○○○</t>
    <phoneticPr fontId="1"/>
  </si>
  <si>
    <t>㈹　○○　○○</t>
    <phoneticPr fontId="1"/>
  </si>
  <si>
    <t>TEL○○-○○-○○</t>
    <phoneticPr fontId="1"/>
  </si>
  <si>
    <t>道路使用及び○○○申請書</t>
    <rPh sb="0" eb="2">
      <t>ドウロ</t>
    </rPh>
    <rPh sb="2" eb="4">
      <t>シヨウ</t>
    </rPh>
    <rPh sb="4" eb="5">
      <t>オヨ</t>
    </rPh>
    <rPh sb="9" eb="12">
      <t>シンセイショ</t>
    </rPh>
    <phoneticPr fontId="1"/>
  </si>
  <si>
    <t>標記の件について、下記のとおり申請しますので、許可下さいますようお願い申し上げます。</t>
    <rPh sb="0" eb="2">
      <t>ヒョウキ</t>
    </rPh>
    <rPh sb="3" eb="4">
      <t>ケン</t>
    </rPh>
    <rPh sb="9" eb="11">
      <t>カキ</t>
    </rPh>
    <rPh sb="15" eb="17">
      <t>シンセイ</t>
    </rPh>
    <rPh sb="23" eb="25">
      <t>キョカ</t>
    </rPh>
    <rPh sb="25" eb="26">
      <t>クダ</t>
    </rPh>
    <rPh sb="33" eb="34">
      <t>ネガ</t>
    </rPh>
    <rPh sb="35" eb="36">
      <t>モウ</t>
    </rPh>
    <rPh sb="37" eb="38">
      <t>ア</t>
    </rPh>
    <phoneticPr fontId="1"/>
  </si>
  <si>
    <t>１．</t>
    <phoneticPr fontId="1"/>
  </si>
  <si>
    <t>路線名</t>
    <rPh sb="0" eb="2">
      <t>ロセン</t>
    </rPh>
    <rPh sb="2" eb="3">
      <t>メイ</t>
    </rPh>
    <phoneticPr fontId="1"/>
  </si>
  <si>
    <t>町道　　○○・○○線</t>
    <rPh sb="0" eb="2">
      <t>チョウドウ</t>
    </rPh>
    <rPh sb="9" eb="10">
      <t>セン</t>
    </rPh>
    <phoneticPr fontId="1"/>
  </si>
  <si>
    <t>２．</t>
    <phoneticPr fontId="1"/>
  </si>
  <si>
    <t>高原町大字○○地内</t>
    <rPh sb="0" eb="3">
      <t>タカハルチョウ</t>
    </rPh>
    <rPh sb="3" eb="5">
      <t>オオアザ</t>
    </rPh>
    <rPh sb="7" eb="8">
      <t>チ</t>
    </rPh>
    <rPh sb="8" eb="9">
      <t>ナイ</t>
    </rPh>
    <phoneticPr fontId="1"/>
  </si>
  <si>
    <t>３．</t>
    <phoneticPr fontId="1"/>
  </si>
  <si>
    <t>工事目的</t>
    <rPh sb="0" eb="2">
      <t>コウジ</t>
    </rPh>
    <rPh sb="2" eb="4">
      <t>モクテキ</t>
    </rPh>
    <phoneticPr fontId="1"/>
  </si>
  <si>
    <t>４．</t>
    <phoneticPr fontId="1"/>
  </si>
  <si>
    <t>期間</t>
    <rPh sb="0" eb="2">
      <t>キカン</t>
    </rPh>
    <phoneticPr fontId="1"/>
  </si>
  <si>
    <t>自：</t>
    <rPh sb="0" eb="1">
      <t>ジ</t>
    </rPh>
    <phoneticPr fontId="1"/>
  </si>
  <si>
    <t>至：</t>
    <rPh sb="0" eb="1">
      <t>イタル</t>
    </rPh>
    <phoneticPr fontId="1"/>
  </si>
  <si>
    <t>５．</t>
    <phoneticPr fontId="1"/>
  </si>
  <si>
    <t>制限範囲</t>
    <rPh sb="0" eb="2">
      <t>セイゲン</t>
    </rPh>
    <rPh sb="2" eb="4">
      <t>ハンイ</t>
    </rPh>
    <phoneticPr fontId="1"/>
  </si>
  <si>
    <t>○○○</t>
    <phoneticPr fontId="1"/>
  </si>
  <si>
    <t>６．</t>
    <phoneticPr fontId="1"/>
  </si>
  <si>
    <t>交通に対する措置</t>
    <rPh sb="0" eb="2">
      <t>コウツウ</t>
    </rPh>
    <rPh sb="3" eb="4">
      <t>タイ</t>
    </rPh>
    <rPh sb="6" eb="8">
      <t>ソチ</t>
    </rPh>
    <phoneticPr fontId="1"/>
  </si>
  <si>
    <t>工事期間中は、看板等にて交通規制の表示を行い、事故防止</t>
    <rPh sb="0" eb="2">
      <t>コウジ</t>
    </rPh>
    <rPh sb="2" eb="4">
      <t>キカン</t>
    </rPh>
    <rPh sb="4" eb="5">
      <t>ナカ</t>
    </rPh>
    <rPh sb="7" eb="9">
      <t>カンバン</t>
    </rPh>
    <rPh sb="9" eb="10">
      <t>トウ</t>
    </rPh>
    <rPh sb="12" eb="14">
      <t>コウツウ</t>
    </rPh>
    <rPh sb="14" eb="16">
      <t>キセイ</t>
    </rPh>
    <rPh sb="17" eb="19">
      <t>ヒョウジ</t>
    </rPh>
    <rPh sb="20" eb="21">
      <t>オコナ</t>
    </rPh>
    <rPh sb="23" eb="25">
      <t>ジコ</t>
    </rPh>
    <rPh sb="25" eb="27">
      <t>ボウシ</t>
    </rPh>
    <phoneticPr fontId="1"/>
  </si>
  <si>
    <t>に万全の注意を期すと共に付近住民、一般車輌等に支障の無</t>
    <rPh sb="1" eb="3">
      <t>バンゼン</t>
    </rPh>
    <rPh sb="4" eb="6">
      <t>チュウイ</t>
    </rPh>
    <rPh sb="7" eb="8">
      <t>キ</t>
    </rPh>
    <rPh sb="10" eb="11">
      <t>トモ</t>
    </rPh>
    <rPh sb="12" eb="14">
      <t>フキン</t>
    </rPh>
    <rPh sb="14" eb="16">
      <t>ジュウミン</t>
    </rPh>
    <rPh sb="17" eb="19">
      <t>イッパン</t>
    </rPh>
    <rPh sb="19" eb="21">
      <t>シャリョウ</t>
    </rPh>
    <rPh sb="21" eb="22">
      <t>トウ</t>
    </rPh>
    <rPh sb="23" eb="25">
      <t>シショウ</t>
    </rPh>
    <rPh sb="26" eb="27">
      <t>ナ</t>
    </rPh>
    <phoneticPr fontId="1"/>
  </si>
  <si>
    <t>いよう留意する。</t>
    <rPh sb="3" eb="5">
      <t>リュウイ</t>
    </rPh>
    <phoneticPr fontId="1"/>
  </si>
  <si>
    <t>７．</t>
    <phoneticPr fontId="1"/>
  </si>
  <si>
    <t>工事責任者及び連絡先</t>
    <rPh sb="0" eb="2">
      <t>コウジ</t>
    </rPh>
    <rPh sb="2" eb="5">
      <t>セキニンシャ</t>
    </rPh>
    <rPh sb="5" eb="6">
      <t>オヨ</t>
    </rPh>
    <rPh sb="7" eb="10">
      <t>レンラクサキ</t>
    </rPh>
    <phoneticPr fontId="1"/>
  </si>
  <si>
    <t>○○○（会社名）</t>
    <rPh sb="4" eb="7">
      <t>カイシャメイ</t>
    </rPh>
    <phoneticPr fontId="1"/>
  </si>
  <si>
    <t>㈹○○○　　　　TEL○○-○○-○○</t>
    <phoneticPr fontId="1"/>
  </si>
  <si>
    <t>工事責任者　○○　○○　携帯○○-○○-○○</t>
    <rPh sb="0" eb="2">
      <t>コウジ</t>
    </rPh>
    <rPh sb="2" eb="4">
      <t>セキニン</t>
    </rPh>
    <rPh sb="4" eb="5">
      <t>モノ</t>
    </rPh>
    <rPh sb="12" eb="14">
      <t>ケイタイ</t>
    </rPh>
    <phoneticPr fontId="1"/>
  </si>
  <si>
    <t>８．</t>
    <phoneticPr fontId="1"/>
  </si>
  <si>
    <t>付近見取り図</t>
    <rPh sb="0" eb="2">
      <t>フキン</t>
    </rPh>
    <rPh sb="2" eb="4">
      <t>ミト</t>
    </rPh>
    <rPh sb="5" eb="6">
      <t>ズ</t>
    </rPh>
    <phoneticPr fontId="1"/>
  </si>
  <si>
    <t>別紙</t>
    <rPh sb="0" eb="2">
      <t>ベッシ</t>
    </rPh>
    <phoneticPr fontId="1"/>
  </si>
  <si>
    <t>９．</t>
    <phoneticPr fontId="1"/>
  </si>
  <si>
    <t>工事位置図</t>
    <rPh sb="0" eb="2">
      <t>コウジ</t>
    </rPh>
    <rPh sb="2" eb="4">
      <t>イチ</t>
    </rPh>
    <rPh sb="4" eb="5">
      <t>ズ</t>
    </rPh>
    <phoneticPr fontId="1"/>
  </si>
  <si>
    <t>注１）様式はA４他縦の横書としますが、付近見取り図、工事位置図は横書（A３折込可）で可。</t>
    <rPh sb="0" eb="1">
      <t>チュウ</t>
    </rPh>
    <rPh sb="3" eb="5">
      <t>ヨウシキ</t>
    </rPh>
    <rPh sb="8" eb="9">
      <t>タ</t>
    </rPh>
    <rPh sb="9" eb="10">
      <t>タテ</t>
    </rPh>
    <rPh sb="11" eb="12">
      <t>ヨコ</t>
    </rPh>
    <rPh sb="12" eb="13">
      <t>カ</t>
    </rPh>
    <rPh sb="19" eb="21">
      <t>フキン</t>
    </rPh>
    <rPh sb="21" eb="23">
      <t>ミト</t>
    </rPh>
    <rPh sb="24" eb="25">
      <t>ズ</t>
    </rPh>
    <rPh sb="26" eb="28">
      <t>コウジ</t>
    </rPh>
    <rPh sb="28" eb="30">
      <t>イチ</t>
    </rPh>
    <rPh sb="30" eb="31">
      <t>ズ</t>
    </rPh>
    <rPh sb="32" eb="33">
      <t>ヨコ</t>
    </rPh>
    <rPh sb="33" eb="34">
      <t>カ</t>
    </rPh>
    <rPh sb="37" eb="39">
      <t>オリコミ</t>
    </rPh>
    <rPh sb="39" eb="40">
      <t>カ</t>
    </rPh>
    <rPh sb="42" eb="43">
      <t>カ</t>
    </rPh>
    <phoneticPr fontId="1"/>
  </si>
  <si>
    <t>注２）道路使用については、事前に警察署へ届け出を行って下さい。</t>
    <rPh sb="0" eb="1">
      <t>チュウ</t>
    </rPh>
    <rPh sb="3" eb="5">
      <t>ドウロ</t>
    </rPh>
    <rPh sb="5" eb="7">
      <t>シヨウ</t>
    </rPh>
    <rPh sb="13" eb="15">
      <t>ジゼン</t>
    </rPh>
    <rPh sb="16" eb="19">
      <t>ケイサツショ</t>
    </rPh>
    <rPh sb="20" eb="21">
      <t>トド</t>
    </rPh>
    <rPh sb="22" eb="23">
      <t>デ</t>
    </rPh>
    <rPh sb="24" eb="25">
      <t>オコナ</t>
    </rPh>
    <rPh sb="27" eb="28">
      <t>クダ</t>
    </rPh>
    <phoneticPr fontId="1"/>
  </si>
  <si>
    <t>○○　○○　殿</t>
    <rPh sb="6" eb="7">
      <t>トノ</t>
    </rPh>
    <phoneticPr fontId="1"/>
  </si>
  <si>
    <t>㈹　</t>
    <phoneticPr fontId="1"/>
  </si>
  <si>
    <t>TEL</t>
    <phoneticPr fontId="1"/>
  </si>
  <si>
    <t>道路使用及び　　　　　　　　申請書</t>
    <rPh sb="0" eb="2">
      <t>ドウロ</t>
    </rPh>
    <rPh sb="2" eb="4">
      <t>シヨウ</t>
    </rPh>
    <rPh sb="4" eb="5">
      <t>オヨ</t>
    </rPh>
    <rPh sb="14" eb="17">
      <t>シンセイショ</t>
    </rPh>
    <phoneticPr fontId="1"/>
  </si>
  <si>
    <t>１．</t>
    <phoneticPr fontId="1"/>
  </si>
  <si>
    <t>町道　　　　　　　　　　　　　線</t>
    <rPh sb="0" eb="2">
      <t>チョウドウ</t>
    </rPh>
    <rPh sb="15" eb="16">
      <t>セン</t>
    </rPh>
    <phoneticPr fontId="1"/>
  </si>
  <si>
    <t>２．</t>
    <phoneticPr fontId="1"/>
  </si>
  <si>
    <t>高原町大字　　　　　地内</t>
    <rPh sb="0" eb="3">
      <t>タカハルチョウ</t>
    </rPh>
    <rPh sb="3" eb="5">
      <t>オオアザ</t>
    </rPh>
    <rPh sb="10" eb="11">
      <t>チ</t>
    </rPh>
    <rPh sb="11" eb="12">
      <t>ナイ</t>
    </rPh>
    <phoneticPr fontId="1"/>
  </si>
  <si>
    <t>３．</t>
    <phoneticPr fontId="1"/>
  </si>
  <si>
    <t>４．</t>
    <phoneticPr fontId="1"/>
  </si>
  <si>
    <t>５．</t>
    <phoneticPr fontId="1"/>
  </si>
  <si>
    <t>６．</t>
    <phoneticPr fontId="1"/>
  </si>
  <si>
    <t>７．</t>
    <phoneticPr fontId="1"/>
  </si>
  <si>
    <t>㈹　　　　　　　　　　　　　TEL　　　　-　　　　-　　　　　　</t>
    <phoneticPr fontId="1"/>
  </si>
  <si>
    <t>工事責任者　　　　　　　　　　　　携帯　　　　-　　　　-　　　　　　</t>
    <rPh sb="0" eb="2">
      <t>コウジ</t>
    </rPh>
    <rPh sb="2" eb="4">
      <t>セキニン</t>
    </rPh>
    <rPh sb="4" eb="5">
      <t>モノ</t>
    </rPh>
    <rPh sb="17" eb="19">
      <t>ケイタイ</t>
    </rPh>
    <phoneticPr fontId="1"/>
  </si>
  <si>
    <t>８．</t>
    <phoneticPr fontId="1"/>
  </si>
  <si>
    <t>９．</t>
    <phoneticPr fontId="1"/>
  </si>
  <si>
    <t>路線番号</t>
    <rPh sb="0" eb="2">
      <t>ロセン</t>
    </rPh>
    <rPh sb="2" eb="4">
      <t>バンゴウ</t>
    </rPh>
    <phoneticPr fontId="1"/>
  </si>
  <si>
    <t>路線名</t>
    <rPh sb="0" eb="3">
      <t>ロセンメイ</t>
    </rPh>
    <phoneticPr fontId="1"/>
  </si>
  <si>
    <t>保存年数</t>
    <rPh sb="0" eb="2">
      <t>ホゾン</t>
    </rPh>
    <rPh sb="2" eb="4">
      <t>ネンスウ</t>
    </rPh>
    <phoneticPr fontId="1"/>
  </si>
  <si>
    <t>線</t>
    <rPh sb="0" eb="1">
      <t>セン</t>
    </rPh>
    <phoneticPr fontId="1"/>
  </si>
  <si>
    <t>　</t>
    <phoneticPr fontId="1"/>
  </si>
  <si>
    <t>　</t>
    <phoneticPr fontId="1"/>
  </si>
  <si>
    <t>受　付</t>
    <rPh sb="0" eb="1">
      <t>ウケ</t>
    </rPh>
    <rPh sb="2" eb="3">
      <t>ヅケ</t>
    </rPh>
    <phoneticPr fontId="1"/>
  </si>
  <si>
    <t>道路法第２４条工事承認申請書兼台帳</t>
    <rPh sb="0" eb="3">
      <t>ドウロホウ</t>
    </rPh>
    <rPh sb="3" eb="4">
      <t>ダイ</t>
    </rPh>
    <rPh sb="6" eb="7">
      <t>ジョウ</t>
    </rPh>
    <rPh sb="7" eb="9">
      <t>コウジ</t>
    </rPh>
    <rPh sb="9" eb="11">
      <t>ショウニン</t>
    </rPh>
    <rPh sb="11" eb="13">
      <t>シンセイ</t>
    </rPh>
    <rPh sb="13" eb="14">
      <t>ショ</t>
    </rPh>
    <rPh sb="14" eb="15">
      <t>ケン</t>
    </rPh>
    <rPh sb="15" eb="17">
      <t>ダイチョウ</t>
    </rPh>
    <phoneticPr fontId="1"/>
  </si>
  <si>
    <t>工事の数量</t>
    <rPh sb="0" eb="2">
      <t>コウジ</t>
    </rPh>
    <rPh sb="3" eb="5">
      <t>スウリョウ</t>
    </rPh>
    <phoneticPr fontId="1"/>
  </si>
  <si>
    <t>承認年月日番号</t>
    <rPh sb="0" eb="2">
      <t>ショウニン</t>
    </rPh>
    <rPh sb="2" eb="5">
      <t>ネンガッピ</t>
    </rPh>
    <rPh sb="5" eb="7">
      <t>バンゴウ</t>
    </rPh>
    <phoneticPr fontId="1"/>
  </si>
  <si>
    <t>５０</t>
    <phoneticPr fontId="1"/>
  </si>
  <si>
    <t>５１</t>
    <phoneticPr fontId="1"/>
  </si>
  <si>
    <t>※　申請者は太い枠の中及び裏面だけ記入してください。</t>
    <rPh sb="2" eb="5">
      <t>シンセイシャ</t>
    </rPh>
    <rPh sb="6" eb="7">
      <t>フト</t>
    </rPh>
    <rPh sb="8" eb="9">
      <t>ワク</t>
    </rPh>
    <rPh sb="10" eb="11">
      <t>ナカ</t>
    </rPh>
    <rPh sb="11" eb="12">
      <t>オヨ</t>
    </rPh>
    <rPh sb="13" eb="14">
      <t>ウラ</t>
    </rPh>
    <rPh sb="14" eb="15">
      <t>メン</t>
    </rPh>
    <rPh sb="17" eb="19">
      <t>キニュウ</t>
    </rPh>
    <phoneticPr fontId="1"/>
  </si>
  <si>
    <t>住　所</t>
    <rPh sb="0" eb="1">
      <t>ジュウ</t>
    </rPh>
    <rPh sb="2" eb="3">
      <t>ショ</t>
    </rPh>
    <phoneticPr fontId="1"/>
  </si>
  <si>
    <t>５２</t>
    <phoneticPr fontId="1"/>
  </si>
  <si>
    <t>申込者</t>
    <rPh sb="0" eb="3">
      <t>モウシコミシャ</t>
    </rPh>
    <phoneticPr fontId="1"/>
  </si>
  <si>
    <t>市</t>
    <rPh sb="0" eb="1">
      <t>シ</t>
    </rPh>
    <phoneticPr fontId="1"/>
  </si>
  <si>
    <t>町</t>
    <rPh sb="0" eb="1">
      <t>チョウ</t>
    </rPh>
    <phoneticPr fontId="1"/>
  </si>
  <si>
    <t>郡</t>
    <rPh sb="0" eb="1">
      <t>グン</t>
    </rPh>
    <phoneticPr fontId="1"/>
  </si>
  <si>
    <t>村</t>
    <rPh sb="0" eb="1">
      <t>ソン</t>
    </rPh>
    <phoneticPr fontId="1"/>
  </si>
  <si>
    <t>承認条件</t>
    <rPh sb="0" eb="2">
      <t>ショウニン</t>
    </rPh>
    <rPh sb="2" eb="4">
      <t>ジョウケン</t>
    </rPh>
    <phoneticPr fontId="1"/>
  </si>
  <si>
    <t>５３</t>
    <phoneticPr fontId="1"/>
  </si>
  <si>
    <t>氏　名（本人の場合はその名称　代表者名）</t>
    <rPh sb="0" eb="1">
      <t>シ</t>
    </rPh>
    <rPh sb="2" eb="3">
      <t>メイ</t>
    </rPh>
    <rPh sb="4" eb="6">
      <t>ホンニン</t>
    </rPh>
    <rPh sb="7" eb="9">
      <t>バアイ</t>
    </rPh>
    <rPh sb="12" eb="14">
      <t>メイショウ</t>
    </rPh>
    <rPh sb="15" eb="18">
      <t>ダイヒョウシャ</t>
    </rPh>
    <rPh sb="18" eb="19">
      <t>メイ</t>
    </rPh>
    <phoneticPr fontId="1"/>
  </si>
  <si>
    <t>（電</t>
    <rPh sb="1" eb="2">
      <t>デン</t>
    </rPh>
    <phoneticPr fontId="1"/>
  </si>
  <si>
    <t>）</t>
    <phoneticPr fontId="1"/>
  </si>
  <si>
    <t>５４</t>
    <phoneticPr fontId="1"/>
  </si>
  <si>
    <t>工事の場所</t>
    <rPh sb="0" eb="2">
      <t>コウジ</t>
    </rPh>
    <rPh sb="3" eb="5">
      <t>バショ</t>
    </rPh>
    <phoneticPr fontId="1"/>
  </si>
  <si>
    <t>５５</t>
    <phoneticPr fontId="1"/>
  </si>
  <si>
    <t>西諸県郡高原町大字</t>
    <rPh sb="0" eb="4">
      <t>ニシモロカタグン</t>
    </rPh>
    <rPh sb="4" eb="7">
      <t>タカハルチョウ</t>
    </rPh>
    <rPh sb="7" eb="9">
      <t>オオアザ</t>
    </rPh>
    <phoneticPr fontId="1"/>
  </si>
  <si>
    <t>５６</t>
    <phoneticPr fontId="1"/>
  </si>
  <si>
    <t>工事の目的</t>
    <rPh sb="0" eb="2">
      <t>コウジ</t>
    </rPh>
    <rPh sb="3" eb="5">
      <t>モクテキ</t>
    </rPh>
    <phoneticPr fontId="1"/>
  </si>
  <si>
    <t>５７</t>
    <phoneticPr fontId="1"/>
  </si>
  <si>
    <t>工事の工法</t>
    <rPh sb="0" eb="2">
      <t>コウジ</t>
    </rPh>
    <rPh sb="3" eb="5">
      <t>コウホウ</t>
    </rPh>
    <phoneticPr fontId="1"/>
  </si>
  <si>
    <t>調査員職氏名</t>
    <rPh sb="0" eb="3">
      <t>チョウサイン</t>
    </rPh>
    <rPh sb="3" eb="4">
      <t>ショク</t>
    </rPh>
    <rPh sb="4" eb="6">
      <t>シメイ</t>
    </rPh>
    <phoneticPr fontId="1"/>
  </si>
  <si>
    <t>５８</t>
    <phoneticPr fontId="1"/>
  </si>
  <si>
    <t>１. 直　　営</t>
    <rPh sb="3" eb="4">
      <t>チョク</t>
    </rPh>
    <rPh sb="6" eb="7">
      <t>エイ</t>
    </rPh>
    <phoneticPr fontId="1"/>
  </si>
  <si>
    <t>２. 請　　負</t>
    <rPh sb="3" eb="4">
      <t>ショウ</t>
    </rPh>
    <rPh sb="6" eb="7">
      <t>フ</t>
    </rPh>
    <phoneticPr fontId="1"/>
  </si>
  <si>
    <t>３. そ の 他</t>
    <rPh sb="7" eb="8">
      <t>タ</t>
    </rPh>
    <phoneticPr fontId="1"/>
  </si>
  <si>
    <t>技術係</t>
    <rPh sb="0" eb="2">
      <t>ギジュツ</t>
    </rPh>
    <rPh sb="2" eb="3">
      <t>カカリ</t>
    </rPh>
    <phoneticPr fontId="1"/>
  </si>
  <si>
    <t>５９</t>
    <phoneticPr fontId="1"/>
  </si>
  <si>
    <t>工事の期間</t>
    <rPh sb="0" eb="2">
      <t>コウジ</t>
    </rPh>
    <rPh sb="3" eb="5">
      <t>キカン</t>
    </rPh>
    <phoneticPr fontId="1"/>
  </si>
  <si>
    <t>工事の費用</t>
    <rPh sb="0" eb="2">
      <t>コウジ</t>
    </rPh>
    <rPh sb="3" eb="5">
      <t>ヒヨウ</t>
    </rPh>
    <phoneticPr fontId="1"/>
  </si>
  <si>
    <t>から</t>
    <phoneticPr fontId="1"/>
  </si>
  <si>
    <t>町長</t>
    <rPh sb="0" eb="2">
      <t>チョウチョウ</t>
    </rPh>
    <phoneticPr fontId="1"/>
  </si>
  <si>
    <t>総務課長</t>
    <rPh sb="0" eb="2">
      <t>ソウム</t>
    </rPh>
    <rPh sb="2" eb="4">
      <t>カチョウ</t>
    </rPh>
    <phoneticPr fontId="1"/>
  </si>
  <si>
    <t>課長</t>
    <rPh sb="0" eb="2">
      <t>カチョウ</t>
    </rPh>
    <phoneticPr fontId="1"/>
  </si>
  <si>
    <t>係長</t>
    <rPh sb="0" eb="2">
      <t>カカリチョウ</t>
    </rPh>
    <phoneticPr fontId="1"/>
  </si>
  <si>
    <t>課員</t>
    <rPh sb="0" eb="2">
      <t>カイン</t>
    </rPh>
    <phoneticPr fontId="1"/>
  </si>
  <si>
    <t>取扱者</t>
    <rPh sb="0" eb="3">
      <t>トリアツカイシャ</t>
    </rPh>
    <phoneticPr fontId="1"/>
  </si>
  <si>
    <t>この申請を承認（進達）</t>
    <rPh sb="2" eb="4">
      <t>シンセイ</t>
    </rPh>
    <rPh sb="5" eb="7">
      <t>ショウニン</t>
    </rPh>
    <rPh sb="8" eb="10">
      <t>シンタツ</t>
    </rPh>
    <phoneticPr fontId="1"/>
  </si>
  <si>
    <t>日間</t>
    <rPh sb="0" eb="2">
      <t>ニチカン</t>
    </rPh>
    <phoneticPr fontId="1"/>
  </si>
  <si>
    <t>してよいか</t>
    <phoneticPr fontId="1"/>
  </si>
  <si>
    <t>６０</t>
    <phoneticPr fontId="1"/>
  </si>
  <si>
    <t>まで</t>
    <phoneticPr fontId="1"/>
  </si>
  <si>
    <t>この工事の施工に異存ありません。</t>
    <rPh sb="2" eb="4">
      <t>コウジ</t>
    </rPh>
    <rPh sb="5" eb="7">
      <t>セコウ</t>
    </rPh>
    <rPh sb="8" eb="10">
      <t>イゾン</t>
    </rPh>
    <phoneticPr fontId="1"/>
  </si>
  <si>
    <t>６１</t>
    <phoneticPr fontId="1"/>
  </si>
  <si>
    <t>　</t>
    <phoneticPr fontId="1"/>
  </si>
  <si>
    <t>特記事項</t>
    <rPh sb="0" eb="2">
      <t>トッキ</t>
    </rPh>
    <rPh sb="2" eb="4">
      <t>ジコウ</t>
    </rPh>
    <phoneticPr fontId="1"/>
  </si>
  <si>
    <t>着　工</t>
    <rPh sb="0" eb="1">
      <t>キ</t>
    </rPh>
    <rPh sb="2" eb="3">
      <t>コウ</t>
    </rPh>
    <phoneticPr fontId="1"/>
  </si>
  <si>
    <t>　</t>
    <phoneticPr fontId="1"/>
  </si>
  <si>
    <t>氏　名</t>
    <rPh sb="0" eb="1">
      <t>シ</t>
    </rPh>
    <rPh sb="2" eb="3">
      <t>メイ</t>
    </rPh>
    <phoneticPr fontId="1"/>
  </si>
  <si>
    <t>　</t>
    <phoneticPr fontId="1"/>
  </si>
  <si>
    <t>６２</t>
    <phoneticPr fontId="1"/>
  </si>
  <si>
    <t>完　成</t>
    <rPh sb="0" eb="1">
      <t>カン</t>
    </rPh>
    <rPh sb="2" eb="3">
      <t>シゲル</t>
    </rPh>
    <phoneticPr fontId="1"/>
  </si>
  <si>
    <t>６３</t>
    <phoneticPr fontId="1"/>
  </si>
  <si>
    <t>施工者</t>
    <rPh sb="0" eb="3">
      <t>セコウシャ</t>
    </rPh>
    <phoneticPr fontId="1"/>
  </si>
  <si>
    <t>設計図書のとおり完成と認めた。</t>
    <rPh sb="0" eb="2">
      <t>セッケイ</t>
    </rPh>
    <rPh sb="2" eb="4">
      <t>トショ</t>
    </rPh>
    <rPh sb="8" eb="10">
      <t>カンセイ</t>
    </rPh>
    <rPh sb="11" eb="12">
      <t>ミト</t>
    </rPh>
    <phoneticPr fontId="1"/>
  </si>
  <si>
    <t>６４</t>
    <phoneticPr fontId="1"/>
  </si>
  <si>
    <t>町</t>
    <rPh sb="0" eb="1">
      <t>マチ</t>
    </rPh>
    <phoneticPr fontId="1"/>
  </si>
  <si>
    <t>課長補佐</t>
    <rPh sb="0" eb="2">
      <t>カチョウ</t>
    </rPh>
    <rPh sb="2" eb="4">
      <t>ホサ</t>
    </rPh>
    <phoneticPr fontId="1"/>
  </si>
  <si>
    <t>（</t>
    <phoneticPr fontId="1"/>
  </si>
  <si>
    <t>）</t>
    <phoneticPr fontId="1"/>
  </si>
  <si>
    <t>職</t>
    <rPh sb="0" eb="1">
      <t>ショク</t>
    </rPh>
    <phoneticPr fontId="1"/>
  </si>
  <si>
    <t>予定</t>
    <rPh sb="0" eb="2">
      <t>ヨテイ</t>
    </rPh>
    <phoneticPr fontId="1"/>
  </si>
  <si>
    <t>検査員</t>
    <rPh sb="0" eb="3">
      <t>ケンサイン</t>
    </rPh>
    <phoneticPr fontId="1"/>
  </si>
  <si>
    <t>６５</t>
    <phoneticPr fontId="1"/>
  </si>
  <si>
    <t>別添図面</t>
    <rPh sb="0" eb="1">
      <t>ベツ</t>
    </rPh>
    <rPh sb="1" eb="2">
      <t>ソ</t>
    </rPh>
    <rPh sb="2" eb="4">
      <t>ズメン</t>
    </rPh>
    <phoneticPr fontId="1"/>
  </si>
  <si>
    <t>年度</t>
    <rPh sb="0" eb="2">
      <t>ネンド</t>
    </rPh>
    <phoneticPr fontId="1"/>
  </si>
  <si>
    <t>号</t>
    <rPh sb="0" eb="1">
      <t>ゴウ</t>
    </rPh>
    <phoneticPr fontId="1"/>
  </si>
  <si>
    <t>整理番号</t>
    <rPh sb="0" eb="2">
      <t>セイリ</t>
    </rPh>
    <rPh sb="2" eb="4">
      <t>バンゴウ</t>
    </rPh>
    <phoneticPr fontId="1"/>
  </si>
  <si>
    <t>平面図</t>
    <rPh sb="0" eb="3">
      <t>ヘイメンズ</t>
    </rPh>
    <phoneticPr fontId="1"/>
  </si>
  <si>
    <t>断面図</t>
    <rPh sb="0" eb="3">
      <t>ダンメンズ</t>
    </rPh>
    <phoneticPr fontId="1"/>
  </si>
  <si>
    <t>位置図</t>
    <rPh sb="0" eb="2">
      <t>イチ</t>
    </rPh>
    <rPh sb="2" eb="3">
      <t>ズ</t>
    </rPh>
    <phoneticPr fontId="1"/>
  </si>
  <si>
    <t>構造図</t>
    <rPh sb="0" eb="3">
      <t>コウゾウズ</t>
    </rPh>
    <phoneticPr fontId="1"/>
  </si>
  <si>
    <t>（注）</t>
    <rPh sb="1" eb="2">
      <t>チュウ</t>
    </rPh>
    <phoneticPr fontId="1"/>
  </si>
  <si>
    <t>更に詳細図を必要とする場合は別紙とすること。</t>
    <rPh sb="0" eb="1">
      <t>サラ</t>
    </rPh>
    <rPh sb="2" eb="4">
      <t>ショウサイ</t>
    </rPh>
    <rPh sb="4" eb="5">
      <t>ズ</t>
    </rPh>
    <rPh sb="6" eb="8">
      <t>ヒツヨウ</t>
    </rPh>
    <rPh sb="11" eb="13">
      <t>バアイ</t>
    </rPh>
    <rPh sb="14" eb="16">
      <t>ベッシ</t>
    </rPh>
    <phoneticPr fontId="1"/>
  </si>
  <si>
    <t>リスト</t>
    <phoneticPr fontId="1"/>
  </si>
  <si>
    <t>管理係</t>
    <rPh sb="0" eb="2">
      <t>カンリ</t>
    </rPh>
    <rPh sb="2" eb="3">
      <t>カカリ</t>
    </rPh>
    <phoneticPr fontId="1"/>
  </si>
  <si>
    <t>副町長</t>
    <rPh sb="0" eb="3">
      <t>フクチョウチョウ</t>
    </rPh>
    <phoneticPr fontId="1"/>
  </si>
  <si>
    <t>※両面印刷で提出してください。</t>
    <rPh sb="1" eb="3">
      <t>リョウメン</t>
    </rPh>
    <rPh sb="3" eb="5">
      <t>インサツ</t>
    </rPh>
    <rPh sb="6" eb="8">
      <t>テイシュツ</t>
    </rPh>
    <phoneticPr fontId="43"/>
  </si>
  <si>
    <t>道路担当事業課へ所定（道路法３２条関係）の書類をもらってください。</t>
    <rPh sb="0" eb="2">
      <t>ドウロ</t>
    </rPh>
    <rPh sb="2" eb="4">
      <t>タントウ</t>
    </rPh>
    <rPh sb="4" eb="6">
      <t>ジギョウ</t>
    </rPh>
    <rPh sb="6" eb="7">
      <t>カ</t>
    </rPh>
    <rPh sb="8" eb="10">
      <t>ショテイ</t>
    </rPh>
    <rPh sb="11" eb="14">
      <t>ドウロホウ</t>
    </rPh>
    <rPh sb="16" eb="17">
      <t>ジョウ</t>
    </rPh>
    <rPh sb="17" eb="19">
      <t>カンケイ</t>
    </rPh>
    <rPh sb="21" eb="23">
      <t>ショルイ</t>
    </rPh>
    <phoneticPr fontId="43"/>
  </si>
  <si>
    <t>【環境対策】</t>
    <rPh sb="1" eb="3">
      <t>カンキョウ</t>
    </rPh>
    <rPh sb="3" eb="5">
      <t>タイサク</t>
    </rPh>
    <phoneticPr fontId="43"/>
  </si>
  <si>
    <t>１）共通認識</t>
    <rPh sb="2" eb="4">
      <t>キョウツウ</t>
    </rPh>
    <rPh sb="4" eb="6">
      <t>ニンシキ</t>
    </rPh>
    <phoneticPr fontId="43"/>
  </si>
  <si>
    <t>①　本工事は、○○○工事のため、地権者及び監督員と十分協議を行い工事を実施する。</t>
    <rPh sb="2" eb="5">
      <t>ホンコウジ</t>
    </rPh>
    <rPh sb="10" eb="12">
      <t>コウジ</t>
    </rPh>
    <rPh sb="16" eb="19">
      <t>チケンシャ</t>
    </rPh>
    <rPh sb="19" eb="20">
      <t>オヨ</t>
    </rPh>
    <rPh sb="21" eb="24">
      <t>カントクイン</t>
    </rPh>
    <rPh sb="25" eb="27">
      <t>ジュウブン</t>
    </rPh>
    <rPh sb="27" eb="29">
      <t>キョウギ</t>
    </rPh>
    <rPh sb="30" eb="31">
      <t>オコナ</t>
    </rPh>
    <rPh sb="32" eb="34">
      <t>コウジ</t>
    </rPh>
    <rPh sb="35" eb="37">
      <t>ジッシ</t>
    </rPh>
    <phoneticPr fontId="43"/>
  </si>
  <si>
    <t>②　工事施行箇所付近には、ゴミ等を捨てないよう厳守する。</t>
    <rPh sb="2" eb="4">
      <t>コウジ</t>
    </rPh>
    <rPh sb="4" eb="6">
      <t>セコウ</t>
    </rPh>
    <rPh sb="6" eb="8">
      <t>カショ</t>
    </rPh>
    <rPh sb="8" eb="10">
      <t>フキン</t>
    </rPh>
    <rPh sb="15" eb="16">
      <t>トウ</t>
    </rPh>
    <rPh sb="17" eb="18">
      <t>ス</t>
    </rPh>
    <rPh sb="23" eb="25">
      <t>ゲンシュ</t>
    </rPh>
    <phoneticPr fontId="43"/>
  </si>
  <si>
    <t>③　重機、トラック等での空ぶかし、急発進、急ブレーキ等は行わない。</t>
    <rPh sb="2" eb="4">
      <t>ジュウキ</t>
    </rPh>
    <rPh sb="9" eb="10">
      <t>トウ</t>
    </rPh>
    <rPh sb="12" eb="13">
      <t>カラ</t>
    </rPh>
    <rPh sb="17" eb="20">
      <t>キュウハッシン</t>
    </rPh>
    <rPh sb="21" eb="22">
      <t>キュウ</t>
    </rPh>
    <rPh sb="26" eb="27">
      <t>トウ</t>
    </rPh>
    <rPh sb="28" eb="29">
      <t>オコナ</t>
    </rPh>
    <phoneticPr fontId="43"/>
  </si>
  <si>
    <t>④　工事区域以外の地形をみだりに荒らさない。</t>
    <rPh sb="2" eb="4">
      <t>コウジ</t>
    </rPh>
    <rPh sb="4" eb="6">
      <t>クイキ</t>
    </rPh>
    <rPh sb="6" eb="8">
      <t>イガイ</t>
    </rPh>
    <rPh sb="9" eb="11">
      <t>チケイ</t>
    </rPh>
    <rPh sb="16" eb="17">
      <t>ア</t>
    </rPh>
    <phoneticPr fontId="43"/>
  </si>
  <si>
    <t>⑤　資機材搬入車両は、関係法令（道路法、道路交通法、道路運送車両法）を遵守する。</t>
    <rPh sb="2" eb="5">
      <t>シキザイ</t>
    </rPh>
    <rPh sb="5" eb="7">
      <t>ハンニュウ</t>
    </rPh>
    <rPh sb="7" eb="9">
      <t>シャリョウ</t>
    </rPh>
    <rPh sb="11" eb="13">
      <t>カンケイ</t>
    </rPh>
    <rPh sb="13" eb="15">
      <t>ホウレイ</t>
    </rPh>
    <rPh sb="16" eb="19">
      <t>ドウロホウ</t>
    </rPh>
    <rPh sb="20" eb="22">
      <t>ドウロ</t>
    </rPh>
    <rPh sb="22" eb="25">
      <t>コウツウホウ</t>
    </rPh>
    <rPh sb="26" eb="28">
      <t>ドウロ</t>
    </rPh>
    <rPh sb="28" eb="30">
      <t>ウンソウ</t>
    </rPh>
    <rPh sb="30" eb="32">
      <t>シャリョウ</t>
    </rPh>
    <rPh sb="32" eb="33">
      <t>ホウ</t>
    </rPh>
    <rPh sb="35" eb="37">
      <t>ジュンシュ</t>
    </rPh>
    <phoneticPr fontId="43"/>
  </si>
  <si>
    <t>⑥　工事区域外に土砂を散乱させない。</t>
    <rPh sb="2" eb="4">
      <t>コウジ</t>
    </rPh>
    <rPh sb="4" eb="6">
      <t>クイキ</t>
    </rPh>
    <rPh sb="6" eb="7">
      <t>ガイ</t>
    </rPh>
    <rPh sb="8" eb="10">
      <t>ドシャ</t>
    </rPh>
    <rPh sb="11" eb="13">
      <t>サンラン</t>
    </rPh>
    <phoneticPr fontId="43"/>
  </si>
  <si>
    <t>⑦　道路に飛散した場合は速やかに清掃を行う。</t>
    <phoneticPr fontId="43"/>
  </si>
  <si>
    <t>⑧　第三者から工事に関して苦情が生じた場合は、監督員に、その内容を速やかに報告</t>
    <rPh sb="2" eb="5">
      <t>ダイサンシャ</t>
    </rPh>
    <rPh sb="7" eb="9">
      <t>コウジ</t>
    </rPh>
    <rPh sb="10" eb="11">
      <t>カン</t>
    </rPh>
    <rPh sb="13" eb="15">
      <t>クジョウ</t>
    </rPh>
    <rPh sb="16" eb="17">
      <t>ショウ</t>
    </rPh>
    <rPh sb="19" eb="21">
      <t>バアイ</t>
    </rPh>
    <rPh sb="23" eb="26">
      <t>カントクイン</t>
    </rPh>
    <rPh sb="30" eb="32">
      <t>ナイヨウ</t>
    </rPh>
    <rPh sb="33" eb="34">
      <t>スミ</t>
    </rPh>
    <rPh sb="37" eb="39">
      <t>ホウコク</t>
    </rPh>
    <phoneticPr fontId="43"/>
  </si>
  <si>
    <t>　　して、原因解消の対策を行う。</t>
    <rPh sb="5" eb="7">
      <t>ゲンイン</t>
    </rPh>
    <rPh sb="7" eb="9">
      <t>カイショウ</t>
    </rPh>
    <rPh sb="10" eb="12">
      <t>タイサク</t>
    </rPh>
    <rPh sb="13" eb="14">
      <t>オコナ</t>
    </rPh>
    <phoneticPr fontId="43"/>
  </si>
  <si>
    <t>⑨　建設機械の作業時中は、むやみにエンジン音を上げる操作にならないよう、重機に</t>
    <rPh sb="2" eb="4">
      <t>ケンセツ</t>
    </rPh>
    <rPh sb="4" eb="6">
      <t>キカイ</t>
    </rPh>
    <rPh sb="7" eb="9">
      <t>サギョウ</t>
    </rPh>
    <rPh sb="9" eb="10">
      <t>ジ</t>
    </rPh>
    <rPh sb="10" eb="11">
      <t>ナカ</t>
    </rPh>
    <rPh sb="21" eb="22">
      <t>オン</t>
    </rPh>
    <rPh sb="23" eb="24">
      <t>ア</t>
    </rPh>
    <rPh sb="26" eb="28">
      <t>ソウサ</t>
    </rPh>
    <rPh sb="36" eb="38">
      <t>ジュウキ</t>
    </rPh>
    <phoneticPr fontId="43"/>
  </si>
  <si>
    <t>　　負荷を掛けないようにする。</t>
    <rPh sb="2" eb="4">
      <t>フカ</t>
    </rPh>
    <rPh sb="5" eb="6">
      <t>カ</t>
    </rPh>
    <phoneticPr fontId="43"/>
  </si>
  <si>
    <t>⑩　地域住民の意見には、「素直な気持ち」で受け止め、トラブルが生じないよう心がける。</t>
    <rPh sb="2" eb="4">
      <t>チイキ</t>
    </rPh>
    <rPh sb="4" eb="6">
      <t>ジュウミン</t>
    </rPh>
    <rPh sb="7" eb="9">
      <t>イケン</t>
    </rPh>
    <rPh sb="13" eb="15">
      <t>スナオ</t>
    </rPh>
    <rPh sb="16" eb="18">
      <t>キモ</t>
    </rPh>
    <rPh sb="21" eb="22">
      <t>ウ</t>
    </rPh>
    <rPh sb="23" eb="24">
      <t>ト</t>
    </rPh>
    <rPh sb="31" eb="32">
      <t>ショウ</t>
    </rPh>
    <rPh sb="37" eb="38">
      <t>ココロ</t>
    </rPh>
    <phoneticPr fontId="43"/>
  </si>
  <si>
    <t>２）現場作業環境の整備</t>
    <rPh sb="2" eb="4">
      <t>ゲンバ</t>
    </rPh>
    <rPh sb="4" eb="6">
      <t>サギョウ</t>
    </rPh>
    <rPh sb="6" eb="8">
      <t>カンキョウ</t>
    </rPh>
    <rPh sb="9" eb="11">
      <t>セイビ</t>
    </rPh>
    <phoneticPr fontId="43"/>
  </si>
  <si>
    <t>①　工事現場の作業環境を整えることにより、作業員の意識向上、円滑な工事実施を図る。</t>
    <rPh sb="2" eb="4">
      <t>コウジ</t>
    </rPh>
    <rPh sb="4" eb="6">
      <t>ゲンバ</t>
    </rPh>
    <rPh sb="7" eb="9">
      <t>サギョウ</t>
    </rPh>
    <rPh sb="9" eb="11">
      <t>カンキョウ</t>
    </rPh>
    <rPh sb="12" eb="13">
      <t>トトノ</t>
    </rPh>
    <rPh sb="21" eb="24">
      <t>サギョウイン</t>
    </rPh>
    <rPh sb="25" eb="27">
      <t>イシキ</t>
    </rPh>
    <rPh sb="27" eb="29">
      <t>コウジョウ</t>
    </rPh>
    <rPh sb="30" eb="32">
      <t>エンカツ</t>
    </rPh>
    <rPh sb="33" eb="35">
      <t>コウジ</t>
    </rPh>
    <rPh sb="35" eb="37">
      <t>ジッシ</t>
    </rPh>
    <rPh sb="38" eb="39">
      <t>ハカ</t>
    </rPh>
    <phoneticPr fontId="43"/>
  </si>
  <si>
    <t>②　現場事務所、休憩所は常に整理し、現場周辺の美化に努め快適な職場を形成する。</t>
    <rPh sb="2" eb="4">
      <t>ゲンバ</t>
    </rPh>
    <rPh sb="4" eb="6">
      <t>ジム</t>
    </rPh>
    <rPh sb="6" eb="7">
      <t>ショ</t>
    </rPh>
    <rPh sb="8" eb="10">
      <t>キュウケイ</t>
    </rPh>
    <rPh sb="10" eb="11">
      <t>ジョ</t>
    </rPh>
    <rPh sb="12" eb="13">
      <t>ツネ</t>
    </rPh>
    <rPh sb="14" eb="16">
      <t>セイリ</t>
    </rPh>
    <rPh sb="18" eb="20">
      <t>ゲンバ</t>
    </rPh>
    <rPh sb="20" eb="22">
      <t>シュウヘン</t>
    </rPh>
    <rPh sb="23" eb="25">
      <t>ビカ</t>
    </rPh>
    <rPh sb="26" eb="27">
      <t>ツト</t>
    </rPh>
    <rPh sb="28" eb="30">
      <t>カイテキ</t>
    </rPh>
    <rPh sb="31" eb="33">
      <t>ショクバ</t>
    </rPh>
    <rPh sb="34" eb="36">
      <t>ケイセイ</t>
    </rPh>
    <phoneticPr fontId="43"/>
  </si>
  <si>
    <t>③　作業所は、常に整理し、不用物、残資機材は長期保管せず処分し整頓に努める。</t>
    <rPh sb="2" eb="4">
      <t>サギョウ</t>
    </rPh>
    <rPh sb="4" eb="5">
      <t>ショ</t>
    </rPh>
    <rPh sb="7" eb="8">
      <t>ツネ</t>
    </rPh>
    <rPh sb="9" eb="11">
      <t>セイリ</t>
    </rPh>
    <rPh sb="13" eb="15">
      <t>フヨウ</t>
    </rPh>
    <rPh sb="15" eb="16">
      <t>ブツ</t>
    </rPh>
    <rPh sb="17" eb="18">
      <t>ザン</t>
    </rPh>
    <rPh sb="18" eb="21">
      <t>シキザイ</t>
    </rPh>
    <rPh sb="22" eb="24">
      <t>チョウキ</t>
    </rPh>
    <rPh sb="24" eb="26">
      <t>ホカン</t>
    </rPh>
    <rPh sb="28" eb="30">
      <t>ショブン</t>
    </rPh>
    <rPh sb="31" eb="33">
      <t>セイトン</t>
    </rPh>
    <rPh sb="34" eb="35">
      <t>ツト</t>
    </rPh>
    <phoneticPr fontId="43"/>
  </si>
  <si>
    <t>④　作業車両の駐機は整然とした配置を心がける。</t>
    <rPh sb="2" eb="4">
      <t>サギョウ</t>
    </rPh>
    <rPh sb="4" eb="6">
      <t>シャリョウ</t>
    </rPh>
    <rPh sb="7" eb="9">
      <t>チュウキ</t>
    </rPh>
    <rPh sb="10" eb="12">
      <t>セイゼン</t>
    </rPh>
    <rPh sb="15" eb="17">
      <t>ハイチ</t>
    </rPh>
    <rPh sb="18" eb="19">
      <t>ココロ</t>
    </rPh>
    <phoneticPr fontId="43"/>
  </si>
  <si>
    <t>⑤　作業後、車両等が著しく汚れているときは、洗車等を行うよう心がける。</t>
    <rPh sb="2" eb="4">
      <t>サギョウ</t>
    </rPh>
    <rPh sb="4" eb="5">
      <t>ゴ</t>
    </rPh>
    <rPh sb="6" eb="8">
      <t>シャリョウ</t>
    </rPh>
    <rPh sb="8" eb="9">
      <t>トウ</t>
    </rPh>
    <rPh sb="10" eb="11">
      <t>イチジル</t>
    </rPh>
    <rPh sb="13" eb="14">
      <t>ヨゴ</t>
    </rPh>
    <rPh sb="22" eb="24">
      <t>センシャ</t>
    </rPh>
    <rPh sb="24" eb="25">
      <t>トウ</t>
    </rPh>
    <rPh sb="26" eb="27">
      <t>オコナ</t>
    </rPh>
    <rPh sb="30" eb="31">
      <t>ココロ</t>
    </rPh>
    <phoneticPr fontId="43"/>
  </si>
  <si>
    <t>項　　　目</t>
    <rPh sb="0" eb="1">
      <t>コウ</t>
    </rPh>
    <rPh sb="4" eb="5">
      <t>メ</t>
    </rPh>
    <phoneticPr fontId="43"/>
  </si>
  <si>
    <t>目　　　的</t>
    <rPh sb="0" eb="1">
      <t>メ</t>
    </rPh>
    <rPh sb="4" eb="5">
      <t>テキ</t>
    </rPh>
    <phoneticPr fontId="43"/>
  </si>
  <si>
    <t>実施内容</t>
    <rPh sb="0" eb="2">
      <t>ジッシ</t>
    </rPh>
    <rPh sb="2" eb="4">
      <t>ナイヨウ</t>
    </rPh>
    <phoneticPr fontId="43"/>
  </si>
  <si>
    <t>実施場所</t>
    <rPh sb="0" eb="2">
      <t>ジッシ</t>
    </rPh>
    <rPh sb="2" eb="4">
      <t>バショ</t>
    </rPh>
    <phoneticPr fontId="43"/>
  </si>
  <si>
    <t>実施期間</t>
    <rPh sb="0" eb="2">
      <t>ジッシ</t>
    </rPh>
    <rPh sb="2" eb="4">
      <t>キカン</t>
    </rPh>
    <phoneticPr fontId="43"/>
  </si>
  <si>
    <t>仮設設備</t>
    <rPh sb="0" eb="2">
      <t>カセツ</t>
    </rPh>
    <rPh sb="2" eb="4">
      <t>セツビ</t>
    </rPh>
    <phoneticPr fontId="43"/>
  </si>
  <si>
    <t>安全項目</t>
    <rPh sb="0" eb="2">
      <t>アンゼン</t>
    </rPh>
    <rPh sb="2" eb="4">
      <t>コウモク</t>
    </rPh>
    <phoneticPr fontId="43"/>
  </si>
  <si>
    <t>営繕項目</t>
    <rPh sb="0" eb="2">
      <t>エイゼン</t>
    </rPh>
    <rPh sb="2" eb="4">
      <t>コウモク</t>
    </rPh>
    <phoneticPr fontId="43"/>
  </si>
  <si>
    <t>イメージアップ</t>
    <phoneticPr fontId="43"/>
  </si>
  <si>
    <t>作業環境の改善</t>
    <rPh sb="0" eb="2">
      <t>サギョウ</t>
    </rPh>
    <rPh sb="2" eb="4">
      <t>カンキョウ</t>
    </rPh>
    <rPh sb="5" eb="7">
      <t>カイゼン</t>
    </rPh>
    <phoneticPr fontId="43"/>
  </si>
  <si>
    <t>環境美化</t>
    <rPh sb="0" eb="2">
      <t>カンキョウ</t>
    </rPh>
    <rPh sb="2" eb="4">
      <t>ビカ</t>
    </rPh>
    <phoneticPr fontId="43"/>
  </si>
  <si>
    <t>作業所</t>
    <rPh sb="0" eb="2">
      <t>サギョウ</t>
    </rPh>
    <rPh sb="2" eb="3">
      <t>ショ</t>
    </rPh>
    <phoneticPr fontId="43"/>
  </si>
  <si>
    <t>現場事務所</t>
    <rPh sb="0" eb="2">
      <t>ゲンバ</t>
    </rPh>
    <rPh sb="2" eb="4">
      <t>ジム</t>
    </rPh>
    <rPh sb="4" eb="5">
      <t>ショ</t>
    </rPh>
    <phoneticPr fontId="43"/>
  </si>
  <si>
    <t>○月～</t>
    <rPh sb="1" eb="2">
      <t>ツキ</t>
    </rPh>
    <phoneticPr fontId="43"/>
  </si>
  <si>
    <t>○月</t>
    <rPh sb="1" eb="2">
      <t>ツキ</t>
    </rPh>
    <phoneticPr fontId="43"/>
  </si>
  <si>
    <t>工事看板</t>
    <rPh sb="0" eb="2">
      <t>コウジ</t>
    </rPh>
    <rPh sb="2" eb="4">
      <t>カンバン</t>
    </rPh>
    <phoneticPr fontId="43"/>
  </si>
  <si>
    <t>緊急連絡看板</t>
    <rPh sb="0" eb="2">
      <t>キンキュウ</t>
    </rPh>
    <rPh sb="2" eb="4">
      <t>レンラク</t>
    </rPh>
    <rPh sb="4" eb="6">
      <t>カンバン</t>
    </rPh>
    <phoneticPr fontId="43"/>
  </si>
  <si>
    <t>休憩所</t>
    <rPh sb="0" eb="2">
      <t>キュウケイ</t>
    </rPh>
    <rPh sb="2" eb="3">
      <t>ジョ</t>
    </rPh>
    <phoneticPr fontId="43"/>
  </si>
  <si>
    <t>トイレの設置</t>
    <rPh sb="4" eb="6">
      <t>セッチ</t>
    </rPh>
    <phoneticPr fontId="43"/>
  </si>
  <si>
    <t>安全意識の向上</t>
    <rPh sb="0" eb="2">
      <t>アンゼン</t>
    </rPh>
    <rPh sb="2" eb="4">
      <t>イシキ</t>
    </rPh>
    <rPh sb="5" eb="7">
      <t>コウジョウ</t>
    </rPh>
    <phoneticPr fontId="43"/>
  </si>
  <si>
    <t>１３　再生資源の利用促進</t>
    <rPh sb="3" eb="5">
      <t>サイセイ</t>
    </rPh>
    <rPh sb="5" eb="7">
      <t>シゲン</t>
    </rPh>
    <rPh sb="8" eb="10">
      <t>リヨウ</t>
    </rPh>
    <rPh sb="10" eb="12">
      <t>ソクシン</t>
    </rPh>
    <phoneticPr fontId="43"/>
  </si>
  <si>
    <t>１４　その他必要な事項</t>
    <rPh sb="5" eb="6">
      <t>タ</t>
    </rPh>
    <rPh sb="6" eb="8">
      <t>ヒツヨウ</t>
    </rPh>
    <rPh sb="9" eb="11">
      <t>ジコウ</t>
    </rPh>
    <phoneticPr fontId="43"/>
  </si>
  <si>
    <t>１３　再生資源利用の促進計画</t>
    <rPh sb="3" eb="5">
      <t>サイセイ</t>
    </rPh>
    <rPh sb="5" eb="7">
      <t>シゲン</t>
    </rPh>
    <rPh sb="7" eb="9">
      <t>リヨウ</t>
    </rPh>
    <rPh sb="10" eb="12">
      <t>ソクシン</t>
    </rPh>
    <rPh sb="12" eb="14">
      <t>ケイカク</t>
    </rPh>
    <phoneticPr fontId="43"/>
  </si>
  <si>
    <t>【再生資源利用の促進計画】</t>
    <rPh sb="1" eb="3">
      <t>サイセイ</t>
    </rPh>
    <rPh sb="3" eb="5">
      <t>シゲン</t>
    </rPh>
    <rPh sb="5" eb="7">
      <t>リヨウ</t>
    </rPh>
    <rPh sb="8" eb="10">
      <t>ソクシン</t>
    </rPh>
    <rPh sb="10" eb="12">
      <t>ケイカク</t>
    </rPh>
    <phoneticPr fontId="43"/>
  </si>
  <si>
    <t>１）再生資源利用の促進</t>
    <rPh sb="2" eb="4">
      <t>サイセイ</t>
    </rPh>
    <rPh sb="4" eb="6">
      <t>シゲン</t>
    </rPh>
    <rPh sb="6" eb="8">
      <t>リヨウ</t>
    </rPh>
    <rPh sb="9" eb="11">
      <t>ソクシン</t>
    </rPh>
    <phoneticPr fontId="43"/>
  </si>
  <si>
    <t>②　工事で発生する指定副産物を可能な限り再生資源として利用を図る。</t>
    <rPh sb="2" eb="4">
      <t>コウジ</t>
    </rPh>
    <rPh sb="5" eb="7">
      <t>ハッセイ</t>
    </rPh>
    <rPh sb="9" eb="11">
      <t>シテイ</t>
    </rPh>
    <rPh sb="11" eb="14">
      <t>フクサンブツ</t>
    </rPh>
    <rPh sb="15" eb="17">
      <t>カノウ</t>
    </rPh>
    <rPh sb="18" eb="19">
      <t>カギ</t>
    </rPh>
    <rPh sb="20" eb="22">
      <t>サイセイ</t>
    </rPh>
    <rPh sb="22" eb="24">
      <t>シゲン</t>
    </rPh>
    <rPh sb="27" eb="29">
      <t>リヨウ</t>
    </rPh>
    <rPh sb="30" eb="31">
      <t>ハカ</t>
    </rPh>
    <phoneticPr fontId="43"/>
  </si>
  <si>
    <t>③　指定副産物の処分場は搬出前に、処理会社と契約を締結し円滑に作業を進める。</t>
    <rPh sb="2" eb="4">
      <t>シテイ</t>
    </rPh>
    <rPh sb="4" eb="7">
      <t>フクサンブツ</t>
    </rPh>
    <rPh sb="8" eb="10">
      <t>ショブン</t>
    </rPh>
    <rPh sb="10" eb="11">
      <t>バ</t>
    </rPh>
    <rPh sb="12" eb="14">
      <t>ハンシュツ</t>
    </rPh>
    <rPh sb="14" eb="15">
      <t>マエ</t>
    </rPh>
    <rPh sb="17" eb="19">
      <t>ショリ</t>
    </rPh>
    <rPh sb="19" eb="21">
      <t>カイシャ</t>
    </rPh>
    <rPh sb="22" eb="24">
      <t>ケイヤク</t>
    </rPh>
    <rPh sb="25" eb="27">
      <t>テイケツ</t>
    </rPh>
    <rPh sb="28" eb="30">
      <t>エンカツ</t>
    </rPh>
    <rPh sb="31" eb="33">
      <t>サギョウ</t>
    </rPh>
    <rPh sb="34" eb="35">
      <t>スス</t>
    </rPh>
    <phoneticPr fontId="43"/>
  </si>
  <si>
    <t>２）指定副産物の処理</t>
    <rPh sb="2" eb="4">
      <t>シテイ</t>
    </rPh>
    <rPh sb="4" eb="7">
      <t>フクサンブツ</t>
    </rPh>
    <rPh sb="8" eb="10">
      <t>ショリ</t>
    </rPh>
    <phoneticPr fontId="43"/>
  </si>
  <si>
    <t>１）木くず</t>
    <rPh sb="2" eb="3">
      <t>キ</t>
    </rPh>
    <phoneticPr fontId="43"/>
  </si>
  <si>
    <t>①　木の根等を抜根後、集積し乾燥させたのち、１０ｔ車で処理場まで運搬する。</t>
    <rPh sb="2" eb="3">
      <t>キ</t>
    </rPh>
    <rPh sb="4" eb="5">
      <t>ネ</t>
    </rPh>
    <rPh sb="5" eb="6">
      <t>トウ</t>
    </rPh>
    <rPh sb="7" eb="9">
      <t>バッコン</t>
    </rPh>
    <rPh sb="9" eb="10">
      <t>ゴ</t>
    </rPh>
    <rPh sb="11" eb="13">
      <t>シュウセキ</t>
    </rPh>
    <rPh sb="14" eb="16">
      <t>カンソウ</t>
    </rPh>
    <rPh sb="25" eb="26">
      <t>クルマ</t>
    </rPh>
    <rPh sb="27" eb="30">
      <t>ショリジョウ</t>
    </rPh>
    <rPh sb="32" eb="34">
      <t>ウンパン</t>
    </rPh>
    <phoneticPr fontId="43"/>
  </si>
  <si>
    <t>③　品質管理の産業廃棄物管理総括表にて数量を取りまとめる。</t>
    <rPh sb="2" eb="4">
      <t>ヒンシツ</t>
    </rPh>
    <rPh sb="4" eb="6">
      <t>カンリ</t>
    </rPh>
    <rPh sb="19" eb="21">
      <t>スウリョウ</t>
    </rPh>
    <rPh sb="22" eb="23">
      <t>ト</t>
    </rPh>
    <phoneticPr fontId="43"/>
  </si>
  <si>
    <t>①　指定副産物の土砂、コンクリート塊、アスファルト塊及び木材の管理を行う。</t>
    <rPh sb="2" eb="4">
      <t>シテイ</t>
    </rPh>
    <rPh sb="4" eb="7">
      <t>フクサンブツ</t>
    </rPh>
    <rPh sb="8" eb="10">
      <t>ドシャ</t>
    </rPh>
    <rPh sb="17" eb="18">
      <t>カタマリ</t>
    </rPh>
    <rPh sb="25" eb="26">
      <t>カタマリ</t>
    </rPh>
    <rPh sb="26" eb="27">
      <t>オヨ</t>
    </rPh>
    <rPh sb="28" eb="30">
      <t>モクザイ</t>
    </rPh>
    <rPh sb="31" eb="33">
      <t>カンリ</t>
    </rPh>
    <rPh sb="34" eb="35">
      <t>オコナ</t>
    </rPh>
    <phoneticPr fontId="43"/>
  </si>
  <si>
    <t>②　運搬数量「ｔ」を処理場で計測後、換算係数（単位体積重量表等）「ｍ３」で数量算出。</t>
    <rPh sb="2" eb="4">
      <t>ウンパン</t>
    </rPh>
    <rPh sb="4" eb="6">
      <t>スウリョウ</t>
    </rPh>
    <rPh sb="10" eb="13">
      <t>ショリジョウ</t>
    </rPh>
    <rPh sb="14" eb="16">
      <t>ケイソク</t>
    </rPh>
    <rPh sb="16" eb="17">
      <t>ゴ</t>
    </rPh>
    <rPh sb="18" eb="20">
      <t>カンザン</t>
    </rPh>
    <rPh sb="20" eb="22">
      <t>ケイスウ</t>
    </rPh>
    <rPh sb="23" eb="25">
      <t>タンイ</t>
    </rPh>
    <rPh sb="25" eb="27">
      <t>タイセキ</t>
    </rPh>
    <rPh sb="27" eb="29">
      <t>ジュウリョウ</t>
    </rPh>
    <rPh sb="29" eb="30">
      <t>ヒョウ</t>
    </rPh>
    <rPh sb="30" eb="31">
      <t>トウ</t>
    </rPh>
    <rPh sb="37" eb="39">
      <t>スウリョウ</t>
    </rPh>
    <rPh sb="39" eb="41">
      <t>サンシュツ</t>
    </rPh>
    <phoneticPr fontId="43"/>
  </si>
  <si>
    <t>②　運搬数量「空ｍ３」を処理場で計測後、換算係数（単位体積重量表等）「ｔ」で数量算出。</t>
    <rPh sb="2" eb="4">
      <t>ウンパン</t>
    </rPh>
    <rPh sb="4" eb="6">
      <t>スウリョウ</t>
    </rPh>
    <rPh sb="7" eb="8">
      <t>クウ</t>
    </rPh>
    <rPh sb="12" eb="15">
      <t>ショリジョウ</t>
    </rPh>
    <rPh sb="16" eb="18">
      <t>ケイソク</t>
    </rPh>
    <rPh sb="18" eb="19">
      <t>ゴ</t>
    </rPh>
    <rPh sb="20" eb="22">
      <t>カンザン</t>
    </rPh>
    <rPh sb="22" eb="24">
      <t>ケイスウ</t>
    </rPh>
    <rPh sb="25" eb="27">
      <t>タンイ</t>
    </rPh>
    <rPh sb="27" eb="29">
      <t>タイセキ</t>
    </rPh>
    <rPh sb="29" eb="31">
      <t>ジュウリョウ</t>
    </rPh>
    <rPh sb="31" eb="32">
      <t>ヒョウ</t>
    </rPh>
    <rPh sb="32" eb="33">
      <t>トウ</t>
    </rPh>
    <rPh sb="38" eb="40">
      <t>スウリョウ</t>
    </rPh>
    <rPh sb="40" eb="42">
      <t>サンシュツ</t>
    </rPh>
    <phoneticPr fontId="43"/>
  </si>
  <si>
    <t>①　コンクリート塊を破砕集積したのち、１０ｔ車で処理場まで運搬する。</t>
    <rPh sb="8" eb="9">
      <t>カタマリ</t>
    </rPh>
    <rPh sb="10" eb="12">
      <t>ハサイ</t>
    </rPh>
    <rPh sb="12" eb="14">
      <t>シュウセキ</t>
    </rPh>
    <rPh sb="22" eb="23">
      <t>クルマ</t>
    </rPh>
    <rPh sb="24" eb="27">
      <t>ショリジョウ</t>
    </rPh>
    <rPh sb="29" eb="31">
      <t>ウンパン</t>
    </rPh>
    <phoneticPr fontId="43"/>
  </si>
  <si>
    <t>①　アスファルト塊を破砕集積したのち、１０ｔ車で処理場まで運搬する。</t>
    <rPh sb="8" eb="9">
      <t>カタマリ</t>
    </rPh>
    <rPh sb="10" eb="12">
      <t>ハサイ</t>
    </rPh>
    <rPh sb="12" eb="14">
      <t>シュウセキ</t>
    </rPh>
    <rPh sb="22" eb="23">
      <t>クルマ</t>
    </rPh>
    <rPh sb="24" eb="27">
      <t>ショリジョウ</t>
    </rPh>
    <rPh sb="29" eb="31">
      <t>ウンパン</t>
    </rPh>
    <phoneticPr fontId="43"/>
  </si>
  <si>
    <t>３）コンクリート塊</t>
    <rPh sb="8" eb="9">
      <t>カタマリ</t>
    </rPh>
    <phoneticPr fontId="43"/>
  </si>
  <si>
    <t>４）アスファルト塊</t>
    <rPh sb="8" eb="9">
      <t>カタマリ</t>
    </rPh>
    <phoneticPr fontId="43"/>
  </si>
  <si>
    <t>２）木くず</t>
    <rPh sb="2" eb="3">
      <t>キ</t>
    </rPh>
    <phoneticPr fontId="43"/>
  </si>
  <si>
    <t>①　木くずを集積し乾燥させたのち、４ｔ車で処理場まで運搬する。</t>
    <rPh sb="2" eb="3">
      <t>キ</t>
    </rPh>
    <rPh sb="6" eb="8">
      <t>シュウセキ</t>
    </rPh>
    <rPh sb="9" eb="11">
      <t>カンソウ</t>
    </rPh>
    <rPh sb="19" eb="20">
      <t>クルマ</t>
    </rPh>
    <rPh sb="21" eb="24">
      <t>ショリジョウ</t>
    </rPh>
    <rPh sb="26" eb="28">
      <t>ウンパン</t>
    </rPh>
    <phoneticPr fontId="43"/>
  </si>
  <si>
    <t>○　木くず処理場</t>
    <rPh sb="2" eb="3">
      <t>キ</t>
    </rPh>
    <rPh sb="5" eb="8">
      <t>ショリジョウ</t>
    </rPh>
    <phoneticPr fontId="43"/>
  </si>
  <si>
    <t>根株等</t>
    <rPh sb="0" eb="2">
      <t>ネカブ</t>
    </rPh>
    <rPh sb="2" eb="3">
      <t>トウ</t>
    </rPh>
    <phoneticPr fontId="43"/>
  </si>
  <si>
    <t>枝等</t>
    <rPh sb="0" eb="1">
      <t>エダ</t>
    </rPh>
    <rPh sb="1" eb="2">
      <t>トウ</t>
    </rPh>
    <phoneticPr fontId="43"/>
  </si>
  <si>
    <t>宮崎県○○・・・</t>
    <rPh sb="0" eb="3">
      <t>ミヤザキケン</t>
    </rPh>
    <phoneticPr fontId="43"/>
  </si>
  <si>
    <t>○○会社</t>
    <rPh sb="2" eb="4">
      <t>カイシャ</t>
    </rPh>
    <phoneticPr fontId="43"/>
  </si>
  <si>
    <t>工事現場からの運搬距離</t>
    <rPh sb="0" eb="2">
      <t>コウジ</t>
    </rPh>
    <rPh sb="2" eb="4">
      <t>ゲンバ</t>
    </rPh>
    <rPh sb="7" eb="9">
      <t>ウンパン</t>
    </rPh>
    <rPh sb="9" eb="11">
      <t>キョリ</t>
    </rPh>
    <phoneticPr fontId="43"/>
  </si>
  <si>
    <t>○○Km</t>
    <phoneticPr fontId="43"/>
  </si>
  <si>
    <t>○　コンクリート、アスファルト殻処理場</t>
    <rPh sb="15" eb="16">
      <t>ガラ</t>
    </rPh>
    <rPh sb="16" eb="19">
      <t>ショリジョウ</t>
    </rPh>
    <phoneticPr fontId="43"/>
  </si>
  <si>
    <t>コンクリート殻</t>
    <rPh sb="6" eb="7">
      <t>ガラ</t>
    </rPh>
    <phoneticPr fontId="43"/>
  </si>
  <si>
    <t>アスファルト殻</t>
    <rPh sb="6" eb="7">
      <t>ガラ</t>
    </rPh>
    <phoneticPr fontId="43"/>
  </si>
  <si>
    <t>３）再生資源利用計画書</t>
    <rPh sb="2" eb="4">
      <t>サイセイ</t>
    </rPh>
    <rPh sb="4" eb="6">
      <t>シゲン</t>
    </rPh>
    <rPh sb="6" eb="8">
      <t>リヨウ</t>
    </rPh>
    <rPh sb="8" eb="11">
      <t>ケイカクショ</t>
    </rPh>
    <phoneticPr fontId="43"/>
  </si>
  <si>
    <t>別添添付</t>
    <rPh sb="0" eb="2">
      <t>ベッテン</t>
    </rPh>
    <rPh sb="2" eb="4">
      <t>テンプ</t>
    </rPh>
    <phoneticPr fontId="43"/>
  </si>
  <si>
    <t>【その他の計画】</t>
    <rPh sb="3" eb="4">
      <t>タ</t>
    </rPh>
    <rPh sb="5" eb="7">
      <t>ケイカク</t>
    </rPh>
    <phoneticPr fontId="43"/>
  </si>
  <si>
    <t>特になし。</t>
    <rPh sb="0" eb="1">
      <t>トク</t>
    </rPh>
    <phoneticPr fontId="43"/>
  </si>
  <si>
    <t>第１回変更</t>
    <rPh sb="0" eb="1">
      <t>ダイ</t>
    </rPh>
    <rPh sb="2" eb="3">
      <t>カイ</t>
    </rPh>
    <rPh sb="3" eb="5">
      <t>ヘンコウ</t>
    </rPh>
    <phoneticPr fontId="43"/>
  </si>
  <si>
    <t>当初と同様のため、省略する。</t>
    <rPh sb="0" eb="2">
      <t>トウショ</t>
    </rPh>
    <rPh sb="3" eb="5">
      <t>ドウヨウ</t>
    </rPh>
    <rPh sb="9" eb="11">
      <t>ショウリャク</t>
    </rPh>
    <phoneticPr fontId="43"/>
  </si>
  <si>
    <t>○○○．○</t>
    <phoneticPr fontId="43"/>
  </si>
  <si>
    <r>
      <rPr>
        <sz val="24"/>
        <color rgb="FFFF0000"/>
        <rFont val="ＭＳ Ｐ明朝"/>
        <family val="1"/>
        <charset val="128"/>
      </rPr>
      <t>変　　更</t>
    </r>
    <r>
      <rPr>
        <sz val="24"/>
        <rFont val="ＭＳ Ｐ明朝"/>
        <family val="1"/>
        <charset val="128"/>
      </rPr>
      <t>　　計　　画　　工　　程　　表</t>
    </r>
    <rPh sb="0" eb="1">
      <t>ヘン</t>
    </rPh>
    <rPh sb="3" eb="4">
      <t>サラ</t>
    </rPh>
    <rPh sb="6" eb="7">
      <t>ケイ</t>
    </rPh>
    <rPh sb="9" eb="10">
      <t>ガ</t>
    </rPh>
    <rPh sb="12" eb="13">
      <t>コウ</t>
    </rPh>
    <rPh sb="15" eb="16">
      <t>ホド</t>
    </rPh>
    <rPh sb="18" eb="19">
      <t>ヒョウ</t>
    </rPh>
    <phoneticPr fontId="2"/>
  </si>
  <si>
    <r>
      <rPr>
        <sz val="20"/>
        <color rgb="FFFF0000"/>
        <rFont val="ＭＳ Ｐ明朝"/>
        <family val="1"/>
        <charset val="128"/>
      </rPr>
      <t>変更</t>
    </r>
    <r>
      <rPr>
        <sz val="20"/>
        <color theme="1"/>
        <rFont val="ＭＳ Ｐ明朝"/>
        <family val="1"/>
        <charset val="128"/>
      </rPr>
      <t>工程表</t>
    </r>
    <rPh sb="0" eb="2">
      <t>ヘンコウ</t>
    </rPh>
    <rPh sb="2" eb="4">
      <t>コウテイ</t>
    </rPh>
    <rPh sb="4" eb="5">
      <t>ヒョウ</t>
    </rPh>
    <phoneticPr fontId="1"/>
  </si>
  <si>
    <r>
      <t>２　</t>
    </r>
    <r>
      <rPr>
        <sz val="16"/>
        <color rgb="FFFF0000"/>
        <rFont val="ＭＳ Ｐ明朝"/>
        <family val="1"/>
        <charset val="128"/>
      </rPr>
      <t>変更</t>
    </r>
    <r>
      <rPr>
        <sz val="16"/>
        <color theme="1"/>
        <rFont val="ＭＳ Ｐ明朝"/>
        <family val="1"/>
        <charset val="128"/>
      </rPr>
      <t>計画工程表</t>
    </r>
    <rPh sb="2" eb="4">
      <t>ヘンコウ</t>
    </rPh>
    <rPh sb="4" eb="6">
      <t>ケイカク</t>
    </rPh>
    <rPh sb="6" eb="9">
      <t>コウテイヒョウ</t>
    </rPh>
    <phoneticPr fontId="43"/>
  </si>
  <si>
    <t>○○　○○</t>
    <phoneticPr fontId="43"/>
  </si>
  <si>
    <t>△△　△</t>
    <phoneticPr fontId="43"/>
  </si>
  <si>
    <t>○</t>
    <phoneticPr fontId="43"/>
  </si>
  <si>
    <t>省略</t>
    <rPh sb="0" eb="2">
      <t>ショウリャク</t>
    </rPh>
    <phoneticPr fontId="43"/>
  </si>
  <si>
    <t>○○○</t>
    <phoneticPr fontId="43"/>
  </si>
  <si>
    <t>○○○</t>
    <phoneticPr fontId="43"/>
  </si>
  <si>
    <t>○</t>
    <phoneticPr fontId="43"/>
  </si>
  <si>
    <t>○○</t>
    <phoneticPr fontId="43"/>
  </si>
  <si>
    <t>品質証明書</t>
    <rPh sb="0" eb="2">
      <t>ヒンシツ</t>
    </rPh>
    <rPh sb="2" eb="4">
      <t>ショウメイ</t>
    </rPh>
    <rPh sb="4" eb="5">
      <t>ショ</t>
    </rPh>
    <phoneticPr fontId="43"/>
  </si>
  <si>
    <t>試験報告書</t>
    <rPh sb="0" eb="2">
      <t>シケン</t>
    </rPh>
    <rPh sb="2" eb="5">
      <t>ホウコクショ</t>
    </rPh>
    <phoneticPr fontId="43"/>
  </si>
  <si>
    <t>配合報告書</t>
    <rPh sb="0" eb="2">
      <t>ハイゴウ</t>
    </rPh>
    <rPh sb="2" eb="5">
      <t>ホウコクショ</t>
    </rPh>
    <phoneticPr fontId="43"/>
  </si>
  <si>
    <t>○○・・・</t>
    <phoneticPr fontId="43"/>
  </si>
  <si>
    <t>※変更のある箇所を「赤書き」にて記載し、当初と同様は省略できる。</t>
    <rPh sb="1" eb="3">
      <t>ヘンコウ</t>
    </rPh>
    <rPh sb="6" eb="8">
      <t>カショ</t>
    </rPh>
    <rPh sb="10" eb="11">
      <t>アカ</t>
    </rPh>
    <rPh sb="11" eb="12">
      <t>カ</t>
    </rPh>
    <rPh sb="16" eb="18">
      <t>キサイ</t>
    </rPh>
    <rPh sb="20" eb="22">
      <t>トウショ</t>
    </rPh>
    <rPh sb="23" eb="25">
      <t>ドウヨウ</t>
    </rPh>
    <rPh sb="26" eb="28">
      <t>ショウリャク</t>
    </rPh>
    <phoneticPr fontId="43"/>
  </si>
  <si>
    <t>変更契約額</t>
    <rPh sb="0" eb="2">
      <t>ヘンコウ</t>
    </rPh>
    <rPh sb="2" eb="4">
      <t>ケイヤク</t>
    </rPh>
    <rPh sb="4" eb="5">
      <t>ガク</t>
    </rPh>
    <phoneticPr fontId="43"/>
  </si>
  <si>
    <t>○，○○○，○○○</t>
    <phoneticPr fontId="43"/>
  </si>
  <si>
    <t>○○，○○○，○○○</t>
    <phoneticPr fontId="43"/>
  </si>
  <si>
    <t>○○　△</t>
    <phoneticPr fontId="43"/>
  </si>
  <si>
    <t>△○○工</t>
    <rPh sb="3" eb="4">
      <t>コウ</t>
    </rPh>
    <phoneticPr fontId="43"/>
  </si>
  <si>
    <t>○△○工</t>
    <rPh sb="3" eb="4">
      <t>コウ</t>
    </rPh>
    <phoneticPr fontId="43"/>
  </si>
  <si>
    <t>○△　○○</t>
    <phoneticPr fontId="43"/>
  </si>
  <si>
    <t>○○　△○</t>
    <phoneticPr fontId="43"/>
  </si>
  <si>
    <t>○△　○○</t>
    <phoneticPr fontId="43"/>
  </si>
  <si>
    <t>○○　○△</t>
    <phoneticPr fontId="43"/>
  </si>
  <si>
    <t>△△　○</t>
    <phoneticPr fontId="43"/>
  </si>
  <si>
    <t>※公共土木・農業土木・水道・治山事業で規格値が違うので注意。</t>
    <rPh sb="1" eb="3">
      <t>コウキョウ</t>
    </rPh>
    <rPh sb="3" eb="5">
      <t>ドボク</t>
    </rPh>
    <rPh sb="6" eb="8">
      <t>ノウギョウ</t>
    </rPh>
    <rPh sb="8" eb="10">
      <t>ドボク</t>
    </rPh>
    <rPh sb="11" eb="13">
      <t>スイドウ</t>
    </rPh>
    <rPh sb="14" eb="16">
      <t>チサン</t>
    </rPh>
    <rPh sb="16" eb="18">
      <t>ジギョウ</t>
    </rPh>
    <rPh sb="19" eb="22">
      <t>キカクチ</t>
    </rPh>
    <rPh sb="23" eb="24">
      <t>チガ</t>
    </rPh>
    <rPh sb="27" eb="29">
      <t>チュウイ</t>
    </rPh>
    <phoneticPr fontId="43"/>
  </si>
  <si>
    <t>番号</t>
    <rPh sb="0" eb="2">
      <t>バンゴウ</t>
    </rPh>
    <phoneticPr fontId="43"/>
  </si>
  <si>
    <t>使用材料承認願</t>
    <rPh sb="0" eb="2">
      <t>シヨウ</t>
    </rPh>
    <rPh sb="2" eb="4">
      <t>ザイリョウ</t>
    </rPh>
    <rPh sb="4" eb="7">
      <t>ショウニンネガ</t>
    </rPh>
    <phoneticPr fontId="43"/>
  </si>
  <si>
    <t>高原町長</t>
    <rPh sb="0" eb="3">
      <t>タカハルチョウ</t>
    </rPh>
    <rPh sb="3" eb="4">
      <t>チョウ</t>
    </rPh>
    <phoneticPr fontId="43"/>
  </si>
  <si>
    <t>　次の材料を使用したいので、ご承認下さるよう申請します。</t>
    <rPh sb="1" eb="2">
      <t>ツギ</t>
    </rPh>
    <rPh sb="3" eb="5">
      <t>ザイリョウ</t>
    </rPh>
    <rPh sb="6" eb="8">
      <t>シヨウ</t>
    </rPh>
    <rPh sb="15" eb="17">
      <t>ショウニン</t>
    </rPh>
    <rPh sb="17" eb="18">
      <t>クダ</t>
    </rPh>
    <rPh sb="22" eb="24">
      <t>シンセイ</t>
    </rPh>
    <phoneticPr fontId="43"/>
  </si>
  <si>
    <t>至</t>
    <rPh sb="0" eb="1">
      <t>イタル</t>
    </rPh>
    <phoneticPr fontId="43"/>
  </si>
  <si>
    <t>申請者</t>
    <rPh sb="0" eb="3">
      <t>シンセイシャ</t>
    </rPh>
    <phoneticPr fontId="43"/>
  </si>
  <si>
    <t>○○○会社　　　印</t>
    <rPh sb="3" eb="5">
      <t>カイシャ</t>
    </rPh>
    <rPh sb="8" eb="9">
      <t>イン</t>
    </rPh>
    <phoneticPr fontId="43"/>
  </si>
  <si>
    <t>高原町大字○○地内</t>
    <rPh sb="0" eb="3">
      <t>タカハルチョウ</t>
    </rPh>
    <rPh sb="3" eb="5">
      <t>オオアザ</t>
    </rPh>
    <rPh sb="7" eb="9">
      <t>チナイ</t>
    </rPh>
    <phoneticPr fontId="43"/>
  </si>
  <si>
    <t>使用材料一覧表</t>
    <rPh sb="0" eb="2">
      <t>シヨウ</t>
    </rPh>
    <rPh sb="2" eb="4">
      <t>ザイリョウ</t>
    </rPh>
    <rPh sb="4" eb="6">
      <t>イチラン</t>
    </rPh>
    <rPh sb="6" eb="7">
      <t>ヒョウ</t>
    </rPh>
    <phoneticPr fontId="43"/>
  </si>
  <si>
    <t>別紙のとおり</t>
    <rPh sb="0" eb="2">
      <t>ベッシ</t>
    </rPh>
    <phoneticPr fontId="43"/>
  </si>
  <si>
    <t>【使用材料一覧表】</t>
    <rPh sb="1" eb="3">
      <t>シヨウ</t>
    </rPh>
    <rPh sb="3" eb="5">
      <t>ザイリョウ</t>
    </rPh>
    <rPh sb="5" eb="7">
      <t>イチラン</t>
    </rPh>
    <rPh sb="7" eb="8">
      <t>ヒョウ</t>
    </rPh>
    <phoneticPr fontId="43"/>
  </si>
  <si>
    <t>規格・形状</t>
    <rPh sb="0" eb="2">
      <t>キカク</t>
    </rPh>
    <rPh sb="3" eb="5">
      <t>ケイジョウ</t>
    </rPh>
    <phoneticPr fontId="43"/>
  </si>
  <si>
    <t>数量</t>
    <rPh sb="0" eb="2">
      <t>スウリョウ</t>
    </rPh>
    <phoneticPr fontId="43"/>
  </si>
  <si>
    <r>
      <rPr>
        <sz val="12"/>
        <color rgb="FFFF0000"/>
        <rFont val="ＭＳ Ｐ明朝"/>
        <family val="1"/>
        <charset val="128"/>
      </rPr>
      <t>変更</t>
    </r>
    <r>
      <rPr>
        <sz val="12"/>
        <rFont val="ＭＳ Ｐ明朝"/>
        <family val="1"/>
        <charset val="128"/>
      </rPr>
      <t>使用材料一覧表</t>
    </r>
    <rPh sb="0" eb="2">
      <t>ヘンコウ</t>
    </rPh>
    <rPh sb="2" eb="4">
      <t>シヨウ</t>
    </rPh>
    <rPh sb="4" eb="6">
      <t>ザイリョウ</t>
    </rPh>
    <rPh sb="6" eb="8">
      <t>イチラン</t>
    </rPh>
    <rPh sb="8" eb="9">
      <t>ヒョウ</t>
    </rPh>
    <phoneticPr fontId="43"/>
  </si>
  <si>
    <r>
      <t>別紙のとおり</t>
    </r>
    <r>
      <rPr>
        <sz val="12"/>
        <color rgb="FFFF0000"/>
        <rFont val="ＭＳ Ｐ明朝"/>
        <family val="1"/>
        <charset val="128"/>
      </rPr>
      <t>（変更分のみ記載）</t>
    </r>
    <rPh sb="0" eb="2">
      <t>ベッシ</t>
    </rPh>
    <rPh sb="7" eb="9">
      <t>ヘンコウ</t>
    </rPh>
    <rPh sb="9" eb="10">
      <t>ブン</t>
    </rPh>
    <rPh sb="12" eb="14">
      <t>キサイ</t>
    </rPh>
    <phoneticPr fontId="43"/>
  </si>
  <si>
    <r>
      <t>【</t>
    </r>
    <r>
      <rPr>
        <sz val="16"/>
        <color rgb="FFFF0000"/>
        <rFont val="ＭＳ Ｐ明朝"/>
        <family val="1"/>
        <charset val="128"/>
      </rPr>
      <t>変更</t>
    </r>
    <r>
      <rPr>
        <sz val="16"/>
        <rFont val="ＭＳ Ｐ明朝"/>
        <family val="1"/>
        <charset val="128"/>
      </rPr>
      <t>使用材料一覧表】</t>
    </r>
    <rPh sb="1" eb="3">
      <t>ヘンコウ</t>
    </rPh>
    <rPh sb="3" eb="5">
      <t>シヨウ</t>
    </rPh>
    <rPh sb="5" eb="7">
      <t>ザイリョウ</t>
    </rPh>
    <rPh sb="7" eb="9">
      <t>イチラン</t>
    </rPh>
    <rPh sb="9" eb="10">
      <t>ヒョウ</t>
    </rPh>
    <phoneticPr fontId="43"/>
  </si>
  <si>
    <t>品　　　名</t>
    <rPh sb="0" eb="1">
      <t>ヒン</t>
    </rPh>
    <rPh sb="4" eb="5">
      <t>メイ</t>
    </rPh>
    <phoneticPr fontId="43"/>
  </si>
  <si>
    <t>○○○</t>
    <phoneticPr fontId="43"/>
  </si>
  <si>
    <t>△△△</t>
    <phoneticPr fontId="43"/>
  </si>
  <si>
    <t>本</t>
    <rPh sb="0" eb="1">
      <t>ホン</t>
    </rPh>
    <phoneticPr fontId="43"/>
  </si>
  <si>
    <t>△□○</t>
    <phoneticPr fontId="43"/>
  </si>
  <si>
    <t>個</t>
    <rPh sb="0" eb="1">
      <t>コ</t>
    </rPh>
    <phoneticPr fontId="43"/>
  </si>
  <si>
    <t>m3</t>
    <phoneticPr fontId="43"/>
  </si>
  <si>
    <t>変更計画工程</t>
    <rPh sb="0" eb="2">
      <t>ヘンコウ</t>
    </rPh>
    <rPh sb="2" eb="4">
      <t>ケイカク</t>
    </rPh>
    <rPh sb="4" eb="6">
      <t>コウテイ</t>
    </rPh>
    <phoneticPr fontId="1"/>
  </si>
  <si>
    <t>　次の材料を変更し、使用したいので、ご承認下さるよう申請します。</t>
    <rPh sb="1" eb="2">
      <t>ツギ</t>
    </rPh>
    <rPh sb="3" eb="5">
      <t>ザイリョウ</t>
    </rPh>
    <rPh sb="6" eb="8">
      <t>ヘンコウ</t>
    </rPh>
    <rPh sb="10" eb="12">
      <t>シヨウ</t>
    </rPh>
    <rPh sb="19" eb="21">
      <t>ショウニン</t>
    </rPh>
    <rPh sb="21" eb="22">
      <t>クダ</t>
    </rPh>
    <rPh sb="26" eb="28">
      <t>シンセイ</t>
    </rPh>
    <phoneticPr fontId="43"/>
  </si>
  <si>
    <t>※発注者が指定した機械を記述。（アースオーガ等）</t>
    <rPh sb="1" eb="4">
      <t>ハッチュウシャ</t>
    </rPh>
    <rPh sb="5" eb="7">
      <t>シテイ</t>
    </rPh>
    <rPh sb="9" eb="11">
      <t>キカイ</t>
    </rPh>
    <rPh sb="12" eb="14">
      <t>キジュツ</t>
    </rPh>
    <rPh sb="22" eb="23">
      <t>トウ</t>
    </rPh>
    <phoneticPr fontId="43"/>
  </si>
  <si>
    <t>バックホウ</t>
    <phoneticPr fontId="43"/>
  </si>
  <si>
    <t>○○m3</t>
    <phoneticPr fontId="43"/>
  </si>
  <si>
    <t>掘削、床掘</t>
    <rPh sb="0" eb="2">
      <t>クッサク</t>
    </rPh>
    <rPh sb="3" eb="5">
      <t>トコボリ</t>
    </rPh>
    <phoneticPr fontId="43"/>
  </si>
  <si>
    <t>○○工</t>
    <rPh sb="2" eb="3">
      <t>コウ</t>
    </rPh>
    <phoneticPr fontId="43"/>
  </si>
  <si>
    <t>ダンプトラック</t>
    <phoneticPr fontId="43"/>
  </si>
  <si>
    <t>４ｔ</t>
    <phoneticPr fontId="43"/>
  </si>
  <si>
    <t>残土運搬</t>
    <rPh sb="0" eb="2">
      <t>ザンド</t>
    </rPh>
    <rPh sb="2" eb="4">
      <t>ウンパン</t>
    </rPh>
    <phoneticPr fontId="43"/>
  </si>
  <si>
    <t>〃</t>
    <phoneticPr fontId="43"/>
  </si>
  <si>
    <t>○○　○○</t>
    <phoneticPr fontId="43"/>
  </si>
  <si>
    <t>火</t>
  </si>
  <si>
    <t>水</t>
  </si>
  <si>
    <t>木</t>
  </si>
  <si>
    <t>金</t>
  </si>
  <si>
    <t>土</t>
  </si>
  <si>
    <t>曜日</t>
    <rPh sb="0" eb="2">
      <t>ヨウビ</t>
    </rPh>
    <phoneticPr fontId="43"/>
  </si>
  <si>
    <t>休日</t>
    <rPh sb="0" eb="2">
      <t>キュウジツ</t>
    </rPh>
    <phoneticPr fontId="43"/>
  </si>
  <si>
    <t>作業休止日</t>
    <rPh sb="0" eb="2">
      <t>サギョウ</t>
    </rPh>
    <rPh sb="2" eb="5">
      <t>キュウシビ</t>
    </rPh>
    <phoneticPr fontId="43"/>
  </si>
  <si>
    <t>天候</t>
    <rPh sb="0" eb="2">
      <t>テンコウ</t>
    </rPh>
    <phoneticPr fontId="43"/>
  </si>
  <si>
    <t>歴日</t>
    <rPh sb="0" eb="1">
      <t>レキ</t>
    </rPh>
    <rPh sb="1" eb="2">
      <t>ビ</t>
    </rPh>
    <phoneticPr fontId="43"/>
  </si>
  <si>
    <t>出来高％</t>
    <rPh sb="0" eb="2">
      <t>デキ</t>
    </rPh>
    <rPh sb="2" eb="3">
      <t>タカ</t>
    </rPh>
    <phoneticPr fontId="43"/>
  </si>
  <si>
    <t>○○工事計画工程表</t>
    <rPh sb="2" eb="4">
      <t>コウジ</t>
    </rPh>
    <rPh sb="4" eb="6">
      <t>ケイカク</t>
    </rPh>
    <rPh sb="6" eb="9">
      <t>コウテイヒョウ</t>
    </rPh>
    <phoneticPr fontId="43"/>
  </si>
  <si>
    <t>工　期</t>
    <rPh sb="0" eb="1">
      <t>コウ</t>
    </rPh>
    <rPh sb="2" eb="3">
      <t>キ</t>
    </rPh>
    <phoneticPr fontId="43"/>
  </si>
  <si>
    <t>火</t>
    <rPh sb="0" eb="1">
      <t>カ</t>
    </rPh>
    <phoneticPr fontId="43"/>
  </si>
  <si>
    <t>○</t>
    <phoneticPr fontId="43"/>
  </si>
  <si>
    <t>◎</t>
    <phoneticPr fontId="43"/>
  </si>
  <si>
    <t>●</t>
    <phoneticPr fontId="43"/>
  </si>
  <si>
    <r>
      <t>ネットワーク式実施工程表</t>
    </r>
    <r>
      <rPr>
        <sz val="26"/>
        <color rgb="FFFF0000"/>
        <rFont val="HGｺﾞｼｯｸM"/>
        <family val="3"/>
        <charset val="128"/>
      </rPr>
      <t>（例）</t>
    </r>
    <rPh sb="13" eb="14">
      <t>レイ</t>
    </rPh>
    <phoneticPr fontId="43"/>
  </si>
  <si>
    <t>区分</t>
    <rPh sb="0" eb="2">
      <t>クブン</t>
    </rPh>
    <phoneticPr fontId="1"/>
  </si>
  <si>
    <t>休</t>
  </si>
  <si>
    <t>　</t>
  </si>
  <si>
    <t>仕</t>
  </si>
  <si>
    <t>監督員指示書</t>
    <rPh sb="0" eb="2">
      <t>カントク</t>
    </rPh>
    <rPh sb="2" eb="3">
      <t>イン</t>
    </rPh>
    <rPh sb="3" eb="6">
      <t>シジショ</t>
    </rPh>
    <phoneticPr fontId="104"/>
  </si>
  <si>
    <t>様式第５号（約款第９条）</t>
    <rPh sb="0" eb="2">
      <t>ヨウシキ</t>
    </rPh>
    <rPh sb="2" eb="3">
      <t>ダイ</t>
    </rPh>
    <rPh sb="4" eb="5">
      <t>ゴウ</t>
    </rPh>
    <rPh sb="6" eb="8">
      <t>ヤッカン</t>
    </rPh>
    <rPh sb="8" eb="9">
      <t>ダイ</t>
    </rPh>
    <rPh sb="10" eb="11">
      <t>ジョウ</t>
    </rPh>
    <phoneticPr fontId="104"/>
  </si>
  <si>
    <t>工　事　名</t>
    <rPh sb="0" eb="1">
      <t>コウ</t>
    </rPh>
    <rPh sb="2" eb="3">
      <t>コト</t>
    </rPh>
    <rPh sb="4" eb="5">
      <t>メイ</t>
    </rPh>
    <phoneticPr fontId="104"/>
  </si>
  <si>
    <t>工事場所</t>
    <rPh sb="0" eb="2">
      <t>コウジ</t>
    </rPh>
    <rPh sb="2" eb="4">
      <t>バショ</t>
    </rPh>
    <phoneticPr fontId="104"/>
  </si>
  <si>
    <t>高原町大字</t>
    <rPh sb="0" eb="3">
      <t>タカハルチョウ</t>
    </rPh>
    <rPh sb="3" eb="5">
      <t>オオアザ</t>
    </rPh>
    <phoneticPr fontId="104"/>
  </si>
  <si>
    <t>指示事項</t>
    <rPh sb="0" eb="2">
      <t>シジ</t>
    </rPh>
    <rPh sb="2" eb="4">
      <t>ジコウ</t>
    </rPh>
    <phoneticPr fontId="104"/>
  </si>
  <si>
    <t>指示年月日</t>
    <rPh sb="0" eb="2">
      <t>シジ</t>
    </rPh>
    <rPh sb="2" eb="5">
      <t>ネンガッピ</t>
    </rPh>
    <phoneticPr fontId="104"/>
  </si>
  <si>
    <t>年</t>
    <rPh sb="0" eb="1">
      <t>ネン</t>
    </rPh>
    <phoneticPr fontId="104"/>
  </si>
  <si>
    <t>月</t>
    <rPh sb="0" eb="1">
      <t>ツキ</t>
    </rPh>
    <phoneticPr fontId="104"/>
  </si>
  <si>
    <t>日</t>
    <rPh sb="0" eb="1">
      <t>ニチ</t>
    </rPh>
    <phoneticPr fontId="104"/>
  </si>
  <si>
    <t>現場代理人</t>
    <rPh sb="0" eb="2">
      <t>ゲンバ</t>
    </rPh>
    <rPh sb="2" eb="5">
      <t>ダイリニン</t>
    </rPh>
    <phoneticPr fontId="104"/>
  </si>
  <si>
    <t>殿</t>
    <rPh sb="0" eb="1">
      <t>トノ</t>
    </rPh>
    <phoneticPr fontId="104"/>
  </si>
  <si>
    <t>総括・</t>
    <rPh sb="0" eb="2">
      <t>ソウカツ</t>
    </rPh>
    <phoneticPr fontId="104"/>
  </si>
  <si>
    <t>主任監督員</t>
    <rPh sb="0" eb="2">
      <t>シュニン</t>
    </rPh>
    <rPh sb="2" eb="4">
      <t>カントク</t>
    </rPh>
    <rPh sb="4" eb="5">
      <t>イン</t>
    </rPh>
    <phoneticPr fontId="104"/>
  </si>
  <si>
    <t>職　　氏名</t>
    <rPh sb="0" eb="1">
      <t>ショク</t>
    </rPh>
    <rPh sb="3" eb="5">
      <t>シメイ</t>
    </rPh>
    <phoneticPr fontId="104"/>
  </si>
  <si>
    <t>印</t>
    <rPh sb="0" eb="1">
      <t>イン</t>
    </rPh>
    <phoneticPr fontId="104"/>
  </si>
  <si>
    <t>監督員指示書（控）</t>
    <rPh sb="0" eb="2">
      <t>カントク</t>
    </rPh>
    <rPh sb="2" eb="3">
      <t>イン</t>
    </rPh>
    <rPh sb="3" eb="6">
      <t>シジショ</t>
    </rPh>
    <rPh sb="7" eb="8">
      <t>ヒカ</t>
    </rPh>
    <phoneticPr fontId="104"/>
  </si>
  <si>
    <t>決裁欄</t>
    <rPh sb="0" eb="2">
      <t>ケッサイ</t>
    </rPh>
    <rPh sb="2" eb="3">
      <t>ラン</t>
    </rPh>
    <phoneticPr fontId="104"/>
  </si>
  <si>
    <t>課長</t>
    <rPh sb="0" eb="2">
      <t>カチョウ</t>
    </rPh>
    <phoneticPr fontId="104"/>
  </si>
  <si>
    <t>係長</t>
    <rPh sb="0" eb="2">
      <t>カカリチョウ</t>
    </rPh>
    <phoneticPr fontId="104"/>
  </si>
  <si>
    <t>係　　　員</t>
    <rPh sb="0" eb="1">
      <t>カカリ</t>
    </rPh>
    <rPh sb="4" eb="5">
      <t>イン</t>
    </rPh>
    <phoneticPr fontId="104"/>
  </si>
  <si>
    <t>主任</t>
    <rPh sb="0" eb="2">
      <t>シュニン</t>
    </rPh>
    <phoneticPr fontId="104"/>
  </si>
  <si>
    <t>番　　　　号</t>
    <rPh sb="0" eb="1">
      <t>バン</t>
    </rPh>
    <rPh sb="5" eb="6">
      <t>ゴウ</t>
    </rPh>
    <phoneticPr fontId="104"/>
  </si>
  <si>
    <t>受　 領　 印</t>
    <rPh sb="0" eb="1">
      <t>ウケ</t>
    </rPh>
    <rPh sb="3" eb="4">
      <t>リョウ</t>
    </rPh>
    <rPh sb="6" eb="7">
      <t>イン</t>
    </rPh>
    <phoneticPr fontId="104"/>
  </si>
  <si>
    <t>工事打合簿</t>
    <rPh sb="0" eb="2">
      <t>コウジ</t>
    </rPh>
    <rPh sb="2" eb="3">
      <t>ウ</t>
    </rPh>
    <rPh sb="3" eb="4">
      <t>ア</t>
    </rPh>
    <rPh sb="4" eb="5">
      <t>ボ</t>
    </rPh>
    <phoneticPr fontId="104"/>
  </si>
  <si>
    <t>発注者</t>
    <rPh sb="0" eb="3">
      <t>ハッチュウシャ</t>
    </rPh>
    <phoneticPr fontId="104"/>
  </si>
  <si>
    <t>請負者</t>
    <rPh sb="0" eb="2">
      <t>ウケオイ</t>
    </rPh>
    <rPh sb="2" eb="3">
      <t>シャ</t>
    </rPh>
    <phoneticPr fontId="104"/>
  </si>
  <si>
    <t>発議年月日</t>
    <rPh sb="0" eb="2">
      <t>ハツギ</t>
    </rPh>
    <rPh sb="2" eb="5">
      <t>ネンガッピ</t>
    </rPh>
    <phoneticPr fontId="104"/>
  </si>
  <si>
    <t>発議事項</t>
    <rPh sb="0" eb="2">
      <t>ハツギ</t>
    </rPh>
    <rPh sb="2" eb="4">
      <t>ジコウ</t>
    </rPh>
    <phoneticPr fontId="104"/>
  </si>
  <si>
    <t>指示</t>
    <rPh sb="0" eb="2">
      <t>シジ</t>
    </rPh>
    <phoneticPr fontId="104"/>
  </si>
  <si>
    <t>協議</t>
    <rPh sb="0" eb="2">
      <t>キョウギ</t>
    </rPh>
    <phoneticPr fontId="104"/>
  </si>
  <si>
    <t>通知</t>
    <rPh sb="0" eb="2">
      <t>ツウチ</t>
    </rPh>
    <phoneticPr fontId="104"/>
  </si>
  <si>
    <t>承諾</t>
    <rPh sb="0" eb="2">
      <t>ショウダク</t>
    </rPh>
    <phoneticPr fontId="104"/>
  </si>
  <si>
    <t>提出</t>
    <rPh sb="0" eb="2">
      <t>テイシュツ</t>
    </rPh>
    <phoneticPr fontId="104"/>
  </si>
  <si>
    <t>報告</t>
    <rPh sb="0" eb="2">
      <t>ホウコク</t>
    </rPh>
    <phoneticPr fontId="104"/>
  </si>
  <si>
    <t>届出</t>
    <rPh sb="0" eb="1">
      <t>トド</t>
    </rPh>
    <rPh sb="1" eb="2">
      <t>デ</t>
    </rPh>
    <phoneticPr fontId="104"/>
  </si>
  <si>
    <t>その他（</t>
    <rPh sb="2" eb="3">
      <t>タ</t>
    </rPh>
    <phoneticPr fontId="104"/>
  </si>
  <si>
    <t>）</t>
    <phoneticPr fontId="104"/>
  </si>
  <si>
    <t>（内容）</t>
    <rPh sb="1" eb="3">
      <t>ナイヨウ</t>
    </rPh>
    <phoneticPr fontId="104"/>
  </si>
  <si>
    <t>添付図</t>
    <rPh sb="0" eb="2">
      <t>テンプ</t>
    </rPh>
    <rPh sb="2" eb="3">
      <t>ズ</t>
    </rPh>
    <phoneticPr fontId="104"/>
  </si>
  <si>
    <t>葉、その他添付図書</t>
    <rPh sb="0" eb="1">
      <t>ヨウ</t>
    </rPh>
    <rPh sb="4" eb="5">
      <t>タ</t>
    </rPh>
    <rPh sb="5" eb="7">
      <t>テンプ</t>
    </rPh>
    <rPh sb="7" eb="9">
      <t>トショ</t>
    </rPh>
    <phoneticPr fontId="104"/>
  </si>
  <si>
    <t>処理・回答</t>
    <rPh sb="0" eb="2">
      <t>ショリ</t>
    </rPh>
    <rPh sb="3" eb="5">
      <t>カイトウ</t>
    </rPh>
    <phoneticPr fontId="104"/>
  </si>
  <si>
    <t>上記について</t>
    <rPh sb="0" eb="2">
      <t>ジョウキ</t>
    </rPh>
    <phoneticPr fontId="104"/>
  </si>
  <si>
    <t>指示・</t>
    <rPh sb="0" eb="2">
      <t>シジ</t>
    </rPh>
    <phoneticPr fontId="104"/>
  </si>
  <si>
    <t>承諾・</t>
    <rPh sb="0" eb="2">
      <t>ショウダク</t>
    </rPh>
    <phoneticPr fontId="104"/>
  </si>
  <si>
    <t>協議・</t>
    <rPh sb="0" eb="2">
      <t>キョウギ</t>
    </rPh>
    <phoneticPr fontId="104"/>
  </si>
  <si>
    <t>通知・</t>
    <rPh sb="0" eb="2">
      <t>ツウチ</t>
    </rPh>
    <phoneticPr fontId="104"/>
  </si>
  <si>
    <t>受理</t>
    <rPh sb="0" eb="2">
      <t>ジュリ</t>
    </rPh>
    <phoneticPr fontId="104"/>
  </si>
  <si>
    <t>します。</t>
    <phoneticPr fontId="104"/>
  </si>
  <si>
    <t>その他</t>
    <rPh sb="2" eb="3">
      <t>タ</t>
    </rPh>
    <phoneticPr fontId="104"/>
  </si>
  <si>
    <t>（</t>
    <phoneticPr fontId="104"/>
  </si>
  <si>
    <t>）</t>
    <phoneticPr fontId="104"/>
  </si>
  <si>
    <t>します。</t>
    <phoneticPr fontId="104"/>
  </si>
  <si>
    <t>（</t>
    <phoneticPr fontId="104"/>
  </si>
  <si>
    <t>）</t>
    <phoneticPr fontId="104"/>
  </si>
  <si>
    <t>総　 括</t>
    <rPh sb="0" eb="1">
      <t>フサ</t>
    </rPh>
    <rPh sb="3" eb="4">
      <t>クク</t>
    </rPh>
    <phoneticPr fontId="104"/>
  </si>
  <si>
    <t>主　 任</t>
    <rPh sb="0" eb="1">
      <t>シュ</t>
    </rPh>
    <rPh sb="3" eb="4">
      <t>ニン</t>
    </rPh>
    <phoneticPr fontId="104"/>
  </si>
  <si>
    <t>現 　場</t>
    <rPh sb="0" eb="1">
      <t>ウツツ</t>
    </rPh>
    <rPh sb="3" eb="4">
      <t>バ</t>
    </rPh>
    <phoneticPr fontId="104"/>
  </si>
  <si>
    <t>主任(監理)</t>
    <rPh sb="0" eb="2">
      <t>シュニン</t>
    </rPh>
    <rPh sb="3" eb="5">
      <t>カンリ</t>
    </rPh>
    <phoneticPr fontId="104"/>
  </si>
  <si>
    <t>監督員</t>
    <rPh sb="0" eb="2">
      <t>カントク</t>
    </rPh>
    <rPh sb="2" eb="3">
      <t>イン</t>
    </rPh>
    <phoneticPr fontId="104"/>
  </si>
  <si>
    <t>代理人</t>
    <rPh sb="0" eb="3">
      <t>ダイリニン</t>
    </rPh>
    <phoneticPr fontId="104"/>
  </si>
  <si>
    <r>
      <t xml:space="preserve">技 </t>
    </r>
    <r>
      <rPr>
        <sz val="11"/>
        <color theme="1"/>
        <rFont val="ＭＳ Ｐゴシック"/>
        <family val="3"/>
        <charset val="128"/>
        <scheme val="minor"/>
      </rPr>
      <t xml:space="preserve"> </t>
    </r>
    <r>
      <rPr>
        <sz val="12"/>
        <rFont val="ＭＳ Ｐ明朝"/>
        <family val="1"/>
        <charset val="128"/>
      </rPr>
      <t>術</t>
    </r>
    <r>
      <rPr>
        <sz val="11"/>
        <color theme="1"/>
        <rFont val="ＭＳ Ｐゴシック"/>
        <family val="3"/>
        <charset val="128"/>
        <scheme val="minor"/>
      </rPr>
      <t xml:space="preserve">  </t>
    </r>
    <r>
      <rPr>
        <sz val="12"/>
        <rFont val="ＭＳ Ｐ明朝"/>
        <family val="1"/>
        <charset val="128"/>
      </rPr>
      <t>者</t>
    </r>
    <rPh sb="0" eb="1">
      <t>ワザ</t>
    </rPh>
    <rPh sb="3" eb="4">
      <t>ジュツ</t>
    </rPh>
    <rPh sb="6" eb="7">
      <t>モノ</t>
    </rPh>
    <phoneticPr fontId="104"/>
  </si>
  <si>
    <t>高原町役場　○○課</t>
    <rPh sb="0" eb="3">
      <t>タカハルチョウ</t>
    </rPh>
    <rPh sb="3" eb="5">
      <t>ヤクバ</t>
    </rPh>
    <rPh sb="8" eb="9">
      <t>カ</t>
    </rPh>
    <phoneticPr fontId="104"/>
  </si>
  <si>
    <t>現地調査・立会願</t>
    <rPh sb="0" eb="2">
      <t>ゲンチ</t>
    </rPh>
    <rPh sb="2" eb="4">
      <t>チョウサ</t>
    </rPh>
    <rPh sb="5" eb="7">
      <t>タチアイ</t>
    </rPh>
    <rPh sb="7" eb="8">
      <t>ネガイ</t>
    </rPh>
    <phoneticPr fontId="104"/>
  </si>
  <si>
    <t>下記の</t>
    <rPh sb="0" eb="2">
      <t>カキ</t>
    </rPh>
    <phoneticPr fontId="104"/>
  </si>
  <si>
    <t>現地調査</t>
    <rPh sb="0" eb="2">
      <t>ゲンチ</t>
    </rPh>
    <rPh sb="2" eb="4">
      <t>チョウサ</t>
    </rPh>
    <phoneticPr fontId="104"/>
  </si>
  <si>
    <t>をお願いしたい。</t>
    <rPh sb="2" eb="3">
      <t>ネガ</t>
    </rPh>
    <phoneticPr fontId="104"/>
  </si>
  <si>
    <t>立　　　会</t>
    <rPh sb="0" eb="1">
      <t>タ</t>
    </rPh>
    <rPh sb="4" eb="5">
      <t>ア</t>
    </rPh>
    <phoneticPr fontId="104"/>
  </si>
  <si>
    <t>年月日</t>
    <rPh sb="0" eb="3">
      <t>ネンガッピ</t>
    </rPh>
    <phoneticPr fontId="104"/>
  </si>
  <si>
    <t>工事名</t>
    <rPh sb="0" eb="3">
      <t>コウジメイ</t>
    </rPh>
    <phoneticPr fontId="104"/>
  </si>
  <si>
    <t>請負業者名</t>
    <rPh sb="0" eb="2">
      <t>ウケオイ</t>
    </rPh>
    <rPh sb="2" eb="5">
      <t>ギョウシャメイ</t>
    </rPh>
    <phoneticPr fontId="104"/>
  </si>
  <si>
    <t>現　地　調　査　又　は　立　会　項　目</t>
    <rPh sb="0" eb="1">
      <t>ウツツ</t>
    </rPh>
    <rPh sb="2" eb="3">
      <t>チ</t>
    </rPh>
    <rPh sb="4" eb="5">
      <t>チョウ</t>
    </rPh>
    <rPh sb="6" eb="7">
      <t>ジャ</t>
    </rPh>
    <rPh sb="8" eb="9">
      <t>マタ</t>
    </rPh>
    <rPh sb="12" eb="13">
      <t>タ</t>
    </rPh>
    <rPh sb="14" eb="15">
      <t>ア</t>
    </rPh>
    <rPh sb="16" eb="17">
      <t>コウ</t>
    </rPh>
    <rPh sb="18" eb="19">
      <t>メ</t>
    </rPh>
    <phoneticPr fontId="104"/>
  </si>
  <si>
    <t>工　　種</t>
    <rPh sb="0" eb="1">
      <t>コウ</t>
    </rPh>
    <rPh sb="3" eb="4">
      <t>タネ</t>
    </rPh>
    <phoneticPr fontId="104"/>
  </si>
  <si>
    <t>種　　別</t>
    <rPh sb="0" eb="1">
      <t>タネ</t>
    </rPh>
    <rPh sb="3" eb="4">
      <t>ベツ</t>
    </rPh>
    <phoneticPr fontId="104"/>
  </si>
  <si>
    <t>細　　別</t>
    <rPh sb="0" eb="1">
      <t>ホソ</t>
    </rPh>
    <rPh sb="3" eb="4">
      <t>ベツ</t>
    </rPh>
    <phoneticPr fontId="104"/>
  </si>
  <si>
    <t>位置、数量、項目等</t>
    <rPh sb="0" eb="2">
      <t>イチ</t>
    </rPh>
    <rPh sb="3" eb="5">
      <t>スウリョウ</t>
    </rPh>
    <rPh sb="6" eb="8">
      <t>コウモク</t>
    </rPh>
    <rPh sb="8" eb="9">
      <t>トウ</t>
    </rPh>
    <phoneticPr fontId="104"/>
  </si>
  <si>
    <t>記　　　　　　　　　事　　　　　　　　　欄</t>
    <rPh sb="0" eb="1">
      <t>キ</t>
    </rPh>
    <rPh sb="10" eb="11">
      <t>コト</t>
    </rPh>
    <rPh sb="20" eb="21">
      <t>ラン</t>
    </rPh>
    <phoneticPr fontId="104"/>
  </si>
  <si>
    <t>実　　　　　施　　　　　年　　　　　月　　　　　日</t>
    <rPh sb="0" eb="1">
      <t>ミ</t>
    </rPh>
    <rPh sb="6" eb="7">
      <t>ホドコ</t>
    </rPh>
    <rPh sb="12" eb="13">
      <t>トシ</t>
    </rPh>
    <rPh sb="18" eb="19">
      <t>ツキ</t>
    </rPh>
    <rPh sb="24" eb="25">
      <t>ヒ</t>
    </rPh>
    <phoneticPr fontId="104"/>
  </si>
  <si>
    <t>総括</t>
    <rPh sb="0" eb="2">
      <t>ソウカツ</t>
    </rPh>
    <phoneticPr fontId="104"/>
  </si>
  <si>
    <t>確認者</t>
    <rPh sb="0" eb="2">
      <t>カクニン</t>
    </rPh>
    <rPh sb="2" eb="3">
      <t>シャ</t>
    </rPh>
    <phoneticPr fontId="104"/>
  </si>
  <si>
    <t>不要な文字は＝で消すこと。</t>
    <rPh sb="0" eb="2">
      <t>フヨウ</t>
    </rPh>
    <rPh sb="3" eb="5">
      <t>モジ</t>
    </rPh>
    <rPh sb="8" eb="9">
      <t>ケ</t>
    </rPh>
    <phoneticPr fontId="104"/>
  </si>
  <si>
    <t>段階確認書</t>
    <rPh sb="0" eb="2">
      <t>ダンカイ</t>
    </rPh>
    <rPh sb="2" eb="5">
      <t>カクニンショ</t>
    </rPh>
    <phoneticPr fontId="104"/>
  </si>
  <si>
    <t>施工予定表</t>
    <rPh sb="0" eb="2">
      <t>セコウ</t>
    </rPh>
    <rPh sb="2" eb="5">
      <t>ヨテイヒョウ</t>
    </rPh>
    <phoneticPr fontId="104"/>
  </si>
  <si>
    <t>　共通仕様書第１編１－１－２０・（６）項に基づき、下記のとおり施工段階の予定工期を報告</t>
    <rPh sb="1" eb="3">
      <t>キョウツウ</t>
    </rPh>
    <rPh sb="3" eb="6">
      <t>シヨウショ</t>
    </rPh>
    <rPh sb="6" eb="7">
      <t>ダイ</t>
    </rPh>
    <rPh sb="8" eb="9">
      <t>ヘン</t>
    </rPh>
    <rPh sb="19" eb="20">
      <t>コウ</t>
    </rPh>
    <rPh sb="21" eb="22">
      <t>モト</t>
    </rPh>
    <rPh sb="25" eb="27">
      <t>カキ</t>
    </rPh>
    <rPh sb="31" eb="33">
      <t>セコウ</t>
    </rPh>
    <rPh sb="33" eb="35">
      <t>ダンカイ</t>
    </rPh>
    <rPh sb="36" eb="38">
      <t>ヨテイ</t>
    </rPh>
    <rPh sb="38" eb="40">
      <t>コウキ</t>
    </rPh>
    <rPh sb="41" eb="43">
      <t>ホウコク</t>
    </rPh>
    <phoneticPr fontId="104"/>
  </si>
  <si>
    <t>致します。</t>
    <rPh sb="0" eb="1">
      <t>イタ</t>
    </rPh>
    <phoneticPr fontId="104"/>
  </si>
  <si>
    <t>工事名：</t>
    <rPh sb="0" eb="3">
      <t>コウジメイ</t>
    </rPh>
    <phoneticPr fontId="104"/>
  </si>
  <si>
    <t>請負者：</t>
    <rPh sb="0" eb="2">
      <t>ウケオイ</t>
    </rPh>
    <rPh sb="2" eb="3">
      <t>シャ</t>
    </rPh>
    <phoneticPr fontId="104"/>
  </si>
  <si>
    <t>現場代理人：</t>
    <rPh sb="0" eb="2">
      <t>ゲンバ</t>
    </rPh>
    <rPh sb="2" eb="5">
      <t>ダイリニン</t>
    </rPh>
    <phoneticPr fontId="104"/>
  </si>
  <si>
    <t>確認項目</t>
    <rPh sb="0" eb="2">
      <t>カクニン</t>
    </rPh>
    <rPh sb="2" eb="4">
      <t>コウモク</t>
    </rPh>
    <phoneticPr fontId="104"/>
  </si>
  <si>
    <t>施工予定工期</t>
    <rPh sb="0" eb="2">
      <t>セコウ</t>
    </rPh>
    <rPh sb="2" eb="4">
      <t>ヨテイ</t>
    </rPh>
    <rPh sb="4" eb="6">
      <t>コウキ</t>
    </rPh>
    <phoneticPr fontId="104"/>
  </si>
  <si>
    <t>記　　事</t>
    <rPh sb="0" eb="1">
      <t>キ</t>
    </rPh>
    <rPh sb="3" eb="4">
      <t>コト</t>
    </rPh>
    <phoneticPr fontId="104"/>
  </si>
  <si>
    <t>通知書</t>
    <rPh sb="0" eb="3">
      <t>ツウチショ</t>
    </rPh>
    <phoneticPr fontId="104"/>
  </si>
  <si>
    <t>　　　　下記種別について、段階確認を行う予定であるので通知する。</t>
    <rPh sb="4" eb="6">
      <t>カキ</t>
    </rPh>
    <rPh sb="6" eb="8">
      <t>シュベツ</t>
    </rPh>
    <rPh sb="13" eb="15">
      <t>ダンカイ</t>
    </rPh>
    <rPh sb="15" eb="17">
      <t>カクニン</t>
    </rPh>
    <rPh sb="18" eb="19">
      <t>オコナ</t>
    </rPh>
    <rPh sb="20" eb="22">
      <t>ヨテイ</t>
    </rPh>
    <rPh sb="27" eb="29">
      <t>ツウチ</t>
    </rPh>
    <phoneticPr fontId="104"/>
  </si>
  <si>
    <t>総括監督員：</t>
    <rPh sb="0" eb="2">
      <t>ソウカツ</t>
    </rPh>
    <rPh sb="2" eb="4">
      <t>カントク</t>
    </rPh>
    <rPh sb="4" eb="5">
      <t>イン</t>
    </rPh>
    <phoneticPr fontId="104"/>
  </si>
  <si>
    <t>確認種別</t>
    <rPh sb="0" eb="2">
      <t>カクニン</t>
    </rPh>
    <rPh sb="2" eb="4">
      <t>シュベツ</t>
    </rPh>
    <phoneticPr fontId="104"/>
  </si>
  <si>
    <t>確認細別</t>
    <rPh sb="0" eb="2">
      <t>カクニン</t>
    </rPh>
    <rPh sb="2" eb="4">
      <t>サイベツ</t>
    </rPh>
    <phoneticPr fontId="104"/>
  </si>
  <si>
    <t>確認予定日</t>
    <rPh sb="0" eb="2">
      <t>カクニン</t>
    </rPh>
    <rPh sb="2" eb="5">
      <t>ヨテイビ</t>
    </rPh>
    <phoneticPr fontId="104"/>
  </si>
  <si>
    <t>確認実施日等</t>
    <rPh sb="0" eb="2">
      <t>カクニン</t>
    </rPh>
    <rPh sb="2" eb="5">
      <t>ジッシビ</t>
    </rPh>
    <rPh sb="5" eb="6">
      <t>トウ</t>
    </rPh>
    <phoneticPr fontId="104"/>
  </si>
  <si>
    <t>確認書</t>
    <rPh sb="0" eb="3">
      <t>カクニンショ</t>
    </rPh>
    <phoneticPr fontId="104"/>
  </si>
  <si>
    <t>　　　　上記種別について、段階確認を実施し確認した。</t>
    <rPh sb="4" eb="6">
      <t>ジョウキ</t>
    </rPh>
    <rPh sb="6" eb="8">
      <t>シュベツ</t>
    </rPh>
    <rPh sb="13" eb="15">
      <t>ダンカイ</t>
    </rPh>
    <rPh sb="15" eb="17">
      <t>カクニン</t>
    </rPh>
    <rPh sb="18" eb="20">
      <t>ジッシ</t>
    </rPh>
    <rPh sb="21" eb="23">
      <t>カクニン</t>
    </rPh>
    <phoneticPr fontId="104"/>
  </si>
  <si>
    <t>工事履行報告書</t>
    <rPh sb="0" eb="2">
      <t>コウジ</t>
    </rPh>
    <rPh sb="2" eb="4">
      <t>リコウ</t>
    </rPh>
    <rPh sb="4" eb="7">
      <t>ホウコクショ</t>
    </rPh>
    <phoneticPr fontId="104"/>
  </si>
  <si>
    <t>工期</t>
    <rPh sb="0" eb="2">
      <t>コウキ</t>
    </rPh>
    <phoneticPr fontId="104"/>
  </si>
  <si>
    <t>～</t>
    <phoneticPr fontId="104"/>
  </si>
  <si>
    <t>日付</t>
    <rPh sb="0" eb="2">
      <t>ヒヅケ</t>
    </rPh>
    <phoneticPr fontId="104"/>
  </si>
  <si>
    <t>（</t>
    <phoneticPr fontId="104"/>
  </si>
  <si>
    <t>月分）</t>
    <rPh sb="0" eb="1">
      <t>ツキ</t>
    </rPh>
    <rPh sb="1" eb="2">
      <t>ブン</t>
    </rPh>
    <phoneticPr fontId="104"/>
  </si>
  <si>
    <t>月　　　別</t>
    <rPh sb="0" eb="1">
      <t>ツキ</t>
    </rPh>
    <rPh sb="4" eb="5">
      <t>ベツ</t>
    </rPh>
    <phoneticPr fontId="104"/>
  </si>
  <si>
    <t>予定行程</t>
    <rPh sb="0" eb="2">
      <t>ヨテイ</t>
    </rPh>
    <rPh sb="2" eb="4">
      <t>コウテイ</t>
    </rPh>
    <phoneticPr fontId="104"/>
  </si>
  <si>
    <t>％</t>
    <phoneticPr fontId="104"/>
  </si>
  <si>
    <t>実施行程</t>
    <rPh sb="0" eb="2">
      <t>ジッシ</t>
    </rPh>
    <rPh sb="2" eb="4">
      <t>コウテイ</t>
    </rPh>
    <phoneticPr fontId="104"/>
  </si>
  <si>
    <t>備　　　　考</t>
    <rPh sb="0" eb="1">
      <t>ビ</t>
    </rPh>
    <rPh sb="5" eb="6">
      <t>コウ</t>
    </rPh>
    <phoneticPr fontId="104"/>
  </si>
  <si>
    <t>）は行程変更後</t>
    <rPh sb="2" eb="4">
      <t>コウテイ</t>
    </rPh>
    <rPh sb="4" eb="7">
      <t>ヘンコウゴ</t>
    </rPh>
    <phoneticPr fontId="104"/>
  </si>
  <si>
    <t>（記事欄）</t>
    <rPh sb="1" eb="3">
      <t>キジ</t>
    </rPh>
    <rPh sb="3" eb="4">
      <t>ラン</t>
    </rPh>
    <phoneticPr fontId="104"/>
  </si>
  <si>
    <t>現場</t>
    <rPh sb="0" eb="2">
      <t>ゲンバ</t>
    </rPh>
    <phoneticPr fontId="104"/>
  </si>
  <si>
    <t>技術者</t>
    <rPh sb="0" eb="3">
      <t>ギジュツシャ</t>
    </rPh>
    <phoneticPr fontId="104"/>
  </si>
  <si>
    <t>添付写真</t>
    <rPh sb="0" eb="2">
      <t>テンプ</t>
    </rPh>
    <rPh sb="2" eb="4">
      <t>シャシン</t>
    </rPh>
    <phoneticPr fontId="104"/>
  </si>
  <si>
    <t>前月の状況写真添付（初回は着工前写真）</t>
    <rPh sb="0" eb="2">
      <t>ゼンゲツ</t>
    </rPh>
    <rPh sb="3" eb="5">
      <t>ジョウキョウ</t>
    </rPh>
    <rPh sb="5" eb="7">
      <t>シャシン</t>
    </rPh>
    <rPh sb="7" eb="9">
      <t>テンプ</t>
    </rPh>
    <rPh sb="10" eb="12">
      <t>ショカイ</t>
    </rPh>
    <rPh sb="13" eb="15">
      <t>チャッコウ</t>
    </rPh>
    <rPh sb="15" eb="16">
      <t>マエ</t>
    </rPh>
    <rPh sb="16" eb="18">
      <t>シャシン</t>
    </rPh>
    <phoneticPr fontId="104"/>
  </si>
  <si>
    <t>進捗状況写真添付欄</t>
    <rPh sb="0" eb="2">
      <t>シンチョク</t>
    </rPh>
    <rPh sb="2" eb="4">
      <t>ジョウキョウ</t>
    </rPh>
    <rPh sb="4" eb="6">
      <t>シャシン</t>
    </rPh>
    <rPh sb="6" eb="8">
      <t>テンプ</t>
    </rPh>
    <rPh sb="8" eb="9">
      <t>ラン</t>
    </rPh>
    <phoneticPr fontId="104"/>
  </si>
  <si>
    <t>材料確認願</t>
    <rPh sb="0" eb="2">
      <t>ザイリョウ</t>
    </rPh>
    <rPh sb="2" eb="4">
      <t>カクニン</t>
    </rPh>
    <rPh sb="4" eb="5">
      <t>ネガイ</t>
    </rPh>
    <phoneticPr fontId="104"/>
  </si>
  <si>
    <t>標記工事について、下記の材料確認を実施されたい。</t>
    <rPh sb="0" eb="2">
      <t>ヒョウキ</t>
    </rPh>
    <rPh sb="2" eb="4">
      <t>コウジ</t>
    </rPh>
    <rPh sb="9" eb="11">
      <t>カキ</t>
    </rPh>
    <rPh sb="12" eb="14">
      <t>ザイリョウ</t>
    </rPh>
    <rPh sb="14" eb="16">
      <t>カクニン</t>
    </rPh>
    <rPh sb="17" eb="19">
      <t>ジッシ</t>
    </rPh>
    <phoneticPr fontId="104"/>
  </si>
  <si>
    <t>記</t>
    <rPh sb="0" eb="1">
      <t>キ</t>
    </rPh>
    <phoneticPr fontId="104"/>
  </si>
  <si>
    <t>材料名</t>
    <rPh sb="0" eb="3">
      <t>ザイリョウメイ</t>
    </rPh>
    <phoneticPr fontId="104"/>
  </si>
  <si>
    <t>品質規格</t>
    <rPh sb="0" eb="2">
      <t>ヒンシツ</t>
    </rPh>
    <rPh sb="2" eb="4">
      <t>キカク</t>
    </rPh>
    <phoneticPr fontId="104"/>
  </si>
  <si>
    <t>単位</t>
    <rPh sb="0" eb="2">
      <t>タンイ</t>
    </rPh>
    <phoneticPr fontId="104"/>
  </si>
  <si>
    <t>搬入</t>
    <rPh sb="0" eb="2">
      <t>ハンニュウ</t>
    </rPh>
    <phoneticPr fontId="104"/>
  </si>
  <si>
    <t>確　　　　　　認　　　　　　欄</t>
    <rPh sb="0" eb="1">
      <t>アキラ</t>
    </rPh>
    <rPh sb="7" eb="8">
      <t>ニン</t>
    </rPh>
    <rPh sb="14" eb="15">
      <t>ラン</t>
    </rPh>
    <phoneticPr fontId="104"/>
  </si>
  <si>
    <t>備　考</t>
    <rPh sb="0" eb="1">
      <t>ビ</t>
    </rPh>
    <rPh sb="2" eb="3">
      <t>コウ</t>
    </rPh>
    <phoneticPr fontId="104"/>
  </si>
  <si>
    <t>数量</t>
    <rPh sb="0" eb="2">
      <t>スウリョウ</t>
    </rPh>
    <phoneticPr fontId="104"/>
  </si>
  <si>
    <t>確認年月日</t>
    <rPh sb="0" eb="2">
      <t>カクニン</t>
    </rPh>
    <rPh sb="2" eb="5">
      <t>ネンガッピ</t>
    </rPh>
    <phoneticPr fontId="104"/>
  </si>
  <si>
    <t>確認方法</t>
    <rPh sb="0" eb="2">
      <t>カクニン</t>
    </rPh>
    <rPh sb="2" eb="4">
      <t>ホウホウ</t>
    </rPh>
    <phoneticPr fontId="104"/>
  </si>
  <si>
    <t>合格数量</t>
    <rPh sb="0" eb="2">
      <t>ゴウカク</t>
    </rPh>
    <rPh sb="2" eb="4">
      <t>スウリョウ</t>
    </rPh>
    <phoneticPr fontId="104"/>
  </si>
  <si>
    <t>確認印</t>
    <rPh sb="0" eb="2">
      <t>カクニン</t>
    </rPh>
    <rPh sb="2" eb="3">
      <t>イン</t>
    </rPh>
    <phoneticPr fontId="104"/>
  </si>
  <si>
    <t>支給品受領書</t>
    <rPh sb="0" eb="2">
      <t>シキュウ</t>
    </rPh>
    <rPh sb="2" eb="3">
      <t>シナ</t>
    </rPh>
    <rPh sb="3" eb="6">
      <t>ジュリョウショ</t>
    </rPh>
    <phoneticPr fontId="104"/>
  </si>
  <si>
    <t>住所</t>
    <rPh sb="0" eb="2">
      <t>ジュウショ</t>
    </rPh>
    <phoneticPr fontId="104"/>
  </si>
  <si>
    <t>氏名</t>
    <rPh sb="0" eb="2">
      <t>シメイ</t>
    </rPh>
    <phoneticPr fontId="104"/>
  </si>
  <si>
    <t>下記のとおり受領しました。</t>
    <rPh sb="0" eb="2">
      <t>カキ</t>
    </rPh>
    <rPh sb="6" eb="8">
      <t>ジュリョウ</t>
    </rPh>
    <phoneticPr fontId="104"/>
  </si>
  <si>
    <t>契約年月日</t>
    <rPh sb="0" eb="2">
      <t>ケイヤク</t>
    </rPh>
    <rPh sb="2" eb="5">
      <t>ネンガッピ</t>
    </rPh>
    <phoneticPr fontId="104"/>
  </si>
  <si>
    <t>品目</t>
    <rPh sb="0" eb="2">
      <t>ヒンモク</t>
    </rPh>
    <phoneticPr fontId="104"/>
  </si>
  <si>
    <t>規格</t>
    <rPh sb="0" eb="2">
      <t>キカク</t>
    </rPh>
    <phoneticPr fontId="104"/>
  </si>
  <si>
    <t>数　　　　量</t>
    <rPh sb="0" eb="1">
      <t>カズ</t>
    </rPh>
    <rPh sb="5" eb="6">
      <t>リョウ</t>
    </rPh>
    <phoneticPr fontId="104"/>
  </si>
  <si>
    <t>工事完了のうえは精算し、残材があれば指定の場所へ返還いたします。</t>
    <rPh sb="0" eb="2">
      <t>コウジ</t>
    </rPh>
    <rPh sb="2" eb="4">
      <t>カンリョウ</t>
    </rPh>
    <rPh sb="8" eb="10">
      <t>セイサン</t>
    </rPh>
    <rPh sb="12" eb="14">
      <t>ザンザイ</t>
    </rPh>
    <rPh sb="18" eb="20">
      <t>シテイ</t>
    </rPh>
    <rPh sb="21" eb="23">
      <t>バショ</t>
    </rPh>
    <rPh sb="24" eb="26">
      <t>ヘンカン</t>
    </rPh>
    <phoneticPr fontId="104"/>
  </si>
  <si>
    <t>支給品精算書</t>
    <rPh sb="0" eb="2">
      <t>シキュウ</t>
    </rPh>
    <rPh sb="2" eb="3">
      <t>シナ</t>
    </rPh>
    <rPh sb="3" eb="6">
      <t>セイサンショ</t>
    </rPh>
    <phoneticPr fontId="104"/>
  </si>
  <si>
    <t>下記のとおり支給品を精算しました。</t>
    <rPh sb="0" eb="2">
      <t>カキ</t>
    </rPh>
    <rPh sb="6" eb="9">
      <t>シキュウヒン</t>
    </rPh>
    <rPh sb="10" eb="12">
      <t>セイサン</t>
    </rPh>
    <phoneticPr fontId="104"/>
  </si>
  <si>
    <t>支給数量</t>
    <rPh sb="0" eb="2">
      <t>シキュウ</t>
    </rPh>
    <rPh sb="2" eb="4">
      <t>スウリョウ</t>
    </rPh>
    <phoneticPr fontId="104"/>
  </si>
  <si>
    <t>使用数量</t>
    <rPh sb="0" eb="2">
      <t>シヨウ</t>
    </rPh>
    <rPh sb="2" eb="4">
      <t>スウリョウ</t>
    </rPh>
    <phoneticPr fontId="104"/>
  </si>
  <si>
    <t>残数量</t>
    <rPh sb="0" eb="1">
      <t>ザン</t>
    </rPh>
    <rPh sb="1" eb="3">
      <t>スウリョウ</t>
    </rPh>
    <phoneticPr fontId="104"/>
  </si>
  <si>
    <t>監督員証明欄</t>
    <rPh sb="0" eb="2">
      <t>カントク</t>
    </rPh>
    <rPh sb="2" eb="3">
      <t>イン</t>
    </rPh>
    <rPh sb="3" eb="5">
      <t>ショウメイ</t>
    </rPh>
    <rPh sb="5" eb="6">
      <t>ラン</t>
    </rPh>
    <phoneticPr fontId="104"/>
  </si>
  <si>
    <t>上記精算について調査したところ</t>
    <rPh sb="0" eb="2">
      <t>ジョウキ</t>
    </rPh>
    <rPh sb="2" eb="4">
      <t>セイサン</t>
    </rPh>
    <rPh sb="8" eb="10">
      <t>チョウサ</t>
    </rPh>
    <phoneticPr fontId="104"/>
  </si>
  <si>
    <t>物品管理簿登記</t>
    <rPh sb="0" eb="2">
      <t>ブッピン</t>
    </rPh>
    <rPh sb="2" eb="4">
      <t>カンリ</t>
    </rPh>
    <rPh sb="4" eb="5">
      <t>ボ</t>
    </rPh>
    <rPh sb="5" eb="7">
      <t>トウキ</t>
    </rPh>
    <phoneticPr fontId="104"/>
  </si>
  <si>
    <t>事実に相違ないことを証明する。</t>
    <rPh sb="0" eb="2">
      <t>ジジツ</t>
    </rPh>
    <rPh sb="3" eb="5">
      <t>ソウイ</t>
    </rPh>
    <rPh sb="10" eb="12">
      <t>ショウメイ</t>
    </rPh>
    <phoneticPr fontId="104"/>
  </si>
  <si>
    <t>月</t>
    <rPh sb="0" eb="1">
      <t>ガツ</t>
    </rPh>
    <phoneticPr fontId="104"/>
  </si>
  <si>
    <t>貸与品借用書</t>
    <rPh sb="0" eb="2">
      <t>タイヨ</t>
    </rPh>
    <rPh sb="2" eb="3">
      <t>ヒン</t>
    </rPh>
    <rPh sb="3" eb="5">
      <t>シャクヨウ</t>
    </rPh>
    <rPh sb="5" eb="6">
      <t>ショ</t>
    </rPh>
    <phoneticPr fontId="104"/>
  </si>
  <si>
    <t>住　所</t>
    <rPh sb="0" eb="1">
      <t>ジュウ</t>
    </rPh>
    <rPh sb="2" eb="3">
      <t>トコロ</t>
    </rPh>
    <phoneticPr fontId="104"/>
  </si>
  <si>
    <t>氏　名</t>
    <rPh sb="0" eb="1">
      <t>シ</t>
    </rPh>
    <rPh sb="2" eb="3">
      <t>メイ</t>
    </rPh>
    <phoneticPr fontId="104"/>
  </si>
  <si>
    <t>下記のとおり借用しました。</t>
    <rPh sb="0" eb="2">
      <t>カキ</t>
    </rPh>
    <rPh sb="6" eb="8">
      <t>シャクヨウ</t>
    </rPh>
    <phoneticPr fontId="104"/>
  </si>
  <si>
    <t>貸与期間</t>
    <rPh sb="0" eb="2">
      <t>タイヨ</t>
    </rPh>
    <rPh sb="2" eb="4">
      <t>キカン</t>
    </rPh>
    <phoneticPr fontId="104"/>
  </si>
  <si>
    <t>受領場所</t>
    <rPh sb="0" eb="2">
      <t>ジュリョウ</t>
    </rPh>
    <rPh sb="2" eb="4">
      <t>バショ</t>
    </rPh>
    <phoneticPr fontId="104"/>
  </si>
  <si>
    <t>返納場所</t>
    <rPh sb="0" eb="2">
      <t>ヘンノウ</t>
    </rPh>
    <rPh sb="2" eb="4">
      <t>バショ</t>
    </rPh>
    <phoneticPr fontId="104"/>
  </si>
  <si>
    <t>貸与条件</t>
    <rPh sb="0" eb="2">
      <t>タイヨ</t>
    </rPh>
    <rPh sb="2" eb="4">
      <t>ジョウケン</t>
    </rPh>
    <phoneticPr fontId="104"/>
  </si>
  <si>
    <t>貸与品返納書</t>
    <rPh sb="0" eb="2">
      <t>タイヨ</t>
    </rPh>
    <rPh sb="2" eb="3">
      <t>ヒン</t>
    </rPh>
    <rPh sb="3" eb="5">
      <t>ヘンノウ</t>
    </rPh>
    <rPh sb="5" eb="6">
      <t>ショ</t>
    </rPh>
    <phoneticPr fontId="104"/>
  </si>
  <si>
    <t>下記のとおり返納します。</t>
    <rPh sb="0" eb="2">
      <t>カキ</t>
    </rPh>
    <rPh sb="6" eb="8">
      <t>ヘンノウ</t>
    </rPh>
    <phoneticPr fontId="104"/>
  </si>
  <si>
    <t>品　　目</t>
    <rPh sb="0" eb="1">
      <t>シナ</t>
    </rPh>
    <rPh sb="3" eb="4">
      <t>メ</t>
    </rPh>
    <phoneticPr fontId="104"/>
  </si>
  <si>
    <t>規　　格</t>
    <rPh sb="0" eb="1">
      <t>キ</t>
    </rPh>
    <rPh sb="3" eb="4">
      <t>カク</t>
    </rPh>
    <phoneticPr fontId="104"/>
  </si>
  <si>
    <t>数　　量</t>
    <rPh sb="0" eb="1">
      <t>カズ</t>
    </rPh>
    <rPh sb="3" eb="4">
      <t>リョウ</t>
    </rPh>
    <phoneticPr fontId="104"/>
  </si>
  <si>
    <t>貸 与 期 間</t>
    <rPh sb="0" eb="1">
      <t>カシ</t>
    </rPh>
    <rPh sb="2" eb="3">
      <t>クミ</t>
    </rPh>
    <rPh sb="4" eb="5">
      <t>キ</t>
    </rPh>
    <rPh sb="6" eb="7">
      <t>アイダ</t>
    </rPh>
    <phoneticPr fontId="104"/>
  </si>
  <si>
    <t>発生品納入書</t>
    <rPh sb="0" eb="2">
      <t>ハッセイ</t>
    </rPh>
    <rPh sb="2" eb="3">
      <t>ヒン</t>
    </rPh>
    <rPh sb="3" eb="5">
      <t>ノウニュウ</t>
    </rPh>
    <rPh sb="5" eb="6">
      <t>ショ</t>
    </rPh>
    <phoneticPr fontId="104"/>
  </si>
  <si>
    <t>下記のとおり物品が発生したので納入します。</t>
    <rPh sb="0" eb="2">
      <t>カキ</t>
    </rPh>
    <rPh sb="6" eb="8">
      <t>ブッピン</t>
    </rPh>
    <rPh sb="9" eb="11">
      <t>ハッセイ</t>
    </rPh>
    <rPh sb="15" eb="17">
      <t>ノウニュウ</t>
    </rPh>
    <phoneticPr fontId="104"/>
  </si>
  <si>
    <t>数　　　量</t>
    <rPh sb="0" eb="1">
      <t>カズ</t>
    </rPh>
    <rPh sb="4" eb="5">
      <t>リョウ</t>
    </rPh>
    <phoneticPr fontId="104"/>
  </si>
  <si>
    <t>備　　　　　考</t>
    <rPh sb="0" eb="1">
      <t>ビ</t>
    </rPh>
    <rPh sb="6" eb="7">
      <t>コウ</t>
    </rPh>
    <phoneticPr fontId="104"/>
  </si>
  <si>
    <t>当初工程</t>
    <rPh sb="0" eb="2">
      <t>トウショ</t>
    </rPh>
    <rPh sb="2" eb="4">
      <t>コウテイ</t>
    </rPh>
    <phoneticPr fontId="43"/>
  </si>
  <si>
    <t>変更工程</t>
    <rPh sb="0" eb="2">
      <t>ヘンコウ</t>
    </rPh>
    <rPh sb="2" eb="4">
      <t>コウテイ</t>
    </rPh>
    <phoneticPr fontId="43"/>
  </si>
  <si>
    <t>フォローアップ</t>
    <phoneticPr fontId="43"/>
  </si>
  <si>
    <t>％</t>
    <phoneticPr fontId="43"/>
  </si>
  <si>
    <t>１　工事請負契約　～　工事完成まで</t>
    <rPh sb="2" eb="4">
      <t>コウジ</t>
    </rPh>
    <rPh sb="4" eb="6">
      <t>ウケオイ</t>
    </rPh>
    <rPh sb="6" eb="8">
      <t>ケイヤク</t>
    </rPh>
    <rPh sb="11" eb="13">
      <t>コウジ</t>
    </rPh>
    <rPh sb="13" eb="15">
      <t>カンセイ</t>
    </rPh>
    <phoneticPr fontId="43"/>
  </si>
  <si>
    <t>入札・見積入札執行</t>
    <rPh sb="0" eb="2">
      <t>ニュウサツ</t>
    </rPh>
    <rPh sb="3" eb="5">
      <t>ミツ</t>
    </rPh>
    <rPh sb="5" eb="7">
      <t>ニュウサツ</t>
    </rPh>
    <rPh sb="7" eb="9">
      <t>シッコウ</t>
    </rPh>
    <phoneticPr fontId="43"/>
  </si>
  <si>
    <t>契約締結</t>
    <rPh sb="0" eb="2">
      <t>ケイヤク</t>
    </rPh>
    <rPh sb="2" eb="4">
      <t>テイケツ</t>
    </rPh>
    <phoneticPr fontId="43"/>
  </si>
  <si>
    <t>工事測量</t>
    <rPh sb="0" eb="2">
      <t>コウジ</t>
    </rPh>
    <rPh sb="2" eb="4">
      <t>ソクリョウ</t>
    </rPh>
    <phoneticPr fontId="43"/>
  </si>
  <si>
    <t>着工前打合せ</t>
    <rPh sb="0" eb="2">
      <t>チャッコウ</t>
    </rPh>
    <rPh sb="2" eb="3">
      <t>マエ</t>
    </rPh>
    <rPh sb="3" eb="5">
      <t>ウチアワ</t>
    </rPh>
    <phoneticPr fontId="43"/>
  </si>
  <si>
    <t>入札・見積通知</t>
    <rPh sb="0" eb="2">
      <t>ニュウサツ</t>
    </rPh>
    <rPh sb="3" eb="5">
      <t>ミツ</t>
    </rPh>
    <rPh sb="5" eb="7">
      <t>ツウチ</t>
    </rPh>
    <phoneticPr fontId="43"/>
  </si>
  <si>
    <t>工事着手</t>
    <rPh sb="0" eb="2">
      <t>コウジ</t>
    </rPh>
    <rPh sb="2" eb="4">
      <t>チャクシュ</t>
    </rPh>
    <phoneticPr fontId="43"/>
  </si>
  <si>
    <t>（準備工含む）</t>
    <rPh sb="1" eb="3">
      <t>ジュンビ</t>
    </rPh>
    <rPh sb="3" eb="4">
      <t>コウ</t>
    </rPh>
    <rPh sb="4" eb="5">
      <t>フク</t>
    </rPh>
    <phoneticPr fontId="43"/>
  </si>
  <si>
    <t>下請あり</t>
    <rPh sb="0" eb="2">
      <t>シタウ</t>
    </rPh>
    <phoneticPr fontId="43"/>
  </si>
  <si>
    <t>工事施工</t>
    <rPh sb="0" eb="2">
      <t>コウジ</t>
    </rPh>
    <rPh sb="2" eb="4">
      <t>セコウ</t>
    </rPh>
    <phoneticPr fontId="43"/>
  </si>
  <si>
    <t>第１　目的</t>
  </si>
  <si>
    <t>第２　法令等の遵守</t>
  </si>
  <si>
    <t>　　　入札参加者は、地方自治法、同施行令及び高原町財務規則並びにこの心得を遵守しなければならない。</t>
  </si>
  <si>
    <t>第３　公正な入札の確保</t>
  </si>
  <si>
    <t>　３　入札参加者は、落札者の決定前に、他の入札参加者に対して入札価格を意図的に開示してはならない。</t>
  </si>
  <si>
    <t>第４　入札保証金等</t>
  </si>
  <si>
    <t>　４　落札者が、契約を締結しないときは、入札保証金は高原町に帰属する。</t>
  </si>
  <si>
    <t>第５　入札の基本的事項</t>
  </si>
  <si>
    <t>第６　入札の辞退</t>
  </si>
  <si>
    <t>　１　入札参加者は、入札執行の完了に至るまでは、いつでも入札を辞退することができる。</t>
  </si>
  <si>
    <t>　２　入札参加者が、入札を辞退するときは、次に掲げる方法により申し出るものとする。</t>
  </si>
  <si>
    <t>　　(2) 入札執行中にあっては、入札辞退届又はその旨を明記した入札書を入札箱に投入して行うこと。</t>
  </si>
  <si>
    <t>　４　入札を辞退した者は、これを理由として以後の指名等について不利益な取扱いを受けるものではない。</t>
  </si>
  <si>
    <t>第７　入札場の自由入退場の禁止</t>
  </si>
  <si>
    <t>　２　入札参加者又はその代理人は、入札開始時刻以後においては、入札場に入場することができない。</t>
  </si>
  <si>
    <t>第８　入札書の提出等</t>
  </si>
  <si>
    <t>　４　入札参加者は、代理人をして入札させるときは、委任状を持参させなければならない。</t>
  </si>
  <si>
    <t>　６　入札参加者又は代理人は、当該入札に対する他の入札参加者の代理をすることはできない。</t>
  </si>
  <si>
    <t>第９　入札書の書換え等の禁止</t>
  </si>
  <si>
    <t>第１０　入札の中止等</t>
  </si>
  <si>
    <t>第１１　開札</t>
  </si>
  <si>
    <t>　１　開札は、入札の終了後、直ちに当該入札場所において入札者を立ち会わせて行う。</t>
  </si>
  <si>
    <t>　２　入札者が開札に立ち会わないときは、当該入札事務に関係のない職員を立ち会わせる。</t>
  </si>
  <si>
    <t>第１２　入札の効力</t>
  </si>
  <si>
    <t>　　　次の各号のいずれかに該当する入札は、無効とする。</t>
  </si>
  <si>
    <t>　　(1) 入札参加資格のない者のした入札</t>
  </si>
  <si>
    <t>　　(2) 所定の入札保証金又は入札保証金に代わる担保を納付又は提供しない者のした入札</t>
  </si>
  <si>
    <t>　　(3) 委任状を持参しない代理人のした入札</t>
  </si>
  <si>
    <t>　　(4) 所定の日時及び場所に提出しない入札</t>
  </si>
  <si>
    <t>　　(5) 入札書の表記金額を訂正した入札</t>
  </si>
  <si>
    <t>　　(6) 入札書の表記金額、氏名、印影又は重要な文字が誤脱した又は不明な入札</t>
  </si>
  <si>
    <t>　　(7) 同一事項の入札について、２以上を入札した者の入札</t>
  </si>
  <si>
    <t>　　(8) 同一事項の入札について自己のほか、他人の代理人を兼ねて入札した者の入札</t>
  </si>
  <si>
    <t>　　(9) 同一事項の入札について２人以上の代理人をした者の入札</t>
  </si>
  <si>
    <t>　 (10) 入札関係職員の指示に従わない等入札場の秩序を乱した者の入札</t>
  </si>
  <si>
    <t>　 (11) 談合、その他不正の行為により入札を行ったと認められる者のした入札</t>
  </si>
  <si>
    <t>第１３　失格</t>
  </si>
  <si>
    <t>　　　最低制限価格を設定している場合は、最低制限価格を下回ることとなる価格で入札をした者は失格とする。</t>
  </si>
  <si>
    <t>第１４　落札者の決定</t>
  </si>
  <si>
    <t>第１５　同価格の入札者が２人以上ある場合の落札者の決定</t>
  </si>
  <si>
    <t>第１６　入札結果の通知</t>
  </si>
  <si>
    <t>　２　前項後段の規定は、第８第２項及び第３項の規定により郵送による入札を行った場合において準用する。</t>
  </si>
  <si>
    <t>第１７　保留</t>
  </si>
  <si>
    <t>第１８　再度入札</t>
  </si>
  <si>
    <t>第１９　再度入札の入札保証金</t>
  </si>
  <si>
    <t>第２０　随意契約</t>
  </si>
  <si>
    <t>第２１　落札の取消し等</t>
  </si>
  <si>
    <t>　１　次の各号の一に該当するときは、落札を取り消すことができる。</t>
  </si>
  <si>
    <t>　　(1) 落札者が第２４第１項及び第２項但し書に定める期間内に契約を締結しないとき。</t>
  </si>
  <si>
    <t>　　(2) 入札参加者又は落札者が不正の入札をしたと認めたとき。</t>
  </si>
  <si>
    <t>　　(3) 落札者が入札資格に欠け、又は欠けたことを発見したとき。</t>
  </si>
  <si>
    <t>　　(4) 落札者が自己の責めに帰すべき理由によって既に締結した他の契約を解除されたとき。</t>
  </si>
  <si>
    <t>第２２　契約保証金等</t>
  </si>
  <si>
    <t>　２　契約保証金は、契約上の義務を履行しないときは、高原町に帰属する。</t>
  </si>
  <si>
    <t>　３　契約保証金は、契約目的物の引渡し等、契約が履行されたときは、これを還付する。</t>
  </si>
  <si>
    <t>第２３　入札保証金等の振替え</t>
  </si>
  <si>
    <t>第２４　契約書等の提出</t>
  </si>
  <si>
    <t>第２５　議会の議決を要する契約</t>
  </si>
  <si>
    <t>　４　前項の規定により仮契約を解除した場合においては、高原町は一切の責を負わないものとする。</t>
  </si>
  <si>
    <t>第２６　異議の申立て</t>
  </si>
  <si>
    <t>　４　入札場において、公正な執行を妨げようとした者のした入札は無効退去とする。</t>
  </si>
  <si>
    <t>　（12）公共工事の入札において、内訳書を提出しない者がした入札</t>
  </si>
  <si>
    <t>　（13) 内訳書中の工事価格と入札金額が同一でない入札</t>
  </si>
  <si>
    <t>　（14）公共工事の入札において、内訳書の表記金額、氏名、印影又は、重要な文字</t>
  </si>
  <si>
    <t>　　　が誤脱した又は不明な入札</t>
  </si>
  <si>
    <t>　　　この心得は、高原町が発注する工事又は製造の請負、物品の購入その他の契約に係る競争入札について、</t>
    <phoneticPr fontId="43"/>
  </si>
  <si>
    <t>　　　参加しようとする者（以下「入札参加者」という。）が守らなければならない事項を定めるものとする。</t>
    <phoneticPr fontId="43"/>
  </si>
  <si>
    <t>告示第４４号</t>
    <phoneticPr fontId="43"/>
  </si>
  <si>
    <t>平成２０年　１月１８日</t>
    <rPh sb="0" eb="2">
      <t>ヘイセイ</t>
    </rPh>
    <rPh sb="4" eb="5">
      <t>ネン</t>
    </rPh>
    <rPh sb="7" eb="8">
      <t>ツキ</t>
    </rPh>
    <rPh sb="10" eb="11">
      <t>ニチ</t>
    </rPh>
    <phoneticPr fontId="43"/>
  </si>
  <si>
    <t>　１　入札参加者は、開札の開始までに入札金額の１００分の５以上の入札保証金を納付しなければならない。</t>
    <phoneticPr fontId="43"/>
  </si>
  <si>
    <t>　　　ただし、入札保証金の全部又は一部の納付を免除された場合は、この限りでない。</t>
    <phoneticPr fontId="43"/>
  </si>
  <si>
    <t>　　　ない。</t>
    <phoneticPr fontId="43"/>
  </si>
  <si>
    <t>　２　入札参加者は、前項ただし書の場合において、入札保証金の納付を免除された理由が、高原町を被保険者</t>
    <phoneticPr fontId="43"/>
  </si>
  <si>
    <t>　　　とする入札保証保険契約を結んだことによるものであるときは、当該入札保証保険契約に係る保険証券を</t>
    <phoneticPr fontId="43"/>
  </si>
  <si>
    <t>　　　提出しなければならない。</t>
    <phoneticPr fontId="43"/>
  </si>
  <si>
    <t>　３　入札保証金は、落札者に対しては契約保証金納付後（契約保証金の納付を免除された者にあっては、契約</t>
    <phoneticPr fontId="43"/>
  </si>
  <si>
    <t>　　　の確定した時に）、落札者以外の者に対しては入札執行後にこれを還付する。</t>
    <phoneticPr fontId="43"/>
  </si>
  <si>
    <t>　　　入札参加者は、設計図書等（仕様書、設計書、図面及びその他交付書類をいう。以下同じ。）、契約書案</t>
    <phoneticPr fontId="43"/>
  </si>
  <si>
    <t>　　(1) 入札執行前にあっては、入札辞退届を契約担当者（町長又はその委任を受けて契約を締結する者をいう。</t>
    <phoneticPr fontId="43"/>
  </si>
  <si>
    <t>　　　以下同じ。）に直接持参し、又は郵送（入札日の前日までに到着するものに限る。）して行うこと。</t>
    <phoneticPr fontId="43"/>
  </si>
  <si>
    <t>　３　入札開始時刻以後において、入札に参加しない者があるときは、当該入札参加者は入札を辞退したものと</t>
    <phoneticPr fontId="43"/>
  </si>
  <si>
    <t>　　　みなす。</t>
    <phoneticPr fontId="43"/>
  </si>
  <si>
    <t>　１　入札場には、入札参加者又はその代理人並びに入札執行事務に関係のある職員（以下「入札関係職員」と</t>
    <phoneticPr fontId="43"/>
  </si>
  <si>
    <t>　　　いう。）、第１１第２項の立会い職員及び第１５第２項のくじ引きを行う職員以外の者は入場することが</t>
    <phoneticPr fontId="43"/>
  </si>
  <si>
    <t>　　　できない。</t>
    <phoneticPr fontId="43"/>
  </si>
  <si>
    <t>　３　入札参加者又はその代理人は、入札執行者（契約担当者又はその委任を受けて入札事務を執行する者をい</t>
    <phoneticPr fontId="43"/>
  </si>
  <si>
    <t>　　　う。以下同じ。）が特にやむを得ない事情があると認めた場合のほか、入札場を退場することができない。</t>
    <phoneticPr fontId="43"/>
  </si>
  <si>
    <t>　１　入札参加者は、入札書を１件ごとに作成して封書にし、当該封筒に「入札書在中」と明記し、入札件名、</t>
    <phoneticPr fontId="43"/>
  </si>
  <si>
    <t>　　　入札者の住所、商号又は名称及び氏名（法人にあっては、代表者の氏名）を記載し、押印及び封印の上、</t>
    <phoneticPr fontId="43"/>
  </si>
  <si>
    <t>　　　入札公告、告示又は指名通知に示した日時及び場所において入札箱に投入しなければならない。</t>
    <phoneticPr fontId="43"/>
  </si>
  <si>
    <t>　２　郵送による入札は、入札条件に明示した場合に限り、これを行うことができる。この場合においては、入</t>
    <phoneticPr fontId="43"/>
  </si>
  <si>
    <t>　　　札書は書留郵便をもって提出しなければならない。</t>
    <phoneticPr fontId="43"/>
  </si>
  <si>
    <t>　３　前項の郵送による入札書は、二重封筒とし、表封筒に「入札書在中」の旨を朱書し、中封筒に入札件名、</t>
    <phoneticPr fontId="43"/>
  </si>
  <si>
    <t>　　　入札者の住所、商号又は名称及び氏名（法人にあっては、代表者の氏名）を記載し、押印及び封印の上、</t>
    <phoneticPr fontId="43"/>
  </si>
  <si>
    <t>　　　契約担当者に提出しければならない。この場合における入札書は、入札公告、公示又は指名通知に示した</t>
    <phoneticPr fontId="43"/>
  </si>
  <si>
    <t>　　　日時までに到達しないものは無効とする。</t>
    <phoneticPr fontId="43"/>
  </si>
  <si>
    <t>　５　入札参加者は、地方自治法施行令第１６７条の４第２項の規定に該当する者を代理人とすることはできな</t>
    <phoneticPr fontId="43"/>
  </si>
  <si>
    <t>　　　い。</t>
    <phoneticPr fontId="43"/>
  </si>
  <si>
    <t>　７　代理人が入札する場合は、入札書に入札参加者本人の住所及び氏名（法人の場合は、その名称又は商号及</t>
    <phoneticPr fontId="43"/>
  </si>
  <si>
    <t>　　　び代表者の氏名）、代理人であることの表示並びに当該代理人の氏名を記載して、押印及び封印をしてお</t>
    <phoneticPr fontId="43"/>
  </si>
  <si>
    <t>　　　かなければならない。</t>
    <phoneticPr fontId="43"/>
  </si>
  <si>
    <t>　８　提出された入札書は、開札前も含め返却しないこととする。入札参加者が談合し、若しくは不穏の行動を</t>
    <phoneticPr fontId="43"/>
  </si>
  <si>
    <t>　　　なす等の情報があった場合、又はそれを疑うに足りる事実を得た場合には、入札書を必要に応じ公正取引</t>
    <phoneticPr fontId="43"/>
  </si>
  <si>
    <t>　　　委員会に提出する場合がある。</t>
    <phoneticPr fontId="43"/>
  </si>
  <si>
    <t>　９　入札者のうち建設業者は、公共工事の入札に係る申込みの際に、入札金額の内訳を記載した書類（以下、</t>
    <phoneticPr fontId="43"/>
  </si>
  <si>
    <t>　　　「内訳書」という。）を入札書と共に封書にし、入札箱に投入しなければならない。</t>
    <phoneticPr fontId="43"/>
  </si>
  <si>
    <t>　　　入札参加者は、いったん入札書を入札箱に投函し、又は第８第２項及び第３項の規定により入札書を郵便</t>
    <phoneticPr fontId="43"/>
  </si>
  <si>
    <t>　　　で提出した後は、開札の前後を問わず、入札書の書換え、引換え、変更、取消し又は撤回をすることがで</t>
    <phoneticPr fontId="43"/>
  </si>
  <si>
    <t>　　　きない。入札金額の記載等の錯誤又は積算等を理由として入札価格の無効の訴えを提起できないものとす</t>
    <phoneticPr fontId="43"/>
  </si>
  <si>
    <t>　　　る。</t>
    <phoneticPr fontId="43"/>
  </si>
  <si>
    <t>　１　談合情報等があること、若しくは入札参加者が談合し、又は不穏の行動をなす等独占禁止法等に抵触した</t>
    <phoneticPr fontId="43"/>
  </si>
  <si>
    <t>　　　とき等、必要と認めるときは、入札の執行を延期し、当該入札に関する調査を行うことがある。調査の結</t>
    <phoneticPr fontId="43"/>
  </si>
  <si>
    <t>　　　果、入札を公正に執行することができないと認められるときは、入札の執行を取りやめることがある。</t>
    <phoneticPr fontId="43"/>
  </si>
  <si>
    <t>　２　入札執行に際して、天災、地変その他やむを得ない事由が生じたときは、入札の執行を延期し、又は取り</t>
    <phoneticPr fontId="43"/>
  </si>
  <si>
    <t>　　　やめることがある。</t>
    <phoneticPr fontId="43"/>
  </si>
  <si>
    <t>　１　予定価格の制限の範囲内で最低の価格をもって入札した者を落札者とする。ただし、当該契約の内容に適</t>
    <phoneticPr fontId="43"/>
  </si>
  <si>
    <t>　　　合した履行を確保するため、特に必要があると認めてあらかじめ最低制限価格を設けたときは、予定価格</t>
    <phoneticPr fontId="43"/>
  </si>
  <si>
    <t>　　　の制限の範囲内の価格で最低制限価格以上の価格をもって入札した者のうち、最低の価格をもって入札し</t>
    <phoneticPr fontId="43"/>
  </si>
  <si>
    <t>　　　た者を落札者とする。</t>
    <phoneticPr fontId="43"/>
  </si>
  <si>
    <t>　１　落札となるべき同価格の入札をした者が２人以上あるときは、直ちに当該入札をした者にくじを引かせて</t>
    <phoneticPr fontId="43"/>
  </si>
  <si>
    <t>　　　落札者を決定する。</t>
    <phoneticPr fontId="43"/>
  </si>
  <si>
    <t>　２　前項の場合において、当該入札をした者のうち、くじを引かない者があるときは、これに代わって入札事</t>
    <phoneticPr fontId="43"/>
  </si>
  <si>
    <t>　　　務に関係のない職員にくじを引かせる。</t>
    <phoneticPr fontId="43"/>
  </si>
  <si>
    <t>　１　開札をした場合において、落札者があるときは、その者の氏名又は名称及び金額を、落札者がないときは</t>
    <phoneticPr fontId="43"/>
  </si>
  <si>
    <t>　　　その旨を開札に立ち会った入札者に直ちに口頭で知らせる。この場合において、開札に立ち会わなかった</t>
    <phoneticPr fontId="43"/>
  </si>
  <si>
    <t>　　　入札者があるときは、電話等適宜の方法により落札の決定等を知らせる。</t>
    <phoneticPr fontId="43"/>
  </si>
  <si>
    <t>　　　次の各号のいずれかに該当する場合で、直ちに落札決定をすることが不適切又は困難と判断したときは、</t>
    <phoneticPr fontId="43"/>
  </si>
  <si>
    <t>　　　落札決定を保留する。</t>
    <phoneticPr fontId="43"/>
  </si>
  <si>
    <t>　　(1) 談合情報等があること、若しくは入札参加者が談合し、又は不穏の行動をなす等公正な入札を執行する</t>
    <phoneticPr fontId="43"/>
  </si>
  <si>
    <t>　　　ことができないおそれがあり、独占禁止法等に抵触した行為の有無等について調査等を要すると判断され</t>
    <phoneticPr fontId="43"/>
  </si>
  <si>
    <t>　　　るとき。</t>
    <phoneticPr fontId="43"/>
  </si>
  <si>
    <t>　　(2) その他入札執行中に通常予想することができない事象等が発生し、規則等の規定によっても即時に対処</t>
    <phoneticPr fontId="43"/>
  </si>
  <si>
    <t>　　　できない等の状況があるとき。</t>
    <phoneticPr fontId="43"/>
  </si>
  <si>
    <t>　　　ができないときは、契約担当者が指定する日時において再度の入札を行う。</t>
    <phoneticPr fontId="43"/>
  </si>
  <si>
    <t>　　　定により失格とされた者は、再度入札に参加することができない。</t>
    <phoneticPr fontId="43"/>
  </si>
  <si>
    <t>　　　第１８の規定により再度入札をする場合においては、初回の入札に対する入札保証金の納付（入札保証金</t>
    <phoneticPr fontId="43"/>
  </si>
  <si>
    <t>　　　の納付に代えて提供された担保を含む。）をもって再度入札における入札保証金の納付があったものとみ</t>
    <phoneticPr fontId="43"/>
  </si>
  <si>
    <t>　　　なす。</t>
    <phoneticPr fontId="43"/>
  </si>
  <si>
    <t>　１　再度入札の結果、なお入札者の価格が予定価格に達しない場合は、予定価格に最も近い者が１回に限り、</t>
    <phoneticPr fontId="43"/>
  </si>
  <si>
    <t>　　　見積書を入札執行者に提出しなければならない。ただし、入札執行者が予定価格に最も近い者の価格と</t>
    <phoneticPr fontId="43"/>
  </si>
  <si>
    <t>　　　予定価格との差額が大きく、見積書の提出を求めることが著しく不適当と認めるときは、この限りでない。</t>
    <phoneticPr fontId="43"/>
  </si>
  <si>
    <t>　２　見積書の提出の辞退については、第６第２項第２号及び第４項の規定を準用する。この場合において第６</t>
    <phoneticPr fontId="43"/>
  </si>
  <si>
    <t>　　　第２項第２号中「入札執行中」とあるのは「見積執行中」と、「入札辞退届」とあるのは「見積辞退届」</t>
    <phoneticPr fontId="43"/>
  </si>
  <si>
    <t>　　　と、「入札書を入札箱に投入し」とあるのは「見積書を入札執行者に提出し」と、第４項中「入札」とあ</t>
    <phoneticPr fontId="43"/>
  </si>
  <si>
    <t>　　　るのは「見積書の提出」と、それぞれ読み替えるものとする。</t>
    <phoneticPr fontId="43"/>
  </si>
  <si>
    <t>　２　前項に定める場合のほか、落札決定後特別の理由によって契約の締結ができないときは、落札を取り消す</t>
    <phoneticPr fontId="43"/>
  </si>
  <si>
    <t>　　　ことができる。</t>
    <phoneticPr fontId="43"/>
  </si>
  <si>
    <t>　３　第１項の規定により落札を取り消された者で入札保証金を免除されたものは、免除された入札保証金に相</t>
    <phoneticPr fontId="43"/>
  </si>
  <si>
    <t>　　　当する額の違約金を納付しなければならない。</t>
    <phoneticPr fontId="43"/>
  </si>
  <si>
    <t>　１　落札者は、契約書案の提出と同時に、契約金額の１００分の１０以上の契約保証金を納付し、又は提供し</t>
    <phoneticPr fontId="43"/>
  </si>
  <si>
    <t>　　　なければならない。ただし、契約保証金の全部又は一部を免除された場合は、この限りでない。</t>
    <phoneticPr fontId="43"/>
  </si>
  <si>
    <t>　　　落札者は、第４第３項の規定による還付を受けるべき入札保証金を、契約保証金の一部に充当するよう申</t>
    <phoneticPr fontId="43"/>
  </si>
  <si>
    <t>　　　し出ることができる。</t>
    <phoneticPr fontId="43"/>
  </si>
  <si>
    <t>　１　契約書を作成する場合においては、落札者は、契約書案に記名押印し、落札決定の日から起算して７日以</t>
    <phoneticPr fontId="43"/>
  </si>
  <si>
    <t>　　　内にこれを契約担当者に提出し、契約を締結しなければならない。</t>
    <phoneticPr fontId="43"/>
  </si>
  <si>
    <t>　２　落札者が前項に規定する期間内に契約書案を提出しないときは、落札は、その効力を失う。ただし、契約</t>
    <phoneticPr fontId="43"/>
  </si>
  <si>
    <t>　　　書を提出することのできない相当の事由がある場合において、あらかじめ契約担当者の承認を得たときは、</t>
    <phoneticPr fontId="43"/>
  </si>
  <si>
    <t>　　　期間の延長を認めることができる。</t>
    <phoneticPr fontId="43"/>
  </si>
  <si>
    <t>　３　契約書の作成を要しない場合においては、落札者は、落札決定後速やかに請書その他これに準じる書面を</t>
    <phoneticPr fontId="43"/>
  </si>
  <si>
    <t>　　　契約担当者に提出しなければならない。</t>
    <phoneticPr fontId="43"/>
  </si>
  <si>
    <t>　４　落札者は、契約書等の提出に併せて、課税事業者届出書又は免税事業者届出書を提出しなければならない。</t>
    <phoneticPr fontId="43"/>
  </si>
  <si>
    <t>　　　ただし、提出を要しない旨の指示があった場合は、この限りでない。</t>
    <phoneticPr fontId="43"/>
  </si>
  <si>
    <t>　５　落札者が契約を締結しない場合で、入札保証金を免除しているときは、落札金額の１００分の５相当額の</t>
    <phoneticPr fontId="43"/>
  </si>
  <si>
    <t>　　　違約金を徴収する。</t>
    <phoneticPr fontId="43"/>
  </si>
  <si>
    <t>　１　議会の議決に付すべき契約及び財産の取得又は処分に関する条例の規定により、予定価格５，０００万円</t>
    <phoneticPr fontId="43"/>
  </si>
  <si>
    <t>　　　以上の工事又は製造の請負に関する契約及び予定価格７００万円以上の動産の買入れに関する契約につい</t>
    <phoneticPr fontId="43"/>
  </si>
  <si>
    <t>　　　ては、高原町議会の議決を得るまでは仮契約とし、当該議決を得たときに本契約として成立する。</t>
    <phoneticPr fontId="43"/>
  </si>
  <si>
    <t>　２　前項を適用する契約において、第２２第１項の規定については、同項中「契約書案の提出と同時に」とあ</t>
    <phoneticPr fontId="43"/>
  </si>
  <si>
    <t>　　　るのは「本契約成立までに」と読み替えて適用するものとする。</t>
    <phoneticPr fontId="43"/>
  </si>
  <si>
    <t>　３　第１項の仮契約の当事者が、入札日の翌日から高原町議会の議決を得る日までに高原町の工事等契約に係</t>
    <phoneticPr fontId="43"/>
  </si>
  <si>
    <t>　　　る指名停止等に該当する行為を行ったときは、当該仮契約を解除することがある。</t>
    <phoneticPr fontId="43"/>
  </si>
  <si>
    <t>　　　入札をした者は、入札後、この心得、設計図書等、入札公告、告示又は指名通知、入札書等についての不</t>
    <phoneticPr fontId="43"/>
  </si>
  <si>
    <t>　　　明を理由として異議を申し立てることはできない。</t>
    <phoneticPr fontId="43"/>
  </si>
  <si>
    <t>　　　高原町競争入札参加者心得</t>
    <phoneticPr fontId="43"/>
  </si>
  <si>
    <t>　　　見積参加者は、地方自治法、同施行令及び高原町財務規則並びにこの心得を遵守しなければならない。</t>
  </si>
  <si>
    <t>第３　公正な見積りの確保</t>
  </si>
  <si>
    <t>第４　見積りの基本的事項</t>
  </si>
  <si>
    <t>第５　見積書の提出辞退</t>
  </si>
  <si>
    <t>　２　見積参加者が、見積書の提出を辞退するときは、次に掲げる方法により申し出るものとする。</t>
  </si>
  <si>
    <t>　４　見積参加者は、代理人をして見積りさせるときは、委任状を持参させなければならない。</t>
  </si>
  <si>
    <t>　６　見積参加者又は代理人は、当該見積りに対する他の見積参加者の代理をすることはできない。</t>
  </si>
  <si>
    <t>第８　見積書の書換え等の禁止</t>
  </si>
  <si>
    <t>第９　見積合わせの中止等</t>
  </si>
  <si>
    <t>第１０　見積合わせ</t>
  </si>
  <si>
    <t>　１　見積合わせは、見積書の提出終了後、直ちに当該見積合わせ会場において見積者を立ち会わせて行う。</t>
  </si>
  <si>
    <t>　２　見積者が見積合わせに立ち会わないときは、当該事務に関係のない職員を立ち会わせる。</t>
  </si>
  <si>
    <t>第１１　見積合わせの効力</t>
  </si>
  <si>
    <t>　　　次の各号のいずれかに該当する見積合わせは、無効とする。</t>
  </si>
  <si>
    <t>　　(1) 見積参加資格のない者のした見積合わせ</t>
  </si>
  <si>
    <t>　　(2) 委任状を持参しない代理人のした見積合わせ</t>
  </si>
  <si>
    <t>　　(3) 所定の日時及び場所に提出しない見積合わせ</t>
  </si>
  <si>
    <t>　　(4) 見積書の表記金額を訂正した見積合わせ</t>
  </si>
  <si>
    <t>　　(5) 見積書の表記金額、氏名、印影又は重要な文字が誤脱した又は不明な見積合わせ</t>
  </si>
  <si>
    <t>　　(6) 同一事項の見積りについて、２以上をした者の見積合わせ</t>
  </si>
  <si>
    <t>　　(7) 同一事項の見積りについて自己のほか、他人の代理人を兼ねて見積もりした者の見積合わせ</t>
  </si>
  <si>
    <t>　　(8) 同一事項の見積りについて２人以上の代理人をした者の見積合わせ</t>
  </si>
  <si>
    <t>　　(9) 見積合わせ関係職員の指示に従わない等見積合わせ会場の秩序を乱した者の見積合わせ</t>
  </si>
  <si>
    <t>　 (10) 談合、その他不正の行為により見積りを行ったと認められる者のした見積合わせ</t>
  </si>
  <si>
    <t>第１２　失格</t>
  </si>
  <si>
    <t>第１３　随意契約の相手方の決定方法等</t>
  </si>
  <si>
    <t>第１４　見積合わせ結果の通知</t>
  </si>
  <si>
    <t>第１５　保留</t>
  </si>
  <si>
    <t>第１６　見積合わせ回数</t>
  </si>
  <si>
    <t>第１７　随意契約の相手方の取消し等</t>
  </si>
  <si>
    <t>　１　次の各号の一に該当するときは、随意契約の相手方を取り消すことができる。</t>
  </si>
  <si>
    <t>　　(1) 随意契約の相手方が第１９第１項及び第２項但し書に定める期間内に契約を締結しないとき。</t>
  </si>
  <si>
    <t>　　(2) 見積参加者又は随意契約の相手方が不正の見積りをしたと認めたとき。</t>
  </si>
  <si>
    <t>　　(3) 随意契約の相手方が見積参加資格に欠け、又は欠けたことを発見したとき。</t>
  </si>
  <si>
    <t>　　(4) 随意契約の相手方が自己の責めに帰すべき理由によって既に締結した他の契約を解除されたとき。</t>
  </si>
  <si>
    <t>第１８　契約保証金等</t>
  </si>
  <si>
    <t>第１９　契約書等の提出</t>
  </si>
  <si>
    <t>第２０　異議の申立て</t>
  </si>
  <si>
    <t>第６　見積合わせ会場の自由入退場の禁止</t>
  </si>
  <si>
    <t>　４　見積合わせ会場において、公正な執行を妨げようとした者のした見積書の提出は無効退去とする。</t>
  </si>
  <si>
    <t>第７　見積書の提出等</t>
  </si>
  <si>
    <t>　 (11) 公共工事の見積合わせにおいて、内訳書を提出しない者がした見積合わせ</t>
  </si>
  <si>
    <t>　（12）内訳書の工事価格と入札金額が同一でない見積合わせ</t>
  </si>
  <si>
    <t>　４　公共工事の再度の見積合わせについては、内訳書の提出は求めない。</t>
  </si>
  <si>
    <t>告示第４５号</t>
    <phoneticPr fontId="43"/>
  </si>
  <si>
    <t>　　　この心得は、高原町が発注する工事又は製造の請負、物品の購入その他の契約に係る競争見積による随意</t>
    <phoneticPr fontId="43"/>
  </si>
  <si>
    <t>　　　契約の見積合わせについて、参加しようとする者（以下「見積参加者」という。）が守らなければならな</t>
    <phoneticPr fontId="43"/>
  </si>
  <si>
    <t>　　　い事項を定めるものとする。</t>
    <phoneticPr fontId="43"/>
  </si>
  <si>
    <t>　１　見積参加者は、私的独占の禁止及び公正取引の確保に関する法律（以下「独占禁止法」という。）等に抵</t>
    <phoneticPr fontId="43"/>
  </si>
  <si>
    <t>　　　触する行為を行ってはならない。</t>
    <phoneticPr fontId="43"/>
  </si>
  <si>
    <t>　２　見積参加者は、見積りに当たっては、競争を制限する目的で他の見積参加者と見積価格又は見積意思につ</t>
    <phoneticPr fontId="43"/>
  </si>
  <si>
    <t>　　　いていかなる相談も行わず、独自に見積価格を定めなければならない。</t>
    <phoneticPr fontId="43"/>
  </si>
  <si>
    <t>　３　見積参加者は、契約の相手方の決定前に、他の見積参加者に対して見積価格を意図的に開示してはならな</t>
    <phoneticPr fontId="43"/>
  </si>
  <si>
    <t>　１　入札参加者は、私的独占の禁止及び公正取引の確保に関する法律（以下「独占禁止法」という。）等に抵</t>
    <rPh sb="49" eb="50">
      <t>テイ</t>
    </rPh>
    <phoneticPr fontId="43"/>
  </si>
  <si>
    <t>　　　触する行為を行ってはならない。</t>
    <phoneticPr fontId="43"/>
  </si>
  <si>
    <t>　２　入札参加者は、入札に当たっては、競争を制限する目的で他の入札参加者と入札価格又は入札意思につい</t>
    <phoneticPr fontId="43"/>
  </si>
  <si>
    <t>　　　ていかなる相談も行わず、独自に入札価格を定めなければならない。</t>
    <phoneticPr fontId="43"/>
  </si>
  <si>
    <t>　　　に定める措置を講じるとともに、独占禁止法に抵触する行為として、公正取引委員会に通知することがあ</t>
    <phoneticPr fontId="43"/>
  </si>
  <si>
    <t>　　　る。</t>
    <phoneticPr fontId="43"/>
  </si>
  <si>
    <t>　５　入札参加者は、談合情報等があった場合には、高原町が行う調査又は事情聴取等に協力しなければならな</t>
    <phoneticPr fontId="43"/>
  </si>
  <si>
    <t>　　　高原町随意契約の見積合わせ参加者心得</t>
    <phoneticPr fontId="43"/>
  </si>
  <si>
    <t>　４　見積参加者は、見積りの公平性、透明性を損なわない事項で、業務実施上、特に必要があると高原町が認</t>
    <phoneticPr fontId="43"/>
  </si>
  <si>
    <t>　　　める場合を除き、高原町の職員に対して面談等を行ってはならず、これに抵触する場合には、第９第２項</t>
    <phoneticPr fontId="43"/>
  </si>
  <si>
    <t>　　　に定める措置を講じるとともに、独占禁止法に抵触する行為として、公正取引委員会に通知することがあ</t>
    <phoneticPr fontId="43"/>
  </si>
  <si>
    <t>　５　見積参加者は、談合情報等があった場合には、高原町が行う調査又は事情聴取等に協力しなければならな</t>
    <phoneticPr fontId="43"/>
  </si>
  <si>
    <t>　　　い。</t>
    <phoneticPr fontId="43"/>
  </si>
  <si>
    <t>　　　見積参加者は、設計図書等（仕様書、設計書、図面及びその他交付書類をいう。以下同じ。）、契約書案</t>
    <phoneticPr fontId="43"/>
  </si>
  <si>
    <t>　　　その他契約締結に必要な条件を熟知の上、見積書を提出しなければならない。この場合において、設計図</t>
    <phoneticPr fontId="43"/>
  </si>
  <si>
    <t>　　　書等について疑義があるときは、関係職員の説明を求めることができる。</t>
    <phoneticPr fontId="43"/>
  </si>
  <si>
    <t>　１　見積参加者は、見積書の提出を希望しない場合は、見積合わせ執行の完了に至るまでは、いつでも辞退す</t>
    <phoneticPr fontId="43"/>
  </si>
  <si>
    <t>　　　ることができる。</t>
    <phoneticPr fontId="43"/>
  </si>
  <si>
    <t>　　(1) 見積合わせ執行前にあっては、見積辞退届を契約担当者（町長又はその委任を受けて契約を締結する者</t>
    <phoneticPr fontId="43"/>
  </si>
  <si>
    <t>　　　をいう。以下同じ。）に直接持参し、又は郵送（見積合わせ執行日の前日までに到着するものに限る。）</t>
    <phoneticPr fontId="43"/>
  </si>
  <si>
    <t>　　　して行うこと。</t>
    <phoneticPr fontId="43"/>
  </si>
  <si>
    <t>　　(2) 見積合わせ執行中にあっては、見積辞退届又はその旨を明記した見積書を見積合わせ執行者（契約担当</t>
    <phoneticPr fontId="43"/>
  </si>
  <si>
    <t>　　　者又はその委任を受けて見積合わせを執行する者をいう。以下同じ。）に提出して行うこと。</t>
    <phoneticPr fontId="43"/>
  </si>
  <si>
    <t>　３　見積合わせ開始時刻以後において、見積合わせに参加しない者があるときは、当該見積参加者は見積書の</t>
    <phoneticPr fontId="43"/>
  </si>
  <si>
    <t>　　　提出を辞退したものとみなす。</t>
    <phoneticPr fontId="43"/>
  </si>
  <si>
    <t>　４　見積書の提出を辞退した者は、これを理由として以後の指名等について不利益な取扱いを受けるものでは</t>
    <phoneticPr fontId="43"/>
  </si>
  <si>
    <t>　１　見積合わせ会場には、見積参加者又はその代理人並びに見積合わせ執行事務に関係のある職員（以下「見</t>
    <phoneticPr fontId="43"/>
  </si>
  <si>
    <t>　　　積合わせ関係職員」という。）、第１０第２項の立会い職員及び第１３第４項のくじ引きを行う職員以外</t>
    <phoneticPr fontId="43"/>
  </si>
  <si>
    <t>　　　の者は入場することができない。</t>
    <phoneticPr fontId="43"/>
  </si>
  <si>
    <t>　２　見積参加者又はその代理人は、見積合わせ開始時刻以後においては、見積合わせ会場に入場することがで</t>
    <phoneticPr fontId="43"/>
  </si>
  <si>
    <t>　　　きない。</t>
    <phoneticPr fontId="43"/>
  </si>
  <si>
    <t>　３　見積参加者又はその代理人は、見積合わせ執行者が特にやむを得ない事情があると認めた場合のほか、見</t>
    <phoneticPr fontId="43"/>
  </si>
  <si>
    <t>　　　積合わせ会場を退場することができない。</t>
    <phoneticPr fontId="43"/>
  </si>
  <si>
    <t>　１　見積参加者は、見積書を１件ごとに作成して封書にし、当該封筒に「見積書在中」と明記し、見積件名、</t>
    <phoneticPr fontId="43"/>
  </si>
  <si>
    <t>　　　見積者の住所、商号又は名称及び氏名（法人にあっては、代表者の氏名）を記載し、押印及び封印の上、</t>
    <phoneticPr fontId="43"/>
  </si>
  <si>
    <t>　　　見積通知に示した日時及び場所において見積合わせ執行者に提出しなければならない。</t>
    <phoneticPr fontId="43"/>
  </si>
  <si>
    <t>　２　郵送による見積書の提出は、見積通知の条件に明示した場合に限り、これを行うことができる。この場合</t>
    <phoneticPr fontId="43"/>
  </si>
  <si>
    <t>　　　においては、見積書は書留郵便をもって提出しなければならない。</t>
    <phoneticPr fontId="43"/>
  </si>
  <si>
    <t>　３　前項の郵送による見積書の提出は、二重封筒とし、表封筒に「見積書在中」の旨を朱書し、中封筒に見積</t>
    <phoneticPr fontId="43"/>
  </si>
  <si>
    <t>　　　件名、見積者の住所、商号又は名称及び氏名（法人にあっては、代表者の氏名）を記載し、押印及び封印</t>
    <phoneticPr fontId="43"/>
  </si>
  <si>
    <t>　　　の上、契約担当者に提出しなければならない。この場合における見積書の提出は、見積通知に示した日時</t>
    <phoneticPr fontId="43"/>
  </si>
  <si>
    <t>　　　までに到達しないものは無効とする。</t>
    <phoneticPr fontId="43"/>
  </si>
  <si>
    <t>　５　見積参加者は、地方自治法施行令第１６７条の４第２項の規定に該当する者を代理人とすることはできな</t>
    <phoneticPr fontId="43"/>
  </si>
  <si>
    <t>　７　代理人が見積書を提出する場合は、見積書に見積参加者本人の住所及び氏名（法人の場合は、その名称又</t>
    <phoneticPr fontId="43"/>
  </si>
  <si>
    <t>　　　は商号及び代表者の氏名）、代理人であることの表示並びに当該代理人の氏名を記載して、押印及び封印</t>
    <phoneticPr fontId="43"/>
  </si>
  <si>
    <t>　　　をしておかなければならない。</t>
    <phoneticPr fontId="43"/>
  </si>
  <si>
    <t>　８　提出された見積書は、見積合わせ前も含め返却しないこととする。見積参加者が談合し、若しくは不穏の</t>
    <phoneticPr fontId="43"/>
  </si>
  <si>
    <t>　　　行動をなす等の情報があった場合、又はそれを疑うに足りる事実を得た場合には、見積書を必要に応じ公</t>
    <phoneticPr fontId="43"/>
  </si>
  <si>
    <t>　　　正取引委員会に提出する場合がある。</t>
    <phoneticPr fontId="43"/>
  </si>
  <si>
    <t>　９　見積合わせ参加者のうち建設業者は、公共工事の見積合わせに係る申込みの際に、見積金額の内訳を記載</t>
    <phoneticPr fontId="43"/>
  </si>
  <si>
    <t>　　　した書類（以下、「内訳書」という。）を見積書と共に封書にし、入札箱に投入しなければならない。</t>
    <phoneticPr fontId="43"/>
  </si>
  <si>
    <t>　　　見積参加者は、いったん見積書を提出し、又は第７第２項及び第３項の規定により見積書を郵便で提出し</t>
    <phoneticPr fontId="43"/>
  </si>
  <si>
    <t>　　　た後は、見積合わせの前後を問わず、見積書の書換え、引換え、変更、取消し又は撤回をすることができ</t>
    <phoneticPr fontId="43"/>
  </si>
  <si>
    <t>　　　ない。見積金額の記載等の錯誤又は積算等を理由として見積価格の無効の訴えを提起できないものとする。</t>
    <phoneticPr fontId="43"/>
  </si>
  <si>
    <t>　１　談合情報等があること、若しくは見積参加者が談合し、又は不穏の行動をなす等独占禁止法等に抵触した</t>
    <phoneticPr fontId="43"/>
  </si>
  <si>
    <t>　　　とき等、必要と認めるときは、見積合わせの執行を延期し、当該見積合わせに関する調査を行うことがあ</t>
    <phoneticPr fontId="43"/>
  </si>
  <si>
    <t>　　　る。調査の結果、見積合わせを公正に執行することができないと認められるときは、見積合わせの執行を</t>
    <phoneticPr fontId="43"/>
  </si>
  <si>
    <t>　　　取りやめることがある。</t>
    <phoneticPr fontId="43"/>
  </si>
  <si>
    <t>　２　見積合わせの執行に際して、天災、地変その他やむを得ない事由が生じたときは、その執行を延期し、又</t>
    <phoneticPr fontId="43"/>
  </si>
  <si>
    <t>　　　は取りやめることがある。</t>
    <phoneticPr fontId="43"/>
  </si>
  <si>
    <t>　 (13) 公共工事の見積合わせにおいて、内訳書の表記金額、氏名、印影又は、重要な文字が誤脱した又は不明</t>
    <phoneticPr fontId="43"/>
  </si>
  <si>
    <t>　　　な見積合わせ</t>
    <phoneticPr fontId="43"/>
  </si>
  <si>
    <t>　　　最低制限価格を設定している場合は、最低制限価格を下回ることとなる価格で見積書を提出した者は失格</t>
    <phoneticPr fontId="43"/>
  </si>
  <si>
    <t>　　　とする。</t>
    <phoneticPr fontId="43"/>
  </si>
  <si>
    <t>　１　予定価格の制限の範囲内で最低の価格をもって見積書を提出した者を随意契約の相手方とする。ただし、</t>
    <phoneticPr fontId="43"/>
  </si>
  <si>
    <t>　　　当該契約の内容に適合した履行を確保するため、特に必要があると認めてあらかじめ最低制限価格を設け</t>
    <phoneticPr fontId="43"/>
  </si>
  <si>
    <t>　　　たときは、予定価格の制限の範囲内の価格で最低制限価格以上の価格をもって見積もった者のうち、最低</t>
    <phoneticPr fontId="43"/>
  </si>
  <si>
    <t>　　　の価格をもって見積書を提出した者を随意契約の相手方とする。</t>
    <phoneticPr fontId="43"/>
  </si>
  <si>
    <t>　３　随意契約の相手方となるべき価格での見積合わせをした者が２人以上あるときは、直ちに当該見積書を提</t>
    <phoneticPr fontId="43"/>
  </si>
  <si>
    <t>　　　出した者にくじを引かせて随意契約の相手方を決定する。</t>
    <phoneticPr fontId="43"/>
  </si>
  <si>
    <t>　４　前項の場合において、当該見積書を提出した者のうち、くじを引かない者があるときは、これに代わって</t>
    <phoneticPr fontId="43"/>
  </si>
  <si>
    <t>　　　見積合わせ事務に関係のない職員にくじを引かせる。</t>
    <phoneticPr fontId="43"/>
  </si>
  <si>
    <t>　１　見積合わせをした場合において、随意契約の相手方があるときは、その者の氏名又は名称及び金額を、随</t>
    <phoneticPr fontId="43"/>
  </si>
  <si>
    <t>　　　意契約の相手方がないときはその旨を見積合わせに立ち会った見積者に直ちに口頭で知らせる。この場合</t>
    <phoneticPr fontId="43"/>
  </si>
  <si>
    <t>　　　において、見積合わせに立ち会わなかった見積者があるときは、電話等適宜の方法により見積合わせの結</t>
    <phoneticPr fontId="43"/>
  </si>
  <si>
    <t>　　　果等を知らせる。</t>
    <phoneticPr fontId="43"/>
  </si>
  <si>
    <t>　２　前項後段の規定は、第７第２項及び第３項の規定により郵送による見積書の提出を行った場合において準</t>
    <phoneticPr fontId="43"/>
  </si>
  <si>
    <t>　　　用する。</t>
    <phoneticPr fontId="43"/>
  </si>
  <si>
    <t>　　　次の各号のいずれかに該当する場合で、直ちに随意契約の相手方の決定をすることが不適切又は困難と判</t>
    <phoneticPr fontId="43"/>
  </si>
  <si>
    <t>　　　断したときは、随意契約の相手方の決定を保留する。</t>
    <phoneticPr fontId="43"/>
  </si>
  <si>
    <t>　　(1) 談合情報等があること、若しくは見積参加者が談合し、又は不穏の行動をなす等公正な見積合わせを執</t>
    <phoneticPr fontId="43"/>
  </si>
  <si>
    <t>　　　行することができないおそれがあり、独占禁止法等に抵触した行為の有無等について調査等を要すると判</t>
    <phoneticPr fontId="43"/>
  </si>
  <si>
    <t>　　　断されるとき。</t>
    <phoneticPr fontId="43"/>
  </si>
  <si>
    <t>　　(2) その他見積合わせ執行中に通常予想することができない事象等が発生し、規則等の規定によっても即時</t>
    <phoneticPr fontId="43"/>
  </si>
  <si>
    <t>　　　に対処できない等の状況があるとき。</t>
    <phoneticPr fontId="43"/>
  </si>
  <si>
    <t>　２　第７第２項及び第３項の規定により郵送による見積合わせを行った場合において、直ちに再度の見積合わ</t>
    <phoneticPr fontId="43"/>
  </si>
  <si>
    <t>　　　せを行うことができないときは、契約担当者が指定する日時において再度の見積合わせを行う。</t>
    <phoneticPr fontId="43"/>
  </si>
  <si>
    <t>　３　初回の見積合わせに参加しなかった者又は第１１の規定に基づき見積合わせが無効となった者は、再度の</t>
    <phoneticPr fontId="43"/>
  </si>
  <si>
    <t>　　　見積合わせに参加することができない。</t>
    <phoneticPr fontId="43"/>
  </si>
  <si>
    <t>　２　前項に定める場合のほか、随意契約の相手方決定後特別の理由によって契約の締結ができないときは、随</t>
    <phoneticPr fontId="43"/>
  </si>
  <si>
    <t>　　　意契約の相手方を取り消すことができる。</t>
    <phoneticPr fontId="43"/>
  </si>
  <si>
    <t>　１　随意契約の相手方は、契約書案の提出と同時に、契約金額の１００分の１０以上の契約保証金を納付し、</t>
    <phoneticPr fontId="43"/>
  </si>
  <si>
    <t>　　　又は提供しなければならない。ただし、契約保証金の全部又は一部を免除された場合は、この限りでない。</t>
    <phoneticPr fontId="43"/>
  </si>
  <si>
    <t>　１　契約書を作成する場合においては、随意契約の相手方は、契約書の案に記名押印し、随意契約の相手方の</t>
    <phoneticPr fontId="43"/>
  </si>
  <si>
    <t>　　　決定の日から起算して７日以内にこれを契約担当者に提出し、契約を締結しなければならない。</t>
    <phoneticPr fontId="43"/>
  </si>
  <si>
    <t>　２　随意契約の相手方が前項に規定する期間内に契約書の案を提出しないときは、随意契約の相手方の決定は、</t>
    <phoneticPr fontId="43"/>
  </si>
  <si>
    <t>　　　その効力を失う。ただし、契約書を提出することのできない相当の事由がある場合において、あらかじめ</t>
    <phoneticPr fontId="43"/>
  </si>
  <si>
    <t>　　　契約担当者の承認を得たときは、期間の延長を認めることができる。</t>
    <phoneticPr fontId="43"/>
  </si>
  <si>
    <t>　３　契約書の作成を要しない場合においては、随意契約の相手方は、落札決定後速やかに請書その他これに準</t>
    <phoneticPr fontId="43"/>
  </si>
  <si>
    <t>　　　じる書面を契約担当者に提出しなければならない。</t>
    <phoneticPr fontId="43"/>
  </si>
  <si>
    <t>　４　随意契約の相手方は、契約書等の提出に併せて、課税事業者届出書又は免税事業者届出書を提出しなけれ</t>
    <phoneticPr fontId="43"/>
  </si>
  <si>
    <t>　　　ばならない。ただし、提出を要しない旨の指示があった場合は、この限りでない。</t>
    <phoneticPr fontId="43"/>
  </si>
  <si>
    <t>　　　見積参加者は、見積書の提出後、この心得、設計図書等、見積通知、見積書等についての不明を理由とし</t>
    <phoneticPr fontId="43"/>
  </si>
  <si>
    <t>　　　て異議を申し立てることはできない。</t>
    <phoneticPr fontId="43"/>
  </si>
  <si>
    <t>○　工事カルテ登録（契約額５００万円以上）
　　契約後１０日以内（土日祝日除く）</t>
    <rPh sb="2" eb="4">
      <t>コウジ</t>
    </rPh>
    <rPh sb="7" eb="9">
      <t>トウロク</t>
    </rPh>
    <rPh sb="10" eb="12">
      <t>ケイヤク</t>
    </rPh>
    <rPh sb="12" eb="13">
      <t>ガク</t>
    </rPh>
    <rPh sb="17" eb="18">
      <t>エン</t>
    </rPh>
    <rPh sb="18" eb="20">
      <t>イジョウ</t>
    </rPh>
    <rPh sb="24" eb="26">
      <t>ケイヤク</t>
    </rPh>
    <rPh sb="26" eb="27">
      <t>ゴ</t>
    </rPh>
    <rPh sb="29" eb="30">
      <t>ニチ</t>
    </rPh>
    <rPh sb="30" eb="32">
      <t>イナイ</t>
    </rPh>
    <rPh sb="33" eb="35">
      <t>ドニチ</t>
    </rPh>
    <rPh sb="35" eb="37">
      <t>シュクジツ</t>
    </rPh>
    <rPh sb="37" eb="38">
      <t>ノゾ</t>
    </rPh>
    <phoneticPr fontId="43"/>
  </si>
  <si>
    <t>　↑（契約後３０日以内）土日祝日を含む。</t>
    <rPh sb="3" eb="5">
      <t>ケイヤク</t>
    </rPh>
    <phoneticPr fontId="43"/>
  </si>
  <si>
    <t>●　入札書</t>
    <rPh sb="2" eb="4">
      <t>ニュウサツ</t>
    </rPh>
    <rPh sb="4" eb="5">
      <t>ショ</t>
    </rPh>
    <phoneticPr fontId="43"/>
  </si>
  <si>
    <t>●　見積入札書</t>
    <rPh sb="2" eb="4">
      <t>ミツ</t>
    </rPh>
    <rPh sb="4" eb="6">
      <t>ニュウサツ</t>
    </rPh>
    <rPh sb="6" eb="7">
      <t>ショ</t>
    </rPh>
    <phoneticPr fontId="43"/>
  </si>
  <si>
    <t>●　工事内訳書</t>
    <rPh sb="2" eb="4">
      <t>コウジ</t>
    </rPh>
    <rPh sb="4" eb="7">
      <t>ウチワケショ</t>
    </rPh>
    <phoneticPr fontId="43"/>
  </si>
  <si>
    <t>●　委任状</t>
    <rPh sb="2" eb="5">
      <t>イニンジョウ</t>
    </rPh>
    <phoneticPr fontId="43"/>
  </si>
  <si>
    <t>●　入札書封筒（例）</t>
    <rPh sb="2" eb="4">
      <t>ニュウサツ</t>
    </rPh>
    <rPh sb="4" eb="5">
      <t>ショ</t>
    </rPh>
    <rPh sb="5" eb="7">
      <t>フウトウ</t>
    </rPh>
    <rPh sb="8" eb="9">
      <t>レイ</t>
    </rPh>
    <phoneticPr fontId="43"/>
  </si>
  <si>
    <t>■　入札書（例）</t>
    <rPh sb="2" eb="4">
      <t>ニュウサツ</t>
    </rPh>
    <rPh sb="4" eb="5">
      <t>ショ</t>
    </rPh>
    <rPh sb="6" eb="7">
      <t>レイ</t>
    </rPh>
    <phoneticPr fontId="43"/>
  </si>
  <si>
    <t>■　見積書（例）</t>
    <rPh sb="2" eb="4">
      <t>ミツ</t>
    </rPh>
    <rPh sb="4" eb="5">
      <t>ショ</t>
    </rPh>
    <rPh sb="6" eb="7">
      <t>レイ</t>
    </rPh>
    <phoneticPr fontId="43"/>
  </si>
  <si>
    <t>■　委任状（例）</t>
    <rPh sb="2" eb="5">
      <t>イニンジョウ</t>
    </rPh>
    <rPh sb="6" eb="7">
      <t>レイ</t>
    </rPh>
    <phoneticPr fontId="43"/>
  </si>
  <si>
    <t>■　郵送封筒（例）</t>
    <rPh sb="2" eb="4">
      <t>ユウソウ</t>
    </rPh>
    <rPh sb="4" eb="6">
      <t>フウトウ</t>
    </rPh>
    <rPh sb="7" eb="8">
      <t>レイ</t>
    </rPh>
    <phoneticPr fontId="43"/>
  </si>
  <si>
    <t>■　工事　契約書の作成手順</t>
    <rPh sb="2" eb="4">
      <t>コウジ</t>
    </rPh>
    <rPh sb="5" eb="8">
      <t>ケイヤクショ</t>
    </rPh>
    <rPh sb="9" eb="11">
      <t>サクセイ</t>
    </rPh>
    <rPh sb="11" eb="13">
      <t>テジュン</t>
    </rPh>
    <phoneticPr fontId="43"/>
  </si>
  <si>
    <t>■　工事　契約書の綴り方</t>
    <rPh sb="2" eb="4">
      <t>コウジ</t>
    </rPh>
    <rPh sb="5" eb="8">
      <t>ケイヤクショ</t>
    </rPh>
    <rPh sb="9" eb="10">
      <t>ツヅ</t>
    </rPh>
    <rPh sb="11" eb="12">
      <t>カタ</t>
    </rPh>
    <phoneticPr fontId="43"/>
  </si>
  <si>
    <t>●　工事請負契約書</t>
    <rPh sb="2" eb="4">
      <t>コウジ</t>
    </rPh>
    <rPh sb="4" eb="6">
      <t>ウケオイ</t>
    </rPh>
    <rPh sb="6" eb="9">
      <t>ケイヤクショ</t>
    </rPh>
    <phoneticPr fontId="43"/>
  </si>
  <si>
    <t>●　工事請負契約書（契約額５００万円以上）</t>
    <rPh sb="2" eb="4">
      <t>コウジ</t>
    </rPh>
    <rPh sb="4" eb="6">
      <t>ウケオイ</t>
    </rPh>
    <rPh sb="6" eb="9">
      <t>ケイヤクショ</t>
    </rPh>
    <rPh sb="10" eb="12">
      <t>ケイヤク</t>
    </rPh>
    <rPh sb="12" eb="13">
      <t>ガク</t>
    </rPh>
    <rPh sb="16" eb="17">
      <t>マン</t>
    </rPh>
    <rPh sb="17" eb="18">
      <t>エン</t>
    </rPh>
    <rPh sb="18" eb="20">
      <t>イジョウ</t>
    </rPh>
    <phoneticPr fontId="43"/>
  </si>
  <si>
    <t>●　現場代理人の通知</t>
    <rPh sb="2" eb="4">
      <t>ゲンバ</t>
    </rPh>
    <rPh sb="4" eb="7">
      <t>ダイリニン</t>
    </rPh>
    <rPh sb="8" eb="10">
      <t>ツウチ</t>
    </rPh>
    <phoneticPr fontId="43"/>
  </si>
  <si>
    <t>●　主任（監理）技術者等略歴書</t>
    <rPh sb="2" eb="4">
      <t>シュニン</t>
    </rPh>
    <rPh sb="5" eb="7">
      <t>カンリ</t>
    </rPh>
    <rPh sb="8" eb="11">
      <t>ギジュツシャ</t>
    </rPh>
    <rPh sb="11" eb="12">
      <t>トウ</t>
    </rPh>
    <rPh sb="12" eb="15">
      <t>リャクレキショ</t>
    </rPh>
    <phoneticPr fontId="43"/>
  </si>
  <si>
    <t>●施工計画書</t>
    <rPh sb="1" eb="3">
      <t>セコウ</t>
    </rPh>
    <rPh sb="3" eb="6">
      <t>ケイカクショ</t>
    </rPh>
    <phoneticPr fontId="43"/>
  </si>
  <si>
    <t>○契約書</t>
    <rPh sb="1" eb="3">
      <t>ケイヤク</t>
    </rPh>
    <rPh sb="3" eb="4">
      <t>ショ</t>
    </rPh>
    <phoneticPr fontId="43"/>
  </si>
  <si>
    <t>○契約保証</t>
    <rPh sb="1" eb="3">
      <t>ケイヤク</t>
    </rPh>
    <rPh sb="3" eb="5">
      <t>ホショウ</t>
    </rPh>
    <phoneticPr fontId="43"/>
  </si>
  <si>
    <t>○前払保証</t>
    <rPh sb="1" eb="2">
      <t>マエ</t>
    </rPh>
    <rPh sb="2" eb="3">
      <t>ハラ</t>
    </rPh>
    <rPh sb="3" eb="5">
      <t>ホショウ</t>
    </rPh>
    <phoneticPr fontId="43"/>
  </si>
  <si>
    <t>●施工体制台帳</t>
    <rPh sb="1" eb="3">
      <t>セコウ</t>
    </rPh>
    <rPh sb="3" eb="5">
      <t>タイセイ</t>
    </rPh>
    <rPh sb="5" eb="7">
      <t>ダイチョウ</t>
    </rPh>
    <phoneticPr fontId="43"/>
  </si>
  <si>
    <t>●施工体系図</t>
    <phoneticPr fontId="43"/>
  </si>
  <si>
    <t>■　写真整理の方法</t>
    <rPh sb="2" eb="4">
      <t>シャシン</t>
    </rPh>
    <rPh sb="4" eb="6">
      <t>セイリ</t>
    </rPh>
    <rPh sb="7" eb="9">
      <t>ホウホウ</t>
    </rPh>
    <phoneticPr fontId="43"/>
  </si>
  <si>
    <t>■　書類の綴じ方</t>
    <rPh sb="2" eb="4">
      <t>ショルイ</t>
    </rPh>
    <rPh sb="5" eb="6">
      <t>ト</t>
    </rPh>
    <rPh sb="7" eb="8">
      <t>カタ</t>
    </rPh>
    <phoneticPr fontId="43"/>
  </si>
  <si>
    <t>■　施工管理</t>
    <rPh sb="2" eb="4">
      <t>セコウ</t>
    </rPh>
    <rPh sb="4" eb="6">
      <t>カンリ</t>
    </rPh>
    <phoneticPr fontId="43"/>
  </si>
  <si>
    <t>■　出来形管理</t>
    <rPh sb="2" eb="4">
      <t>デキ</t>
    </rPh>
    <rPh sb="4" eb="5">
      <t>カタ</t>
    </rPh>
    <rPh sb="5" eb="7">
      <t>カンリ</t>
    </rPh>
    <phoneticPr fontId="43"/>
  </si>
  <si>
    <t>■　品質管理</t>
    <rPh sb="2" eb="4">
      <t>ヒンシツ</t>
    </rPh>
    <rPh sb="4" eb="6">
      <t>カンリ</t>
    </rPh>
    <phoneticPr fontId="43"/>
  </si>
  <si>
    <t>■　安全管理</t>
    <rPh sb="2" eb="4">
      <t>アンゼン</t>
    </rPh>
    <rPh sb="4" eb="6">
      <t>カンリ</t>
    </rPh>
    <phoneticPr fontId="43"/>
  </si>
  <si>
    <t>●建設リサイクル法</t>
    <rPh sb="1" eb="3">
      <t>ケンセツ</t>
    </rPh>
    <rPh sb="8" eb="9">
      <t>ホウ</t>
    </rPh>
    <phoneticPr fontId="43"/>
  </si>
  <si>
    <t>●産業廃棄物処理</t>
    <rPh sb="1" eb="3">
      <t>サンギョウ</t>
    </rPh>
    <rPh sb="3" eb="6">
      <t>ハイキブツ</t>
    </rPh>
    <rPh sb="6" eb="8">
      <t>ショリ</t>
    </rPh>
    <phoneticPr fontId="43"/>
  </si>
  <si>
    <t>■水道協議</t>
    <rPh sb="1" eb="3">
      <t>スイドウ</t>
    </rPh>
    <rPh sb="3" eb="5">
      <t>キョウギ</t>
    </rPh>
    <phoneticPr fontId="43"/>
  </si>
  <si>
    <t>■水道協議（鏡）</t>
    <rPh sb="1" eb="3">
      <t>スイドウ</t>
    </rPh>
    <rPh sb="3" eb="5">
      <t>キョウギ</t>
    </rPh>
    <rPh sb="6" eb="7">
      <t>カガミ</t>
    </rPh>
    <phoneticPr fontId="43"/>
  </si>
  <si>
    <t>■交通規制（道路法）</t>
    <rPh sb="1" eb="3">
      <t>コウツウ</t>
    </rPh>
    <rPh sb="3" eb="5">
      <t>キセイ</t>
    </rPh>
    <rPh sb="6" eb="9">
      <t>ドウロホウ</t>
    </rPh>
    <phoneticPr fontId="43"/>
  </si>
  <si>
    <t>●道路法24条申請</t>
    <rPh sb="1" eb="4">
      <t>ドウロホウ</t>
    </rPh>
    <rPh sb="6" eb="7">
      <t>ジョウ</t>
    </rPh>
    <rPh sb="7" eb="9">
      <t>シンセイ</t>
    </rPh>
    <phoneticPr fontId="43"/>
  </si>
  <si>
    <t>■道路法32条申請</t>
    <rPh sb="1" eb="4">
      <t>ドウロホウ</t>
    </rPh>
    <rPh sb="6" eb="7">
      <t>ジョウ</t>
    </rPh>
    <rPh sb="7" eb="9">
      <t>シンセイ</t>
    </rPh>
    <phoneticPr fontId="43"/>
  </si>
  <si>
    <t>許可・回答</t>
    <rPh sb="0" eb="2">
      <t>キョカ</t>
    </rPh>
    <rPh sb="3" eb="5">
      <t>カイトウ</t>
    </rPh>
    <phoneticPr fontId="43"/>
  </si>
  <si>
    <t>■　入札辞退届</t>
    <rPh sb="2" eb="4">
      <t>ニュウサツ</t>
    </rPh>
    <rPh sb="4" eb="6">
      <t>ジタイ</t>
    </rPh>
    <rPh sb="6" eb="7">
      <t>トドケ</t>
    </rPh>
    <phoneticPr fontId="43"/>
  </si>
  <si>
    <t>■　入札辞退届（郵送）</t>
    <rPh sb="2" eb="4">
      <t>ニュウサツ</t>
    </rPh>
    <rPh sb="4" eb="6">
      <t>ジタイ</t>
    </rPh>
    <rPh sb="6" eb="7">
      <t>トドケ</t>
    </rPh>
    <rPh sb="8" eb="10">
      <t>ユウソウ</t>
    </rPh>
    <phoneticPr fontId="43"/>
  </si>
  <si>
    <t>●　工程表（鏡）契約後１４日以内</t>
    <rPh sb="2" eb="4">
      <t>コウテイ</t>
    </rPh>
    <rPh sb="4" eb="5">
      <t>ヒョウ</t>
    </rPh>
    <rPh sb="6" eb="7">
      <t>カガミ</t>
    </rPh>
    <rPh sb="8" eb="10">
      <t>ケイヤク</t>
    </rPh>
    <rPh sb="10" eb="11">
      <t>ゴ</t>
    </rPh>
    <rPh sb="13" eb="14">
      <t>ニチ</t>
    </rPh>
    <rPh sb="14" eb="16">
      <t>イナイ</t>
    </rPh>
    <phoneticPr fontId="43"/>
  </si>
  <si>
    <t>■　工程表（ネットワーク）</t>
    <rPh sb="2" eb="4">
      <t>コウテイ</t>
    </rPh>
    <rPh sb="4" eb="5">
      <t>ヒョウ</t>
    </rPh>
    <phoneticPr fontId="43"/>
  </si>
  <si>
    <t>■　工程表（バーチャート）</t>
    <rPh sb="2" eb="4">
      <t>コウテイ</t>
    </rPh>
    <rPh sb="4" eb="5">
      <t>ヒョウ</t>
    </rPh>
    <phoneticPr fontId="43"/>
  </si>
  <si>
    <t>●　課税業者届出書</t>
    <rPh sb="2" eb="4">
      <t>カゼイ</t>
    </rPh>
    <rPh sb="4" eb="6">
      <t>ギョウシャ</t>
    </rPh>
    <rPh sb="6" eb="9">
      <t>トドケデショ</t>
    </rPh>
    <phoneticPr fontId="43"/>
  </si>
  <si>
    <t>●　建設資材搬入工事用</t>
    <rPh sb="2" eb="4">
      <t>ケンセツ</t>
    </rPh>
    <rPh sb="4" eb="6">
      <t>シザイ</t>
    </rPh>
    <rPh sb="6" eb="8">
      <t>ハンニュウ</t>
    </rPh>
    <rPh sb="8" eb="10">
      <t>コウジ</t>
    </rPh>
    <rPh sb="10" eb="11">
      <t>ヨウ</t>
    </rPh>
    <phoneticPr fontId="43"/>
  </si>
  <si>
    <t>●　建設副産物搬出工事用</t>
    <rPh sb="2" eb="4">
      <t>ケンセツ</t>
    </rPh>
    <rPh sb="4" eb="7">
      <t>フクサンブツ</t>
    </rPh>
    <rPh sb="7" eb="9">
      <t>ハンシュツ</t>
    </rPh>
    <rPh sb="9" eb="12">
      <t>コウジヨウ</t>
    </rPh>
    <phoneticPr fontId="43"/>
  </si>
  <si>
    <t>○その他協議関係</t>
    <rPh sb="3" eb="4">
      <t>タ</t>
    </rPh>
    <rPh sb="4" eb="6">
      <t>キョウギ</t>
    </rPh>
    <rPh sb="6" eb="8">
      <t>カンケイ</t>
    </rPh>
    <phoneticPr fontId="43"/>
  </si>
  <si>
    <t>●工事打合簿</t>
    <rPh sb="1" eb="3">
      <t>コウジ</t>
    </rPh>
    <rPh sb="3" eb="5">
      <t>ウチアワ</t>
    </rPh>
    <rPh sb="5" eb="6">
      <t>ボ</t>
    </rPh>
    <phoneticPr fontId="43"/>
  </si>
  <si>
    <t>●現地調査・立会願</t>
    <rPh sb="1" eb="3">
      <t>ゲンチ</t>
    </rPh>
    <rPh sb="3" eb="5">
      <t>チョウサ</t>
    </rPh>
    <rPh sb="6" eb="8">
      <t>タチアイ</t>
    </rPh>
    <rPh sb="8" eb="9">
      <t>ネガ</t>
    </rPh>
    <phoneticPr fontId="43"/>
  </si>
  <si>
    <t>●段階確認書</t>
    <rPh sb="1" eb="3">
      <t>ダンカイ</t>
    </rPh>
    <rPh sb="3" eb="6">
      <t>カクニンショ</t>
    </rPh>
    <phoneticPr fontId="43"/>
  </si>
  <si>
    <t>●工事履行報告書</t>
    <rPh sb="1" eb="3">
      <t>コウジ</t>
    </rPh>
    <rPh sb="3" eb="5">
      <t>リコウ</t>
    </rPh>
    <rPh sb="5" eb="8">
      <t>ホウコクショ</t>
    </rPh>
    <phoneticPr fontId="43"/>
  </si>
  <si>
    <t>●材料確認願</t>
    <rPh sb="1" eb="3">
      <t>ザイリョウ</t>
    </rPh>
    <rPh sb="3" eb="5">
      <t>カクニン</t>
    </rPh>
    <rPh sb="5" eb="6">
      <t>ネガ</t>
    </rPh>
    <phoneticPr fontId="43"/>
  </si>
  <si>
    <t>●支給品受領書</t>
    <rPh sb="1" eb="4">
      <t>シキュウヒン</t>
    </rPh>
    <rPh sb="4" eb="7">
      <t>ジュリョウショ</t>
    </rPh>
    <phoneticPr fontId="43"/>
  </si>
  <si>
    <t>●支給品清算書</t>
    <rPh sb="1" eb="4">
      <t>シキュウヒン</t>
    </rPh>
    <rPh sb="4" eb="7">
      <t>セイサンショ</t>
    </rPh>
    <phoneticPr fontId="43"/>
  </si>
  <si>
    <t>●材料承認願</t>
    <rPh sb="1" eb="3">
      <t>ザイリョウ</t>
    </rPh>
    <rPh sb="3" eb="5">
      <t>ショウニン</t>
    </rPh>
    <rPh sb="5" eb="6">
      <t>ネガイ</t>
    </rPh>
    <phoneticPr fontId="43"/>
  </si>
  <si>
    <t>●貸与品借用書</t>
    <rPh sb="1" eb="3">
      <t>タイヨ</t>
    </rPh>
    <rPh sb="3" eb="4">
      <t>ヒン</t>
    </rPh>
    <rPh sb="4" eb="7">
      <t>シャクヨウショ</t>
    </rPh>
    <phoneticPr fontId="43"/>
  </si>
  <si>
    <t>●貸与品返納書</t>
    <rPh sb="1" eb="3">
      <t>タイヨ</t>
    </rPh>
    <rPh sb="3" eb="4">
      <t>ヒン</t>
    </rPh>
    <rPh sb="4" eb="6">
      <t>ヘンノウ</t>
    </rPh>
    <rPh sb="6" eb="7">
      <t>ショ</t>
    </rPh>
    <phoneticPr fontId="43"/>
  </si>
  <si>
    <t>●発生品納入書</t>
    <rPh sb="1" eb="3">
      <t>ハッセイ</t>
    </rPh>
    <rPh sb="3" eb="4">
      <t>ヒン</t>
    </rPh>
    <rPh sb="4" eb="6">
      <t>ノウニュウ</t>
    </rPh>
    <rPh sb="6" eb="7">
      <t>ショ</t>
    </rPh>
    <phoneticPr fontId="43"/>
  </si>
  <si>
    <t>○その他</t>
    <rPh sb="3" eb="4">
      <t>タ</t>
    </rPh>
    <phoneticPr fontId="43"/>
  </si>
  <si>
    <t>事故又は天災</t>
    <rPh sb="0" eb="2">
      <t>ジコ</t>
    </rPh>
    <rPh sb="2" eb="3">
      <t>マタ</t>
    </rPh>
    <rPh sb="4" eb="6">
      <t>テンサイ</t>
    </rPh>
    <phoneticPr fontId="43"/>
  </si>
  <si>
    <t>その他の損害</t>
    <rPh sb="2" eb="3">
      <t>タ</t>
    </rPh>
    <rPh sb="4" eb="6">
      <t>ソンガイ</t>
    </rPh>
    <phoneticPr fontId="43"/>
  </si>
  <si>
    <t>がある場合　</t>
    <rPh sb="3" eb="5">
      <t>バアイ</t>
    </rPh>
    <phoneticPr fontId="43"/>
  </si>
  <si>
    <t>◎損害状況報告</t>
    <rPh sb="1" eb="3">
      <t>ソンガイ</t>
    </rPh>
    <rPh sb="3" eb="5">
      <t>ジョウキョウ</t>
    </rPh>
    <rPh sb="5" eb="7">
      <t>ホウコク</t>
    </rPh>
    <phoneticPr fontId="43"/>
  </si>
  <si>
    <t>○工事変更</t>
    <rPh sb="1" eb="3">
      <t>コウジ</t>
    </rPh>
    <rPh sb="3" eb="5">
      <t>ヘンコウ</t>
    </rPh>
    <phoneticPr fontId="43"/>
  </si>
  <si>
    <t>●変更施工計画書</t>
    <rPh sb="1" eb="3">
      <t>ヘンコウ</t>
    </rPh>
    <rPh sb="3" eb="5">
      <t>セコウ</t>
    </rPh>
    <rPh sb="5" eb="8">
      <t>ケイカクショ</t>
    </rPh>
    <phoneticPr fontId="43"/>
  </si>
  <si>
    <t>契約変更に係る甲乙協議</t>
    <rPh sb="0" eb="2">
      <t>ケイヤク</t>
    </rPh>
    <rPh sb="2" eb="4">
      <t>ヘンコウ</t>
    </rPh>
    <rPh sb="5" eb="6">
      <t>カカ</t>
    </rPh>
    <rPh sb="7" eb="9">
      <t>コウオツ</t>
    </rPh>
    <rPh sb="9" eb="11">
      <t>キョウギ</t>
    </rPh>
    <phoneticPr fontId="43"/>
  </si>
  <si>
    <t>施工計画の変更</t>
    <rPh sb="0" eb="2">
      <t>セコウ</t>
    </rPh>
    <rPh sb="2" eb="4">
      <t>ケイカク</t>
    </rPh>
    <rPh sb="5" eb="7">
      <t>ヘンコウ</t>
    </rPh>
    <phoneticPr fontId="43"/>
  </si>
  <si>
    <t>　　　契約変更する場合</t>
    <rPh sb="3" eb="5">
      <t>ケイヤク</t>
    </rPh>
    <rPh sb="5" eb="7">
      <t>ヘンコウ</t>
    </rPh>
    <rPh sb="9" eb="11">
      <t>バアイ</t>
    </rPh>
    <phoneticPr fontId="43"/>
  </si>
  <si>
    <t>●工期延長協議書</t>
    <rPh sb="1" eb="3">
      <t>コウキ</t>
    </rPh>
    <rPh sb="3" eb="5">
      <t>エンチョウ</t>
    </rPh>
    <rPh sb="5" eb="7">
      <t>キョウギ</t>
    </rPh>
    <rPh sb="7" eb="8">
      <t>ショ</t>
    </rPh>
    <phoneticPr fontId="43"/>
  </si>
  <si>
    <t>報告・協議・指示
（必要時）</t>
    <rPh sb="0" eb="2">
      <t>ホウコク</t>
    </rPh>
    <rPh sb="3" eb="5">
      <t>キョウギ</t>
    </rPh>
    <rPh sb="6" eb="8">
      <t>シジ</t>
    </rPh>
    <rPh sb="10" eb="13">
      <t>ヒツヨウジ</t>
    </rPh>
    <phoneticPr fontId="43"/>
  </si>
  <si>
    <t>（事故発生後　</t>
    <rPh sb="1" eb="3">
      <t>ジコ</t>
    </rPh>
    <rPh sb="3" eb="5">
      <t>ハッセイ</t>
    </rPh>
    <rPh sb="5" eb="6">
      <t>ゴ</t>
    </rPh>
    <phoneticPr fontId="43"/>
  </si>
  <si>
    <t>　　　遅滞なく）　　　</t>
    <rPh sb="3" eb="5">
      <t>チタイ</t>
    </rPh>
    <phoneticPr fontId="43"/>
  </si>
  <si>
    <t>　（該当する場合）</t>
    <phoneticPr fontId="43"/>
  </si>
  <si>
    <t>●　仲裁合意書</t>
    <rPh sb="2" eb="4">
      <t>チュウサイ</t>
    </rPh>
    <rPh sb="4" eb="7">
      <t>ゴウイショ</t>
    </rPh>
    <phoneticPr fontId="43"/>
  </si>
  <si>
    <t>変更契約締結</t>
    <rPh sb="0" eb="2">
      <t>ヘンコウ</t>
    </rPh>
    <rPh sb="2" eb="4">
      <t>ケイヤク</t>
    </rPh>
    <rPh sb="4" eb="6">
      <t>テイケツ</t>
    </rPh>
    <phoneticPr fontId="43"/>
  </si>
  <si>
    <t>●変更材料承認願</t>
    <rPh sb="1" eb="3">
      <t>ヘンコウ</t>
    </rPh>
    <rPh sb="3" eb="5">
      <t>ザイリョウ</t>
    </rPh>
    <rPh sb="5" eb="7">
      <t>ショウニン</t>
    </rPh>
    <rPh sb="7" eb="8">
      <t>ネガイ</t>
    </rPh>
    <phoneticPr fontId="43"/>
  </si>
  <si>
    <t>●工事請負変更契約書</t>
    <rPh sb="1" eb="3">
      <t>コウジ</t>
    </rPh>
    <rPh sb="3" eb="5">
      <t>ウケオイ</t>
    </rPh>
    <rPh sb="5" eb="7">
      <t>ヘンコウ</t>
    </rPh>
    <rPh sb="7" eb="10">
      <t>ケイヤクショ</t>
    </rPh>
    <phoneticPr fontId="43"/>
  </si>
  <si>
    <t>●監督員通知(※)</t>
    <rPh sb="1" eb="4">
      <t>カントクイン</t>
    </rPh>
    <rPh sb="4" eb="6">
      <t>ツウチ</t>
    </rPh>
    <phoneticPr fontId="43"/>
  </si>
  <si>
    <t>●監督員変更通知(※)</t>
    <rPh sb="1" eb="4">
      <t>カントクイン</t>
    </rPh>
    <rPh sb="4" eb="6">
      <t>ヘンコウ</t>
    </rPh>
    <rPh sb="6" eb="8">
      <t>ツウチ</t>
    </rPh>
    <phoneticPr fontId="43"/>
  </si>
  <si>
    <t>完　成</t>
    <rPh sb="0" eb="1">
      <t>カン</t>
    </rPh>
    <rPh sb="2" eb="3">
      <t>シゲル</t>
    </rPh>
    <phoneticPr fontId="43"/>
  </si>
  <si>
    <t>●工事完成届</t>
    <rPh sb="1" eb="3">
      <t>コウジ</t>
    </rPh>
    <rPh sb="3" eb="5">
      <t>カンセイ</t>
    </rPh>
    <rPh sb="5" eb="6">
      <t>トドケ</t>
    </rPh>
    <phoneticPr fontId="43"/>
  </si>
  <si>
    <t>○完成図書ほか書類</t>
    <rPh sb="1" eb="3">
      <t>カンセイ</t>
    </rPh>
    <rPh sb="3" eb="5">
      <t>トショ</t>
    </rPh>
    <rPh sb="7" eb="9">
      <t>ショルイ</t>
    </rPh>
    <phoneticPr fontId="43"/>
  </si>
  <si>
    <t>完成検査</t>
    <rPh sb="0" eb="1">
      <t>カン</t>
    </rPh>
    <rPh sb="1" eb="2">
      <t>シゲル</t>
    </rPh>
    <rPh sb="2" eb="4">
      <t>ケンサ</t>
    </rPh>
    <phoneticPr fontId="43"/>
  </si>
  <si>
    <t>○検査結果通知</t>
    <rPh sb="1" eb="3">
      <t>ケンサ</t>
    </rPh>
    <rPh sb="3" eb="5">
      <t>ケッカ</t>
    </rPh>
    <rPh sb="5" eb="7">
      <t>ツウチ</t>
    </rPh>
    <phoneticPr fontId="43"/>
  </si>
  <si>
    <t>引渡</t>
    <rPh sb="0" eb="2">
      <t>ヒキワタシ</t>
    </rPh>
    <phoneticPr fontId="43"/>
  </si>
  <si>
    <t>請負代金請求</t>
    <rPh sb="0" eb="2">
      <t>ウケオイ</t>
    </rPh>
    <rPh sb="2" eb="4">
      <t>ダイキン</t>
    </rPh>
    <rPh sb="4" eb="6">
      <t>セイキュウ</t>
    </rPh>
    <phoneticPr fontId="43"/>
  </si>
  <si>
    <t>請負代金支払</t>
    <rPh sb="0" eb="2">
      <t>ウケオイ</t>
    </rPh>
    <rPh sb="2" eb="4">
      <t>ダイキン</t>
    </rPh>
    <rPh sb="4" eb="6">
      <t>シハライ</t>
    </rPh>
    <phoneticPr fontId="43"/>
  </si>
  <si>
    <t>●工事目的物引渡申出書</t>
    <rPh sb="1" eb="3">
      <t>コウジ</t>
    </rPh>
    <rPh sb="3" eb="6">
      <t>モクテキブツ</t>
    </rPh>
    <rPh sb="6" eb="8">
      <t>ヒキワタシ</t>
    </rPh>
    <rPh sb="8" eb="11">
      <t>モウシデショ</t>
    </rPh>
    <phoneticPr fontId="43"/>
  </si>
  <si>
    <t>●工事請負代金請求書</t>
    <rPh sb="1" eb="3">
      <t>コウジ</t>
    </rPh>
    <rPh sb="3" eb="5">
      <t>ウケオイ</t>
    </rPh>
    <rPh sb="5" eb="7">
      <t>ダイキン</t>
    </rPh>
    <rPh sb="7" eb="10">
      <t>セイキュウショ</t>
    </rPh>
    <phoneticPr fontId="43"/>
  </si>
  <si>
    <t>○工事請負代金前払支払</t>
    <rPh sb="1" eb="3">
      <t>コウジ</t>
    </rPh>
    <rPh sb="3" eb="5">
      <t>ウケオイ</t>
    </rPh>
    <rPh sb="5" eb="7">
      <t>ダイキン</t>
    </rPh>
    <rPh sb="7" eb="9">
      <t>マエバラ</t>
    </rPh>
    <rPh sb="9" eb="11">
      <t>シハライ</t>
    </rPh>
    <phoneticPr fontId="43"/>
  </si>
  <si>
    <t>○確認結果通知(※)</t>
    <rPh sb="1" eb="3">
      <t>カクニン</t>
    </rPh>
    <rPh sb="3" eb="5">
      <t>ケッカ</t>
    </rPh>
    <rPh sb="5" eb="7">
      <t>ツウチ</t>
    </rPh>
    <phoneticPr fontId="43"/>
  </si>
  <si>
    <t>○出来形検査(※)</t>
    <rPh sb="1" eb="3">
      <t>デキ</t>
    </rPh>
    <rPh sb="3" eb="4">
      <t>カタ</t>
    </rPh>
    <rPh sb="4" eb="6">
      <t>ケンサ</t>
    </rPh>
    <phoneticPr fontId="43"/>
  </si>
  <si>
    <t>○中間検査(※)</t>
    <rPh sb="1" eb="3">
      <t>チュウカン</t>
    </rPh>
    <rPh sb="3" eb="5">
      <t>ケンサ</t>
    </rPh>
    <phoneticPr fontId="43"/>
  </si>
  <si>
    <t>●工事請負代金部分払請求書</t>
    <rPh sb="1" eb="3">
      <t>コウジ</t>
    </rPh>
    <rPh sb="3" eb="5">
      <t>ウケオイ</t>
    </rPh>
    <rPh sb="5" eb="7">
      <t>ダイキン</t>
    </rPh>
    <rPh sb="7" eb="9">
      <t>ブブン</t>
    </rPh>
    <rPh sb="9" eb="10">
      <t>ハラ</t>
    </rPh>
    <rPh sb="10" eb="13">
      <t>セイキュウショ</t>
    </rPh>
    <phoneticPr fontId="43"/>
  </si>
  <si>
    <t>○部分払(※)</t>
    <rPh sb="1" eb="3">
      <t>ブブン</t>
    </rPh>
    <rPh sb="3" eb="4">
      <t>ハラ</t>
    </rPh>
    <phoneticPr fontId="43"/>
  </si>
  <si>
    <t>○特記仕様書(※)</t>
    <rPh sb="1" eb="6">
      <t>トッキシヨウショ</t>
    </rPh>
    <phoneticPr fontId="43"/>
  </si>
  <si>
    <t>○工事請負約款(※)</t>
    <rPh sb="1" eb="3">
      <t>コウジ</t>
    </rPh>
    <rPh sb="3" eb="5">
      <t>ウケオイ</t>
    </rPh>
    <rPh sb="5" eb="7">
      <t>ヤッカン</t>
    </rPh>
    <phoneticPr fontId="43"/>
  </si>
  <si>
    <t>●工事請負代金中間払請求</t>
    <rPh sb="1" eb="3">
      <t>コウジ</t>
    </rPh>
    <rPh sb="3" eb="5">
      <t>ウケオイ</t>
    </rPh>
    <rPh sb="5" eb="7">
      <t>ダイキン</t>
    </rPh>
    <rPh sb="7" eb="9">
      <t>チュウカン</t>
    </rPh>
    <rPh sb="9" eb="10">
      <t>ハラ</t>
    </rPh>
    <rPh sb="10" eb="12">
      <t>セイキュウ</t>
    </rPh>
    <phoneticPr fontId="43"/>
  </si>
  <si>
    <t>●変更工程表(ネットワーク)</t>
    <rPh sb="1" eb="3">
      <t>ヘンコウ</t>
    </rPh>
    <rPh sb="3" eb="6">
      <t>コウテイヒョウ</t>
    </rPh>
    <phoneticPr fontId="43"/>
  </si>
  <si>
    <t>●変更工程表(バーチャート)</t>
    <rPh sb="1" eb="3">
      <t>ヘンコウ</t>
    </rPh>
    <rPh sb="3" eb="6">
      <t>コウテイヒョウ</t>
    </rPh>
    <phoneticPr fontId="43"/>
  </si>
  <si>
    <t>●変更工程表(鏡)</t>
    <rPh sb="1" eb="3">
      <t>ヘンコウ</t>
    </rPh>
    <rPh sb="3" eb="6">
      <t>コウテイヒョウ</t>
    </rPh>
    <rPh sb="7" eb="8">
      <t>カガミ</t>
    </rPh>
    <phoneticPr fontId="43"/>
  </si>
  <si>
    <t>(完成届受理後１４日以内)土日祝日含む</t>
    <rPh sb="1" eb="3">
      <t>カンセイ</t>
    </rPh>
    <rPh sb="3" eb="4">
      <t>トドケ</t>
    </rPh>
    <rPh sb="4" eb="6">
      <t>ジュリ</t>
    </rPh>
    <rPh sb="6" eb="7">
      <t>ゴ</t>
    </rPh>
    <rPh sb="9" eb="10">
      <t>ニチ</t>
    </rPh>
    <rPh sb="10" eb="12">
      <t>イナイ</t>
    </rPh>
    <rPh sb="13" eb="15">
      <t>ドニチ</t>
    </rPh>
    <rPh sb="15" eb="17">
      <t>シュクジツ</t>
    </rPh>
    <rPh sb="17" eb="18">
      <t>フク</t>
    </rPh>
    <phoneticPr fontId="43"/>
  </si>
  <si>
    <t>(請求書受理後４０日以内)土日祝日含む</t>
    <rPh sb="1" eb="4">
      <t>セイキュウショ</t>
    </rPh>
    <rPh sb="4" eb="6">
      <t>ジュリ</t>
    </rPh>
    <rPh sb="6" eb="7">
      <t>ゴ</t>
    </rPh>
    <rPh sb="9" eb="10">
      <t>ニチ</t>
    </rPh>
    <rPh sb="10" eb="12">
      <t>イナイ</t>
    </rPh>
    <rPh sb="13" eb="15">
      <t>ドニチ</t>
    </rPh>
    <rPh sb="15" eb="17">
      <t>シュクジツ</t>
    </rPh>
    <rPh sb="17" eb="18">
      <t>フク</t>
    </rPh>
    <phoneticPr fontId="43"/>
  </si>
  <si>
    <t>(請求書受理後１４日以内)土日祝日含む</t>
    <rPh sb="1" eb="4">
      <t>セイキュウショ</t>
    </rPh>
    <rPh sb="4" eb="6">
      <t>ジュリ</t>
    </rPh>
    <rPh sb="6" eb="7">
      <t>ゴ</t>
    </rPh>
    <rPh sb="9" eb="10">
      <t>ニチ</t>
    </rPh>
    <rPh sb="10" eb="12">
      <t>イナイ</t>
    </rPh>
    <phoneticPr fontId="43"/>
  </si>
  <si>
    <t>適宜</t>
    <rPh sb="0" eb="2">
      <t>テキギ</t>
    </rPh>
    <phoneticPr fontId="43"/>
  </si>
  <si>
    <t>●　創意工夫等</t>
    <rPh sb="2" eb="4">
      <t>ソウイ</t>
    </rPh>
    <rPh sb="4" eb="6">
      <t>クフウ</t>
    </rPh>
    <rPh sb="6" eb="7">
      <t>トウ</t>
    </rPh>
    <phoneticPr fontId="43"/>
  </si>
  <si>
    <t>●　下請負人の通知</t>
    <rPh sb="2" eb="3">
      <t>シタ</t>
    </rPh>
    <rPh sb="3" eb="5">
      <t>ウケオイ</t>
    </rPh>
    <rPh sb="5" eb="6">
      <t>ニン</t>
    </rPh>
    <rPh sb="7" eb="9">
      <t>ツウチ</t>
    </rPh>
    <phoneticPr fontId="43"/>
  </si>
  <si>
    <t>略歴書</t>
    <rPh sb="0" eb="2">
      <t>リャクレキ</t>
    </rPh>
    <rPh sb="2" eb="3">
      <t>ショ</t>
    </rPh>
    <phoneticPr fontId="2"/>
  </si>
  <si>
    <t>監理技術者</t>
    <rPh sb="0" eb="2">
      <t>カンリ</t>
    </rPh>
    <rPh sb="2" eb="5">
      <t>ギジュツシャ</t>
    </rPh>
    <phoneticPr fontId="2"/>
  </si>
  <si>
    <t>専門技術者</t>
    <rPh sb="0" eb="2">
      <t>センモン</t>
    </rPh>
    <rPh sb="2" eb="5">
      <t>ギジュツシャ</t>
    </rPh>
    <phoneticPr fontId="2"/>
  </si>
  <si>
    <t>監理技術者</t>
    <phoneticPr fontId="2"/>
  </si>
  <si>
    <t>主任技術者</t>
    <phoneticPr fontId="2"/>
  </si>
  <si>
    <t>専門技術者</t>
    <phoneticPr fontId="2"/>
  </si>
  <si>
    <t>※　内容変更のみで、工種の追加等がない場合も提出してください。</t>
    <rPh sb="2" eb="4">
      <t>ナイヨウ</t>
    </rPh>
    <rPh sb="4" eb="6">
      <t>ヘンコウ</t>
    </rPh>
    <rPh sb="10" eb="12">
      <t>コウシュ</t>
    </rPh>
    <rPh sb="13" eb="15">
      <t>ツイカ</t>
    </rPh>
    <rPh sb="15" eb="16">
      <t>トウ</t>
    </rPh>
    <rPh sb="19" eb="21">
      <t>バアイ</t>
    </rPh>
    <rPh sb="22" eb="24">
      <t>テイシュツ</t>
    </rPh>
    <phoneticPr fontId="43"/>
  </si>
  <si>
    <t>昭和</t>
    <rPh sb="0" eb="2">
      <t>ショウワ</t>
    </rPh>
    <phoneticPr fontId="2"/>
  </si>
  <si>
    <t>日</t>
    <rPh sb="0" eb="1">
      <t>ニチ</t>
    </rPh>
    <phoneticPr fontId="2"/>
  </si>
  <si>
    <t>　高原町長　　○○　○○　殿</t>
    <rPh sb="1" eb="4">
      <t>タカハルチョウ</t>
    </rPh>
    <rPh sb="4" eb="5">
      <t>チョウ</t>
    </rPh>
    <rPh sb="13" eb="14">
      <t>トノ</t>
    </rPh>
    <phoneticPr fontId="1"/>
  </si>
  <si>
    <t>年</t>
    <rPh sb="0" eb="1">
      <t>ネン</t>
    </rPh>
    <phoneticPr fontId="1"/>
  </si>
  <si>
    <t>月</t>
    <rPh sb="0" eb="1">
      <t>ツキ</t>
    </rPh>
    <phoneticPr fontId="1"/>
  </si>
  <si>
    <t>日</t>
    <rPh sb="0" eb="1">
      <t>ニチ</t>
    </rPh>
    <phoneticPr fontId="1"/>
  </si>
  <si>
    <t>年</t>
    <rPh sb="0" eb="1">
      <t>ネン</t>
    </rPh>
    <phoneticPr fontId="2"/>
  </si>
  <si>
    <t>月</t>
    <rPh sb="0" eb="1">
      <t>ツキ</t>
    </rPh>
    <phoneticPr fontId="2"/>
  </si>
  <si>
    <t>●工事請負代金　前払請求</t>
    <rPh sb="1" eb="3">
      <t>コウジ</t>
    </rPh>
    <rPh sb="3" eb="5">
      <t>ウケオイ</t>
    </rPh>
    <rPh sb="5" eb="7">
      <t>ダイキン</t>
    </rPh>
    <rPh sb="8" eb="10">
      <t>マエバラ</t>
    </rPh>
    <rPh sb="10" eb="12">
      <t>セイキュウ</t>
    </rPh>
    <phoneticPr fontId="43"/>
  </si>
  <si>
    <t>○工事請負代金　前払支払</t>
    <rPh sb="1" eb="3">
      <t>コウジ</t>
    </rPh>
    <rPh sb="3" eb="5">
      <t>ウケオイ</t>
    </rPh>
    <rPh sb="5" eb="7">
      <t>ダイキン</t>
    </rPh>
    <rPh sb="8" eb="10">
      <t>マエバラ</t>
    </rPh>
    <rPh sb="10" eb="12">
      <t>シハライ</t>
    </rPh>
    <phoneticPr fontId="43"/>
  </si>
  <si>
    <t>●規制様式（道路法）</t>
    <rPh sb="1" eb="3">
      <t>キセイ</t>
    </rPh>
    <rPh sb="3" eb="5">
      <t>ヨウシキ</t>
    </rPh>
    <rPh sb="6" eb="9">
      <t>ドウロホウ</t>
    </rPh>
    <phoneticPr fontId="43"/>
  </si>
  <si>
    <t>様式第１２号の２（約款第３４条関係）</t>
    <rPh sb="0" eb="2">
      <t>ヨウシキ</t>
    </rPh>
    <rPh sb="2" eb="3">
      <t>ダイ</t>
    </rPh>
    <rPh sb="5" eb="6">
      <t>ゴウ</t>
    </rPh>
    <rPh sb="9" eb="11">
      <t>ヤッカン</t>
    </rPh>
    <rPh sb="11" eb="12">
      <t>ダイ</t>
    </rPh>
    <rPh sb="14" eb="15">
      <t>ジョウ</t>
    </rPh>
    <rPh sb="15" eb="17">
      <t>カンケイ</t>
    </rPh>
    <phoneticPr fontId="1"/>
  </si>
  <si>
    <t>工事請負代金中間前金払認定請求書</t>
    <rPh sb="0" eb="2">
      <t>コウジ</t>
    </rPh>
    <rPh sb="2" eb="4">
      <t>ウケオイ</t>
    </rPh>
    <rPh sb="4" eb="6">
      <t>ダイキン</t>
    </rPh>
    <rPh sb="6" eb="8">
      <t>チュウカン</t>
    </rPh>
    <rPh sb="8" eb="10">
      <t>マエキン</t>
    </rPh>
    <rPh sb="10" eb="11">
      <t>ハラ</t>
    </rPh>
    <rPh sb="11" eb="13">
      <t>ニンテイ</t>
    </rPh>
    <rPh sb="13" eb="16">
      <t>セイキュウショ</t>
    </rPh>
    <phoneticPr fontId="26"/>
  </si>
  <si>
    <t>　　　　上記工事について、中間前払金に係る認定を申請します。</t>
    <rPh sb="4" eb="6">
      <t>ジョウキ</t>
    </rPh>
    <rPh sb="6" eb="8">
      <t>コウジ</t>
    </rPh>
    <rPh sb="13" eb="15">
      <t>チュウカン</t>
    </rPh>
    <rPh sb="15" eb="16">
      <t>マエ</t>
    </rPh>
    <rPh sb="16" eb="17">
      <t>ハラ</t>
    </rPh>
    <rPh sb="17" eb="18">
      <t>キン</t>
    </rPh>
    <rPh sb="19" eb="20">
      <t>カカ</t>
    </rPh>
    <rPh sb="21" eb="23">
      <t>ニンテイ</t>
    </rPh>
    <rPh sb="24" eb="26">
      <t>シンセイ</t>
    </rPh>
    <phoneticPr fontId="23"/>
  </si>
  <si>
    <t>　　　　　高原町長　　○○　○○</t>
    <phoneticPr fontId="23"/>
  </si>
  <si>
    <t>工事請負代金中間前金払認定調書</t>
    <rPh sb="0" eb="2">
      <t>コウジ</t>
    </rPh>
    <rPh sb="2" eb="4">
      <t>ウケオイ</t>
    </rPh>
    <rPh sb="4" eb="6">
      <t>ダイキン</t>
    </rPh>
    <rPh sb="6" eb="8">
      <t>チュウカン</t>
    </rPh>
    <rPh sb="8" eb="10">
      <t>マエキン</t>
    </rPh>
    <rPh sb="10" eb="11">
      <t>ハラ</t>
    </rPh>
    <rPh sb="11" eb="13">
      <t>ニンテイ</t>
    </rPh>
    <rPh sb="13" eb="15">
      <t>チョウショ</t>
    </rPh>
    <phoneticPr fontId="26"/>
  </si>
  <si>
    <t>工事場所</t>
    <rPh sb="0" eb="1">
      <t>コウ</t>
    </rPh>
    <rPh sb="1" eb="2">
      <t>コト</t>
    </rPh>
    <rPh sb="2" eb="3">
      <t>バ</t>
    </rPh>
    <rPh sb="3" eb="4">
      <t>トコロ</t>
    </rPh>
    <phoneticPr fontId="26"/>
  </si>
  <si>
    <t>工事名</t>
    <rPh sb="0" eb="1">
      <t>コウ</t>
    </rPh>
    <rPh sb="1" eb="2">
      <t>コト</t>
    </rPh>
    <rPh sb="2" eb="3">
      <t>メイ</t>
    </rPh>
    <phoneticPr fontId="26"/>
  </si>
  <si>
    <t>工期</t>
    <rPh sb="0" eb="1">
      <t>コウ</t>
    </rPh>
    <rPh sb="1" eb="2">
      <t>キ</t>
    </rPh>
    <phoneticPr fontId="26"/>
  </si>
  <si>
    <t>摘要</t>
    <rPh sb="0" eb="1">
      <t>テキ</t>
    </rPh>
    <rPh sb="1" eb="2">
      <t>ヨウ</t>
    </rPh>
    <phoneticPr fontId="26"/>
  </si>
  <si>
    <t>　　　　上記工事については、その進捗を調査したところ、中間前金払をすることができる</t>
    <rPh sb="4" eb="6">
      <t>ジョウキ</t>
    </rPh>
    <rPh sb="6" eb="8">
      <t>コウジ</t>
    </rPh>
    <rPh sb="16" eb="18">
      <t>シンチョク</t>
    </rPh>
    <rPh sb="19" eb="21">
      <t>チョウサ</t>
    </rPh>
    <rPh sb="27" eb="29">
      <t>チュウカン</t>
    </rPh>
    <rPh sb="29" eb="30">
      <t>マエ</t>
    </rPh>
    <rPh sb="30" eb="31">
      <t>キン</t>
    </rPh>
    <rPh sb="31" eb="32">
      <t>ハラ</t>
    </rPh>
    <phoneticPr fontId="23"/>
  </si>
  <si>
    <t>　　　要件を具備していることを認定します。</t>
    <rPh sb="3" eb="5">
      <t>ヨウケン</t>
    </rPh>
    <rPh sb="6" eb="8">
      <t>グビ</t>
    </rPh>
    <rPh sb="15" eb="17">
      <t>ニンテイ</t>
    </rPh>
    <phoneticPr fontId="23"/>
  </si>
  <si>
    <t>様式第１２号の３（約款第３４条関係）</t>
    <rPh sb="0" eb="2">
      <t>ヨウシキ</t>
    </rPh>
    <rPh sb="2" eb="3">
      <t>ダイ</t>
    </rPh>
    <rPh sb="5" eb="6">
      <t>ゴウ</t>
    </rPh>
    <rPh sb="9" eb="11">
      <t>ヤッカン</t>
    </rPh>
    <rPh sb="11" eb="12">
      <t>ダイ</t>
    </rPh>
    <rPh sb="14" eb="15">
      <t>ジョウ</t>
    </rPh>
    <rPh sb="15" eb="17">
      <t>カンケイ</t>
    </rPh>
    <phoneticPr fontId="1"/>
  </si>
  <si>
    <t>●中間認定請求書</t>
    <rPh sb="1" eb="3">
      <t>チュウカン</t>
    </rPh>
    <rPh sb="3" eb="5">
      <t>ニンテイ</t>
    </rPh>
    <rPh sb="5" eb="8">
      <t>セイキュウショ</t>
    </rPh>
    <phoneticPr fontId="43"/>
  </si>
  <si>
    <t>●中間認定調書</t>
    <rPh sb="1" eb="3">
      <t>チュウカン</t>
    </rPh>
    <rPh sb="3" eb="5">
      <t>ニンテイ</t>
    </rPh>
    <rPh sb="5" eb="7">
      <t>チョウショ</t>
    </rPh>
    <phoneticPr fontId="43"/>
  </si>
  <si>
    <t>様式第１２号の４（約款第３４条関係）</t>
    <rPh sb="0" eb="2">
      <t>ヨウシキ</t>
    </rPh>
    <rPh sb="2" eb="3">
      <t>ダイ</t>
    </rPh>
    <rPh sb="5" eb="6">
      <t>ゴウ</t>
    </rPh>
    <rPh sb="9" eb="11">
      <t>ヤッカン</t>
    </rPh>
    <rPh sb="11" eb="12">
      <t>ダイ</t>
    </rPh>
    <rPh sb="14" eb="15">
      <t>ジョウ</t>
    </rPh>
    <rPh sb="15" eb="17">
      <t>カンケイ</t>
    </rPh>
    <phoneticPr fontId="1"/>
  </si>
  <si>
    <t>様式第１２号（約款第３４条関係）</t>
    <rPh sb="0" eb="2">
      <t>ヨウシキ</t>
    </rPh>
    <rPh sb="2" eb="3">
      <t>ダイ</t>
    </rPh>
    <rPh sb="5" eb="6">
      <t>ゴウ</t>
    </rPh>
    <rPh sb="7" eb="9">
      <t>ヤッカン</t>
    </rPh>
    <rPh sb="9" eb="10">
      <t>ダイ</t>
    </rPh>
    <rPh sb="12" eb="13">
      <t>ジョウ</t>
    </rPh>
    <rPh sb="13" eb="15">
      <t>カンケイ</t>
    </rPh>
    <phoneticPr fontId="1"/>
  </si>
  <si>
    <t>様式第１１号（約款第３２条関係）</t>
    <rPh sb="0" eb="2">
      <t>ヨウシキ</t>
    </rPh>
    <rPh sb="2" eb="3">
      <t>ダイ</t>
    </rPh>
    <rPh sb="5" eb="6">
      <t>ゴウ</t>
    </rPh>
    <rPh sb="7" eb="9">
      <t>ヤッカン</t>
    </rPh>
    <rPh sb="9" eb="10">
      <t>ダイ</t>
    </rPh>
    <rPh sb="12" eb="13">
      <t>ジョウ</t>
    </rPh>
    <rPh sb="13" eb="15">
      <t>カンケイ</t>
    </rPh>
    <phoneticPr fontId="1"/>
  </si>
  <si>
    <t>様式第１０号（約款第３１条関係）</t>
    <rPh sb="0" eb="2">
      <t>ヨウシキ</t>
    </rPh>
    <rPh sb="2" eb="3">
      <t>ダイ</t>
    </rPh>
    <rPh sb="5" eb="6">
      <t>ゴウ</t>
    </rPh>
    <rPh sb="7" eb="9">
      <t>ヤッカン</t>
    </rPh>
    <rPh sb="9" eb="10">
      <t>ダイ</t>
    </rPh>
    <rPh sb="12" eb="13">
      <t>ジョウ</t>
    </rPh>
    <rPh sb="13" eb="15">
      <t>カンケイ</t>
    </rPh>
    <phoneticPr fontId="1"/>
  </si>
  <si>
    <t>様式第９号（約款第３１条関係）</t>
    <rPh sb="0" eb="2">
      <t>ヨウシキ</t>
    </rPh>
    <rPh sb="2" eb="3">
      <t>ダイ</t>
    </rPh>
    <rPh sb="4" eb="5">
      <t>ゴウ</t>
    </rPh>
    <rPh sb="6" eb="8">
      <t>ヤッカン</t>
    </rPh>
    <rPh sb="8" eb="9">
      <t>ダイ</t>
    </rPh>
    <rPh sb="11" eb="12">
      <t>ジョウ</t>
    </rPh>
    <rPh sb="12" eb="14">
      <t>カンケイ</t>
    </rPh>
    <phoneticPr fontId="1"/>
  </si>
  <si>
    <t>工 事 請 負 代 金 中 間 前 金 払 請 求 書</t>
    <rPh sb="0" eb="1">
      <t>コウ</t>
    </rPh>
    <rPh sb="2" eb="3">
      <t>コト</t>
    </rPh>
    <rPh sb="4" eb="5">
      <t>ショウ</t>
    </rPh>
    <rPh sb="6" eb="7">
      <t>フ</t>
    </rPh>
    <rPh sb="8" eb="9">
      <t>ダイ</t>
    </rPh>
    <rPh sb="10" eb="11">
      <t>キン</t>
    </rPh>
    <rPh sb="12" eb="13">
      <t>ナカ</t>
    </rPh>
    <rPh sb="14" eb="15">
      <t>アイダ</t>
    </rPh>
    <rPh sb="16" eb="17">
      <t>マエ</t>
    </rPh>
    <rPh sb="18" eb="19">
      <t>キン</t>
    </rPh>
    <rPh sb="20" eb="21">
      <t>バライ</t>
    </rPh>
    <rPh sb="22" eb="23">
      <t>ショウ</t>
    </rPh>
    <rPh sb="24" eb="25">
      <t>モトム</t>
    </rPh>
    <rPh sb="26" eb="27">
      <t>ショ</t>
    </rPh>
    <phoneticPr fontId="17"/>
  </si>
  <si>
    <t>印紙</t>
    <rPh sb="0" eb="2">
      <t>インシ</t>
    </rPh>
    <phoneticPr fontId="23"/>
  </si>
  <si>
    <t>様式第６号（約款第１０条関係）</t>
    <rPh sb="0" eb="2">
      <t>ヨウシキ</t>
    </rPh>
    <rPh sb="2" eb="3">
      <t>ダイ</t>
    </rPh>
    <rPh sb="4" eb="5">
      <t>ゴウ</t>
    </rPh>
    <rPh sb="6" eb="8">
      <t>ヤッカン</t>
    </rPh>
    <rPh sb="8" eb="9">
      <t>ダイ</t>
    </rPh>
    <rPh sb="11" eb="12">
      <t>ジョウ</t>
    </rPh>
    <rPh sb="12" eb="14">
      <t>カンケイ</t>
    </rPh>
    <phoneticPr fontId="1"/>
  </si>
  <si>
    <t>年</t>
    <rPh sb="0" eb="1">
      <t>ネン</t>
    </rPh>
    <phoneticPr fontId="23"/>
  </si>
  <si>
    <t>月</t>
    <rPh sb="0" eb="1">
      <t>ツキ</t>
    </rPh>
    <phoneticPr fontId="23"/>
  </si>
  <si>
    <t>日</t>
    <rPh sb="0" eb="1">
      <t>ニチ</t>
    </rPh>
    <phoneticPr fontId="23"/>
  </si>
  <si>
    <t>フリガナ</t>
    <phoneticPr fontId="23"/>
  </si>
  <si>
    <t>高 原 町 長　　○○　○○ 　殿</t>
    <rPh sb="0" eb="1">
      <t>タカ</t>
    </rPh>
    <rPh sb="2" eb="3">
      <t>ハラ</t>
    </rPh>
    <rPh sb="4" eb="5">
      <t>マチ</t>
    </rPh>
    <rPh sb="6" eb="7">
      <t>チョウ</t>
    </rPh>
    <rPh sb="16" eb="17">
      <t>ドノ</t>
    </rPh>
    <phoneticPr fontId="17"/>
  </si>
  <si>
    <t>●工事請負代金請求書(債権譲渡)</t>
    <rPh sb="1" eb="3">
      <t>コウジ</t>
    </rPh>
    <rPh sb="3" eb="5">
      <t>ウケオイ</t>
    </rPh>
    <rPh sb="5" eb="7">
      <t>ダイキン</t>
    </rPh>
    <rPh sb="7" eb="10">
      <t>セイキュウショ</t>
    </rPh>
    <rPh sb="11" eb="13">
      <t>サイケン</t>
    </rPh>
    <rPh sb="13" eb="15">
      <t>ジョウト</t>
    </rPh>
    <phoneticPr fontId="43"/>
  </si>
  <si>
    <t>●工事請負代金請求書(代理受領)</t>
    <rPh sb="1" eb="3">
      <t>コウジ</t>
    </rPh>
    <rPh sb="3" eb="5">
      <t>ウケオイ</t>
    </rPh>
    <rPh sb="5" eb="7">
      <t>ダイキン</t>
    </rPh>
    <rPh sb="7" eb="10">
      <t>セイキュウショ</t>
    </rPh>
    <rPh sb="11" eb="13">
      <t>ダイリ</t>
    </rPh>
    <rPh sb="13" eb="15">
      <t>ジュリョウ</t>
    </rPh>
    <phoneticPr fontId="43"/>
  </si>
  <si>
    <t>上記のとおり、○○○保証株式会社の保証証書を添えて前払金を請求します。</t>
    <rPh sb="0" eb="2">
      <t>ジョウキ</t>
    </rPh>
    <rPh sb="10" eb="12">
      <t>ホショウ</t>
    </rPh>
    <rPh sb="12" eb="16">
      <t>カブシキガイシャ</t>
    </rPh>
    <rPh sb="17" eb="19">
      <t>ホショウ</t>
    </rPh>
    <rPh sb="19" eb="21">
      <t>ショウショ</t>
    </rPh>
    <rPh sb="22" eb="23">
      <t>ソ</t>
    </rPh>
    <rPh sb="25" eb="28">
      <t>マエバライキン</t>
    </rPh>
    <rPh sb="29" eb="31">
      <t>セイキュウ</t>
    </rPh>
    <phoneticPr fontId="17"/>
  </si>
  <si>
    <t>工 事 請 負 代 金 前 金 払 請 求 書</t>
    <rPh sb="0" eb="1">
      <t>コウ</t>
    </rPh>
    <rPh sb="2" eb="3">
      <t>コト</t>
    </rPh>
    <rPh sb="4" eb="5">
      <t>ショウ</t>
    </rPh>
    <rPh sb="6" eb="7">
      <t>フ</t>
    </rPh>
    <rPh sb="8" eb="9">
      <t>ダイ</t>
    </rPh>
    <rPh sb="10" eb="11">
      <t>キン</t>
    </rPh>
    <rPh sb="12" eb="13">
      <t>マエ</t>
    </rPh>
    <rPh sb="14" eb="15">
      <t>キン</t>
    </rPh>
    <rPh sb="16" eb="17">
      <t>バライ</t>
    </rPh>
    <rPh sb="18" eb="19">
      <t>ショウ</t>
    </rPh>
    <rPh sb="20" eb="21">
      <t>モトム</t>
    </rPh>
    <rPh sb="22" eb="23">
      <t>ショ</t>
    </rPh>
    <phoneticPr fontId="17"/>
  </si>
  <si>
    <t>上記のとおり、○○○保証株式会社の保証証書を添えて中間前払金を請求します。</t>
    <rPh sb="0" eb="2">
      <t>ジョウキ</t>
    </rPh>
    <rPh sb="10" eb="12">
      <t>ホショウ</t>
    </rPh>
    <rPh sb="12" eb="16">
      <t>カブシキガイシャ</t>
    </rPh>
    <rPh sb="17" eb="19">
      <t>ホショウ</t>
    </rPh>
    <rPh sb="19" eb="21">
      <t>ショウショ</t>
    </rPh>
    <rPh sb="22" eb="23">
      <t>ソ</t>
    </rPh>
    <rPh sb="25" eb="27">
      <t>チュウカン</t>
    </rPh>
    <rPh sb="27" eb="30">
      <t>マエバライキン</t>
    </rPh>
    <rPh sb="31" eb="33">
      <t>セイキュウ</t>
    </rPh>
    <phoneticPr fontId="17"/>
  </si>
  <si>
    <t>工 事 請 負 代 金 部 分 払 請 求 書</t>
    <rPh sb="0" eb="1">
      <t>コウ</t>
    </rPh>
    <rPh sb="2" eb="3">
      <t>コト</t>
    </rPh>
    <rPh sb="4" eb="5">
      <t>ショウ</t>
    </rPh>
    <rPh sb="6" eb="7">
      <t>フ</t>
    </rPh>
    <rPh sb="8" eb="9">
      <t>ダイ</t>
    </rPh>
    <rPh sb="10" eb="11">
      <t>キン</t>
    </rPh>
    <rPh sb="12" eb="13">
      <t>ブ</t>
    </rPh>
    <rPh sb="14" eb="15">
      <t>ブン</t>
    </rPh>
    <rPh sb="16" eb="17">
      <t>バライ</t>
    </rPh>
    <rPh sb="18" eb="19">
      <t>ショウ</t>
    </rPh>
    <rPh sb="20" eb="21">
      <t>モトム</t>
    </rPh>
    <rPh sb="22" eb="23">
      <t>ショ</t>
    </rPh>
    <phoneticPr fontId="17"/>
  </si>
  <si>
    <t>前払金額</t>
    <rPh sb="0" eb="3">
      <t>マエバライキン</t>
    </rPh>
    <rPh sb="3" eb="4">
      <t>ガク</t>
    </rPh>
    <phoneticPr fontId="17"/>
  </si>
  <si>
    <t>工事名</t>
    <rPh sb="0" eb="1">
      <t>コウ</t>
    </rPh>
    <rPh sb="1" eb="2">
      <t>コト</t>
    </rPh>
    <rPh sb="2" eb="3">
      <t>メイ</t>
    </rPh>
    <phoneticPr fontId="17"/>
  </si>
  <si>
    <t>引渡日</t>
    <rPh sb="0" eb="1">
      <t>イン</t>
    </rPh>
    <rPh sb="1" eb="2">
      <t>ワタル</t>
    </rPh>
    <rPh sb="2" eb="3">
      <t>ビ</t>
    </rPh>
    <phoneticPr fontId="17"/>
  </si>
  <si>
    <t>請負出来高金額</t>
    <phoneticPr fontId="23"/>
  </si>
  <si>
    <t>同上の９／１０</t>
    <rPh sb="0" eb="1">
      <t>ドウ</t>
    </rPh>
    <rPh sb="1" eb="2">
      <t>ウエ</t>
    </rPh>
    <phoneticPr fontId="43"/>
  </si>
  <si>
    <t>前払金控除額</t>
    <rPh sb="0" eb="1">
      <t>マエ</t>
    </rPh>
    <rPh sb="1" eb="2">
      <t>ハラ</t>
    </rPh>
    <rPh sb="2" eb="3">
      <t>キン</t>
    </rPh>
    <rPh sb="3" eb="5">
      <t>コウジョ</t>
    </rPh>
    <rPh sb="5" eb="6">
      <t>ガク</t>
    </rPh>
    <phoneticPr fontId="43"/>
  </si>
  <si>
    <t>中間前払金控除額</t>
    <rPh sb="0" eb="2">
      <t>チュウカン</t>
    </rPh>
    <rPh sb="2" eb="3">
      <t>マエ</t>
    </rPh>
    <rPh sb="3" eb="4">
      <t>ハラ</t>
    </rPh>
    <rPh sb="4" eb="5">
      <t>キン</t>
    </rPh>
    <rPh sb="5" eb="7">
      <t>コウジョ</t>
    </rPh>
    <rPh sb="7" eb="8">
      <t>ガク</t>
    </rPh>
    <phoneticPr fontId="43"/>
  </si>
  <si>
    <t>部分払金受領済額</t>
    <rPh sb="0" eb="2">
      <t>ブブン</t>
    </rPh>
    <rPh sb="2" eb="3">
      <t>ハラ</t>
    </rPh>
    <rPh sb="3" eb="4">
      <t>キン</t>
    </rPh>
    <rPh sb="4" eb="6">
      <t>ジュリョウ</t>
    </rPh>
    <rPh sb="6" eb="7">
      <t>スミ</t>
    </rPh>
    <rPh sb="7" eb="8">
      <t>ガク</t>
    </rPh>
    <phoneticPr fontId="43"/>
  </si>
  <si>
    <t>その他の控除額</t>
    <rPh sb="2" eb="3">
      <t>タ</t>
    </rPh>
    <rPh sb="4" eb="6">
      <t>コウジョ</t>
    </rPh>
    <rPh sb="6" eb="7">
      <t>ガク</t>
    </rPh>
    <phoneticPr fontId="43"/>
  </si>
  <si>
    <t>差引金額</t>
    <rPh sb="0" eb="2">
      <t>サシヒキ</t>
    </rPh>
    <rPh sb="2" eb="4">
      <t>キンガク</t>
    </rPh>
    <phoneticPr fontId="43"/>
  </si>
  <si>
    <t>％に達しましたので、第</t>
    <rPh sb="2" eb="3">
      <t>タッ</t>
    </rPh>
    <rPh sb="10" eb="11">
      <t>ダイ</t>
    </rPh>
    <phoneticPr fontId="23"/>
  </si>
  <si>
    <t>部分払金を請求します。</t>
    <rPh sb="0" eb="2">
      <t>ブブン</t>
    </rPh>
    <rPh sb="2" eb="3">
      <t>バラ</t>
    </rPh>
    <rPh sb="3" eb="4">
      <t>キン</t>
    </rPh>
    <rPh sb="5" eb="7">
      <t>セイキュウ</t>
    </rPh>
    <phoneticPr fontId="23"/>
  </si>
  <si>
    <t>●既済部分検査請求書</t>
    <rPh sb="1" eb="2">
      <t>キ</t>
    </rPh>
    <rPh sb="2" eb="3">
      <t>スミ</t>
    </rPh>
    <rPh sb="3" eb="5">
      <t>ブブン</t>
    </rPh>
    <rPh sb="5" eb="7">
      <t>ケンサ</t>
    </rPh>
    <rPh sb="7" eb="10">
      <t>セイキュウショ</t>
    </rPh>
    <phoneticPr fontId="43"/>
  </si>
  <si>
    <t>様式第１３号（約款第３７条関係）</t>
    <rPh sb="0" eb="2">
      <t>ヨウシキ</t>
    </rPh>
    <rPh sb="2" eb="3">
      <t>ダイ</t>
    </rPh>
    <rPh sb="5" eb="6">
      <t>ゴウ</t>
    </rPh>
    <rPh sb="7" eb="9">
      <t>ヤッカン</t>
    </rPh>
    <rPh sb="9" eb="10">
      <t>ダイ</t>
    </rPh>
    <rPh sb="12" eb="13">
      <t>ジョウ</t>
    </rPh>
    <rPh sb="13" eb="15">
      <t>カンケイ</t>
    </rPh>
    <phoneticPr fontId="1"/>
  </si>
  <si>
    <t>既 済 部 分 検 査 請 求 書</t>
    <rPh sb="0" eb="1">
      <t>キ</t>
    </rPh>
    <rPh sb="2" eb="3">
      <t>スミ</t>
    </rPh>
    <rPh sb="4" eb="5">
      <t>ブ</t>
    </rPh>
    <rPh sb="6" eb="7">
      <t>ブン</t>
    </rPh>
    <rPh sb="8" eb="9">
      <t>ケン</t>
    </rPh>
    <rPh sb="10" eb="11">
      <t>サ</t>
    </rPh>
    <rPh sb="12" eb="13">
      <t>ショウ</t>
    </rPh>
    <rPh sb="14" eb="15">
      <t>モトム</t>
    </rPh>
    <rPh sb="16" eb="17">
      <t>ショ</t>
    </rPh>
    <phoneticPr fontId="26"/>
  </si>
  <si>
    <t>日現在における既済部分検査を</t>
    <rPh sb="0" eb="1">
      <t>ニチ</t>
    </rPh>
    <rPh sb="1" eb="3">
      <t>ゲンザイ</t>
    </rPh>
    <rPh sb="7" eb="8">
      <t>キ</t>
    </rPh>
    <rPh sb="8" eb="9">
      <t>スミ</t>
    </rPh>
    <rPh sb="9" eb="11">
      <t>ブブン</t>
    </rPh>
    <rPh sb="11" eb="13">
      <t>ケンサ</t>
    </rPh>
    <phoneticPr fontId="43"/>
  </si>
  <si>
    <t>　　上記工事について、</t>
    <rPh sb="2" eb="4">
      <t>ジョウキ</t>
    </rPh>
    <rPh sb="4" eb="6">
      <t>コウジ</t>
    </rPh>
    <phoneticPr fontId="23"/>
  </si>
  <si>
    <t>　　請求します。</t>
    <rPh sb="2" eb="4">
      <t>セイキュウ</t>
    </rPh>
    <phoneticPr fontId="43"/>
  </si>
  <si>
    <t>様式第１３号の２（約款第３７条関係）</t>
    <rPh sb="0" eb="2">
      <t>ヨウシキ</t>
    </rPh>
    <rPh sb="2" eb="3">
      <t>ダイ</t>
    </rPh>
    <rPh sb="5" eb="6">
      <t>ゴウ</t>
    </rPh>
    <rPh sb="9" eb="11">
      <t>ヤッカン</t>
    </rPh>
    <rPh sb="11" eb="12">
      <t>ダイ</t>
    </rPh>
    <rPh sb="14" eb="15">
      <t>ジョウ</t>
    </rPh>
    <rPh sb="15" eb="17">
      <t>カンケイ</t>
    </rPh>
    <phoneticPr fontId="1"/>
  </si>
  <si>
    <t>●部分払請求（代理受領）</t>
    <rPh sb="1" eb="3">
      <t>ブブン</t>
    </rPh>
    <rPh sb="3" eb="4">
      <t>ハラ</t>
    </rPh>
    <rPh sb="4" eb="6">
      <t>セイキュウ</t>
    </rPh>
    <rPh sb="7" eb="9">
      <t>ダイリ</t>
    </rPh>
    <rPh sb="9" eb="11">
      <t>ジュリョウ</t>
    </rPh>
    <phoneticPr fontId="43"/>
  </si>
  <si>
    <t>工事請負代金部分払請求書　［代理受領］</t>
    <rPh sb="0" eb="1">
      <t>コウ</t>
    </rPh>
    <rPh sb="1" eb="2">
      <t>コト</t>
    </rPh>
    <rPh sb="2" eb="3">
      <t>ショウ</t>
    </rPh>
    <rPh sb="3" eb="4">
      <t>フ</t>
    </rPh>
    <rPh sb="4" eb="5">
      <t>ダイ</t>
    </rPh>
    <rPh sb="5" eb="6">
      <t>キン</t>
    </rPh>
    <rPh sb="6" eb="7">
      <t>ブ</t>
    </rPh>
    <rPh sb="7" eb="8">
      <t>ブン</t>
    </rPh>
    <rPh sb="8" eb="9">
      <t>バライ</t>
    </rPh>
    <rPh sb="9" eb="10">
      <t>ショウ</t>
    </rPh>
    <rPh sb="10" eb="11">
      <t>モトム</t>
    </rPh>
    <rPh sb="11" eb="12">
      <t>ショ</t>
    </rPh>
    <rPh sb="14" eb="16">
      <t>ダイリ</t>
    </rPh>
    <rPh sb="16" eb="18">
      <t>ジュリョウ</t>
    </rPh>
    <phoneticPr fontId="17"/>
  </si>
  <si>
    <t>検査年月日</t>
    <rPh sb="0" eb="2">
      <t>ケンサ</t>
    </rPh>
    <rPh sb="2" eb="3">
      <t>ネン</t>
    </rPh>
    <rPh sb="3" eb="5">
      <t>ツキヒ</t>
    </rPh>
    <phoneticPr fontId="17"/>
  </si>
  <si>
    <t>代理受領の受任者</t>
    <rPh sb="0" eb="2">
      <t>ダイリ</t>
    </rPh>
    <rPh sb="2" eb="4">
      <t>ジュリョウ</t>
    </rPh>
    <rPh sb="5" eb="7">
      <t>ジュニン</t>
    </rPh>
    <rPh sb="7" eb="8">
      <t>シャ</t>
    </rPh>
    <phoneticPr fontId="17"/>
  </si>
  <si>
    <t>銀行・農協・金庫・その他</t>
    <rPh sb="0" eb="2">
      <t>ギンコウ</t>
    </rPh>
    <rPh sb="3" eb="5">
      <t>ノウキョウ</t>
    </rPh>
    <rPh sb="6" eb="8">
      <t>キンコ</t>
    </rPh>
    <rPh sb="11" eb="12">
      <t>タ</t>
    </rPh>
    <phoneticPr fontId="43"/>
  </si>
  <si>
    <t>請負者受領額</t>
    <rPh sb="0" eb="2">
      <t>ウケオイ</t>
    </rPh>
    <rPh sb="2" eb="3">
      <t>シャ</t>
    </rPh>
    <rPh sb="3" eb="5">
      <t>ジュリョウ</t>
    </rPh>
    <rPh sb="5" eb="6">
      <t>ガク</t>
    </rPh>
    <phoneticPr fontId="43"/>
  </si>
  <si>
    <t>受任者受領額</t>
    <rPh sb="0" eb="2">
      <t>ジュニン</t>
    </rPh>
    <rPh sb="2" eb="3">
      <t>モノ</t>
    </rPh>
    <rPh sb="3" eb="5">
      <t>ジュリョウ</t>
    </rPh>
    <rPh sb="5" eb="6">
      <t>ガク</t>
    </rPh>
    <phoneticPr fontId="43"/>
  </si>
  <si>
    <t>うち</t>
    <phoneticPr fontId="43"/>
  </si>
  <si>
    <t>部 分 払 金 受 領 済 額 内 訳</t>
    <rPh sb="0" eb="1">
      <t>ブ</t>
    </rPh>
    <rPh sb="2" eb="3">
      <t>ブン</t>
    </rPh>
    <rPh sb="4" eb="5">
      <t>バラ</t>
    </rPh>
    <rPh sb="6" eb="7">
      <t>キン</t>
    </rPh>
    <rPh sb="8" eb="9">
      <t>ウケ</t>
    </rPh>
    <rPh sb="10" eb="11">
      <t>リョウ</t>
    </rPh>
    <rPh sb="12" eb="13">
      <t>スミ</t>
    </rPh>
    <rPh sb="14" eb="15">
      <t>ガク</t>
    </rPh>
    <rPh sb="16" eb="17">
      <t>ナイ</t>
    </rPh>
    <rPh sb="18" eb="19">
      <t>ヤク</t>
    </rPh>
    <phoneticPr fontId="23"/>
  </si>
  <si>
    <t>　なお、請負代金の受領に当たっては、上記代理受領の受任者を請負者の代理人としてください。</t>
    <rPh sb="4" eb="6">
      <t>ウケオイ</t>
    </rPh>
    <rPh sb="6" eb="8">
      <t>ダイキン</t>
    </rPh>
    <rPh sb="9" eb="11">
      <t>ジュリョウ</t>
    </rPh>
    <rPh sb="12" eb="13">
      <t>ア</t>
    </rPh>
    <rPh sb="18" eb="20">
      <t>ジョウキ</t>
    </rPh>
    <rPh sb="20" eb="22">
      <t>ダイリ</t>
    </rPh>
    <rPh sb="22" eb="24">
      <t>ジュリョウ</t>
    </rPh>
    <rPh sb="25" eb="27">
      <t>ジュニン</t>
    </rPh>
    <rPh sb="27" eb="28">
      <t>シャ</t>
    </rPh>
    <rPh sb="29" eb="31">
      <t>ウケオイ</t>
    </rPh>
    <rPh sb="31" eb="32">
      <t>シャ</t>
    </rPh>
    <rPh sb="33" eb="36">
      <t>ダイリニン</t>
    </rPh>
    <phoneticPr fontId="43"/>
  </si>
  <si>
    <t>（注）発注者が交付した請負代金等代理受領承諾申請書の写しを添付してください。</t>
    <rPh sb="1" eb="2">
      <t>チュウ</t>
    </rPh>
    <rPh sb="3" eb="6">
      <t>ハッチュウシャ</t>
    </rPh>
    <rPh sb="7" eb="9">
      <t>コウフ</t>
    </rPh>
    <rPh sb="11" eb="13">
      <t>ウケオイ</t>
    </rPh>
    <rPh sb="13" eb="15">
      <t>ダイキン</t>
    </rPh>
    <rPh sb="15" eb="16">
      <t>トウ</t>
    </rPh>
    <rPh sb="16" eb="18">
      <t>ダイリ</t>
    </rPh>
    <rPh sb="18" eb="20">
      <t>ジュリョウ</t>
    </rPh>
    <rPh sb="20" eb="22">
      <t>ショウダク</t>
    </rPh>
    <rPh sb="22" eb="25">
      <t>シンセイショ</t>
    </rPh>
    <rPh sb="26" eb="27">
      <t>ウツ</t>
    </rPh>
    <rPh sb="29" eb="31">
      <t>テンプ</t>
    </rPh>
    <phoneticPr fontId="43"/>
  </si>
  <si>
    <t>様式第１３号の３（約款第３７条関係）</t>
    <rPh sb="0" eb="2">
      <t>ヨウシキ</t>
    </rPh>
    <rPh sb="2" eb="3">
      <t>ダイ</t>
    </rPh>
    <rPh sb="5" eb="6">
      <t>ゴウ</t>
    </rPh>
    <rPh sb="9" eb="11">
      <t>ヤッカン</t>
    </rPh>
    <rPh sb="11" eb="12">
      <t>ダイ</t>
    </rPh>
    <rPh sb="14" eb="15">
      <t>ジョウ</t>
    </rPh>
    <rPh sb="15" eb="17">
      <t>カンケイ</t>
    </rPh>
    <phoneticPr fontId="1"/>
  </si>
  <si>
    <t>口座振替申出表示　（受任者）</t>
    <rPh sb="0" eb="2">
      <t>コウザ</t>
    </rPh>
    <rPh sb="2" eb="4">
      <t>フリカエ</t>
    </rPh>
    <rPh sb="4" eb="6">
      <t>モウシデ</t>
    </rPh>
    <rPh sb="6" eb="8">
      <t>ヒョウジ</t>
    </rPh>
    <rPh sb="10" eb="12">
      <t>ジュニン</t>
    </rPh>
    <rPh sb="12" eb="13">
      <t>シャ</t>
    </rPh>
    <phoneticPr fontId="13"/>
  </si>
  <si>
    <t>●代理受領承諾申請書</t>
    <rPh sb="1" eb="3">
      <t>ダイリ</t>
    </rPh>
    <rPh sb="3" eb="5">
      <t>ジュリョウ</t>
    </rPh>
    <rPh sb="5" eb="7">
      <t>ショウダク</t>
    </rPh>
    <rPh sb="7" eb="9">
      <t>シンセイ</t>
    </rPh>
    <rPh sb="9" eb="10">
      <t>ショ</t>
    </rPh>
    <phoneticPr fontId="43"/>
  </si>
  <si>
    <t>●委任状（代理受領）</t>
    <rPh sb="1" eb="4">
      <t>イニンジョウ</t>
    </rPh>
    <rPh sb="5" eb="7">
      <t>ダイリ</t>
    </rPh>
    <rPh sb="7" eb="9">
      <t>ジュリョウ</t>
    </rPh>
    <phoneticPr fontId="43"/>
  </si>
  <si>
    <t>●代理受領不承諾通知書</t>
    <rPh sb="1" eb="3">
      <t>ダイリ</t>
    </rPh>
    <rPh sb="3" eb="5">
      <t>ジュリョウ</t>
    </rPh>
    <rPh sb="5" eb="6">
      <t>フ</t>
    </rPh>
    <rPh sb="6" eb="8">
      <t>ショウダク</t>
    </rPh>
    <rPh sb="8" eb="11">
      <t>ツウチショ</t>
    </rPh>
    <phoneticPr fontId="43"/>
  </si>
  <si>
    <t>請負代金等代理受領承諾申請書</t>
    <rPh sb="0" eb="2">
      <t>ウケオイ</t>
    </rPh>
    <rPh sb="2" eb="4">
      <t>ダイキン</t>
    </rPh>
    <rPh sb="4" eb="5">
      <t>トウ</t>
    </rPh>
    <rPh sb="5" eb="7">
      <t>ダイリ</t>
    </rPh>
    <rPh sb="7" eb="9">
      <t>ジュリョウ</t>
    </rPh>
    <rPh sb="9" eb="11">
      <t>ショウダク</t>
    </rPh>
    <rPh sb="11" eb="14">
      <t>シンセイショ</t>
    </rPh>
    <phoneticPr fontId="26"/>
  </si>
  <si>
    <t>様式第１号</t>
    <rPh sb="0" eb="2">
      <t>ヨウシキ</t>
    </rPh>
    <rPh sb="2" eb="3">
      <t>ダイ</t>
    </rPh>
    <rPh sb="4" eb="5">
      <t>ゴウ</t>
    </rPh>
    <phoneticPr fontId="1"/>
  </si>
  <si>
    <t>別記</t>
    <rPh sb="0" eb="2">
      <t>ベッキ</t>
    </rPh>
    <phoneticPr fontId="43"/>
  </si>
  <si>
    <t>印</t>
    <phoneticPr fontId="43"/>
  </si>
  <si>
    <t>　高原町発注に係る下記債権の受領に関する権限を、別添委任状により、下記受任者</t>
    <rPh sb="1" eb="4">
      <t>タカハルチョウ</t>
    </rPh>
    <rPh sb="4" eb="6">
      <t>ハッチュウ</t>
    </rPh>
    <rPh sb="7" eb="8">
      <t>カカ</t>
    </rPh>
    <rPh sb="9" eb="11">
      <t>カキ</t>
    </rPh>
    <rPh sb="11" eb="13">
      <t>サイケン</t>
    </rPh>
    <rPh sb="14" eb="16">
      <t>ジュリョウ</t>
    </rPh>
    <rPh sb="17" eb="18">
      <t>カン</t>
    </rPh>
    <rPh sb="20" eb="22">
      <t>ケンゲン</t>
    </rPh>
    <rPh sb="24" eb="26">
      <t>ベッテン</t>
    </rPh>
    <rPh sb="26" eb="29">
      <t>イニンジョウ</t>
    </rPh>
    <rPh sb="33" eb="35">
      <t>カキ</t>
    </rPh>
    <rPh sb="35" eb="37">
      <t>ジュニン</t>
    </rPh>
    <rPh sb="37" eb="38">
      <t>シャ</t>
    </rPh>
    <phoneticPr fontId="43"/>
  </si>
  <si>
    <t>に委任したいので、承諾くださるよう、</t>
    <rPh sb="1" eb="3">
      <t>イニン</t>
    </rPh>
    <rPh sb="9" eb="11">
      <t>ショウダク</t>
    </rPh>
    <phoneticPr fontId="43"/>
  </si>
  <si>
    <t>□</t>
    <phoneticPr fontId="43"/>
  </si>
  <si>
    <t>高原町工事請負約款第４２条第１項</t>
    <phoneticPr fontId="43"/>
  </si>
  <si>
    <t>高原町設計業務等委託契約約款第３８条第１項</t>
    <rPh sb="14" eb="15">
      <t>ダイ</t>
    </rPh>
    <rPh sb="17" eb="18">
      <t>ジョウ</t>
    </rPh>
    <rPh sb="18" eb="19">
      <t>ダイ</t>
    </rPh>
    <rPh sb="20" eb="21">
      <t>コウ</t>
    </rPh>
    <phoneticPr fontId="43"/>
  </si>
  <si>
    <t>の規定に基づき申請します。</t>
    <rPh sb="1" eb="3">
      <t>キテイ</t>
    </rPh>
    <rPh sb="4" eb="5">
      <t>モト</t>
    </rPh>
    <rPh sb="7" eb="9">
      <t>シンセイ</t>
    </rPh>
    <phoneticPr fontId="43"/>
  </si>
  <si>
    <t>なお、承諾のうえは、受任者の受領額は下記口座に振り込みください。</t>
    <rPh sb="3" eb="5">
      <t>ショウダク</t>
    </rPh>
    <rPh sb="10" eb="12">
      <t>ジュニン</t>
    </rPh>
    <rPh sb="12" eb="13">
      <t>シャ</t>
    </rPh>
    <rPh sb="14" eb="16">
      <t>ジュリョウ</t>
    </rPh>
    <rPh sb="16" eb="17">
      <t>ガク</t>
    </rPh>
    <rPh sb="18" eb="20">
      <t>カキ</t>
    </rPh>
    <rPh sb="20" eb="22">
      <t>コウザ</t>
    </rPh>
    <rPh sb="23" eb="24">
      <t>フ</t>
    </rPh>
    <rPh sb="25" eb="26">
      <t>コ</t>
    </rPh>
    <phoneticPr fontId="43"/>
  </si>
  <si>
    <t>※該当箇所の□を選択するか、（　）内に契約書の条項を記載してください。</t>
    <rPh sb="1" eb="3">
      <t>ガイトウ</t>
    </rPh>
    <rPh sb="3" eb="5">
      <t>カショ</t>
    </rPh>
    <rPh sb="8" eb="10">
      <t>センタク</t>
    </rPh>
    <rPh sb="17" eb="18">
      <t>ナイ</t>
    </rPh>
    <rPh sb="19" eb="22">
      <t>ケイヤクショ</t>
    </rPh>
    <rPh sb="23" eb="25">
      <t>ジョウコウ</t>
    </rPh>
    <rPh sb="26" eb="28">
      <t>キサイ</t>
    </rPh>
    <phoneticPr fontId="43"/>
  </si>
  <si>
    <t>（　　　　　　　　　　　　　　　　　　　　　　　　　　　　　）</t>
    <phoneticPr fontId="43"/>
  </si>
  <si>
    <t>金融機関名</t>
    <rPh sb="0" eb="1">
      <t>キンユウ</t>
    </rPh>
    <rPh sb="1" eb="3">
      <t>キカン</t>
    </rPh>
    <rPh sb="3" eb="4">
      <t>メイ</t>
    </rPh>
    <phoneticPr fontId="43"/>
  </si>
  <si>
    <t>預金の種類</t>
    <rPh sb="0" eb="1">
      <t>ヨキン</t>
    </rPh>
    <rPh sb="2" eb="4">
      <t>シュルイ</t>
    </rPh>
    <phoneticPr fontId="43"/>
  </si>
  <si>
    <t>口座番号</t>
    <rPh sb="0" eb="1">
      <t>コウザ</t>
    </rPh>
    <rPh sb="1" eb="3">
      <t>バンゴウ</t>
    </rPh>
    <phoneticPr fontId="43"/>
  </si>
  <si>
    <t>口座名義</t>
    <rPh sb="0" eb="1">
      <t>コウザ</t>
    </rPh>
    <rPh sb="1" eb="3">
      <t>メイギ</t>
    </rPh>
    <phoneticPr fontId="43"/>
  </si>
  <si>
    <t>：</t>
    <phoneticPr fontId="43"/>
  </si>
  <si>
    <t>（</t>
    <phoneticPr fontId="43"/>
  </si>
  <si>
    <t>）</t>
    <phoneticPr fontId="43"/>
  </si>
  <si>
    <t>）</t>
    <phoneticPr fontId="43"/>
  </si>
  <si>
    <t>店</t>
    <rPh sb="0" eb="1">
      <t>ミセ</t>
    </rPh>
    <phoneticPr fontId="43"/>
  </si>
  <si>
    <t>銀行・農協・金庫・その他</t>
    <rPh sb="0" eb="2">
      <t>ギンコウ</t>
    </rPh>
    <rPh sb="3" eb="5">
      <t>ノウキョウ</t>
    </rPh>
    <rPh sb="6" eb="8">
      <t>キンコ</t>
    </rPh>
    <rPh sb="11" eb="12">
      <t>タ</t>
    </rPh>
    <phoneticPr fontId="43"/>
  </si>
  <si>
    <t>代理受領の受任者</t>
    <rPh sb="0" eb="2">
      <t>ダイリ</t>
    </rPh>
    <rPh sb="2" eb="4">
      <t>ジュリョウ</t>
    </rPh>
    <rPh sb="5" eb="7">
      <t>ジュニン</t>
    </rPh>
    <rPh sb="7" eb="8">
      <t>シャ</t>
    </rPh>
    <phoneticPr fontId="43"/>
  </si>
  <si>
    <t>一金</t>
    <rPh sb="0" eb="1">
      <t>イチ</t>
    </rPh>
    <rPh sb="1" eb="2">
      <t>キン</t>
    </rPh>
    <phoneticPr fontId="43"/>
  </si>
  <si>
    <t>債権の表示</t>
    <rPh sb="0" eb="2">
      <t>サイケン</t>
    </rPh>
    <rPh sb="3" eb="5">
      <t>ヒョウジ</t>
    </rPh>
    <phoneticPr fontId="43"/>
  </si>
  <si>
    <t>工事名（委託業務の名称）</t>
    <rPh sb="0" eb="2">
      <t>コウジ</t>
    </rPh>
    <rPh sb="2" eb="3">
      <t>メイ</t>
    </rPh>
    <rPh sb="4" eb="6">
      <t>イタク</t>
    </rPh>
    <rPh sb="6" eb="8">
      <t>ギョウム</t>
    </rPh>
    <rPh sb="9" eb="11">
      <t>メイショウ</t>
    </rPh>
    <phoneticPr fontId="43"/>
  </si>
  <si>
    <t>工事場所（委託業務の場所）</t>
    <rPh sb="0" eb="2">
      <t>コウジ</t>
    </rPh>
    <rPh sb="2" eb="4">
      <t>バショ</t>
    </rPh>
    <rPh sb="5" eb="7">
      <t>イタク</t>
    </rPh>
    <rPh sb="7" eb="9">
      <t>ギョウム</t>
    </rPh>
    <rPh sb="10" eb="12">
      <t>バショ</t>
    </rPh>
    <phoneticPr fontId="43"/>
  </si>
  <si>
    <t>工期（履行期間）</t>
    <rPh sb="0" eb="2">
      <t>コウキ</t>
    </rPh>
    <rPh sb="3" eb="5">
      <t>リコウ</t>
    </rPh>
    <rPh sb="5" eb="7">
      <t>キカン</t>
    </rPh>
    <phoneticPr fontId="43"/>
  </si>
  <si>
    <t>請負代金額（業務委託料）</t>
    <rPh sb="0" eb="2">
      <t>ウケオイ</t>
    </rPh>
    <rPh sb="2" eb="4">
      <t>ダイキン</t>
    </rPh>
    <rPh sb="4" eb="5">
      <t>ガク</t>
    </rPh>
    <rPh sb="6" eb="8">
      <t>ギョウム</t>
    </rPh>
    <rPh sb="8" eb="11">
      <t>イタクリョウ</t>
    </rPh>
    <phoneticPr fontId="43"/>
  </si>
  <si>
    <t>代理受領額</t>
    <rPh sb="0" eb="2">
      <t>ダイリ</t>
    </rPh>
    <rPh sb="2" eb="4">
      <t>ジュリョウ</t>
    </rPh>
    <rPh sb="4" eb="5">
      <t>ガク</t>
    </rPh>
    <phoneticPr fontId="43"/>
  </si>
  <si>
    <t>　上記申請のとおり承諾します。</t>
    <rPh sb="1" eb="3">
      <t>ジョウキ</t>
    </rPh>
    <rPh sb="3" eb="5">
      <t>シンセイ</t>
    </rPh>
    <rPh sb="9" eb="11">
      <t>ショウダク</t>
    </rPh>
    <phoneticPr fontId="43"/>
  </si>
  <si>
    <t>印</t>
    <rPh sb="0" eb="1">
      <t>イン</t>
    </rPh>
    <phoneticPr fontId="43"/>
  </si>
  <si>
    <t>高原町長　　○○　○○</t>
    <phoneticPr fontId="23"/>
  </si>
  <si>
    <t>（注）</t>
    <rPh sb="1" eb="2">
      <t>チュウ</t>
    </rPh>
    <phoneticPr fontId="43"/>
  </si>
  <si>
    <t>１　代理受領を行いうるのは、完成払又は部分払に限ります。</t>
    <rPh sb="2" eb="4">
      <t>ダイリ</t>
    </rPh>
    <rPh sb="4" eb="6">
      <t>ジュリョウ</t>
    </rPh>
    <rPh sb="7" eb="8">
      <t>オコナ</t>
    </rPh>
    <rPh sb="14" eb="16">
      <t>カンセイ</t>
    </rPh>
    <rPh sb="16" eb="17">
      <t>バラ</t>
    </rPh>
    <rPh sb="17" eb="18">
      <t>マタ</t>
    </rPh>
    <rPh sb="19" eb="21">
      <t>ブブン</t>
    </rPh>
    <rPh sb="21" eb="22">
      <t>ハラ</t>
    </rPh>
    <rPh sb="23" eb="24">
      <t>カギ</t>
    </rPh>
    <phoneticPr fontId="43"/>
  </si>
  <si>
    <t>2　工事請負契約等が変更され、請負代金等の額に変更が生じ、代理受領額が請負代金等の額を超えるときは、変更前の</t>
    <rPh sb="2" eb="4">
      <t>コウジ</t>
    </rPh>
    <rPh sb="4" eb="6">
      <t>ウケオイ</t>
    </rPh>
    <rPh sb="6" eb="8">
      <t>ケイヤク</t>
    </rPh>
    <rPh sb="8" eb="9">
      <t>トウ</t>
    </rPh>
    <rPh sb="10" eb="12">
      <t>ヘンコウ</t>
    </rPh>
    <rPh sb="15" eb="17">
      <t>ウケオイ</t>
    </rPh>
    <rPh sb="17" eb="19">
      <t>ダイキン</t>
    </rPh>
    <rPh sb="19" eb="20">
      <t>トウ</t>
    </rPh>
    <rPh sb="21" eb="22">
      <t>ガク</t>
    </rPh>
    <rPh sb="23" eb="25">
      <t>ヘンコウ</t>
    </rPh>
    <rPh sb="26" eb="27">
      <t>ショウ</t>
    </rPh>
    <rPh sb="29" eb="31">
      <t>ダイリ</t>
    </rPh>
    <rPh sb="31" eb="33">
      <t>ジュリョウ</t>
    </rPh>
    <rPh sb="33" eb="34">
      <t>ガク</t>
    </rPh>
    <rPh sb="35" eb="37">
      <t>ウケオイ</t>
    </rPh>
    <rPh sb="37" eb="39">
      <t>ダイキン</t>
    </rPh>
    <rPh sb="39" eb="40">
      <t>トウ</t>
    </rPh>
    <rPh sb="41" eb="42">
      <t>ガク</t>
    </rPh>
    <rPh sb="43" eb="44">
      <t>コ</t>
    </rPh>
    <rPh sb="50" eb="52">
      <t>ヘンコウ</t>
    </rPh>
    <rPh sb="52" eb="53">
      <t>マエ</t>
    </rPh>
    <phoneticPr fontId="43"/>
  </si>
  <si>
    <t xml:space="preserve"> 工事請負契約等に係る代理受領を取り消し、代理受領を再申請してください。</t>
    <rPh sb="1" eb="3">
      <t>コウジ</t>
    </rPh>
    <rPh sb="3" eb="5">
      <t>ウケオイ</t>
    </rPh>
    <rPh sb="5" eb="7">
      <t>ケイヤク</t>
    </rPh>
    <rPh sb="7" eb="8">
      <t>トウ</t>
    </rPh>
    <rPh sb="9" eb="10">
      <t>カカ</t>
    </rPh>
    <rPh sb="11" eb="13">
      <t>ダイリ</t>
    </rPh>
    <rPh sb="13" eb="15">
      <t>ジュリョウ</t>
    </rPh>
    <rPh sb="16" eb="17">
      <t>ト</t>
    </rPh>
    <rPh sb="18" eb="19">
      <t>ケ</t>
    </rPh>
    <rPh sb="21" eb="23">
      <t>ダイリ</t>
    </rPh>
    <rPh sb="23" eb="25">
      <t>ジュリョウ</t>
    </rPh>
    <rPh sb="26" eb="29">
      <t>サイシンセイ</t>
    </rPh>
    <phoneticPr fontId="43"/>
  </si>
  <si>
    <t>委　　　任　　　状</t>
    <rPh sb="0" eb="1">
      <t>イ</t>
    </rPh>
    <rPh sb="4" eb="5">
      <t>ニン</t>
    </rPh>
    <rPh sb="8" eb="9">
      <t>ジョウ</t>
    </rPh>
    <phoneticPr fontId="26"/>
  </si>
  <si>
    <t>委任者</t>
    <rPh sb="0" eb="3">
      <t>イニンシャ</t>
    </rPh>
    <phoneticPr fontId="23"/>
  </si>
  <si>
    <t>受任者</t>
    <rPh sb="0" eb="2">
      <t>ジュニン</t>
    </rPh>
    <rPh sb="2" eb="3">
      <t>シャ</t>
    </rPh>
    <phoneticPr fontId="23"/>
  </si>
  <si>
    <t>　○○建設会社（以下「委任者」という。）は、○○銀行（以下「受任者」という。）を代理人と定め、</t>
    <rPh sb="3" eb="5">
      <t>ケンセツ</t>
    </rPh>
    <rPh sb="5" eb="7">
      <t>カイシャ</t>
    </rPh>
    <rPh sb="8" eb="10">
      <t>イカ</t>
    </rPh>
    <rPh sb="11" eb="14">
      <t>イニンシャ</t>
    </rPh>
    <rPh sb="24" eb="26">
      <t>ギンコウ</t>
    </rPh>
    <rPh sb="27" eb="29">
      <t>イカ</t>
    </rPh>
    <rPh sb="30" eb="32">
      <t>ジュニン</t>
    </rPh>
    <rPh sb="32" eb="33">
      <t>シャ</t>
    </rPh>
    <rPh sb="40" eb="43">
      <t>ダイリニン</t>
    </rPh>
    <rPh sb="44" eb="45">
      <t>サダ</t>
    </rPh>
    <phoneticPr fontId="43"/>
  </si>
  <si>
    <t>委任者が有する下記債権の受領に関する権限について、次の事項を特約のうえ、委任します。</t>
    <rPh sb="0" eb="3">
      <t>イニンシャ</t>
    </rPh>
    <rPh sb="4" eb="5">
      <t>ユウ</t>
    </rPh>
    <rPh sb="7" eb="9">
      <t>カキ</t>
    </rPh>
    <rPh sb="9" eb="11">
      <t>サイケン</t>
    </rPh>
    <rPh sb="12" eb="14">
      <t>ジュリョウ</t>
    </rPh>
    <rPh sb="15" eb="16">
      <t>カン</t>
    </rPh>
    <rPh sb="18" eb="20">
      <t>ケンゲン</t>
    </rPh>
    <rPh sb="25" eb="26">
      <t>ツギ</t>
    </rPh>
    <rPh sb="27" eb="29">
      <t>ジコウ</t>
    </rPh>
    <rPh sb="30" eb="32">
      <t>トクヤク</t>
    </rPh>
    <rPh sb="36" eb="38">
      <t>イニン</t>
    </rPh>
    <phoneticPr fontId="43"/>
  </si>
  <si>
    <t>委任者は、受任者の同意なしに委任の解除又は変更をしないこと。</t>
    <rPh sb="0" eb="3">
      <t>イニンシャ</t>
    </rPh>
    <rPh sb="5" eb="7">
      <t>ジュニン</t>
    </rPh>
    <rPh sb="7" eb="8">
      <t>シャ</t>
    </rPh>
    <rPh sb="9" eb="11">
      <t>ドウイ</t>
    </rPh>
    <rPh sb="14" eb="16">
      <t>イニン</t>
    </rPh>
    <rPh sb="17" eb="19">
      <t>カイジョ</t>
    </rPh>
    <rPh sb="19" eb="20">
      <t>マタ</t>
    </rPh>
    <rPh sb="21" eb="23">
      <t>ヘンコウ</t>
    </rPh>
    <phoneticPr fontId="43"/>
  </si>
  <si>
    <t>委任者は、受任者以外のものに重ねて委任しないこと。</t>
    <rPh sb="0" eb="2">
      <t>イニン</t>
    </rPh>
    <rPh sb="2" eb="3">
      <t>シャ</t>
    </rPh>
    <rPh sb="5" eb="7">
      <t>ジュニン</t>
    </rPh>
    <rPh sb="7" eb="8">
      <t>シャ</t>
    </rPh>
    <rPh sb="8" eb="10">
      <t>イガイ</t>
    </rPh>
    <rPh sb="14" eb="15">
      <t>カサ</t>
    </rPh>
    <rPh sb="17" eb="19">
      <t>イニン</t>
    </rPh>
    <phoneticPr fontId="43"/>
  </si>
  <si>
    <t>委任者は、直接に下記債権の受領を行わないこと。</t>
    <rPh sb="0" eb="3">
      <t>イニンシャ</t>
    </rPh>
    <rPh sb="5" eb="7">
      <t>チョクセツ</t>
    </rPh>
    <rPh sb="8" eb="10">
      <t>カキ</t>
    </rPh>
    <rPh sb="10" eb="12">
      <t>サイケン</t>
    </rPh>
    <rPh sb="13" eb="15">
      <t>ジュリョウ</t>
    </rPh>
    <rPh sb="16" eb="17">
      <t>オコナ</t>
    </rPh>
    <phoneticPr fontId="43"/>
  </si>
  <si>
    <t>この委任は、委任者が受任者に対し負担する債務の担保として行うものであり、受任者が</t>
    <rPh sb="2" eb="4">
      <t>イニン</t>
    </rPh>
    <rPh sb="6" eb="9">
      <t>イニンシャ</t>
    </rPh>
    <rPh sb="10" eb="12">
      <t>ジュニン</t>
    </rPh>
    <rPh sb="12" eb="13">
      <t>シャ</t>
    </rPh>
    <rPh sb="14" eb="15">
      <t>タイ</t>
    </rPh>
    <rPh sb="16" eb="18">
      <t>フタン</t>
    </rPh>
    <rPh sb="20" eb="22">
      <t>サイム</t>
    </rPh>
    <rPh sb="23" eb="25">
      <t>タンポ</t>
    </rPh>
    <rPh sb="28" eb="29">
      <t>オコナ</t>
    </rPh>
    <rPh sb="36" eb="38">
      <t>ジュニン</t>
    </rPh>
    <rPh sb="38" eb="39">
      <t>シャ</t>
    </rPh>
    <phoneticPr fontId="43"/>
  </si>
  <si>
    <t>　 この契約に基づき受領した請負代金は、委任者が受任者に対して負担している弁済期限に</t>
    <rPh sb="4" eb="6">
      <t>ケイヤク</t>
    </rPh>
    <rPh sb="7" eb="8">
      <t>モト</t>
    </rPh>
    <rPh sb="10" eb="12">
      <t>ジュリョウ</t>
    </rPh>
    <rPh sb="14" eb="16">
      <t>ウケオイ</t>
    </rPh>
    <rPh sb="16" eb="18">
      <t>ダイキン</t>
    </rPh>
    <rPh sb="20" eb="23">
      <t>イニンシャ</t>
    </rPh>
    <rPh sb="24" eb="26">
      <t>ジュニン</t>
    </rPh>
    <rPh sb="26" eb="27">
      <t>シャ</t>
    </rPh>
    <rPh sb="28" eb="29">
      <t>タイ</t>
    </rPh>
    <rPh sb="31" eb="33">
      <t>フタン</t>
    </rPh>
    <rPh sb="37" eb="39">
      <t>ベンサイ</t>
    </rPh>
    <rPh sb="39" eb="41">
      <t>キゲン</t>
    </rPh>
    <phoneticPr fontId="43"/>
  </si>
  <si>
    <t>　 かかわらず、その債務の弁済に充当することができること。</t>
    <rPh sb="10" eb="12">
      <t>サイム</t>
    </rPh>
    <rPh sb="13" eb="15">
      <t>ベンサイ</t>
    </rPh>
    <rPh sb="16" eb="18">
      <t>ジュウトウ</t>
    </rPh>
    <phoneticPr fontId="43"/>
  </si>
  <si>
    <t>請負代金等代理受領不承諾通知書</t>
    <rPh sb="0" eb="2">
      <t>ウケオイ</t>
    </rPh>
    <rPh sb="2" eb="4">
      <t>ダイキン</t>
    </rPh>
    <rPh sb="4" eb="5">
      <t>トウ</t>
    </rPh>
    <rPh sb="5" eb="7">
      <t>ダイリ</t>
    </rPh>
    <rPh sb="7" eb="9">
      <t>ジュリョウ</t>
    </rPh>
    <rPh sb="9" eb="10">
      <t>フ</t>
    </rPh>
    <rPh sb="10" eb="12">
      <t>ショウダク</t>
    </rPh>
    <rPh sb="12" eb="15">
      <t>ツウチショ</t>
    </rPh>
    <phoneticPr fontId="26"/>
  </si>
  <si>
    <t>（請負者（受注者））</t>
    <rPh sb="1" eb="3">
      <t>ウケオイ</t>
    </rPh>
    <rPh sb="3" eb="4">
      <t>シャ</t>
    </rPh>
    <rPh sb="5" eb="8">
      <t>ジュチュウシャ</t>
    </rPh>
    <phoneticPr fontId="43"/>
  </si>
  <si>
    <t>高原町長　　○○　　○○</t>
    <rPh sb="0" eb="3">
      <t>タカハルチョウ</t>
    </rPh>
    <rPh sb="3" eb="4">
      <t>チョウ</t>
    </rPh>
    <phoneticPr fontId="43"/>
  </si>
  <si>
    <t>日付けで申請のあった下記代理受領については、下記の理由</t>
    <rPh sb="0" eb="1">
      <t>ニチ</t>
    </rPh>
    <rPh sb="1" eb="2">
      <t>ツ</t>
    </rPh>
    <rPh sb="4" eb="6">
      <t>シンセイ</t>
    </rPh>
    <rPh sb="10" eb="12">
      <t>カキ</t>
    </rPh>
    <rPh sb="12" eb="14">
      <t>ダイリ</t>
    </rPh>
    <rPh sb="14" eb="16">
      <t>ジュリョウ</t>
    </rPh>
    <rPh sb="22" eb="24">
      <t>カキ</t>
    </rPh>
    <rPh sb="25" eb="27">
      <t>リユウ</t>
    </rPh>
    <phoneticPr fontId="43"/>
  </si>
  <si>
    <t>により、承諾しませんので、通知します。</t>
    <rPh sb="4" eb="6">
      <t>ショウダク</t>
    </rPh>
    <rPh sb="13" eb="15">
      <t>ツウチ</t>
    </rPh>
    <phoneticPr fontId="43"/>
  </si>
  <si>
    <t>　（理　由）</t>
    <rPh sb="2" eb="3">
      <t>リ</t>
    </rPh>
    <rPh sb="4" eb="5">
      <t>ヨシ</t>
    </rPh>
    <phoneticPr fontId="43"/>
  </si>
  <si>
    <t>請負代金等代理受領承諾取消申出書</t>
    <rPh sb="0" eb="2">
      <t>ウケオイ</t>
    </rPh>
    <rPh sb="2" eb="4">
      <t>ダイキン</t>
    </rPh>
    <rPh sb="4" eb="5">
      <t>トウ</t>
    </rPh>
    <rPh sb="5" eb="7">
      <t>ダイリ</t>
    </rPh>
    <rPh sb="7" eb="9">
      <t>ジュリョウ</t>
    </rPh>
    <rPh sb="9" eb="11">
      <t>ショウダク</t>
    </rPh>
    <rPh sb="11" eb="13">
      <t>トリケシ</t>
    </rPh>
    <rPh sb="13" eb="16">
      <t>モウシデショ</t>
    </rPh>
    <phoneticPr fontId="26"/>
  </si>
  <si>
    <t>日付けで発注者の承諾を受けましたが、係る代理受領の取消を申し出ます。</t>
    <rPh sb="0" eb="1">
      <t>ニチ</t>
    </rPh>
    <rPh sb="1" eb="2">
      <t>ツ</t>
    </rPh>
    <rPh sb="4" eb="7">
      <t>ハッチュウシャ</t>
    </rPh>
    <rPh sb="8" eb="10">
      <t>ショウダク</t>
    </rPh>
    <rPh sb="11" eb="12">
      <t>ウ</t>
    </rPh>
    <rPh sb="18" eb="19">
      <t>カカ</t>
    </rPh>
    <rPh sb="20" eb="22">
      <t>ダイリ</t>
    </rPh>
    <rPh sb="22" eb="24">
      <t>ジュリョウ</t>
    </rPh>
    <rPh sb="25" eb="27">
      <t>トリケシ</t>
    </rPh>
    <rPh sb="28" eb="29">
      <t>モウ</t>
    </rPh>
    <rPh sb="30" eb="31">
      <t>デ</t>
    </rPh>
    <phoneticPr fontId="43"/>
  </si>
  <si>
    <t>　発注者が交付した請負代金等受領承諾申請書原本及び受任者の委任の解除を同意する書面（様式任意）を添付してください。</t>
    <rPh sb="1" eb="4">
      <t>ハッチュウシャ</t>
    </rPh>
    <rPh sb="5" eb="7">
      <t>コウフ</t>
    </rPh>
    <rPh sb="9" eb="11">
      <t>ウケオイ</t>
    </rPh>
    <rPh sb="11" eb="13">
      <t>ダイキン</t>
    </rPh>
    <rPh sb="13" eb="14">
      <t>トウ</t>
    </rPh>
    <rPh sb="14" eb="16">
      <t>ジュリョウ</t>
    </rPh>
    <rPh sb="16" eb="18">
      <t>ショウダク</t>
    </rPh>
    <rPh sb="18" eb="21">
      <t>シンセイショ</t>
    </rPh>
    <rPh sb="21" eb="23">
      <t>ゲンポン</t>
    </rPh>
    <rPh sb="23" eb="24">
      <t>オヨ</t>
    </rPh>
    <rPh sb="25" eb="27">
      <t>ジュニン</t>
    </rPh>
    <rPh sb="27" eb="28">
      <t>シャ</t>
    </rPh>
    <rPh sb="29" eb="31">
      <t>イニン</t>
    </rPh>
    <rPh sb="32" eb="34">
      <t>カイジョ</t>
    </rPh>
    <rPh sb="35" eb="37">
      <t>ドウイ</t>
    </rPh>
    <rPh sb="39" eb="41">
      <t>ショメン</t>
    </rPh>
    <rPh sb="42" eb="44">
      <t>ヨウシキ</t>
    </rPh>
    <rPh sb="44" eb="46">
      <t>ニンイ</t>
    </rPh>
    <rPh sb="48" eb="50">
      <t>テンプ</t>
    </rPh>
    <phoneticPr fontId="43"/>
  </si>
  <si>
    <t>様式第３号</t>
    <rPh sb="0" eb="2">
      <t>ヨウシキ</t>
    </rPh>
    <rPh sb="2" eb="3">
      <t>ダイ</t>
    </rPh>
    <rPh sb="4" eb="5">
      <t>ゴウ</t>
    </rPh>
    <phoneticPr fontId="1"/>
  </si>
  <si>
    <t>様式第２号</t>
    <rPh sb="0" eb="2">
      <t>ヨウシキ</t>
    </rPh>
    <rPh sb="2" eb="3">
      <t>ダイ</t>
    </rPh>
    <rPh sb="4" eb="5">
      <t>ゴウ</t>
    </rPh>
    <phoneticPr fontId="1"/>
  </si>
  <si>
    <t>（注）　※発注者側</t>
    <rPh sb="1" eb="2">
      <t>チュウ</t>
    </rPh>
    <rPh sb="5" eb="8">
      <t>ハッチュウシャ</t>
    </rPh>
    <rPh sb="8" eb="9">
      <t>ガワ</t>
    </rPh>
    <phoneticPr fontId="43"/>
  </si>
  <si>
    <t>完了</t>
    <rPh sb="0" eb="2">
      <t>カンリョウ</t>
    </rPh>
    <phoneticPr fontId="43"/>
  </si>
  <si>
    <t>受領手続</t>
    <rPh sb="0" eb="2">
      <t>ジュリョウ</t>
    </rPh>
    <rPh sb="2" eb="4">
      <t>テツヅ</t>
    </rPh>
    <phoneticPr fontId="43"/>
  </si>
  <si>
    <t>　なお、現場代理人及び専任の主任（監理）技術者は、建設業法第７条第２号又は第１５条</t>
    <rPh sb="4" eb="6">
      <t>ゲンバ</t>
    </rPh>
    <rPh sb="6" eb="9">
      <t>ダイリニン</t>
    </rPh>
    <rPh sb="9" eb="10">
      <t>オヨ</t>
    </rPh>
    <rPh sb="11" eb="13">
      <t>センニン</t>
    </rPh>
    <rPh sb="14" eb="16">
      <t>シュニン</t>
    </rPh>
    <rPh sb="17" eb="19">
      <t>カンリ</t>
    </rPh>
    <rPh sb="20" eb="23">
      <t>ギジュツシャ</t>
    </rPh>
    <rPh sb="25" eb="28">
      <t>ケンセツギョウ</t>
    </rPh>
    <rPh sb="28" eb="29">
      <t>ホウ</t>
    </rPh>
    <rPh sb="29" eb="30">
      <t>ダイ</t>
    </rPh>
    <rPh sb="31" eb="32">
      <t>ジョウ</t>
    </rPh>
    <rPh sb="32" eb="33">
      <t>ダイ</t>
    </rPh>
    <rPh sb="34" eb="35">
      <t>ゴウ</t>
    </rPh>
    <rPh sb="35" eb="36">
      <t>マタ</t>
    </rPh>
    <rPh sb="37" eb="38">
      <t>ダイ</t>
    </rPh>
    <rPh sb="40" eb="41">
      <t>ジョウ</t>
    </rPh>
    <phoneticPr fontId="2"/>
  </si>
  <si>
    <t>　上記のとおり、現場代理人等を選任（変更）したので通知します。</t>
    <rPh sb="1" eb="3">
      <t>ジョウキ</t>
    </rPh>
    <rPh sb="8" eb="10">
      <t>ゲンバ</t>
    </rPh>
    <rPh sb="10" eb="13">
      <t>ダイリニン</t>
    </rPh>
    <rPh sb="13" eb="14">
      <t>トウ</t>
    </rPh>
    <rPh sb="15" eb="17">
      <t>センニン</t>
    </rPh>
    <rPh sb="18" eb="20">
      <t>ヘンコウ</t>
    </rPh>
    <rPh sb="25" eb="27">
      <t>ツウチ</t>
    </rPh>
    <phoneticPr fontId="2"/>
  </si>
  <si>
    <t>第２号に規定する、営業所ごとに置く専任の技術者ではありません。</t>
    <rPh sb="0" eb="1">
      <t>ダイ</t>
    </rPh>
    <rPh sb="2" eb="3">
      <t>ゴウ</t>
    </rPh>
    <rPh sb="4" eb="6">
      <t>キテイ</t>
    </rPh>
    <rPh sb="9" eb="12">
      <t>エイギョウショ</t>
    </rPh>
    <rPh sb="15" eb="16">
      <t>オ</t>
    </rPh>
    <rPh sb="17" eb="19">
      <t>センニン</t>
    </rPh>
    <rPh sb="20" eb="23">
      <t>ギジュツシャ</t>
    </rPh>
    <phoneticPr fontId="2"/>
  </si>
  <si>
    <t>（注）</t>
    <rPh sb="1" eb="2">
      <t>チュウ</t>
    </rPh>
    <phoneticPr fontId="2"/>
  </si>
  <si>
    <t>主任技術者又は管理技術者は、不用のものを抹消し、別紙略歴書を添付してください。</t>
    <rPh sb="0" eb="2">
      <t>シュニン</t>
    </rPh>
    <rPh sb="2" eb="5">
      <t>ギジュツシャ</t>
    </rPh>
    <rPh sb="5" eb="6">
      <t>マタ</t>
    </rPh>
    <rPh sb="7" eb="9">
      <t>カンリ</t>
    </rPh>
    <rPh sb="9" eb="12">
      <t>ギジュツシャ</t>
    </rPh>
    <rPh sb="14" eb="16">
      <t>フヨウ</t>
    </rPh>
    <rPh sb="20" eb="22">
      <t>マッショウ</t>
    </rPh>
    <rPh sb="24" eb="26">
      <t>ベッシ</t>
    </rPh>
    <rPh sb="26" eb="29">
      <t>リャクレキショ</t>
    </rPh>
    <rPh sb="30" eb="32">
      <t>テンプ</t>
    </rPh>
    <phoneticPr fontId="2"/>
  </si>
  <si>
    <t>　なお、入札参加資格確認時に「主任（監理）技術者等の資格・工事経験調書」を提出している場合は、</t>
    <rPh sb="4" eb="6">
      <t>ニュウサツ</t>
    </rPh>
    <rPh sb="6" eb="8">
      <t>サンカ</t>
    </rPh>
    <rPh sb="8" eb="10">
      <t>シカク</t>
    </rPh>
    <rPh sb="10" eb="12">
      <t>カクニン</t>
    </rPh>
    <rPh sb="12" eb="13">
      <t>ジ</t>
    </rPh>
    <rPh sb="15" eb="17">
      <t>シュニン</t>
    </rPh>
    <rPh sb="18" eb="20">
      <t>カンリ</t>
    </rPh>
    <rPh sb="21" eb="24">
      <t>ギジュツシャ</t>
    </rPh>
    <rPh sb="24" eb="25">
      <t>トウ</t>
    </rPh>
    <rPh sb="26" eb="28">
      <t>シカク</t>
    </rPh>
    <rPh sb="29" eb="31">
      <t>コウジ</t>
    </rPh>
    <rPh sb="31" eb="33">
      <t>ケイケン</t>
    </rPh>
    <rPh sb="33" eb="35">
      <t>チョウショ</t>
    </rPh>
    <rPh sb="37" eb="39">
      <t>テイシュツ</t>
    </rPh>
    <rPh sb="43" eb="45">
      <t>バアイ</t>
    </rPh>
    <phoneticPr fontId="2"/>
  </si>
  <si>
    <t>別紙略歴書は不要です。</t>
    <rPh sb="0" eb="2">
      <t>ベッシ</t>
    </rPh>
    <rPh sb="2" eb="5">
      <t>リャクレキショ</t>
    </rPh>
    <rPh sb="6" eb="8">
      <t>フヨウ</t>
    </rPh>
    <phoneticPr fontId="2"/>
  </si>
  <si>
    <t>（変更前）</t>
    <rPh sb="1" eb="3">
      <t>ヘンコウ</t>
    </rPh>
    <rPh sb="3" eb="4">
      <t>マエ</t>
    </rPh>
    <phoneticPr fontId="2"/>
  </si>
  <si>
    <t>（変更後）</t>
    <rPh sb="1" eb="3">
      <t>ヘンコウ</t>
    </rPh>
    <rPh sb="3" eb="4">
      <t>ゴ</t>
    </rPh>
    <phoneticPr fontId="2"/>
  </si>
  <si>
    <t>　入札参加資格確認時に「主任（監理）技術者等の資格・工事経験調書」を提出している場合で主任（監理）</t>
    <rPh sb="1" eb="3">
      <t>ニュウサツ</t>
    </rPh>
    <rPh sb="3" eb="5">
      <t>サンカ</t>
    </rPh>
    <rPh sb="5" eb="7">
      <t>シカク</t>
    </rPh>
    <rPh sb="7" eb="9">
      <t>カクニン</t>
    </rPh>
    <rPh sb="9" eb="10">
      <t>ジ</t>
    </rPh>
    <rPh sb="12" eb="14">
      <t>シュニン</t>
    </rPh>
    <rPh sb="15" eb="17">
      <t>カンリ</t>
    </rPh>
    <rPh sb="18" eb="21">
      <t>ギジュツシャ</t>
    </rPh>
    <rPh sb="21" eb="22">
      <t>トウ</t>
    </rPh>
    <rPh sb="23" eb="25">
      <t>シカク</t>
    </rPh>
    <rPh sb="26" eb="28">
      <t>コウジ</t>
    </rPh>
    <rPh sb="28" eb="30">
      <t>ケイケン</t>
    </rPh>
    <rPh sb="30" eb="32">
      <t>チョウショ</t>
    </rPh>
    <rPh sb="34" eb="36">
      <t>テイシュツ</t>
    </rPh>
    <rPh sb="40" eb="42">
      <t>バアイ</t>
    </rPh>
    <rPh sb="43" eb="45">
      <t>シュニン</t>
    </rPh>
    <rPh sb="46" eb="48">
      <t>カンリ</t>
    </rPh>
    <phoneticPr fontId="2"/>
  </si>
  <si>
    <t>技術者を変更する際は、この略歴書でなく、同調書を添付してください。</t>
    <rPh sb="4" eb="6">
      <t>ヘンコウ</t>
    </rPh>
    <rPh sb="8" eb="9">
      <t>サイ</t>
    </rPh>
    <rPh sb="13" eb="16">
      <t>リャクレキショ</t>
    </rPh>
    <rPh sb="20" eb="21">
      <t>ドウ</t>
    </rPh>
    <rPh sb="21" eb="23">
      <t>チョウショ</t>
    </rPh>
    <rPh sb="24" eb="26">
      <t>テンプ</t>
    </rPh>
    <phoneticPr fontId="2"/>
  </si>
  <si>
    <t>●代金受領承認取消申出書</t>
    <rPh sb="1" eb="3">
      <t>ダイキン</t>
    </rPh>
    <rPh sb="3" eb="5">
      <t>ジュリョウ</t>
    </rPh>
    <rPh sb="5" eb="7">
      <t>ショウニン</t>
    </rPh>
    <rPh sb="7" eb="9">
      <t>トリケシ</t>
    </rPh>
    <rPh sb="9" eb="12">
      <t>モウシデショ</t>
    </rPh>
    <phoneticPr fontId="43"/>
  </si>
  <si>
    <t>（総額５００万円以上）</t>
    <phoneticPr fontId="43"/>
  </si>
  <si>
    <t>月</t>
    <rPh sb="0" eb="1">
      <t>ガツ</t>
    </rPh>
    <phoneticPr fontId="1"/>
  </si>
  <si>
    <t>再下請負通知書（作成例）</t>
    <rPh sb="0" eb="1">
      <t>サイ</t>
    </rPh>
    <rPh sb="1" eb="2">
      <t>シタ</t>
    </rPh>
    <rPh sb="2" eb="3">
      <t>ショウ</t>
    </rPh>
    <rPh sb="3" eb="4">
      <t>オ</t>
    </rPh>
    <rPh sb="4" eb="6">
      <t>ツウチ</t>
    </rPh>
    <rPh sb="6" eb="7">
      <t>ショ</t>
    </rPh>
    <rPh sb="8" eb="11">
      <t>サクセイレイ</t>
    </rPh>
    <phoneticPr fontId="1"/>
  </si>
  <si>
    <t>《再下請負関係》</t>
    <rPh sb="1" eb="2">
      <t>サイ</t>
    </rPh>
    <rPh sb="2" eb="3">
      <t>シタ</t>
    </rPh>
    <rPh sb="3" eb="5">
      <t>ウケオ</t>
    </rPh>
    <rPh sb="5" eb="7">
      <t>カンケイ</t>
    </rPh>
    <phoneticPr fontId="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</si>
  <si>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
  </si>
  <si>
    <t>会社名</t>
    <rPh sb="0" eb="3">
      <t>カイシャメイ</t>
    </rPh>
    <phoneticPr fontId="1"/>
  </si>
  <si>
    <t>代表者名</t>
    <rPh sb="0" eb="2">
      <t>ダイヒョウ</t>
    </rPh>
    <rPh sb="2" eb="3">
      <t>シャ</t>
    </rPh>
    <rPh sb="3" eb="4">
      <t>メイ</t>
    </rPh>
    <phoneticPr fontId="1"/>
  </si>
  <si>
    <t>直近上位
注文者名</t>
    <rPh sb="0" eb="1">
      <t>チョク</t>
    </rPh>
    <rPh sb="1" eb="2">
      <t>チカ</t>
    </rPh>
    <rPh sb="2" eb="4">
      <t>ジョウイ</t>
    </rPh>
    <rPh sb="5" eb="7">
      <t>チュウモン</t>
    </rPh>
    <rPh sb="7" eb="8">
      <t>シャ</t>
    </rPh>
    <rPh sb="8" eb="9">
      <t>メイ</t>
    </rPh>
    <phoneticPr fontId="1"/>
  </si>
  <si>
    <t>【報告下請負業者】</t>
    <rPh sb="1" eb="3">
      <t>ホウコク</t>
    </rPh>
    <rPh sb="3" eb="4">
      <t>シタ</t>
    </rPh>
    <rPh sb="4" eb="6">
      <t>ウケオ</t>
    </rPh>
    <rPh sb="6" eb="8">
      <t>ギョウシャ</t>
    </rPh>
    <phoneticPr fontId="1"/>
  </si>
  <si>
    <t>住所
電話番号</t>
    <rPh sb="0" eb="2">
      <t>ジュウショ</t>
    </rPh>
    <rPh sb="3" eb="5">
      <t>デンワ</t>
    </rPh>
    <rPh sb="5" eb="7">
      <t>バンゴウ</t>
    </rPh>
    <phoneticPr fontId="1"/>
  </si>
  <si>
    <t>工事名称
及び
工事内容</t>
    <rPh sb="0" eb="2">
      <t>コウジ</t>
    </rPh>
    <rPh sb="2" eb="4">
      <t>メイショウ</t>
    </rPh>
    <rPh sb="5" eb="6">
      <t>オヨ</t>
    </rPh>
    <rPh sb="8" eb="10">
      <t>コウジ</t>
    </rPh>
    <rPh sb="10" eb="12">
      <t>ナイヨウ</t>
    </rPh>
    <phoneticPr fontId="1"/>
  </si>
  <si>
    <t>元請名称</t>
    <rPh sb="0" eb="2">
      <t>モトウケ</t>
    </rPh>
    <rPh sb="2" eb="4">
      <t>メイショウ</t>
    </rPh>
    <phoneticPr fontId="1"/>
  </si>
  <si>
    <t>契約日</t>
    <rPh sb="0" eb="3">
      <t>ケイヤクビ</t>
    </rPh>
    <phoneticPr fontId="1"/>
  </si>
  <si>
    <t>会社名</t>
    <rPh sb="0" eb="2">
      <t>カイシャ</t>
    </rPh>
    <rPh sb="2" eb="3">
      <t>メイ</t>
    </rPh>
    <phoneticPr fontId="1"/>
  </si>
  <si>
    <t>代表者名</t>
    <rPh sb="0" eb="3">
      <t>ダイヒョウシャ</t>
    </rPh>
    <rPh sb="3" eb="4">
      <t>メイ</t>
    </rPh>
    <phoneticPr fontId="1"/>
  </si>
  <si>
    <t>建設業の
許可</t>
    <rPh sb="0" eb="3">
      <t>ケンセツギョウ</t>
    </rPh>
    <rPh sb="5" eb="7">
      <t>キョカ</t>
    </rPh>
    <phoneticPr fontId="1"/>
  </si>
  <si>
    <t>施工に必要な許可業種</t>
    <rPh sb="0" eb="2">
      <t>セコウ</t>
    </rPh>
    <rPh sb="3" eb="5">
      <t>ヒツヨウ</t>
    </rPh>
    <rPh sb="6" eb="8">
      <t>キョカ</t>
    </rPh>
    <rPh sb="8" eb="10">
      <t>ギョウシュ</t>
    </rPh>
    <phoneticPr fontId="1"/>
  </si>
  <si>
    <t>許　可　番　号</t>
    <rPh sb="0" eb="3">
      <t>キョカ</t>
    </rPh>
    <rPh sb="4" eb="7">
      <t>バンゴウ</t>
    </rPh>
    <phoneticPr fontId="1"/>
  </si>
  <si>
    <t>許可（更新）年月日</t>
    <rPh sb="0" eb="2">
      <t>キョカ</t>
    </rPh>
    <rPh sb="3" eb="5">
      <t>コウシン</t>
    </rPh>
    <rPh sb="6" eb="9">
      <t>ネンガッピ</t>
    </rPh>
    <phoneticPr fontId="1"/>
  </si>
  <si>
    <t>《自社に関する事項》</t>
    <rPh sb="1" eb="3">
      <t>ジシャ</t>
    </rPh>
    <phoneticPr fontId="1"/>
  </si>
  <si>
    <t>工事業</t>
    <rPh sb="0" eb="2">
      <t>コウジ</t>
    </rPh>
    <rPh sb="2" eb="3">
      <t>ギョウ</t>
    </rPh>
    <phoneticPr fontId="1"/>
  </si>
  <si>
    <t>大臣　特定</t>
    <rPh sb="0" eb="2">
      <t>ダイジン</t>
    </rPh>
    <rPh sb="3" eb="5">
      <t>トクテイ</t>
    </rPh>
    <phoneticPr fontId="1"/>
  </si>
  <si>
    <t>知事　一般</t>
    <rPh sb="0" eb="2">
      <t>チジ</t>
    </rPh>
    <rPh sb="3" eb="5">
      <t>イッパン</t>
    </rPh>
    <phoneticPr fontId="1"/>
  </si>
  <si>
    <t>注文者との
契約日</t>
    <rPh sb="0" eb="2">
      <t>チュウモン</t>
    </rPh>
    <rPh sb="2" eb="3">
      <t>シャ</t>
    </rPh>
    <rPh sb="6" eb="9">
      <t>ケイヤクビ</t>
    </rPh>
    <phoneticPr fontId="1"/>
  </si>
  <si>
    <t>健康保険等の加入状況</t>
    <rPh sb="0" eb="2">
      <t>ケンコウ</t>
    </rPh>
    <rPh sb="2" eb="4">
      <t>ホケン</t>
    </rPh>
    <rPh sb="4" eb="5">
      <t>トウ</t>
    </rPh>
    <rPh sb="6" eb="8">
      <t>カニュウ</t>
    </rPh>
    <rPh sb="8" eb="10">
      <t>ジョウキョウ</t>
    </rPh>
    <phoneticPr fontId="1"/>
  </si>
  <si>
    <t>　</t>
    <phoneticPr fontId="1"/>
  </si>
  <si>
    <t>保険加入の有無</t>
    <rPh sb="0" eb="2">
      <t>ホケン</t>
    </rPh>
    <rPh sb="2" eb="4">
      <t>カニュウ</t>
    </rPh>
    <rPh sb="5" eb="7">
      <t>ウム</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</si>
  <si>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</si>
  <si>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</si>
  <si>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</si>
  <si>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加入　　未加入
適用除外</t>
    <rPh sb="0" eb="2">
      <t>カニュウ</t>
    </rPh>
    <rPh sb="4" eb="7">
      <t>ミカニュウ</t>
    </rPh>
    <rPh sb="8" eb="10">
      <t>テキヨウ</t>
    </rPh>
    <rPh sb="10" eb="12">
      <t>ジョガイ</t>
    </rPh>
    <phoneticPr fontId="1"/>
  </si>
  <si>
    <t>事業所
整理記号等</t>
    <rPh sb="0" eb="3">
      <t>ジギョウショ</t>
    </rPh>
    <rPh sb="4" eb="6">
      <t>セイリ</t>
    </rPh>
    <rPh sb="6" eb="8">
      <t>キゴウ</t>
    </rPh>
    <rPh sb="8" eb="9">
      <t>トウ</t>
    </rPh>
    <phoneticPr fontId="1"/>
  </si>
  <si>
    <t>営業所の名称</t>
    <rPh sb="0" eb="3">
      <t>エイギョウショ</t>
    </rPh>
    <rPh sb="4" eb="6">
      <t>メイショウ</t>
    </rPh>
    <phoneticPr fontId="1"/>
  </si>
  <si>
    <t>現場代理人名</t>
    <rPh sb="0" eb="2">
      <t>ゲンバ</t>
    </rPh>
    <rPh sb="2" eb="4">
      <t>ダイリ</t>
    </rPh>
    <rPh sb="4" eb="5">
      <t>ニン</t>
    </rPh>
    <rPh sb="5" eb="6">
      <t>メイ</t>
    </rPh>
    <phoneticPr fontId="1"/>
  </si>
  <si>
    <t>安全衛生責任者名</t>
    <rPh sb="0" eb="2">
      <t>アンゼン</t>
    </rPh>
    <rPh sb="2" eb="4">
      <t>エイセイ</t>
    </rPh>
    <rPh sb="4" eb="7">
      <t>セキニンシャ</t>
    </rPh>
    <rPh sb="7" eb="8">
      <t>メイ</t>
    </rPh>
    <phoneticPr fontId="1"/>
  </si>
  <si>
    <t>　</t>
    <phoneticPr fontId="1"/>
  </si>
  <si>
    <t>権限及び
意見申出方法</t>
    <rPh sb="0" eb="2">
      <t>ケンゲン</t>
    </rPh>
    <rPh sb="2" eb="3">
      <t>オヨ</t>
    </rPh>
    <rPh sb="5" eb="7">
      <t>イケン</t>
    </rPh>
    <rPh sb="7" eb="9">
      <t>モウシデ</t>
    </rPh>
    <rPh sb="9" eb="11">
      <t>ホウホウ</t>
    </rPh>
    <phoneticPr fontId="1"/>
  </si>
  <si>
    <t>安全衛生推進者名</t>
    <rPh sb="0" eb="2">
      <t>アンゼン</t>
    </rPh>
    <rPh sb="2" eb="4">
      <t>エイセイ</t>
    </rPh>
    <rPh sb="4" eb="6">
      <t>スイシン</t>
    </rPh>
    <rPh sb="6" eb="7">
      <t>セキニンシャ</t>
    </rPh>
    <rPh sb="7" eb="8">
      <t>メイ</t>
    </rPh>
    <phoneticPr fontId="1"/>
  </si>
  <si>
    <t>主任技術者名</t>
    <rPh sb="0" eb="2">
      <t>シュニン</t>
    </rPh>
    <rPh sb="2" eb="5">
      <t>ギジュツシャ</t>
    </rPh>
    <rPh sb="5" eb="6">
      <t>メイ</t>
    </rPh>
    <phoneticPr fontId="1"/>
  </si>
  <si>
    <t>専　任
非専任</t>
    <rPh sb="0" eb="3">
      <t>センニン</t>
    </rPh>
    <rPh sb="4" eb="5">
      <t>ヒ</t>
    </rPh>
    <rPh sb="5" eb="7">
      <t>センニン</t>
    </rPh>
    <phoneticPr fontId="1"/>
  </si>
  <si>
    <t>雇用管理責任者名</t>
    <rPh sb="0" eb="2">
      <t>コヨウ</t>
    </rPh>
    <rPh sb="2" eb="4">
      <t>カンリ</t>
    </rPh>
    <rPh sb="4" eb="7">
      <t>セキニンシャ</t>
    </rPh>
    <rPh sb="7" eb="8">
      <t>メイ</t>
    </rPh>
    <phoneticPr fontId="1"/>
  </si>
  <si>
    <t>資格内容</t>
    <rPh sb="0" eb="2">
      <t>シカク</t>
    </rPh>
    <rPh sb="2" eb="4">
      <t>ナイヨウ</t>
    </rPh>
    <phoneticPr fontId="1"/>
  </si>
  <si>
    <t>専門技術者名</t>
    <rPh sb="0" eb="2">
      <t>センモン</t>
    </rPh>
    <rPh sb="2" eb="5">
      <t>ギジュツシャ</t>
    </rPh>
    <rPh sb="5" eb="6">
      <t>メイ</t>
    </rPh>
    <phoneticPr fontId="1"/>
  </si>
  <si>
    <t>監督員名</t>
    <rPh sb="0" eb="3">
      <t>カントクイン</t>
    </rPh>
    <rPh sb="3" eb="4">
      <t>メイ</t>
    </rPh>
    <phoneticPr fontId="1"/>
  </si>
  <si>
    <t>担当工事内容</t>
    <rPh sb="0" eb="2">
      <t>タントウ</t>
    </rPh>
    <rPh sb="2" eb="4">
      <t>コウジ</t>
    </rPh>
    <rPh sb="4" eb="6">
      <t>ナイヨウ</t>
    </rPh>
    <phoneticPr fontId="1"/>
  </si>
  <si>
    <t>外国人建設就労者の
従事の状況(有無)</t>
    <phoneticPr fontId="1"/>
  </si>
  <si>
    <t>有　　無</t>
    <phoneticPr fontId="1"/>
  </si>
  <si>
    <t>外国人技能実習生の
従事の状況(有無)</t>
    <phoneticPr fontId="1"/>
  </si>
  <si>
    <t>有　　無</t>
    <phoneticPr fontId="1"/>
  </si>
  <si>
    <t>施工体制台帳（作成例）</t>
    <rPh sb="0" eb="1">
      <t>シ</t>
    </rPh>
    <rPh sb="1" eb="2">
      <t>コウ</t>
    </rPh>
    <rPh sb="2" eb="3">
      <t>カラダ</t>
    </rPh>
    <rPh sb="3" eb="4">
      <t>セイ</t>
    </rPh>
    <rPh sb="4" eb="6">
      <t>ダイチョウ</t>
    </rPh>
    <rPh sb="7" eb="9">
      <t>サクセイ</t>
    </rPh>
    <rPh sb="9" eb="10">
      <t>レイ</t>
    </rPh>
    <phoneticPr fontId="1"/>
  </si>
  <si>
    <t>《下請負人に関する事項》</t>
    <rPh sb="1" eb="2">
      <t>シタ</t>
    </rPh>
    <rPh sb="2" eb="4">
      <t>ウケオ</t>
    </rPh>
    <rPh sb="4" eb="5">
      <t>ヒト</t>
    </rPh>
    <rPh sb="6" eb="7">
      <t>カン</t>
    </rPh>
    <rPh sb="9" eb="11">
      <t>ジコウ</t>
    </rPh>
    <phoneticPr fontId="1"/>
  </si>
  <si>
    <t>［会社名］</t>
    <rPh sb="1" eb="4">
      <t>カイシャメイ</t>
    </rPh>
    <phoneticPr fontId="1"/>
  </si>
  <si>
    <t>［事業所名］</t>
    <rPh sb="1" eb="4">
      <t>ジギョウショ</t>
    </rPh>
    <rPh sb="4" eb="5">
      <t>カイシャメイ</t>
    </rPh>
    <phoneticPr fontId="1"/>
  </si>
  <si>
    <t>許　可　業　種</t>
    <rPh sb="0" eb="1">
      <t>モト</t>
    </rPh>
    <rPh sb="2" eb="3">
      <t>カ</t>
    </rPh>
    <rPh sb="4" eb="5">
      <t>ギョウ</t>
    </rPh>
    <rPh sb="6" eb="7">
      <t>シュ</t>
    </rPh>
    <phoneticPr fontId="1"/>
  </si>
  <si>
    <t>発注者名
及び
住所</t>
    <rPh sb="0" eb="2">
      <t>ハッチュウ</t>
    </rPh>
    <rPh sb="2" eb="3">
      <t>シャ</t>
    </rPh>
    <rPh sb="3" eb="4">
      <t>メイ</t>
    </rPh>
    <rPh sb="5" eb="6">
      <t>オヨ</t>
    </rPh>
    <rPh sb="8" eb="10">
      <t>ジュウショ</t>
    </rPh>
    <phoneticPr fontId="1"/>
  </si>
  <si>
    <t>契約
営業所</t>
    <rPh sb="0" eb="2">
      <t>ケイヤク</t>
    </rPh>
    <rPh sb="3" eb="6">
      <t>エイギョウショ</t>
    </rPh>
    <phoneticPr fontId="1"/>
  </si>
  <si>
    <t>名　　　　　　　　　称</t>
    <rPh sb="0" eb="11">
      <t>メイショウ</t>
    </rPh>
    <phoneticPr fontId="1"/>
  </si>
  <si>
    <t>住　　　　　　　　　所</t>
    <rPh sb="0" eb="11">
      <t>ジュウショ</t>
    </rPh>
    <phoneticPr fontId="1"/>
  </si>
  <si>
    <t>元請契約</t>
    <rPh sb="0" eb="2">
      <t>モトウケ</t>
    </rPh>
    <rPh sb="2" eb="4">
      <t>ケイヤク</t>
    </rPh>
    <phoneticPr fontId="1"/>
  </si>
  <si>
    <t>下請契約</t>
    <rPh sb="0" eb="2">
      <t>シタウケ</t>
    </rPh>
    <rPh sb="2" eb="4">
      <t>ケイヤク</t>
    </rPh>
    <phoneticPr fontId="1"/>
  </si>
  <si>
    <t>発注者の
監督員名</t>
    <rPh sb="0" eb="3">
      <t>ハッチュウシャ</t>
    </rPh>
    <rPh sb="5" eb="7">
      <t>カントク</t>
    </rPh>
    <rPh sb="7" eb="8">
      <t>イン</t>
    </rPh>
    <rPh sb="8" eb="9">
      <t>メイ</t>
    </rPh>
    <phoneticPr fontId="1"/>
  </si>
  <si>
    <t>権限及び意見申出方法</t>
    <rPh sb="0" eb="2">
      <t>ケンゲン</t>
    </rPh>
    <rPh sb="2" eb="3">
      <t>オヨ</t>
    </rPh>
    <rPh sb="4" eb="6">
      <t>イケン</t>
    </rPh>
    <rPh sb="6" eb="7">
      <t>モウ</t>
    </rPh>
    <rPh sb="7" eb="8">
      <t>デ</t>
    </rPh>
    <rPh sb="8" eb="10">
      <t>ホウホウ</t>
    </rPh>
    <phoneticPr fontId="1"/>
  </si>
  <si>
    <t>有　　無</t>
  </si>
  <si>
    <t>外国人技能実習生の
従事の状況(有無)</t>
    <phoneticPr fontId="1"/>
  </si>
  <si>
    <t>監督員名</t>
    <rPh sb="0" eb="2">
      <t>カントク</t>
    </rPh>
    <rPh sb="2" eb="3">
      <t>イン</t>
    </rPh>
    <rPh sb="3" eb="4">
      <t>メイ</t>
    </rPh>
    <phoneticPr fontId="1"/>
  </si>
  <si>
    <t>現場
代理人名</t>
    <rPh sb="0" eb="2">
      <t>ゲンバ</t>
    </rPh>
    <rPh sb="3" eb="5">
      <t>ダイリ</t>
    </rPh>
    <rPh sb="5" eb="6">
      <t>ニン</t>
    </rPh>
    <rPh sb="6" eb="7">
      <t>メイ</t>
    </rPh>
    <phoneticPr fontId="1"/>
  </si>
  <si>
    <t>監理技術者名　
主任技術者名</t>
    <rPh sb="0" eb="2">
      <t>カンリ</t>
    </rPh>
    <rPh sb="2" eb="5">
      <t>ギジュツシャ</t>
    </rPh>
    <rPh sb="5" eb="6">
      <t>メイ</t>
    </rPh>
    <rPh sb="8" eb="10">
      <t>シュニン</t>
    </rPh>
    <rPh sb="10" eb="13">
      <t>ギジュツシャ</t>
    </rPh>
    <rPh sb="13" eb="14">
      <t>メイ</t>
    </rPh>
    <phoneticPr fontId="1"/>
  </si>
  <si>
    <t>専門
技術者名</t>
    <rPh sb="0" eb="2">
      <t>センモン</t>
    </rPh>
    <rPh sb="3" eb="6">
      <t>ギジュツシャ</t>
    </rPh>
    <rPh sb="6" eb="7">
      <t>メイ</t>
    </rPh>
    <phoneticPr fontId="1"/>
  </si>
  <si>
    <t>担当
工事内容</t>
    <rPh sb="0" eb="2">
      <t>タントウ</t>
    </rPh>
    <rPh sb="3" eb="5">
      <t>コウジ</t>
    </rPh>
    <rPh sb="5" eb="7">
      <t>ナイヨウ</t>
    </rPh>
    <phoneticPr fontId="1"/>
  </si>
  <si>
    <t>外国人建設就労者の
従事の状況(有無)</t>
    <phoneticPr fontId="1"/>
  </si>
  <si>
    <t>有　　無</t>
    <phoneticPr fontId="1"/>
  </si>
  <si>
    <t>施工体系図（作成例）</t>
    <rPh sb="6" eb="9">
      <t>サクセイレイ</t>
    </rPh>
    <phoneticPr fontId="1"/>
  </si>
  <si>
    <t>発注者名</t>
    <rPh sb="0" eb="3">
      <t>ハッチュウシャ</t>
    </rPh>
    <rPh sb="3" eb="4">
      <t>メイ</t>
    </rPh>
    <phoneticPr fontId="1"/>
  </si>
  <si>
    <t>工事名称</t>
    <rPh sb="0" eb="2">
      <t>コウジ</t>
    </rPh>
    <rPh sb="2" eb="4">
      <t>メイショウ</t>
    </rPh>
    <phoneticPr fontId="1"/>
  </si>
  <si>
    <t>元請名</t>
    <rPh sb="0" eb="1">
      <t>モト</t>
    </rPh>
    <rPh sb="1" eb="2">
      <t>ウ</t>
    </rPh>
    <rPh sb="2" eb="3">
      <t>メイ</t>
    </rPh>
    <phoneticPr fontId="1"/>
  </si>
  <si>
    <t>工事</t>
    <rPh sb="0" eb="2">
      <t>コウジ</t>
    </rPh>
    <phoneticPr fontId="1"/>
  </si>
  <si>
    <t>安全衛生責任者</t>
    <rPh sb="0" eb="2">
      <t>アンゼン</t>
    </rPh>
    <rPh sb="2" eb="4">
      <t>エイセイ</t>
    </rPh>
    <rPh sb="4" eb="7">
      <t>セキニンシャ</t>
    </rPh>
    <phoneticPr fontId="1"/>
  </si>
  <si>
    <t>監理技術者名
主任技術者名</t>
    <rPh sb="0" eb="2">
      <t>カンリ</t>
    </rPh>
    <rPh sb="2" eb="5">
      <t>ギジュツシャ</t>
    </rPh>
    <rPh sb="5" eb="6">
      <t>メイ</t>
    </rPh>
    <rPh sb="7" eb="9">
      <t>シュニン</t>
    </rPh>
    <rPh sb="9" eb="12">
      <t>ギジュツシャ</t>
    </rPh>
    <rPh sb="12" eb="13">
      <t>ナ</t>
    </rPh>
    <phoneticPr fontId="1"/>
  </si>
  <si>
    <t>主任技術者</t>
    <rPh sb="0" eb="2">
      <t>シュニン</t>
    </rPh>
    <rPh sb="2" eb="5">
      <t>ギジュツシャ</t>
    </rPh>
    <phoneticPr fontId="1"/>
  </si>
  <si>
    <t>専門技術者</t>
    <rPh sb="0" eb="2">
      <t>センモン</t>
    </rPh>
    <rPh sb="2" eb="5">
      <t>ギジュツシャ</t>
    </rPh>
    <phoneticPr fontId="1"/>
  </si>
  <si>
    <t>元方安全衛生管理者</t>
    <rPh sb="0" eb="1">
      <t>モト</t>
    </rPh>
    <rPh sb="1" eb="2">
      <t>カタ</t>
    </rPh>
    <rPh sb="2" eb="4">
      <t>アンゼン</t>
    </rPh>
    <rPh sb="4" eb="6">
      <t>エイセイ</t>
    </rPh>
    <rPh sb="6" eb="8">
      <t>カンリ</t>
    </rPh>
    <rPh sb="8" eb="9">
      <t>シャ</t>
    </rPh>
    <phoneticPr fontId="1"/>
  </si>
  <si>
    <t>会          長</t>
    <rPh sb="0" eb="12">
      <t>カイチョウ</t>
    </rPh>
    <phoneticPr fontId="1"/>
  </si>
  <si>
    <t>統括安全衛生責任者</t>
    <rPh sb="0" eb="2">
      <t>トウカツ</t>
    </rPh>
    <rPh sb="2" eb="4">
      <t>アンゼン</t>
    </rPh>
    <rPh sb="4" eb="6">
      <t>エイセイ</t>
    </rPh>
    <rPh sb="6" eb="9">
      <t>セキニンシャ</t>
    </rPh>
    <phoneticPr fontId="1"/>
  </si>
  <si>
    <t>副    会    長</t>
    <rPh sb="0" eb="11">
      <t>フクカイチョウ</t>
    </rPh>
    <phoneticPr fontId="1"/>
  </si>
  <si>
    <t>工事業</t>
    <rPh sb="0" eb="2">
      <t>コウジ</t>
    </rPh>
    <rPh sb="2" eb="3">
      <t>ギョウ</t>
    </rPh>
    <phoneticPr fontId="43"/>
  </si>
  <si>
    <t>号</t>
    <rPh sb="0" eb="1">
      <t>ゴウ</t>
    </rPh>
    <phoneticPr fontId="43"/>
  </si>
  <si>
    <t>第</t>
    <rPh sb="0" eb="1">
      <t>ダイ</t>
    </rPh>
    <phoneticPr fontId="43"/>
  </si>
  <si>
    <t>●再下請負通知書</t>
    <rPh sb="1" eb="2">
      <t>サイ</t>
    </rPh>
    <rPh sb="2" eb="3">
      <t>シタ</t>
    </rPh>
    <rPh sb="3" eb="5">
      <t>ウケオイ</t>
    </rPh>
    <rPh sb="5" eb="8">
      <t>ツウチショ</t>
    </rPh>
    <phoneticPr fontId="43"/>
  </si>
  <si>
    <t>年</t>
    <rPh sb="0" eb="1">
      <t>ネン</t>
    </rPh>
    <phoneticPr fontId="43"/>
  </si>
  <si>
    <t>月</t>
    <rPh sb="0" eb="1">
      <t>ツキ</t>
    </rPh>
    <phoneticPr fontId="43"/>
  </si>
  <si>
    <t>日～</t>
    <rPh sb="0" eb="1">
      <t>ヒ</t>
    </rPh>
    <phoneticPr fontId="43"/>
  </si>
  <si>
    <t>日</t>
    <rPh sb="0" eb="1">
      <t>ヒ</t>
    </rPh>
    <phoneticPr fontId="43"/>
  </si>
  <si>
    <t>担 当 工 事　　　　　　　　　　　　　　　　　　　　　　　　　　　　　　　　　　　　　　　　　　　　　　　　　　　　　　　　　　　　　　　　　　　　　　　　　　　　　　内　  　　容</t>
    <phoneticPr fontId="1"/>
  </si>
  <si>
    <t>様式第１１号の３（約款第３２条関係）</t>
    <rPh sb="0" eb="2">
      <t>ヨウシキ</t>
    </rPh>
    <rPh sb="2" eb="3">
      <t>ダイ</t>
    </rPh>
    <rPh sb="5" eb="6">
      <t>ゴウ</t>
    </rPh>
    <rPh sb="9" eb="11">
      <t>ヤッカン</t>
    </rPh>
    <rPh sb="11" eb="12">
      <t>ダイ</t>
    </rPh>
    <rPh sb="14" eb="15">
      <t>ジョウ</t>
    </rPh>
    <rPh sb="15" eb="17">
      <t>カンケイ</t>
    </rPh>
    <phoneticPr fontId="1"/>
  </si>
  <si>
    <t>工事請負代金請求書　［代理受領］</t>
    <rPh sb="0" eb="1">
      <t>コウ</t>
    </rPh>
    <rPh sb="1" eb="2">
      <t>コト</t>
    </rPh>
    <rPh sb="2" eb="3">
      <t>ショウ</t>
    </rPh>
    <rPh sb="3" eb="4">
      <t>フ</t>
    </rPh>
    <rPh sb="4" eb="5">
      <t>ダイ</t>
    </rPh>
    <rPh sb="5" eb="6">
      <t>キン</t>
    </rPh>
    <rPh sb="6" eb="7">
      <t>ショウ</t>
    </rPh>
    <rPh sb="7" eb="8">
      <t>モトム</t>
    </rPh>
    <rPh sb="8" eb="9">
      <t>ショ</t>
    </rPh>
    <rPh sb="11" eb="13">
      <t>ダイリ</t>
    </rPh>
    <rPh sb="13" eb="15">
      <t>ジュリョウ</t>
    </rPh>
    <phoneticPr fontId="17"/>
  </si>
  <si>
    <t>前払金</t>
    <rPh sb="0" eb="1">
      <t>マエ</t>
    </rPh>
    <rPh sb="1" eb="2">
      <t>ハラ</t>
    </rPh>
    <rPh sb="2" eb="3">
      <t>キン</t>
    </rPh>
    <phoneticPr fontId="43"/>
  </si>
  <si>
    <t>中間前払金</t>
    <rPh sb="0" eb="2">
      <t>チュウカン</t>
    </rPh>
    <rPh sb="2" eb="3">
      <t>マエ</t>
    </rPh>
    <rPh sb="3" eb="4">
      <t>ハラ</t>
    </rPh>
    <rPh sb="4" eb="5">
      <t>キン</t>
    </rPh>
    <phoneticPr fontId="43"/>
  </si>
  <si>
    <t>部分払金</t>
    <rPh sb="0" eb="2">
      <t>ブブン</t>
    </rPh>
    <rPh sb="2" eb="3">
      <t>ハラ</t>
    </rPh>
    <rPh sb="3" eb="4">
      <t>キン</t>
    </rPh>
    <phoneticPr fontId="43"/>
  </si>
  <si>
    <t>損害賠償責任額</t>
    <rPh sb="0" eb="2">
      <t>ソンガイ</t>
    </rPh>
    <rPh sb="2" eb="4">
      <t>バイショウ</t>
    </rPh>
    <rPh sb="4" eb="6">
      <t>セキニン</t>
    </rPh>
    <rPh sb="6" eb="7">
      <t>ガク</t>
    </rPh>
    <phoneticPr fontId="43"/>
  </si>
  <si>
    <t>その他の金額</t>
    <rPh sb="2" eb="3">
      <t>タ</t>
    </rPh>
    <rPh sb="4" eb="6">
      <t>キンガク</t>
    </rPh>
    <phoneticPr fontId="43"/>
  </si>
  <si>
    <t>　上記工事の完成検査及び引渡しを終了しましたので、請負代金を請求します。</t>
    <rPh sb="1" eb="3">
      <t>ジョウキ</t>
    </rPh>
    <rPh sb="3" eb="5">
      <t>コウジ</t>
    </rPh>
    <rPh sb="6" eb="8">
      <t>カンセイ</t>
    </rPh>
    <rPh sb="8" eb="10">
      <t>ケンサ</t>
    </rPh>
    <rPh sb="10" eb="11">
      <t>オヨ</t>
    </rPh>
    <rPh sb="12" eb="14">
      <t>ヒキワタシ</t>
    </rPh>
    <rPh sb="16" eb="18">
      <t>シュウリョウ</t>
    </rPh>
    <rPh sb="25" eb="27">
      <t>ウケオイ</t>
    </rPh>
    <rPh sb="27" eb="29">
      <t>ダイキン</t>
    </rPh>
    <rPh sb="30" eb="32">
      <t>セイキュウ</t>
    </rPh>
    <phoneticPr fontId="43"/>
  </si>
  <si>
    <t>工事請負代金請求書　［債権譲渡］</t>
    <rPh sb="0" eb="1">
      <t>コウ</t>
    </rPh>
    <rPh sb="1" eb="2">
      <t>コト</t>
    </rPh>
    <rPh sb="2" eb="3">
      <t>ショウ</t>
    </rPh>
    <rPh sb="3" eb="4">
      <t>フ</t>
    </rPh>
    <rPh sb="4" eb="5">
      <t>ダイ</t>
    </rPh>
    <rPh sb="5" eb="6">
      <t>キン</t>
    </rPh>
    <rPh sb="6" eb="7">
      <t>ショウ</t>
    </rPh>
    <rPh sb="7" eb="8">
      <t>モトム</t>
    </rPh>
    <rPh sb="8" eb="9">
      <t>ショ</t>
    </rPh>
    <rPh sb="11" eb="13">
      <t>サイケン</t>
    </rPh>
    <rPh sb="13" eb="15">
      <t>ジョウト</t>
    </rPh>
    <phoneticPr fontId="17"/>
  </si>
  <si>
    <t>完成年月日</t>
    <rPh sb="0" eb="2">
      <t>カンセイ</t>
    </rPh>
    <rPh sb="2" eb="3">
      <t>ネン</t>
    </rPh>
    <rPh sb="3" eb="5">
      <t>ツキヒ</t>
    </rPh>
    <phoneticPr fontId="17"/>
  </si>
  <si>
    <t>引渡年月日</t>
    <rPh sb="0" eb="2">
      <t>ヒキワタシ</t>
    </rPh>
    <rPh sb="2" eb="3">
      <t>ネン</t>
    </rPh>
    <rPh sb="3" eb="5">
      <t>ツキヒ</t>
    </rPh>
    <phoneticPr fontId="17"/>
  </si>
  <si>
    <t>様式第１１号の２（約款第３２条関係）</t>
    <rPh sb="0" eb="2">
      <t>ヨウシキ</t>
    </rPh>
    <rPh sb="2" eb="3">
      <t>ダイ</t>
    </rPh>
    <rPh sb="5" eb="6">
      <t>ゴウ</t>
    </rPh>
    <rPh sb="9" eb="11">
      <t>ヤッカン</t>
    </rPh>
    <rPh sb="11" eb="12">
      <t>ダイ</t>
    </rPh>
    <rPh sb="14" eb="15">
      <t>ジョウ</t>
    </rPh>
    <rPh sb="15" eb="17">
      <t>カンケイ</t>
    </rPh>
    <phoneticPr fontId="1"/>
  </si>
  <si>
    <t>債権譲受人</t>
    <rPh sb="0" eb="2">
      <t>サイケン</t>
    </rPh>
    <rPh sb="2" eb="5">
      <t>ユズリウケニン</t>
    </rPh>
    <rPh sb="4" eb="5">
      <t>ニン</t>
    </rPh>
    <phoneticPr fontId="17"/>
  </si>
  <si>
    <t>高原町長　○○　○○</t>
    <rPh sb="0" eb="2">
      <t>タカハル</t>
    </rPh>
    <rPh sb="2" eb="3">
      <t>チョウ</t>
    </rPh>
    <rPh sb="3" eb="4">
      <t>チョウ</t>
    </rPh>
    <phoneticPr fontId="23"/>
  </si>
  <si>
    <t>工程計画</t>
    <rPh sb="0" eb="2">
      <t>コウテイ</t>
    </rPh>
    <rPh sb="2" eb="4">
      <t>ケイカク</t>
    </rPh>
    <phoneticPr fontId="2"/>
  </si>
  <si>
    <t>高原町長　○○　○○</t>
    <rPh sb="0" eb="2">
      <t>タカハル</t>
    </rPh>
    <rPh sb="2" eb="4">
      <t>チョウチョウ</t>
    </rPh>
    <phoneticPr fontId="2"/>
  </si>
  <si>
    <t>年</t>
    <rPh sb="0" eb="1">
      <t>ネン</t>
    </rPh>
    <phoneticPr fontId="2"/>
  </si>
  <si>
    <t>月</t>
    <rPh sb="0" eb="1">
      <t>ツキ</t>
    </rPh>
    <phoneticPr fontId="2"/>
  </si>
  <si>
    <t>日</t>
    <rPh sb="0" eb="1">
      <t>ニチ</t>
    </rPh>
    <phoneticPr fontId="2"/>
  </si>
  <si>
    <t>印</t>
    <rPh sb="0" eb="1">
      <t>イン</t>
    </rPh>
    <phoneticPr fontId="2"/>
  </si>
  <si>
    <t>上記工事の工程計画を提出します。</t>
    <rPh sb="0" eb="2">
      <t>ジョウキ</t>
    </rPh>
    <rPh sb="2" eb="4">
      <t>コウジ</t>
    </rPh>
    <rPh sb="5" eb="7">
      <t>コウテイ</t>
    </rPh>
    <rPh sb="7" eb="9">
      <t>ケイカク</t>
    </rPh>
    <rPh sb="10" eb="12">
      <t>テイシュツ</t>
    </rPh>
    <phoneticPr fontId="2"/>
  </si>
  <si>
    <t>（注）工程計画を別紙とする場合は、４の枠内に「別紙のとおり」と記載してください。</t>
    <rPh sb="1" eb="2">
      <t>チュウ</t>
    </rPh>
    <rPh sb="3" eb="5">
      <t>コウテイ</t>
    </rPh>
    <rPh sb="5" eb="7">
      <t>ケイカク</t>
    </rPh>
    <rPh sb="8" eb="10">
      <t>ベッシ</t>
    </rPh>
    <rPh sb="13" eb="15">
      <t>バアイ</t>
    </rPh>
    <rPh sb="19" eb="21">
      <t>ワクナイ</t>
    </rPh>
    <rPh sb="23" eb="25">
      <t>ベッシ</t>
    </rPh>
    <rPh sb="31" eb="33">
      <t>キサイ</t>
    </rPh>
    <phoneticPr fontId="2"/>
  </si>
  <si>
    <t>月</t>
    <rPh sb="0" eb="1">
      <t>ツキ</t>
    </rPh>
    <phoneticPr fontId="2"/>
  </si>
  <si>
    <t>備考</t>
    <rPh sb="0" eb="2">
      <t>ビコウ</t>
    </rPh>
    <phoneticPr fontId="2"/>
  </si>
  <si>
    <t>　　　　　　　　　　月目
　　種別</t>
    <rPh sb="10" eb="11">
      <t>ツキ</t>
    </rPh>
    <rPh sb="11" eb="12">
      <t>モク</t>
    </rPh>
    <rPh sb="15" eb="17">
      <t>シュベツ</t>
    </rPh>
    <phoneticPr fontId="2"/>
  </si>
  <si>
    <t>●免税事業者届出書</t>
    <rPh sb="1" eb="3">
      <t>メンゼイ</t>
    </rPh>
    <rPh sb="3" eb="6">
      <t>ジギョウシャ</t>
    </rPh>
    <rPh sb="6" eb="9">
      <t>トドケデショ</t>
    </rPh>
    <phoneticPr fontId="43"/>
  </si>
  <si>
    <t>免税事業者届出書</t>
    <rPh sb="0" eb="2">
      <t>メンゼイ</t>
    </rPh>
    <rPh sb="2" eb="5">
      <t>ジギョウシャ</t>
    </rPh>
    <rPh sb="3" eb="5">
      <t>ギョウシャ</t>
    </rPh>
    <rPh sb="5" eb="7">
      <t>トドケデ</t>
    </rPh>
    <rPh sb="7" eb="8">
      <t>ショ</t>
    </rPh>
    <phoneticPr fontId="1"/>
  </si>
  <si>
    <t>　下記の期間については、消費税法第９条第１項本文の規定により消費税を</t>
    <rPh sb="1" eb="3">
      <t>カキ</t>
    </rPh>
    <rPh sb="4" eb="6">
      <t>キカン</t>
    </rPh>
    <rPh sb="12" eb="15">
      <t>ショウヒゼイ</t>
    </rPh>
    <rPh sb="15" eb="16">
      <t>ホウ</t>
    </rPh>
    <rPh sb="16" eb="17">
      <t>ダイ</t>
    </rPh>
    <rPh sb="18" eb="19">
      <t>ジョウ</t>
    </rPh>
    <rPh sb="19" eb="20">
      <t>ダイ</t>
    </rPh>
    <rPh sb="21" eb="22">
      <t>コウ</t>
    </rPh>
    <rPh sb="22" eb="24">
      <t>ホンブン</t>
    </rPh>
    <rPh sb="25" eb="27">
      <t>キテイ</t>
    </rPh>
    <rPh sb="30" eb="33">
      <t>ショウヒゼイ</t>
    </rPh>
    <phoneticPr fontId="1"/>
  </si>
  <si>
    <t>納める義務が免除される事業者となる予定であるので、その旨届け出ます。　</t>
    <rPh sb="0" eb="1">
      <t>オサ</t>
    </rPh>
    <rPh sb="3" eb="5">
      <t>ギム</t>
    </rPh>
    <rPh sb="6" eb="8">
      <t>メンジョ</t>
    </rPh>
    <rPh sb="11" eb="14">
      <t>ジギョウシャ</t>
    </rPh>
    <rPh sb="17" eb="19">
      <t>ヨテイ</t>
    </rPh>
    <rPh sb="27" eb="28">
      <t>ムネ</t>
    </rPh>
    <rPh sb="28" eb="29">
      <t>トド</t>
    </rPh>
    <rPh sb="30" eb="31">
      <t>デ</t>
    </rPh>
    <phoneticPr fontId="1"/>
  </si>
  <si>
    <t>課税事業者届出書</t>
    <rPh sb="0" eb="2">
      <t>カゼイ</t>
    </rPh>
    <rPh sb="2" eb="5">
      <t>ジギョウシャ</t>
    </rPh>
    <rPh sb="3" eb="5">
      <t>ギョウシャ</t>
    </rPh>
    <rPh sb="5" eb="7">
      <t>トドケデ</t>
    </rPh>
    <rPh sb="7" eb="8">
      <t>ショ</t>
    </rPh>
    <phoneticPr fontId="1"/>
  </si>
  <si>
    <t>✄</t>
    <phoneticPr fontId="1"/>
  </si>
  <si>
    <t>工事請負契約関係書類照合一覧表</t>
    <rPh sb="0" eb="2">
      <t>コウジ</t>
    </rPh>
    <rPh sb="2" eb="4">
      <t>ウケオイ</t>
    </rPh>
    <rPh sb="4" eb="6">
      <t>ケイヤク</t>
    </rPh>
    <rPh sb="6" eb="8">
      <t>カンケイ</t>
    </rPh>
    <rPh sb="8" eb="10">
      <t>ショルイ</t>
    </rPh>
    <rPh sb="10" eb="12">
      <t>ショウゴウ</t>
    </rPh>
    <rPh sb="12" eb="14">
      <t>イチラン</t>
    </rPh>
    <rPh sb="14" eb="15">
      <t>ヒョウ</t>
    </rPh>
    <phoneticPr fontId="1"/>
  </si>
  <si>
    <t>種類</t>
    <rPh sb="0" eb="2">
      <t>シュルイ</t>
    </rPh>
    <phoneticPr fontId="1"/>
  </si>
  <si>
    <t>書類種別</t>
    <rPh sb="0" eb="2">
      <t>ショルイ</t>
    </rPh>
    <rPh sb="2" eb="4">
      <t>シュベツ</t>
    </rPh>
    <phoneticPr fontId="1"/>
  </si>
  <si>
    <t>照合印</t>
    <rPh sb="0" eb="2">
      <t>ショウゴウ</t>
    </rPh>
    <rPh sb="2" eb="3">
      <t>イン</t>
    </rPh>
    <phoneticPr fontId="1"/>
  </si>
  <si>
    <t>入札執行</t>
    <rPh sb="0" eb="2">
      <t>ニュウサツ</t>
    </rPh>
    <rPh sb="2" eb="4">
      <t>シッコウ</t>
    </rPh>
    <phoneticPr fontId="1"/>
  </si>
  <si>
    <t>第１回　　　　　変更工程表</t>
    <rPh sb="0" eb="1">
      <t>ダイ</t>
    </rPh>
    <rPh sb="2" eb="3">
      <t>カイ</t>
    </rPh>
    <rPh sb="8" eb="10">
      <t>ヘンコウ</t>
    </rPh>
    <rPh sb="10" eb="12">
      <t>コウテイ</t>
    </rPh>
    <rPh sb="12" eb="13">
      <t>ヒョウ</t>
    </rPh>
    <phoneticPr fontId="1"/>
  </si>
  <si>
    <t>第１回変更施工計画書</t>
    <rPh sb="0" eb="1">
      <t>ダイ</t>
    </rPh>
    <rPh sb="2" eb="3">
      <t>カイ</t>
    </rPh>
    <rPh sb="3" eb="5">
      <t>ヘンコウ</t>
    </rPh>
    <rPh sb="5" eb="7">
      <t>セコウ</t>
    </rPh>
    <rPh sb="7" eb="10">
      <t>ケイカクショ</t>
    </rPh>
    <phoneticPr fontId="1"/>
  </si>
  <si>
    <t>第１回変更材料承認願</t>
    <rPh sb="0" eb="1">
      <t>ダイ</t>
    </rPh>
    <rPh sb="2" eb="3">
      <t>カイ</t>
    </rPh>
    <rPh sb="3" eb="5">
      <t>ヘンコウ</t>
    </rPh>
    <rPh sb="5" eb="7">
      <t>ザイリョウ</t>
    </rPh>
    <rPh sb="7" eb="9">
      <t>ショウニン</t>
    </rPh>
    <rPh sb="9" eb="10">
      <t>ネガ</t>
    </rPh>
    <phoneticPr fontId="1"/>
  </si>
  <si>
    <t>委任状</t>
    <rPh sb="0" eb="3">
      <t>イニンジョウ</t>
    </rPh>
    <phoneticPr fontId="1"/>
  </si>
  <si>
    <t>入札（見積）書</t>
    <rPh sb="0" eb="2">
      <t>ニュウサツ</t>
    </rPh>
    <rPh sb="3" eb="5">
      <t>ミツモ</t>
    </rPh>
    <rPh sb="6" eb="7">
      <t>ショ</t>
    </rPh>
    <phoneticPr fontId="1"/>
  </si>
  <si>
    <t>第２回　　　　　変更工程表</t>
    <rPh sb="0" eb="1">
      <t>ダイ</t>
    </rPh>
    <rPh sb="2" eb="3">
      <t>カイ</t>
    </rPh>
    <rPh sb="8" eb="10">
      <t>ヘンコウ</t>
    </rPh>
    <rPh sb="10" eb="12">
      <t>コウテイ</t>
    </rPh>
    <rPh sb="12" eb="13">
      <t>ヒョウ</t>
    </rPh>
    <phoneticPr fontId="1"/>
  </si>
  <si>
    <t>契約</t>
    <rPh sb="0" eb="2">
      <t>ケイヤク</t>
    </rPh>
    <phoneticPr fontId="1"/>
  </si>
  <si>
    <t>契約伺　（５００万円未満）</t>
    <rPh sb="0" eb="2">
      <t>ケイヤク</t>
    </rPh>
    <rPh sb="2" eb="3">
      <t>ウカガ</t>
    </rPh>
    <rPh sb="8" eb="10">
      <t>マンエン</t>
    </rPh>
    <rPh sb="10" eb="12">
      <t>ミマン</t>
    </rPh>
    <phoneticPr fontId="1"/>
  </si>
  <si>
    <t>第２回変更施工計画書</t>
    <rPh sb="0" eb="1">
      <t>ダイ</t>
    </rPh>
    <rPh sb="2" eb="3">
      <t>カイ</t>
    </rPh>
    <rPh sb="3" eb="5">
      <t>ヘンコウ</t>
    </rPh>
    <rPh sb="5" eb="7">
      <t>セコウ</t>
    </rPh>
    <rPh sb="7" eb="10">
      <t>ケイカクショ</t>
    </rPh>
    <phoneticPr fontId="1"/>
  </si>
  <si>
    <t>契約伺（再資源化用）</t>
    <rPh sb="0" eb="2">
      <t>ケイヤク</t>
    </rPh>
    <rPh sb="2" eb="3">
      <t>ウカガイ</t>
    </rPh>
    <rPh sb="4" eb="8">
      <t>サイシゲンカ</t>
    </rPh>
    <rPh sb="8" eb="9">
      <t>ヨウ</t>
    </rPh>
    <phoneticPr fontId="1"/>
  </si>
  <si>
    <t>第２回変更材料承認願</t>
    <rPh sb="0" eb="1">
      <t>ダイ</t>
    </rPh>
    <rPh sb="2" eb="3">
      <t>カイ</t>
    </rPh>
    <rPh sb="3" eb="5">
      <t>ヘンコウ</t>
    </rPh>
    <rPh sb="5" eb="7">
      <t>ザイリョウ</t>
    </rPh>
    <rPh sb="7" eb="9">
      <t>ショウニン</t>
    </rPh>
    <rPh sb="9" eb="10">
      <t>ネガ</t>
    </rPh>
    <phoneticPr fontId="1"/>
  </si>
  <si>
    <t>工事状況写真</t>
    <rPh sb="0" eb="2">
      <t>コウジ</t>
    </rPh>
    <rPh sb="2" eb="4">
      <t>ジョウキョウ</t>
    </rPh>
    <rPh sb="4" eb="6">
      <t>シャシン</t>
    </rPh>
    <phoneticPr fontId="1"/>
  </si>
  <si>
    <t>工事請負契約約款</t>
    <rPh sb="0" eb="2">
      <t>コウジ</t>
    </rPh>
    <rPh sb="2" eb="4">
      <t>ウケオイ</t>
    </rPh>
    <rPh sb="4" eb="6">
      <t>ケイヤク</t>
    </rPh>
    <rPh sb="6" eb="8">
      <t>ヤッカン</t>
    </rPh>
    <phoneticPr fontId="1"/>
  </si>
  <si>
    <t>工事出来形写真</t>
    <rPh sb="0" eb="2">
      <t>コウジ</t>
    </rPh>
    <rPh sb="2" eb="4">
      <t>デキ</t>
    </rPh>
    <rPh sb="4" eb="5">
      <t>カタ</t>
    </rPh>
    <rPh sb="5" eb="7">
      <t>シャシン</t>
    </rPh>
    <phoneticPr fontId="1"/>
  </si>
  <si>
    <t>履行保険証券又は保証証書</t>
    <rPh sb="0" eb="2">
      <t>リコウ</t>
    </rPh>
    <rPh sb="2" eb="4">
      <t>ホケン</t>
    </rPh>
    <rPh sb="4" eb="6">
      <t>ショウケン</t>
    </rPh>
    <rPh sb="6" eb="7">
      <t>マタ</t>
    </rPh>
    <rPh sb="8" eb="10">
      <t>ホショウ</t>
    </rPh>
    <rPh sb="10" eb="12">
      <t>ショウショ</t>
    </rPh>
    <phoneticPr fontId="1"/>
  </si>
  <si>
    <t>契約保証金領収書（写）</t>
    <rPh sb="0" eb="2">
      <t>ケイヤク</t>
    </rPh>
    <rPh sb="2" eb="5">
      <t>ホショウキン</t>
    </rPh>
    <rPh sb="5" eb="8">
      <t>リョウシュウショ</t>
    </rPh>
    <rPh sb="9" eb="10">
      <t>ウツ</t>
    </rPh>
    <phoneticPr fontId="1"/>
  </si>
  <si>
    <t>建設業退職金共済掛金収納書</t>
    <rPh sb="0" eb="3">
      <t>ケンセツギョウ</t>
    </rPh>
    <rPh sb="3" eb="6">
      <t>タイショクキン</t>
    </rPh>
    <rPh sb="6" eb="8">
      <t>キョウサイ</t>
    </rPh>
    <rPh sb="8" eb="9">
      <t>カ</t>
    </rPh>
    <rPh sb="9" eb="10">
      <t>キン</t>
    </rPh>
    <rPh sb="10" eb="12">
      <t>シュウノウ</t>
    </rPh>
    <rPh sb="12" eb="13">
      <t>ショ</t>
    </rPh>
    <phoneticPr fontId="1"/>
  </si>
  <si>
    <t>再資源化等報告書</t>
    <rPh sb="0" eb="3">
      <t>サイシゲン</t>
    </rPh>
    <rPh sb="3" eb="4">
      <t>カ</t>
    </rPh>
    <rPh sb="4" eb="5">
      <t>トウ</t>
    </rPh>
    <rPh sb="5" eb="8">
      <t>ホウコクショ</t>
    </rPh>
    <phoneticPr fontId="1"/>
  </si>
  <si>
    <t>工事完成届</t>
    <rPh sb="0" eb="2">
      <t>コウジ</t>
    </rPh>
    <rPh sb="2" eb="4">
      <t>カンセイ</t>
    </rPh>
    <rPh sb="4" eb="5">
      <t>トドケ</t>
    </rPh>
    <phoneticPr fontId="1"/>
  </si>
  <si>
    <t>現場代理人・主任技術者通知書</t>
    <rPh sb="0" eb="2">
      <t>ゲンバ</t>
    </rPh>
    <rPh sb="2" eb="5">
      <t>ダイリニン</t>
    </rPh>
    <rPh sb="6" eb="8">
      <t>シュニン</t>
    </rPh>
    <rPh sb="8" eb="11">
      <t>ギジュツシャ</t>
    </rPh>
    <rPh sb="11" eb="13">
      <t>ツウチ</t>
    </rPh>
    <rPh sb="13" eb="14">
      <t>ショ</t>
    </rPh>
    <phoneticPr fontId="1"/>
  </si>
  <si>
    <t>検査写真</t>
    <rPh sb="0" eb="2">
      <t>ケンサ</t>
    </rPh>
    <rPh sb="2" eb="4">
      <t>シャシン</t>
    </rPh>
    <phoneticPr fontId="1"/>
  </si>
  <si>
    <t>履歴書</t>
    <rPh sb="0" eb="3">
      <t>リレキショ</t>
    </rPh>
    <phoneticPr fontId="1"/>
  </si>
  <si>
    <t>一部下請通知書</t>
    <rPh sb="0" eb="2">
      <t>イチブ</t>
    </rPh>
    <rPh sb="2" eb="4">
      <t>シタウ</t>
    </rPh>
    <rPh sb="4" eb="6">
      <t>ツウチ</t>
    </rPh>
    <rPh sb="6" eb="7">
      <t>ショ</t>
    </rPh>
    <phoneticPr fontId="1"/>
  </si>
  <si>
    <t>材料承認願</t>
    <rPh sb="0" eb="2">
      <t>ザイリョウ</t>
    </rPh>
    <rPh sb="2" eb="4">
      <t>ショウニン</t>
    </rPh>
    <rPh sb="4" eb="5">
      <t>ネガ</t>
    </rPh>
    <phoneticPr fontId="1"/>
  </si>
  <si>
    <t>工事目的物引渡申出書</t>
    <rPh sb="0" eb="2">
      <t>コウジ</t>
    </rPh>
    <rPh sb="2" eb="5">
      <t>モクテキブツ</t>
    </rPh>
    <rPh sb="5" eb="7">
      <t>ヒキワタ</t>
    </rPh>
    <rPh sb="7" eb="10">
      <t>モウシデショ</t>
    </rPh>
    <phoneticPr fontId="1"/>
  </si>
  <si>
    <t>施工計画書</t>
    <rPh sb="0" eb="2">
      <t>セコウ</t>
    </rPh>
    <rPh sb="2" eb="5">
      <t>ケイカクショ</t>
    </rPh>
    <phoneticPr fontId="1"/>
  </si>
  <si>
    <t>※該当の無い欄（照合）は「　*　又は　斜線　」で抹消すること。</t>
    <rPh sb="1" eb="3">
      <t>ガイトウ</t>
    </rPh>
    <rPh sb="4" eb="5">
      <t>ナ</t>
    </rPh>
    <rPh sb="6" eb="7">
      <t>ラン</t>
    </rPh>
    <rPh sb="8" eb="10">
      <t>ショウゴウ</t>
    </rPh>
    <rPh sb="16" eb="17">
      <t>マタ</t>
    </rPh>
    <rPh sb="19" eb="21">
      <t>シャセン</t>
    </rPh>
    <rPh sb="24" eb="26">
      <t>マッショウ</t>
    </rPh>
    <phoneticPr fontId="1"/>
  </si>
  <si>
    <t>工事請負代金請求書</t>
    <rPh sb="0" eb="2">
      <t>コウジ</t>
    </rPh>
    <rPh sb="2" eb="4">
      <t>ウケオイ</t>
    </rPh>
    <rPh sb="4" eb="6">
      <t>ダイキン</t>
    </rPh>
    <rPh sb="6" eb="9">
      <t>セイキュウショ</t>
    </rPh>
    <phoneticPr fontId="1"/>
  </si>
  <si>
    <t>変更事務</t>
    <rPh sb="0" eb="2">
      <t>ヘンコウ</t>
    </rPh>
    <rPh sb="2" eb="4">
      <t>ジム</t>
    </rPh>
    <phoneticPr fontId="43"/>
  </si>
  <si>
    <t>請求</t>
    <rPh sb="0" eb="2">
      <t>セイキュウ</t>
    </rPh>
    <phoneticPr fontId="43"/>
  </si>
  <si>
    <t>検査</t>
    <rPh sb="0" eb="2">
      <t>ケンサ</t>
    </rPh>
    <phoneticPr fontId="43"/>
  </si>
  <si>
    <t>工事内容</t>
    <rPh sb="0" eb="2">
      <t>コウジ</t>
    </rPh>
    <rPh sb="2" eb="4">
      <t>ナイヨウ</t>
    </rPh>
    <phoneticPr fontId="1"/>
  </si>
  <si>
    <t>免税事業者届出書</t>
    <rPh sb="0" eb="2">
      <t>メンゼイ</t>
    </rPh>
    <rPh sb="2" eb="5">
      <t>ジギョウシャ</t>
    </rPh>
    <rPh sb="5" eb="8">
      <t>トドケデショ</t>
    </rPh>
    <phoneticPr fontId="43"/>
  </si>
  <si>
    <t>仲裁合意書</t>
    <rPh sb="0" eb="2">
      <t>チュウサイ</t>
    </rPh>
    <rPh sb="2" eb="5">
      <t>ゴウイショ</t>
    </rPh>
    <phoneticPr fontId="43"/>
  </si>
  <si>
    <t>施工体制台帳</t>
    <rPh sb="0" eb="2">
      <t>セコウ</t>
    </rPh>
    <rPh sb="2" eb="4">
      <t>タイセイ</t>
    </rPh>
    <rPh sb="4" eb="6">
      <t>ダイチョウ</t>
    </rPh>
    <phoneticPr fontId="43"/>
  </si>
  <si>
    <t>施工体系図</t>
    <rPh sb="0" eb="2">
      <t>セコウ</t>
    </rPh>
    <rPh sb="2" eb="5">
      <t>タイケイズ</t>
    </rPh>
    <phoneticPr fontId="43"/>
  </si>
  <si>
    <t>再下請通知書</t>
    <rPh sb="0" eb="1">
      <t>サイ</t>
    </rPh>
    <rPh sb="1" eb="3">
      <t>シタウ</t>
    </rPh>
    <rPh sb="3" eb="6">
      <t>ツウチショ</t>
    </rPh>
    <phoneticPr fontId="43"/>
  </si>
  <si>
    <t>別添様式</t>
    <rPh sb="0" eb="2">
      <t>ベッテン</t>
    </rPh>
    <rPh sb="2" eb="4">
      <t>ヨウシキ</t>
    </rPh>
    <phoneticPr fontId="1"/>
  </si>
  <si>
    <t>創意工夫・高度技術に関する実施状況（土木工事）</t>
    <rPh sb="0" eb="2">
      <t>ソウイ</t>
    </rPh>
    <rPh sb="2" eb="4">
      <t>クフウ</t>
    </rPh>
    <rPh sb="5" eb="7">
      <t>コウド</t>
    </rPh>
    <rPh sb="7" eb="9">
      <t>ギジュツ</t>
    </rPh>
    <rPh sb="10" eb="11">
      <t>カン</t>
    </rPh>
    <rPh sb="13" eb="15">
      <t>ジッシ</t>
    </rPh>
    <rPh sb="15" eb="17">
      <t>ジョウキョウ</t>
    </rPh>
    <rPh sb="18" eb="20">
      <t>ドボク</t>
    </rPh>
    <rPh sb="20" eb="22">
      <t>コウジ</t>
    </rPh>
    <phoneticPr fontId="43"/>
  </si>
  <si>
    <t>□創意工夫</t>
    <rPh sb="1" eb="3">
      <t>ソウイ</t>
    </rPh>
    <rPh sb="3" eb="5">
      <t>クフウ</t>
    </rPh>
    <phoneticPr fontId="43"/>
  </si>
  <si>
    <t>評価内容</t>
    <rPh sb="0" eb="2">
      <t>ヒョウカ</t>
    </rPh>
    <rPh sb="2" eb="4">
      <t>ナイヨウ</t>
    </rPh>
    <phoneticPr fontId="43"/>
  </si>
  <si>
    <t>備　　　考</t>
    <rPh sb="0" eb="1">
      <t>ビ</t>
    </rPh>
    <rPh sb="4" eb="5">
      <t>コウ</t>
    </rPh>
    <phoneticPr fontId="43"/>
  </si>
  <si>
    <t>評 価 内 容</t>
    <rPh sb="0" eb="1">
      <t>ヒョウ</t>
    </rPh>
    <rPh sb="2" eb="3">
      <t>アタイ</t>
    </rPh>
    <rPh sb="4" eb="5">
      <t>ナイ</t>
    </rPh>
    <rPh sb="6" eb="7">
      <t>カタチ</t>
    </rPh>
    <phoneticPr fontId="43"/>
  </si>
  <si>
    <t>項　　目</t>
    <rPh sb="0" eb="1">
      <t>コウ</t>
    </rPh>
    <rPh sb="3" eb="4">
      <t>メ</t>
    </rPh>
    <phoneticPr fontId="43"/>
  </si>
  <si>
    <t>工 事 名</t>
    <rPh sb="0" eb="1">
      <t>コウ</t>
    </rPh>
    <rPh sb="2" eb="3">
      <t>コト</t>
    </rPh>
    <rPh sb="4" eb="5">
      <t>メイ</t>
    </rPh>
    <phoneticPr fontId="43"/>
  </si>
  <si>
    <t>□準備・後片付け</t>
    <rPh sb="1" eb="3">
      <t>ジュンビ</t>
    </rPh>
    <rPh sb="4" eb="7">
      <t>アトカタヅ</t>
    </rPh>
    <phoneticPr fontId="43"/>
  </si>
  <si>
    <t>□施工関係</t>
    <rPh sb="1" eb="3">
      <t>セコウ</t>
    </rPh>
    <rPh sb="3" eb="5">
      <t>カンケイ</t>
    </rPh>
    <phoneticPr fontId="43"/>
  </si>
  <si>
    <t>施工に伴う機械、器具、工具、装置類</t>
    <rPh sb="0" eb="2">
      <t>セコウ</t>
    </rPh>
    <rPh sb="3" eb="4">
      <t>トモナ</t>
    </rPh>
    <rPh sb="5" eb="7">
      <t>キカイ</t>
    </rPh>
    <rPh sb="8" eb="10">
      <t>キグ</t>
    </rPh>
    <rPh sb="11" eb="13">
      <t>コウグ</t>
    </rPh>
    <rPh sb="14" eb="16">
      <t>ソウチ</t>
    </rPh>
    <rPh sb="16" eb="17">
      <t>ルイ</t>
    </rPh>
    <phoneticPr fontId="43"/>
  </si>
  <si>
    <t>二次製品、代替製品の利用</t>
    <rPh sb="0" eb="2">
      <t>ニジ</t>
    </rPh>
    <rPh sb="2" eb="4">
      <t>セイヒン</t>
    </rPh>
    <rPh sb="5" eb="7">
      <t>ダイガ</t>
    </rPh>
    <rPh sb="7" eb="9">
      <t>セイヒン</t>
    </rPh>
    <rPh sb="10" eb="12">
      <t>リヨウ</t>
    </rPh>
    <phoneticPr fontId="43"/>
  </si>
  <si>
    <t>施工方法の工夫</t>
    <rPh sb="0" eb="2">
      <t>セコウ</t>
    </rPh>
    <rPh sb="2" eb="4">
      <t>ホウホウ</t>
    </rPh>
    <rPh sb="5" eb="7">
      <t>クフウ</t>
    </rPh>
    <phoneticPr fontId="43"/>
  </si>
  <si>
    <t>施工環境の改善</t>
    <rPh sb="0" eb="2">
      <t>セコウ</t>
    </rPh>
    <rPh sb="2" eb="4">
      <t>カンキョウ</t>
    </rPh>
    <rPh sb="5" eb="7">
      <t>カイゼン</t>
    </rPh>
    <phoneticPr fontId="43"/>
  </si>
  <si>
    <t>仮設計画の工夫</t>
    <rPh sb="0" eb="2">
      <t>カセツ</t>
    </rPh>
    <rPh sb="2" eb="4">
      <t>ケイカク</t>
    </rPh>
    <rPh sb="5" eb="7">
      <t>クフウ</t>
    </rPh>
    <phoneticPr fontId="43"/>
  </si>
  <si>
    <t>施工管理、品質管理の工夫</t>
    <rPh sb="0" eb="2">
      <t>セコウ</t>
    </rPh>
    <rPh sb="2" eb="4">
      <t>カンリ</t>
    </rPh>
    <rPh sb="5" eb="7">
      <t>ヒンシツ</t>
    </rPh>
    <rPh sb="7" eb="9">
      <t>カンリ</t>
    </rPh>
    <rPh sb="10" eb="12">
      <t>クフウ</t>
    </rPh>
    <phoneticPr fontId="43"/>
  </si>
  <si>
    <t>□品質関係</t>
    <rPh sb="1" eb="3">
      <t>ヒンシツ</t>
    </rPh>
    <rPh sb="3" eb="5">
      <t>カンケイ</t>
    </rPh>
    <phoneticPr fontId="43"/>
  </si>
  <si>
    <t>□安全衛生関係</t>
    <rPh sb="1" eb="3">
      <t>アンゼン</t>
    </rPh>
    <rPh sb="3" eb="5">
      <t>エイセイ</t>
    </rPh>
    <rPh sb="5" eb="7">
      <t>カンケイ</t>
    </rPh>
    <phoneticPr fontId="43"/>
  </si>
  <si>
    <t>安全設備、仮設備の配慮</t>
    <rPh sb="0" eb="2">
      <t>アンゼン</t>
    </rPh>
    <rPh sb="2" eb="4">
      <t>セツビ</t>
    </rPh>
    <rPh sb="5" eb="6">
      <t>カリ</t>
    </rPh>
    <rPh sb="6" eb="8">
      <t>セツビ</t>
    </rPh>
    <rPh sb="9" eb="11">
      <t>ハイリョ</t>
    </rPh>
    <phoneticPr fontId="43"/>
  </si>
  <si>
    <t>安全教育・講習会・パトロールの工夫</t>
    <rPh sb="0" eb="2">
      <t>アンゼン</t>
    </rPh>
    <rPh sb="2" eb="4">
      <t>キョウイク</t>
    </rPh>
    <rPh sb="5" eb="8">
      <t>コウシュウカイ</t>
    </rPh>
    <rPh sb="15" eb="17">
      <t>クフウ</t>
    </rPh>
    <phoneticPr fontId="43"/>
  </si>
  <si>
    <t>交通事故防止の工夫</t>
    <rPh sb="0" eb="2">
      <t>コウツウ</t>
    </rPh>
    <rPh sb="2" eb="4">
      <t>ジコ</t>
    </rPh>
    <rPh sb="4" eb="6">
      <t>ボウシ</t>
    </rPh>
    <rPh sb="7" eb="9">
      <t>クフウ</t>
    </rPh>
    <phoneticPr fontId="43"/>
  </si>
  <si>
    <t>□施工管理関係</t>
    <rPh sb="1" eb="3">
      <t>セコウ</t>
    </rPh>
    <rPh sb="3" eb="5">
      <t>カンリ</t>
    </rPh>
    <rPh sb="5" eb="7">
      <t>カンケイ</t>
    </rPh>
    <phoneticPr fontId="43"/>
  </si>
  <si>
    <t>□その他</t>
    <rPh sb="3" eb="4">
      <t>タ</t>
    </rPh>
    <phoneticPr fontId="43"/>
  </si>
  <si>
    <t>□構造物固有</t>
    <rPh sb="1" eb="4">
      <t>コウゾウブツ</t>
    </rPh>
    <rPh sb="4" eb="6">
      <t>コユウ</t>
    </rPh>
    <phoneticPr fontId="43"/>
  </si>
  <si>
    <t>複雑な形状の構造物</t>
    <rPh sb="0" eb="2">
      <t>フクザツ</t>
    </rPh>
    <rPh sb="3" eb="5">
      <t>ケイジョウ</t>
    </rPh>
    <rPh sb="6" eb="9">
      <t>コウゾウブツ</t>
    </rPh>
    <phoneticPr fontId="43"/>
  </si>
  <si>
    <t>既設構造物の補強、特殊な撤去方法</t>
    <rPh sb="0" eb="2">
      <t>キセツ</t>
    </rPh>
    <rPh sb="2" eb="5">
      <t>コウゾウブツ</t>
    </rPh>
    <rPh sb="6" eb="8">
      <t>ホキョウ</t>
    </rPh>
    <rPh sb="9" eb="11">
      <t>トクシュ</t>
    </rPh>
    <rPh sb="12" eb="14">
      <t>テッキョ</t>
    </rPh>
    <rPh sb="14" eb="16">
      <t>ホウホウ</t>
    </rPh>
    <phoneticPr fontId="43"/>
  </si>
  <si>
    <t>特殊な工種及び工法</t>
    <rPh sb="0" eb="2">
      <t>トクシュ</t>
    </rPh>
    <rPh sb="3" eb="5">
      <t>コウシュ</t>
    </rPh>
    <rPh sb="5" eb="6">
      <t>オヨ</t>
    </rPh>
    <rPh sb="7" eb="9">
      <t>コウホウ</t>
    </rPh>
    <phoneticPr fontId="43"/>
  </si>
  <si>
    <t>新工法（機器類を含む）及び新材料の適用</t>
    <rPh sb="0" eb="1">
      <t>シン</t>
    </rPh>
    <rPh sb="1" eb="3">
      <t>コウホウ</t>
    </rPh>
    <rPh sb="4" eb="7">
      <t>キキルイ</t>
    </rPh>
    <rPh sb="8" eb="9">
      <t>フク</t>
    </rPh>
    <rPh sb="11" eb="12">
      <t>オヨ</t>
    </rPh>
    <rPh sb="13" eb="16">
      <t>シンザイリョウ</t>
    </rPh>
    <rPh sb="17" eb="19">
      <t>テキヨウ</t>
    </rPh>
    <phoneticPr fontId="43"/>
  </si>
  <si>
    <t>□技術固有</t>
    <rPh sb="1" eb="3">
      <t>ギジュツ</t>
    </rPh>
    <rPh sb="3" eb="5">
      <t>コユウ</t>
    </rPh>
    <phoneticPr fontId="43"/>
  </si>
  <si>
    <t>□自然地盤条件</t>
    <rPh sb="1" eb="3">
      <t>シゼン</t>
    </rPh>
    <rPh sb="3" eb="5">
      <t>ジバン</t>
    </rPh>
    <rPh sb="5" eb="7">
      <t>ジョウケン</t>
    </rPh>
    <phoneticPr fontId="43"/>
  </si>
  <si>
    <t>湧水、地下水の影響</t>
    <rPh sb="0" eb="2">
      <t>ユウスイ</t>
    </rPh>
    <rPh sb="3" eb="6">
      <t>チカスイ</t>
    </rPh>
    <rPh sb="7" eb="9">
      <t>エイキョウ</t>
    </rPh>
    <phoneticPr fontId="43"/>
  </si>
  <si>
    <t>軟弱地盤、支持地盤の状況</t>
    <rPh sb="0" eb="2">
      <t>ナンジャク</t>
    </rPh>
    <rPh sb="2" eb="4">
      <t>ジバン</t>
    </rPh>
    <rPh sb="5" eb="7">
      <t>シジ</t>
    </rPh>
    <rPh sb="7" eb="9">
      <t>ジバン</t>
    </rPh>
    <rPh sb="10" eb="12">
      <t>ジョウキョウ</t>
    </rPh>
    <phoneticPr fontId="43"/>
  </si>
  <si>
    <t>制約の厳しい工事用道路、作業スペース等</t>
    <rPh sb="0" eb="2">
      <t>セイヤク</t>
    </rPh>
    <rPh sb="3" eb="4">
      <t>キビ</t>
    </rPh>
    <rPh sb="6" eb="9">
      <t>コウジヨウ</t>
    </rPh>
    <rPh sb="9" eb="11">
      <t>ドウロ</t>
    </rPh>
    <rPh sb="12" eb="14">
      <t>サギョウ</t>
    </rPh>
    <rPh sb="18" eb="19">
      <t>トウ</t>
    </rPh>
    <phoneticPr fontId="43"/>
  </si>
  <si>
    <t>気象現象の影響</t>
    <rPh sb="0" eb="2">
      <t>キショウ</t>
    </rPh>
    <rPh sb="2" eb="4">
      <t>ゲンショウ</t>
    </rPh>
    <rPh sb="5" eb="7">
      <t>エイキョウ</t>
    </rPh>
    <phoneticPr fontId="43"/>
  </si>
  <si>
    <t>地滑り、急流河川、潮流等、動植物等</t>
    <rPh sb="0" eb="2">
      <t>ジスベ</t>
    </rPh>
    <rPh sb="4" eb="6">
      <t>キュウリュウ</t>
    </rPh>
    <rPh sb="6" eb="8">
      <t>カセン</t>
    </rPh>
    <rPh sb="9" eb="11">
      <t>チョウリュウ</t>
    </rPh>
    <rPh sb="11" eb="12">
      <t>トウ</t>
    </rPh>
    <rPh sb="13" eb="16">
      <t>ドウショクブツ</t>
    </rPh>
    <rPh sb="16" eb="17">
      <t>トウ</t>
    </rPh>
    <phoneticPr fontId="43"/>
  </si>
  <si>
    <t>埋設物の地中内の作業障害物</t>
    <rPh sb="0" eb="2">
      <t>マイセツ</t>
    </rPh>
    <rPh sb="2" eb="3">
      <t>ブツ</t>
    </rPh>
    <rPh sb="4" eb="6">
      <t>チチュウ</t>
    </rPh>
    <rPh sb="6" eb="7">
      <t>ナイ</t>
    </rPh>
    <rPh sb="8" eb="10">
      <t>サギョウ</t>
    </rPh>
    <rPh sb="10" eb="13">
      <t>ショウガイブツ</t>
    </rPh>
    <phoneticPr fontId="43"/>
  </si>
  <si>
    <t>鉄道・共有中の道路・建築物等の近接施工</t>
    <rPh sb="0" eb="2">
      <t>テツドウ</t>
    </rPh>
    <rPh sb="3" eb="6">
      <t>キョウユウチュウ</t>
    </rPh>
    <rPh sb="7" eb="9">
      <t>ドウロ</t>
    </rPh>
    <rPh sb="10" eb="13">
      <t>ケンチクブツ</t>
    </rPh>
    <rPh sb="13" eb="14">
      <t>トウ</t>
    </rPh>
    <rPh sb="15" eb="17">
      <t>キンセツ</t>
    </rPh>
    <rPh sb="17" eb="19">
      <t>セコウ</t>
    </rPh>
    <phoneticPr fontId="43"/>
  </si>
  <si>
    <t>騒音・振動・水質汚濁等環境対策</t>
    <rPh sb="0" eb="2">
      <t>ソウオン</t>
    </rPh>
    <rPh sb="3" eb="5">
      <t>シンドウ</t>
    </rPh>
    <rPh sb="6" eb="8">
      <t>スイシツ</t>
    </rPh>
    <rPh sb="8" eb="10">
      <t>オダク</t>
    </rPh>
    <rPh sb="10" eb="11">
      <t>トウ</t>
    </rPh>
    <rPh sb="11" eb="13">
      <t>カンキョウ</t>
    </rPh>
    <rPh sb="13" eb="15">
      <t>タイサク</t>
    </rPh>
    <phoneticPr fontId="43"/>
  </si>
  <si>
    <t>作業スペース制約・現道上の交通規制</t>
    <rPh sb="0" eb="2">
      <t>サギョウ</t>
    </rPh>
    <rPh sb="6" eb="8">
      <t>セイヤク</t>
    </rPh>
    <rPh sb="9" eb="10">
      <t>ゲン</t>
    </rPh>
    <rPh sb="10" eb="11">
      <t>ミチ</t>
    </rPh>
    <rPh sb="11" eb="12">
      <t>ウエ</t>
    </rPh>
    <rPh sb="13" eb="15">
      <t>コウツウ</t>
    </rPh>
    <rPh sb="15" eb="17">
      <t>キセイ</t>
    </rPh>
    <phoneticPr fontId="43"/>
  </si>
  <si>
    <t>廃棄物処理等</t>
    <rPh sb="0" eb="3">
      <t>ハイキブツ</t>
    </rPh>
    <rPh sb="3" eb="5">
      <t>ショリ</t>
    </rPh>
    <rPh sb="5" eb="6">
      <t>トウ</t>
    </rPh>
    <phoneticPr fontId="43"/>
  </si>
  <si>
    <t>□周辺環境等、社会条件</t>
    <rPh sb="1" eb="3">
      <t>シュウヘン</t>
    </rPh>
    <rPh sb="3" eb="5">
      <t>カンキョウ</t>
    </rPh>
    <rPh sb="5" eb="6">
      <t>トウ</t>
    </rPh>
    <rPh sb="7" eb="9">
      <t>シャカイ</t>
    </rPh>
    <rPh sb="9" eb="11">
      <t>ジョウケン</t>
    </rPh>
    <phoneticPr fontId="43"/>
  </si>
  <si>
    <t>□現場での対応</t>
    <rPh sb="1" eb="3">
      <t>ゲンバ</t>
    </rPh>
    <rPh sb="5" eb="7">
      <t>タイオウ</t>
    </rPh>
    <phoneticPr fontId="43"/>
  </si>
  <si>
    <t>災害等での臨機の処置</t>
    <rPh sb="0" eb="2">
      <t>サイガイ</t>
    </rPh>
    <rPh sb="2" eb="3">
      <t>トウ</t>
    </rPh>
    <rPh sb="5" eb="7">
      <t>リンキ</t>
    </rPh>
    <rPh sb="8" eb="10">
      <t>ショチ</t>
    </rPh>
    <phoneticPr fontId="43"/>
  </si>
  <si>
    <t>施工状況（条件）の変化への対応</t>
    <rPh sb="0" eb="2">
      <t>セコウ</t>
    </rPh>
    <rPh sb="2" eb="4">
      <t>ジョウキョウ</t>
    </rPh>
    <rPh sb="5" eb="7">
      <t>ジョウケン</t>
    </rPh>
    <rPh sb="9" eb="11">
      <t>ヘンカ</t>
    </rPh>
    <rPh sb="13" eb="15">
      <t>タイオウ</t>
    </rPh>
    <phoneticPr fontId="43"/>
  </si>
  <si>
    <t>「高度技術」で評価するほどでない軽微な工夫</t>
    <rPh sb="1" eb="3">
      <t>コウド</t>
    </rPh>
    <rPh sb="3" eb="5">
      <t>ギジュツ</t>
    </rPh>
    <rPh sb="7" eb="9">
      <t>ヒョウカ</t>
    </rPh>
    <rPh sb="16" eb="18">
      <t>ケイビ</t>
    </rPh>
    <rPh sb="19" eb="21">
      <t>クフウ</t>
    </rPh>
    <phoneticPr fontId="43"/>
  </si>
  <si>
    <t>工事全体を通じて他の類似工事に比べて特異な技術力</t>
    <rPh sb="0" eb="2">
      <t>コウジ</t>
    </rPh>
    <rPh sb="2" eb="4">
      <t>ゼンタイ</t>
    </rPh>
    <rPh sb="5" eb="6">
      <t>ツウ</t>
    </rPh>
    <rPh sb="8" eb="9">
      <t>ホカ</t>
    </rPh>
    <rPh sb="10" eb="12">
      <t>ルイジ</t>
    </rPh>
    <rPh sb="12" eb="14">
      <t>コウジ</t>
    </rPh>
    <rPh sb="15" eb="16">
      <t>クラ</t>
    </rPh>
    <rPh sb="18" eb="20">
      <t>トクイ</t>
    </rPh>
    <rPh sb="21" eb="24">
      <t>ギジュツリョク</t>
    </rPh>
    <phoneticPr fontId="43"/>
  </si>
  <si>
    <t>請負者名</t>
    <rPh sb="0" eb="2">
      <t>ウケオイ</t>
    </rPh>
    <rPh sb="2" eb="3">
      <t>シャ</t>
    </rPh>
    <rPh sb="3" eb="4">
      <t>メイ</t>
    </rPh>
    <phoneticPr fontId="43"/>
  </si>
  <si>
    <t>２．具体的内容の説明として、写真、ポンチ絵等を説明資料に整理。</t>
    <rPh sb="2" eb="5">
      <t>グタイテキ</t>
    </rPh>
    <rPh sb="5" eb="7">
      <t>ナイヨウ</t>
    </rPh>
    <rPh sb="8" eb="10">
      <t>セツメイ</t>
    </rPh>
    <rPh sb="14" eb="16">
      <t>シャシン</t>
    </rPh>
    <rPh sb="20" eb="21">
      <t>エ</t>
    </rPh>
    <rPh sb="21" eb="22">
      <t>トウ</t>
    </rPh>
    <rPh sb="23" eb="25">
      <t>セツメイ</t>
    </rPh>
    <rPh sb="25" eb="27">
      <t>シリョウ</t>
    </rPh>
    <rPh sb="28" eb="30">
      <t>セイリ</t>
    </rPh>
    <phoneticPr fontId="43"/>
  </si>
  <si>
    <t>１．該当する項目の□に　レマークを記入。</t>
    <rPh sb="2" eb="4">
      <t>ガイトウ</t>
    </rPh>
    <rPh sb="6" eb="8">
      <t>コウモク</t>
    </rPh>
    <rPh sb="17" eb="19">
      <t>キニュウ</t>
    </rPh>
    <phoneticPr fontId="43"/>
  </si>
  <si>
    <t>創意工夫・高度技術に関する実施状況</t>
    <rPh sb="0" eb="2">
      <t>ソウイ</t>
    </rPh>
    <rPh sb="2" eb="4">
      <t>クフウ</t>
    </rPh>
    <rPh sb="5" eb="7">
      <t>コウド</t>
    </rPh>
    <rPh sb="7" eb="9">
      <t>ギジュツ</t>
    </rPh>
    <rPh sb="10" eb="11">
      <t>カン</t>
    </rPh>
    <rPh sb="13" eb="15">
      <t>ジッシ</t>
    </rPh>
    <rPh sb="15" eb="17">
      <t>ジョウキョウ</t>
    </rPh>
    <phoneticPr fontId="43"/>
  </si>
  <si>
    <t>／</t>
    <phoneticPr fontId="43"/>
  </si>
  <si>
    <t>提案内容</t>
    <rPh sb="0" eb="2">
      <t>テイアン</t>
    </rPh>
    <rPh sb="2" eb="4">
      <t>ナイヨウ</t>
    </rPh>
    <phoneticPr fontId="43"/>
  </si>
  <si>
    <t>（説明）</t>
    <rPh sb="1" eb="3">
      <t>セツメイ</t>
    </rPh>
    <phoneticPr fontId="43"/>
  </si>
  <si>
    <t>（添付図、写真等）</t>
    <rPh sb="1" eb="3">
      <t>テンプ</t>
    </rPh>
    <rPh sb="3" eb="4">
      <t>ズ</t>
    </rPh>
    <rPh sb="5" eb="7">
      <t>シャシン</t>
    </rPh>
    <rPh sb="7" eb="8">
      <t>トウ</t>
    </rPh>
    <phoneticPr fontId="43"/>
  </si>
  <si>
    <t>説明資料</t>
    <rPh sb="0" eb="2">
      <t>セツメイ</t>
    </rPh>
    <rPh sb="2" eb="4">
      <t>シリョウ</t>
    </rPh>
    <phoneticPr fontId="43"/>
  </si>
  <si>
    <t>課税事業者届出書</t>
    <rPh sb="0" eb="2">
      <t>カゼイ</t>
    </rPh>
    <rPh sb="2" eb="5">
      <t>ジギョウシャ</t>
    </rPh>
    <rPh sb="5" eb="8">
      <t>トドケデショ</t>
    </rPh>
    <phoneticPr fontId="43"/>
  </si>
  <si>
    <r>
      <t>発注</t>
    </r>
    <r>
      <rPr>
        <sz val="12"/>
        <rFont val="ＭＳ Ｐ明朝"/>
        <family val="1"/>
        <charset val="128"/>
      </rPr>
      <t>者</t>
    </r>
    <rPh sb="0" eb="1">
      <t>パツ</t>
    </rPh>
    <rPh sb="1" eb="2">
      <t>チュウ</t>
    </rPh>
    <rPh sb="2" eb="3">
      <t>モノ</t>
    </rPh>
    <phoneticPr fontId="104"/>
  </si>
  <si>
    <r>
      <t>工事</t>
    </r>
    <r>
      <rPr>
        <sz val="12"/>
        <rFont val="ＭＳ Ｐ明朝"/>
        <family val="1"/>
        <charset val="128"/>
      </rPr>
      <t>名</t>
    </r>
    <rPh sb="0" eb="1">
      <t>コウ</t>
    </rPh>
    <rPh sb="1" eb="2">
      <t>コト</t>
    </rPh>
    <rPh sb="2" eb="3">
      <t>メイ</t>
    </rPh>
    <phoneticPr fontId="104"/>
  </si>
  <si>
    <t>年</t>
    <rPh sb="0" eb="1">
      <t>ネン</t>
    </rPh>
    <phoneticPr fontId="43"/>
  </si>
  <si>
    <t>月</t>
    <rPh sb="0" eb="1">
      <t>ツキ</t>
    </rPh>
    <phoneticPr fontId="43"/>
  </si>
  <si>
    <t>日</t>
    <rPh sb="0" eb="1">
      <t>ニチ</t>
    </rPh>
    <phoneticPr fontId="43"/>
  </si>
  <si>
    <r>
      <t>工事請負契約</t>
    </r>
    <r>
      <rPr>
        <b/>
        <u/>
        <sz val="10"/>
        <rFont val="ＭＳ Ｐ明朝"/>
        <family val="1"/>
        <charset val="128"/>
      </rPr>
      <t>作成のためのデータ入力表です。</t>
    </r>
    <r>
      <rPr>
        <b/>
        <u/>
        <sz val="10"/>
        <color indexed="12"/>
        <rFont val="ＭＳ Ｐ明朝"/>
        <family val="1"/>
        <charset val="128"/>
      </rPr>
      <t>下記により必要事項を記入して下さい。</t>
    </r>
    <rPh sb="0" eb="2">
      <t>コウジ</t>
    </rPh>
    <rPh sb="2" eb="4">
      <t>ウケオイ</t>
    </rPh>
    <rPh sb="4" eb="6">
      <t>ケイヤク</t>
    </rPh>
    <rPh sb="6" eb="8">
      <t>サクセイ</t>
    </rPh>
    <rPh sb="15" eb="17">
      <t>ニュウリョク</t>
    </rPh>
    <rPh sb="17" eb="18">
      <t>ヒョウ</t>
    </rPh>
    <rPh sb="21" eb="23">
      <t>カキ</t>
    </rPh>
    <rPh sb="26" eb="28">
      <t>ヒツヨウ</t>
    </rPh>
    <rPh sb="28" eb="30">
      <t>ジコウ</t>
    </rPh>
    <rPh sb="31" eb="33">
      <t>キニュウ</t>
    </rPh>
    <rPh sb="35" eb="36">
      <t>クダ</t>
    </rPh>
    <phoneticPr fontId="1"/>
  </si>
  <si>
    <t>工事場所</t>
    <rPh sb="0" eb="1">
      <t>コウ</t>
    </rPh>
    <rPh sb="1" eb="2">
      <t>ジ</t>
    </rPh>
    <rPh sb="2" eb="4">
      <t>バショ</t>
    </rPh>
    <phoneticPr fontId="1"/>
  </si>
  <si>
    <t>当初契約（年）</t>
    <rPh sb="0" eb="2">
      <t>トウショ</t>
    </rPh>
    <rPh sb="2" eb="4">
      <t>ケイヤク</t>
    </rPh>
    <rPh sb="5" eb="6">
      <t>ドシ</t>
    </rPh>
    <phoneticPr fontId="1"/>
  </si>
  <si>
    <t>　　〃 　(月)</t>
    <rPh sb="6" eb="7">
      <t>ツキ</t>
    </rPh>
    <phoneticPr fontId="1"/>
  </si>
  <si>
    <t>　　〃　 (日)</t>
    <rPh sb="6" eb="7">
      <t>ヒ</t>
    </rPh>
    <phoneticPr fontId="1"/>
  </si>
  <si>
    <t>工期(自年)</t>
    <rPh sb="0" eb="2">
      <t>コウキ</t>
    </rPh>
    <rPh sb="3" eb="4">
      <t>ジ</t>
    </rPh>
    <rPh sb="4" eb="5">
      <t>ネン</t>
    </rPh>
    <phoneticPr fontId="1"/>
  </si>
  <si>
    <t>　　〃　(月)</t>
    <rPh sb="5" eb="6">
      <t>ツキ</t>
    </rPh>
    <phoneticPr fontId="1"/>
  </si>
  <si>
    <t>　　〃　(日)</t>
    <rPh sb="5" eb="6">
      <t>ヒ</t>
    </rPh>
    <phoneticPr fontId="1"/>
  </si>
  <si>
    <t>工期(至年)</t>
    <rPh sb="0" eb="2">
      <t>コウキ</t>
    </rPh>
    <rPh sb="3" eb="4">
      <t>イタル</t>
    </rPh>
    <rPh sb="4" eb="5">
      <t>ネン</t>
    </rPh>
    <phoneticPr fontId="1"/>
  </si>
  <si>
    <t>当初請負金額</t>
    <rPh sb="0" eb="2">
      <t>トウショ</t>
    </rPh>
    <rPh sb="2" eb="4">
      <t>ウケオイ</t>
    </rPh>
    <rPh sb="4" eb="6">
      <t>キンガク</t>
    </rPh>
    <phoneticPr fontId="1"/>
  </si>
  <si>
    <t>契約保証内訳</t>
    <rPh sb="0" eb="2">
      <t>ケイヤク</t>
    </rPh>
    <rPh sb="2" eb="4">
      <t>ホショウ</t>
    </rPh>
    <rPh sb="4" eb="6">
      <t>ウチワケ</t>
    </rPh>
    <phoneticPr fontId="1"/>
  </si>
  <si>
    <t>消費税率</t>
    <rPh sb="0" eb="3">
      <t>ショウヒゼイ</t>
    </rPh>
    <rPh sb="3" eb="4">
      <t>リツ</t>
    </rPh>
    <phoneticPr fontId="1"/>
  </si>
  <si>
    <t>請負者</t>
    <phoneticPr fontId="1"/>
  </si>
  <si>
    <t>　この契約成立後の証として本書２通を作成し、当事者記名押印の上、各自１通を保有するも</t>
    <rPh sb="3" eb="5">
      <t>ケイヤク</t>
    </rPh>
    <rPh sb="5" eb="7">
      <t>セイリツ</t>
    </rPh>
    <rPh sb="7" eb="8">
      <t>ゴ</t>
    </rPh>
    <rPh sb="9" eb="10">
      <t>アカシ</t>
    </rPh>
    <rPh sb="13" eb="15">
      <t>ホンショ</t>
    </rPh>
    <rPh sb="16" eb="17">
      <t>ツウ</t>
    </rPh>
    <rPh sb="18" eb="20">
      <t>サクセイ</t>
    </rPh>
    <rPh sb="22" eb="25">
      <t>トウジシャ</t>
    </rPh>
    <rPh sb="25" eb="27">
      <t>キメイ</t>
    </rPh>
    <rPh sb="27" eb="29">
      <t>オウイン</t>
    </rPh>
    <rPh sb="30" eb="31">
      <t>ウエ</t>
    </rPh>
    <rPh sb="32" eb="34">
      <t>カクジ</t>
    </rPh>
    <rPh sb="35" eb="36">
      <t>ツウ</t>
    </rPh>
    <rPh sb="37" eb="39">
      <t>ホユウ</t>
    </rPh>
    <phoneticPr fontId="1"/>
  </si>
  <si>
    <t>のとする。</t>
    <phoneticPr fontId="1"/>
  </si>
  <si>
    <r>
      <t>工事請負</t>
    </r>
    <r>
      <rPr>
        <b/>
        <u/>
        <sz val="10"/>
        <color indexed="10"/>
        <rFont val="ＭＳ Ｐ明朝"/>
        <family val="1"/>
        <charset val="128"/>
      </rPr>
      <t>変更</t>
    </r>
    <r>
      <rPr>
        <b/>
        <u/>
        <sz val="10"/>
        <rFont val="ＭＳ Ｐ明朝"/>
        <family val="1"/>
        <charset val="128"/>
      </rPr>
      <t>契約書</t>
    </r>
    <r>
      <rPr>
        <b/>
        <u/>
        <sz val="10"/>
        <color indexed="53"/>
        <rFont val="ＭＳ Ｐ明朝"/>
        <family val="1"/>
        <charset val="128"/>
      </rPr>
      <t>(再資源用)</t>
    </r>
    <r>
      <rPr>
        <b/>
        <u/>
        <sz val="10"/>
        <rFont val="ＭＳ Ｐ明朝"/>
        <family val="1"/>
        <charset val="128"/>
      </rPr>
      <t>作成のためのデータ入力表です。　　　　　　　　　　　　　</t>
    </r>
    <r>
      <rPr>
        <b/>
        <u/>
        <sz val="10"/>
        <color indexed="12"/>
        <rFont val="ＭＳ Ｐ明朝"/>
        <family val="1"/>
        <charset val="128"/>
      </rPr>
      <t>下記により必要事項を記入して下さい。</t>
    </r>
    <rPh sb="0" eb="2">
      <t>コウジ</t>
    </rPh>
    <rPh sb="2" eb="4">
      <t>ウケオイ</t>
    </rPh>
    <rPh sb="4" eb="6">
      <t>ヘンコウ</t>
    </rPh>
    <rPh sb="6" eb="9">
      <t>ケイヤクショ</t>
    </rPh>
    <rPh sb="10" eb="11">
      <t>サイ</t>
    </rPh>
    <rPh sb="11" eb="13">
      <t>シゲン</t>
    </rPh>
    <rPh sb="13" eb="14">
      <t>ヨウ</t>
    </rPh>
    <rPh sb="15" eb="17">
      <t>サクセイ</t>
    </rPh>
    <rPh sb="24" eb="26">
      <t>ニュウリョク</t>
    </rPh>
    <rPh sb="26" eb="27">
      <t>ヒョウ</t>
    </rPh>
    <rPh sb="43" eb="45">
      <t>カキ</t>
    </rPh>
    <rPh sb="48" eb="50">
      <t>ヒツヨウ</t>
    </rPh>
    <rPh sb="50" eb="52">
      <t>ジコウ</t>
    </rPh>
    <rPh sb="53" eb="55">
      <t>キニュウ</t>
    </rPh>
    <rPh sb="57" eb="58">
      <t>クダ</t>
    </rPh>
    <phoneticPr fontId="1"/>
  </si>
  <si>
    <t>０円契約</t>
    <rPh sb="1" eb="2">
      <t>エン</t>
    </rPh>
    <rPh sb="2" eb="4">
      <t>ケイヤク</t>
    </rPh>
    <phoneticPr fontId="1"/>
  </si>
  <si>
    <t>変更請負金額</t>
    <rPh sb="0" eb="2">
      <t>ヘンコウ</t>
    </rPh>
    <rPh sb="2" eb="4">
      <t>ウケオイ</t>
    </rPh>
    <rPh sb="4" eb="6">
      <t>キンガク</t>
    </rPh>
    <phoneticPr fontId="1"/>
  </si>
  <si>
    <t>変更契約（年）</t>
    <rPh sb="0" eb="2">
      <t>ヘンコウ</t>
    </rPh>
    <rPh sb="2" eb="4">
      <t>ケイヤク</t>
    </rPh>
    <rPh sb="5" eb="6">
      <t>ドシ</t>
    </rPh>
    <phoneticPr fontId="1"/>
  </si>
  <si>
    <t>法人数</t>
    <rPh sb="0" eb="3">
      <t>ホウジンスウ</t>
    </rPh>
    <phoneticPr fontId="1"/>
  </si>
  <si>
    <t>１社</t>
  </si>
  <si>
    <r>
      <t>工事請負契約書</t>
    </r>
    <r>
      <rPr>
        <b/>
        <u/>
        <sz val="10"/>
        <color indexed="53"/>
        <rFont val="ＭＳ Ｐ明朝"/>
        <family val="1"/>
        <charset val="128"/>
      </rPr>
      <t>(再資源用)</t>
    </r>
    <r>
      <rPr>
        <b/>
        <u/>
        <sz val="10"/>
        <rFont val="ＭＳ Ｐ明朝"/>
        <family val="1"/>
        <charset val="128"/>
      </rPr>
      <t>作成のためのデータ入力表です。　　　　　　　　　　　　　</t>
    </r>
    <r>
      <rPr>
        <b/>
        <u/>
        <sz val="10"/>
        <color indexed="12"/>
        <rFont val="ＭＳ Ｐ明朝"/>
        <family val="1"/>
        <charset val="128"/>
      </rPr>
      <t>下記により必要事項を記入して下さい。</t>
    </r>
    <rPh sb="0" eb="2">
      <t>コウジ</t>
    </rPh>
    <rPh sb="2" eb="4">
      <t>ウケオイ</t>
    </rPh>
    <rPh sb="4" eb="7">
      <t>ケイヤクショ</t>
    </rPh>
    <rPh sb="8" eb="9">
      <t>サイ</t>
    </rPh>
    <rPh sb="9" eb="11">
      <t>シゲン</t>
    </rPh>
    <rPh sb="11" eb="12">
      <t>ヨウ</t>
    </rPh>
    <rPh sb="13" eb="15">
      <t>サクセイ</t>
    </rPh>
    <rPh sb="22" eb="24">
      <t>ニュウリョク</t>
    </rPh>
    <rPh sb="24" eb="25">
      <t>ヒョウ</t>
    </rPh>
    <rPh sb="41" eb="43">
      <t>カキ</t>
    </rPh>
    <rPh sb="46" eb="48">
      <t>ヒツヨウ</t>
    </rPh>
    <rPh sb="48" eb="50">
      <t>ジコウ</t>
    </rPh>
    <rPh sb="51" eb="53">
      <t>キニュウ</t>
    </rPh>
    <rPh sb="55" eb="56">
      <t>クダ</t>
    </rPh>
    <phoneticPr fontId="1"/>
  </si>
  <si>
    <t>請負者</t>
    <phoneticPr fontId="1"/>
  </si>
  <si>
    <t>高原町長名</t>
    <rPh sb="0" eb="3">
      <t>タカハルチョウ</t>
    </rPh>
    <rPh sb="3" eb="4">
      <t>チョウ</t>
    </rPh>
    <rPh sb="4" eb="5">
      <t>メイ</t>
    </rPh>
    <phoneticPr fontId="1"/>
  </si>
  <si>
    <r>
      <t>　　　その他契約締結に必要な条件を熟知の上、入札しなければならない。この場合において、</t>
    </r>
    <r>
      <rPr>
        <u/>
        <sz val="10"/>
        <color rgb="FFFF0000"/>
        <rFont val="HGｺﾞｼｯｸM"/>
        <family val="3"/>
        <charset val="128"/>
      </rPr>
      <t>設計図書等につ</t>
    </r>
    <phoneticPr fontId="43"/>
  </si>
  <si>
    <r>
      <t>　　　</t>
    </r>
    <r>
      <rPr>
        <u/>
        <sz val="10"/>
        <color rgb="FFFF0000"/>
        <rFont val="HGｺﾞｼｯｸM"/>
        <family val="3"/>
        <charset val="128"/>
      </rPr>
      <t>いて疑義があるときは、関係職員の説明を求めることができる。</t>
    </r>
    <phoneticPr fontId="43"/>
  </si>
  <si>
    <r>
      <t>　４　入札参加者は、入札の公平性、透明性を損なわない事項で、業務実施上、</t>
    </r>
    <r>
      <rPr>
        <sz val="10"/>
        <color rgb="FFFF0000"/>
        <rFont val="HGｺﾞｼｯｸM"/>
        <family val="3"/>
        <charset val="128"/>
      </rPr>
      <t>特に必要があると高原町が認め</t>
    </r>
    <rPh sb="48" eb="49">
      <t>ミト</t>
    </rPh>
    <phoneticPr fontId="43"/>
  </si>
  <si>
    <r>
      <t>　　　</t>
    </r>
    <r>
      <rPr>
        <sz val="10"/>
        <color rgb="FFFF0000"/>
        <rFont val="HGｺﾞｼｯｸM"/>
        <family val="3"/>
        <charset val="128"/>
      </rPr>
      <t>る場合を除き、高原町</t>
    </r>
    <r>
      <rPr>
        <u/>
        <sz val="10"/>
        <color rgb="FFFF0000"/>
        <rFont val="HGｺﾞｼｯｸM"/>
        <family val="3"/>
        <charset val="128"/>
      </rPr>
      <t>の職員に対して面談等を行ってはならず</t>
    </r>
    <r>
      <rPr>
        <sz val="10"/>
        <color theme="1"/>
        <rFont val="HGｺﾞｼｯｸM"/>
        <family val="3"/>
        <charset val="128"/>
      </rPr>
      <t>、これに抵触する場合には、第１０第２項</t>
    </r>
    <rPh sb="47" eb="48">
      <t>ダイ</t>
    </rPh>
    <rPh sb="49" eb="50">
      <t>コウ</t>
    </rPh>
    <phoneticPr fontId="43"/>
  </si>
  <si>
    <t>西諸県郡高原町大字○○○番地</t>
    <rPh sb="12" eb="14">
      <t>バンチ</t>
    </rPh>
    <phoneticPr fontId="43"/>
  </si>
  <si>
    <t>株式会社　○○建設</t>
    <phoneticPr fontId="43"/>
  </si>
  <si>
    <t>代表取締役　　○○○○　　印</t>
    <phoneticPr fontId="43"/>
  </si>
  <si>
    <t>○○事業　道路改良工事　○○○○線</t>
    <phoneticPr fontId="43"/>
  </si>
  <si>
    <t>A</t>
    <phoneticPr fontId="43"/>
  </si>
  <si>
    <t>a</t>
    <phoneticPr fontId="43"/>
  </si>
  <si>
    <t>b</t>
    <phoneticPr fontId="43"/>
  </si>
  <si>
    <t>c</t>
    <phoneticPr fontId="43"/>
  </si>
  <si>
    <t>d</t>
    <phoneticPr fontId="43"/>
  </si>
  <si>
    <t>○○工</t>
    <rPh sb="2" eb="3">
      <t>コウ</t>
    </rPh>
    <phoneticPr fontId="43"/>
  </si>
  <si>
    <t>△△工</t>
    <rPh sb="2" eb="3">
      <t>コウ</t>
    </rPh>
    <phoneticPr fontId="43"/>
  </si>
  <si>
    <t>○△工</t>
    <rPh sb="2" eb="3">
      <t>コウ</t>
    </rPh>
    <phoneticPr fontId="43"/>
  </si>
  <si>
    <t>△○工</t>
    <rPh sb="2" eb="3">
      <t>コウ</t>
    </rPh>
    <phoneticPr fontId="43"/>
  </si>
  <si>
    <t>A（a+b+c+d）</t>
    <phoneticPr fontId="43"/>
  </si>
  <si>
    <t>B</t>
    <phoneticPr fontId="43"/>
  </si>
  <si>
    <t>C</t>
    <phoneticPr fontId="43"/>
  </si>
  <si>
    <t>D</t>
    <phoneticPr fontId="43"/>
  </si>
  <si>
    <t>A+B+C+D</t>
    <phoneticPr fontId="43"/>
  </si>
  <si>
    <t>A+B</t>
    <phoneticPr fontId="43"/>
  </si>
  <si>
    <t>A+B+C</t>
    <phoneticPr fontId="43"/>
  </si>
  <si>
    <t>　高原町長　　高妻　経信　　殿</t>
    <rPh sb="1" eb="4">
      <t>タカハルチョウ</t>
    </rPh>
    <rPh sb="4" eb="5">
      <t>チョウ</t>
    </rPh>
    <rPh sb="7" eb="8">
      <t>タカ</t>
    </rPh>
    <rPh sb="8" eb="9">
      <t>ツマ</t>
    </rPh>
    <rPh sb="10" eb="12">
      <t>ツネノブ</t>
    </rPh>
    <rPh sb="14" eb="15">
      <t>トノ</t>
    </rPh>
    <phoneticPr fontId="43"/>
  </si>
  <si>
    <t>高原町長　○○　○○　殿</t>
    <rPh sb="0" eb="2">
      <t>タカハル</t>
    </rPh>
    <rPh sb="2" eb="4">
      <t>チョウチョウ</t>
    </rPh>
    <rPh sb="11" eb="12">
      <t>トノ</t>
    </rPh>
    <phoneticPr fontId="2"/>
  </si>
  <si>
    <t>　　　　　高原町長　　○○　○○　</t>
    <phoneticPr fontId="23"/>
  </si>
  <si>
    <t>高原町長　　○○　○○　殿</t>
    <rPh sb="0" eb="2">
      <t>タカハル</t>
    </rPh>
    <rPh sb="2" eb="4">
      <t>チョウチョウ</t>
    </rPh>
    <rPh sb="12" eb="13">
      <t>トノ</t>
    </rPh>
    <phoneticPr fontId="26"/>
  </si>
  <si>
    <t>○○　○○</t>
    <phoneticPr fontId="43"/>
  </si>
  <si>
    <t>○○　○○</t>
    <phoneticPr fontId="43"/>
  </si>
  <si>
    <t>○○　○○</t>
    <phoneticPr fontId="43"/>
  </si>
  <si>
    <t>高 原 町 長　　○○　○○　殿</t>
    <rPh sb="0" eb="1">
      <t>タカ</t>
    </rPh>
    <rPh sb="2" eb="3">
      <t>ハラ</t>
    </rPh>
    <rPh sb="4" eb="5">
      <t>マチ</t>
    </rPh>
    <rPh sb="6" eb="7">
      <t>チョウ</t>
    </rPh>
    <rPh sb="15" eb="16">
      <t>ドノ</t>
    </rPh>
    <phoneticPr fontId="17"/>
  </si>
  <si>
    <t>高原町長　　　○○　○○　　殿</t>
    <rPh sb="0" eb="3">
      <t>タカハルチョウ</t>
    </rPh>
    <rPh sb="3" eb="4">
      <t>チョウ</t>
    </rPh>
    <rPh sb="14" eb="15">
      <t>トノ</t>
    </rPh>
    <phoneticPr fontId="43"/>
  </si>
  <si>
    <t>　　高原町長　○○　○○　殿</t>
    <phoneticPr fontId="1"/>
  </si>
  <si>
    <t>○○　○○</t>
    <phoneticPr fontId="43"/>
  </si>
  <si>
    <t>　高原町長　　○○　○○</t>
    <rPh sb="1" eb="4">
      <t>タカハルチョウ</t>
    </rPh>
    <rPh sb="4" eb="5">
      <t>チョウ</t>
    </rPh>
    <phoneticPr fontId="2"/>
  </si>
  <si>
    <t>高 原 町 長　　高妻　経信　殿</t>
    <rPh sb="0" eb="1">
      <t>タカ</t>
    </rPh>
    <rPh sb="2" eb="3">
      <t>ハラ</t>
    </rPh>
    <rPh sb="4" eb="5">
      <t>マチ</t>
    </rPh>
    <rPh sb="6" eb="7">
      <t>チョウ</t>
    </rPh>
    <rPh sb="9" eb="10">
      <t>タカ</t>
    </rPh>
    <rPh sb="10" eb="11">
      <t>ツマ</t>
    </rPh>
    <rPh sb="12" eb="13">
      <t>ヘ</t>
    </rPh>
    <rPh sb="13" eb="14">
      <t>ノブ</t>
    </rPh>
    <rPh sb="15" eb="16">
      <t>ドノ</t>
    </rPh>
    <phoneticPr fontId="17"/>
  </si>
  <si>
    <r>
      <t>　</t>
    </r>
    <r>
      <rPr>
        <u/>
        <sz val="10"/>
        <color rgb="FFFF0000"/>
        <rFont val="HGｺﾞｼｯｸM"/>
        <family val="3"/>
        <charset val="128"/>
      </rPr>
      <t xml:space="preserve"> (15) 予定価格を事前に公表している場合において、予定価格を超える金額を記載した入札</t>
    </r>
    <rPh sb="7" eb="9">
      <t>ヨテイ</t>
    </rPh>
    <rPh sb="9" eb="11">
      <t>カカク</t>
    </rPh>
    <rPh sb="12" eb="14">
      <t>ジゼン</t>
    </rPh>
    <rPh sb="15" eb="17">
      <t>コウヒョウ</t>
    </rPh>
    <rPh sb="21" eb="23">
      <t>バアイ</t>
    </rPh>
    <rPh sb="28" eb="32">
      <t>ヨテイカカク</t>
    </rPh>
    <rPh sb="33" eb="34">
      <t>コ</t>
    </rPh>
    <rPh sb="36" eb="38">
      <t>キンガク</t>
    </rPh>
    <rPh sb="39" eb="41">
      <t>キサイ</t>
    </rPh>
    <rPh sb="43" eb="45">
      <t>ニュウサツ</t>
    </rPh>
    <phoneticPr fontId="43"/>
  </si>
  <si>
    <t>　１　開札した場合において、落札者とすべき入札がないときは、直ちに再度入札を行う。</t>
    <phoneticPr fontId="43"/>
  </si>
  <si>
    <r>
      <t>　</t>
    </r>
    <r>
      <rPr>
        <u/>
        <sz val="10"/>
        <color rgb="FFFF0000"/>
        <rFont val="HGｺﾞｼｯｸM"/>
        <family val="3"/>
        <charset val="128"/>
      </rPr>
      <t>５</t>
    </r>
    <r>
      <rPr>
        <sz val="10"/>
        <color theme="1"/>
        <rFont val="HGｺﾞｼｯｸM"/>
        <family val="3"/>
        <charset val="128"/>
      </rPr>
      <t>　公共工事の再度入札については、内訳書の提出は求めない。</t>
    </r>
    <phoneticPr fontId="43"/>
  </si>
  <si>
    <r>
      <t>　</t>
    </r>
    <r>
      <rPr>
        <u/>
        <sz val="10"/>
        <color rgb="FFFF0000"/>
        <rFont val="HGｺﾞｼｯｸM"/>
        <family val="3"/>
        <charset val="128"/>
      </rPr>
      <t>４</t>
    </r>
    <r>
      <rPr>
        <sz val="10"/>
        <color theme="1"/>
        <rFont val="HGｺﾞｼｯｸM"/>
        <family val="3"/>
        <charset val="128"/>
      </rPr>
      <t>　初回の入札に参加しなかった者又は第１２の規定に基づき無効とされた入札をした者若しくは第１３の規</t>
    </r>
    <phoneticPr fontId="43"/>
  </si>
  <si>
    <r>
      <t>　</t>
    </r>
    <r>
      <rPr>
        <u/>
        <sz val="10"/>
        <color rgb="FFFF0000"/>
        <rFont val="HGｺﾞｼｯｸM"/>
        <family val="3"/>
        <charset val="128"/>
      </rPr>
      <t>３</t>
    </r>
    <r>
      <rPr>
        <sz val="10"/>
        <color theme="1"/>
        <rFont val="HGｺﾞｼｯｸM"/>
        <family val="3"/>
        <charset val="128"/>
      </rPr>
      <t>　第８第２項及び第３項の規定により郵送による入札を行った場合において、直ちに再度の入札を行うこと</t>
    </r>
    <phoneticPr fontId="43"/>
  </si>
  <si>
    <r>
      <t>　　　</t>
    </r>
    <r>
      <rPr>
        <u/>
        <sz val="10"/>
        <color rgb="FFFF0000"/>
        <rFont val="HGｺﾞｼｯｸM"/>
        <family val="3"/>
        <charset val="128"/>
      </rPr>
      <t>ない。</t>
    </r>
    <phoneticPr fontId="43"/>
  </si>
  <si>
    <r>
      <t>　</t>
    </r>
    <r>
      <rPr>
        <u/>
        <sz val="10"/>
        <color rgb="FFFF0000"/>
        <rFont val="HGｺﾞｼｯｸM"/>
        <family val="3"/>
        <charset val="128"/>
      </rPr>
      <t xml:space="preserve"> (16)</t>
    </r>
    <r>
      <rPr>
        <sz val="10"/>
        <color rgb="FFFF0000"/>
        <rFont val="HGｺﾞｼｯｸM"/>
        <family val="3"/>
        <charset val="128"/>
      </rPr>
      <t xml:space="preserve"> </t>
    </r>
    <r>
      <rPr>
        <sz val="10"/>
        <color theme="1"/>
        <rFont val="HGｺﾞｼｯｸM"/>
        <family val="3"/>
        <charset val="128"/>
      </rPr>
      <t>前各号に定めるもののほか指示した条件に違反して入札した者の入札</t>
    </r>
    <phoneticPr fontId="43"/>
  </si>
  <si>
    <r>
      <t>　</t>
    </r>
    <r>
      <rPr>
        <u/>
        <sz val="10"/>
        <color rgb="FFFF0000"/>
        <rFont val="HGｺﾞｼｯｸM"/>
        <family val="3"/>
        <charset val="128"/>
      </rPr>
      <t xml:space="preserve"> (14) 予定価格を事前公表している場合において、予定価格を超える金額を記載した見積合わせ</t>
    </r>
    <rPh sb="7" eb="9">
      <t>ヨテイ</t>
    </rPh>
    <rPh sb="9" eb="11">
      <t>カカク</t>
    </rPh>
    <rPh sb="12" eb="14">
      <t>ジゼン</t>
    </rPh>
    <rPh sb="14" eb="16">
      <t>コウヒョウ</t>
    </rPh>
    <rPh sb="20" eb="22">
      <t>バアイ</t>
    </rPh>
    <rPh sb="27" eb="29">
      <t>ヨテイ</t>
    </rPh>
    <rPh sb="29" eb="31">
      <t>カカク</t>
    </rPh>
    <rPh sb="32" eb="33">
      <t>コ</t>
    </rPh>
    <rPh sb="35" eb="37">
      <t>キンガク</t>
    </rPh>
    <rPh sb="38" eb="40">
      <t>キサイ</t>
    </rPh>
    <rPh sb="42" eb="44">
      <t>ミツモリ</t>
    </rPh>
    <rPh sb="44" eb="45">
      <t>ア</t>
    </rPh>
    <phoneticPr fontId="43"/>
  </si>
  <si>
    <r>
      <t>　</t>
    </r>
    <r>
      <rPr>
        <u/>
        <sz val="10"/>
        <color rgb="FFFF0000"/>
        <rFont val="HGｺﾞｼｯｸM"/>
        <family val="3"/>
        <charset val="128"/>
      </rPr>
      <t xml:space="preserve"> (15) </t>
    </r>
    <r>
      <rPr>
        <sz val="10"/>
        <color theme="1"/>
        <rFont val="HGｺﾞｼｯｸM"/>
        <family val="3"/>
        <charset val="128"/>
      </rPr>
      <t>前各号に定めるもののほか指示した条件に違反して見積りした者の見積合わせ</t>
    </r>
    <phoneticPr fontId="43"/>
  </si>
  <si>
    <r>
      <t>　</t>
    </r>
    <r>
      <rPr>
        <u/>
        <sz val="10"/>
        <color rgb="FFFF0000"/>
        <rFont val="HGｺﾞｼｯｸM"/>
        <family val="3"/>
        <charset val="128"/>
      </rPr>
      <t>１　見積合わせの回数は、４回とする。ただし、予定価格を事前公表している場合は、再度見積合わせは行わ</t>
    </r>
    <rPh sb="23" eb="25">
      <t>ヨテイ</t>
    </rPh>
    <rPh sb="25" eb="27">
      <t>カカク</t>
    </rPh>
    <rPh sb="28" eb="30">
      <t>ジゼン</t>
    </rPh>
    <rPh sb="30" eb="32">
      <t>コウヒョウ</t>
    </rPh>
    <rPh sb="36" eb="38">
      <t>バアイ</t>
    </rPh>
    <rPh sb="40" eb="42">
      <t>サイド</t>
    </rPh>
    <rPh sb="42" eb="44">
      <t>ミツモリ</t>
    </rPh>
    <rPh sb="44" eb="45">
      <t>ア</t>
    </rPh>
    <rPh sb="48" eb="49">
      <t>オコナ</t>
    </rPh>
    <phoneticPr fontId="43"/>
  </si>
  <si>
    <r>
      <t>　　　</t>
    </r>
    <r>
      <rPr>
        <u/>
        <sz val="10"/>
        <color rgb="FFFF0000"/>
        <rFont val="HGｺﾞｼｯｸM"/>
        <family val="3"/>
        <charset val="128"/>
      </rPr>
      <t>ない。</t>
    </r>
    <phoneticPr fontId="43"/>
  </si>
  <si>
    <r>
      <t>　</t>
    </r>
    <r>
      <rPr>
        <u/>
        <sz val="10"/>
        <color rgb="FFFF0000"/>
        <rFont val="HGｺﾞｼｯｸM"/>
        <family val="3"/>
        <charset val="128"/>
      </rPr>
      <t>２　前項の再度入札の回数は２回までとする。ただし、予定価格を事前公表している場合は、再度入札は行わ</t>
    </r>
    <rPh sb="3" eb="5">
      <t>ゼンコウ</t>
    </rPh>
    <rPh sb="6" eb="8">
      <t>サイド</t>
    </rPh>
    <rPh sb="8" eb="10">
      <t>ニュウサツ</t>
    </rPh>
    <rPh sb="11" eb="12">
      <t>カイ</t>
    </rPh>
    <rPh sb="12" eb="13">
      <t>スウ</t>
    </rPh>
    <rPh sb="15" eb="16">
      <t>カイ</t>
    </rPh>
    <rPh sb="26" eb="30">
      <t>ヨテイカカク</t>
    </rPh>
    <rPh sb="31" eb="33">
      <t>ジゼン</t>
    </rPh>
    <rPh sb="33" eb="35">
      <t>コウヒョウ</t>
    </rPh>
    <rPh sb="39" eb="41">
      <t>バアイ</t>
    </rPh>
    <rPh sb="43" eb="45">
      <t>サイド</t>
    </rPh>
    <rPh sb="45" eb="47">
      <t>ニュウサツ</t>
    </rPh>
    <rPh sb="48" eb="49">
      <t>オコナ</t>
    </rPh>
    <phoneticPr fontId="43"/>
  </si>
  <si>
    <t>チェックリスト(受注者)</t>
    <rPh sb="8" eb="11">
      <t>ジュチュウシャ</t>
    </rPh>
    <phoneticPr fontId="43"/>
  </si>
  <si>
    <t>※チェックリスト(発注者)</t>
    <rPh sb="9" eb="12">
      <t>ハッチュウシャ</t>
    </rPh>
    <phoneticPr fontId="43"/>
  </si>
  <si>
    <t>✄</t>
    <phoneticPr fontId="1"/>
  </si>
  <si>
    <t>災害</t>
    <rPh sb="0" eb="2">
      <t>サイガイ</t>
    </rPh>
    <phoneticPr fontId="1"/>
  </si>
  <si>
    <t>査定設計書</t>
    <rPh sb="0" eb="2">
      <t>サテイ</t>
    </rPh>
    <rPh sb="2" eb="4">
      <t>セッケイ</t>
    </rPh>
    <rPh sb="4" eb="5">
      <t>ショ</t>
    </rPh>
    <phoneticPr fontId="1"/>
  </si>
  <si>
    <t>担当</t>
    <rPh sb="0" eb="2">
      <t>タントウ</t>
    </rPh>
    <phoneticPr fontId="1"/>
  </si>
  <si>
    <t>監督員変更通知書（控）</t>
    <rPh sb="0" eb="2">
      <t>カントク</t>
    </rPh>
    <rPh sb="2" eb="3">
      <t>イン</t>
    </rPh>
    <rPh sb="3" eb="5">
      <t>ヘンコウ</t>
    </rPh>
    <rPh sb="5" eb="8">
      <t>ツウチショ</t>
    </rPh>
    <rPh sb="9" eb="10">
      <t>ヒカエ</t>
    </rPh>
    <phoneticPr fontId="1"/>
  </si>
  <si>
    <t>変更対照表</t>
    <rPh sb="0" eb="2">
      <t>ヘンコウ</t>
    </rPh>
    <rPh sb="2" eb="5">
      <t>タイショウヒョウ</t>
    </rPh>
    <phoneticPr fontId="1"/>
  </si>
  <si>
    <t>変更伺　　　（変更設計書・図面）</t>
    <rPh sb="0" eb="2">
      <t>ヘンコウ</t>
    </rPh>
    <rPh sb="2" eb="3">
      <t>ウカガ</t>
    </rPh>
    <rPh sb="7" eb="9">
      <t>ヘンコウ</t>
    </rPh>
    <rPh sb="9" eb="11">
      <t>セッケイ</t>
    </rPh>
    <rPh sb="11" eb="12">
      <t>ショ</t>
    </rPh>
    <rPh sb="13" eb="15">
      <t>ズメン</t>
    </rPh>
    <phoneticPr fontId="1"/>
  </si>
  <si>
    <t>歩掛</t>
    <rPh sb="0" eb="2">
      <t>ブガカリ</t>
    </rPh>
    <phoneticPr fontId="1"/>
  </si>
  <si>
    <t>見積徴収</t>
    <rPh sb="0" eb="2">
      <t>ミツモリ</t>
    </rPh>
    <rPh sb="2" eb="4">
      <t>チョウシュウ</t>
    </rPh>
    <phoneticPr fontId="1"/>
  </si>
  <si>
    <t>変更事務</t>
    <rPh sb="0" eb="2">
      <t>ヘンコウ</t>
    </rPh>
    <rPh sb="2" eb="4">
      <t>ジム</t>
    </rPh>
    <phoneticPr fontId="1"/>
  </si>
  <si>
    <t>変更契約伺（総額５００万円未満）</t>
    <rPh sb="0" eb="2">
      <t>ヘンコウ</t>
    </rPh>
    <rPh sb="2" eb="4">
      <t>ケイヤク</t>
    </rPh>
    <rPh sb="4" eb="5">
      <t>ウカガ</t>
    </rPh>
    <rPh sb="6" eb="8">
      <t>ソウガク</t>
    </rPh>
    <rPh sb="11" eb="13">
      <t>マンエン</t>
    </rPh>
    <rPh sb="13" eb="15">
      <t>ミマン</t>
    </rPh>
    <phoneticPr fontId="1"/>
  </si>
  <si>
    <t>歩掛・単価等決定</t>
    <rPh sb="0" eb="2">
      <t>ブガカリ</t>
    </rPh>
    <rPh sb="3" eb="5">
      <t>タンカ</t>
    </rPh>
    <rPh sb="5" eb="6">
      <t>トウ</t>
    </rPh>
    <rPh sb="6" eb="8">
      <t>ケッテイ</t>
    </rPh>
    <phoneticPr fontId="1"/>
  </si>
  <si>
    <t>変更契約伺（総額５００万円以上）</t>
    <rPh sb="0" eb="2">
      <t>ヘンコウ</t>
    </rPh>
    <rPh sb="2" eb="4">
      <t>ケイヤク</t>
    </rPh>
    <rPh sb="4" eb="5">
      <t>ウカガ</t>
    </rPh>
    <rPh sb="6" eb="8">
      <t>ソウガク</t>
    </rPh>
    <rPh sb="11" eb="13">
      <t>マンエン</t>
    </rPh>
    <rPh sb="13" eb="15">
      <t>イジョウ</t>
    </rPh>
    <phoneticPr fontId="1"/>
  </si>
  <si>
    <t>予算執行伺（設計書・図面）</t>
    <rPh sb="0" eb="2">
      <t>ヨサン</t>
    </rPh>
    <rPh sb="2" eb="4">
      <t>シッコウ</t>
    </rPh>
    <rPh sb="4" eb="5">
      <t>ウカガ</t>
    </rPh>
    <rPh sb="6" eb="8">
      <t>セッケイ</t>
    </rPh>
    <rPh sb="8" eb="9">
      <t>ショ</t>
    </rPh>
    <rPh sb="10" eb="12">
      <t>ズメン</t>
    </rPh>
    <phoneticPr fontId="1"/>
  </si>
  <si>
    <t>実施伺　　　（指名推薦書）</t>
    <rPh sb="0" eb="2">
      <t>ジッシ</t>
    </rPh>
    <rPh sb="2" eb="3">
      <t>ウカガ</t>
    </rPh>
    <rPh sb="7" eb="9">
      <t>シメイ</t>
    </rPh>
    <rPh sb="9" eb="12">
      <t>スイセンショ</t>
    </rPh>
    <phoneticPr fontId="1"/>
  </si>
  <si>
    <t>(１回)</t>
    <rPh sb="2" eb="3">
      <t>カイ</t>
    </rPh>
    <phoneticPr fontId="1"/>
  </si>
  <si>
    <t>指名入札通知書（控）</t>
    <rPh sb="0" eb="2">
      <t>シメイ</t>
    </rPh>
    <rPh sb="2" eb="4">
      <t>ニュウサツ</t>
    </rPh>
    <rPh sb="4" eb="6">
      <t>ツウチ</t>
    </rPh>
    <rPh sb="6" eb="7">
      <t>ショ</t>
    </rPh>
    <rPh sb="8" eb="9">
      <t>ヒカ</t>
    </rPh>
    <phoneticPr fontId="1"/>
  </si>
  <si>
    <t>予定価格調書</t>
    <rPh sb="0" eb="2">
      <t>ヨテイ</t>
    </rPh>
    <rPh sb="2" eb="4">
      <t>カカク</t>
    </rPh>
    <rPh sb="4" eb="6">
      <t>チョウショ</t>
    </rPh>
    <phoneticPr fontId="1"/>
  </si>
  <si>
    <t>変更伺（変更設計書・図面）</t>
    <rPh sb="0" eb="2">
      <t>ヘンコウ</t>
    </rPh>
    <rPh sb="2" eb="3">
      <t>ウカガ</t>
    </rPh>
    <rPh sb="4" eb="6">
      <t>ヘンコウ</t>
    </rPh>
    <rPh sb="6" eb="8">
      <t>セッケイ</t>
    </rPh>
    <rPh sb="8" eb="9">
      <t>ショ</t>
    </rPh>
    <rPh sb="10" eb="12">
      <t>ズメン</t>
    </rPh>
    <phoneticPr fontId="1"/>
  </si>
  <si>
    <t>入札書</t>
    <rPh sb="0" eb="2">
      <t>ニュウサツ</t>
    </rPh>
    <rPh sb="2" eb="3">
      <t>ショ</t>
    </rPh>
    <phoneticPr fontId="1"/>
  </si>
  <si>
    <t>✄</t>
    <phoneticPr fontId="1"/>
  </si>
  <si>
    <t>開札調書</t>
    <rPh sb="0" eb="2">
      <t>カイサツ</t>
    </rPh>
    <rPh sb="2" eb="4">
      <t>チョウショ</t>
    </rPh>
    <phoneticPr fontId="1"/>
  </si>
  <si>
    <t>契約伺（５００万円未満）</t>
    <rPh sb="0" eb="2">
      <t>ケイヤク</t>
    </rPh>
    <rPh sb="2" eb="3">
      <t>ウカガ</t>
    </rPh>
    <rPh sb="7" eb="9">
      <t>マンエン</t>
    </rPh>
    <rPh sb="9" eb="11">
      <t>ミマン</t>
    </rPh>
    <phoneticPr fontId="1"/>
  </si>
  <si>
    <t>(２回)</t>
    <rPh sb="2" eb="3">
      <t>カイ</t>
    </rPh>
    <phoneticPr fontId="1"/>
  </si>
  <si>
    <t>契約伺（５００万円以上）</t>
    <rPh sb="0" eb="2">
      <t>ケイヤク</t>
    </rPh>
    <rPh sb="2" eb="3">
      <t>ウカガイ</t>
    </rPh>
    <rPh sb="7" eb="9">
      <t>マンエン</t>
    </rPh>
    <rPh sb="9" eb="11">
      <t>イジョウ</t>
    </rPh>
    <phoneticPr fontId="1"/>
  </si>
  <si>
    <t>監督員選任通知書（控）</t>
    <rPh sb="0" eb="3">
      <t>カントクイン</t>
    </rPh>
    <rPh sb="3" eb="5">
      <t>センニン</t>
    </rPh>
    <rPh sb="5" eb="7">
      <t>ツウチ</t>
    </rPh>
    <rPh sb="7" eb="8">
      <t>ショ</t>
    </rPh>
    <rPh sb="9" eb="10">
      <t>ヒカ</t>
    </rPh>
    <phoneticPr fontId="1"/>
  </si>
  <si>
    <t>検査</t>
    <rPh sb="0" eb="2">
      <t>ケンサ</t>
    </rPh>
    <phoneticPr fontId="1"/>
  </si>
  <si>
    <t>検査員下命</t>
    <rPh sb="0" eb="3">
      <t>ケンサイン</t>
    </rPh>
    <rPh sb="3" eb="5">
      <t>カメイ</t>
    </rPh>
    <phoneticPr fontId="1"/>
  </si>
  <si>
    <t>検査調書</t>
    <rPh sb="0" eb="2">
      <t>ケンサ</t>
    </rPh>
    <rPh sb="2" eb="4">
      <t>チョウショ</t>
    </rPh>
    <phoneticPr fontId="1"/>
  </si>
  <si>
    <t>工事完成検査書（通知）</t>
    <rPh sb="0" eb="2">
      <t>コウジ</t>
    </rPh>
    <rPh sb="2" eb="4">
      <t>カンセイ</t>
    </rPh>
    <rPh sb="4" eb="7">
      <t>ケンサショ</t>
    </rPh>
    <rPh sb="8" eb="10">
      <t>ツウチ</t>
    </rPh>
    <phoneticPr fontId="1"/>
  </si>
  <si>
    <t>工事請負代金請求書（写）</t>
    <rPh sb="0" eb="2">
      <t>コウジ</t>
    </rPh>
    <rPh sb="2" eb="4">
      <t>ウケオイ</t>
    </rPh>
    <rPh sb="4" eb="6">
      <t>ダイキン</t>
    </rPh>
    <rPh sb="6" eb="9">
      <t>セイキュウショ</t>
    </rPh>
    <rPh sb="10" eb="11">
      <t>ウツ</t>
    </rPh>
    <phoneticPr fontId="1"/>
  </si>
  <si>
    <t>✄</t>
    <phoneticPr fontId="1"/>
  </si>
  <si>
    <t>　　　　　　　　　　殿</t>
    <rPh sb="10" eb="11">
      <t>トノ</t>
    </rPh>
    <phoneticPr fontId="1"/>
  </si>
  <si>
    <t>平成３０年度よりＣＲＥＤＡＳ(クレダス）からＣＯＢＲＩＳ（コブリス）に移行します。</t>
    <rPh sb="0" eb="2">
      <t>ヘイセイ</t>
    </rPh>
    <rPh sb="4" eb="6">
      <t>ネンド</t>
    </rPh>
    <rPh sb="35" eb="37">
      <t>イコウ</t>
    </rPh>
    <phoneticPr fontId="1"/>
  </si>
  <si>
    <t>ＣＯＢＲＩＳ（コブリス）とは、「建設副産物情報交換システム」の通称です。</t>
    <rPh sb="16" eb="18">
      <t>ケンセツ</t>
    </rPh>
    <rPh sb="18" eb="21">
      <t>フクサンブツ</t>
    </rPh>
    <rPh sb="21" eb="23">
      <t>ジョウホウ</t>
    </rPh>
    <rPh sb="23" eb="25">
      <t>コウカン</t>
    </rPh>
    <rPh sb="31" eb="33">
      <t>ツウショウ</t>
    </rPh>
    <phoneticPr fontId="43"/>
  </si>
  <si>
    <t>工事請負金額１００万円以上の全ての工事が対象となります。</t>
    <rPh sb="0" eb="2">
      <t>コウジ</t>
    </rPh>
    <rPh sb="2" eb="4">
      <t>ウケオイ</t>
    </rPh>
    <rPh sb="4" eb="6">
      <t>キンガク</t>
    </rPh>
    <rPh sb="9" eb="13">
      <t>マンエンイジョウ</t>
    </rPh>
    <rPh sb="14" eb="15">
      <t>スベ</t>
    </rPh>
    <rPh sb="17" eb="19">
      <t>コウジ</t>
    </rPh>
    <rPh sb="20" eb="22">
      <t>タイショウ</t>
    </rPh>
    <phoneticPr fontId="43"/>
  </si>
  <si>
    <t>入力は、インターネットで検索、調査票の作成を行って下さい。</t>
    <rPh sb="0" eb="2">
      <t>ニュウリョク</t>
    </rPh>
    <rPh sb="12" eb="14">
      <t>ケンサク</t>
    </rPh>
    <rPh sb="15" eb="18">
      <t>チョウサヒョウ</t>
    </rPh>
    <rPh sb="19" eb="21">
      <t>サクセイ</t>
    </rPh>
    <rPh sb="22" eb="23">
      <t>オコナ</t>
    </rPh>
    <rPh sb="25" eb="26">
      <t>クダ</t>
    </rPh>
    <phoneticPr fontId="43"/>
  </si>
  <si>
    <t>５．</t>
  </si>
  <si>
    <t>登録費用は有料となります。</t>
    <rPh sb="0" eb="2">
      <t>トウロク</t>
    </rPh>
    <rPh sb="2" eb="4">
      <t>ヒヨウ</t>
    </rPh>
    <rPh sb="5" eb="7">
      <t>ユウリョウ</t>
    </rPh>
    <phoneticPr fontId="43"/>
  </si>
  <si>
    <t>■競争入札参加者心得(※)</t>
    <rPh sb="1" eb="3">
      <t>キョウソウ</t>
    </rPh>
    <rPh sb="3" eb="5">
      <t>ニュウサツ</t>
    </rPh>
    <rPh sb="5" eb="8">
      <t>サンカシャ</t>
    </rPh>
    <rPh sb="8" eb="10">
      <t>ココロエ</t>
    </rPh>
    <phoneticPr fontId="43"/>
  </si>
  <si>
    <t>■見積合わせ参加者心得(※)</t>
    <rPh sb="1" eb="3">
      <t>ミツモリ</t>
    </rPh>
    <rPh sb="3" eb="4">
      <t>ア</t>
    </rPh>
    <rPh sb="6" eb="9">
      <t>サンカシャ</t>
    </rPh>
    <rPh sb="9" eb="11">
      <t>ココロエ</t>
    </rPh>
    <phoneticPr fontId="43"/>
  </si>
  <si>
    <t>●監督員指示書(※)</t>
    <rPh sb="1" eb="4">
      <t>カントクイン</t>
    </rPh>
    <rPh sb="4" eb="7">
      <t>シジショ</t>
    </rPh>
    <phoneticPr fontId="43"/>
  </si>
  <si>
    <t>●工事中止通知書(※)</t>
    <rPh sb="1" eb="3">
      <t>コウジ</t>
    </rPh>
    <rPh sb="3" eb="5">
      <t>チュウシ</t>
    </rPh>
    <rPh sb="5" eb="8">
      <t>ツウチショ</t>
    </rPh>
    <phoneticPr fontId="43"/>
  </si>
  <si>
    <t>　高原町長　　高妻　経信　殿</t>
    <rPh sb="1" eb="4">
      <t>タカハルチョウ</t>
    </rPh>
    <rPh sb="4" eb="5">
      <t>チョウ</t>
    </rPh>
    <rPh sb="7" eb="9">
      <t>コウヅマ</t>
    </rPh>
    <rPh sb="10" eb="12">
      <t>ツネノブ</t>
    </rPh>
    <rPh sb="13" eb="14">
      <t>トノ</t>
    </rPh>
    <phoneticPr fontId="1"/>
  </si>
  <si>
    <t>令和</t>
  </si>
  <si>
    <t>令和</t>
    <phoneticPr fontId="1"/>
  </si>
  <si>
    <t>令和</t>
    <phoneticPr fontId="104"/>
  </si>
  <si>
    <t>契約年月日　令和</t>
    <rPh sb="0" eb="2">
      <t>ケイヤク</t>
    </rPh>
    <rPh sb="2" eb="5">
      <t>ネンガッピ</t>
    </rPh>
    <phoneticPr fontId="104"/>
  </si>
  <si>
    <t>令和</t>
    <phoneticPr fontId="104"/>
  </si>
  <si>
    <t>令和　　　年　　　月　　　日</t>
  </si>
  <si>
    <t>令和　　　年　　　月　　　日</t>
    <rPh sb="4" eb="5">
      <t>ネン</t>
    </rPh>
    <rPh sb="8" eb="9">
      <t>ツキ</t>
    </rPh>
    <rPh sb="12" eb="13">
      <t>ニチ</t>
    </rPh>
    <phoneticPr fontId="17"/>
  </si>
  <si>
    <t>令和</t>
    <phoneticPr fontId="43"/>
  </si>
  <si>
    <t>令和</t>
    <phoneticPr fontId="17"/>
  </si>
  <si>
    <t>上記の工事は、令和</t>
    <rPh sb="0" eb="2">
      <t>ジョウキ</t>
    </rPh>
    <rPh sb="3" eb="5">
      <t>コウジ</t>
    </rPh>
    <phoneticPr fontId="23"/>
  </si>
  <si>
    <t>令和</t>
    <phoneticPr fontId="23"/>
  </si>
  <si>
    <t>令和</t>
    <phoneticPr fontId="23"/>
  </si>
  <si>
    <t>　 上記工事の期間を、令和　　年　　月　　日まで延長したいので協議を行います。</t>
    <rPh sb="4" eb="6">
      <t>コウジ</t>
    </rPh>
    <rPh sb="15" eb="16">
      <t>ネン</t>
    </rPh>
    <rPh sb="18" eb="19">
      <t>ツキ</t>
    </rPh>
    <rPh sb="21" eb="22">
      <t>ニチ</t>
    </rPh>
    <rPh sb="24" eb="26">
      <t>エンチョウ</t>
    </rPh>
    <rPh sb="31" eb="33">
      <t>キョウギ</t>
    </rPh>
    <rPh sb="34" eb="35">
      <t>オコナ</t>
    </rPh>
    <phoneticPr fontId="26"/>
  </si>
  <si>
    <t>令和　　　年　　　月　　　日</t>
    <rPh sb="5" eb="6">
      <t>ネン</t>
    </rPh>
    <rPh sb="9" eb="10">
      <t>ツキ</t>
    </rPh>
    <rPh sb="13" eb="14">
      <t>ニチ</t>
    </rPh>
    <phoneticPr fontId="26"/>
  </si>
  <si>
    <t>　 上記工事の施工を　　　　令和</t>
    <rPh sb="4" eb="6">
      <t>コウジ</t>
    </rPh>
    <rPh sb="7" eb="9">
      <t>セコウ</t>
    </rPh>
    <phoneticPr fontId="26"/>
  </si>
  <si>
    <t>日から令和</t>
    <rPh sb="0" eb="1">
      <t>ニチ</t>
    </rPh>
    <phoneticPr fontId="26"/>
  </si>
  <si>
    <t>令和</t>
    <phoneticPr fontId="2"/>
  </si>
  <si>
    <t>令和</t>
    <phoneticPr fontId="43"/>
  </si>
  <si>
    <t>令和　　　年　　　月　　　日</t>
    <rPh sb="5" eb="6">
      <t>ネン</t>
    </rPh>
    <rPh sb="9" eb="10">
      <t>ツキ</t>
    </rPh>
    <rPh sb="13" eb="14">
      <t>ニチ</t>
    </rPh>
    <phoneticPr fontId="1"/>
  </si>
  <si>
    <t>令和</t>
    <phoneticPr fontId="2"/>
  </si>
  <si>
    <t>令和　　　年　　　月　　　日　　　　　時より</t>
    <rPh sb="5" eb="6">
      <t>ネン</t>
    </rPh>
    <rPh sb="9" eb="10">
      <t>ツキ</t>
    </rPh>
    <rPh sb="13" eb="14">
      <t>ニチ</t>
    </rPh>
    <rPh sb="19" eb="20">
      <t>ジ</t>
    </rPh>
    <phoneticPr fontId="1"/>
  </si>
  <si>
    <t>令和　　　年　　　月　　　日　　　　時まで</t>
    <rPh sb="5" eb="6">
      <t>ネン</t>
    </rPh>
    <rPh sb="9" eb="10">
      <t>ツキ</t>
    </rPh>
    <rPh sb="13" eb="14">
      <t>ニチ</t>
    </rPh>
    <rPh sb="18" eb="19">
      <t>ジ</t>
    </rPh>
    <phoneticPr fontId="1"/>
  </si>
  <si>
    <t>令和○○年度　○○事業　○○工事（発注元：○○）</t>
    <rPh sb="4" eb="6">
      <t>ネンド</t>
    </rPh>
    <rPh sb="9" eb="11">
      <t>ジギョウ</t>
    </rPh>
    <rPh sb="14" eb="16">
      <t>コウジ</t>
    </rPh>
    <rPh sb="17" eb="19">
      <t>ハッチュウ</t>
    </rPh>
    <rPh sb="19" eb="20">
      <t>モト</t>
    </rPh>
    <phoneticPr fontId="1"/>
  </si>
  <si>
    <t>令和○○年○○月○○日　○○時より</t>
    <rPh sb="4" eb="5">
      <t>ネン</t>
    </rPh>
    <rPh sb="7" eb="8">
      <t>ツキ</t>
    </rPh>
    <rPh sb="10" eb="11">
      <t>ニチ</t>
    </rPh>
    <rPh sb="14" eb="15">
      <t>ジ</t>
    </rPh>
    <phoneticPr fontId="1"/>
  </si>
  <si>
    <t>令和○○年○○月○○日　○○時まで</t>
    <rPh sb="4" eb="5">
      <t>ネン</t>
    </rPh>
    <rPh sb="7" eb="8">
      <t>ツキ</t>
    </rPh>
    <rPh sb="10" eb="11">
      <t>ニチ</t>
    </rPh>
    <rPh sb="14" eb="15">
      <t>ジ</t>
    </rPh>
    <phoneticPr fontId="1"/>
  </si>
  <si>
    <t>令和○○年度　　○○－○○号　○○○○○○○工事</t>
    <rPh sb="4" eb="6">
      <t>ネンド</t>
    </rPh>
    <rPh sb="13" eb="14">
      <t>ゴウ</t>
    </rPh>
    <rPh sb="22" eb="24">
      <t>コウジ</t>
    </rPh>
    <phoneticPr fontId="1"/>
  </si>
  <si>
    <t>令和○○年○○月○○日　から</t>
    <rPh sb="4" eb="5">
      <t>トシ</t>
    </rPh>
    <rPh sb="7" eb="8">
      <t>ツキ</t>
    </rPh>
    <rPh sb="10" eb="11">
      <t>ヒ</t>
    </rPh>
    <phoneticPr fontId="1"/>
  </si>
  <si>
    <t>令和○○年○○月○○日　まで</t>
    <rPh sb="4" eb="5">
      <t>トシ</t>
    </rPh>
    <rPh sb="7" eb="8">
      <t>ツキ</t>
    </rPh>
    <rPh sb="10" eb="11">
      <t>ヒ</t>
    </rPh>
    <phoneticPr fontId="1"/>
  </si>
  <si>
    <t>令和○○年度　○○事業</t>
    <rPh sb="4" eb="5">
      <t>ネン</t>
    </rPh>
    <rPh sb="5" eb="6">
      <t>ド</t>
    </rPh>
    <rPh sb="9" eb="11">
      <t>ジギョウ</t>
    </rPh>
    <phoneticPr fontId="43"/>
  </si>
  <si>
    <t>令和</t>
    <phoneticPr fontId="43"/>
  </si>
  <si>
    <t>令和○○年○○月</t>
    <rPh sb="4" eb="5">
      <t>ネン</t>
    </rPh>
    <rPh sb="7" eb="8">
      <t>ツキ</t>
    </rPh>
    <phoneticPr fontId="43"/>
  </si>
  <si>
    <t>この施行計画書は、「令和○○年度　○○工事」を安全にかつ、○○工事の目的を十分に理解して施工を実施するため、設計図書・特記仕様書及び共通仕様書に基づいて計画を行うものである。</t>
    <rPh sb="2" eb="4">
      <t>セコウ</t>
    </rPh>
    <rPh sb="4" eb="7">
      <t>ケイカクショ</t>
    </rPh>
    <rPh sb="14" eb="15">
      <t>ネン</t>
    </rPh>
    <rPh sb="15" eb="16">
      <t>ド</t>
    </rPh>
    <rPh sb="19" eb="21">
      <t>コウジ</t>
    </rPh>
    <rPh sb="23" eb="25">
      <t>アンゼン</t>
    </rPh>
    <rPh sb="31" eb="33">
      <t>コウジ</t>
    </rPh>
    <rPh sb="34" eb="36">
      <t>モクテキ</t>
    </rPh>
    <rPh sb="37" eb="39">
      <t>ジュウブン</t>
    </rPh>
    <rPh sb="40" eb="42">
      <t>リカイ</t>
    </rPh>
    <rPh sb="44" eb="46">
      <t>セコウ</t>
    </rPh>
    <rPh sb="47" eb="49">
      <t>ジッシ</t>
    </rPh>
    <rPh sb="54" eb="56">
      <t>セッケイ</t>
    </rPh>
    <rPh sb="56" eb="58">
      <t>トショ</t>
    </rPh>
    <rPh sb="59" eb="61">
      <t>トッキ</t>
    </rPh>
    <rPh sb="61" eb="64">
      <t>シヨウショ</t>
    </rPh>
    <rPh sb="64" eb="65">
      <t>オヨ</t>
    </rPh>
    <rPh sb="66" eb="68">
      <t>キョウツウ</t>
    </rPh>
    <rPh sb="68" eb="71">
      <t>シヨウショ</t>
    </rPh>
    <rPh sb="72" eb="73">
      <t>モト</t>
    </rPh>
    <rPh sb="76" eb="78">
      <t>ケイカク</t>
    </rPh>
    <rPh sb="79" eb="80">
      <t>オコナ</t>
    </rPh>
    <phoneticPr fontId="43"/>
  </si>
  <si>
    <t>令和○○年○○月○○日</t>
    <rPh sb="4" eb="5">
      <t>ネン</t>
    </rPh>
    <rPh sb="7" eb="8">
      <t>ツキ</t>
    </rPh>
    <rPh sb="10" eb="11">
      <t>ヒ</t>
    </rPh>
    <phoneticPr fontId="17"/>
  </si>
  <si>
    <t>　　令和　　年　　月　　日</t>
  </si>
  <si>
    <t>　令和○年度　○○○工事　高原町大字○○○地内</t>
    <rPh sb="10" eb="12">
      <t>コウジ</t>
    </rPh>
    <rPh sb="13" eb="16">
      <t>タカハルチョウ</t>
    </rPh>
    <rPh sb="16" eb="18">
      <t>オオアザ</t>
    </rPh>
    <rPh sb="21" eb="22">
      <t>チ</t>
    </rPh>
    <rPh sb="22" eb="23">
      <t>ナイ</t>
    </rPh>
    <phoneticPr fontId="1"/>
  </si>
  <si>
    <t>　令和○年度　△△事業○○地区○○工事</t>
    <rPh sb="4" eb="6">
      <t>ネンド</t>
    </rPh>
    <rPh sb="9" eb="11">
      <t>ジギョウ</t>
    </rPh>
    <rPh sb="13" eb="15">
      <t>チク</t>
    </rPh>
    <rPh sb="17" eb="19">
      <t>コウジ</t>
    </rPh>
    <phoneticPr fontId="1"/>
  </si>
  <si>
    <t>　　令和○○年○○月○○日</t>
  </si>
  <si>
    <t>　　令和　　　年　　　月　　　日</t>
    <rPh sb="7" eb="8">
      <t>ネン</t>
    </rPh>
    <rPh sb="11" eb="12">
      <t>ツキ</t>
    </rPh>
    <rPh sb="15" eb="16">
      <t>ニチ</t>
    </rPh>
    <phoneticPr fontId="17"/>
  </si>
  <si>
    <t>　　令和　　年　　月　　日</t>
    <rPh sb="6" eb="7">
      <t>ネン</t>
    </rPh>
    <rPh sb="9" eb="10">
      <t>ツキ</t>
    </rPh>
    <rPh sb="12" eb="13">
      <t>ニチ</t>
    </rPh>
    <phoneticPr fontId="17"/>
  </si>
  <si>
    <t>　令和○年度　○○○対策事業　○○地区　○○工事　　　</t>
    <rPh sb="4" eb="6">
      <t>ネンド</t>
    </rPh>
    <rPh sb="10" eb="12">
      <t>タイサク</t>
    </rPh>
    <rPh sb="12" eb="14">
      <t>ジギョウ</t>
    </rPh>
    <rPh sb="17" eb="19">
      <t>チク</t>
    </rPh>
    <rPh sb="22" eb="24">
      <t>コウジ</t>
    </rPh>
    <phoneticPr fontId="17"/>
  </si>
  <si>
    <t>　　令和○○年○○月○○日</t>
    <rPh sb="6" eb="7">
      <t>ネン</t>
    </rPh>
    <rPh sb="9" eb="10">
      <t>ツキ</t>
    </rPh>
    <rPh sb="12" eb="13">
      <t>ニチ</t>
    </rPh>
    <phoneticPr fontId="17"/>
  </si>
  <si>
    <t>　見積通知書に記載してある工期が「契約の日から令和○年○月○日まで」とされている場合は、
「　着工　　契約の日から
　　完成　　令和○年○月○日まで　」と記入します。</t>
    <rPh sb="1" eb="3">
      <t>ミツモ</t>
    </rPh>
    <phoneticPr fontId="17"/>
  </si>
  <si>
    <t>　入札通知書に記載してある工期が
「契約の日から令和○年○月○日まで」とされている場合は、
「　着工　　契約の日から
　　完成　　令和○年○月○日まで　」と記入します。</t>
    <rPh sb="1" eb="3">
      <t>ニュウサツ</t>
    </rPh>
    <rPh sb="3" eb="5">
      <t>ツウチ</t>
    </rPh>
    <rPh sb="5" eb="6">
      <t>ショ</t>
    </rPh>
    <rPh sb="7" eb="9">
      <t>キサイ</t>
    </rPh>
    <rPh sb="13" eb="15">
      <t>コウキ</t>
    </rPh>
    <rPh sb="18" eb="20">
      <t>ケイヤク</t>
    </rPh>
    <rPh sb="21" eb="22">
      <t>ヒ</t>
    </rPh>
    <rPh sb="27" eb="28">
      <t>ネン</t>
    </rPh>
    <rPh sb="29" eb="30">
      <t>ツキ</t>
    </rPh>
    <rPh sb="31" eb="32">
      <t>ヒ</t>
    </rPh>
    <rPh sb="41" eb="43">
      <t>バアイ</t>
    </rPh>
    <rPh sb="48" eb="50">
      <t>チャッコウ</t>
    </rPh>
    <rPh sb="52" eb="54">
      <t>ケイヤク</t>
    </rPh>
    <rPh sb="55" eb="56">
      <t>ヒ</t>
    </rPh>
    <rPh sb="61" eb="63">
      <t>カンセイ</t>
    </rPh>
    <rPh sb="68" eb="69">
      <t>ネン</t>
    </rPh>
    <rPh sb="70" eb="71">
      <t>ツキ</t>
    </rPh>
    <rPh sb="72" eb="73">
      <t>ヒ</t>
    </rPh>
    <rPh sb="78" eb="80">
      <t>キニュウ</t>
    </rPh>
    <phoneticPr fontId="17"/>
  </si>
  <si>
    <t>改正　令和２６年４月１日告示第２８号</t>
  </si>
  <si>
    <t>改正　令和２７年４月１日告示第１３号</t>
  </si>
  <si>
    <t>改正　令和３０年６月１８日告示第３２号</t>
  </si>
  <si>
    <t>改正　令和２６年４月１日告示第２７号</t>
  </si>
  <si>
    <t>令和</t>
    <phoneticPr fontId="1"/>
  </si>
  <si>
    <t>令和</t>
    <phoneticPr fontId="1"/>
  </si>
  <si>
    <t>令和　　　年　　　月　　　日</t>
    <rPh sb="5" eb="6">
      <t>ネン</t>
    </rPh>
    <rPh sb="9" eb="10">
      <t>ツキ</t>
    </rPh>
    <rPh sb="13" eb="14">
      <t>ニチ</t>
    </rPh>
    <phoneticPr fontId="43"/>
  </si>
  <si>
    <t>令和</t>
    <phoneticPr fontId="43"/>
  </si>
  <si>
    <t>令和　　　年　　　月　　　日</t>
    <rPh sb="5" eb="6">
      <t>ネン</t>
    </rPh>
    <rPh sb="9" eb="10">
      <t>ガツ</t>
    </rPh>
    <rPh sb="13" eb="14">
      <t>ニチ</t>
    </rPh>
    <phoneticPr fontId="1"/>
  </si>
  <si>
    <t>令和</t>
    <phoneticPr fontId="1"/>
  </si>
  <si>
    <t>令和</t>
    <phoneticPr fontId="1"/>
  </si>
  <si>
    <t>令和</t>
    <phoneticPr fontId="1"/>
  </si>
  <si>
    <t>令和　　　年</t>
    <rPh sb="5" eb="6">
      <t>ネン</t>
    </rPh>
    <phoneticPr fontId="23"/>
  </si>
  <si>
    <t>令和</t>
    <phoneticPr fontId="23"/>
  </si>
  <si>
    <t>令和</t>
    <phoneticPr fontId="23"/>
  </si>
  <si>
    <t>令和</t>
    <phoneticPr fontId="23"/>
  </si>
  <si>
    <t>令和</t>
    <phoneticPr fontId="23"/>
  </si>
  <si>
    <t>令和</t>
    <phoneticPr fontId="23"/>
  </si>
  <si>
    <t>令和</t>
    <phoneticPr fontId="43"/>
  </si>
  <si>
    <t>令和</t>
    <phoneticPr fontId="17"/>
  </si>
  <si>
    <t>　令和</t>
    <phoneticPr fontId="43"/>
  </si>
  <si>
    <t>　高原町発注に係る下記債権の受領に関する権限を下記受任者に委任することについて、令和</t>
    <rPh sb="1" eb="4">
      <t>タカハルチョウ</t>
    </rPh>
    <rPh sb="4" eb="6">
      <t>ハッチュウ</t>
    </rPh>
    <rPh sb="7" eb="8">
      <t>カカ</t>
    </rPh>
    <rPh sb="9" eb="11">
      <t>カキ</t>
    </rPh>
    <rPh sb="11" eb="13">
      <t>サイケン</t>
    </rPh>
    <rPh sb="14" eb="16">
      <t>ジュリョウ</t>
    </rPh>
    <rPh sb="17" eb="18">
      <t>カン</t>
    </rPh>
    <rPh sb="20" eb="22">
      <t>ケンゲン</t>
    </rPh>
    <rPh sb="23" eb="25">
      <t>カキ</t>
    </rPh>
    <rPh sb="25" eb="27">
      <t>ジュニン</t>
    </rPh>
    <rPh sb="27" eb="28">
      <t>シャ</t>
    </rPh>
    <rPh sb="29" eb="31">
      <t>イニン</t>
    </rPh>
    <phoneticPr fontId="43"/>
  </si>
  <si>
    <t>　令和　　年　　月　　日に締結した、上記建設工事の請負契約に関する紛争については、</t>
    <rPh sb="5" eb="6">
      <t>ネン</t>
    </rPh>
    <rPh sb="8" eb="9">
      <t>ツキ</t>
    </rPh>
    <rPh sb="11" eb="12">
      <t>ニチ</t>
    </rPh>
    <rPh sb="13" eb="15">
      <t>テイケツ</t>
    </rPh>
    <rPh sb="18" eb="20">
      <t>ジョウキ</t>
    </rPh>
    <rPh sb="20" eb="22">
      <t>ケンセツ</t>
    </rPh>
    <rPh sb="22" eb="24">
      <t>コウジ</t>
    </rPh>
    <rPh sb="25" eb="27">
      <t>ウケオイ</t>
    </rPh>
    <rPh sb="27" eb="29">
      <t>ケイヤク</t>
    </rPh>
    <rPh sb="30" eb="31">
      <t>カン</t>
    </rPh>
    <rPh sb="33" eb="35">
      <t>フンソウ</t>
    </rPh>
    <phoneticPr fontId="2"/>
  </si>
  <si>
    <r>
      <t>※「西日本保証及び現金納付」</t>
    </r>
    <r>
      <rPr>
        <b/>
        <sz val="12"/>
        <color rgb="FFFF0000"/>
        <rFont val="ＭＳ Ｐ明朝"/>
        <family val="1"/>
        <charset val="128"/>
      </rPr>
      <t>以外は</t>
    </r>
    <r>
      <rPr>
        <b/>
        <sz val="12"/>
        <rFont val="ＭＳ Ｐ明朝"/>
        <family val="1"/>
        <charset val="128"/>
      </rPr>
      <t>、契約保証金は「</t>
    </r>
    <r>
      <rPr>
        <b/>
        <sz val="12"/>
        <color rgb="FFFF0000"/>
        <rFont val="ＭＳ Ｐ明朝"/>
        <family val="1"/>
        <charset val="128"/>
      </rPr>
      <t>免除</t>
    </r>
    <r>
      <rPr>
        <b/>
        <sz val="12"/>
        <rFont val="ＭＳ Ｐ明朝"/>
        <family val="1"/>
        <charset val="128"/>
      </rPr>
      <t>」と記載すること。</t>
    </r>
    <rPh sb="2" eb="3">
      <t>ニシ</t>
    </rPh>
    <rPh sb="3" eb="5">
      <t>ニホン</t>
    </rPh>
    <rPh sb="5" eb="7">
      <t>ホショウ</t>
    </rPh>
    <rPh sb="7" eb="8">
      <t>オヨ</t>
    </rPh>
    <rPh sb="9" eb="11">
      <t>ゲンキン</t>
    </rPh>
    <rPh sb="11" eb="13">
      <t>ノウフ</t>
    </rPh>
    <rPh sb="14" eb="16">
      <t>イガイ</t>
    </rPh>
    <rPh sb="18" eb="20">
      <t>ケイヤク</t>
    </rPh>
    <rPh sb="20" eb="23">
      <t>ホショウキン</t>
    </rPh>
    <rPh sb="25" eb="27">
      <t>メンジョ</t>
    </rPh>
    <rPh sb="29" eb="31">
      <t>キサイ</t>
    </rPh>
    <phoneticPr fontId="28"/>
  </si>
  <si>
    <r>
      <t>※工期は保証保険</t>
    </r>
    <r>
      <rPr>
        <b/>
        <sz val="12"/>
        <color rgb="FFFF0000"/>
        <rFont val="ＭＳ Ｐ明朝"/>
        <family val="1"/>
        <charset val="128"/>
      </rPr>
      <t>証券に記載された日付</t>
    </r>
    <r>
      <rPr>
        <b/>
        <sz val="12"/>
        <rFont val="ＭＳ Ｐ明朝"/>
        <family val="1"/>
        <charset val="128"/>
      </rPr>
      <t>とすること。</t>
    </r>
    <rPh sb="1" eb="3">
      <t>コウキ</t>
    </rPh>
    <rPh sb="4" eb="6">
      <t>ホショウ</t>
    </rPh>
    <rPh sb="6" eb="8">
      <t>ホケン</t>
    </rPh>
    <rPh sb="8" eb="10">
      <t>ショウケン</t>
    </rPh>
    <rPh sb="11" eb="13">
      <t>キサイ</t>
    </rPh>
    <rPh sb="16" eb="18">
      <t>ヒヅケ</t>
    </rPh>
    <phoneticPr fontId="28"/>
  </si>
  <si>
    <t>　↓（入札後７日以内）土日祝日を含む。(高原町財務規則　第137条)</t>
    <rPh sb="20" eb="23">
      <t>タカハルチョウ</t>
    </rPh>
    <rPh sb="23" eb="25">
      <t>ザイム</t>
    </rPh>
    <rPh sb="25" eb="27">
      <t>キソク</t>
    </rPh>
    <rPh sb="28" eb="29">
      <t>ダイ</t>
    </rPh>
    <rPh sb="32" eb="33">
      <t>ジョウ</t>
    </rPh>
    <phoneticPr fontId="43"/>
  </si>
  <si>
    <t>契約保証金</t>
    <rPh sb="0" eb="2">
      <t>ケイヤク</t>
    </rPh>
    <rPh sb="2" eb="5">
      <t>ホショウキン</t>
    </rPh>
    <phoneticPr fontId="17"/>
  </si>
  <si>
    <t>上記工事の完成検査及び引渡しを終了しましたので、契約保証金の還付を請求します。</t>
    <rPh sb="0" eb="2">
      <t>ジョウキ</t>
    </rPh>
    <rPh sb="2" eb="4">
      <t>コウジ</t>
    </rPh>
    <rPh sb="5" eb="7">
      <t>カンセイ</t>
    </rPh>
    <rPh sb="7" eb="9">
      <t>ケンサ</t>
    </rPh>
    <rPh sb="9" eb="10">
      <t>オヨ</t>
    </rPh>
    <rPh sb="11" eb="13">
      <t>ヒキワタ</t>
    </rPh>
    <rPh sb="15" eb="17">
      <t>シュウリョウ</t>
    </rPh>
    <rPh sb="24" eb="26">
      <t>ケイヤク</t>
    </rPh>
    <rPh sb="26" eb="29">
      <t>ホショウキン</t>
    </rPh>
    <rPh sb="30" eb="32">
      <t>カンプ</t>
    </rPh>
    <rPh sb="33" eb="35">
      <t>セイキュウ</t>
    </rPh>
    <phoneticPr fontId="17"/>
  </si>
  <si>
    <t>契 約 保 証 金 還 付 請 求 書</t>
    <rPh sb="0" eb="1">
      <t>ケイ</t>
    </rPh>
    <rPh sb="2" eb="3">
      <t>ヤク</t>
    </rPh>
    <rPh sb="4" eb="5">
      <t>ホ</t>
    </rPh>
    <rPh sb="6" eb="7">
      <t>アカシ</t>
    </rPh>
    <rPh sb="8" eb="9">
      <t>キン</t>
    </rPh>
    <rPh sb="10" eb="11">
      <t>カン</t>
    </rPh>
    <rPh sb="12" eb="13">
      <t>ツキ</t>
    </rPh>
    <rPh sb="14" eb="15">
      <t>ショウ</t>
    </rPh>
    <rPh sb="16" eb="17">
      <t>モトム</t>
    </rPh>
    <rPh sb="18" eb="19">
      <t>ショ</t>
    </rPh>
    <phoneticPr fontId="17"/>
  </si>
  <si>
    <t>●契約保証金還付請求書</t>
    <rPh sb="1" eb="3">
      <t>ケイヤク</t>
    </rPh>
    <rPh sb="3" eb="6">
      <t>ホショウキン</t>
    </rPh>
    <rPh sb="6" eb="8">
      <t>カンプ</t>
    </rPh>
    <rPh sb="8" eb="11">
      <t>セイキュウショ</t>
    </rPh>
    <phoneticPr fontId="43"/>
  </si>
  <si>
    <t>改正　令和元年１０月1日告示第５０号</t>
  </si>
  <si>
    <t>　２　落札決定に当たっては、入札書に記載された金額に当該金額の１００分の１０に相当する額を加算した金</t>
    <phoneticPr fontId="43"/>
  </si>
  <si>
    <t>　　　額（当該額に１円未満の端数が生じた場合は、その端数を切り捨てるものとする。）をもって落札価格と</t>
    <phoneticPr fontId="43"/>
  </si>
  <si>
    <t>　　　するので、入札参加者は、消費税に係る課税事業者であるか免税事業者であるかを問わず、見積もった契</t>
    <phoneticPr fontId="43"/>
  </si>
  <si>
    <t>　　　約希望金額の１１０分の１００に相当する金額を入札書に記載すること。</t>
    <phoneticPr fontId="43"/>
  </si>
  <si>
    <t>改正　令和元年１０月１日告示第５１号</t>
  </si>
  <si>
    <t>　２　随意契約の相手方の決定に当たっては、見積書に記載された金額に当該金額の１００分の１０に相当する</t>
    <phoneticPr fontId="43"/>
  </si>
  <si>
    <t>　　　額を加算した金額（当該額に１円未満の端数が生じた場合は、その端数を切り捨てるものとする。）をも</t>
    <phoneticPr fontId="43"/>
  </si>
  <si>
    <t>　　　って見積価格とするので、見積参加者は、消費税に係る課税事業者であるか免税事業者であるかを問わ</t>
    <phoneticPr fontId="43"/>
  </si>
  <si>
    <t>　　　ず、見積もった契約希望金額の１１０分の１００に相当する金額を見積書に記載すること。</t>
    <phoneticPr fontId="43"/>
  </si>
  <si>
    <t>　上記の金額に１００分の１１０を乗じて得た金額をもって請負したいので設計書、仕様書及び高原町工事請負契約約款、高原町財務規則並びに指示事項を承知して入札いたします。</t>
    <phoneticPr fontId="17"/>
  </si>
  <si>
    <t>　上記の金額に１００分の１１０を乗じて得た金額をもって請負したいので設計書、仕様書及び高原町工事請負契約約款、高原町財務規則並びに指示事項を承知して見積りいたします。</t>
    <rPh sb="74" eb="76">
      <t>ミツモ</t>
    </rPh>
    <phoneticPr fontId="17"/>
  </si>
  <si>
    <t>　令和○年○月○日付け　高原発○○○－○○－○○で下記について指名を受けましたが、都合により入札を辞退します。</t>
    <rPh sb="4" eb="5">
      <t>ネン</t>
    </rPh>
    <rPh sb="6" eb="7">
      <t>ツキ</t>
    </rPh>
    <rPh sb="8" eb="9">
      <t>ヒ</t>
    </rPh>
    <rPh sb="9" eb="10">
      <t>ヅ</t>
    </rPh>
    <rPh sb="12" eb="14">
      <t>タカハル</t>
    </rPh>
    <rPh sb="14" eb="15">
      <t>ハツ</t>
    </rPh>
    <rPh sb="25" eb="27">
      <t>カキ</t>
    </rPh>
    <rPh sb="31" eb="33">
      <t>シメイ</t>
    </rPh>
    <rPh sb="34" eb="35">
      <t>ウ</t>
    </rPh>
    <rPh sb="41" eb="43">
      <t>ツゴウ</t>
    </rPh>
    <rPh sb="46" eb="48">
      <t>ニュウサツ</t>
    </rPh>
    <rPh sb="49" eb="51">
      <t>ジタイ</t>
    </rPh>
    <phoneticPr fontId="17"/>
  </si>
  <si>
    <t>令和○○年度　○○○工事</t>
    <rPh sb="0" eb="2">
      <t>レイワ</t>
    </rPh>
    <rPh sb="4" eb="5">
      <t>ネン</t>
    </rPh>
    <rPh sb="5" eb="6">
      <t>ド</t>
    </rPh>
    <rPh sb="10" eb="12">
      <t>コウジ</t>
    </rPh>
    <phoneticPr fontId="43"/>
  </si>
  <si>
    <t>令和</t>
    <rPh sb="0" eb="2">
      <t>レイワ</t>
    </rPh>
    <phoneticPr fontId="43"/>
  </si>
  <si>
    <t>高原町指令</t>
    <rPh sb="0" eb="3">
      <t>タカハルチョウ</t>
    </rPh>
    <rPh sb="3" eb="5">
      <t>シレイ</t>
    </rPh>
    <phoneticPr fontId="1"/>
  </si>
  <si>
    <t>令和</t>
    <rPh sb="0" eb="2">
      <t>レイワ</t>
    </rPh>
    <phoneticPr fontId="2"/>
  </si>
  <si>
    <t>自　　令和</t>
    <rPh sb="0" eb="1">
      <t>ジ</t>
    </rPh>
    <rPh sb="3" eb="5">
      <t>レイワ</t>
    </rPh>
    <phoneticPr fontId="43"/>
  </si>
  <si>
    <t>至　　令和</t>
    <rPh sb="0" eb="1">
      <t>イタ</t>
    </rPh>
    <rPh sb="3" eb="5">
      <t>レイワ</t>
    </rPh>
    <phoneticPr fontId="43"/>
  </si>
  <si>
    <t>令和</t>
    <rPh sb="0" eb="2">
      <t>レイワ</t>
    </rPh>
    <phoneticPr fontId="1"/>
  </si>
  <si>
    <t>令和　　　年</t>
    <rPh sb="0" eb="2">
      <t>レイワ</t>
    </rPh>
    <rPh sb="5" eb="6">
      <t>ネン</t>
    </rPh>
    <phoneticPr fontId="23"/>
  </si>
  <si>
    <t>発注者　高 原 町 長　　高　妻　経　信 　殿</t>
    <rPh sb="0" eb="3">
      <t>ハッチュウシャ</t>
    </rPh>
    <rPh sb="4" eb="5">
      <t>タカ</t>
    </rPh>
    <rPh sb="6" eb="7">
      <t>ハラ</t>
    </rPh>
    <rPh sb="8" eb="9">
      <t>マチ</t>
    </rPh>
    <rPh sb="10" eb="11">
      <t>チョウ</t>
    </rPh>
    <rPh sb="13" eb="14">
      <t>タカ</t>
    </rPh>
    <rPh sb="15" eb="16">
      <t>ツマ</t>
    </rPh>
    <rPh sb="17" eb="18">
      <t>ケイ</t>
    </rPh>
    <rPh sb="19" eb="20">
      <t>ノブ</t>
    </rPh>
    <rPh sb="22" eb="23">
      <t>ドノ</t>
    </rPh>
    <phoneticPr fontId="17"/>
  </si>
  <si>
    <t>様式第１号　（記入例）</t>
    <rPh sb="0" eb="2">
      <t>ヨウシキ</t>
    </rPh>
    <rPh sb="2" eb="3">
      <t>ダイ</t>
    </rPh>
    <rPh sb="4" eb="5">
      <t>ゴウ</t>
    </rPh>
    <rPh sb="7" eb="9">
      <t>キニュウ</t>
    </rPh>
    <rPh sb="9" eb="10">
      <t>レイ</t>
    </rPh>
    <phoneticPr fontId="43"/>
  </si>
  <si>
    <t>高原町長　　　高妻　経信　　殿</t>
    <rPh sb="0" eb="3">
      <t>タカハルチョウ</t>
    </rPh>
    <rPh sb="3" eb="4">
      <t>チョウ</t>
    </rPh>
    <rPh sb="7" eb="9">
      <t>コウヅマ</t>
    </rPh>
    <rPh sb="10" eb="11">
      <t>ケイ</t>
    </rPh>
    <rPh sb="11" eb="12">
      <t>ノブ</t>
    </rPh>
    <rPh sb="14" eb="15">
      <t>トノ</t>
    </rPh>
    <phoneticPr fontId="43"/>
  </si>
  <si>
    <t>不要</t>
    <rPh sb="0" eb="2">
      <t>フヨウ</t>
    </rPh>
    <phoneticPr fontId="1"/>
  </si>
  <si>
    <r>
      <t>○建退共（掛金収納書）</t>
    </r>
    <r>
      <rPr>
        <sz val="12"/>
        <color rgb="FFFF0000"/>
        <rFont val="HGｺﾞｼｯｸM"/>
        <family val="3"/>
        <charset val="128"/>
      </rPr>
      <t>添付</t>
    </r>
    <rPh sb="1" eb="4">
      <t>ケンタイキョウ</t>
    </rPh>
    <rPh sb="5" eb="7">
      <t>カケキン</t>
    </rPh>
    <rPh sb="7" eb="9">
      <t>シュウノウ</t>
    </rPh>
    <rPh sb="9" eb="10">
      <t>ショ</t>
    </rPh>
    <rPh sb="11" eb="13">
      <t>テンプ</t>
    </rPh>
    <phoneticPr fontId="43"/>
  </si>
  <si>
    <r>
      <t>○設計書（単価抜）</t>
    </r>
    <r>
      <rPr>
        <sz val="12"/>
        <color rgb="FFFF0000"/>
        <rFont val="HGｺﾞｼｯｸM"/>
        <family val="3"/>
        <charset val="128"/>
      </rPr>
      <t>(不要)</t>
    </r>
    <rPh sb="1" eb="4">
      <t>セッケイショ</t>
    </rPh>
    <rPh sb="5" eb="7">
      <t>タンカ</t>
    </rPh>
    <rPh sb="7" eb="8">
      <t>ヌ</t>
    </rPh>
    <rPh sb="10" eb="12">
      <t>フヨウ</t>
    </rPh>
    <phoneticPr fontId="43"/>
  </si>
  <si>
    <t>添付</t>
    <rPh sb="0" eb="2">
      <t>テンプ</t>
    </rPh>
    <phoneticPr fontId="43"/>
  </si>
  <si>
    <r>
      <t>※６及び※７の収納書はＡ４紙に「のり付け」または、両面テープ等で剥がれないよう取り付ける</t>
    </r>
    <r>
      <rPr>
        <sz val="12"/>
        <color rgb="FFFF0000"/>
        <rFont val="ＭＳ Ｐ明朝"/>
        <family val="1"/>
        <charset val="128"/>
      </rPr>
      <t>添付</t>
    </r>
    <r>
      <rPr>
        <sz val="12"/>
        <rFont val="ＭＳ Ｐ明朝"/>
        <family val="1"/>
        <charset val="128"/>
      </rPr>
      <t>する。</t>
    </r>
    <rPh sb="2" eb="3">
      <t>オヨ</t>
    </rPh>
    <rPh sb="7" eb="9">
      <t>シュウノウ</t>
    </rPh>
    <rPh sb="9" eb="10">
      <t>ショ</t>
    </rPh>
    <rPh sb="13" eb="14">
      <t>シ</t>
    </rPh>
    <rPh sb="18" eb="19">
      <t>ツ</t>
    </rPh>
    <rPh sb="25" eb="27">
      <t>リョウメン</t>
    </rPh>
    <rPh sb="30" eb="31">
      <t>トウ</t>
    </rPh>
    <rPh sb="32" eb="33">
      <t>ハ</t>
    </rPh>
    <rPh sb="39" eb="40">
      <t>ト</t>
    </rPh>
    <rPh sb="41" eb="42">
      <t>ツ</t>
    </rPh>
    <rPh sb="44" eb="46">
      <t>テンプ</t>
    </rPh>
    <phoneticPr fontId="1"/>
  </si>
  <si>
    <r>
      <t>請負者</t>
    </r>
    <r>
      <rPr>
        <sz val="12"/>
        <color rgb="FFFF0000"/>
        <rFont val="ＭＳ Ｐ明朝"/>
        <family val="1"/>
        <charset val="128"/>
      </rPr>
      <t>添付</t>
    </r>
    <r>
      <rPr>
        <sz val="12"/>
        <rFont val="ＭＳ Ｐ明朝"/>
        <family val="1"/>
        <charset val="128"/>
      </rPr>
      <t>必須。（契約書には綴らない。）</t>
    </r>
    <rPh sb="0" eb="2">
      <t>ウケオイ</t>
    </rPh>
    <rPh sb="2" eb="3">
      <t>シャ</t>
    </rPh>
    <rPh sb="3" eb="5">
      <t>テンプ</t>
    </rPh>
    <rPh sb="5" eb="7">
      <t>ヒッス</t>
    </rPh>
    <rPh sb="9" eb="12">
      <t>ケイヤクショ</t>
    </rPh>
    <rPh sb="14" eb="15">
      <t>ツヅ</t>
    </rPh>
    <phoneticPr fontId="1"/>
  </si>
  <si>
    <r>
      <rPr>
        <sz val="12"/>
        <color rgb="FFFF0000"/>
        <rFont val="ＭＳ Ｐ明朝"/>
        <family val="1"/>
        <charset val="128"/>
      </rPr>
      <t>契約時</t>
    </r>
    <r>
      <rPr>
        <sz val="12"/>
        <rFont val="ＭＳ Ｐ明朝"/>
        <family val="1"/>
        <charset val="128"/>
      </rPr>
      <t>（町との契約）に添付する。</t>
    </r>
    <rPh sb="0" eb="2">
      <t>ケイヤク</t>
    </rPh>
    <rPh sb="2" eb="3">
      <t>ジ</t>
    </rPh>
    <rPh sb="4" eb="5">
      <t>マチ</t>
    </rPh>
    <rPh sb="7" eb="9">
      <t>ケイヤク</t>
    </rPh>
    <rPh sb="11" eb="13">
      <t>テンプ</t>
    </rPh>
    <phoneticPr fontId="1"/>
  </si>
  <si>
    <t>7</t>
    <phoneticPr fontId="1"/>
  </si>
  <si>
    <t>高原町　建設水道課長　殿</t>
    <rPh sb="0" eb="3">
      <t>タカハルチョウ</t>
    </rPh>
    <rPh sb="4" eb="6">
      <t>ケンセツ</t>
    </rPh>
    <rPh sb="6" eb="9">
      <t>スイドウカ</t>
    </rPh>
    <rPh sb="8" eb="10">
      <t>カチョウ</t>
    </rPh>
    <rPh sb="11" eb="12">
      <t>トノ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</si>
</sst>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平成&quot;#,##0&quot;年&quot;"/>
    <numFmt numFmtId="177" formatCode="#,##0&quot;月&quot;"/>
    <numFmt numFmtId="178" formatCode="#,##0&quot;日&quot;"/>
    <numFmt numFmtId="179" formatCode="#,###"/>
    <numFmt numFmtId="180" formatCode="[$-411]ggge&quot;年&quot;m&quot;月&quot;d&quot;日&quot;;@"/>
    <numFmt numFmtId="181" formatCode="&quot;金&quot;#,##0&quot;円&quot;;&quot;金　&quot;#,##0&quot;円&quot;"/>
    <numFmt numFmtId="182" formatCode="&quot;金&quot;#,##0&quot;円&quot;;"/>
    <numFmt numFmtId="183" formatCode="#,##0.0_ "/>
  </numFmts>
  <fonts count="156">
    <font>
      <sz val="11"/>
      <color theme="1"/>
      <name val="ＭＳ Ｐゴシック"/>
      <family val="3"/>
      <charset val="128"/>
      <scheme val="minor"/>
    </font>
    <font>
      <sz val="6"/>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22"/>
      <name val="ＭＳ Ｐ明朝"/>
      <family val="1"/>
      <charset val="128"/>
    </font>
    <font>
      <sz val="16"/>
      <name val="ＭＳ Ｐ明朝"/>
      <family val="1"/>
      <charset val="128"/>
    </font>
    <font>
      <sz val="14"/>
      <name val="ＭＳ Ｐ明朝"/>
      <family val="1"/>
      <charset val="128"/>
    </font>
    <font>
      <sz val="14"/>
      <color indexed="12"/>
      <name val="ＭＳ Ｐ明朝"/>
      <family val="1"/>
      <charset val="128"/>
    </font>
    <font>
      <sz val="12"/>
      <name val="ＭＳ Ｐ明朝"/>
      <family val="1"/>
      <charset val="128"/>
    </font>
    <font>
      <sz val="11"/>
      <name val="ＭＳ Ｐ明朝"/>
      <family val="1"/>
      <charset val="128"/>
    </font>
    <font>
      <sz val="24"/>
      <name val="ＭＳ Ｐ明朝"/>
      <family val="1"/>
      <charset val="128"/>
    </font>
    <font>
      <sz val="12"/>
      <name val="ＭＳ 明朝"/>
      <family val="1"/>
      <charset val="128"/>
    </font>
    <font>
      <sz val="6"/>
      <name val="ＭＳ Ｐゴシック"/>
      <family val="3"/>
      <charset val="128"/>
    </font>
    <font>
      <b/>
      <sz val="12"/>
      <name val="ＭＳ Ｐ明朝"/>
      <family val="1"/>
      <charset val="128"/>
    </font>
    <font>
      <b/>
      <sz val="11"/>
      <name val="ＭＳ Ｐ明朝"/>
      <family val="1"/>
      <charset val="128"/>
    </font>
    <font>
      <sz val="18"/>
      <name val="ＭＳ Ｐ明朝"/>
      <family val="1"/>
      <charset val="128"/>
    </font>
    <font>
      <sz val="6"/>
      <name val="ＭＳ 明朝"/>
      <family val="1"/>
      <charset val="128"/>
    </font>
    <font>
      <b/>
      <sz val="10"/>
      <name val="ＭＳ Ｐ明朝"/>
      <family val="1"/>
      <charset val="128"/>
    </font>
    <font>
      <b/>
      <sz val="18"/>
      <name val="ＭＳ Ｐ明朝"/>
      <family val="1"/>
      <charset val="128"/>
    </font>
    <font>
      <b/>
      <sz val="26"/>
      <name val="ＭＳ Ｐ明朝"/>
      <family val="1"/>
      <charset val="128"/>
    </font>
    <font>
      <sz val="8"/>
      <name val="ＭＳ Ｐ明朝"/>
      <family val="1"/>
      <charset val="128"/>
    </font>
    <font>
      <b/>
      <sz val="24"/>
      <name val="ＭＳ Ｐ明朝"/>
      <family val="1"/>
      <charset val="128"/>
    </font>
    <font>
      <sz val="6"/>
      <name val="ＭＳ Ｐゴシック"/>
      <family val="3"/>
      <charset val="128"/>
    </font>
    <font>
      <sz val="10"/>
      <name val="ＭＳ Ｐ明朝"/>
      <family val="1"/>
      <charset val="128"/>
    </font>
    <font>
      <sz val="14"/>
      <name val="明朝"/>
      <family val="1"/>
      <charset val="128"/>
    </font>
    <font>
      <sz val="7"/>
      <name val="ＭＳ Ｐ明朝"/>
      <family val="1"/>
      <charset val="128"/>
    </font>
    <font>
      <sz val="26"/>
      <name val="ＭＳ Ｐ明朝"/>
      <family val="1"/>
      <charset val="128"/>
    </font>
    <font>
      <sz val="6"/>
      <name val="ＭＳ Ｐゴシック"/>
      <family val="3"/>
      <charset val="128"/>
    </font>
    <font>
      <sz val="9"/>
      <name val="ＭＳ Ｐ明朝"/>
      <family val="1"/>
      <charset val="128"/>
    </font>
    <font>
      <u/>
      <sz val="12"/>
      <name val="ＭＳ Ｐ明朝"/>
      <family val="1"/>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2"/>
      <color theme="1"/>
      <name val="ＭＳ Ｐ明朝"/>
      <family val="1"/>
      <charset val="128"/>
    </font>
    <font>
      <sz val="14"/>
      <color theme="1"/>
      <name val="ＭＳ Ｐ明朝"/>
      <family val="1"/>
      <charset val="128"/>
    </font>
    <font>
      <sz val="16"/>
      <color theme="1"/>
      <name val="ＭＳ Ｐ明朝"/>
      <family val="1"/>
      <charset val="128"/>
    </font>
    <font>
      <sz val="20"/>
      <color theme="1"/>
      <name val="ＭＳ Ｐ明朝"/>
      <family val="1"/>
      <charset val="128"/>
    </font>
    <font>
      <sz val="12"/>
      <color theme="10"/>
      <name val="ＭＳ 明朝"/>
      <family val="1"/>
      <charset val="128"/>
    </font>
    <font>
      <sz val="16"/>
      <color theme="10"/>
      <name val="ＭＳ 明朝"/>
      <family val="1"/>
      <charset val="128"/>
    </font>
    <font>
      <sz val="18"/>
      <color theme="1"/>
      <name val="ＭＳ Ｐ明朝"/>
      <family val="1"/>
      <charset val="128"/>
    </font>
    <font>
      <sz val="20"/>
      <color theme="1"/>
      <name val="HG丸ｺﾞｼｯｸM-PRO"/>
      <family val="3"/>
      <charset val="128"/>
    </font>
    <font>
      <sz val="11"/>
      <color theme="1"/>
      <name val="ＭＳ Ｐ明朝"/>
      <family val="1"/>
      <charset val="128"/>
    </font>
    <font>
      <sz val="6"/>
      <name val="ＭＳ Ｐゴシック"/>
      <family val="3"/>
      <charset val="128"/>
      <scheme val="minor"/>
    </font>
    <font>
      <u/>
      <sz val="11"/>
      <color indexed="12"/>
      <name val="ＭＳ Ｐゴシック"/>
      <family val="3"/>
      <charset val="128"/>
    </font>
    <font>
      <sz val="20"/>
      <name val="ＭＳ Ｐ明朝"/>
      <family val="1"/>
      <charset val="128"/>
    </font>
    <font>
      <sz val="11"/>
      <color indexed="9"/>
      <name val="ＭＳ Ｐ明朝"/>
      <family val="1"/>
      <charset val="128"/>
    </font>
    <font>
      <u/>
      <sz val="16"/>
      <color indexed="12"/>
      <name val="ＭＳ Ｐ明朝"/>
      <family val="1"/>
      <charset val="128"/>
    </font>
    <font>
      <sz val="12"/>
      <color indexed="12"/>
      <name val="ＭＳ Ｐ明朝"/>
      <family val="1"/>
      <charset val="128"/>
    </font>
    <font>
      <sz val="12"/>
      <color indexed="10"/>
      <name val="ＭＳ Ｐ明朝"/>
      <family val="1"/>
      <charset val="128"/>
    </font>
    <font>
      <u/>
      <sz val="12"/>
      <color indexed="12"/>
      <name val="ＭＳ Ｐ明朝"/>
      <family val="1"/>
      <charset val="128"/>
    </font>
    <font>
      <b/>
      <sz val="9"/>
      <color indexed="81"/>
      <name val="MS P ゴシック"/>
      <family val="3"/>
      <charset val="128"/>
    </font>
    <font>
      <b/>
      <sz val="12"/>
      <name val="ＭＳ ゴシック"/>
      <family val="3"/>
      <charset val="128"/>
    </font>
    <font>
      <b/>
      <sz val="11"/>
      <name val="ＭＳ ゴシック"/>
      <family val="3"/>
      <charset val="128"/>
    </font>
    <font>
      <b/>
      <sz val="12"/>
      <name val="ＭＳ 明朝"/>
      <family val="1"/>
      <charset val="128"/>
    </font>
    <font>
      <b/>
      <sz val="20"/>
      <name val="ＭＳ 明朝"/>
      <family val="1"/>
      <charset val="128"/>
    </font>
    <font>
      <b/>
      <sz val="18"/>
      <name val="ＭＳ ゴシック"/>
      <family val="3"/>
      <charset val="128"/>
    </font>
    <font>
      <b/>
      <sz val="11"/>
      <name val="ＭＳ 明朝"/>
      <family val="1"/>
      <charset val="128"/>
    </font>
    <font>
      <sz val="12"/>
      <name val="ＭＳ ゴシック"/>
      <family val="3"/>
      <charset val="128"/>
    </font>
    <font>
      <b/>
      <sz val="10"/>
      <name val="ＭＳ ゴシック"/>
      <family val="3"/>
      <charset val="128"/>
    </font>
    <font>
      <sz val="14"/>
      <name val="ＭＳ 明朝"/>
      <family val="1"/>
      <charset val="128"/>
    </font>
    <font>
      <sz val="12"/>
      <color rgb="FFFF0000"/>
      <name val="ＭＳ Ｐ明朝"/>
      <family val="1"/>
      <charset val="128"/>
    </font>
    <font>
      <sz val="24"/>
      <color theme="1"/>
      <name val="ＭＳ Ｐ明朝"/>
      <family val="1"/>
      <charset val="128"/>
    </font>
    <font>
      <sz val="16"/>
      <color rgb="FFFF0000"/>
      <name val="ＭＳ Ｐ明朝"/>
      <family val="1"/>
      <charset val="128"/>
    </font>
    <font>
      <sz val="14"/>
      <color rgb="FFFF0000"/>
      <name val="ＭＳ Ｐ明朝"/>
      <family val="1"/>
      <charset val="128"/>
    </font>
    <font>
      <sz val="28"/>
      <color theme="1"/>
      <name val="ＭＳ Ｐ明朝"/>
      <family val="1"/>
      <charset val="128"/>
    </font>
    <font>
      <sz val="14"/>
      <color indexed="10"/>
      <name val="ＭＳ Ｐ明朝"/>
      <family val="1"/>
      <charset val="128"/>
    </font>
    <font>
      <u/>
      <sz val="12"/>
      <color indexed="10"/>
      <name val="ＭＳ Ｐ明朝"/>
      <family val="1"/>
      <charset val="128"/>
    </font>
    <font>
      <sz val="10"/>
      <color indexed="12"/>
      <name val="ＭＳ Ｐ明朝"/>
      <family val="1"/>
      <charset val="128"/>
    </font>
    <font>
      <sz val="11"/>
      <color indexed="12"/>
      <name val="ＭＳ Ｐ明朝"/>
      <family val="1"/>
      <charset val="128"/>
    </font>
    <font>
      <b/>
      <sz val="14"/>
      <name val="ＭＳ Ｐ明朝"/>
      <family val="1"/>
      <charset val="128"/>
    </font>
    <font>
      <b/>
      <sz val="18"/>
      <name val="ＭＳ 明朝"/>
      <family val="1"/>
      <charset val="128"/>
    </font>
    <font>
      <b/>
      <sz val="14"/>
      <name val="ＭＳ ゴシック"/>
      <family val="3"/>
      <charset val="128"/>
    </font>
    <font>
      <sz val="14"/>
      <name val="ＭＳ ゴシック"/>
      <family val="3"/>
      <charset val="128"/>
    </font>
    <font>
      <u/>
      <sz val="14"/>
      <name val="ＭＳ 明朝"/>
      <family val="1"/>
      <charset val="128"/>
    </font>
    <font>
      <b/>
      <sz val="14"/>
      <name val="ＭＳ 明朝"/>
      <family val="1"/>
      <charset val="128"/>
    </font>
    <font>
      <b/>
      <sz val="16"/>
      <name val="ＭＳ 明朝"/>
      <family val="1"/>
      <charset val="128"/>
    </font>
    <font>
      <b/>
      <sz val="16"/>
      <name val="ＭＳ ゴシック"/>
      <family val="3"/>
      <charset val="128"/>
    </font>
    <font>
      <sz val="9"/>
      <name val="ＭＳ ゴシック"/>
      <family val="3"/>
      <charset val="128"/>
    </font>
    <font>
      <b/>
      <sz val="10"/>
      <name val="ＭＳ 明朝"/>
      <family val="1"/>
      <charset val="128"/>
    </font>
    <font>
      <sz val="10"/>
      <name val="ＭＳ ゴシック"/>
      <family val="3"/>
      <charset val="128"/>
    </font>
    <font>
      <sz val="20"/>
      <color indexed="10"/>
      <name val="ＭＳ Ｐ明朝"/>
      <family val="1"/>
      <charset val="128"/>
    </font>
    <font>
      <sz val="11"/>
      <color theme="10"/>
      <name val="ＭＳ Ｐゴシック"/>
      <family val="3"/>
      <charset val="128"/>
      <scheme val="minor"/>
    </font>
    <font>
      <sz val="11"/>
      <color rgb="FFFF0000"/>
      <name val="ＭＳ Ｐゴシック"/>
      <family val="3"/>
      <charset val="128"/>
    </font>
    <font>
      <b/>
      <sz val="12"/>
      <color indexed="81"/>
      <name val="MS P ゴシック"/>
      <family val="3"/>
      <charset val="128"/>
    </font>
    <font>
      <sz val="18"/>
      <color rgb="FFFF0000"/>
      <name val="ＭＳ Ｐ明朝"/>
      <family val="1"/>
      <charset val="128"/>
    </font>
    <font>
      <sz val="20"/>
      <color rgb="FFFF0000"/>
      <name val="ＭＳ Ｐ明朝"/>
      <family val="1"/>
      <charset val="128"/>
    </font>
    <font>
      <sz val="24"/>
      <color rgb="FFFF0000"/>
      <name val="ＭＳ Ｐ明朝"/>
      <family val="1"/>
      <charset val="128"/>
    </font>
    <font>
      <sz val="28"/>
      <color rgb="FFFF0000"/>
      <name val="ＭＳ Ｐ明朝"/>
      <family val="1"/>
      <charset val="128"/>
    </font>
    <font>
      <b/>
      <sz val="12"/>
      <color indexed="10"/>
      <name val="MS P ゴシック"/>
      <family val="3"/>
      <charset val="128"/>
    </font>
    <font>
      <sz val="12"/>
      <color indexed="81"/>
      <name val="MS P ゴシック"/>
      <family val="3"/>
      <charset val="128"/>
    </font>
    <font>
      <sz val="12"/>
      <color indexed="10"/>
      <name val="MS P ゴシック"/>
      <family val="3"/>
      <charset val="128"/>
    </font>
    <font>
      <u/>
      <sz val="12"/>
      <color indexed="10"/>
      <name val="MS P ゴシック"/>
      <family val="3"/>
      <charset val="128"/>
    </font>
    <font>
      <sz val="12"/>
      <color theme="1"/>
      <name val="HGｺﾞｼｯｸM"/>
      <family val="3"/>
      <charset val="128"/>
    </font>
    <font>
      <u/>
      <sz val="12"/>
      <color theme="10"/>
      <name val="HGｺﾞｼｯｸM"/>
      <family val="3"/>
      <charset val="128"/>
    </font>
    <font>
      <sz val="12"/>
      <color theme="10"/>
      <name val="HGｺﾞｼｯｸM"/>
      <family val="3"/>
      <charset val="128"/>
    </font>
    <font>
      <sz val="14"/>
      <color theme="1"/>
      <name val="HGｺﾞｼｯｸM"/>
      <family val="3"/>
      <charset val="128"/>
    </font>
    <font>
      <sz val="24"/>
      <name val="HGｺﾞｼｯｸM"/>
      <family val="3"/>
      <charset val="128"/>
    </font>
    <font>
      <sz val="22"/>
      <color indexed="81"/>
      <name val="MS P ゴシック"/>
      <family val="3"/>
      <charset val="128"/>
    </font>
    <font>
      <sz val="16"/>
      <name val="HGｺﾞｼｯｸM"/>
      <family val="3"/>
      <charset val="128"/>
    </font>
    <font>
      <sz val="18"/>
      <name val="HGｺﾞｼｯｸM"/>
      <family val="3"/>
      <charset val="128"/>
    </font>
    <font>
      <sz val="26"/>
      <name val="HGｺﾞｼｯｸM"/>
      <family val="3"/>
      <charset val="128"/>
    </font>
    <font>
      <sz val="26"/>
      <color rgb="FFFF0000"/>
      <name val="HGｺﾞｼｯｸM"/>
      <family val="3"/>
      <charset val="128"/>
    </font>
    <font>
      <sz val="18"/>
      <name val="ＭＳ Ｐゴシック"/>
      <family val="3"/>
      <charset val="128"/>
    </font>
    <font>
      <sz val="6"/>
      <name val="ＭＳ Ｐ明朝"/>
      <family val="1"/>
      <charset val="128"/>
    </font>
    <font>
      <b/>
      <sz val="14"/>
      <color indexed="81"/>
      <name val="MS P ゴシック"/>
      <family val="3"/>
      <charset val="128"/>
    </font>
    <font>
      <sz val="10"/>
      <color theme="1"/>
      <name val="HGｺﾞｼｯｸM"/>
      <family val="3"/>
      <charset val="128"/>
    </font>
    <font>
      <sz val="12"/>
      <name val="HGｺﾞｼｯｸM"/>
      <family val="3"/>
      <charset val="128"/>
    </font>
    <font>
      <sz val="11"/>
      <color theme="1"/>
      <name val="HGｺﾞｼｯｸM"/>
      <family val="3"/>
      <charset val="128"/>
    </font>
    <font>
      <sz val="16"/>
      <color theme="1"/>
      <name val="HGｺﾞｼｯｸM"/>
      <family val="3"/>
      <charset val="128"/>
    </font>
    <font>
      <sz val="12"/>
      <color theme="10"/>
      <name val="HGPｺﾞｼｯｸM"/>
      <family val="3"/>
      <charset val="128"/>
    </font>
    <font>
      <sz val="11"/>
      <color theme="10"/>
      <name val="HGPｺﾞｼｯｸM"/>
      <family val="3"/>
      <charset val="128"/>
    </font>
    <font>
      <sz val="14"/>
      <color theme="10"/>
      <name val="HGPｺﾞｼｯｸM"/>
      <family val="3"/>
      <charset val="128"/>
    </font>
    <font>
      <u/>
      <sz val="12"/>
      <color theme="10"/>
      <name val="ＭＳ Ｐゴシック"/>
      <family val="3"/>
      <charset val="128"/>
      <scheme val="minor"/>
    </font>
    <font>
      <sz val="9"/>
      <color indexed="81"/>
      <name val="MS P ゴシック"/>
      <family val="3"/>
      <charset val="128"/>
    </font>
    <font>
      <sz val="9"/>
      <color indexed="10"/>
      <name val="MS P ゴシック"/>
      <family val="3"/>
      <charset val="128"/>
    </font>
    <font>
      <strike/>
      <sz val="9"/>
      <color indexed="10"/>
      <name val="MS P ゴシック"/>
      <family val="3"/>
      <charset val="128"/>
    </font>
    <font>
      <sz val="20"/>
      <color theme="10"/>
      <name val="HGPｺﾞｼｯｸM"/>
      <family val="3"/>
      <charset val="128"/>
    </font>
    <font>
      <sz val="12"/>
      <color indexed="81"/>
      <name val="HGｺﾞｼｯｸM"/>
      <family val="3"/>
      <charset val="128"/>
    </font>
    <font>
      <sz val="18"/>
      <color theme="10"/>
      <name val="HGPｺﾞｼｯｸM"/>
      <family val="3"/>
      <charset val="128"/>
    </font>
    <font>
      <sz val="16"/>
      <color theme="10"/>
      <name val="HGPｺﾞｼｯｸM"/>
      <family val="3"/>
      <charset val="128"/>
    </font>
    <font>
      <sz val="16"/>
      <color theme="10"/>
      <name val="HGｺﾞｼｯｸM"/>
      <family val="3"/>
      <charset val="128"/>
    </font>
    <font>
      <sz val="14"/>
      <color theme="10"/>
      <name val="HGｺﾞｼｯｸM"/>
      <family val="3"/>
      <charset val="128"/>
    </font>
    <font>
      <sz val="13"/>
      <name val="ＭＳ Ｐ明朝"/>
      <family val="1"/>
      <charset val="128"/>
    </font>
    <font>
      <sz val="11"/>
      <name val="ＭＳ 明朝"/>
      <family val="1"/>
      <charset val="128"/>
    </font>
    <font>
      <sz val="8.5"/>
      <name val="ＭＳ 明朝"/>
      <family val="1"/>
      <charset val="128"/>
    </font>
    <font>
      <sz val="11"/>
      <name val="ＭＳ ゴシック"/>
      <family val="3"/>
      <charset val="128"/>
    </font>
    <font>
      <sz val="16"/>
      <name val="ＭＳ 明朝"/>
      <family val="1"/>
      <charset val="128"/>
    </font>
    <font>
      <sz val="10"/>
      <name val="ＭＳ 明朝"/>
      <family val="1"/>
      <charset val="128"/>
    </font>
    <font>
      <sz val="9.5"/>
      <name val="ＭＳ 明朝"/>
      <family val="1"/>
      <charset val="128"/>
    </font>
    <font>
      <sz val="10.5"/>
      <name val="ＭＳ 明朝"/>
      <family val="1"/>
      <charset val="128"/>
    </font>
    <font>
      <sz val="9"/>
      <name val="ＭＳ 明朝"/>
      <family val="1"/>
      <charset val="128"/>
    </font>
    <font>
      <sz val="14"/>
      <color theme="1"/>
      <name val="ＭＳ 明朝"/>
      <family val="1"/>
      <charset val="128"/>
    </font>
    <font>
      <b/>
      <sz val="24"/>
      <name val="ＭＳ 明朝"/>
      <family val="1"/>
      <charset val="128"/>
    </font>
    <font>
      <sz val="10"/>
      <color theme="1"/>
      <name val="ＭＳ Ｐ明朝"/>
      <family val="1"/>
      <charset val="128"/>
    </font>
    <font>
      <u/>
      <sz val="12"/>
      <color theme="10"/>
      <name val="HGPｺﾞｼｯｸM"/>
      <family val="3"/>
      <charset val="128"/>
    </font>
    <font>
      <sz val="22"/>
      <name val="ＭＳ Ｐゴシック"/>
      <family val="3"/>
      <charset val="128"/>
    </font>
    <font>
      <sz val="18"/>
      <name val="ＭＳ 明朝"/>
      <family val="1"/>
      <charset val="128"/>
    </font>
    <font>
      <b/>
      <u/>
      <sz val="10"/>
      <name val="ＭＳ Ｐ明朝"/>
      <family val="1"/>
      <charset val="128"/>
    </font>
    <font>
      <b/>
      <u/>
      <sz val="10"/>
      <color indexed="12"/>
      <name val="ＭＳ Ｐ明朝"/>
      <family val="1"/>
      <charset val="128"/>
    </font>
    <font>
      <b/>
      <sz val="10"/>
      <name val="HG丸ｺﾞｼｯｸM-PRO"/>
      <family val="3"/>
      <charset val="128"/>
    </font>
    <font>
      <sz val="12"/>
      <name val="HG丸ｺﾞｼｯｸM-PRO"/>
      <family val="3"/>
      <charset val="128"/>
    </font>
    <font>
      <b/>
      <sz val="16"/>
      <name val="ＭＳ Ｐ明朝"/>
      <family val="1"/>
      <charset val="128"/>
    </font>
    <font>
      <sz val="12"/>
      <color theme="0"/>
      <name val="ＭＳ 明朝"/>
      <family val="1"/>
      <charset val="128"/>
    </font>
    <font>
      <sz val="10"/>
      <color indexed="81"/>
      <name val="ＭＳ ゴシック"/>
      <family val="3"/>
      <charset val="128"/>
    </font>
    <font>
      <b/>
      <u/>
      <sz val="10"/>
      <color indexed="10"/>
      <name val="ＭＳ Ｐ明朝"/>
      <family val="1"/>
      <charset val="128"/>
    </font>
    <font>
      <b/>
      <u/>
      <sz val="10"/>
      <color indexed="53"/>
      <name val="ＭＳ Ｐ明朝"/>
      <family val="1"/>
      <charset val="128"/>
    </font>
    <font>
      <sz val="11"/>
      <name val="HG丸ｺﾞｼｯｸM-PRO"/>
      <family val="3"/>
      <charset val="128"/>
    </font>
    <font>
      <sz val="10"/>
      <color rgb="FFFF0000"/>
      <name val="HGｺﾞｼｯｸM"/>
      <family val="3"/>
      <charset val="128"/>
    </font>
    <font>
      <u/>
      <sz val="10"/>
      <color rgb="FFFF0000"/>
      <name val="HGｺﾞｼｯｸM"/>
      <family val="3"/>
      <charset val="128"/>
    </font>
    <font>
      <b/>
      <sz val="16"/>
      <color indexed="81"/>
      <name val="MS P ゴシック"/>
      <family val="3"/>
      <charset val="128"/>
    </font>
    <font>
      <sz val="16"/>
      <color indexed="81"/>
      <name val="MS P ゴシック"/>
      <family val="3"/>
      <charset val="128"/>
    </font>
    <font>
      <b/>
      <sz val="12"/>
      <color rgb="FFFF0000"/>
      <name val="ＭＳ Ｐ明朝"/>
      <family val="1"/>
      <charset val="128"/>
    </font>
    <font>
      <sz val="10"/>
      <name val="HGｺﾞｼｯｸM"/>
      <family val="3"/>
      <charset val="128"/>
    </font>
    <font>
      <sz val="12"/>
      <color rgb="FFFF0000"/>
      <name val="HGｺﾞｼｯｸM"/>
      <family val="3"/>
      <charset val="128"/>
    </font>
    <font>
      <sz val="12"/>
      <color theme="1"/>
      <name val="HGPｺﾞｼｯｸM"/>
      <family val="3"/>
      <charset val="128"/>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5"/>
        <bgColor indexed="64"/>
      </patternFill>
    </fill>
    <fill>
      <patternFill patternType="solid">
        <fgColor rgb="FFFF0000"/>
        <bgColor indexed="64"/>
      </patternFill>
    </fill>
    <fill>
      <patternFill patternType="solid">
        <fgColor theme="1"/>
        <bgColor indexed="64"/>
      </patternFill>
    </fill>
    <fill>
      <patternFill patternType="solid">
        <fgColor rgb="FFCCFFFF"/>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3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thin">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dotted">
        <color indexed="64"/>
      </top>
      <bottom/>
      <diagonal/>
    </border>
    <border>
      <left style="dashed">
        <color indexed="64"/>
      </left>
      <right/>
      <top style="dotted">
        <color indexed="64"/>
      </top>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otted">
        <color indexed="64"/>
      </bottom>
      <diagonal/>
    </border>
    <border>
      <left style="dashed">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diagonalUp="1">
      <left style="thin">
        <color indexed="64"/>
      </left>
      <right style="medium">
        <color indexed="64"/>
      </right>
      <top/>
      <bottom style="thin">
        <color indexed="64"/>
      </bottom>
      <diagonal style="thin">
        <color indexed="64"/>
      </diagonal>
    </border>
    <border>
      <left style="thin">
        <color indexed="64"/>
      </left>
      <right style="medium">
        <color indexed="64"/>
      </right>
      <top/>
      <bottom style="thin">
        <color indexed="64"/>
      </bottom>
      <diagonal/>
    </border>
    <border>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style="dashed">
        <color indexed="64"/>
      </right>
      <top style="thin">
        <color indexed="64"/>
      </top>
      <bottom style="dotted">
        <color indexed="64"/>
      </bottom>
      <diagonal/>
    </border>
    <border>
      <left/>
      <right style="dashed">
        <color indexed="64"/>
      </right>
      <top/>
      <bottom style="thin">
        <color indexed="64"/>
      </bottom>
      <diagonal/>
    </border>
    <border>
      <left/>
      <right/>
      <top style="dotted">
        <color indexed="64"/>
      </top>
      <bottom style="dashed">
        <color indexed="64"/>
      </bottom>
      <diagonal/>
    </border>
    <border>
      <left/>
      <right style="dashed">
        <color indexed="64"/>
      </right>
      <top style="dotted">
        <color indexed="64"/>
      </top>
      <bottom style="dashed">
        <color indexed="64"/>
      </bottom>
      <diagonal/>
    </border>
    <border>
      <left/>
      <right style="medium">
        <color indexed="64"/>
      </right>
      <top style="dott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8"/>
      </left>
      <right/>
      <top/>
      <bottom style="thin">
        <color indexed="64"/>
      </bottom>
      <diagonal/>
    </border>
    <border>
      <left/>
      <right style="thin">
        <color indexed="8"/>
      </right>
      <top/>
      <bottom style="thin">
        <color indexed="64"/>
      </bottom>
      <diagonal/>
    </border>
    <border>
      <left style="hair">
        <color indexed="64"/>
      </left>
      <right/>
      <top style="thin">
        <color indexed="64"/>
      </top>
      <bottom/>
      <diagonal/>
    </border>
    <border>
      <left style="thin">
        <color auto="1"/>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diagonalDown="1">
      <left style="thin">
        <color indexed="64"/>
      </left>
      <right/>
      <top style="thin">
        <color indexed="64"/>
      </top>
      <bottom/>
      <diagonal style="hair">
        <color indexed="64"/>
      </diagonal>
    </border>
    <border diagonalUp="1">
      <left/>
      <right style="thin">
        <color indexed="64"/>
      </right>
      <top style="thin">
        <color indexed="64"/>
      </top>
      <bottom/>
      <diagonal style="thin">
        <color indexed="64"/>
      </diagonal>
    </border>
    <border diagonalDown="1">
      <left style="thin">
        <color indexed="64"/>
      </left>
      <right/>
      <top/>
      <bottom/>
      <diagonal style="hair">
        <color indexed="64"/>
      </diagonal>
    </border>
    <border diagonalUp="1">
      <left/>
      <right style="thin">
        <color indexed="64"/>
      </right>
      <top/>
      <bottom/>
      <diagonal style="thin">
        <color indexed="64"/>
      </diagonal>
    </border>
    <border diagonalUp="1">
      <left style="thin">
        <color indexed="64"/>
      </left>
      <right/>
      <top/>
      <bottom/>
      <diagonal style="hair">
        <color indexed="64"/>
      </diagonal>
    </border>
    <border diagonalDown="1">
      <left/>
      <right style="thin">
        <color indexed="64"/>
      </right>
      <top/>
      <bottom/>
      <diagonal style="hair">
        <color indexed="64"/>
      </diagonal>
    </border>
    <border diagonalUp="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Down="1">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top/>
      <bottom style="thin">
        <color indexed="64"/>
      </bottom>
      <diagonal style="hair">
        <color indexed="64"/>
      </diagonal>
    </border>
    <border diagonalDown="1">
      <left/>
      <right/>
      <top/>
      <bottom style="thin">
        <color indexed="64"/>
      </bottom>
      <diagonal style="hair">
        <color indexed="64"/>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auto="1"/>
      </right>
      <top/>
      <bottom style="thin">
        <color auto="1"/>
      </bottom>
      <diagonal/>
    </border>
    <border>
      <left style="thin">
        <color indexed="64"/>
      </left>
      <right style="medium">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auto="1"/>
      </right>
      <top/>
      <bottom style="hair">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auto="1"/>
      </right>
      <top style="medium">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auto="1"/>
      </right>
      <top style="hair">
        <color indexed="64"/>
      </top>
      <bottom/>
      <diagonal/>
    </border>
    <border>
      <left/>
      <right/>
      <top/>
      <bottom style="dotted">
        <color indexed="64"/>
      </bottom>
      <diagonal/>
    </border>
    <border>
      <left style="thin">
        <color indexed="64"/>
      </left>
      <right/>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medium">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ashed">
        <color indexed="64"/>
      </left>
      <right/>
      <top/>
      <bottom style="dashed">
        <color indexed="64"/>
      </bottom>
      <diagonal/>
    </border>
    <border>
      <left/>
      <right/>
      <top style="dotted">
        <color indexed="64"/>
      </top>
      <bottom style="dotted">
        <color indexed="64"/>
      </bottom>
      <diagonal/>
    </border>
    <border>
      <left style="medium">
        <color indexed="64"/>
      </left>
      <right/>
      <top style="thin">
        <color indexed="64"/>
      </top>
      <bottom style="medium">
        <color indexed="64"/>
      </bottom>
      <diagonal/>
    </border>
    <border>
      <left/>
      <right style="dashed">
        <color auto="1"/>
      </right>
      <top style="dashed">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64"/>
      </left>
      <right/>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auto="1"/>
      </bottom>
      <diagonal style="thin">
        <color indexed="64"/>
      </diagonal>
    </border>
    <border>
      <left style="thin">
        <color indexed="8"/>
      </left>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auto="1"/>
      </right>
      <top style="thin">
        <color indexed="64"/>
      </top>
      <bottom/>
      <diagonal style="thin">
        <color indexed="64"/>
      </diagonal>
    </border>
    <border diagonalDown="1">
      <left style="thin">
        <color indexed="64"/>
      </left>
      <right/>
      <top/>
      <bottom style="thin">
        <color auto="1"/>
      </bottom>
      <diagonal style="thin">
        <color indexed="64"/>
      </diagonal>
    </border>
    <border diagonalDown="1">
      <left/>
      <right/>
      <top/>
      <bottom style="thin">
        <color auto="1"/>
      </bottom>
      <diagonal style="thin">
        <color indexed="64"/>
      </diagonal>
    </border>
    <border diagonalDown="1">
      <left/>
      <right style="thin">
        <color auto="1"/>
      </right>
      <top/>
      <bottom style="thin">
        <color auto="1"/>
      </bottom>
      <diagonal style="thin">
        <color indexed="64"/>
      </diagonal>
    </border>
    <border>
      <left/>
      <right style="thin">
        <color auto="1"/>
      </right>
      <top/>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top/>
      <bottom style="thin">
        <color indexed="8"/>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8"/>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8"/>
      </right>
      <top style="thin">
        <color auto="1"/>
      </top>
      <bottom style="thin">
        <color indexed="64"/>
      </bottom>
      <diagonal/>
    </border>
    <border>
      <left style="thin">
        <color indexed="8"/>
      </left>
      <right/>
      <top style="thin">
        <color indexed="64"/>
      </top>
      <bottom/>
      <diagonal/>
    </border>
    <border>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8"/>
      </left>
      <right/>
      <top style="thin">
        <color indexed="64"/>
      </top>
      <bottom/>
      <diagonal/>
    </border>
    <border>
      <left style="thin">
        <color indexed="64"/>
      </left>
      <right/>
      <top style="thin">
        <color indexed="64"/>
      </top>
      <bottom/>
      <diagonal/>
    </border>
    <border>
      <left/>
      <right style="thin">
        <color indexed="8"/>
      </right>
      <top style="thin">
        <color indexed="64"/>
      </top>
      <bottom/>
      <diagonal/>
    </border>
    <border>
      <left/>
      <right style="thin">
        <color indexed="64"/>
      </right>
      <top style="thin">
        <color indexed="64"/>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8"/>
      </left>
      <right/>
      <top style="thin">
        <color auto="1"/>
      </top>
      <bottom style="thin">
        <color indexed="64"/>
      </bottom>
      <diagonal/>
    </border>
    <border>
      <left/>
      <right style="thin">
        <color indexed="8"/>
      </right>
      <top style="thin">
        <color auto="1"/>
      </top>
      <bottom style="thin">
        <color indexed="64"/>
      </bottom>
      <diagonal/>
    </border>
    <border>
      <left style="thin">
        <color indexed="64"/>
      </left>
      <right style="medium">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style="thick">
        <color indexed="64"/>
      </left>
      <right style="thick">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medium">
        <color indexed="64"/>
      </left>
      <right style="thin">
        <color indexed="64"/>
      </right>
      <top/>
      <bottom style="medium">
        <color indexed="64"/>
      </bottom>
      <diagonal style="thin">
        <color indexed="64"/>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alignment vertical="center"/>
    </xf>
    <xf numFmtId="0" fontId="33"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12" fillId="0" borderId="0">
      <alignment vertical="center"/>
    </xf>
    <xf numFmtId="0" fontId="25" fillId="0" borderId="0"/>
    <xf numFmtId="0" fontId="3" fillId="0" borderId="0"/>
    <xf numFmtId="0" fontId="44" fillId="0" borderId="0" applyNumberFormat="0" applyFill="0" applyBorder="0" applyAlignment="0" applyProtection="0">
      <alignment vertical="top"/>
      <protection locked="0"/>
    </xf>
    <xf numFmtId="38" fontId="3" fillId="0" borderId="0" applyFont="0" applyFill="0" applyBorder="0" applyAlignment="0" applyProtection="0"/>
    <xf numFmtId="0" fontId="9" fillId="0" borderId="0"/>
    <xf numFmtId="0" fontId="3" fillId="0" borderId="0"/>
  </cellStyleXfs>
  <cellXfs count="3759">
    <xf numFmtId="0" fontId="0" fillId="0" borderId="0" xfId="0">
      <alignment vertical="center"/>
    </xf>
    <xf numFmtId="0" fontId="34" fillId="0" borderId="0" xfId="0" applyFont="1">
      <alignment vertical="center"/>
    </xf>
    <xf numFmtId="0" fontId="35" fillId="0" borderId="0" xfId="0" applyFont="1">
      <alignment vertical="center"/>
    </xf>
    <xf numFmtId="0" fontId="34" fillId="0" borderId="1" xfId="0" applyFont="1" applyBorder="1">
      <alignment vertical="center"/>
    </xf>
    <xf numFmtId="0" fontId="34" fillId="0" borderId="2" xfId="0" applyFont="1" applyBorder="1">
      <alignment vertical="center"/>
    </xf>
    <xf numFmtId="0" fontId="34" fillId="0" borderId="3" xfId="0" applyFont="1" applyBorder="1">
      <alignment vertical="center"/>
    </xf>
    <xf numFmtId="0" fontId="34" fillId="0" borderId="4" xfId="0" applyFont="1" applyBorder="1">
      <alignment vertical="center"/>
    </xf>
    <xf numFmtId="0" fontId="34" fillId="0" borderId="0" xfId="0" applyFont="1" applyBorder="1">
      <alignment vertical="center"/>
    </xf>
    <xf numFmtId="0" fontId="35" fillId="0" borderId="0" xfId="0" applyFont="1" applyBorder="1" applyAlignment="1">
      <alignment vertical="center"/>
    </xf>
    <xf numFmtId="0" fontId="34" fillId="0" borderId="5" xfId="0" applyFont="1" applyBorder="1">
      <alignment vertical="center"/>
    </xf>
    <xf numFmtId="0" fontId="34" fillId="0" borderId="0" xfId="0" applyFont="1" applyBorder="1" applyAlignment="1">
      <alignment horizontal="center" vertical="center"/>
    </xf>
    <xf numFmtId="0" fontId="34" fillId="0" borderId="6" xfId="0" applyFont="1" applyBorder="1">
      <alignment vertical="center"/>
    </xf>
    <xf numFmtId="0" fontId="34" fillId="0" borderId="7" xfId="0" applyFont="1" applyBorder="1">
      <alignment vertical="center"/>
    </xf>
    <xf numFmtId="0" fontId="34" fillId="0" borderId="8" xfId="0" applyFont="1" applyBorder="1">
      <alignment vertical="center"/>
    </xf>
    <xf numFmtId="0" fontId="34" fillId="0" borderId="0" xfId="0" applyFont="1" applyBorder="1" applyAlignment="1">
      <alignment vertical="center"/>
    </xf>
    <xf numFmtId="0" fontId="34" fillId="0" borderId="0" xfId="0" applyFont="1" applyBorder="1" applyAlignment="1">
      <alignment horizontal="distributed" vertical="center"/>
    </xf>
    <xf numFmtId="0" fontId="34" fillId="0" borderId="0" xfId="0" quotePrefix="1" applyFont="1" applyBorder="1" applyAlignment="1">
      <alignment horizontal="center" vertical="center"/>
    </xf>
    <xf numFmtId="0" fontId="34" fillId="0" borderId="0" xfId="0" quotePrefix="1" applyFont="1" applyBorder="1" applyAlignment="1">
      <alignment horizontal="right" vertical="center"/>
    </xf>
    <xf numFmtId="0" fontId="36" fillId="0" borderId="0" xfId="0" applyFont="1" applyBorder="1" applyAlignment="1">
      <alignment horizontal="distributed" vertical="center"/>
    </xf>
    <xf numFmtId="0" fontId="34" fillId="0" borderId="5" xfId="0" applyFont="1" applyBorder="1" applyAlignment="1">
      <alignment vertical="center"/>
    </xf>
    <xf numFmtId="0" fontId="34" fillId="0" borderId="3" xfId="0" applyFont="1" applyBorder="1" applyAlignment="1">
      <alignment vertical="center"/>
    </xf>
    <xf numFmtId="0" fontId="34" fillId="0" borderId="0" xfId="0" applyFont="1" applyBorder="1" applyAlignment="1">
      <alignment horizontal="left" vertical="center"/>
    </xf>
    <xf numFmtId="0" fontId="35" fillId="0" borderId="0" xfId="0" applyFont="1" applyBorder="1">
      <alignment vertical="center"/>
    </xf>
    <xf numFmtId="0" fontId="37" fillId="0" borderId="0" xfId="0" applyFont="1" applyBorder="1" applyAlignment="1">
      <alignment vertical="center"/>
    </xf>
    <xf numFmtId="0" fontId="34" fillId="0" borderId="0" xfId="0" quotePrefix="1" applyFont="1" applyAlignment="1">
      <alignment horizontal="center" vertical="center"/>
    </xf>
    <xf numFmtId="0" fontId="4" fillId="0" borderId="0" xfId="4" applyFont="1">
      <alignment vertical="center"/>
    </xf>
    <xf numFmtId="0" fontId="3" fillId="0" borderId="0" xfId="4">
      <alignment vertical="center"/>
    </xf>
    <xf numFmtId="0" fontId="3" fillId="2" borderId="9" xfId="4" applyFill="1" applyBorder="1">
      <alignment vertical="center"/>
    </xf>
    <xf numFmtId="0" fontId="3" fillId="0" borderId="2" xfId="4" applyBorder="1">
      <alignment vertical="center"/>
    </xf>
    <xf numFmtId="0" fontId="3" fillId="0" borderId="10" xfId="4" applyBorder="1">
      <alignment vertical="center"/>
    </xf>
    <xf numFmtId="0" fontId="3" fillId="0" borderId="0" xfId="4" applyBorder="1">
      <alignment vertical="center"/>
    </xf>
    <xf numFmtId="0" fontId="3" fillId="0" borderId="6" xfId="4" applyBorder="1">
      <alignment vertical="center"/>
    </xf>
    <xf numFmtId="0" fontId="3" fillId="0" borderId="7" xfId="4" applyBorder="1">
      <alignment vertical="center"/>
    </xf>
    <xf numFmtId="0" fontId="3" fillId="0" borderId="11" xfId="4" applyBorder="1">
      <alignment vertical="center"/>
    </xf>
    <xf numFmtId="0" fontId="3" fillId="0" borderId="8" xfId="4" applyBorder="1">
      <alignment vertical="center"/>
    </xf>
    <xf numFmtId="0" fontId="3" fillId="0" borderId="12" xfId="4" applyBorder="1">
      <alignment vertical="center"/>
    </xf>
    <xf numFmtId="0" fontId="3" fillId="0" borderId="1" xfId="4" applyBorder="1">
      <alignment vertical="center"/>
    </xf>
    <xf numFmtId="0" fontId="3" fillId="0" borderId="13" xfId="4" applyBorder="1">
      <alignment vertical="center"/>
    </xf>
    <xf numFmtId="0" fontId="3" fillId="0" borderId="3" xfId="4" applyBorder="1">
      <alignment vertical="center"/>
    </xf>
    <xf numFmtId="0" fontId="3" fillId="0" borderId="4" xfId="4" applyBorder="1">
      <alignment vertical="center"/>
    </xf>
    <xf numFmtId="0" fontId="3" fillId="0" borderId="14" xfId="4" applyBorder="1">
      <alignment vertical="center"/>
    </xf>
    <xf numFmtId="0" fontId="3" fillId="0" borderId="5" xfId="4" applyBorder="1">
      <alignment vertical="center"/>
    </xf>
    <xf numFmtId="0" fontId="3" fillId="0" borderId="15" xfId="4" applyBorder="1">
      <alignment vertical="center"/>
    </xf>
    <xf numFmtId="0" fontId="5" fillId="0" borderId="0" xfId="4" applyFont="1" applyAlignment="1">
      <alignment vertical="center"/>
    </xf>
    <xf numFmtId="0" fontId="5" fillId="0" borderId="0" xfId="4" applyFont="1" applyAlignment="1">
      <alignment horizontal="center" vertical="center"/>
    </xf>
    <xf numFmtId="0" fontId="7" fillId="0" borderId="1" xfId="4" applyFont="1" applyFill="1" applyBorder="1">
      <alignment vertical="center"/>
    </xf>
    <xf numFmtId="0" fontId="7" fillId="0" borderId="2" xfId="4" applyFont="1" applyFill="1" applyBorder="1">
      <alignment vertical="center"/>
    </xf>
    <xf numFmtId="0" fontId="7" fillId="0" borderId="13" xfId="4" applyFont="1" applyFill="1" applyBorder="1">
      <alignment vertical="center"/>
    </xf>
    <xf numFmtId="0" fontId="7" fillId="0" borderId="10" xfId="4" applyFont="1" applyFill="1" applyBorder="1">
      <alignment vertical="center"/>
    </xf>
    <xf numFmtId="0" fontId="7" fillId="0" borderId="4" xfId="4" applyFont="1" applyFill="1" applyBorder="1">
      <alignment vertical="center"/>
    </xf>
    <xf numFmtId="0" fontId="7" fillId="0" borderId="0" xfId="4" applyFont="1" applyFill="1" applyBorder="1">
      <alignment vertical="center"/>
    </xf>
    <xf numFmtId="0" fontId="7" fillId="0" borderId="14" xfId="4" applyFont="1" applyFill="1" applyBorder="1">
      <alignment vertical="center"/>
    </xf>
    <xf numFmtId="0" fontId="7" fillId="0" borderId="15" xfId="4" applyFont="1" applyFill="1" applyBorder="1">
      <alignment vertical="center"/>
    </xf>
    <xf numFmtId="0" fontId="7" fillId="0" borderId="6" xfId="4" applyFont="1" applyFill="1" applyBorder="1">
      <alignment vertical="center"/>
    </xf>
    <xf numFmtId="0" fontId="7" fillId="0" borderId="7" xfId="4" applyFont="1" applyFill="1" applyBorder="1">
      <alignment vertical="center"/>
    </xf>
    <xf numFmtId="0" fontId="8" fillId="0" borderId="7" xfId="4" applyFont="1" applyFill="1" applyBorder="1">
      <alignment vertical="center"/>
    </xf>
    <xf numFmtId="0" fontId="7" fillId="0" borderId="11" xfId="4" applyFont="1" applyFill="1" applyBorder="1">
      <alignment vertical="center"/>
    </xf>
    <xf numFmtId="0" fontId="7" fillId="0" borderId="12" xfId="4" applyFont="1" applyFill="1" applyBorder="1">
      <alignment vertical="center"/>
    </xf>
    <xf numFmtId="0" fontId="7" fillId="0" borderId="0" xfId="4" applyFont="1" applyAlignment="1">
      <alignment horizontal="center" vertical="center"/>
    </xf>
    <xf numFmtId="0" fontId="7" fillId="0" borderId="0" xfId="4" applyFont="1" applyAlignment="1">
      <alignment vertical="center"/>
    </xf>
    <xf numFmtId="0" fontId="7" fillId="0" borderId="2" xfId="4" applyFont="1" applyBorder="1" applyAlignment="1">
      <alignment horizontal="center" vertical="center"/>
    </xf>
    <xf numFmtId="0" fontId="7" fillId="0" borderId="3" xfId="4" applyFont="1" applyFill="1" applyBorder="1">
      <alignment vertical="center"/>
    </xf>
    <xf numFmtId="0" fontId="7" fillId="0" borderId="8" xfId="4" applyFont="1" applyFill="1" applyBorder="1">
      <alignment vertical="center"/>
    </xf>
    <xf numFmtId="0" fontId="7" fillId="0" borderId="5" xfId="4" applyFont="1" applyFill="1" applyBorder="1">
      <alignment vertical="center"/>
    </xf>
    <xf numFmtId="0" fontId="7" fillId="0" borderId="16" xfId="4" applyFont="1" applyFill="1" applyBorder="1">
      <alignment vertical="center"/>
    </xf>
    <xf numFmtId="0" fontId="7" fillId="0" borderId="17" xfId="4" applyFont="1" applyFill="1" applyBorder="1">
      <alignment vertical="center"/>
    </xf>
    <xf numFmtId="0" fontId="8" fillId="0" borderId="17" xfId="4" applyFont="1" applyFill="1" applyBorder="1">
      <alignment vertical="center"/>
    </xf>
    <xf numFmtId="0" fontId="7" fillId="0" borderId="18" xfId="4" applyFont="1" applyFill="1" applyBorder="1">
      <alignment vertical="center"/>
    </xf>
    <xf numFmtId="0" fontId="7" fillId="0" borderId="19" xfId="4" applyFont="1" applyFill="1" applyBorder="1">
      <alignment vertical="center"/>
    </xf>
    <xf numFmtId="0" fontId="7" fillId="0" borderId="20" xfId="4" applyFont="1" applyFill="1" applyBorder="1">
      <alignment vertical="center"/>
    </xf>
    <xf numFmtId="0" fontId="3" fillId="0" borderId="21" xfId="4" applyBorder="1">
      <alignment vertical="center"/>
    </xf>
    <xf numFmtId="0" fontId="3" fillId="0" borderId="22" xfId="4" applyBorder="1">
      <alignment vertical="center"/>
    </xf>
    <xf numFmtId="0" fontId="3" fillId="0" borderId="23" xfId="4" applyBorder="1">
      <alignment vertical="center"/>
    </xf>
    <xf numFmtId="0" fontId="3" fillId="0" borderId="17" xfId="4" applyBorder="1">
      <alignment vertical="center"/>
    </xf>
    <xf numFmtId="0" fontId="3" fillId="0" borderId="20" xfId="4" applyBorder="1">
      <alignment vertical="center"/>
    </xf>
    <xf numFmtId="0" fontId="3" fillId="0" borderId="16" xfId="4" applyBorder="1">
      <alignment vertical="center"/>
    </xf>
    <xf numFmtId="0" fontId="3" fillId="0" borderId="24" xfId="4" applyBorder="1">
      <alignment vertical="center"/>
    </xf>
    <xf numFmtId="0" fontId="3" fillId="0" borderId="25" xfId="4" applyBorder="1">
      <alignment vertical="center"/>
    </xf>
    <xf numFmtId="0" fontId="3" fillId="0" borderId="19" xfId="4" applyBorder="1">
      <alignment vertical="center"/>
    </xf>
    <xf numFmtId="0" fontId="3" fillId="0" borderId="18" xfId="4" applyBorder="1">
      <alignment vertical="center"/>
    </xf>
    <xf numFmtId="0" fontId="10" fillId="0" borderId="0" xfId="4" applyFont="1">
      <alignment vertical="center"/>
    </xf>
    <xf numFmtId="0" fontId="7" fillId="0" borderId="0" xfId="4" quotePrefix="1" applyFont="1" applyAlignment="1">
      <alignment horizontal="center" vertical="center"/>
    </xf>
    <xf numFmtId="0" fontId="7" fillId="0" borderId="0" xfId="4" applyFont="1">
      <alignment vertical="center"/>
    </xf>
    <xf numFmtId="0" fontId="7" fillId="0" borderId="26" xfId="4" applyFont="1" applyBorder="1" applyAlignment="1">
      <alignment horizontal="center" vertical="center"/>
    </xf>
    <xf numFmtId="0" fontId="34" fillId="0" borderId="27" xfId="0" applyFont="1" applyBorder="1">
      <alignment vertical="center"/>
    </xf>
    <xf numFmtId="0" fontId="9" fillId="0" borderId="0" xfId="5" applyFont="1">
      <alignment vertical="center"/>
    </xf>
    <xf numFmtId="0" fontId="14" fillId="0" borderId="0" xfId="5" applyFont="1" applyFill="1" applyBorder="1">
      <alignment vertical="center"/>
    </xf>
    <xf numFmtId="0" fontId="14" fillId="0" borderId="0" xfId="5" applyFont="1">
      <alignment vertical="center"/>
    </xf>
    <xf numFmtId="0" fontId="14" fillId="0" borderId="0" xfId="5" applyFont="1" applyBorder="1">
      <alignment vertical="center"/>
    </xf>
    <xf numFmtId="0" fontId="9" fillId="0" borderId="0" xfId="5" applyFont="1" applyBorder="1">
      <alignment vertical="center"/>
    </xf>
    <xf numFmtId="0" fontId="9" fillId="0" borderId="8" xfId="5" applyFont="1" applyBorder="1">
      <alignment vertical="center"/>
    </xf>
    <xf numFmtId="0" fontId="14" fillId="0" borderId="7" xfId="5" applyFont="1" applyBorder="1">
      <alignment vertical="center"/>
    </xf>
    <xf numFmtId="0" fontId="9" fillId="0" borderId="7" xfId="5" applyFont="1" applyBorder="1">
      <alignment vertical="center"/>
    </xf>
    <xf numFmtId="0" fontId="9" fillId="0" borderId="6" xfId="5" applyFont="1" applyBorder="1">
      <alignment vertical="center"/>
    </xf>
    <xf numFmtId="0" fontId="9" fillId="0" borderId="5" xfId="5" applyFont="1" applyBorder="1">
      <alignment vertical="center"/>
    </xf>
    <xf numFmtId="0" fontId="15" fillId="0" borderId="0" xfId="5" applyFont="1" applyBorder="1" applyAlignment="1">
      <alignment vertical="center" wrapText="1"/>
    </xf>
    <xf numFmtId="0" fontId="7" fillId="0" borderId="0" xfId="5" applyFont="1" applyBorder="1">
      <alignment vertical="center"/>
    </xf>
    <xf numFmtId="0" fontId="9" fillId="0" borderId="4" xfId="5" applyFont="1" applyBorder="1">
      <alignment vertical="center"/>
    </xf>
    <xf numFmtId="0" fontId="16" fillId="0" borderId="0" xfId="5" applyFont="1" applyBorder="1">
      <alignment vertical="center"/>
    </xf>
    <xf numFmtId="0" fontId="14" fillId="0" borderId="5" xfId="5" applyFont="1" applyBorder="1">
      <alignment vertical="center"/>
    </xf>
    <xf numFmtId="0" fontId="14" fillId="0" borderId="0" xfId="5" applyFont="1" applyBorder="1" applyAlignment="1">
      <alignment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center"/>
    </xf>
    <xf numFmtId="0" fontId="7" fillId="0" borderId="0" xfId="5" applyFont="1" applyAlignment="1">
      <alignment horizontal="distributed" vertical="center" justifyLastLine="1"/>
    </xf>
    <xf numFmtId="0" fontId="7" fillId="0" borderId="0" xfId="5" applyFont="1" applyBorder="1" applyAlignment="1">
      <alignment horizontal="distributed" vertical="center"/>
    </xf>
    <xf numFmtId="0" fontId="7" fillId="0" borderId="0" xfId="5" applyFont="1" applyBorder="1" applyAlignment="1">
      <alignment vertical="center" justifyLastLine="1"/>
    </xf>
    <xf numFmtId="0" fontId="9" fillId="0" borderId="0" xfId="5" applyFont="1" applyBorder="1" applyAlignment="1">
      <alignment horizontal="distributed" vertical="center"/>
    </xf>
    <xf numFmtId="0" fontId="18" fillId="0" borderId="0" xfId="5" applyFont="1" applyBorder="1">
      <alignment vertical="center"/>
    </xf>
    <xf numFmtId="0" fontId="18" fillId="0" borderId="0" xfId="5" applyFont="1" applyBorder="1" applyAlignment="1">
      <alignment vertical="center"/>
    </xf>
    <xf numFmtId="0" fontId="14" fillId="0" borderId="0" xfId="5" applyFont="1" applyAlignment="1">
      <alignment vertical="top" wrapText="1"/>
    </xf>
    <xf numFmtId="0" fontId="9" fillId="0" borderId="0" xfId="5" applyFont="1" applyBorder="1" applyAlignment="1">
      <alignment vertical="distributed" wrapText="1"/>
    </xf>
    <xf numFmtId="0" fontId="18" fillId="0" borderId="0" xfId="5" applyFont="1" applyAlignment="1">
      <alignment vertical="center" wrapText="1"/>
    </xf>
    <xf numFmtId="0" fontId="14" fillId="0" borderId="0" xfId="5" applyFont="1" applyAlignment="1">
      <alignment vertical="center" wrapText="1"/>
    </xf>
    <xf numFmtId="0" fontId="15" fillId="0" borderId="7" xfId="5" applyFont="1" applyBorder="1" applyAlignment="1">
      <alignment vertical="center" wrapText="1"/>
    </xf>
    <xf numFmtId="0" fontId="7" fillId="0" borderId="7"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9" fillId="0" borderId="0" xfId="5" applyFont="1" applyBorder="1" applyAlignment="1">
      <alignment vertical="center"/>
    </xf>
    <xf numFmtId="0" fontId="7" fillId="0" borderId="0" xfId="5" applyFont="1" applyBorder="1" applyAlignment="1">
      <alignment vertical="center"/>
    </xf>
    <xf numFmtId="0" fontId="14" fillId="0" borderId="4" xfId="5" applyFont="1" applyBorder="1" applyAlignment="1">
      <alignment vertical="center"/>
    </xf>
    <xf numFmtId="0" fontId="9" fillId="0" borderId="3" xfId="5" applyFont="1" applyBorder="1">
      <alignment vertical="center"/>
    </xf>
    <xf numFmtId="0" fontId="15" fillId="0" borderId="2" xfId="5" applyFont="1" applyBorder="1" applyAlignment="1">
      <alignment vertical="center" wrapText="1"/>
    </xf>
    <xf numFmtId="0" fontId="9" fillId="0" borderId="2" xfId="5" applyFont="1" applyBorder="1">
      <alignment vertical="center"/>
    </xf>
    <xf numFmtId="0" fontId="9" fillId="0" borderId="1" xfId="5" applyFont="1" applyBorder="1">
      <alignment vertical="center"/>
    </xf>
    <xf numFmtId="0" fontId="9" fillId="0" borderId="0" xfId="5" applyFont="1" applyBorder="1" applyAlignment="1">
      <alignment horizontal="center" vertical="center"/>
    </xf>
    <xf numFmtId="0" fontId="9" fillId="0" borderId="4" xfId="5" applyFont="1" applyBorder="1" applyAlignment="1">
      <alignment horizontal="left" vertical="center"/>
    </xf>
    <xf numFmtId="0" fontId="7" fillId="0" borderId="0" xfId="5" quotePrefix="1" applyFont="1" applyBorder="1" applyAlignment="1">
      <alignment vertical="center"/>
    </xf>
    <xf numFmtId="0" fontId="9" fillId="0" borderId="0" xfId="5" applyFont="1" applyBorder="1" applyAlignment="1">
      <alignment horizontal="left" vertical="center"/>
    </xf>
    <xf numFmtId="0" fontId="14" fillId="0" borderId="4" xfId="5" applyFont="1" applyBorder="1" applyAlignment="1">
      <alignment horizontal="left" vertical="center"/>
    </xf>
    <xf numFmtId="0" fontId="19" fillId="0" borderId="7" xfId="5" applyFont="1" applyBorder="1" applyAlignment="1">
      <alignment horizontal="center" vertical="center"/>
    </xf>
    <xf numFmtId="0" fontId="21" fillId="0" borderId="28" xfId="5" applyFont="1" applyBorder="1" applyAlignment="1">
      <alignment horizontal="right" vertical="center"/>
    </xf>
    <xf numFmtId="0" fontId="21" fillId="0" borderId="29" xfId="5" applyFont="1" applyBorder="1" applyAlignment="1">
      <alignment horizontal="right" vertical="center"/>
    </xf>
    <xf numFmtId="0" fontId="21" fillId="0" borderId="10" xfId="5" applyFont="1" applyBorder="1" applyAlignment="1">
      <alignment horizontal="right" vertical="center"/>
    </xf>
    <xf numFmtId="0" fontId="21" fillId="0" borderId="30" xfId="5" applyFont="1" applyBorder="1" applyAlignment="1">
      <alignment horizontal="right" vertical="center"/>
    </xf>
    <xf numFmtId="0" fontId="9" fillId="0" borderId="0" xfId="5" applyFont="1" applyBorder="1" applyAlignment="1">
      <alignment horizontal="right" vertical="center"/>
    </xf>
    <xf numFmtId="0" fontId="9" fillId="0" borderId="2" xfId="5" applyFont="1" applyBorder="1" applyAlignment="1">
      <alignment horizontal="right" vertical="center"/>
    </xf>
    <xf numFmtId="0" fontId="10" fillId="0" borderId="0" xfId="0" applyFont="1" applyAlignment="1"/>
    <xf numFmtId="0" fontId="7" fillId="0" borderId="2" xfId="0" applyFont="1" applyFill="1" applyBorder="1" applyAlignment="1">
      <alignment horizontal="right" vertical="center"/>
    </xf>
    <xf numFmtId="0" fontId="7" fillId="0" borderId="7" xfId="0" applyFont="1" applyFill="1" applyBorder="1" applyAlignment="1">
      <alignment horizontal="right" vertical="center"/>
    </xf>
    <xf numFmtId="0" fontId="10" fillId="0" borderId="42" xfId="0" applyFont="1" applyFill="1" applyBorder="1" applyAlignment="1"/>
    <xf numFmtId="3" fontId="16" fillId="0" borderId="0" xfId="6" applyNumberFormat="1" applyFont="1"/>
    <xf numFmtId="3" fontId="16" fillId="0" borderId="54" xfId="6" applyNumberFormat="1" applyFont="1" applyBorder="1" applyAlignment="1">
      <alignment horizontal="center"/>
    </xf>
    <xf numFmtId="3" fontId="16" fillId="0" borderId="54" xfId="6" applyNumberFormat="1" applyFont="1" applyBorder="1"/>
    <xf numFmtId="3" fontId="16" fillId="0" borderId="55" xfId="6" applyNumberFormat="1" applyFont="1" applyBorder="1"/>
    <xf numFmtId="3" fontId="16" fillId="0" borderId="56" xfId="6" applyNumberFormat="1" applyFont="1" applyBorder="1" applyAlignment="1">
      <alignment horizontal="center"/>
    </xf>
    <xf numFmtId="3" fontId="16" fillId="0" borderId="57" xfId="6" applyNumberFormat="1" applyFont="1" applyBorder="1"/>
    <xf numFmtId="3" fontId="16" fillId="0" borderId="58" xfId="6" applyNumberFormat="1" applyFont="1" applyBorder="1"/>
    <xf numFmtId="3" fontId="16" fillId="0" borderId="59" xfId="6" applyNumberFormat="1" applyFont="1" applyBorder="1"/>
    <xf numFmtId="3" fontId="16" fillId="0" borderId="59" xfId="6" applyNumberFormat="1" applyFont="1" applyBorder="1" applyAlignment="1">
      <alignment horizontal="center"/>
    </xf>
    <xf numFmtId="3" fontId="16" fillId="0" borderId="60" xfId="6" applyNumberFormat="1" applyFont="1" applyBorder="1" applyAlignment="1">
      <alignment horizontal="center"/>
    </xf>
    <xf numFmtId="3" fontId="16" fillId="0" borderId="61" xfId="6" applyNumberFormat="1" applyFont="1" applyBorder="1"/>
    <xf numFmtId="3" fontId="16" fillId="0" borderId="62" xfId="6" applyNumberFormat="1" applyFont="1" applyBorder="1" applyAlignment="1">
      <alignment horizontal="center"/>
    </xf>
    <xf numFmtId="3" fontId="16" fillId="0" borderId="56" xfId="6" applyNumberFormat="1" applyFont="1" applyBorder="1"/>
    <xf numFmtId="3" fontId="16" fillId="0" borderId="63" xfId="6" applyNumberFormat="1" applyFont="1" applyBorder="1" applyAlignment="1">
      <alignment horizontal="center"/>
    </xf>
    <xf numFmtId="3" fontId="16" fillId="0" borderId="0" xfId="6" applyNumberFormat="1" applyFont="1" applyAlignment="1">
      <alignment horizontal="left"/>
    </xf>
    <xf numFmtId="3" fontId="16" fillId="0" borderId="64" xfId="6" applyNumberFormat="1" applyFont="1" applyBorder="1" applyAlignment="1">
      <alignment horizontal="center"/>
    </xf>
    <xf numFmtId="3" fontId="16" fillId="0" borderId="60" xfId="6" applyNumberFormat="1" applyFont="1" applyBorder="1"/>
    <xf numFmtId="3" fontId="16" fillId="0" borderId="0" xfId="6" applyNumberFormat="1" applyFont="1" applyBorder="1" applyAlignment="1">
      <alignment horizontal="left"/>
    </xf>
    <xf numFmtId="3" fontId="16" fillId="0" borderId="56" xfId="6" applyNumberFormat="1" applyFont="1" applyBorder="1" applyAlignment="1">
      <alignment horizontal="left"/>
    </xf>
    <xf numFmtId="3" fontId="16" fillId="0" borderId="59" xfId="6" applyNumberFormat="1" applyFont="1" applyBorder="1" applyAlignment="1">
      <alignment horizontal="left"/>
    </xf>
    <xf numFmtId="3" fontId="16" fillId="0" borderId="0" xfId="6" applyNumberFormat="1" applyFont="1" applyBorder="1" applyAlignment="1">
      <alignment horizontal="center"/>
    </xf>
    <xf numFmtId="176" fontId="16" fillId="0" borderId="0" xfId="6" applyNumberFormat="1" applyFont="1"/>
    <xf numFmtId="177" fontId="16" fillId="0" borderId="0" xfId="6" applyNumberFormat="1" applyFont="1" applyAlignment="1">
      <alignment horizontal="right"/>
    </xf>
    <xf numFmtId="178" fontId="16" fillId="0" borderId="0" xfId="6" applyNumberFormat="1" applyFont="1" applyAlignment="1">
      <alignment horizontal="right"/>
    </xf>
    <xf numFmtId="3" fontId="16" fillId="0" borderId="0" xfId="6" applyNumberFormat="1" applyFont="1" applyAlignment="1">
      <alignment horizontal="center"/>
    </xf>
    <xf numFmtId="3" fontId="16" fillId="0" borderId="55" xfId="6" applyNumberFormat="1" applyFont="1" applyBorder="1" applyAlignment="1">
      <alignment horizontal="left"/>
    </xf>
    <xf numFmtId="3" fontId="16" fillId="0" borderId="0" xfId="6" applyNumberFormat="1" applyFont="1" applyAlignment="1">
      <alignment horizontal="right"/>
    </xf>
    <xf numFmtId="179" fontId="16" fillId="0" borderId="59" xfId="6" applyNumberFormat="1" applyFont="1" applyBorder="1" applyAlignment="1"/>
    <xf numFmtId="179" fontId="16" fillId="0" borderId="0" xfId="6" applyNumberFormat="1" applyFont="1" applyAlignment="1"/>
    <xf numFmtId="179" fontId="16" fillId="0" borderId="0" xfId="6" applyNumberFormat="1" applyFont="1" applyAlignment="1">
      <alignment horizontal="right"/>
    </xf>
    <xf numFmtId="3" fontId="16" fillId="0" borderId="0" xfId="6" applyNumberFormat="1" applyFont="1" applyAlignment="1"/>
    <xf numFmtId="3" fontId="16" fillId="0" borderId="59" xfId="6" applyNumberFormat="1" applyFont="1" applyBorder="1" applyAlignment="1"/>
    <xf numFmtId="3" fontId="16" fillId="0" borderId="0" xfId="6" applyNumberFormat="1" applyFont="1" applyBorder="1" applyAlignment="1"/>
    <xf numFmtId="3" fontId="16" fillId="0" borderId="60" xfId="6" applyNumberFormat="1" applyFont="1" applyBorder="1" applyAlignment="1">
      <alignment horizontal="left"/>
    </xf>
    <xf numFmtId="3" fontId="16" fillId="0" borderId="57" xfId="6" applyNumberFormat="1" applyFont="1" applyBorder="1" applyAlignment="1">
      <alignment horizontal="center"/>
    </xf>
    <xf numFmtId="176" fontId="16" fillId="0" borderId="57" xfId="6" applyNumberFormat="1" applyFont="1" applyBorder="1" applyAlignment="1">
      <alignment horizontal="right" vertical="center"/>
    </xf>
    <xf numFmtId="3" fontId="16" fillId="0" borderId="57" xfId="6" applyNumberFormat="1" applyFont="1" applyBorder="1" applyAlignment="1">
      <alignmen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vertical="center"/>
    </xf>
    <xf numFmtId="178" fontId="16" fillId="0" borderId="0" xfId="6" applyNumberFormat="1" applyFont="1" applyBorder="1" applyAlignment="1">
      <alignment vertical="center"/>
    </xf>
    <xf numFmtId="3" fontId="16" fillId="0" borderId="0" xfId="6" applyNumberFormat="1" applyFont="1" applyAlignment="1">
      <alignment vertical="center"/>
    </xf>
    <xf numFmtId="3" fontId="16" fillId="0" borderId="54" xfId="6" applyNumberFormat="1" applyFont="1" applyBorder="1" applyAlignment="1">
      <alignment vertical="center"/>
    </xf>
    <xf numFmtId="3" fontId="16" fillId="0" borderId="63" xfId="6" applyNumberFormat="1" applyFont="1" applyBorder="1" applyAlignment="1">
      <alignment horizontal="center" vertical="center"/>
    </xf>
    <xf numFmtId="3" fontId="16" fillId="0" borderId="0" xfId="6" applyNumberFormat="1" applyFont="1" applyBorder="1" applyAlignment="1">
      <alignment vertical="center"/>
    </xf>
    <xf numFmtId="3" fontId="16" fillId="0" borderId="0" xfId="6" applyNumberFormat="1" applyFont="1" applyBorder="1"/>
    <xf numFmtId="176" fontId="16" fillId="0" borderId="0" xfId="6" applyNumberFormat="1" applyFont="1" applyBorder="1" applyAlignment="1">
      <alignment horizontal="center" vertical="center"/>
    </xf>
    <xf numFmtId="38" fontId="16" fillId="0" borderId="0" xfId="2" applyFont="1" applyBorder="1" applyAlignment="1">
      <alignment horizontal="right" vertical="center"/>
    </xf>
    <xf numFmtId="176" fontId="16" fillId="0" borderId="0" xfId="6" applyNumberFormat="1" applyFont="1" applyAlignment="1"/>
    <xf numFmtId="176" fontId="16" fillId="0" borderId="55" xfId="6" applyNumberFormat="1" applyFont="1" applyBorder="1" applyAlignment="1"/>
    <xf numFmtId="3" fontId="16" fillId="0" borderId="0" xfId="6" quotePrefix="1" applyNumberFormat="1" applyFont="1" applyAlignment="1"/>
    <xf numFmtId="176" fontId="16" fillId="0" borderId="57" xfId="6" applyNumberFormat="1" applyFont="1" applyBorder="1" applyAlignment="1">
      <alignment vertical="center"/>
    </xf>
    <xf numFmtId="177" fontId="16" fillId="0" borderId="57" xfId="6" applyNumberFormat="1" applyFont="1" applyBorder="1" applyAlignment="1">
      <alignment vertical="center"/>
    </xf>
    <xf numFmtId="178" fontId="16" fillId="0" borderId="57" xfId="6" applyNumberFormat="1" applyFont="1" applyBorder="1" applyAlignment="1">
      <alignment vertical="center"/>
    </xf>
    <xf numFmtId="176" fontId="16" fillId="0" borderId="54" xfId="6" applyNumberFormat="1" applyFont="1" applyBorder="1" applyAlignment="1">
      <alignment vertical="center"/>
    </xf>
    <xf numFmtId="177" fontId="16" fillId="0" borderId="54" xfId="6" applyNumberFormat="1" applyFont="1" applyBorder="1" applyAlignment="1">
      <alignment vertical="center"/>
    </xf>
    <xf numFmtId="178" fontId="16" fillId="0" borderId="54" xfId="6" applyNumberFormat="1" applyFont="1" applyBorder="1" applyAlignment="1">
      <alignment vertical="center"/>
    </xf>
    <xf numFmtId="176" fontId="16" fillId="0" borderId="0" xfId="6" applyNumberFormat="1" applyFont="1" applyAlignment="1">
      <alignment horizontal="right" vertical="center"/>
    </xf>
    <xf numFmtId="3" fontId="16" fillId="0" borderId="0" xfId="6" applyNumberFormat="1" applyFont="1" applyAlignment="1">
      <alignment horizontal="center" vertical="center"/>
    </xf>
    <xf numFmtId="3" fontId="16" fillId="0" borderId="56" xfId="6" applyNumberFormat="1" applyFont="1" applyBorder="1" applyAlignment="1">
      <alignment vertical="center"/>
    </xf>
    <xf numFmtId="3" fontId="16" fillId="0" borderId="58" xfId="6" applyNumberFormat="1" applyFont="1" applyBorder="1" applyAlignment="1">
      <alignment vertical="center"/>
    </xf>
    <xf numFmtId="3" fontId="16" fillId="0" borderId="59" xfId="6" applyNumberFormat="1" applyFont="1" applyBorder="1" applyAlignment="1">
      <alignment vertical="center"/>
    </xf>
    <xf numFmtId="3" fontId="16" fillId="0" borderId="55" xfId="6" applyNumberFormat="1" applyFont="1" applyBorder="1" applyAlignment="1">
      <alignment vertical="center"/>
    </xf>
    <xf numFmtId="3" fontId="16" fillId="0" borderId="60" xfId="6" applyNumberFormat="1" applyFont="1" applyBorder="1" applyAlignment="1">
      <alignment vertical="center"/>
    </xf>
    <xf numFmtId="3" fontId="16" fillId="0" borderId="61" xfId="6" applyNumberFormat="1" applyFont="1" applyBorder="1" applyAlignment="1">
      <alignment vertical="center"/>
    </xf>
    <xf numFmtId="176" fontId="16" fillId="0" borderId="54" xfId="6" applyNumberFormat="1" applyFont="1" applyBorder="1" applyAlignment="1">
      <alignment horizontal="right" vertical="center"/>
    </xf>
    <xf numFmtId="0" fontId="10" fillId="0" borderId="0" xfId="0" applyFont="1" applyFill="1" applyProtection="1">
      <alignment vertical="center"/>
    </xf>
    <xf numFmtId="0" fontId="9" fillId="0" borderId="0" xfId="0" applyFont="1" applyProtection="1">
      <alignment vertical="center"/>
    </xf>
    <xf numFmtId="0" fontId="6" fillId="0" borderId="0" xfId="5" applyFont="1">
      <alignment vertical="center"/>
    </xf>
    <xf numFmtId="179" fontId="16" fillId="0" borderId="0" xfId="6" applyNumberFormat="1" applyFont="1" applyBorder="1" applyAlignment="1"/>
    <xf numFmtId="0" fontId="6" fillId="0" borderId="0" xfId="5" applyFont="1" applyBorder="1">
      <alignment vertical="center"/>
    </xf>
    <xf numFmtId="0" fontId="7" fillId="0" borderId="0" xfId="7" applyFont="1"/>
    <xf numFmtId="0" fontId="9" fillId="0" borderId="0" xfId="7" applyFont="1"/>
    <xf numFmtId="0" fontId="9" fillId="0" borderId="0" xfId="7" applyFont="1" applyAlignment="1"/>
    <xf numFmtId="0" fontId="9" fillId="0" borderId="65" xfId="7" applyFont="1" applyBorder="1" applyAlignment="1">
      <alignment horizontal="center" vertical="center"/>
    </xf>
    <xf numFmtId="0" fontId="9" fillId="0" borderId="68" xfId="7" applyFont="1" applyBorder="1" applyAlignment="1">
      <alignment horizontal="center" vertical="center"/>
    </xf>
    <xf numFmtId="0" fontId="9" fillId="0" borderId="0" xfId="7" applyFont="1" applyBorder="1" applyAlignment="1">
      <alignment horizontal="center" vertical="center"/>
    </xf>
    <xf numFmtId="0" fontId="9" fillId="0" borderId="34" xfId="7" applyFont="1" applyBorder="1" applyAlignment="1">
      <alignment horizontal="center" vertical="center"/>
    </xf>
    <xf numFmtId="0" fontId="9" fillId="0" borderId="71" xfId="7" applyFont="1" applyBorder="1" applyAlignment="1">
      <alignment horizontal="center" vertical="center"/>
    </xf>
    <xf numFmtId="0" fontId="29" fillId="0" borderId="71" xfId="7" applyFont="1" applyBorder="1" applyAlignment="1">
      <alignment horizontal="center" vertical="center"/>
    </xf>
    <xf numFmtId="0" fontId="29" fillId="0" borderId="72" xfId="7" applyFont="1" applyBorder="1" applyAlignment="1">
      <alignment horizontal="center" vertical="center"/>
    </xf>
    <xf numFmtId="0" fontId="29" fillId="0" borderId="73" xfId="7" applyFont="1" applyBorder="1" applyAlignment="1">
      <alignment horizontal="center" vertical="center"/>
    </xf>
    <xf numFmtId="49" fontId="9" fillId="0" borderId="74" xfId="7" applyNumberFormat="1" applyFont="1" applyBorder="1" applyAlignment="1">
      <alignment horizontal="right" vertical="center"/>
    </xf>
    <xf numFmtId="0" fontId="9" fillId="0" borderId="75" xfId="7" applyFont="1" applyBorder="1" applyAlignment="1">
      <alignment horizontal="left" vertical="center"/>
    </xf>
    <xf numFmtId="0" fontId="9" fillId="0" borderId="76" xfId="7" applyFont="1" applyBorder="1" applyAlignment="1">
      <alignment horizontal="left" vertical="center"/>
    </xf>
    <xf numFmtId="0" fontId="9" fillId="0" borderId="77" xfId="7" applyFont="1" applyBorder="1" applyAlignment="1">
      <alignment horizontal="left" vertical="center"/>
    </xf>
    <xf numFmtId="0" fontId="9" fillId="0" borderId="78" xfId="7" applyFont="1" applyFill="1" applyBorder="1" applyAlignment="1">
      <alignment horizontal="center" vertical="center"/>
    </xf>
    <xf numFmtId="0" fontId="9" fillId="0" borderId="79" xfId="7" applyFont="1" applyBorder="1" applyAlignment="1">
      <alignment horizontal="center" vertical="center"/>
    </xf>
    <xf numFmtId="0" fontId="9" fillId="0" borderId="74" xfId="7" applyFont="1" applyBorder="1" applyAlignment="1">
      <alignment horizontal="center" vertical="center"/>
    </xf>
    <xf numFmtId="0" fontId="9" fillId="0" borderId="80" xfId="7" applyFont="1" applyBorder="1" applyAlignment="1">
      <alignment horizontal="center" vertical="center"/>
    </xf>
    <xf numFmtId="0" fontId="9" fillId="0" borderId="81" xfId="7" applyFont="1" applyBorder="1" applyAlignment="1">
      <alignment horizontal="center" vertical="center"/>
    </xf>
    <xf numFmtId="49" fontId="9" fillId="0" borderId="82" xfId="7" applyNumberFormat="1" applyFont="1" applyBorder="1" applyAlignment="1">
      <alignment horizontal="right" vertical="center"/>
    </xf>
    <xf numFmtId="0" fontId="9" fillId="0" borderId="6" xfId="7" applyFont="1" applyBorder="1" applyAlignment="1">
      <alignment horizontal="left" vertical="center"/>
    </xf>
    <xf numFmtId="0" fontId="9" fillId="0" borderId="7" xfId="7" applyFont="1" applyBorder="1" applyAlignment="1">
      <alignment horizontal="left" vertical="center"/>
    </xf>
    <xf numFmtId="0" fontId="9" fillId="0" borderId="8" xfId="7" applyFont="1" applyBorder="1" applyAlignment="1">
      <alignment horizontal="left" vertical="center"/>
    </xf>
    <xf numFmtId="0" fontId="9" fillId="0" borderId="83" xfId="7" applyFont="1" applyBorder="1" applyAlignment="1">
      <alignment horizontal="center" vertical="center"/>
    </xf>
    <xf numFmtId="0" fontId="9" fillId="0" borderId="78" xfId="7" applyFont="1" applyBorder="1" applyAlignment="1">
      <alignment horizontal="center" vertical="center"/>
    </xf>
    <xf numFmtId="0" fontId="9" fillId="0" borderId="9" xfId="7" applyFont="1" applyBorder="1" applyAlignment="1">
      <alignment horizontal="center" vertical="center"/>
    </xf>
    <xf numFmtId="0" fontId="9" fillId="0" borderId="84" xfId="7" applyFont="1" applyBorder="1" applyAlignment="1">
      <alignment horizontal="center" vertical="center"/>
    </xf>
    <xf numFmtId="49" fontId="9" fillId="0" borderId="78" xfId="7" applyNumberFormat="1" applyFont="1" applyBorder="1" applyAlignment="1">
      <alignment horizontal="right" vertical="center"/>
    </xf>
    <xf numFmtId="0" fontId="9" fillId="0" borderId="37" xfId="7" applyFont="1" applyBorder="1" applyAlignment="1">
      <alignment horizontal="left" vertical="center"/>
    </xf>
    <xf numFmtId="0" fontId="9" fillId="0" borderId="85" xfId="7" applyFont="1" applyBorder="1" applyAlignment="1">
      <alignment horizontal="left" vertical="center"/>
    </xf>
    <xf numFmtId="0" fontId="9" fillId="0" borderId="34" xfId="7" applyFont="1" applyBorder="1" applyAlignment="1">
      <alignment horizontal="left" vertical="center"/>
    </xf>
    <xf numFmtId="0" fontId="9" fillId="0" borderId="86" xfId="7" applyFont="1" applyBorder="1" applyAlignment="1">
      <alignment horizontal="center" vertical="center"/>
    </xf>
    <xf numFmtId="0" fontId="9" fillId="0" borderId="87" xfId="7" applyFont="1" applyBorder="1" applyAlignment="1">
      <alignment horizontal="center" vertical="center"/>
    </xf>
    <xf numFmtId="0" fontId="9" fillId="0" borderId="88" xfId="7" applyFont="1" applyBorder="1" applyAlignment="1">
      <alignment horizontal="center" vertical="center"/>
    </xf>
    <xf numFmtId="0" fontId="9" fillId="0" borderId="87" xfId="7" applyFont="1" applyFill="1" applyBorder="1" applyAlignment="1">
      <alignment horizontal="center" vertical="center"/>
    </xf>
    <xf numFmtId="0" fontId="9" fillId="0" borderId="40" xfId="7" applyFont="1" applyFill="1" applyBorder="1" applyAlignment="1">
      <alignment horizontal="center" vertical="center"/>
    </xf>
    <xf numFmtId="49" fontId="9" fillId="0" borderId="89" xfId="7" applyNumberFormat="1" applyFont="1" applyBorder="1" applyAlignment="1">
      <alignment horizontal="right" vertical="center"/>
    </xf>
    <xf numFmtId="0" fontId="9" fillId="0" borderId="90" xfId="7" applyFont="1" applyBorder="1" applyAlignment="1">
      <alignment horizontal="left" vertical="center"/>
    </xf>
    <xf numFmtId="0" fontId="9" fillId="0" borderId="91" xfId="7" applyFont="1" applyBorder="1" applyAlignment="1">
      <alignment horizontal="left" vertical="center"/>
    </xf>
    <xf numFmtId="0" fontId="9" fillId="0" borderId="92" xfId="7" applyFont="1" applyBorder="1" applyAlignment="1">
      <alignment horizontal="left" vertical="center"/>
    </xf>
    <xf numFmtId="0" fontId="9" fillId="0" borderId="93" xfId="7" applyFont="1" applyBorder="1" applyAlignment="1">
      <alignment horizontal="center" vertical="center"/>
    </xf>
    <xf numFmtId="0" fontId="9" fillId="0" borderId="94" xfId="7" applyFont="1" applyFill="1" applyBorder="1" applyAlignment="1">
      <alignment horizontal="center" vertical="center"/>
    </xf>
    <xf numFmtId="0" fontId="9" fillId="0" borderId="89" xfId="7" applyFont="1" applyBorder="1" applyAlignment="1">
      <alignment horizontal="center" vertical="center"/>
    </xf>
    <xf numFmtId="0" fontId="9" fillId="0" borderId="95" xfId="7" applyFont="1" applyBorder="1" applyAlignment="1">
      <alignment horizontal="center" vertical="center"/>
    </xf>
    <xf numFmtId="0" fontId="9" fillId="0" borderId="94" xfId="7" applyFont="1" applyBorder="1" applyAlignment="1">
      <alignment horizontal="center" vertical="center"/>
    </xf>
    <xf numFmtId="49" fontId="9" fillId="0" borderId="0" xfId="7" applyNumberFormat="1" applyFont="1" applyBorder="1" applyAlignment="1">
      <alignment horizontal="right" vertical="center"/>
    </xf>
    <xf numFmtId="0" fontId="9" fillId="0" borderId="0" xfId="7" applyFont="1" applyBorder="1" applyAlignment="1">
      <alignment horizontal="left" vertical="center"/>
    </xf>
    <xf numFmtId="0" fontId="9" fillId="0" borderId="75" xfId="7" applyFont="1" applyBorder="1" applyAlignment="1">
      <alignment vertical="center"/>
    </xf>
    <xf numFmtId="0" fontId="9" fillId="0" borderId="76" xfId="7" applyFont="1" applyBorder="1" applyAlignment="1">
      <alignment vertical="center"/>
    </xf>
    <xf numFmtId="0" fontId="9" fillId="0" borderId="76" xfId="7" applyFont="1" applyBorder="1"/>
    <xf numFmtId="0" fontId="9" fillId="0" borderId="67" xfId="7" applyFont="1" applyBorder="1" applyAlignment="1">
      <alignment vertical="center"/>
    </xf>
    <xf numFmtId="0" fontId="9" fillId="4" borderId="96" xfId="7" applyFont="1" applyFill="1" applyBorder="1" applyAlignment="1">
      <alignment horizontal="center" vertical="center"/>
    </xf>
    <xf numFmtId="0" fontId="9" fillId="0" borderId="37" xfId="7" applyFont="1" applyBorder="1" applyAlignment="1">
      <alignment vertical="center"/>
    </xf>
    <xf numFmtId="0" fontId="9" fillId="0" borderId="85" xfId="7" applyFont="1" applyBorder="1" applyAlignment="1">
      <alignment vertical="center"/>
    </xf>
    <xf numFmtId="0" fontId="9" fillId="0" borderId="85" xfId="7" applyFont="1" applyBorder="1"/>
    <xf numFmtId="0" fontId="9" fillId="0" borderId="38" xfId="7" applyFont="1" applyBorder="1" applyAlignment="1">
      <alignment vertical="center"/>
    </xf>
    <xf numFmtId="0" fontId="9" fillId="4" borderId="88" xfId="7" applyFont="1" applyFill="1" applyBorder="1" applyAlignment="1">
      <alignment horizontal="center" vertical="center"/>
    </xf>
    <xf numFmtId="0" fontId="9" fillId="0" borderId="74" xfId="7" applyFont="1" applyBorder="1"/>
    <xf numFmtId="0" fontId="9" fillId="0" borderId="78" xfId="7" applyFont="1" applyBorder="1" applyAlignment="1">
      <alignment vertical="center"/>
    </xf>
    <xf numFmtId="0" fontId="9" fillId="0" borderId="38" xfId="7" applyFont="1" applyBorder="1" applyAlignment="1">
      <alignment horizontal="left" vertical="center"/>
    </xf>
    <xf numFmtId="0" fontId="9" fillId="0" borderId="69" xfId="7" applyFont="1" applyBorder="1" applyAlignment="1">
      <alignment vertical="center"/>
    </xf>
    <xf numFmtId="0" fontId="9" fillId="0" borderId="82" xfId="7" applyFont="1" applyBorder="1" applyAlignment="1">
      <alignment vertical="center"/>
    </xf>
    <xf numFmtId="0" fontId="9" fillId="0" borderId="7" xfId="7" applyFont="1" applyBorder="1" applyAlignment="1">
      <alignment horizontal="left" vertical="center" wrapText="1"/>
    </xf>
    <xf numFmtId="0" fontId="9" fillId="0" borderId="44" xfId="7" applyFont="1" applyBorder="1" applyAlignment="1">
      <alignment horizontal="left" vertical="center" wrapText="1"/>
    </xf>
    <xf numFmtId="0" fontId="9" fillId="0" borderId="89" xfId="7" applyFont="1" applyBorder="1" applyAlignment="1">
      <alignment vertical="center"/>
    </xf>
    <xf numFmtId="0" fontId="9" fillId="0" borderId="68" xfId="7" applyFont="1" applyBorder="1" applyAlignment="1">
      <alignment vertical="center"/>
    </xf>
    <xf numFmtId="0" fontId="9" fillId="0" borderId="42" xfId="7" applyFont="1" applyBorder="1" applyAlignment="1">
      <alignment horizontal="left" vertical="center"/>
    </xf>
    <xf numFmtId="0" fontId="9" fillId="0" borderId="71" xfId="7" applyFont="1" applyBorder="1" applyAlignment="1">
      <alignment vertical="center"/>
    </xf>
    <xf numFmtId="0" fontId="9" fillId="0" borderId="17" xfId="7" applyFont="1" applyBorder="1" applyAlignment="1">
      <alignment horizontal="left" vertical="center"/>
    </xf>
    <xf numFmtId="0" fontId="9" fillId="0" borderId="53" xfId="7" applyFont="1" applyBorder="1" applyAlignment="1">
      <alignment horizontal="left" vertical="center"/>
    </xf>
    <xf numFmtId="0" fontId="9" fillId="0" borderId="0" xfId="7" applyFont="1" applyBorder="1" applyAlignment="1">
      <alignment vertical="center"/>
    </xf>
    <xf numFmtId="0" fontId="29" fillId="0" borderId="0" xfId="7" applyFont="1"/>
    <xf numFmtId="0" fontId="9" fillId="0" borderId="0" xfId="7" applyFont="1" applyAlignment="1">
      <alignment horizontal="right"/>
    </xf>
    <xf numFmtId="0" fontId="9" fillId="0" borderId="0" xfId="7" applyFont="1" applyAlignment="1">
      <alignment horizontal="center"/>
    </xf>
    <xf numFmtId="0" fontId="38" fillId="0" borderId="9" xfId="1" applyFont="1" applyBorder="1" applyAlignment="1">
      <alignment horizontal="center" vertical="center"/>
    </xf>
    <xf numFmtId="0" fontId="42" fillId="0" borderId="0" xfId="0" applyFont="1">
      <alignment vertical="center"/>
    </xf>
    <xf numFmtId="0" fontId="38" fillId="0" borderId="0" xfId="1" applyFont="1" applyBorder="1" applyAlignment="1">
      <alignment horizontal="center" vertical="center"/>
    </xf>
    <xf numFmtId="0" fontId="10" fillId="0" borderId="0" xfId="0" applyFont="1" applyFill="1" applyAlignment="1"/>
    <xf numFmtId="0" fontId="10" fillId="3" borderId="0" xfId="0" applyFont="1" applyFill="1" applyAlignment="1"/>
    <xf numFmtId="0" fontId="10" fillId="0" borderId="36" xfId="0" applyFont="1" applyFill="1" applyBorder="1" applyAlignment="1">
      <alignment vertical="center"/>
    </xf>
    <xf numFmtId="0" fontId="6" fillId="0" borderId="34" xfId="0" applyFont="1" applyFill="1" applyBorder="1" applyAlignment="1">
      <alignment horizontal="center" vertical="center"/>
    </xf>
    <xf numFmtId="0" fontId="10" fillId="0" borderId="37" xfId="0" applyFont="1" applyFill="1" applyBorder="1" applyAlignment="1"/>
    <xf numFmtId="0" fontId="7" fillId="0" borderId="38" xfId="0" applyFont="1" applyFill="1" applyBorder="1" applyAlignment="1">
      <alignment horizontal="center" vertical="center"/>
    </xf>
    <xf numFmtId="0" fontId="10" fillId="0" borderId="39" xfId="0" applyFont="1" applyFill="1" applyBorder="1" applyAlignment="1">
      <alignment vertical="center"/>
    </xf>
    <xf numFmtId="0" fontId="6" fillId="0" borderId="3" xfId="0" applyFont="1" applyFill="1" applyBorder="1" applyAlignment="1">
      <alignment horizontal="center" vertical="center"/>
    </xf>
    <xf numFmtId="0" fontId="7" fillId="0" borderId="2" xfId="0" applyFont="1" applyFill="1" applyBorder="1" applyAlignment="1" applyProtection="1">
      <alignment horizontal="center" vertical="center"/>
      <protection locked="0"/>
    </xf>
    <xf numFmtId="0" fontId="7" fillId="0" borderId="2" xfId="0" applyFont="1" applyFill="1" applyBorder="1" applyAlignment="1"/>
    <xf numFmtId="0" fontId="7" fillId="0" borderId="40" xfId="0" applyFont="1" applyFill="1" applyBorder="1" applyAlignment="1"/>
    <xf numFmtId="0" fontId="10" fillId="0" borderId="41" xfId="0" applyFont="1" applyFill="1" applyBorder="1" applyAlignment="1">
      <alignment vertical="center"/>
    </xf>
    <xf numFmtId="0" fontId="6" fillId="0" borderId="5"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xf numFmtId="0" fontId="7" fillId="0" borderId="42" xfId="0" applyFont="1" applyFill="1" applyBorder="1" applyAlignment="1"/>
    <xf numFmtId="0" fontId="10" fillId="0" borderId="43" xfId="0" applyFont="1" applyFill="1" applyBorder="1" applyAlignment="1">
      <alignment vertical="center"/>
    </xf>
    <xf numFmtId="0" fontId="6" fillId="0" borderId="8" xfId="0" applyFont="1" applyFill="1" applyBorder="1" applyAlignment="1">
      <alignment horizontal="center" vertical="center"/>
    </xf>
    <xf numFmtId="0" fontId="7" fillId="0" borderId="7" xfId="0" applyFont="1" applyFill="1" applyBorder="1" applyAlignment="1" applyProtection="1">
      <alignment horizontal="center" vertical="center"/>
      <protection locked="0"/>
    </xf>
    <xf numFmtId="0" fontId="7" fillId="0" borderId="7" xfId="0" applyFont="1" applyFill="1" applyBorder="1" applyAlignment="1"/>
    <xf numFmtId="0" fontId="7" fillId="0" borderId="44" xfId="0" applyFont="1" applyFill="1" applyBorder="1" applyAlignment="1"/>
    <xf numFmtId="38" fontId="45" fillId="0" borderId="7" xfId="2" applyFont="1" applyFill="1" applyBorder="1" applyAlignment="1">
      <alignment horizontal="left" vertical="center"/>
    </xf>
    <xf numFmtId="0" fontId="10" fillId="0" borderId="44" xfId="0" applyFont="1" applyFill="1" applyBorder="1" applyAlignment="1"/>
    <xf numFmtId="0" fontId="46" fillId="3" borderId="0" xfId="0" applyFont="1" applyFill="1" applyAlignment="1"/>
    <xf numFmtId="0" fontId="10" fillId="0" borderId="1" xfId="0" applyFont="1" applyFill="1" applyBorder="1" applyAlignment="1"/>
    <xf numFmtId="0" fontId="7" fillId="0" borderId="35" xfId="0" applyFont="1" applyFill="1" applyBorder="1" applyAlignment="1">
      <alignment vertical="center"/>
    </xf>
    <xf numFmtId="0" fontId="10" fillId="0" borderId="45" xfId="0" applyFont="1" applyFill="1" applyBorder="1" applyAlignment="1"/>
    <xf numFmtId="0" fontId="7" fillId="0" borderId="46" xfId="0" applyFont="1" applyFill="1" applyBorder="1" applyAlignment="1">
      <alignment vertical="center"/>
    </xf>
    <xf numFmtId="0" fontId="10" fillId="0" borderId="47" xfId="0" applyFont="1" applyFill="1" applyBorder="1" applyAlignment="1"/>
    <xf numFmtId="0" fontId="7" fillId="0" borderId="48" xfId="0" applyFont="1" applyFill="1" applyBorder="1" applyAlignment="1">
      <alignment vertical="center"/>
    </xf>
    <xf numFmtId="0" fontId="10" fillId="0" borderId="49" xfId="0" applyFont="1" applyFill="1" applyBorder="1" applyAlignment="1"/>
    <xf numFmtId="0" fontId="7" fillId="0" borderId="50" xfId="0" applyFont="1" applyFill="1" applyBorder="1" applyAlignment="1">
      <alignment vertical="center"/>
    </xf>
    <xf numFmtId="0" fontId="10" fillId="0" borderId="7" xfId="0" applyFont="1" applyFill="1" applyBorder="1" applyAlignment="1"/>
    <xf numFmtId="0" fontId="7" fillId="0" borderId="51" xfId="0" applyFont="1" applyFill="1" applyBorder="1" applyAlignment="1">
      <alignment vertical="center"/>
    </xf>
    <xf numFmtId="0" fontId="7" fillId="0" borderId="0" xfId="0" applyFont="1" applyFill="1" applyBorder="1" applyAlignment="1">
      <alignment horizontal="center" vertical="center" textRotation="255"/>
    </xf>
    <xf numFmtId="0" fontId="10" fillId="0" borderId="0" xfId="0" applyFont="1" applyFill="1" applyBorder="1" applyAlignment="1"/>
    <xf numFmtId="0" fontId="7" fillId="0" borderId="0" xfId="0" applyFont="1" applyFill="1" applyBorder="1" applyAlignment="1">
      <alignment horizontal="center" vertical="center"/>
    </xf>
    <xf numFmtId="0" fontId="7" fillId="0" borderId="42" xfId="0" applyFont="1" applyFill="1" applyBorder="1" applyAlignment="1">
      <alignment horizontal="center" vertical="center"/>
    </xf>
    <xf numFmtId="0" fontId="10" fillId="0" borderId="41" xfId="0" applyFont="1" applyFill="1" applyBorder="1" applyAlignment="1"/>
    <xf numFmtId="0" fontId="6" fillId="0" borderId="0" xfId="0" applyFont="1" applyFill="1" applyBorder="1" applyAlignment="1"/>
    <xf numFmtId="0" fontId="10" fillId="0" borderId="52" xfId="0" applyFont="1" applyFill="1" applyBorder="1" applyAlignment="1"/>
    <xf numFmtId="0" fontId="10" fillId="0" borderId="17" xfId="0" applyFont="1" applyFill="1" applyBorder="1" applyAlignment="1"/>
    <xf numFmtId="0" fontId="10" fillId="0" borderId="53" xfId="0" applyFont="1" applyFill="1" applyBorder="1" applyAlignment="1"/>
    <xf numFmtId="0" fontId="10" fillId="0" borderId="0" xfId="7" applyFont="1" applyFill="1"/>
    <xf numFmtId="0" fontId="10" fillId="0" borderId="0" xfId="7" applyFont="1"/>
    <xf numFmtId="0" fontId="10" fillId="0" borderId="0" xfId="7" applyFont="1" applyFill="1" applyBorder="1"/>
    <xf numFmtId="0" fontId="10" fillId="0" borderId="66" xfId="7" applyFont="1" applyFill="1" applyBorder="1"/>
    <xf numFmtId="0" fontId="10" fillId="0" borderId="76" xfId="7" applyFont="1" applyFill="1" applyBorder="1"/>
    <xf numFmtId="0" fontId="10" fillId="0" borderId="67" xfId="7" applyFont="1" applyFill="1" applyBorder="1"/>
    <xf numFmtId="0" fontId="47" fillId="0" borderId="0" xfId="8" applyFont="1" applyFill="1" applyBorder="1" applyAlignment="1" applyProtection="1">
      <alignment horizontal="center" vertical="center"/>
    </xf>
    <xf numFmtId="0" fontId="10" fillId="0" borderId="36" xfId="7" applyFont="1" applyFill="1" applyBorder="1" applyAlignment="1">
      <alignment vertical="center"/>
    </xf>
    <xf numFmtId="0" fontId="6" fillId="0" borderId="34" xfId="7" applyFont="1" applyFill="1" applyBorder="1" applyAlignment="1">
      <alignment horizontal="center" vertical="center"/>
    </xf>
    <xf numFmtId="0" fontId="10" fillId="0" borderId="37" xfId="7" applyFont="1" applyFill="1" applyBorder="1"/>
    <xf numFmtId="0" fontId="10" fillId="0" borderId="41" xfId="7" applyFont="1" applyFill="1" applyBorder="1" applyAlignment="1">
      <alignment vertical="center"/>
    </xf>
    <xf numFmtId="0" fontId="6" fillId="0" borderId="3" xfId="7" applyFont="1" applyFill="1" applyBorder="1" applyAlignment="1">
      <alignment horizontal="center" vertical="center"/>
    </xf>
    <xf numFmtId="0" fontId="7" fillId="0" borderId="0" xfId="7" applyFont="1" applyFill="1" applyBorder="1" applyAlignment="1">
      <alignment horizontal="right" vertical="center"/>
    </xf>
    <xf numFmtId="0" fontId="7" fillId="0" borderId="0" xfId="7" applyFont="1" applyFill="1" applyAlignment="1">
      <alignment horizontal="right" vertical="center"/>
    </xf>
    <xf numFmtId="0" fontId="7" fillId="0" borderId="0" xfId="7" applyFont="1" applyFill="1" applyBorder="1" applyAlignment="1">
      <alignment horizontal="center" vertical="center"/>
    </xf>
    <xf numFmtId="0" fontId="7" fillId="0" borderId="0" xfId="7" applyFont="1" applyFill="1" applyBorder="1"/>
    <xf numFmtId="0" fontId="7" fillId="0" borderId="42" xfId="7" applyFont="1" applyFill="1" applyBorder="1"/>
    <xf numFmtId="0" fontId="6" fillId="0" borderId="5" xfId="7" applyFont="1" applyFill="1" applyBorder="1" applyAlignment="1">
      <alignment horizontal="center" vertical="center"/>
    </xf>
    <xf numFmtId="0" fontId="7" fillId="0" borderId="0" xfId="7" applyFont="1" applyFill="1" applyBorder="1" applyAlignment="1">
      <alignment vertical="center"/>
    </xf>
    <xf numFmtId="0" fontId="10" fillId="0" borderId="43" xfId="7" applyFont="1" applyFill="1" applyBorder="1" applyAlignment="1">
      <alignment vertical="center"/>
    </xf>
    <xf numFmtId="0" fontId="6" fillId="0" borderId="8" xfId="7" applyFont="1" applyFill="1" applyBorder="1" applyAlignment="1">
      <alignment horizontal="center" vertical="center"/>
    </xf>
    <xf numFmtId="0" fontId="7" fillId="0" borderId="7" xfId="7" applyFont="1" applyFill="1" applyBorder="1" applyAlignment="1">
      <alignment horizontal="right" vertical="center"/>
    </xf>
    <xf numFmtId="0" fontId="7" fillId="0" borderId="7" xfId="7" applyFont="1" applyFill="1" applyBorder="1"/>
    <xf numFmtId="0" fontId="7" fillId="0" borderId="44" xfId="7" applyFont="1" applyFill="1" applyBorder="1"/>
    <xf numFmtId="38" fontId="45" fillId="0" borderId="85" xfId="9" applyFont="1" applyFill="1" applyBorder="1" applyAlignment="1">
      <alignment horizontal="left" vertical="center"/>
    </xf>
    <xf numFmtId="0" fontId="10" fillId="0" borderId="38" xfId="7" applyFont="1" applyFill="1" applyBorder="1"/>
    <xf numFmtId="0" fontId="7" fillId="0" borderId="2" xfId="7" applyFont="1" applyFill="1" applyBorder="1" applyAlignment="1">
      <alignment horizontal="center" vertical="center" textRotation="255"/>
    </xf>
    <xf numFmtId="0" fontId="50" fillId="0" borderId="0" xfId="7" applyFont="1" applyFill="1" applyBorder="1" applyAlignment="1">
      <alignment horizontal="left" vertical="center"/>
    </xf>
    <xf numFmtId="0" fontId="7" fillId="0" borderId="31" xfId="7" applyFont="1" applyFill="1" applyBorder="1" applyAlignment="1">
      <alignment horizontal="center" vertical="center"/>
    </xf>
    <xf numFmtId="0" fontId="10" fillId="0" borderId="4" xfId="7" applyFont="1" applyFill="1" applyBorder="1"/>
    <xf numFmtId="0" fontId="7" fillId="0" borderId="129" xfId="7" applyFont="1" applyFill="1" applyBorder="1" applyAlignment="1">
      <alignment vertical="center"/>
    </xf>
    <xf numFmtId="0" fontId="7" fillId="0" borderId="132" xfId="7" applyFont="1" applyFill="1" applyBorder="1" applyAlignment="1">
      <alignment horizontal="center" vertical="center"/>
    </xf>
    <xf numFmtId="0" fontId="10" fillId="0" borderId="47" xfId="7" applyFont="1" applyFill="1" applyBorder="1"/>
    <xf numFmtId="0" fontId="7" fillId="0" borderId="48" xfId="7" applyFont="1" applyFill="1" applyBorder="1" applyAlignment="1">
      <alignment vertical="center"/>
    </xf>
    <xf numFmtId="0" fontId="10" fillId="0" borderId="49" xfId="7" applyFont="1" applyFill="1" applyBorder="1"/>
    <xf numFmtId="0" fontId="7" fillId="0" borderId="50" xfId="7" applyFont="1" applyFill="1" applyBorder="1" applyAlignment="1">
      <alignment vertical="center"/>
    </xf>
    <xf numFmtId="0" fontId="7" fillId="0" borderId="33" xfId="7" applyFont="1" applyFill="1" applyBorder="1" applyAlignment="1">
      <alignment horizontal="center" vertical="center"/>
    </xf>
    <xf numFmtId="0" fontId="10" fillId="0" borderId="6" xfId="7" applyFont="1" applyFill="1" applyBorder="1"/>
    <xf numFmtId="0" fontId="7" fillId="0" borderId="51" xfId="7" applyFont="1" applyFill="1" applyBorder="1" applyAlignment="1">
      <alignment vertical="center"/>
    </xf>
    <xf numFmtId="0" fontId="7" fillId="0" borderId="0" xfId="7" applyFont="1" applyFill="1" applyBorder="1" applyAlignment="1">
      <alignment horizontal="center" vertical="center" textRotation="255"/>
    </xf>
    <xf numFmtId="0" fontId="7" fillId="0" borderId="42" xfId="7" applyFont="1" applyFill="1" applyBorder="1" applyAlignment="1">
      <alignment horizontal="center" vertical="center"/>
    </xf>
    <xf numFmtId="0" fontId="10" fillId="0" borderId="41" xfId="7" applyFont="1" applyFill="1" applyBorder="1"/>
    <xf numFmtId="0" fontId="10" fillId="0" borderId="42" xfId="7" applyFont="1" applyFill="1" applyBorder="1"/>
    <xf numFmtId="0" fontId="10" fillId="0" borderId="52" xfId="7" applyFont="1" applyFill="1" applyBorder="1"/>
    <xf numFmtId="0" fontId="10" fillId="0" borderId="17" xfId="7" applyFont="1" applyFill="1" applyBorder="1"/>
    <xf numFmtId="0" fontId="10" fillId="0" borderId="53" xfId="7" applyFont="1" applyFill="1" applyBorder="1"/>
    <xf numFmtId="0" fontId="7" fillId="0" borderId="41" xfId="0" applyFont="1" applyFill="1" applyBorder="1" applyAlignment="1">
      <alignment horizontal="center" vertical="center" textRotation="255"/>
    </xf>
    <xf numFmtId="0" fontId="7" fillId="0" borderId="2" xfId="0" applyFont="1" applyFill="1" applyBorder="1" applyAlignment="1">
      <alignment horizontal="center" vertical="center"/>
    </xf>
    <xf numFmtId="0" fontId="7" fillId="0" borderId="0" xfId="0" applyFont="1" applyFill="1" applyBorder="1" applyAlignment="1">
      <alignment horizontal="distributed"/>
    </xf>
    <xf numFmtId="0" fontId="7" fillId="0" borderId="7" xfId="0" applyFont="1" applyFill="1" applyBorder="1" applyAlignment="1">
      <alignment horizontal="center" vertical="center"/>
    </xf>
    <xf numFmtId="0" fontId="6" fillId="0" borderId="0" xfId="0" applyFont="1" applyFill="1" applyBorder="1" applyAlignment="1">
      <alignment horizontal="center"/>
    </xf>
    <xf numFmtId="0" fontId="7" fillId="0" borderId="0" xfId="7" applyFont="1" applyFill="1" applyBorder="1" applyAlignment="1">
      <alignment horizontal="distributed"/>
    </xf>
    <xf numFmtId="0" fontId="7" fillId="0" borderId="7" xfId="7" applyFont="1" applyFill="1" applyBorder="1" applyAlignment="1">
      <alignment horizontal="center" vertical="center"/>
    </xf>
    <xf numFmtId="0" fontId="7" fillId="0" borderId="41" xfId="7" applyFont="1" applyFill="1" applyBorder="1" applyAlignment="1">
      <alignment horizontal="center" vertical="center" textRotation="255"/>
    </xf>
    <xf numFmtId="0" fontId="7" fillId="0" borderId="38" xfId="7" applyFont="1" applyFill="1" applyBorder="1" applyAlignment="1">
      <alignment horizontal="center" vertical="center"/>
    </xf>
    <xf numFmtId="0" fontId="7" fillId="0" borderId="0" xfId="7" applyFont="1" applyFill="1" applyBorder="1" applyAlignment="1">
      <alignment horizontal="left"/>
    </xf>
    <xf numFmtId="0" fontId="24" fillId="0" borderId="0" xfId="5" applyFont="1">
      <alignment vertical="center"/>
    </xf>
    <xf numFmtId="0" fontId="10" fillId="0" borderId="0" xfId="5" applyFont="1">
      <alignment vertical="center"/>
    </xf>
    <xf numFmtId="0" fontId="7" fillId="0" borderId="0" xfId="5" applyFont="1">
      <alignment vertical="center"/>
    </xf>
    <xf numFmtId="0" fontId="34" fillId="0" borderId="0" xfId="0" applyFont="1" applyBorder="1" applyAlignment="1">
      <alignment horizontal="distributed" vertical="center"/>
    </xf>
    <xf numFmtId="0" fontId="34" fillId="0" borderId="0" xfId="0" applyFont="1" applyBorder="1" applyAlignment="1">
      <alignment horizontal="left" vertical="center"/>
    </xf>
    <xf numFmtId="0" fontId="34" fillId="0" borderId="0" xfId="0" quotePrefix="1" applyFont="1" applyBorder="1" applyAlignment="1">
      <alignment vertical="center"/>
    </xf>
    <xf numFmtId="0" fontId="34" fillId="0" borderId="0" xfId="0" quotePrefix="1" applyFont="1" applyBorder="1" applyAlignment="1">
      <alignment horizontal="center" vertical="center"/>
    </xf>
    <xf numFmtId="0" fontId="34" fillId="0" borderId="0" xfId="0" applyFont="1" applyBorder="1" applyAlignment="1">
      <alignment horizontal="center" vertical="center"/>
    </xf>
    <xf numFmtId="0" fontId="7" fillId="0" borderId="0" xfId="4" applyFont="1" applyAlignment="1">
      <alignment horizontal="center" vertical="center"/>
    </xf>
    <xf numFmtId="0" fontId="7" fillId="0" borderId="0" xfId="4" quotePrefix="1" applyFont="1" applyAlignment="1">
      <alignment horizontal="center" vertical="center"/>
    </xf>
    <xf numFmtId="0" fontId="34" fillId="0" borderId="0" xfId="0" applyFont="1" applyAlignment="1">
      <alignment horizontal="center" vertical="center"/>
    </xf>
    <xf numFmtId="0" fontId="42" fillId="0" borderId="0" xfId="0" applyFont="1" applyBorder="1">
      <alignment vertical="center"/>
    </xf>
    <xf numFmtId="0" fontId="42" fillId="0" borderId="0" xfId="0" applyFont="1" applyAlignment="1">
      <alignment horizontal="distributed" vertical="center"/>
    </xf>
    <xf numFmtId="0" fontId="35" fillId="0" borderId="136" xfId="0" applyFont="1" applyBorder="1" applyAlignment="1">
      <alignment horizontal="center" vertical="center"/>
    </xf>
    <xf numFmtId="0" fontId="35" fillId="0" borderId="135" xfId="0" applyFont="1" applyBorder="1" applyAlignment="1">
      <alignment vertical="center"/>
    </xf>
    <xf numFmtId="0" fontId="12" fillId="0" borderId="0" xfId="5">
      <alignment vertical="center"/>
    </xf>
    <xf numFmtId="0" fontId="52" fillId="0" borderId="0" xfId="5" applyFont="1">
      <alignment vertical="center"/>
    </xf>
    <xf numFmtId="0" fontId="54" fillId="0" borderId="0" xfId="5" applyFont="1">
      <alignment vertical="center"/>
    </xf>
    <xf numFmtId="0" fontId="12" fillId="0" borderId="0" xfId="5" applyBorder="1">
      <alignment vertical="center"/>
    </xf>
    <xf numFmtId="0" fontId="12" fillId="0" borderId="0" xfId="5" applyAlignment="1">
      <alignment vertical="center" wrapText="1"/>
    </xf>
    <xf numFmtId="0" fontId="53" fillId="0" borderId="0" xfId="5" applyFont="1" applyAlignment="1">
      <alignment vertical="center" wrapText="1"/>
    </xf>
    <xf numFmtId="0" fontId="12" fillId="0" borderId="0" xfId="5" applyAlignment="1">
      <alignment vertical="center"/>
    </xf>
    <xf numFmtId="0" fontId="12" fillId="0" borderId="141" xfId="5" applyBorder="1" applyAlignment="1">
      <alignment horizontal="right" vertical="center"/>
    </xf>
    <xf numFmtId="0" fontId="12" fillId="0" borderId="142" xfId="5" applyBorder="1" applyAlignment="1">
      <alignment horizontal="right" vertical="center"/>
    </xf>
    <xf numFmtId="0" fontId="12" fillId="0" borderId="143" xfId="5" applyBorder="1" applyAlignment="1">
      <alignment horizontal="right" vertical="center"/>
    </xf>
    <xf numFmtId="0" fontId="12" fillId="0" borderId="144" xfId="5" applyBorder="1" applyAlignment="1">
      <alignment horizontal="right" vertical="center"/>
    </xf>
    <xf numFmtId="0" fontId="12" fillId="0" borderId="15" xfId="5" applyBorder="1">
      <alignment vertical="center"/>
    </xf>
    <xf numFmtId="0" fontId="12" fillId="0" borderId="12" xfId="5" applyBorder="1">
      <alignment vertical="center"/>
    </xf>
    <xf numFmtId="0" fontId="54" fillId="0" borderId="0" xfId="5" applyFont="1" applyAlignment="1">
      <alignment vertical="center" wrapText="1"/>
    </xf>
    <xf numFmtId="0" fontId="12" fillId="0" borderId="138" xfId="5" applyBorder="1">
      <alignment vertical="center"/>
    </xf>
    <xf numFmtId="0" fontId="12" fillId="0" borderId="139" xfId="5" applyBorder="1">
      <alignment vertical="center"/>
    </xf>
    <xf numFmtId="0" fontId="12" fillId="0" borderId="140" xfId="5" applyBorder="1">
      <alignment vertical="center"/>
    </xf>
    <xf numFmtId="0" fontId="52" fillId="0" borderId="4" xfId="5" applyFont="1" applyBorder="1" applyAlignment="1">
      <alignment horizontal="left" vertical="center"/>
    </xf>
    <xf numFmtId="0" fontId="12" fillId="0" borderId="0" xfId="5" applyBorder="1" applyAlignment="1">
      <alignment horizontal="center" vertical="center"/>
    </xf>
    <xf numFmtId="0" fontId="12" fillId="0" borderId="0" xfId="5" applyBorder="1" applyAlignment="1">
      <alignment horizontal="left" vertical="center"/>
    </xf>
    <xf numFmtId="0" fontId="12" fillId="0" borderId="5" xfId="5" applyBorder="1">
      <alignment vertical="center"/>
    </xf>
    <xf numFmtId="0" fontId="12" fillId="0" borderId="6" xfId="5" applyBorder="1">
      <alignment vertical="center"/>
    </xf>
    <xf numFmtId="0" fontId="12" fillId="0" borderId="7" xfId="5" applyBorder="1">
      <alignment vertical="center"/>
    </xf>
    <xf numFmtId="0" fontId="57" fillId="0" borderId="7" xfId="5" applyFont="1" applyBorder="1" applyAlignment="1">
      <alignment vertical="center" wrapText="1"/>
    </xf>
    <xf numFmtId="0" fontId="12" fillId="0" borderId="8" xfId="5" applyBorder="1">
      <alignment vertical="center"/>
    </xf>
    <xf numFmtId="0" fontId="57" fillId="0" borderId="0" xfId="5" applyFont="1" applyBorder="1" applyAlignment="1">
      <alignment vertical="center" wrapText="1"/>
    </xf>
    <xf numFmtId="0" fontId="52" fillId="0" borderId="0" xfId="5" applyFont="1" applyBorder="1">
      <alignment vertical="center"/>
    </xf>
    <xf numFmtId="0" fontId="52" fillId="0" borderId="0" xfId="5" applyFont="1" applyAlignment="1">
      <alignment vertical="top" wrapText="1"/>
    </xf>
    <xf numFmtId="0" fontId="53" fillId="0" borderId="0" xfId="5" applyFont="1" applyAlignment="1">
      <alignment vertical="top" wrapText="1"/>
    </xf>
    <xf numFmtId="0" fontId="12" fillId="0" borderId="4" xfId="5" applyBorder="1" applyAlignment="1">
      <alignment horizontal="left" vertical="center"/>
    </xf>
    <xf numFmtId="0" fontId="58" fillId="0" borderId="0" xfId="5" applyFont="1" applyBorder="1">
      <alignment vertical="center"/>
    </xf>
    <xf numFmtId="0" fontId="57" fillId="0" borderId="8" xfId="5" applyFont="1" applyBorder="1" applyAlignment="1">
      <alignment vertical="center" wrapText="1"/>
    </xf>
    <xf numFmtId="0" fontId="57" fillId="0" borderId="139" xfId="5" applyFont="1" applyBorder="1" applyAlignment="1">
      <alignment vertical="center" wrapText="1"/>
    </xf>
    <xf numFmtId="0" fontId="57" fillId="0" borderId="140" xfId="5" applyFont="1" applyBorder="1" applyAlignment="1">
      <alignment vertical="center" wrapText="1"/>
    </xf>
    <xf numFmtId="0" fontId="52" fillId="0" borderId="4" xfId="5" applyFont="1" applyBorder="1" applyAlignment="1">
      <alignment vertical="center"/>
    </xf>
    <xf numFmtId="0" fontId="52" fillId="0" borderId="0" xfId="5" applyFont="1" applyBorder="1" applyAlignment="1">
      <alignment vertical="center"/>
    </xf>
    <xf numFmtId="0" fontId="57" fillId="0" borderId="5" xfId="5" applyFont="1" applyBorder="1" applyAlignment="1">
      <alignment vertical="center" wrapText="1"/>
    </xf>
    <xf numFmtId="0" fontId="12" fillId="0" borderId="4" xfId="5" applyBorder="1">
      <alignment vertical="center"/>
    </xf>
    <xf numFmtId="0" fontId="12" fillId="0" borderId="0" xfId="5" applyBorder="1" applyAlignment="1">
      <alignment vertical="distributed" wrapText="1"/>
    </xf>
    <xf numFmtId="0" fontId="59" fillId="0" borderId="0" xfId="5" applyFont="1" applyAlignment="1">
      <alignment vertical="center" wrapText="1"/>
    </xf>
    <xf numFmtId="0" fontId="52" fillId="0" borderId="0" xfId="5" applyFont="1" applyBorder="1" applyAlignment="1">
      <alignment vertical="top" wrapText="1"/>
    </xf>
    <xf numFmtId="0" fontId="52" fillId="0" borderId="4" xfId="5" applyFont="1" applyBorder="1" applyAlignment="1">
      <alignment vertical="top" wrapText="1"/>
    </xf>
    <xf numFmtId="0" fontId="12" fillId="0" borderId="0" xfId="5" applyBorder="1" applyAlignment="1">
      <alignment horizontal="distributed" vertical="center"/>
    </xf>
    <xf numFmtId="0" fontId="12" fillId="0" borderId="0" xfId="5" applyBorder="1" applyAlignment="1">
      <alignment vertical="center" justifyLastLine="1"/>
    </xf>
    <xf numFmtId="0" fontId="58" fillId="0" borderId="0" xfId="5" applyFont="1">
      <alignment vertical="center"/>
    </xf>
    <xf numFmtId="0" fontId="60" fillId="0" borderId="0" xfId="5" applyFont="1" applyBorder="1">
      <alignment vertical="center"/>
    </xf>
    <xf numFmtId="0" fontId="52" fillId="0" borderId="0" xfId="5" applyFont="1" applyFill="1" applyBorder="1">
      <alignment vertical="center"/>
    </xf>
    <xf numFmtId="0" fontId="61" fillId="0" borderId="0" xfId="7" applyFont="1"/>
    <xf numFmtId="179" fontId="16" fillId="0" borderId="0" xfId="6" applyNumberFormat="1" applyFont="1" applyAlignment="1">
      <alignment horizontal="distributed"/>
    </xf>
    <xf numFmtId="3" fontId="16" fillId="0" borderId="0" xfId="6" applyNumberFormat="1" applyFont="1" applyAlignment="1">
      <alignment horizontal="center"/>
    </xf>
    <xf numFmtId="176" fontId="16" fillId="0" borderId="0" xfId="6" applyNumberFormat="1" applyFont="1" applyBorder="1" applyAlignment="1">
      <alignment horizontal="right" vertical="center"/>
    </xf>
    <xf numFmtId="3" fontId="16" fillId="0" borderId="57" xfId="6" applyNumberFormat="1" applyFont="1" applyBorder="1" applyAlignment="1">
      <alignment horizontal="left"/>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0" fontId="34" fillId="0" borderId="2" xfId="0" applyFont="1" applyBorder="1" applyAlignment="1">
      <alignment vertical="center"/>
    </xf>
    <xf numFmtId="0" fontId="34" fillId="0" borderId="7" xfId="0" applyFont="1" applyBorder="1" applyAlignment="1">
      <alignment vertical="center"/>
    </xf>
    <xf numFmtId="0" fontId="34" fillId="0" borderId="1" xfId="0" applyFont="1" applyBorder="1" applyAlignment="1">
      <alignment vertical="center"/>
    </xf>
    <xf numFmtId="0" fontId="34" fillId="0" borderId="4" xfId="0" applyFont="1" applyBorder="1" applyAlignment="1">
      <alignment vertical="center"/>
    </xf>
    <xf numFmtId="0" fontId="34" fillId="0" borderId="6" xfId="0" applyFont="1" applyBorder="1" applyAlignment="1">
      <alignment vertical="center"/>
    </xf>
    <xf numFmtId="38" fontId="41" fillId="0" borderId="0" xfId="2" applyFont="1" applyBorder="1" applyAlignment="1">
      <alignment vertical="center"/>
    </xf>
    <xf numFmtId="0" fontId="39" fillId="0" borderId="0" xfId="1" applyFont="1" applyBorder="1" applyAlignment="1">
      <alignment horizontal="center" vertical="center"/>
    </xf>
    <xf numFmtId="0" fontId="40" fillId="0" borderId="0" xfId="0" applyFont="1" applyBorder="1" applyAlignment="1">
      <alignment vertical="center"/>
    </xf>
    <xf numFmtId="3" fontId="7" fillId="0" borderId="31" xfId="6" applyNumberFormat="1" applyFont="1" applyBorder="1" applyAlignment="1">
      <alignment horizontal="distributed" vertical="center" indent="1"/>
    </xf>
    <xf numFmtId="3" fontId="7" fillId="0" borderId="33" xfId="6" applyNumberFormat="1" applyFont="1" applyBorder="1" applyAlignment="1">
      <alignment horizontal="distributed" vertical="center" indent="1"/>
    </xf>
    <xf numFmtId="3" fontId="7" fillId="0" borderId="31" xfId="6" applyNumberFormat="1" applyFont="1" applyBorder="1"/>
    <xf numFmtId="3" fontId="7" fillId="0" borderId="33" xfId="6" applyNumberFormat="1" applyFont="1" applyBorder="1"/>
    <xf numFmtId="0" fontId="63" fillId="0" borderId="0" xfId="0" applyFont="1" applyAlignment="1">
      <alignment vertical="center"/>
    </xf>
    <xf numFmtId="0" fontId="36" fillId="0" borderId="0" xfId="0" applyFont="1" applyAlignment="1">
      <alignment horizontal="center" vertical="center"/>
    </xf>
    <xf numFmtId="0" fontId="34" fillId="0" borderId="0" xfId="0" applyFont="1" applyBorder="1" applyAlignment="1">
      <alignment vertical="center"/>
    </xf>
    <xf numFmtId="0" fontId="35" fillId="0" borderId="0" xfId="0" applyFont="1" applyAlignment="1">
      <alignment horizontal="center" vertical="center"/>
    </xf>
    <xf numFmtId="0" fontId="36" fillId="0" borderId="0" xfId="0" applyFont="1">
      <alignment vertical="center"/>
    </xf>
    <xf numFmtId="0" fontId="36" fillId="0" borderId="0" xfId="0" applyFont="1" applyAlignment="1">
      <alignment vertical="center"/>
    </xf>
    <xf numFmtId="0" fontId="36" fillId="0" borderId="138" xfId="0" applyFont="1" applyBorder="1">
      <alignment vertical="center"/>
    </xf>
    <xf numFmtId="0" fontId="36" fillId="0" borderId="139" xfId="0" applyFont="1" applyBorder="1">
      <alignment vertical="center"/>
    </xf>
    <xf numFmtId="0" fontId="36" fillId="0" borderId="140" xfId="0" applyFont="1" applyBorder="1">
      <alignment vertical="center"/>
    </xf>
    <xf numFmtId="0" fontId="36" fillId="0" borderId="4" xfId="0" applyFont="1" applyBorder="1">
      <alignment vertical="center"/>
    </xf>
    <xf numFmtId="0" fontId="36" fillId="0" borderId="0" xfId="0" applyFont="1" applyBorder="1">
      <alignment vertical="center"/>
    </xf>
    <xf numFmtId="0" fontId="36" fillId="0" borderId="5" xfId="0" applyFont="1" applyBorder="1">
      <alignment vertical="center"/>
    </xf>
    <xf numFmtId="0" fontId="36" fillId="0" borderId="0" xfId="0" applyFont="1" applyBorder="1" applyAlignment="1">
      <alignment horizontal="left" vertical="distributed" wrapText="1"/>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0" xfId="0" applyFont="1" applyAlignment="1">
      <alignment horizontal="right" vertical="center"/>
    </xf>
    <xf numFmtId="0" fontId="36" fillId="0" borderId="0" xfId="0" applyFont="1" applyAlignment="1">
      <alignment horizontal="left" vertical="center"/>
    </xf>
    <xf numFmtId="0" fontId="36" fillId="0" borderId="139" xfId="0" applyFont="1" applyBorder="1" applyAlignment="1">
      <alignment horizontal="distributed" vertical="center" indent="1"/>
    </xf>
    <xf numFmtId="0" fontId="36" fillId="0" borderId="0" xfId="0" applyFont="1" applyBorder="1" applyAlignment="1">
      <alignment horizontal="distributed" vertical="center" indent="1"/>
    </xf>
    <xf numFmtId="0" fontId="36" fillId="0" borderId="102" xfId="0" applyFont="1" applyBorder="1">
      <alignment vertical="center"/>
    </xf>
    <xf numFmtId="0" fontId="36" fillId="0" borderId="148" xfId="0" applyFont="1" applyBorder="1">
      <alignment vertical="center"/>
    </xf>
    <xf numFmtId="0" fontId="36" fillId="0" borderId="0" xfId="0" applyFont="1" applyBorder="1" applyAlignment="1">
      <alignment horizontal="center" vertical="center"/>
    </xf>
    <xf numFmtId="38" fontId="36" fillId="0" borderId="0" xfId="2" applyFont="1" applyBorder="1" applyAlignment="1">
      <alignment vertical="center"/>
    </xf>
    <xf numFmtId="0" fontId="36" fillId="0" borderId="0" xfId="0" applyFont="1" applyBorder="1" applyAlignment="1">
      <alignment vertical="center"/>
    </xf>
    <xf numFmtId="0" fontId="36" fillId="0" borderId="146" xfId="0" applyFont="1" applyBorder="1">
      <alignment vertical="center"/>
    </xf>
    <xf numFmtId="0" fontId="36" fillId="0" borderId="27" xfId="0" applyFont="1" applyBorder="1">
      <alignment vertical="center"/>
    </xf>
    <xf numFmtId="49" fontId="36" fillId="0" borderId="0" xfId="0" applyNumberFormat="1" applyFont="1"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horizontal="right" vertical="center"/>
    </xf>
    <xf numFmtId="0" fontId="36" fillId="0" borderId="6" xfId="0" applyFont="1" applyBorder="1" applyAlignment="1">
      <alignment horizontal="left" vertical="center"/>
    </xf>
    <xf numFmtId="0" fontId="6" fillId="0" borderId="0" xfId="0" applyFont="1" applyAlignment="1"/>
    <xf numFmtId="0" fontId="6" fillId="0" borderId="0" xfId="0" applyFont="1" applyAlignment="1">
      <alignment horizontal="right"/>
    </xf>
    <xf numFmtId="0" fontId="36" fillId="0" borderId="0" xfId="0" applyFont="1" applyBorder="1" applyAlignment="1">
      <alignment vertical="distributed"/>
    </xf>
    <xf numFmtId="0" fontId="36" fillId="0" borderId="135" xfId="0" applyFont="1" applyBorder="1">
      <alignment vertical="center"/>
    </xf>
    <xf numFmtId="0" fontId="36" fillId="0" borderId="136" xfId="0" applyFont="1" applyBorder="1">
      <alignment vertical="center"/>
    </xf>
    <xf numFmtId="0" fontId="36" fillId="0" borderId="137" xfId="0" applyFont="1" applyBorder="1">
      <alignment vertical="center"/>
    </xf>
    <xf numFmtId="0" fontId="63" fillId="0" borderId="0" xfId="0" applyFont="1">
      <alignment vertical="center"/>
    </xf>
    <xf numFmtId="0" fontId="36" fillId="0" borderId="136" xfId="0" applyFont="1" applyBorder="1" applyAlignment="1">
      <alignment horizontal="distributed" vertical="center" indent="1"/>
    </xf>
    <xf numFmtId="0" fontId="36" fillId="0" borderId="136" xfId="0" applyFont="1" applyBorder="1" applyAlignment="1">
      <alignment horizontal="left" vertical="center"/>
    </xf>
    <xf numFmtId="0" fontId="36" fillId="0" borderId="136" xfId="0" applyFont="1" applyBorder="1" applyAlignment="1">
      <alignment vertical="center"/>
    </xf>
    <xf numFmtId="0" fontId="36" fillId="0" borderId="135"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7" xfId="0" applyFont="1" applyBorder="1" applyAlignment="1">
      <alignment vertical="center"/>
    </xf>
    <xf numFmtId="49" fontId="36" fillId="0" borderId="7" xfId="2" applyNumberFormat="1" applyFont="1" applyBorder="1" applyAlignment="1">
      <alignment vertical="center"/>
    </xf>
    <xf numFmtId="0" fontId="36" fillId="0" borderId="152" xfId="0" applyFont="1" applyBorder="1">
      <alignment vertical="center"/>
    </xf>
    <xf numFmtId="38" fontId="36" fillId="0" borderId="7" xfId="2" applyFont="1" applyBorder="1" applyAlignment="1">
      <alignment vertical="center"/>
    </xf>
    <xf numFmtId="0" fontId="36" fillId="0" borderId="147" xfId="0" applyFont="1" applyBorder="1">
      <alignment vertical="center"/>
    </xf>
    <xf numFmtId="0" fontId="36" fillId="0" borderId="145" xfId="0" applyFont="1" applyBorder="1">
      <alignment vertical="center"/>
    </xf>
    <xf numFmtId="0" fontId="35" fillId="0" borderId="139" xfId="0" applyFont="1" applyBorder="1" applyAlignment="1">
      <alignment vertical="center" shrinkToFit="1"/>
    </xf>
    <xf numFmtId="0" fontId="35" fillId="0" borderId="5" xfId="0" applyFont="1" applyBorder="1" applyAlignment="1">
      <alignment horizontal="center" vertical="center" shrinkToFit="1"/>
    </xf>
    <xf numFmtId="0" fontId="35" fillId="0" borderId="4" xfId="0" applyFont="1" applyBorder="1" applyAlignment="1">
      <alignment vertical="center" shrinkToFit="1"/>
    </xf>
    <xf numFmtId="0" fontId="35" fillId="0" borderId="0" xfId="0" applyFont="1" applyBorder="1" applyAlignment="1">
      <alignment vertical="center" shrinkToFit="1"/>
    </xf>
    <xf numFmtId="0" fontId="35" fillId="0" borderId="152" xfId="0" applyFont="1" applyBorder="1" applyAlignment="1">
      <alignment vertical="center" shrinkToFit="1"/>
    </xf>
    <xf numFmtId="0" fontId="35" fillId="0" borderId="7" xfId="0" applyFont="1" applyBorder="1" applyAlignment="1">
      <alignment vertical="center" shrinkToFit="1"/>
    </xf>
    <xf numFmtId="0" fontId="35" fillId="0" borderId="152" xfId="0" applyFont="1" applyBorder="1">
      <alignment vertical="center"/>
    </xf>
    <xf numFmtId="0" fontId="35" fillId="0" borderId="7" xfId="0" applyFont="1" applyBorder="1">
      <alignment vertical="center"/>
    </xf>
    <xf numFmtId="0" fontId="35" fillId="0" borderId="8" xfId="0" applyFont="1" applyBorder="1">
      <alignment vertical="center"/>
    </xf>
    <xf numFmtId="0" fontId="35" fillId="0" borderId="137" xfId="0" applyFont="1" applyBorder="1">
      <alignment vertical="center"/>
    </xf>
    <xf numFmtId="0" fontId="35" fillId="0" borderId="138" xfId="0" applyFont="1" applyBorder="1" applyAlignment="1">
      <alignment vertical="center" shrinkToFit="1"/>
    </xf>
    <xf numFmtId="0" fontId="35" fillId="0" borderId="139" xfId="0" applyFont="1" applyBorder="1">
      <alignment vertical="center"/>
    </xf>
    <xf numFmtId="0" fontId="35" fillId="0" borderId="138" xfId="0" applyFont="1" applyBorder="1">
      <alignment vertical="center"/>
    </xf>
    <xf numFmtId="0" fontId="35" fillId="0" borderId="140" xfId="0" applyFont="1" applyBorder="1">
      <alignment vertical="center"/>
    </xf>
    <xf numFmtId="0" fontId="35" fillId="0" borderId="4" xfId="0" applyFont="1" applyBorder="1">
      <alignment vertical="center"/>
    </xf>
    <xf numFmtId="0" fontId="35" fillId="0" borderId="5" xfId="0" applyFont="1" applyBorder="1">
      <alignment vertical="center"/>
    </xf>
    <xf numFmtId="0" fontId="35" fillId="0" borderId="4" xfId="0" applyFont="1" applyBorder="1" applyAlignment="1">
      <alignment vertical="top" textRotation="255" shrinkToFit="1"/>
    </xf>
    <xf numFmtId="0" fontId="35" fillId="0" borderId="0" xfId="0" applyFont="1" applyBorder="1" applyAlignment="1">
      <alignment vertical="top" textRotation="255" shrinkToFit="1"/>
    </xf>
    <xf numFmtId="0" fontId="35" fillId="0" borderId="152" xfId="0" applyFont="1" applyBorder="1" applyAlignment="1">
      <alignment vertical="top" textRotation="255" shrinkToFit="1"/>
    </xf>
    <xf numFmtId="0" fontId="35" fillId="0" borderId="7" xfId="0" applyFont="1" applyBorder="1" applyAlignment="1">
      <alignment vertical="top" textRotation="255" shrinkToFit="1"/>
    </xf>
    <xf numFmtId="0" fontId="35" fillId="0" borderId="8" xfId="0" applyFont="1" applyBorder="1" applyAlignment="1">
      <alignment vertical="center" shrinkToFit="1"/>
    </xf>
    <xf numFmtId="0" fontId="35" fillId="0" borderId="5" xfId="0" applyFont="1" applyBorder="1" applyAlignment="1">
      <alignment vertical="center" shrinkToFit="1"/>
    </xf>
    <xf numFmtId="0" fontId="35" fillId="0" borderId="140" xfId="0" applyFont="1" applyBorder="1" applyAlignment="1">
      <alignment vertical="center" shrinkToFit="1"/>
    </xf>
    <xf numFmtId="0" fontId="35" fillId="0" borderId="6" xfId="0" applyFont="1" applyBorder="1" applyAlignment="1">
      <alignment vertical="center" shrinkToFit="1"/>
    </xf>
    <xf numFmtId="0" fontId="35" fillId="0" borderId="7" xfId="0" applyFont="1" applyBorder="1" applyAlignment="1">
      <alignment horizontal="center" vertical="center" shrinkToFit="1"/>
    </xf>
    <xf numFmtId="0" fontId="35" fillId="0" borderId="7" xfId="0" applyFont="1" applyBorder="1" applyAlignment="1">
      <alignment horizontal="right" vertical="center" shrinkToFit="1"/>
    </xf>
    <xf numFmtId="0" fontId="35" fillId="0" borderId="8" xfId="0" applyFont="1" applyBorder="1" applyAlignment="1">
      <alignment horizontal="right" vertical="center" shrinkToFit="1"/>
    </xf>
    <xf numFmtId="0" fontId="35" fillId="0" borderId="0" xfId="0" applyFont="1" applyAlignment="1">
      <alignment horizontal="right" vertical="center"/>
    </xf>
    <xf numFmtId="0" fontId="35" fillId="0" borderId="0" xfId="0" applyFont="1" applyAlignment="1">
      <alignment horizontal="left" vertical="center"/>
    </xf>
    <xf numFmtId="0" fontId="35" fillId="0" borderId="139" xfId="0" applyFont="1" applyBorder="1" applyAlignment="1">
      <alignment vertical="top" textRotation="255" shrinkToFit="1"/>
    </xf>
    <xf numFmtId="0" fontId="35" fillId="0" borderId="0" xfId="0" applyFont="1" applyBorder="1" applyAlignment="1">
      <alignment horizontal="center" vertical="top" textRotation="255" shrinkToFit="1"/>
    </xf>
    <xf numFmtId="0" fontId="35" fillId="0" borderId="0" xfId="0" applyFont="1" applyBorder="1" applyAlignment="1">
      <alignment horizontal="left" vertical="center" shrinkToFit="1"/>
    </xf>
    <xf numFmtId="0" fontId="35" fillId="0" borderId="0" xfId="0" applyFont="1" applyBorder="1" applyAlignment="1">
      <alignment horizontal="center" vertical="center" shrinkToFit="1"/>
    </xf>
    <xf numFmtId="0" fontId="35" fillId="0" borderId="0" xfId="0"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152" xfId="0" applyFont="1" applyBorder="1" applyAlignment="1">
      <alignment horizontal="center" vertical="center" shrinkToFit="1"/>
    </xf>
    <xf numFmtId="0" fontId="35" fillId="0" borderId="135" xfId="0" applyFont="1" applyBorder="1" applyAlignment="1">
      <alignment vertical="center" shrinkToFit="1"/>
    </xf>
    <xf numFmtId="0" fontId="35" fillId="0" borderId="136" xfId="0" applyFont="1" applyBorder="1" applyAlignment="1">
      <alignment vertical="center" shrinkToFit="1"/>
    </xf>
    <xf numFmtId="0" fontId="35" fillId="0" borderId="137" xfId="0" applyFont="1" applyBorder="1" applyAlignment="1">
      <alignment vertical="center" shrinkToFit="1"/>
    </xf>
    <xf numFmtId="0" fontId="35" fillId="0" borderId="138" xfId="0" applyFont="1" applyBorder="1" applyAlignment="1">
      <alignment vertical="top" textRotation="255" shrinkToFit="1"/>
    </xf>
    <xf numFmtId="0" fontId="34" fillId="0" borderId="0" xfId="0" applyFont="1" applyBorder="1" applyAlignment="1">
      <alignment vertical="center" shrinkToFit="1"/>
    </xf>
    <xf numFmtId="0" fontId="34" fillId="0" borderId="5" xfId="0" applyFont="1" applyBorder="1" applyAlignment="1">
      <alignment vertical="center" shrinkToFit="1"/>
    </xf>
    <xf numFmtId="0" fontId="35" fillId="0" borderId="136" xfId="0" applyFont="1" applyBorder="1">
      <alignment vertical="center"/>
    </xf>
    <xf numFmtId="0" fontId="35" fillId="0" borderId="140" xfId="0" applyFont="1" applyBorder="1" applyAlignment="1">
      <alignment vertical="top" textRotation="255" shrinkToFit="1"/>
    </xf>
    <xf numFmtId="0" fontId="35" fillId="0" borderId="5" xfId="0" applyFont="1" applyBorder="1" applyAlignment="1">
      <alignment vertical="top" textRotation="255" shrinkToFit="1"/>
    </xf>
    <xf numFmtId="0" fontId="35" fillId="0" borderId="8" xfId="0" applyFont="1" applyBorder="1" applyAlignment="1">
      <alignment vertical="top" textRotation="255" shrinkToFit="1"/>
    </xf>
    <xf numFmtId="0" fontId="35" fillId="0" borderId="7" xfId="0" applyFont="1" applyBorder="1" applyAlignment="1">
      <alignment horizontal="left" vertical="center" shrinkToFit="1"/>
    </xf>
    <xf numFmtId="0" fontId="35" fillId="0" borderId="4"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152" xfId="0" applyFont="1" applyBorder="1" applyAlignment="1">
      <alignment horizontal="left" vertical="center" shrinkToFit="1"/>
    </xf>
    <xf numFmtId="0" fontId="35" fillId="0" borderId="8" xfId="0" applyFont="1" applyBorder="1" applyAlignment="1">
      <alignment horizontal="left" vertical="center" shrinkToFit="1"/>
    </xf>
    <xf numFmtId="0" fontId="35" fillId="0" borderId="5" xfId="0" applyFont="1" applyBorder="1" applyAlignment="1">
      <alignment horizontal="right" vertical="center" shrinkToFit="1"/>
    </xf>
    <xf numFmtId="0" fontId="34" fillId="0" borderId="8" xfId="0" applyFont="1" applyBorder="1" applyAlignment="1">
      <alignment vertical="center"/>
    </xf>
    <xf numFmtId="0" fontId="36" fillId="0" borderId="0" xfId="0" applyFont="1" applyAlignment="1">
      <alignment horizontal="left" vertical="center"/>
    </xf>
    <xf numFmtId="0" fontId="36" fillId="0" borderId="0" xfId="0" applyFont="1"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vertical="center"/>
    </xf>
    <xf numFmtId="0" fontId="35" fillId="0" borderId="133" xfId="0" applyFont="1" applyBorder="1" applyAlignment="1">
      <alignment vertical="center" shrinkToFit="1"/>
    </xf>
    <xf numFmtId="0" fontId="35" fillId="0" borderId="157" xfId="0" applyFont="1" applyBorder="1" applyAlignment="1">
      <alignment vertical="center" shrinkToFit="1"/>
    </xf>
    <xf numFmtId="0" fontId="35" fillId="0" borderId="158" xfId="0" applyFont="1" applyBorder="1" applyAlignment="1">
      <alignment vertical="center" shrinkToFit="1"/>
    </xf>
    <xf numFmtId="0" fontId="35" fillId="0" borderId="159" xfId="0" applyFont="1" applyBorder="1" applyAlignment="1">
      <alignment vertical="center" shrinkToFit="1"/>
    </xf>
    <xf numFmtId="0" fontId="35" fillId="0" borderId="123" xfId="0" applyFont="1" applyBorder="1" applyAlignment="1">
      <alignment vertical="center" shrinkToFit="1"/>
    </xf>
    <xf numFmtId="0" fontId="35" fillId="0" borderId="124" xfId="0" applyFont="1" applyBorder="1" applyAlignment="1">
      <alignment vertical="center" shrinkToFit="1"/>
    </xf>
    <xf numFmtId="0" fontId="36" fillId="0" borderId="138" xfId="0" applyFont="1" applyBorder="1" applyAlignment="1">
      <alignment vertical="center"/>
    </xf>
    <xf numFmtId="0" fontId="36" fillId="0" borderId="139" xfId="0" applyFont="1" applyBorder="1" applyAlignment="1">
      <alignment vertical="center"/>
    </xf>
    <xf numFmtId="0" fontId="36" fillId="0" borderId="140" xfId="0" applyFont="1" applyBorder="1" applyAlignment="1">
      <alignment vertical="center"/>
    </xf>
    <xf numFmtId="0" fontId="36" fillId="0" borderId="152" xfId="0" applyFont="1" applyBorder="1" applyAlignment="1">
      <alignment vertical="center"/>
    </xf>
    <xf numFmtId="0" fontId="36" fillId="0" borderId="8" xfId="0" applyFont="1" applyBorder="1" applyAlignment="1">
      <alignment vertical="center"/>
    </xf>
    <xf numFmtId="0" fontId="35" fillId="0" borderId="138" xfId="0" applyFont="1" applyBorder="1" applyAlignment="1">
      <alignment vertical="center"/>
    </xf>
    <xf numFmtId="0" fontId="35" fillId="0" borderId="139" xfId="0" applyFont="1" applyBorder="1" applyAlignment="1">
      <alignment vertical="center"/>
    </xf>
    <xf numFmtId="0" fontId="35" fillId="0" borderId="140" xfId="0" applyFont="1" applyBorder="1" applyAlignment="1">
      <alignment vertical="center"/>
    </xf>
    <xf numFmtId="0" fontId="35" fillId="0" borderId="152" xfId="0" applyFont="1" applyBorder="1" applyAlignment="1">
      <alignment vertical="center"/>
    </xf>
    <xf numFmtId="0" fontId="35" fillId="0" borderId="7" xfId="0" applyFont="1" applyBorder="1" applyAlignment="1">
      <alignment vertical="center"/>
    </xf>
    <xf numFmtId="0" fontId="35" fillId="0" borderId="8" xfId="0" applyFont="1" applyBorder="1" applyAlignment="1">
      <alignment vertical="center"/>
    </xf>
    <xf numFmtId="0" fontId="36" fillId="0" borderId="0" xfId="0" applyFont="1" applyAlignment="1">
      <alignment horizontal="center" vertical="center"/>
    </xf>
    <xf numFmtId="0" fontId="36" fillId="0" borderId="0" xfId="0" applyFont="1" applyAlignment="1">
      <alignment horizontal="right" vertical="center"/>
    </xf>
    <xf numFmtId="0" fontId="36" fillId="0" borderId="0" xfId="0" applyFont="1" applyAlignment="1">
      <alignment horizontal="left" vertical="center"/>
    </xf>
    <xf numFmtId="0" fontId="12" fillId="0" borderId="0" xfId="5" applyBorder="1" applyAlignment="1">
      <alignment horizontal="distributed" vertical="center"/>
    </xf>
    <xf numFmtId="0" fontId="9" fillId="0" borderId="5" xfId="7" applyFont="1" applyBorder="1" applyAlignment="1">
      <alignment horizontal="center" vertical="center"/>
    </xf>
    <xf numFmtId="0" fontId="9" fillId="0" borderId="37" xfId="7" applyFont="1" applyBorder="1" applyAlignment="1">
      <alignment horizontal="center" vertical="center"/>
    </xf>
    <xf numFmtId="49" fontId="9" fillId="0" borderId="0" xfId="7" applyNumberFormat="1" applyFont="1"/>
    <xf numFmtId="49" fontId="9" fillId="0" borderId="0" xfId="7" applyNumberFormat="1" applyFont="1" applyAlignment="1">
      <alignment horizontal="right"/>
    </xf>
    <xf numFmtId="0" fontId="9" fillId="0" borderId="160" xfId="7" applyFont="1" applyBorder="1"/>
    <xf numFmtId="0" fontId="9" fillId="0" borderId="9" xfId="7" applyFont="1" applyBorder="1" applyAlignment="1">
      <alignment vertical="center"/>
    </xf>
    <xf numFmtId="49" fontId="9" fillId="0" borderId="161" xfId="7" applyNumberFormat="1" applyFont="1" applyBorder="1" applyAlignment="1">
      <alignment horizontal="right" vertical="center"/>
    </xf>
    <xf numFmtId="0" fontId="9" fillId="0" borderId="138" xfId="7" applyFont="1" applyBorder="1" applyAlignment="1">
      <alignment vertical="center"/>
    </xf>
    <xf numFmtId="0" fontId="9" fillId="0" borderId="139" xfId="7" applyFont="1" applyBorder="1" applyAlignment="1">
      <alignment vertical="center"/>
    </xf>
    <xf numFmtId="0" fontId="9" fillId="0" borderId="140" xfId="7" applyFont="1" applyBorder="1" applyAlignment="1">
      <alignment vertical="center"/>
    </xf>
    <xf numFmtId="49" fontId="9" fillId="0" borderId="32" xfId="7" applyNumberFormat="1" applyFont="1" applyBorder="1" applyAlignment="1">
      <alignment horizontal="right" vertical="center"/>
    </xf>
    <xf numFmtId="0" fontId="9" fillId="0" borderId="156" xfId="7" applyFont="1" applyBorder="1" applyAlignment="1">
      <alignment vertical="center"/>
    </xf>
    <xf numFmtId="0" fontId="9" fillId="0" borderId="5" xfId="7" applyFont="1" applyBorder="1" applyAlignment="1">
      <alignment vertical="center"/>
    </xf>
    <xf numFmtId="49" fontId="9" fillId="0" borderId="33" xfId="7" applyNumberFormat="1" applyFont="1" applyBorder="1" applyAlignment="1">
      <alignment horizontal="right" vertical="center"/>
    </xf>
    <xf numFmtId="0" fontId="9" fillId="0" borderId="152" xfId="7" applyFont="1" applyBorder="1" applyAlignment="1">
      <alignment vertical="center"/>
    </xf>
    <xf numFmtId="0" fontId="9" fillId="0" borderId="32" xfId="7" applyFont="1" applyBorder="1" applyAlignment="1">
      <alignment vertical="center"/>
    </xf>
    <xf numFmtId="0" fontId="9" fillId="0" borderId="0" xfId="7" applyFont="1" applyAlignment="1">
      <alignment vertical="center"/>
    </xf>
    <xf numFmtId="0" fontId="9" fillId="0" borderId="160" xfId="7" applyFont="1" applyBorder="1" applyAlignment="1">
      <alignment vertical="center"/>
    </xf>
    <xf numFmtId="49" fontId="9" fillId="0" borderId="156" xfId="7" applyNumberFormat="1" applyFont="1" applyBorder="1" applyAlignment="1">
      <alignment horizontal="right" vertical="center"/>
    </xf>
    <xf numFmtId="0" fontId="9" fillId="0" borderId="8" xfId="7" applyFont="1" applyBorder="1" applyAlignment="1">
      <alignmen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Border="1" applyAlignment="1">
      <alignment horizontal="center" vertical="center"/>
    </xf>
    <xf numFmtId="0" fontId="36" fillId="0" borderId="0" xfId="0" applyFont="1" applyAlignment="1">
      <alignment horizontal="right" vertical="center"/>
    </xf>
    <xf numFmtId="0" fontId="35" fillId="0" borderId="4"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36" fillId="0" borderId="0" xfId="0" applyFont="1" applyBorder="1" applyAlignment="1">
      <alignment vertical="center"/>
    </xf>
    <xf numFmtId="0" fontId="36" fillId="0" borderId="0" xfId="0" applyFont="1" applyBorder="1" applyAlignment="1">
      <alignment horizontal="left" vertical="center"/>
    </xf>
    <xf numFmtId="0" fontId="36" fillId="0" borderId="139"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0" xfId="0" applyFont="1" applyBorder="1" applyAlignment="1">
      <alignment horizontal="right" vertical="center"/>
    </xf>
    <xf numFmtId="0" fontId="36" fillId="0" borderId="0" xfId="0" applyFont="1" applyBorder="1" applyAlignment="1">
      <alignment horizontal="distributed" vertical="center" indent="1"/>
    </xf>
    <xf numFmtId="0" fontId="36" fillId="0" borderId="135" xfId="0" applyFont="1" applyBorder="1" applyAlignment="1">
      <alignment horizontal="distributed" vertical="center" indent="1"/>
    </xf>
    <xf numFmtId="0" fontId="36" fillId="0" borderId="136" xfId="0" applyFont="1" applyBorder="1" applyAlignment="1">
      <alignment horizontal="distributed" vertical="center" indent="1"/>
    </xf>
    <xf numFmtId="0" fontId="36" fillId="0" borderId="0" xfId="0" applyFont="1" applyBorder="1" applyAlignment="1">
      <alignment horizontal="left" vertical="distributed" wrapText="1"/>
    </xf>
    <xf numFmtId="49" fontId="9" fillId="0" borderId="0" xfId="7" applyNumberFormat="1" applyFont="1" applyAlignment="1"/>
    <xf numFmtId="0" fontId="9" fillId="0" borderId="161" xfId="7" applyFont="1" applyBorder="1" applyAlignment="1">
      <alignment horizontal="center" vertical="center"/>
    </xf>
    <xf numFmtId="0" fontId="9" fillId="0" borderId="33" xfId="7" applyFont="1" applyBorder="1" applyAlignment="1">
      <alignment horizontal="center" vertical="center"/>
    </xf>
    <xf numFmtId="0" fontId="9" fillId="0" borderId="9" xfId="7" applyFont="1" applyBorder="1"/>
    <xf numFmtId="0" fontId="9" fillId="0" borderId="160" xfId="7" applyFont="1" applyBorder="1" applyAlignment="1">
      <alignment horizontal="right"/>
    </xf>
    <xf numFmtId="0" fontId="9" fillId="0" borderId="162" xfId="7" applyFont="1" applyBorder="1" applyAlignment="1">
      <alignment vertical="center"/>
    </xf>
    <xf numFmtId="0" fontId="48" fillId="0" borderId="74" xfId="7" applyFont="1" applyBorder="1" applyAlignment="1">
      <alignment horizontal="center" vertical="center"/>
    </xf>
    <xf numFmtId="0" fontId="48" fillId="0" borderId="78" xfId="7" applyFont="1" applyBorder="1" applyAlignment="1">
      <alignment vertical="center"/>
    </xf>
    <xf numFmtId="0" fontId="48" fillId="0" borderId="89" xfId="7" applyFont="1" applyBorder="1" applyAlignment="1">
      <alignment vertical="center"/>
    </xf>
    <xf numFmtId="0" fontId="48" fillId="0" borderId="162" xfId="7" applyFont="1" applyBorder="1" applyAlignment="1">
      <alignment vertical="center"/>
    </xf>
    <xf numFmtId="0" fontId="9" fillId="0" borderId="85" xfId="7" applyFont="1" applyBorder="1" applyAlignment="1">
      <alignment horizontal="center" vertical="center"/>
    </xf>
    <xf numFmtId="0" fontId="9" fillId="0" borderId="34" xfId="7" applyFont="1" applyBorder="1" applyAlignment="1">
      <alignment vertical="center"/>
    </xf>
    <xf numFmtId="0" fontId="9" fillId="0" borderId="138" xfId="7" applyFont="1" applyBorder="1" applyAlignment="1">
      <alignment horizontal="center" vertical="center"/>
    </xf>
    <xf numFmtId="0" fontId="9" fillId="0" borderId="140" xfId="7" applyFont="1" applyBorder="1" applyAlignment="1">
      <alignment horizontal="center" vertical="center"/>
    </xf>
    <xf numFmtId="0" fontId="9" fillId="0" borderId="32" xfId="7" applyFont="1" applyBorder="1" applyAlignment="1">
      <alignment horizontal="center" vertical="center"/>
    </xf>
    <xf numFmtId="0" fontId="9" fillId="0" borderId="156" xfId="7" applyFont="1" applyBorder="1" applyAlignment="1">
      <alignment horizontal="center"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14" fillId="0" borderId="0" xfId="7" applyFont="1"/>
    <xf numFmtId="0" fontId="9" fillId="0" borderId="161" xfId="7" applyFont="1" applyBorder="1" applyAlignment="1">
      <alignment horizontal="right" vertical="center"/>
    </xf>
    <xf numFmtId="0" fontId="9" fillId="0" borderId="33" xfId="7" applyFont="1" applyBorder="1" applyAlignment="1">
      <alignment horizontal="left" vertical="center" wrapText="1"/>
    </xf>
    <xf numFmtId="0" fontId="24" fillId="0" borderId="173" xfId="7" applyFont="1" applyBorder="1" applyAlignment="1">
      <alignment horizontal="center" vertical="center" wrapText="1"/>
    </xf>
    <xf numFmtId="0" fontId="24" fillId="0" borderId="125" xfId="7" applyFont="1" applyBorder="1" applyAlignment="1">
      <alignment horizontal="center" vertical="center" wrapText="1"/>
    </xf>
    <xf numFmtId="0" fontId="24" fillId="0" borderId="85" xfId="7" applyFont="1" applyBorder="1" applyAlignment="1">
      <alignment horizontal="center" vertical="center" wrapText="1"/>
    </xf>
    <xf numFmtId="0" fontId="9" fillId="0" borderId="174" xfId="7" applyFont="1" applyBorder="1" applyAlignment="1">
      <alignment horizontal="center" vertical="center"/>
    </xf>
    <xf numFmtId="0" fontId="9" fillId="0" borderId="173" xfId="7" applyFont="1" applyBorder="1" applyAlignment="1">
      <alignment horizontal="center" vertical="center"/>
    </xf>
    <xf numFmtId="0" fontId="9" fillId="0" borderId="125" xfId="7" applyFont="1" applyBorder="1" applyAlignment="1">
      <alignment horizontal="center" vertical="center"/>
    </xf>
    <xf numFmtId="0" fontId="18" fillId="0" borderId="174" xfId="7" applyFont="1" applyBorder="1" applyAlignment="1">
      <alignment horizontal="center" vertical="center" wrapText="1"/>
    </xf>
    <xf numFmtId="0" fontId="24" fillId="0" borderId="174" xfId="7" applyFont="1" applyBorder="1" applyAlignment="1">
      <alignment vertical="center" wrapText="1"/>
    </xf>
    <xf numFmtId="0" fontId="24" fillId="0" borderId="85" xfId="7" applyFont="1" applyBorder="1" applyAlignment="1">
      <alignment vertical="center"/>
    </xf>
    <xf numFmtId="0" fontId="24" fillId="0" borderId="34" xfId="7" applyFont="1" applyBorder="1" applyAlignment="1">
      <alignment vertical="center"/>
    </xf>
    <xf numFmtId="0" fontId="9" fillId="0" borderId="175" xfId="7" applyFont="1" applyBorder="1" applyAlignment="1">
      <alignment horizontal="center" vertical="center"/>
    </xf>
    <xf numFmtId="0" fontId="9" fillId="0" borderId="176" xfId="7" applyFont="1" applyBorder="1" applyAlignment="1">
      <alignment horizontal="center" vertical="center"/>
    </xf>
    <xf numFmtId="0" fontId="9" fillId="0" borderId="139" xfId="7" applyFont="1" applyBorder="1" applyAlignment="1">
      <alignment horizontal="center" vertical="center"/>
    </xf>
    <xf numFmtId="0" fontId="24" fillId="0" borderId="138" xfId="7" applyFont="1" applyBorder="1" applyAlignment="1">
      <alignment vertical="center"/>
    </xf>
    <xf numFmtId="0" fontId="24" fillId="0" borderId="139" xfId="7" applyFont="1" applyBorder="1" applyAlignment="1">
      <alignment vertical="center"/>
    </xf>
    <xf numFmtId="0" fontId="24" fillId="0" borderId="177" xfId="7" applyFont="1" applyBorder="1" applyAlignment="1">
      <alignment vertical="center"/>
    </xf>
    <xf numFmtId="0" fontId="24" fillId="0" borderId="37" xfId="7" applyFont="1" applyBorder="1" applyAlignment="1">
      <alignment vertical="center"/>
    </xf>
    <xf numFmtId="0" fontId="24" fillId="0" borderId="174" xfId="7" applyFont="1" applyBorder="1" applyAlignment="1">
      <alignment vertical="center"/>
    </xf>
    <xf numFmtId="0" fontId="18" fillId="0" borderId="85" xfId="7" applyFont="1" applyBorder="1" applyAlignment="1">
      <alignment horizontal="center" vertical="center" wrapText="1"/>
    </xf>
    <xf numFmtId="0" fontId="71" fillId="0" borderId="0" xfId="4" applyFont="1">
      <alignment vertical="center"/>
    </xf>
    <xf numFmtId="0" fontId="60" fillId="0" borderId="0" xfId="4" applyFont="1">
      <alignment vertical="center"/>
    </xf>
    <xf numFmtId="0" fontId="60" fillId="0" borderId="100" xfId="4" applyFont="1" applyBorder="1">
      <alignment vertical="center"/>
    </xf>
    <xf numFmtId="0" fontId="60" fillId="0" borderId="102" xfId="4" applyFont="1" applyBorder="1">
      <alignment vertical="center"/>
    </xf>
    <xf numFmtId="0" fontId="72" fillId="0" borderId="0" xfId="4" applyFont="1" applyBorder="1" applyAlignment="1">
      <alignment vertical="center"/>
    </xf>
    <xf numFmtId="0" fontId="60" fillId="0" borderId="14" xfId="4" applyFont="1" applyBorder="1">
      <alignment vertical="center"/>
    </xf>
    <xf numFmtId="0" fontId="60" fillId="0" borderId="0" xfId="4" applyFont="1" applyBorder="1">
      <alignment vertical="center"/>
    </xf>
    <xf numFmtId="0" fontId="60" fillId="0" borderId="15" xfId="4" applyFont="1" applyBorder="1">
      <alignment vertical="center"/>
    </xf>
    <xf numFmtId="0" fontId="60" fillId="0" borderId="138" xfId="4" applyFont="1" applyBorder="1">
      <alignment vertical="center"/>
    </xf>
    <xf numFmtId="0" fontId="60" fillId="0" borderId="139" xfId="4" applyFont="1" applyBorder="1">
      <alignment vertical="center"/>
    </xf>
    <xf numFmtId="0" fontId="60" fillId="0" borderId="140" xfId="4" applyFont="1" applyBorder="1">
      <alignment vertical="center"/>
    </xf>
    <xf numFmtId="0" fontId="60" fillId="0" borderId="156" xfId="4" applyFont="1" applyBorder="1">
      <alignment vertical="center"/>
    </xf>
    <xf numFmtId="0" fontId="72" fillId="0" borderId="0" xfId="4" applyFont="1" applyBorder="1">
      <alignment vertical="center"/>
    </xf>
    <xf numFmtId="0" fontId="72" fillId="0" borderId="15" xfId="4" applyFont="1" applyBorder="1">
      <alignment vertical="center"/>
    </xf>
    <xf numFmtId="0" fontId="73" fillId="0" borderId="0" xfId="4" applyFont="1">
      <alignment vertical="center"/>
    </xf>
    <xf numFmtId="0" fontId="72" fillId="0" borderId="0" xfId="4" applyFont="1" applyBorder="1" applyAlignment="1">
      <alignment horizontal="left" vertical="top" wrapText="1"/>
    </xf>
    <xf numFmtId="0" fontId="71" fillId="0" borderId="0" xfId="4" applyFont="1" applyBorder="1" applyAlignment="1">
      <alignment horizontal="center" vertical="center"/>
    </xf>
    <xf numFmtId="0" fontId="60" fillId="0" borderId="0" xfId="4" applyFont="1" applyBorder="1" applyAlignment="1">
      <alignment horizontal="left" vertical="center"/>
    </xf>
    <xf numFmtId="0" fontId="60" fillId="0" borderId="5" xfId="4" applyFont="1" applyBorder="1">
      <alignment vertical="center"/>
    </xf>
    <xf numFmtId="0" fontId="52" fillId="0" borderId="0" xfId="4" applyFont="1" applyBorder="1" applyAlignment="1">
      <alignment horizontal="right" vertical="center"/>
    </xf>
    <xf numFmtId="0" fontId="52" fillId="0" borderId="0" xfId="4" applyFont="1" applyBorder="1">
      <alignment vertical="center"/>
    </xf>
    <xf numFmtId="0" fontId="52" fillId="0" borderId="15" xfId="4" applyFont="1" applyBorder="1">
      <alignment vertical="center"/>
    </xf>
    <xf numFmtId="0" fontId="52" fillId="0" borderId="0" xfId="4" applyFont="1">
      <alignment vertical="center"/>
    </xf>
    <xf numFmtId="0" fontId="54" fillId="0" borderId="0" xfId="4" applyFont="1">
      <alignment vertical="center"/>
    </xf>
    <xf numFmtId="0" fontId="72" fillId="0" borderId="0" xfId="4" applyFont="1">
      <alignment vertical="center"/>
    </xf>
    <xf numFmtId="0" fontId="52" fillId="0" borderId="0" xfId="4" applyFont="1" applyAlignment="1">
      <alignment horizontal="right" vertical="center"/>
    </xf>
    <xf numFmtId="0" fontId="52" fillId="0" borderId="5" xfId="4" applyFont="1" applyBorder="1">
      <alignment vertical="center"/>
    </xf>
    <xf numFmtId="0" fontId="73" fillId="0" borderId="0" xfId="4" applyFont="1" applyBorder="1">
      <alignment vertical="center"/>
    </xf>
    <xf numFmtId="0" fontId="72" fillId="0" borderId="0" xfId="4" applyFont="1" applyBorder="1" applyAlignment="1">
      <alignment vertical="center" wrapText="1"/>
    </xf>
    <xf numFmtId="0" fontId="72" fillId="0" borderId="0" xfId="4" applyFont="1" applyBorder="1" applyAlignment="1">
      <alignment horizontal="left" vertical="center"/>
    </xf>
    <xf numFmtId="0" fontId="72" fillId="0" borderId="0" xfId="4" applyFont="1" applyAlignment="1">
      <alignment horizontal="right" vertical="center"/>
    </xf>
    <xf numFmtId="0" fontId="75" fillId="0" borderId="0" xfId="4" applyFont="1" applyBorder="1">
      <alignment vertical="center"/>
    </xf>
    <xf numFmtId="0" fontId="60" fillId="0" borderId="6" xfId="4" applyFont="1" applyBorder="1">
      <alignment vertical="center"/>
    </xf>
    <xf numFmtId="0" fontId="60" fillId="0" borderId="160" xfId="4" applyFont="1" applyBorder="1">
      <alignment vertical="center"/>
    </xf>
    <xf numFmtId="0" fontId="60" fillId="0" borderId="8" xfId="4" applyFont="1" applyBorder="1">
      <alignment vertical="center"/>
    </xf>
    <xf numFmtId="0" fontId="60" fillId="0" borderId="99" xfId="4" applyFont="1" applyBorder="1">
      <alignment vertical="center"/>
    </xf>
    <xf numFmtId="0" fontId="60" fillId="0" borderId="27" xfId="4" applyFont="1" applyBorder="1">
      <alignment vertical="center"/>
    </xf>
    <xf numFmtId="0" fontId="60" fillId="0" borderId="27" xfId="4" applyFont="1" applyBorder="1" applyAlignment="1">
      <alignment horizontal="left" vertical="center"/>
    </xf>
    <xf numFmtId="0" fontId="60" fillId="0" borderId="98" xfId="4" applyFont="1" applyBorder="1">
      <alignment vertical="center"/>
    </xf>
    <xf numFmtId="0" fontId="60" fillId="0" borderId="0" xfId="4" applyFont="1" applyAlignment="1">
      <alignment horizontal="left" vertical="center"/>
    </xf>
    <xf numFmtId="0" fontId="12" fillId="0" borderId="29" xfId="5" applyBorder="1" applyAlignment="1">
      <alignment horizontal="right" vertical="center"/>
    </xf>
    <xf numFmtId="0" fontId="12" fillId="0" borderId="28" xfId="5" applyBorder="1" applyAlignment="1">
      <alignment horizontal="right" vertical="center"/>
    </xf>
    <xf numFmtId="0" fontId="12" fillId="0" borderId="30" xfId="5" applyBorder="1" applyAlignment="1">
      <alignment horizontal="right" vertical="center"/>
    </xf>
    <xf numFmtId="0" fontId="54" fillId="0" borderId="0" xfId="5" applyFont="1" applyAlignment="1">
      <alignment vertical="top" wrapText="1"/>
    </xf>
    <xf numFmtId="0" fontId="52" fillId="0" borderId="156" xfId="5" applyFont="1" applyBorder="1" applyAlignment="1">
      <alignment horizontal="left" vertical="center"/>
    </xf>
    <xf numFmtId="0" fontId="12" fillId="0" borderId="160" xfId="5" applyBorder="1">
      <alignment vertical="center"/>
    </xf>
    <xf numFmtId="0" fontId="57" fillId="0" borderId="160" xfId="5" applyFont="1" applyBorder="1" applyAlignment="1">
      <alignment vertical="center" wrapText="1"/>
    </xf>
    <xf numFmtId="0" fontId="12" fillId="0" borderId="156" xfId="5" applyBorder="1" applyAlignment="1">
      <alignment horizontal="left" vertical="center"/>
    </xf>
    <xf numFmtId="0" fontId="52" fillId="0" borderId="0" xfId="5" applyFont="1" applyAlignment="1">
      <alignment vertical="center" wrapText="1"/>
    </xf>
    <xf numFmtId="0" fontId="12" fillId="0" borderId="156" xfId="5" applyBorder="1">
      <alignment vertical="center"/>
    </xf>
    <xf numFmtId="0" fontId="54" fillId="0" borderId="0" xfId="5" applyFont="1" applyBorder="1">
      <alignment vertical="center"/>
    </xf>
    <xf numFmtId="0" fontId="12" fillId="0" borderId="138" xfId="5" applyBorder="1" applyAlignment="1">
      <alignment horizontal="right" vertical="center"/>
    </xf>
    <xf numFmtId="0" fontId="12" fillId="0" borderId="139" xfId="5" applyBorder="1" applyAlignment="1">
      <alignment horizontal="right" vertical="center"/>
    </xf>
    <xf numFmtId="0" fontId="77" fillId="0" borderId="0" xfId="5" applyFont="1">
      <alignment vertical="center"/>
    </xf>
    <xf numFmtId="0" fontId="76" fillId="0" borderId="0" xfId="5" applyFont="1">
      <alignment vertical="center"/>
    </xf>
    <xf numFmtId="0" fontId="59" fillId="0" borderId="0" xfId="5" applyFont="1">
      <alignment vertical="center"/>
    </xf>
    <xf numFmtId="0" fontId="12" fillId="0" borderId="139" xfId="5" applyBorder="1" applyAlignment="1">
      <alignment horizontal="center" vertical="center"/>
    </xf>
    <xf numFmtId="0" fontId="12" fillId="0" borderId="27" xfId="5" applyBorder="1" applyAlignment="1">
      <alignment horizontal="center" vertical="center"/>
    </xf>
    <xf numFmtId="0" fontId="12" fillId="0" borderId="27" xfId="5" applyBorder="1">
      <alignment vertical="center"/>
    </xf>
    <xf numFmtId="0" fontId="12" fillId="0" borderId="0" xfId="5" applyBorder="1" applyAlignment="1">
      <alignment horizontal="center" vertical="top" textRotation="255"/>
    </xf>
    <xf numFmtId="0" fontId="52" fillId="0" borderId="0" xfId="5" applyFont="1" applyBorder="1" applyAlignment="1">
      <alignment vertical="center" textRotation="255"/>
    </xf>
    <xf numFmtId="0" fontId="12" fillId="0" borderId="156" xfId="5" applyBorder="1" applyAlignment="1">
      <alignment vertical="center"/>
    </xf>
    <xf numFmtId="0" fontId="12" fillId="0" borderId="0" xfId="5" applyBorder="1" applyAlignment="1">
      <alignment vertical="center"/>
    </xf>
    <xf numFmtId="0" fontId="12" fillId="0" borderId="15" xfId="5" applyBorder="1" applyAlignment="1">
      <alignment vertical="center"/>
    </xf>
    <xf numFmtId="0" fontId="12" fillId="0" borderId="14" xfId="5" applyBorder="1" applyAlignment="1">
      <alignment vertical="top" textRotation="255"/>
    </xf>
    <xf numFmtId="0" fontId="54" fillId="0" borderId="0" xfId="5" applyFont="1" applyBorder="1" applyAlignment="1">
      <alignment vertical="center" textRotation="255"/>
    </xf>
    <xf numFmtId="0" fontId="54" fillId="0" borderId="0" xfId="5" applyFont="1" applyBorder="1" applyAlignment="1">
      <alignment vertical="top" textRotation="255"/>
    </xf>
    <xf numFmtId="0" fontId="52" fillId="0" borderId="0" xfId="5" applyFont="1" applyBorder="1" applyAlignment="1">
      <alignment vertical="top" textRotation="255"/>
    </xf>
    <xf numFmtId="0" fontId="59" fillId="0" borderId="0" xfId="5" applyFont="1" applyBorder="1" applyAlignment="1">
      <alignment vertical="center"/>
    </xf>
    <xf numFmtId="0" fontId="12" fillId="0" borderId="14" xfId="5" applyBorder="1">
      <alignment vertical="center"/>
    </xf>
    <xf numFmtId="0" fontId="78" fillId="0" borderId="0" xfId="5" applyFont="1" applyBorder="1" applyAlignment="1">
      <alignment vertical="center"/>
    </xf>
    <xf numFmtId="0" fontId="78" fillId="0" borderId="0" xfId="5" applyFont="1" applyBorder="1" applyAlignment="1">
      <alignment vertical="center" textRotation="255"/>
    </xf>
    <xf numFmtId="0" fontId="59" fillId="0" borderId="0" xfId="5" applyFont="1" applyBorder="1">
      <alignment vertical="center"/>
    </xf>
    <xf numFmtId="0" fontId="12" fillId="0" borderId="27" xfId="5" applyBorder="1" applyAlignment="1">
      <alignment vertical="center"/>
    </xf>
    <xf numFmtId="0" fontId="12" fillId="0" borderId="160" xfId="5" applyBorder="1" applyAlignment="1">
      <alignment horizontal="center" vertical="center"/>
    </xf>
    <xf numFmtId="0" fontId="59" fillId="0" borderId="0" xfId="5" applyFont="1" applyBorder="1" applyAlignment="1">
      <alignment vertical="top" wrapText="1"/>
    </xf>
    <xf numFmtId="0" fontId="58" fillId="0" borderId="0" xfId="5" applyFont="1" applyBorder="1" applyAlignment="1">
      <alignment horizontal="center" vertical="center"/>
    </xf>
    <xf numFmtId="0" fontId="54" fillId="0" borderId="27" xfId="5" applyFont="1" applyBorder="1">
      <alignment vertical="center"/>
    </xf>
    <xf numFmtId="0" fontId="54" fillId="0" borderId="0" xfId="5" applyFont="1" applyFill="1" applyBorder="1">
      <alignment vertical="center"/>
    </xf>
    <xf numFmtId="0" fontId="12" fillId="0" borderId="0" xfId="5" applyFont="1">
      <alignment vertical="center"/>
    </xf>
    <xf numFmtId="0" fontId="12" fillId="0" borderId="139" xfId="5" applyBorder="1" applyAlignment="1">
      <alignment vertical="center"/>
    </xf>
    <xf numFmtId="0" fontId="12" fillId="0" borderId="100" xfId="5" applyBorder="1">
      <alignment vertical="center"/>
    </xf>
    <xf numFmtId="0" fontId="12" fillId="0" borderId="102" xfId="5" applyBorder="1">
      <alignment vertical="center"/>
    </xf>
    <xf numFmtId="0" fontId="12" fillId="0" borderId="101" xfId="5" applyBorder="1">
      <alignment vertical="center"/>
    </xf>
    <xf numFmtId="0" fontId="52" fillId="0" borderId="160" xfId="5" applyFont="1" applyBorder="1" applyAlignment="1">
      <alignment vertical="center"/>
    </xf>
    <xf numFmtId="0" fontId="52" fillId="0" borderId="27" xfId="5" applyFont="1" applyBorder="1" applyAlignment="1">
      <alignment vertical="center"/>
    </xf>
    <xf numFmtId="0" fontId="52" fillId="0" borderId="139" xfId="5" applyFont="1" applyBorder="1" applyAlignment="1">
      <alignment vertical="center" textRotation="255"/>
    </xf>
    <xf numFmtId="0" fontId="58" fillId="0" borderId="0" xfId="5" applyFont="1" applyBorder="1" applyAlignment="1">
      <alignment vertical="center" textRotation="255"/>
    </xf>
    <xf numFmtId="0" fontId="12" fillId="0" borderId="99" xfId="5" applyBorder="1">
      <alignment vertical="center"/>
    </xf>
    <xf numFmtId="0" fontId="12" fillId="0" borderId="98" xfId="5" applyBorder="1">
      <alignment vertical="center"/>
    </xf>
    <xf numFmtId="0" fontId="59" fillId="0" borderId="0" xfId="5" applyFont="1" applyBorder="1" applyAlignment="1">
      <alignment vertical="center" wrapText="1"/>
    </xf>
    <xf numFmtId="0" fontId="59" fillId="0" borderId="5" xfId="5" applyFont="1" applyBorder="1" applyAlignment="1">
      <alignment vertical="center" wrapText="1"/>
    </xf>
    <xf numFmtId="0" fontId="12" fillId="0" borderId="9" xfId="5" applyBorder="1">
      <alignment vertical="center"/>
    </xf>
    <xf numFmtId="0" fontId="54" fillId="0" borderId="9" xfId="5" applyFont="1" applyBorder="1" applyAlignment="1">
      <alignment vertical="center" textRotation="255"/>
    </xf>
    <xf numFmtId="0" fontId="12" fillId="0" borderId="9" xfId="5" applyBorder="1" applyAlignment="1">
      <alignment horizontal="center" vertical="top" textRotation="255"/>
    </xf>
    <xf numFmtId="0" fontId="52" fillId="0" borderId="9" xfId="5" applyFont="1" applyBorder="1" applyAlignment="1">
      <alignment vertical="center" textRotation="255"/>
    </xf>
    <xf numFmtId="0" fontId="59" fillId="0" borderId="14" xfId="5" applyFont="1" applyBorder="1" applyAlignment="1">
      <alignment vertical="center" wrapText="1"/>
    </xf>
    <xf numFmtId="0" fontId="52" fillId="0" borderId="0" xfId="5" applyFont="1" applyBorder="1" applyAlignment="1">
      <alignment vertical="top"/>
    </xf>
    <xf numFmtId="0" fontId="12" fillId="0" borderId="160" xfId="5" applyBorder="1" applyAlignment="1">
      <alignment vertical="center"/>
    </xf>
    <xf numFmtId="0" fontId="54" fillId="0" borderId="0" xfId="5" applyFont="1" applyBorder="1" applyAlignment="1">
      <alignment horizontal="center" vertical="center"/>
    </xf>
    <xf numFmtId="0" fontId="52" fillId="0" borderId="156" xfId="5" applyFont="1" applyBorder="1" applyAlignment="1">
      <alignment vertical="top" wrapText="1"/>
    </xf>
    <xf numFmtId="0" fontId="54" fillId="0" borderId="14" xfId="5" applyFont="1" applyBorder="1">
      <alignment vertical="center"/>
    </xf>
    <xf numFmtId="0" fontId="54" fillId="0" borderId="5" xfId="5" applyFont="1" applyBorder="1">
      <alignment vertical="center"/>
    </xf>
    <xf numFmtId="0" fontId="58" fillId="0" borderId="27" xfId="5" applyFont="1" applyBorder="1" applyAlignment="1">
      <alignment horizontal="center" vertical="center"/>
    </xf>
    <xf numFmtId="0" fontId="72" fillId="0" borderId="0" xfId="5" applyFont="1">
      <alignment vertical="center"/>
    </xf>
    <xf numFmtId="0" fontId="79" fillId="0" borderId="0" xfId="5" applyFont="1">
      <alignment vertical="center"/>
    </xf>
    <xf numFmtId="0" fontId="12" fillId="0" borderId="0" xfId="5" applyBorder="1" applyAlignment="1">
      <alignment vertical="center" wrapText="1"/>
    </xf>
    <xf numFmtId="0" fontId="12" fillId="0" borderId="0" xfId="5" applyBorder="1" applyAlignment="1">
      <alignment horizontal="center" vertical="center" wrapText="1"/>
    </xf>
    <xf numFmtId="0" fontId="52" fillId="0" borderId="0" xfId="5" applyFont="1" applyBorder="1" applyAlignment="1">
      <alignment vertical="center" wrapText="1"/>
    </xf>
    <xf numFmtId="0" fontId="52" fillId="0" borderId="0" xfId="5" applyFont="1" applyBorder="1" applyAlignment="1">
      <alignment horizontal="right" vertical="center" wrapText="1"/>
    </xf>
    <xf numFmtId="0" fontId="72" fillId="0" borderId="0" xfId="5" applyFont="1" applyAlignment="1">
      <alignment vertical="center" wrapText="1"/>
    </xf>
    <xf numFmtId="0" fontId="52" fillId="0" borderId="156" xfId="5" applyFont="1" applyBorder="1" applyAlignment="1">
      <alignment vertical="center" wrapText="1"/>
    </xf>
    <xf numFmtId="0" fontId="80" fillId="0" borderId="0" xfId="5" applyFont="1" applyBorder="1" applyAlignment="1">
      <alignment horizontal="right" vertical="center"/>
    </xf>
    <xf numFmtId="0" fontId="59" fillId="0" borderId="156" xfId="5" applyFont="1" applyBorder="1" applyAlignment="1">
      <alignment vertical="center" wrapText="1"/>
    </xf>
    <xf numFmtId="0" fontId="45" fillId="0" borderId="0" xfId="7" applyFont="1" applyFill="1"/>
    <xf numFmtId="0" fontId="45" fillId="0" borderId="0" xfId="7" applyFont="1"/>
    <xf numFmtId="49" fontId="45" fillId="0" borderId="0" xfId="7" applyNumberFormat="1" applyFont="1" applyFill="1" applyAlignment="1">
      <alignment horizontal="right"/>
    </xf>
    <xf numFmtId="0" fontId="9" fillId="0" borderId="160" xfId="7" applyFont="1" applyBorder="1" applyAlignment="1">
      <alignment horizontal="center" vertical="center"/>
    </xf>
    <xf numFmtId="0" fontId="9" fillId="0" borderId="0" xfId="7" applyFont="1" applyAlignment="1">
      <alignment horizontal="distributed"/>
    </xf>
    <xf numFmtId="0" fontId="9" fillId="0" borderId="0" xfId="7" applyFont="1" applyBorder="1" applyAlignment="1">
      <alignment horizontal="center" vertical="center"/>
    </xf>
    <xf numFmtId="0" fontId="6" fillId="0" borderId="0" xfId="7" applyFont="1" applyAlignment="1">
      <alignment horizontal="center" shrinkToFit="1"/>
    </xf>
    <xf numFmtId="0" fontId="9" fillId="0" borderId="0" xfId="7" applyFont="1" applyAlignment="1">
      <alignment horizontal="center" vertical="center"/>
    </xf>
    <xf numFmtId="0" fontId="9" fillId="0" borderId="0" xfId="7" applyFont="1" applyAlignment="1">
      <alignment horizontal="distributed" vertical="center"/>
    </xf>
    <xf numFmtId="0" fontId="45" fillId="0" borderId="0" xfId="11" applyFont="1" applyFill="1"/>
    <xf numFmtId="0" fontId="81" fillId="0" borderId="0" xfId="11" applyFont="1" applyFill="1"/>
    <xf numFmtId="0" fontId="45" fillId="0" borderId="0" xfId="11" applyFont="1" applyFill="1" applyAlignment="1">
      <alignment horizontal="center"/>
    </xf>
    <xf numFmtId="0" fontId="45" fillId="0" borderId="0" xfId="11" applyFont="1"/>
    <xf numFmtId="0" fontId="45" fillId="0" borderId="0" xfId="11" applyFont="1" applyFill="1" applyAlignment="1">
      <alignment horizontal="distributed"/>
    </xf>
    <xf numFmtId="49" fontId="45" fillId="0" borderId="0" xfId="11" applyNumberFormat="1" applyFont="1" applyFill="1" applyAlignment="1"/>
    <xf numFmtId="0" fontId="45" fillId="0" borderId="0" xfId="11" applyFont="1" applyFill="1" applyAlignment="1"/>
    <xf numFmtId="49" fontId="45" fillId="0" borderId="0" xfId="11" applyNumberFormat="1" applyFont="1" applyFill="1" applyAlignment="1">
      <alignment horizontal="center"/>
    </xf>
    <xf numFmtId="49" fontId="45" fillId="0" borderId="0" xfId="11" applyNumberFormat="1" applyFont="1" applyFill="1" applyAlignment="1">
      <alignment horizontal="distributed"/>
    </xf>
    <xf numFmtId="0" fontId="45" fillId="0" borderId="0" xfId="11" applyFont="1" applyFill="1" applyAlignment="1">
      <alignment horizontal="right"/>
    </xf>
    <xf numFmtId="0" fontId="45" fillId="0" borderId="0" xfId="11" applyFont="1" applyFill="1" applyAlignment="1">
      <alignment vertical="center"/>
    </xf>
    <xf numFmtId="49" fontId="45" fillId="0" borderId="0" xfId="11" applyNumberFormat="1" applyFont="1" applyFill="1" applyAlignment="1">
      <alignment horizontal="left"/>
    </xf>
    <xf numFmtId="49" fontId="45" fillId="0" borderId="0" xfId="11" applyNumberFormat="1" applyFont="1" applyFill="1" applyAlignment="1">
      <alignment horizontal="right"/>
    </xf>
    <xf numFmtId="0" fontId="45" fillId="0" borderId="0" xfId="11" applyFont="1" applyFill="1" applyBorder="1"/>
    <xf numFmtId="0" fontId="81" fillId="0" borderId="0" xfId="11" applyFont="1" applyFill="1" applyBorder="1"/>
    <xf numFmtId="0" fontId="45" fillId="0" borderId="0" xfId="11" applyFont="1" applyFill="1" applyBorder="1" applyAlignment="1">
      <alignment horizontal="center"/>
    </xf>
    <xf numFmtId="0" fontId="45" fillId="0" borderId="0" xfId="11" applyFont="1" applyFill="1" applyBorder="1" applyAlignment="1">
      <alignment horizontal="distributed"/>
    </xf>
    <xf numFmtId="49" fontId="45" fillId="0" borderId="0" xfId="11" applyNumberFormat="1" applyFont="1" applyFill="1" applyBorder="1" applyAlignment="1"/>
    <xf numFmtId="0" fontId="45" fillId="0" borderId="0" xfId="11" applyFont="1" applyFill="1" applyBorder="1" applyAlignment="1"/>
    <xf numFmtId="49" fontId="45" fillId="0" borderId="0" xfId="11" applyNumberFormat="1" applyFont="1" applyFill="1" applyBorder="1" applyAlignment="1">
      <alignment horizontal="center"/>
    </xf>
    <xf numFmtId="49" fontId="45" fillId="0" borderId="0" xfId="11" applyNumberFormat="1" applyFont="1" applyFill="1" applyBorder="1" applyAlignment="1">
      <alignment horizontal="distributed"/>
    </xf>
    <xf numFmtId="0" fontId="45" fillId="0" borderId="0" xfId="11" applyFont="1" applyFill="1" applyBorder="1" applyAlignment="1">
      <alignment horizontal="right"/>
    </xf>
    <xf numFmtId="0" fontId="45" fillId="0" borderId="0" xfId="11" applyFont="1" applyFill="1" applyBorder="1" applyAlignment="1">
      <alignment vertical="center"/>
    </xf>
    <xf numFmtId="49" fontId="45" fillId="0" borderId="0" xfId="11" applyNumberFormat="1" applyFont="1" applyFill="1" applyBorder="1" applyAlignment="1">
      <alignment horizontal="left"/>
    </xf>
    <xf numFmtId="49" fontId="45" fillId="0" borderId="0" xfId="11" applyNumberFormat="1" applyFont="1" applyFill="1" applyBorder="1" applyAlignment="1">
      <alignment horizontal="right"/>
    </xf>
    <xf numFmtId="0" fontId="81" fillId="0" borderId="0" xfId="11" applyFont="1"/>
    <xf numFmtId="0" fontId="24" fillId="0" borderId="0" xfId="4" applyFont="1">
      <alignment vertical="center"/>
    </xf>
    <xf numFmtId="0" fontId="24" fillId="0" borderId="0" xfId="4" applyFont="1" applyBorder="1">
      <alignment vertical="center"/>
    </xf>
    <xf numFmtId="0" fontId="24" fillId="0" borderId="156" xfId="4" applyFont="1" applyBorder="1">
      <alignment vertical="center"/>
    </xf>
    <xf numFmtId="0" fontId="24" fillId="0" borderId="0" xfId="4" applyFont="1" applyAlignment="1">
      <alignment vertical="center"/>
    </xf>
    <xf numFmtId="0" fontId="24" fillId="0" borderId="5" xfId="4" applyFont="1" applyBorder="1">
      <alignment vertical="center"/>
    </xf>
    <xf numFmtId="0" fontId="24" fillId="0" borderId="17" xfId="4" applyFont="1" applyBorder="1">
      <alignment vertical="center"/>
    </xf>
    <xf numFmtId="0" fontId="24" fillId="0" borderId="16" xfId="4" applyFont="1" applyBorder="1">
      <alignment vertical="center"/>
    </xf>
    <xf numFmtId="0" fontId="24" fillId="0" borderId="20" xfId="4" applyFont="1" applyBorder="1">
      <alignment vertical="center"/>
    </xf>
    <xf numFmtId="0" fontId="24" fillId="0" borderId="8" xfId="4" applyFont="1" applyBorder="1">
      <alignment vertical="center"/>
    </xf>
    <xf numFmtId="0" fontId="24" fillId="0" borderId="6" xfId="4" applyFont="1" applyBorder="1">
      <alignment vertical="center"/>
    </xf>
    <xf numFmtId="0" fontId="24" fillId="0" borderId="110" xfId="4" applyFont="1" applyBorder="1">
      <alignment vertical="center"/>
    </xf>
    <xf numFmtId="0" fontId="24" fillId="0" borderId="21" xfId="4" applyFont="1" applyBorder="1">
      <alignment vertical="center"/>
    </xf>
    <xf numFmtId="0" fontId="24" fillId="0" borderId="109" xfId="4" applyFont="1" applyBorder="1">
      <alignment vertical="center"/>
    </xf>
    <xf numFmtId="0" fontId="24" fillId="0" borderId="41" xfId="4" applyFont="1" applyBorder="1">
      <alignment vertical="center"/>
    </xf>
    <xf numFmtId="0" fontId="24" fillId="0" borderId="2" xfId="4" applyFont="1" applyBorder="1">
      <alignment vertical="center"/>
    </xf>
    <xf numFmtId="0" fontId="24" fillId="0" borderId="3" xfId="4" applyFont="1" applyBorder="1">
      <alignment vertical="center"/>
    </xf>
    <xf numFmtId="0" fontId="24" fillId="0" borderId="41" xfId="4" applyFont="1" applyBorder="1" applyAlignment="1">
      <alignment horizontal="center" vertical="center"/>
    </xf>
    <xf numFmtId="0" fontId="24" fillId="0" borderId="0" xfId="4" applyFont="1" applyBorder="1" applyAlignment="1">
      <alignment vertical="center"/>
    </xf>
    <xf numFmtId="0" fontId="24" fillId="0" borderId="42" xfId="4" applyFont="1" applyBorder="1" applyAlignment="1">
      <alignment vertical="center"/>
    </xf>
    <xf numFmtId="0" fontId="24" fillId="0" borderId="42" xfId="4" applyFont="1" applyBorder="1">
      <alignment vertical="center"/>
    </xf>
    <xf numFmtId="0" fontId="7" fillId="0" borderId="0" xfId="4" applyFont="1" applyBorder="1">
      <alignment vertical="center"/>
    </xf>
    <xf numFmtId="0" fontId="24" fillId="0" borderId="44" xfId="4" applyFont="1" applyBorder="1">
      <alignment vertical="center"/>
    </xf>
    <xf numFmtId="0" fontId="24" fillId="0" borderId="39" xfId="4" applyFont="1" applyBorder="1" applyAlignment="1">
      <alignment horizontal="center" vertical="distributed" wrapText="1"/>
    </xf>
    <xf numFmtId="0" fontId="24" fillId="0" borderId="2" xfId="4" applyFont="1" applyBorder="1" applyAlignment="1">
      <alignment horizontal="center" vertical="center"/>
    </xf>
    <xf numFmtId="0" fontId="24" fillId="0" borderId="3" xfId="4" applyFont="1" applyBorder="1" applyAlignment="1">
      <alignment horizontal="center" vertical="center"/>
    </xf>
    <xf numFmtId="0" fontId="24" fillId="0" borderId="194" xfId="4" applyFont="1" applyBorder="1">
      <alignment vertical="center"/>
    </xf>
    <xf numFmtId="0" fontId="24" fillId="0" borderId="160" xfId="4" applyFont="1" applyBorder="1">
      <alignment vertical="center"/>
    </xf>
    <xf numFmtId="0" fontId="24" fillId="0" borderId="195" xfId="4" applyFont="1" applyBorder="1">
      <alignment vertical="center"/>
    </xf>
    <xf numFmtId="0" fontId="24" fillId="0" borderId="196" xfId="4" applyFont="1" applyBorder="1">
      <alignment vertical="center"/>
    </xf>
    <xf numFmtId="0" fontId="24" fillId="0" borderId="197" xfId="4" applyFont="1" applyBorder="1">
      <alignment vertical="center"/>
    </xf>
    <xf numFmtId="0" fontId="24" fillId="0" borderId="2" xfId="4" applyFont="1" applyBorder="1" applyAlignment="1">
      <alignment vertical="center"/>
    </xf>
    <xf numFmtId="0" fontId="24" fillId="0" borderId="39" xfId="4" applyFont="1" applyBorder="1">
      <alignment vertical="center"/>
    </xf>
    <xf numFmtId="0" fontId="24" fillId="0" borderId="43" xfId="4" applyFont="1" applyBorder="1">
      <alignment vertical="center"/>
    </xf>
    <xf numFmtId="0" fontId="24" fillId="0" borderId="41" xfId="4" applyFont="1" applyFill="1" applyBorder="1">
      <alignment vertical="center"/>
    </xf>
    <xf numFmtId="0" fontId="24" fillId="0" borderId="0" xfId="4" applyFont="1" applyFill="1" applyBorder="1">
      <alignment vertical="center"/>
    </xf>
    <xf numFmtId="0" fontId="24" fillId="0" borderId="0" xfId="4" applyFont="1" applyFill="1">
      <alignment vertical="center"/>
    </xf>
    <xf numFmtId="0" fontId="24" fillId="0" borderId="42" xfId="4" applyFont="1" applyFill="1" applyBorder="1">
      <alignment vertical="center"/>
    </xf>
    <xf numFmtId="0" fontId="24" fillId="0" borderId="160" xfId="4" applyFont="1" applyBorder="1" applyAlignment="1">
      <alignment vertical="center"/>
    </xf>
    <xf numFmtId="0" fontId="24" fillId="0" borderId="40" xfId="4" applyFont="1" applyBorder="1">
      <alignment vertical="center"/>
    </xf>
    <xf numFmtId="0" fontId="10" fillId="0" borderId="0" xfId="4" applyFont="1" applyAlignment="1">
      <alignment horizontal="center" vertical="top" wrapText="1"/>
    </xf>
    <xf numFmtId="0" fontId="10" fillId="0" borderId="42" xfId="4" applyFont="1" applyBorder="1" applyAlignment="1">
      <alignment horizontal="center" vertical="top" wrapText="1"/>
    </xf>
    <xf numFmtId="0" fontId="10" fillId="0" borderId="5" xfId="4" applyFont="1" applyBorder="1">
      <alignment vertical="center"/>
    </xf>
    <xf numFmtId="0" fontId="24" fillId="0" borderId="52" xfId="4" applyFont="1" applyBorder="1">
      <alignment vertical="center"/>
    </xf>
    <xf numFmtId="0" fontId="24" fillId="0" borderId="53" xfId="4" applyFont="1" applyBorder="1">
      <alignment vertical="center"/>
    </xf>
    <xf numFmtId="0" fontId="24" fillId="0" borderId="0" xfId="4" applyFont="1" applyAlignment="1">
      <alignment vertical="center" wrapText="1"/>
    </xf>
    <xf numFmtId="0" fontId="10" fillId="0" borderId="0" xfId="4" applyFont="1" applyBorder="1">
      <alignment vertical="center"/>
    </xf>
    <xf numFmtId="0" fontId="10" fillId="0" borderId="156" xfId="4" applyFont="1" applyBorder="1">
      <alignment vertical="center"/>
    </xf>
    <xf numFmtId="0" fontId="10" fillId="0" borderId="0" xfId="4" applyFont="1" applyAlignment="1">
      <alignment horizontal="center" vertical="center"/>
    </xf>
    <xf numFmtId="0" fontId="10" fillId="0" borderId="110" xfId="4" applyFont="1" applyBorder="1">
      <alignment vertical="center"/>
    </xf>
    <xf numFmtId="0" fontId="10" fillId="0" borderId="21" xfId="4" applyFont="1" applyBorder="1">
      <alignment vertical="center"/>
    </xf>
    <xf numFmtId="0" fontId="10" fillId="0" borderId="109" xfId="4" applyFont="1" applyBorder="1">
      <alignment vertical="center"/>
    </xf>
    <xf numFmtId="0" fontId="10" fillId="0" borderId="41" xfId="4" applyFont="1" applyBorder="1">
      <alignment vertical="center"/>
    </xf>
    <xf numFmtId="0" fontId="5" fillId="0" borderId="0" xfId="4" applyFont="1" applyBorder="1">
      <alignment vertical="center"/>
    </xf>
    <xf numFmtId="0" fontId="10" fillId="0" borderId="42" xfId="4" applyFont="1" applyBorder="1">
      <alignment vertical="center"/>
    </xf>
    <xf numFmtId="0" fontId="10" fillId="0" borderId="43" xfId="4" applyFont="1" applyBorder="1">
      <alignment vertical="center"/>
    </xf>
    <xf numFmtId="0" fontId="10" fillId="0" borderId="160" xfId="4" applyFont="1" applyBorder="1">
      <alignment vertical="center"/>
    </xf>
    <xf numFmtId="0" fontId="10" fillId="0" borderId="44" xfId="4" applyFont="1" applyBorder="1">
      <alignment vertical="center"/>
    </xf>
    <xf numFmtId="0" fontId="10" fillId="0" borderId="52" xfId="4" applyFont="1" applyBorder="1">
      <alignment vertical="center"/>
    </xf>
    <xf numFmtId="0" fontId="10" fillId="0" borderId="17" xfId="4" applyFont="1" applyBorder="1">
      <alignment vertical="center"/>
    </xf>
    <xf numFmtId="0" fontId="10" fillId="0" borderId="53" xfId="4" applyFont="1" applyBorder="1">
      <alignment vertical="center"/>
    </xf>
    <xf numFmtId="0" fontId="44" fillId="0" borderId="0" xfId="8" applyAlignment="1" applyProtection="1">
      <alignment vertical="center"/>
    </xf>
    <xf numFmtId="0" fontId="3" fillId="0" borderId="0" xfId="8" applyFont="1" applyAlignment="1" applyProtection="1">
      <alignment vertical="center"/>
    </xf>
    <xf numFmtId="0" fontId="83" fillId="0" borderId="0" xfId="8" applyFont="1" applyAlignment="1" applyProtection="1">
      <alignment vertical="center"/>
    </xf>
    <xf numFmtId="0" fontId="35" fillId="0" borderId="0" xfId="0" applyFont="1" applyBorder="1" applyAlignment="1">
      <alignment horizontal="center" vertical="center"/>
    </xf>
    <xf numFmtId="0" fontId="35" fillId="0" borderId="4" xfId="0" applyFont="1" applyBorder="1" applyAlignment="1">
      <alignment horizontal="distributed" vertical="center" indent="1"/>
    </xf>
    <xf numFmtId="0" fontId="35" fillId="0" borderId="152" xfId="0" applyFont="1" applyBorder="1" applyAlignment="1">
      <alignment horizontal="distributed" vertical="center" indent="1"/>
    </xf>
    <xf numFmtId="0" fontId="35" fillId="0" borderId="113" xfId="0" applyFont="1" applyBorder="1" applyAlignment="1">
      <alignment vertical="center"/>
    </xf>
    <xf numFmtId="0" fontId="35" fillId="0" borderId="111" xfId="0" applyFont="1" applyBorder="1" applyAlignment="1">
      <alignment vertical="center"/>
    </xf>
    <xf numFmtId="0" fontId="35" fillId="0" borderId="112" xfId="0" applyFont="1" applyBorder="1" applyAlignment="1">
      <alignment vertical="center"/>
    </xf>
    <xf numFmtId="49" fontId="35" fillId="0" borderId="0" xfId="0" applyNumberFormat="1" applyFont="1">
      <alignment vertical="center"/>
    </xf>
    <xf numFmtId="49" fontId="35" fillId="0" borderId="139" xfId="0" applyNumberFormat="1" applyFont="1" applyBorder="1">
      <alignment vertical="center"/>
    </xf>
    <xf numFmtId="49" fontId="35" fillId="0" borderId="140" xfId="0" applyNumberFormat="1" applyFont="1" applyBorder="1">
      <alignment vertical="center"/>
    </xf>
    <xf numFmtId="49" fontId="35" fillId="0" borderId="138" xfId="0" applyNumberFormat="1" applyFont="1" applyBorder="1">
      <alignment vertical="center"/>
    </xf>
    <xf numFmtId="49" fontId="35" fillId="0" borderId="0" xfId="0" applyNumberFormat="1" applyFont="1" applyBorder="1">
      <alignment vertical="center"/>
    </xf>
    <xf numFmtId="49" fontId="35" fillId="0" borderId="5" xfId="0" applyNumberFormat="1" applyFont="1" applyBorder="1">
      <alignment vertical="center"/>
    </xf>
    <xf numFmtId="49" fontId="35" fillId="0" borderId="156" xfId="0" applyNumberFormat="1" applyFont="1" applyBorder="1">
      <alignment vertical="center"/>
    </xf>
    <xf numFmtId="0" fontId="35" fillId="0" borderId="156" xfId="0" applyFont="1" applyBorder="1">
      <alignment vertical="center"/>
    </xf>
    <xf numFmtId="0" fontId="35" fillId="0" borderId="145" xfId="0" applyFont="1" applyBorder="1" applyAlignment="1">
      <alignment vertical="center"/>
    </xf>
    <xf numFmtId="0" fontId="35" fillId="0" borderId="27" xfId="0" applyFont="1" applyBorder="1" applyAlignment="1">
      <alignment vertical="center"/>
    </xf>
    <xf numFmtId="0" fontId="35" fillId="0" borderId="146" xfId="0" applyFont="1" applyBorder="1" applyAlignment="1">
      <alignment vertical="center"/>
    </xf>
    <xf numFmtId="49" fontId="35" fillId="0" borderId="0" xfId="0" applyNumberFormat="1" applyFont="1" applyBorder="1" applyAlignment="1">
      <alignment horizontal="center" vertical="center"/>
    </xf>
    <xf numFmtId="49" fontId="35" fillId="0" borderId="0" xfId="0" quotePrefix="1" applyNumberFormat="1" applyFont="1" applyBorder="1" applyAlignment="1">
      <alignment horizontal="center" vertical="center"/>
    </xf>
    <xf numFmtId="49" fontId="35" fillId="0" borderId="5" xfId="0" applyNumberFormat="1" applyFont="1" applyBorder="1" applyAlignment="1">
      <alignment horizontal="center" vertical="center"/>
    </xf>
    <xf numFmtId="0" fontId="36" fillId="0" borderId="0" xfId="0" applyFont="1" applyBorder="1" applyAlignment="1">
      <alignment vertical="distributed" wrapText="1"/>
    </xf>
    <xf numFmtId="0" fontId="36" fillId="0" borderId="0" xfId="0" quotePrefix="1" applyFont="1" applyBorder="1" applyAlignment="1">
      <alignment vertical="center"/>
    </xf>
    <xf numFmtId="0" fontId="36" fillId="0" borderId="6" xfId="0" applyFont="1" applyBorder="1" applyAlignment="1">
      <alignment horizontal="distributed" vertical="center" indent="1"/>
    </xf>
    <xf numFmtId="0" fontId="36" fillId="0" borderId="160" xfId="0" applyFont="1" applyBorder="1" applyAlignment="1">
      <alignment horizontal="distributed" vertical="center" indent="1"/>
    </xf>
    <xf numFmtId="0" fontId="36" fillId="0" borderId="160" xfId="0" applyFont="1" applyBorder="1">
      <alignment vertical="center"/>
    </xf>
    <xf numFmtId="0" fontId="36" fillId="0" borderId="1" xfId="0" applyFont="1" applyBorder="1" applyAlignment="1">
      <alignment horizontal="distributed" vertical="center" indent="1"/>
    </xf>
    <xf numFmtId="0" fontId="36" fillId="0" borderId="2" xfId="0" applyFont="1" applyBorder="1" applyAlignment="1">
      <alignment horizontal="distributed" vertical="center" indent="1"/>
    </xf>
    <xf numFmtId="0" fontId="36" fillId="0" borderId="2" xfId="0" applyFont="1" applyBorder="1" applyAlignment="1">
      <alignment horizontal="center" vertical="center"/>
    </xf>
    <xf numFmtId="0" fontId="36" fillId="0" borderId="2" xfId="0" applyFont="1" applyBorder="1">
      <alignment vertical="center"/>
    </xf>
    <xf numFmtId="0" fontId="36" fillId="0" borderId="2" xfId="0" applyFont="1" applyBorder="1" applyAlignment="1">
      <alignment vertical="center"/>
    </xf>
    <xf numFmtId="0" fontId="36" fillId="0" borderId="3" xfId="0" applyFont="1" applyBorder="1">
      <alignment vertical="center"/>
    </xf>
    <xf numFmtId="0" fontId="36" fillId="0" borderId="160" xfId="0" applyFont="1" applyBorder="1" applyAlignment="1">
      <alignment vertical="center"/>
    </xf>
    <xf numFmtId="0" fontId="36" fillId="0" borderId="2" xfId="0" applyFont="1" applyBorder="1" applyAlignment="1">
      <alignment horizontal="left" vertical="center"/>
    </xf>
    <xf numFmtId="0" fontId="36" fillId="6" borderId="0" xfId="0" applyFont="1" applyFill="1" applyBorder="1">
      <alignment vertical="center"/>
    </xf>
    <xf numFmtId="0" fontId="36" fillId="6" borderId="4" xfId="0" applyFont="1" applyFill="1" applyBorder="1">
      <alignment vertical="center"/>
    </xf>
    <xf numFmtId="0" fontId="36" fillId="6" borderId="5" xfId="0" applyFont="1" applyFill="1" applyBorder="1">
      <alignment vertical="center"/>
    </xf>
    <xf numFmtId="0" fontId="63" fillId="0" borderId="0" xfId="0" applyFont="1" applyBorder="1" applyAlignment="1">
      <alignment vertical="distributed" wrapText="1"/>
    </xf>
    <xf numFmtId="0" fontId="64" fillId="0" borderId="135" xfId="0" applyFont="1" applyBorder="1" applyAlignment="1">
      <alignment vertical="center" shrinkToFit="1"/>
    </xf>
    <xf numFmtId="0" fontId="64" fillId="0" borderId="137" xfId="0" applyFont="1" applyBorder="1">
      <alignment vertical="center"/>
    </xf>
    <xf numFmtId="0" fontId="63" fillId="0" borderId="0" xfId="5" applyFont="1">
      <alignment vertical="center"/>
    </xf>
    <xf numFmtId="38" fontId="63" fillId="0" borderId="2" xfId="2" applyFont="1" applyBorder="1" applyAlignment="1">
      <alignment vertical="center"/>
    </xf>
    <xf numFmtId="38" fontId="6" fillId="0" borderId="160" xfId="2" applyFont="1" applyBorder="1" applyAlignment="1">
      <alignment vertical="center"/>
    </xf>
    <xf numFmtId="0" fontId="36" fillId="6" borderId="27" xfId="0" applyFont="1" applyFill="1" applyBorder="1">
      <alignment vertical="center"/>
    </xf>
    <xf numFmtId="0" fontId="36" fillId="6" borderId="146" xfId="0" applyFont="1" applyFill="1" applyBorder="1">
      <alignment vertical="center"/>
    </xf>
    <xf numFmtId="0" fontId="36" fillId="6" borderId="145" xfId="0" applyFont="1" applyFill="1" applyBorder="1">
      <alignment vertical="center"/>
    </xf>
    <xf numFmtId="0" fontId="36" fillId="0" borderId="102" xfId="0" applyFont="1" applyFill="1" applyBorder="1">
      <alignment vertical="center"/>
    </xf>
    <xf numFmtId="0" fontId="36" fillId="0" borderId="148" xfId="0" applyFont="1" applyFill="1" applyBorder="1">
      <alignment vertical="center"/>
    </xf>
    <xf numFmtId="0" fontId="36" fillId="0" borderId="147" xfId="0" applyFont="1" applyFill="1" applyBorder="1">
      <alignment vertical="center"/>
    </xf>
    <xf numFmtId="0" fontId="36" fillId="0" borderId="0" xfId="0" applyFont="1" applyFill="1" applyBorder="1">
      <alignment vertical="center"/>
    </xf>
    <xf numFmtId="0" fontId="36" fillId="0" borderId="5" xfId="0" applyFont="1" applyFill="1" applyBorder="1">
      <alignment vertical="center"/>
    </xf>
    <xf numFmtId="0" fontId="36" fillId="0" borderId="4" xfId="0" applyFont="1" applyFill="1" applyBorder="1">
      <alignment vertical="center"/>
    </xf>
    <xf numFmtId="0" fontId="36" fillId="0" borderId="27" xfId="0" applyFont="1" applyFill="1" applyBorder="1">
      <alignment vertical="center"/>
    </xf>
    <xf numFmtId="0" fontId="36" fillId="0" borderId="146" xfId="0" applyFont="1" applyFill="1" applyBorder="1">
      <alignment vertical="center"/>
    </xf>
    <xf numFmtId="0" fontId="36" fillId="0" borderId="145" xfId="0" applyFont="1" applyFill="1" applyBorder="1">
      <alignment vertical="center"/>
    </xf>
    <xf numFmtId="0" fontId="36" fillId="0" borderId="7" xfId="0" applyFont="1" applyFill="1" applyBorder="1">
      <alignment vertical="center"/>
    </xf>
    <xf numFmtId="0" fontId="36" fillId="0" borderId="8" xfId="0" applyFont="1" applyFill="1" applyBorder="1">
      <alignment vertical="center"/>
    </xf>
    <xf numFmtId="0" fontId="36" fillId="0" borderId="152" xfId="0" applyFont="1" applyFill="1" applyBorder="1">
      <alignment vertical="center"/>
    </xf>
    <xf numFmtId="0" fontId="36" fillId="0" borderId="139" xfId="0" applyFont="1" applyFill="1" applyBorder="1">
      <alignment vertical="center"/>
    </xf>
    <xf numFmtId="0" fontId="36" fillId="0" borderId="140" xfId="0" applyFont="1" applyFill="1" applyBorder="1">
      <alignment vertical="center"/>
    </xf>
    <xf numFmtId="0" fontId="36" fillId="0" borderId="138" xfId="0" applyFont="1" applyFill="1" applyBorder="1">
      <alignment vertical="center"/>
    </xf>
    <xf numFmtId="0" fontId="63" fillId="5" borderId="102" xfId="0" applyFont="1" applyFill="1" applyBorder="1">
      <alignment vertical="center"/>
    </xf>
    <xf numFmtId="0" fontId="63" fillId="5" borderId="148" xfId="0" applyFont="1" applyFill="1" applyBorder="1">
      <alignment vertical="center"/>
    </xf>
    <xf numFmtId="0" fontId="63" fillId="5" borderId="147" xfId="0" applyFont="1" applyFill="1" applyBorder="1">
      <alignment vertical="center"/>
    </xf>
    <xf numFmtId="0" fontId="36" fillId="5" borderId="148" xfId="0" applyFont="1" applyFill="1" applyBorder="1">
      <alignment vertical="center"/>
    </xf>
    <xf numFmtId="0" fontId="36" fillId="5" borderId="147" xfId="0" applyFont="1" applyFill="1" applyBorder="1">
      <alignment vertical="center"/>
    </xf>
    <xf numFmtId="0" fontId="36" fillId="5" borderId="102" xfId="0" applyFont="1" applyFill="1" applyBorder="1">
      <alignment vertical="center"/>
    </xf>
    <xf numFmtId="0" fontId="7" fillId="0" borderId="0" xfId="7" applyFont="1" applyAlignment="1">
      <alignment vertical="center"/>
    </xf>
    <xf numFmtId="0" fontId="9" fillId="0" borderId="0" xfId="7" applyFont="1" applyBorder="1" applyAlignment="1">
      <alignment horizontal="distributed" vertical="center"/>
    </xf>
    <xf numFmtId="0" fontId="9" fillId="0" borderId="160" xfId="7" applyFont="1" applyBorder="1" applyAlignment="1">
      <alignment horizontal="distributed" vertical="center"/>
    </xf>
    <xf numFmtId="0" fontId="9" fillId="0" borderId="0" xfId="7" applyFont="1" applyAlignment="1">
      <alignment horizontal="right" vertical="center"/>
    </xf>
    <xf numFmtId="0" fontId="9" fillId="0" borderId="160" xfId="7" applyFont="1" applyBorder="1" applyAlignment="1">
      <alignment horizontal="right" vertical="center"/>
    </xf>
    <xf numFmtId="0" fontId="63" fillId="0" borderId="0" xfId="7" applyFont="1" applyAlignment="1">
      <alignment horizontal="center" vertical="center"/>
    </xf>
    <xf numFmtId="0" fontId="61" fillId="0" borderId="9" xfId="7" applyFont="1" applyBorder="1" applyAlignment="1">
      <alignment horizontal="center" vertical="center"/>
    </xf>
    <xf numFmtId="0" fontId="94" fillId="0" borderId="0" xfId="1" applyFont="1" applyBorder="1">
      <alignment vertical="center"/>
    </xf>
    <xf numFmtId="0" fontId="93" fillId="0" borderId="0" xfId="0" applyFont="1" applyBorder="1">
      <alignment vertical="center"/>
    </xf>
    <xf numFmtId="0" fontId="93" fillId="0" borderId="5" xfId="0" applyFont="1" applyBorder="1">
      <alignment vertical="center"/>
    </xf>
    <xf numFmtId="0" fontId="94" fillId="0" borderId="5" xfId="1" applyFont="1" applyBorder="1">
      <alignment vertical="center"/>
    </xf>
    <xf numFmtId="0" fontId="93" fillId="0" borderId="0" xfId="0" applyFont="1">
      <alignment vertical="center"/>
    </xf>
    <xf numFmtId="0" fontId="83" fillId="0" borderId="0" xfId="4" applyFont="1">
      <alignment vertical="center"/>
    </xf>
    <xf numFmtId="0" fontId="3" fillId="5" borderId="9" xfId="4" applyFill="1" applyBorder="1">
      <alignment vertical="center"/>
    </xf>
    <xf numFmtId="0" fontId="93" fillId="0" borderId="0" xfId="0" applyFont="1" applyBorder="1" applyAlignment="1">
      <alignment horizontal="left" vertical="center"/>
    </xf>
    <xf numFmtId="0" fontId="12" fillId="0" borderId="0" xfId="1" applyFont="1" applyFill="1" applyBorder="1" applyAlignment="1">
      <alignment horizontal="center" vertical="center"/>
    </xf>
    <xf numFmtId="0" fontId="3" fillId="0" borderId="0" xfId="4" applyFill="1">
      <alignment vertical="center"/>
    </xf>
    <xf numFmtId="0" fontId="100" fillId="0" borderId="0" xfId="4" applyFont="1" applyFill="1">
      <alignment vertical="center"/>
    </xf>
    <xf numFmtId="0" fontId="7" fillId="0" borderId="0" xfId="4" applyFont="1" applyFill="1">
      <alignment vertical="center"/>
    </xf>
    <xf numFmtId="0" fontId="97" fillId="0" borderId="0" xfId="4" applyFont="1" applyFill="1" applyAlignment="1">
      <alignment horizontal="distributed" vertical="center" justifyLastLine="1"/>
    </xf>
    <xf numFmtId="0" fontId="3" fillId="0" borderId="17" xfId="4" applyFill="1" applyBorder="1">
      <alignment vertical="center"/>
    </xf>
    <xf numFmtId="0" fontId="7" fillId="0" borderId="65" xfId="4" applyFont="1" applyFill="1" applyBorder="1" applyAlignment="1">
      <alignment vertical="center"/>
    </xf>
    <xf numFmtId="0" fontId="7" fillId="0" borderId="203" xfId="4" applyFont="1" applyFill="1" applyBorder="1" applyAlignment="1">
      <alignment vertical="center"/>
    </xf>
    <xf numFmtId="0" fontId="7" fillId="0" borderId="204" xfId="4" applyFont="1" applyFill="1" applyBorder="1" applyAlignment="1">
      <alignment vertical="center"/>
    </xf>
    <xf numFmtId="0" fontId="7" fillId="0" borderId="24" xfId="4" applyFont="1" applyFill="1" applyBorder="1" applyAlignment="1">
      <alignment vertical="center"/>
    </xf>
    <xf numFmtId="0" fontId="7" fillId="0" borderId="205" xfId="4" applyFont="1" applyFill="1" applyBorder="1" applyAlignment="1">
      <alignment vertical="center"/>
    </xf>
    <xf numFmtId="0" fontId="7" fillId="0" borderId="25" xfId="4" applyFont="1" applyFill="1" applyBorder="1" applyAlignment="1">
      <alignment vertical="center"/>
    </xf>
    <xf numFmtId="0" fontId="7" fillId="0" borderId="68" xfId="4" applyFont="1" applyFill="1" applyBorder="1" applyAlignment="1">
      <alignment vertical="center"/>
    </xf>
    <xf numFmtId="0" fontId="7" fillId="0" borderId="107" xfId="4" applyFont="1" applyFill="1" applyBorder="1" applyAlignment="1">
      <alignment vertical="center"/>
    </xf>
    <xf numFmtId="0" fontId="7" fillId="0" borderId="103" xfId="4" applyFont="1" applyFill="1" applyBorder="1" applyAlignment="1">
      <alignment vertical="center"/>
    </xf>
    <xf numFmtId="0" fontId="7" fillId="0" borderId="14" xfId="4" applyFont="1" applyFill="1" applyBorder="1" applyAlignment="1">
      <alignment vertical="center"/>
    </xf>
    <xf numFmtId="0" fontId="7" fillId="0" borderId="105" xfId="4" applyFont="1" applyFill="1" applyBorder="1" applyAlignment="1">
      <alignment vertical="center"/>
    </xf>
    <xf numFmtId="0" fontId="7" fillId="0" borderId="15" xfId="4" applyFont="1" applyFill="1" applyBorder="1" applyAlignment="1">
      <alignment vertical="center"/>
    </xf>
    <xf numFmtId="0" fontId="7" fillId="0" borderId="42" xfId="4" applyFont="1" applyFill="1" applyBorder="1" applyAlignment="1">
      <alignment horizontal="left" vertical="top"/>
    </xf>
    <xf numFmtId="0" fontId="7" fillId="0" borderId="206" xfId="4" applyFont="1" applyFill="1" applyBorder="1" applyAlignment="1">
      <alignment vertical="center"/>
    </xf>
    <xf numFmtId="0" fontId="7" fillId="0" borderId="207" xfId="4" applyFont="1" applyFill="1" applyBorder="1" applyAlignment="1">
      <alignment vertical="center"/>
    </xf>
    <xf numFmtId="0" fontId="7" fillId="0" borderId="100" xfId="4" applyFont="1" applyFill="1" applyBorder="1" applyAlignment="1">
      <alignment vertical="center"/>
    </xf>
    <xf numFmtId="0" fontId="7" fillId="0" borderId="208" xfId="4" applyFont="1" applyFill="1" applyBorder="1" applyAlignment="1">
      <alignment vertical="center"/>
    </xf>
    <xf numFmtId="0" fontId="7" fillId="0" borderId="101" xfId="4" applyFont="1" applyFill="1" applyBorder="1" applyAlignment="1">
      <alignment vertical="center"/>
    </xf>
    <xf numFmtId="0" fontId="7" fillId="0" borderId="200" xfId="4" applyFont="1" applyFill="1" applyBorder="1" applyAlignment="1">
      <alignment vertical="center"/>
    </xf>
    <xf numFmtId="0" fontId="7" fillId="0" borderId="201" xfId="4" applyFont="1" applyFill="1" applyBorder="1" applyAlignment="1">
      <alignment vertical="center"/>
    </xf>
    <xf numFmtId="0" fontId="7" fillId="0" borderId="99" xfId="4" applyFont="1" applyFill="1" applyBorder="1" applyAlignment="1">
      <alignment vertical="center"/>
    </xf>
    <xf numFmtId="0" fontId="7" fillId="0" borderId="202" xfId="4" applyFont="1" applyFill="1" applyBorder="1" applyAlignment="1">
      <alignment vertical="center"/>
    </xf>
    <xf numFmtId="0" fontId="7" fillId="0" borderId="98" xfId="4" applyFont="1" applyFill="1" applyBorder="1" applyAlignment="1">
      <alignment vertical="center"/>
    </xf>
    <xf numFmtId="0" fontId="7" fillId="0" borderId="82" xfId="4" applyFont="1" applyFill="1" applyBorder="1" applyAlignment="1">
      <alignment vertical="center"/>
    </xf>
    <xf numFmtId="0" fontId="7" fillId="0" borderId="108" xfId="4" applyFont="1" applyFill="1" applyBorder="1" applyAlignment="1">
      <alignment vertical="center"/>
    </xf>
    <xf numFmtId="0" fontId="7" fillId="0" borderId="104" xfId="4" applyFont="1" applyFill="1" applyBorder="1" applyAlignment="1">
      <alignment vertical="center"/>
    </xf>
    <xf numFmtId="0" fontId="7" fillId="0" borderId="11" xfId="4" applyFont="1" applyFill="1" applyBorder="1" applyAlignment="1">
      <alignment vertical="center"/>
    </xf>
    <xf numFmtId="0" fontId="7" fillId="0" borderId="106" xfId="4" applyFont="1" applyFill="1" applyBorder="1" applyAlignment="1">
      <alignment vertical="center"/>
    </xf>
    <xf numFmtId="0" fontId="7" fillId="0" borderId="12" xfId="4" applyFont="1" applyFill="1" applyBorder="1" applyAlignment="1">
      <alignment vertical="center"/>
    </xf>
    <xf numFmtId="0" fontId="7" fillId="0" borderId="44" xfId="4" applyFont="1" applyFill="1" applyBorder="1" applyAlignment="1">
      <alignment horizontal="left" vertical="top"/>
    </xf>
    <xf numFmtId="0" fontId="7" fillId="0" borderId="68" xfId="4" applyFont="1" applyFill="1" applyBorder="1" applyAlignment="1">
      <alignment horizontal="distributed" vertical="center" indent="1"/>
    </xf>
    <xf numFmtId="0" fontId="7" fillId="0" borderId="199" xfId="4" applyFont="1" applyFill="1" applyBorder="1" applyAlignment="1">
      <alignment vertical="center"/>
    </xf>
    <xf numFmtId="0" fontId="7" fillId="0" borderId="78" xfId="4" applyFont="1" applyFill="1" applyBorder="1" applyAlignment="1">
      <alignment horizontal="distributed" vertical="center" indent="1"/>
    </xf>
    <xf numFmtId="0" fontId="7" fillId="0" borderId="134" xfId="4" applyFont="1" applyFill="1" applyBorder="1" applyAlignment="1">
      <alignment horizontal="center" vertical="center" shrinkToFit="1"/>
    </xf>
    <xf numFmtId="0" fontId="7" fillId="0" borderId="135" xfId="4" applyFont="1" applyFill="1" applyBorder="1" applyAlignment="1">
      <alignment horizontal="center" vertical="center" shrinkToFit="1"/>
    </xf>
    <xf numFmtId="0" fontId="64" fillId="0" borderId="134" xfId="4" applyFont="1" applyFill="1" applyBorder="1" applyAlignment="1">
      <alignment horizontal="center" vertical="center" shrinkToFit="1"/>
    </xf>
    <xf numFmtId="0" fontId="7" fillId="0" borderId="71" xfId="4" applyFont="1" applyFill="1" applyBorder="1" applyAlignment="1">
      <alignment horizontal="distributed" vertical="center" indent="1"/>
    </xf>
    <xf numFmtId="0" fontId="7" fillId="0" borderId="95" xfId="4" applyFont="1" applyFill="1" applyBorder="1" applyAlignment="1">
      <alignment horizontal="center" vertical="center" shrinkToFit="1"/>
    </xf>
    <xf numFmtId="0" fontId="7" fillId="0" borderId="6" xfId="4" applyFont="1" applyFill="1" applyBorder="1" applyAlignment="1">
      <alignment vertical="center"/>
    </xf>
    <xf numFmtId="0" fontId="7" fillId="0" borderId="160" xfId="4" applyFont="1" applyFill="1" applyBorder="1" applyAlignment="1">
      <alignment vertical="center"/>
    </xf>
    <xf numFmtId="0" fontId="7" fillId="0" borderId="21" xfId="4" applyFont="1" applyFill="1" applyBorder="1" applyAlignment="1">
      <alignment vertical="center"/>
    </xf>
    <xf numFmtId="0" fontId="7" fillId="0" borderId="0" xfId="4" applyFont="1" applyFill="1" applyBorder="1" applyAlignment="1">
      <alignment vertical="center"/>
    </xf>
    <xf numFmtId="0" fontId="7" fillId="0" borderId="102" xfId="4" applyFont="1" applyFill="1" applyBorder="1" applyAlignment="1">
      <alignment vertical="center"/>
    </xf>
    <xf numFmtId="0" fontId="7" fillId="0" borderId="27" xfId="4" applyFont="1" applyFill="1" applyBorder="1" applyAlignment="1">
      <alignment vertical="center"/>
    </xf>
    <xf numFmtId="0" fontId="7" fillId="0" borderId="136" xfId="4" applyFont="1" applyFill="1" applyBorder="1" applyAlignment="1">
      <alignment vertical="center"/>
    </xf>
    <xf numFmtId="0" fontId="7" fillId="0" borderId="23" xfId="4" applyFont="1" applyFill="1" applyBorder="1" applyAlignment="1">
      <alignment vertical="center"/>
    </xf>
    <xf numFmtId="0" fontId="7" fillId="0" borderId="156" xfId="4" applyFont="1" applyFill="1" applyBorder="1" applyAlignment="1">
      <alignment vertical="center"/>
    </xf>
    <xf numFmtId="0" fontId="7" fillId="0" borderId="147" xfId="4" applyFont="1" applyFill="1" applyBorder="1" applyAlignment="1">
      <alignment vertical="center"/>
    </xf>
    <xf numFmtId="0" fontId="7" fillId="0" borderId="145" xfId="4" applyFont="1" applyFill="1" applyBorder="1" applyAlignment="1">
      <alignment vertical="center"/>
    </xf>
    <xf numFmtId="0" fontId="97" fillId="0" borderId="0" xfId="4" applyFont="1" applyFill="1" applyAlignment="1">
      <alignment vertical="center" justifyLastLine="1"/>
    </xf>
    <xf numFmtId="0" fontId="6" fillId="0" borderId="5" xfId="4" applyFont="1" applyFill="1" applyBorder="1" applyAlignment="1">
      <alignment horizontal="right" vertical="top"/>
    </xf>
    <xf numFmtId="0" fontId="7" fillId="0" borderId="199" xfId="4" applyFont="1" applyFill="1" applyBorder="1" applyAlignment="1">
      <alignment horizontal="left" vertical="top"/>
    </xf>
    <xf numFmtId="0" fontId="9" fillId="0" borderId="0" xfId="10" applyFill="1"/>
    <xf numFmtId="0" fontId="24" fillId="0" borderId="0" xfId="10" applyFont="1" applyFill="1"/>
    <xf numFmtId="0" fontId="9" fillId="0" borderId="138" xfId="10" applyFill="1" applyBorder="1"/>
    <xf numFmtId="0" fontId="9" fillId="0" borderId="40" xfId="10" applyFill="1" applyBorder="1"/>
    <xf numFmtId="0" fontId="9" fillId="0" borderId="156" xfId="10" applyFill="1" applyBorder="1"/>
    <xf numFmtId="0" fontId="9" fillId="0" borderId="42" xfId="10" applyFill="1" applyBorder="1"/>
    <xf numFmtId="0" fontId="9" fillId="0" borderId="41" xfId="10" applyFill="1" applyBorder="1"/>
    <xf numFmtId="0" fontId="9" fillId="0" borderId="136" xfId="10" applyFill="1" applyBorder="1" applyAlignment="1">
      <alignment vertical="center"/>
    </xf>
    <xf numFmtId="0" fontId="9" fillId="0" borderId="39" xfId="10" applyFill="1" applyBorder="1"/>
    <xf numFmtId="0" fontId="9" fillId="0" borderId="139" xfId="10" applyFill="1" applyBorder="1"/>
    <xf numFmtId="0" fontId="9" fillId="0" borderId="0" xfId="10" applyFill="1" applyBorder="1"/>
    <xf numFmtId="0" fontId="9" fillId="0" borderId="0" xfId="10" applyFill="1" applyBorder="1" applyAlignment="1">
      <alignment horizontal="center"/>
    </xf>
    <xf numFmtId="0" fontId="48" fillId="0" borderId="0" xfId="10" applyFont="1" applyFill="1" applyBorder="1"/>
    <xf numFmtId="0" fontId="9" fillId="0" borderId="0" xfId="10" applyFill="1" applyBorder="1" applyAlignment="1">
      <alignment horizontal="right"/>
    </xf>
    <xf numFmtId="0" fontId="9" fillId="0" borderId="52" xfId="10" applyFill="1" applyBorder="1"/>
    <xf numFmtId="0" fontId="9" fillId="0" borderId="17" xfId="10" applyFill="1" applyBorder="1"/>
    <xf numFmtId="0" fontId="9" fillId="0" borderId="53" xfId="10" applyFill="1" applyBorder="1"/>
    <xf numFmtId="0" fontId="9" fillId="0" borderId="80" xfId="10" applyFill="1" applyBorder="1" applyAlignment="1">
      <alignment horizontal="center" vertical="center"/>
    </xf>
    <xf numFmtId="0" fontId="9" fillId="0" borderId="33" xfId="10" applyFill="1" applyBorder="1"/>
    <xf numFmtId="179" fontId="9" fillId="0" borderId="138" xfId="10" applyNumberFormat="1" applyFill="1" applyBorder="1"/>
    <xf numFmtId="179" fontId="9" fillId="0" borderId="156" xfId="10" applyNumberFormat="1" applyFill="1" applyBorder="1"/>
    <xf numFmtId="179" fontId="9" fillId="0" borderId="41" xfId="10" applyNumberFormat="1" applyFill="1" applyBorder="1"/>
    <xf numFmtId="179" fontId="9" fillId="0" borderId="136" xfId="10" applyNumberFormat="1" applyFill="1" applyBorder="1" applyAlignment="1">
      <alignment vertical="center"/>
    </xf>
    <xf numFmtId="179" fontId="9" fillId="0" borderId="0" xfId="10" applyNumberFormat="1" applyFill="1" applyBorder="1"/>
    <xf numFmtId="0" fontId="9" fillId="0" borderId="0" xfId="10" applyFont="1" applyFill="1"/>
    <xf numFmtId="0" fontId="9" fillId="0" borderId="0" xfId="10" applyFont="1"/>
    <xf numFmtId="0" fontId="9" fillId="0" borderId="138" xfId="10" applyFont="1" applyFill="1" applyBorder="1"/>
    <xf numFmtId="0" fontId="9" fillId="0" borderId="139" xfId="10" applyFont="1" applyFill="1" applyBorder="1"/>
    <xf numFmtId="0" fontId="9" fillId="0" borderId="139" xfId="10" applyFont="1" applyFill="1" applyBorder="1" applyAlignment="1">
      <alignment horizontal="center" vertical="center"/>
    </xf>
    <xf numFmtId="0" fontId="9" fillId="0" borderId="140" xfId="10" applyFont="1" applyFill="1" applyBorder="1"/>
    <xf numFmtId="0" fontId="9" fillId="0" borderId="156" xfId="10" applyFont="1" applyFill="1" applyBorder="1"/>
    <xf numFmtId="0" fontId="9" fillId="0" borderId="0" xfId="10" applyFont="1" applyFill="1" applyBorder="1"/>
    <xf numFmtId="0" fontId="9" fillId="0" borderId="0" xfId="10" applyFont="1" applyFill="1" applyBorder="1" applyAlignment="1">
      <alignment horizontal="center" vertical="center"/>
    </xf>
    <xf numFmtId="0" fontId="9" fillId="0" borderId="5" xfId="10" applyFont="1" applyFill="1" applyBorder="1"/>
    <xf numFmtId="0" fontId="9" fillId="0" borderId="6" xfId="10" applyFont="1" applyFill="1" applyBorder="1"/>
    <xf numFmtId="0" fontId="9" fillId="0" borderId="160" xfId="10" applyFont="1" applyFill="1" applyBorder="1"/>
    <xf numFmtId="0" fontId="9" fillId="0" borderId="160" xfId="10" applyFont="1" applyFill="1" applyBorder="1" applyAlignment="1">
      <alignment horizontal="center" vertical="center"/>
    </xf>
    <xf numFmtId="0" fontId="9" fillId="0" borderId="198" xfId="10" applyFont="1" applyFill="1" applyBorder="1"/>
    <xf numFmtId="0" fontId="9" fillId="0" borderId="138" xfId="10" applyFont="1" applyFill="1" applyBorder="1" applyAlignment="1">
      <alignment horizontal="left" vertical="center"/>
    </xf>
    <xf numFmtId="0" fontId="9" fillId="0" borderId="156" xfId="10" applyFont="1" applyFill="1" applyBorder="1" applyAlignment="1">
      <alignment horizontal="left" vertical="center"/>
    </xf>
    <xf numFmtId="0" fontId="9" fillId="0" borderId="6" xfId="10" applyFont="1" applyFill="1" applyBorder="1" applyAlignment="1">
      <alignment horizontal="left" vertical="center"/>
    </xf>
    <xf numFmtId="0" fontId="9" fillId="0" borderId="0" xfId="10" applyFont="1" applyFill="1" applyBorder="1" applyAlignment="1">
      <alignment horizontal="left" vertical="center"/>
    </xf>
    <xf numFmtId="0" fontId="9" fillId="0" borderId="136" xfId="10" applyFill="1" applyBorder="1" applyAlignment="1">
      <alignment horizontal="center" vertical="center"/>
    </xf>
    <xf numFmtId="0" fontId="95" fillId="0" borderId="9" xfId="1" applyFont="1" applyBorder="1" applyAlignment="1">
      <alignment horizontal="center" vertical="center"/>
    </xf>
    <xf numFmtId="0" fontId="9" fillId="0" borderId="0" xfId="10"/>
    <xf numFmtId="0" fontId="16" fillId="0" borderId="0" xfId="10" applyFont="1" applyAlignment="1">
      <alignment horizontal="distributed"/>
    </xf>
    <xf numFmtId="0" fontId="9" fillId="0" borderId="0" xfId="10" applyAlignment="1"/>
    <xf numFmtId="0" fontId="9" fillId="0" borderId="138" xfId="10" applyBorder="1"/>
    <xf numFmtId="0" fontId="9" fillId="0" borderId="139" xfId="10" applyBorder="1"/>
    <xf numFmtId="0" fontId="9" fillId="0" borderId="139" xfId="10" applyBorder="1" applyAlignment="1"/>
    <xf numFmtId="0" fontId="9" fillId="0" borderId="140" xfId="10" applyBorder="1"/>
    <xf numFmtId="0" fontId="9" fillId="0" borderId="156" xfId="10" applyBorder="1"/>
    <xf numFmtId="0" fontId="9" fillId="0" borderId="0" xfId="10" applyBorder="1"/>
    <xf numFmtId="0" fontId="9" fillId="0" borderId="5" xfId="10" applyBorder="1"/>
    <xf numFmtId="0" fontId="9" fillId="0" borderId="6" xfId="10" applyBorder="1"/>
    <xf numFmtId="0" fontId="9" fillId="0" borderId="160" xfId="10" applyBorder="1"/>
    <xf numFmtId="0" fontId="9" fillId="0" borderId="198" xfId="10" applyBorder="1"/>
    <xf numFmtId="0" fontId="9" fillId="0" borderId="134" xfId="10" applyBorder="1" applyAlignment="1">
      <alignment horizontal="center" vertical="center"/>
    </xf>
    <xf numFmtId="0" fontId="9" fillId="0" borderId="136" xfId="10" applyBorder="1" applyAlignment="1">
      <alignment horizontal="center" vertical="center"/>
    </xf>
    <xf numFmtId="0" fontId="9" fillId="0" borderId="137" xfId="10" applyBorder="1" applyAlignment="1">
      <alignment horizontal="center" vertical="center"/>
    </xf>
    <xf numFmtId="0" fontId="9" fillId="0" borderId="138" xfId="10" applyBorder="1" applyAlignment="1">
      <alignment horizontal="distributed" vertical="center"/>
    </xf>
    <xf numFmtId="0" fontId="9" fillId="0" borderId="161" xfId="10" applyBorder="1" applyAlignment="1">
      <alignment horizontal="distributed" vertical="center"/>
    </xf>
    <xf numFmtId="0" fontId="9" fillId="0" borderId="6" xfId="10" applyBorder="1" applyAlignment="1">
      <alignment horizontal="distributed" vertical="center"/>
    </xf>
    <xf numFmtId="0" fontId="9" fillId="0" borderId="33" xfId="10" applyBorder="1" applyAlignment="1">
      <alignment horizontal="distributed" vertical="center"/>
    </xf>
    <xf numFmtId="0" fontId="9" fillId="0" borderId="6" xfId="10" applyBorder="1" applyAlignment="1">
      <alignment horizontal="center" vertical="center"/>
    </xf>
    <xf numFmtId="0" fontId="9" fillId="0" borderId="160" xfId="10" applyBorder="1" applyAlignment="1">
      <alignment horizontal="center" vertical="center"/>
    </xf>
    <xf numFmtId="0" fontId="9" fillId="0" borderId="135" xfId="10" applyBorder="1"/>
    <xf numFmtId="0" fontId="9" fillId="0" borderId="134" xfId="10" applyBorder="1"/>
    <xf numFmtId="0" fontId="9" fillId="0" borderId="137" xfId="10" applyBorder="1"/>
    <xf numFmtId="0" fontId="16" fillId="0" borderId="0" xfId="10" applyFont="1" applyBorder="1" applyAlignment="1">
      <alignment horizontal="distributed" vertical="center"/>
    </xf>
    <xf numFmtId="0" fontId="9" fillId="0" borderId="161" xfId="10" applyBorder="1" applyAlignment="1">
      <alignment horizontal="center" vertical="center"/>
    </xf>
    <xf numFmtId="0" fontId="9" fillId="0" borderId="139" xfId="10" applyBorder="1" applyAlignment="1">
      <alignment horizontal="center" vertical="center"/>
    </xf>
    <xf numFmtId="0" fontId="9" fillId="0" borderId="134" xfId="10" applyBorder="1" applyAlignment="1">
      <alignment horizontal="center"/>
    </xf>
    <xf numFmtId="0" fontId="9" fillId="0" borderId="136" xfId="10" applyBorder="1"/>
    <xf numFmtId="0" fontId="9" fillId="0" borderId="33" xfId="10" applyBorder="1"/>
    <xf numFmtId="0" fontId="9" fillId="0" borderId="160" xfId="10" applyBorder="1" applyAlignment="1">
      <alignment horizontal="center"/>
    </xf>
    <xf numFmtId="0" fontId="9" fillId="0" borderId="32" xfId="10" applyBorder="1" applyAlignment="1">
      <alignment horizontal="center"/>
    </xf>
    <xf numFmtId="0" fontId="9" fillId="0" borderId="0" xfId="10" applyBorder="1" applyAlignment="1">
      <alignment horizontal="center"/>
    </xf>
    <xf numFmtId="0" fontId="9" fillId="0" borderId="134" xfId="10" applyBorder="1" applyAlignment="1">
      <alignment horizontal="distributed" vertical="center"/>
    </xf>
    <xf numFmtId="0" fontId="9" fillId="0" borderId="135" xfId="10" applyBorder="1" applyAlignment="1">
      <alignment horizontal="center" vertical="center"/>
    </xf>
    <xf numFmtId="0" fontId="9" fillId="0" borderId="140" xfId="10" applyBorder="1" applyAlignment="1">
      <alignment horizontal="center" vertical="center"/>
    </xf>
    <xf numFmtId="0" fontId="9" fillId="0" borderId="156" xfId="10" applyBorder="1" applyAlignment="1">
      <alignment horizontal="center"/>
    </xf>
    <xf numFmtId="0" fontId="9" fillId="0" borderId="5" xfId="10" applyBorder="1" applyAlignment="1">
      <alignment horizontal="center"/>
    </xf>
    <xf numFmtId="0" fontId="9" fillId="0" borderId="6" xfId="10" applyBorder="1" applyAlignment="1">
      <alignment horizontal="center"/>
    </xf>
    <xf numFmtId="0" fontId="9" fillId="0" borderId="198" xfId="10" applyBorder="1" applyAlignment="1">
      <alignment horizontal="center"/>
    </xf>
    <xf numFmtId="0" fontId="9" fillId="0" borderId="0" xfId="10" applyAlignment="1">
      <alignment horizontal="distributed" vertical="center"/>
    </xf>
    <xf numFmtId="0" fontId="9" fillId="0" borderId="100" xfId="10" applyBorder="1"/>
    <xf numFmtId="0" fontId="9" fillId="0" borderId="102" xfId="10" applyBorder="1"/>
    <xf numFmtId="0" fontId="9" fillId="0" borderId="101" xfId="10" applyBorder="1"/>
    <xf numFmtId="0" fontId="9" fillId="0" borderId="14" xfId="10" applyBorder="1"/>
    <xf numFmtId="0" fontId="9" fillId="0" borderId="15" xfId="10" applyBorder="1"/>
    <xf numFmtId="0" fontId="9" fillId="0" borderId="99" xfId="10" applyBorder="1"/>
    <xf numFmtId="0" fontId="9" fillId="0" borderId="27" xfId="10" applyBorder="1"/>
    <xf numFmtId="0" fontId="9" fillId="0" borderId="98" xfId="10" applyBorder="1"/>
    <xf numFmtId="0" fontId="16" fillId="0" borderId="0" xfId="10" applyFont="1" applyFill="1" applyBorder="1" applyAlignment="1">
      <alignment horizontal="distributed" vertical="center"/>
    </xf>
    <xf numFmtId="0" fontId="9" fillId="0" borderId="110" xfId="10" applyFill="1" applyBorder="1"/>
    <xf numFmtId="0" fontId="16" fillId="0" borderId="21" xfId="10" applyFont="1" applyFill="1" applyBorder="1" applyAlignment="1">
      <alignment horizontal="center" vertical="center"/>
    </xf>
    <xf numFmtId="0" fontId="16" fillId="0" borderId="21" xfId="10" applyFont="1" applyFill="1" applyBorder="1" applyAlignment="1">
      <alignment horizontal="distributed" vertical="center"/>
    </xf>
    <xf numFmtId="0" fontId="9" fillId="0" borderId="21" xfId="10" applyFill="1" applyBorder="1"/>
    <xf numFmtId="0" fontId="9" fillId="0" borderId="109" xfId="10" applyFill="1" applyBorder="1"/>
    <xf numFmtId="0" fontId="16" fillId="0" borderId="0" xfId="10" applyFont="1" applyFill="1" applyBorder="1" applyAlignment="1">
      <alignment horizontal="center" vertical="center"/>
    </xf>
    <xf numFmtId="0" fontId="9" fillId="0" borderId="160" xfId="10" applyFill="1" applyBorder="1" applyAlignment="1">
      <alignment horizontal="left"/>
    </xf>
    <xf numFmtId="0" fontId="9" fillId="0" borderId="160" xfId="10" applyFill="1" applyBorder="1"/>
    <xf numFmtId="0" fontId="9" fillId="0" borderId="0" xfId="10" applyFill="1" applyBorder="1" applyAlignment="1">
      <alignment horizontal="left"/>
    </xf>
    <xf numFmtId="0" fontId="9" fillId="0" borderId="160" xfId="10" applyFill="1" applyBorder="1" applyAlignment="1">
      <alignment horizontal="distributed"/>
    </xf>
    <xf numFmtId="0" fontId="9" fillId="0" borderId="0" xfId="10" applyFill="1" applyBorder="1" applyAlignment="1">
      <alignment horizontal="distributed"/>
    </xf>
    <xf numFmtId="0" fontId="9" fillId="0" borderId="161" xfId="10" applyFill="1" applyBorder="1" applyAlignment="1">
      <alignment horizontal="center" vertical="center"/>
    </xf>
    <xf numFmtId="0" fontId="9" fillId="0" borderId="33" xfId="10" applyFill="1" applyBorder="1" applyAlignment="1">
      <alignment horizontal="center" vertical="center"/>
    </xf>
    <xf numFmtId="0" fontId="9" fillId="0" borderId="135" xfId="10" applyFill="1" applyBorder="1" applyAlignment="1">
      <alignment horizontal="center" vertical="center"/>
    </xf>
    <xf numFmtId="0" fontId="9" fillId="0" borderId="134" xfId="10" applyFill="1" applyBorder="1" applyAlignment="1">
      <alignment horizontal="center" vertical="center"/>
    </xf>
    <xf numFmtId="0" fontId="9" fillId="0" borderId="134" xfId="10" applyFill="1" applyBorder="1"/>
    <xf numFmtId="0" fontId="9" fillId="0" borderId="110" xfId="10" applyFill="1" applyBorder="1" applyAlignment="1">
      <alignment horizontal="distributed" vertical="center"/>
    </xf>
    <xf numFmtId="0" fontId="9" fillId="0" borderId="0" xfId="10" applyFill="1" applyBorder="1" applyAlignment="1">
      <alignment horizontal="distributed" vertical="center"/>
    </xf>
    <xf numFmtId="0" fontId="9" fillId="0" borderId="43" xfId="10" applyFill="1" applyBorder="1" applyAlignment="1">
      <alignment horizontal="distributed" vertical="center"/>
    </xf>
    <xf numFmtId="0" fontId="9" fillId="0" borderId="225" xfId="10" applyFill="1" applyBorder="1" applyAlignment="1">
      <alignment horizontal="center"/>
    </xf>
    <xf numFmtId="0" fontId="9" fillId="0" borderId="74" xfId="10" applyFill="1" applyBorder="1" applyAlignment="1">
      <alignment horizontal="center" vertical="center"/>
    </xf>
    <xf numFmtId="0" fontId="9" fillId="0" borderId="21" xfId="10" applyFill="1" applyBorder="1" applyAlignment="1">
      <alignment horizontal="center" vertical="center"/>
    </xf>
    <xf numFmtId="0" fontId="9" fillId="0" borderId="109" xfId="10" applyFill="1" applyBorder="1" applyAlignment="1">
      <alignment horizontal="center" vertical="center"/>
    </xf>
    <xf numFmtId="0" fontId="9" fillId="0" borderId="95" xfId="10" applyFill="1" applyBorder="1"/>
    <xf numFmtId="0" fontId="9" fillId="0" borderId="0" xfId="10" applyFill="1" applyBorder="1" applyAlignment="1"/>
    <xf numFmtId="0" fontId="9" fillId="0" borderId="156" xfId="10" applyFill="1" applyBorder="1" applyAlignment="1">
      <alignment horizontal="center" vertical="center"/>
    </xf>
    <xf numFmtId="0" fontId="9" fillId="0" borderId="0" xfId="10" applyFill="1" applyBorder="1" applyAlignment="1">
      <alignment horizontal="center" vertical="center"/>
    </xf>
    <xf numFmtId="0" fontId="9" fillId="0" borderId="5" xfId="10" applyFill="1" applyBorder="1" applyAlignment="1">
      <alignment horizontal="center" vertical="center"/>
    </xf>
    <xf numFmtId="0" fontId="9" fillId="0" borderId="16" xfId="10" applyFill="1" applyBorder="1" applyAlignment="1">
      <alignment horizontal="center" vertical="center"/>
    </xf>
    <xf numFmtId="0" fontId="9" fillId="0" borderId="20" xfId="10" applyFill="1" applyBorder="1" applyAlignment="1">
      <alignment horizontal="center" vertical="center"/>
    </xf>
    <xf numFmtId="0" fontId="0" fillId="0" borderId="0" xfId="0">
      <alignment vertical="center"/>
    </xf>
    <xf numFmtId="0" fontId="3" fillId="0" borderId="0" xfId="4" applyFill="1" applyAlignment="1">
      <alignment horizontal="left" vertical="center"/>
    </xf>
    <xf numFmtId="0" fontId="12" fillId="0" borderId="0" xfId="1" applyFont="1" applyFill="1" applyBorder="1" applyAlignment="1">
      <alignment horizontal="left" vertical="center"/>
    </xf>
    <xf numFmtId="0" fontId="99" fillId="0" borderId="0" xfId="4" applyFont="1" applyFill="1" applyAlignment="1">
      <alignment horizontal="right" vertical="center"/>
    </xf>
    <xf numFmtId="0" fontId="93" fillId="0" borderId="6" xfId="0" applyFont="1" applyBorder="1">
      <alignment vertical="center"/>
    </xf>
    <xf numFmtId="0" fontId="93" fillId="0" borderId="160" xfId="0" applyFont="1" applyBorder="1">
      <alignment vertical="center"/>
    </xf>
    <xf numFmtId="0" fontId="93" fillId="0" borderId="138" xfId="0" applyFont="1" applyBorder="1">
      <alignment vertical="center"/>
    </xf>
    <xf numFmtId="0" fontId="93" fillId="0" borderId="140" xfId="0" applyFont="1" applyBorder="1">
      <alignment vertical="center"/>
    </xf>
    <xf numFmtId="0" fontId="93" fillId="0" borderId="156" xfId="0" applyFont="1" applyBorder="1">
      <alignment vertical="center"/>
    </xf>
    <xf numFmtId="0" fontId="93" fillId="0" borderId="198" xfId="0" applyFont="1" applyBorder="1">
      <alignment vertical="center"/>
    </xf>
    <xf numFmtId="0" fontId="93" fillId="0" borderId="0" xfId="0" applyFont="1" applyBorder="1" applyAlignment="1">
      <alignment horizontal="center" vertical="center"/>
    </xf>
    <xf numFmtId="0" fontId="93" fillId="0" borderId="160" xfId="0" applyFont="1" applyBorder="1" applyAlignment="1">
      <alignment horizontal="center" vertical="center"/>
    </xf>
    <xf numFmtId="0" fontId="93" fillId="0" borderId="0" xfId="0" applyFont="1" applyBorder="1" applyAlignment="1">
      <alignment horizontal="left" vertical="center" shrinkToFit="1"/>
    </xf>
    <xf numFmtId="0" fontId="106" fillId="0" borderId="0" xfId="0" applyFont="1">
      <alignment vertical="center"/>
    </xf>
    <xf numFmtId="0" fontId="106" fillId="0" borderId="0" xfId="0" applyFont="1" applyAlignment="1">
      <alignment horizontal="right" vertical="center"/>
    </xf>
    <xf numFmtId="58" fontId="106" fillId="0" borderId="0" xfId="0" applyNumberFormat="1" applyFont="1" applyAlignment="1">
      <alignment horizontal="right" vertical="center"/>
    </xf>
    <xf numFmtId="0" fontId="93" fillId="0" borderId="0" xfId="0" applyFont="1" applyBorder="1" applyAlignment="1">
      <alignment vertical="center"/>
    </xf>
    <xf numFmtId="0" fontId="93" fillId="0" borderId="6" xfId="0" applyFont="1" applyBorder="1" applyAlignment="1">
      <alignment horizontal="left" vertical="center"/>
    </xf>
    <xf numFmtId="58" fontId="106" fillId="0" borderId="0" xfId="0" applyNumberFormat="1" applyFont="1">
      <alignment vertical="center"/>
    </xf>
    <xf numFmtId="0" fontId="107" fillId="0" borderId="0" xfId="5" applyFont="1">
      <alignment vertical="center"/>
    </xf>
    <xf numFmtId="0" fontId="108" fillId="0" borderId="0" xfId="0" applyFont="1">
      <alignment vertical="center"/>
    </xf>
    <xf numFmtId="0" fontId="93" fillId="0" borderId="0" xfId="0" applyFont="1" applyAlignment="1">
      <alignment vertical="center"/>
    </xf>
    <xf numFmtId="0" fontId="93" fillId="0" borderId="139" xfId="0" applyFont="1" applyBorder="1">
      <alignment vertical="center"/>
    </xf>
    <xf numFmtId="0" fontId="109" fillId="0" borderId="0" xfId="0" applyFont="1">
      <alignment vertical="center"/>
    </xf>
    <xf numFmtId="0" fontId="93" fillId="0" borderId="43" xfId="0" applyFont="1" applyBorder="1">
      <alignment vertical="center"/>
    </xf>
    <xf numFmtId="0" fontId="93" fillId="0" borderId="39" xfId="0" applyFont="1" applyBorder="1">
      <alignment vertical="center"/>
    </xf>
    <xf numFmtId="0" fontId="93" fillId="0" borderId="44" xfId="0" applyFont="1" applyBorder="1">
      <alignment vertical="center"/>
    </xf>
    <xf numFmtId="0" fontId="93" fillId="0" borderId="213" xfId="0" applyFont="1" applyBorder="1">
      <alignment vertical="center"/>
    </xf>
    <xf numFmtId="0" fontId="93" fillId="0" borderId="226" xfId="0" applyFont="1" applyBorder="1">
      <alignment vertical="center"/>
    </xf>
    <xf numFmtId="0" fontId="93" fillId="0" borderId="129" xfId="0" applyFont="1" applyBorder="1" applyAlignment="1">
      <alignment horizontal="center" vertical="center"/>
    </xf>
    <xf numFmtId="0" fontId="93" fillId="0" borderId="212" xfId="0" applyFont="1" applyBorder="1" applyAlignment="1">
      <alignment horizontal="center" vertical="center"/>
    </xf>
    <xf numFmtId="0" fontId="93" fillId="0" borderId="223" xfId="0" applyFont="1" applyBorder="1" applyAlignment="1">
      <alignment vertical="center"/>
    </xf>
    <xf numFmtId="0" fontId="93" fillId="0" borderId="128" xfId="0" applyFont="1" applyBorder="1" applyAlignment="1">
      <alignment vertical="center"/>
    </xf>
    <xf numFmtId="0" fontId="110" fillId="0" borderId="9" xfId="1" applyFont="1" applyBorder="1" applyAlignment="1">
      <alignment horizontal="center" vertical="center"/>
    </xf>
    <xf numFmtId="0" fontId="111" fillId="0" borderId="9" xfId="1" applyFont="1" applyBorder="1" applyAlignment="1">
      <alignment horizontal="center" vertical="center"/>
    </xf>
    <xf numFmtId="0" fontId="94" fillId="0" borderId="138" xfId="1" applyFont="1" applyBorder="1" applyAlignment="1">
      <alignment horizontal="left" vertical="center"/>
    </xf>
    <xf numFmtId="0" fontId="94" fillId="0" borderId="139" xfId="1" applyFont="1" applyBorder="1" applyAlignment="1">
      <alignment horizontal="left" vertical="center"/>
    </xf>
    <xf numFmtId="0" fontId="94" fillId="0" borderId="140" xfId="1" applyFont="1" applyBorder="1" applyAlignment="1">
      <alignment horizontal="left" vertical="center"/>
    </xf>
    <xf numFmtId="0" fontId="94" fillId="0" borderId="6" xfId="1" applyFont="1" applyBorder="1" applyAlignment="1">
      <alignment horizontal="left" vertical="center"/>
    </xf>
    <xf numFmtId="0" fontId="94" fillId="0" borderId="160" xfId="1" applyFont="1" applyBorder="1" applyAlignment="1">
      <alignment horizontal="left" vertical="center"/>
    </xf>
    <xf numFmtId="0" fontId="94" fillId="0" borderId="198" xfId="1" applyFont="1" applyBorder="1" applyAlignment="1">
      <alignment horizontal="left" vertical="center"/>
    </xf>
    <xf numFmtId="0" fontId="94" fillId="0" borderId="138" xfId="1" applyFont="1" applyBorder="1">
      <alignment vertical="center"/>
    </xf>
    <xf numFmtId="0" fontId="94" fillId="0" borderId="140" xfId="1" applyFont="1" applyBorder="1">
      <alignment vertical="center"/>
    </xf>
    <xf numFmtId="0" fontId="94" fillId="0" borderId="156" xfId="1" applyFont="1" applyBorder="1">
      <alignment vertical="center"/>
    </xf>
    <xf numFmtId="0" fontId="94" fillId="0" borderId="6" xfId="1" applyFont="1" applyBorder="1">
      <alignment vertical="center"/>
    </xf>
    <xf numFmtId="0" fontId="94" fillId="0" borderId="198" xfId="1" applyFont="1" applyBorder="1">
      <alignment vertical="center"/>
    </xf>
    <xf numFmtId="0" fontId="36" fillId="0" borderId="0" xfId="0" applyFont="1" applyBorder="1" applyAlignment="1">
      <alignment horizontal="distributed" vertical="center"/>
    </xf>
    <xf numFmtId="0" fontId="34" fillId="0" borderId="0" xfId="0" quotePrefix="1"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horizontal="distributed" vertical="center"/>
    </xf>
    <xf numFmtId="0" fontId="34" fillId="0" borderId="0" xfId="0" quotePrefix="1" applyFont="1" applyBorder="1" applyAlignment="1">
      <alignment vertical="center"/>
    </xf>
    <xf numFmtId="0" fontId="40" fillId="0" borderId="0" xfId="0" applyFont="1" applyBorder="1" applyAlignment="1">
      <alignment horizontal="distributed" vertical="center"/>
    </xf>
    <xf numFmtId="3" fontId="16" fillId="0" borderId="0" xfId="6" applyNumberFormat="1" applyFont="1" applyAlignment="1">
      <alignment horizontal="center"/>
    </xf>
    <xf numFmtId="176" fontId="16" fillId="0" borderId="57" xfId="6" applyNumberFormat="1" applyFont="1" applyBorder="1" applyAlignment="1">
      <alignment horizontal="right" vertical="center"/>
    </xf>
    <xf numFmtId="176" fontId="16" fillId="0" borderId="0" xfId="6" applyNumberFormat="1" applyFont="1" applyBorder="1" applyAlignment="1">
      <alignment horizontal="right" vertic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63" xfId="6" applyNumberFormat="1" applyFont="1" applyBorder="1" applyAlignment="1">
      <alignment horizontal="center" vertical="center"/>
    </xf>
    <xf numFmtId="0" fontId="7" fillId="0" borderId="0"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 fillId="0" borderId="0" xfId="5" applyFont="1" applyBorder="1" applyAlignment="1">
      <alignment horizontal="left" vertical="distributed" wrapText="1"/>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94" fillId="0" borderId="6" xfId="1" applyFont="1" applyBorder="1" applyAlignment="1">
      <alignment vertic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applyNumberFormat="1" applyFont="1" applyAlignment="1">
      <alignment horizontal="distributed"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distributed" wrapText="1"/>
    </xf>
    <xf numFmtId="0" fontId="7" fillId="0" borderId="0" xfId="5" applyFont="1" applyBorder="1" applyAlignment="1">
      <alignment horizontal="left" vertical="center"/>
    </xf>
    <xf numFmtId="0" fontId="94" fillId="0" borderId="138" xfId="1" applyFont="1" applyBorder="1" applyAlignment="1">
      <alignment vertical="center"/>
    </xf>
    <xf numFmtId="0" fontId="117" fillId="0" borderId="9" xfId="1" applyFont="1" applyFill="1" applyBorder="1" applyAlignment="1">
      <alignment horizontal="center" vertical="center"/>
    </xf>
    <xf numFmtId="0" fontId="119" fillId="0" borderId="9" xfId="1" applyFont="1" applyBorder="1" applyAlignment="1">
      <alignment horizontal="center" vertical="center"/>
    </xf>
    <xf numFmtId="0" fontId="110" fillId="0" borderId="0" xfId="1" applyFont="1" applyBorder="1" applyAlignment="1">
      <alignment horizontal="center" vertical="center"/>
    </xf>
    <xf numFmtId="0" fontId="34" fillId="0" borderId="0" xfId="0" applyFont="1" applyBorder="1" applyAlignment="1">
      <alignment horizontal="right" vertical="center"/>
    </xf>
    <xf numFmtId="0" fontId="34" fillId="0" borderId="139" xfId="0" applyFont="1" applyBorder="1">
      <alignment vertical="center"/>
    </xf>
    <xf numFmtId="0" fontId="34" fillId="0" borderId="160" xfId="0" applyFont="1" applyBorder="1">
      <alignment vertical="center"/>
    </xf>
    <xf numFmtId="0" fontId="34" fillId="0" borderId="156" xfId="0" applyFont="1" applyBorder="1">
      <alignment vertical="center"/>
    </xf>
    <xf numFmtId="0" fontId="82" fillId="0" borderId="0" xfId="1" applyFont="1" applyBorder="1" applyAlignment="1" applyProtection="1">
      <alignment horizontal="center" vertical="center"/>
    </xf>
    <xf numFmtId="0" fontId="94" fillId="0" borderId="135" xfId="1" applyFont="1" applyBorder="1" applyAlignment="1">
      <alignment vertical="center"/>
    </xf>
    <xf numFmtId="0" fontId="94" fillId="0" borderId="48" xfId="1" applyFont="1" applyBorder="1" applyAlignment="1">
      <alignment vertical="center"/>
    </xf>
    <xf numFmtId="0" fontId="93" fillId="0" borderId="139" xfId="0" applyFont="1" applyBorder="1" applyAlignment="1"/>
    <xf numFmtId="0" fontId="93" fillId="0" borderId="0" xfId="0" applyFont="1" applyBorder="1" applyAlignment="1"/>
    <xf numFmtId="0" fontId="120" fillId="0" borderId="9" xfId="1" applyFont="1" applyBorder="1" applyAlignment="1">
      <alignment horizontal="center" vertical="center"/>
    </xf>
    <xf numFmtId="3" fontId="16" fillId="0" borderId="63" xfId="6" applyNumberFormat="1" applyFont="1" applyBorder="1" applyAlignment="1">
      <alignment horizontal="distributed" vertical="center" indent="1"/>
    </xf>
    <xf numFmtId="3" fontId="16" fillId="0" borderId="62" xfId="6" applyNumberFormat="1" applyFont="1" applyBorder="1" applyAlignment="1">
      <alignment horizontal="distributed" indent="1"/>
    </xf>
    <xf numFmtId="3" fontId="16" fillId="0" borderId="64" xfId="6" applyNumberFormat="1" applyFont="1" applyBorder="1" applyAlignment="1">
      <alignment horizontal="distributed" indent="1"/>
    </xf>
    <xf numFmtId="3" fontId="16" fillId="0" borderId="63" xfId="6" applyNumberFormat="1" applyFont="1" applyBorder="1" applyAlignment="1">
      <alignment horizontal="distributed" indent="1"/>
    </xf>
    <xf numFmtId="3" fontId="16" fillId="0" borderId="229" xfId="6" applyNumberFormat="1" applyFont="1" applyBorder="1" applyAlignment="1">
      <alignment horizontal="distributed" indent="1"/>
    </xf>
    <xf numFmtId="176" fontId="16" fillId="0" borderId="0" xfId="6" applyNumberFormat="1" applyFont="1" applyBorder="1" applyAlignment="1">
      <alignment vertical="center"/>
    </xf>
    <xf numFmtId="3" fontId="16" fillId="0" borderId="229" xfId="6" applyNumberFormat="1" applyFont="1" applyBorder="1"/>
    <xf numFmtId="3" fontId="16" fillId="0" borderId="229" xfId="6" applyNumberFormat="1" applyFont="1" applyBorder="1" applyAlignment="1">
      <alignment horizontal="left"/>
    </xf>
    <xf numFmtId="0" fontId="9" fillId="0" borderId="139" xfId="5" applyFont="1" applyBorder="1">
      <alignment vertical="center"/>
    </xf>
    <xf numFmtId="0" fontId="9" fillId="0" borderId="139" xfId="5" applyFont="1" applyBorder="1" applyAlignment="1">
      <alignment horizontal="right" vertical="center"/>
    </xf>
    <xf numFmtId="0" fontId="19" fillId="0" borderId="160" xfId="5" applyFont="1" applyBorder="1" applyAlignment="1">
      <alignment horizontal="center" vertical="center"/>
    </xf>
    <xf numFmtId="0" fontId="9" fillId="0" borderId="160" xfId="5" applyFont="1" applyBorder="1">
      <alignment vertical="center"/>
    </xf>
    <xf numFmtId="0" fontId="7" fillId="0" borderId="0" xfId="5" quotePrefix="1" applyFont="1" applyBorder="1" applyAlignment="1">
      <alignment horizontal="center" vertical="center"/>
    </xf>
    <xf numFmtId="0" fontId="7" fillId="0" borderId="0" xfId="5" applyFont="1" applyBorder="1" applyAlignment="1">
      <alignment horizontal="center" vertical="center"/>
    </xf>
    <xf numFmtId="0" fontId="7" fillId="0" borderId="0" xfId="5" quotePrefix="1" applyFont="1" applyBorder="1" applyAlignment="1">
      <alignment horizontal="right" vertical="center"/>
    </xf>
    <xf numFmtId="0" fontId="7" fillId="0" borderId="139" xfId="5" applyFont="1" applyBorder="1" applyAlignment="1">
      <alignment horizontal="distributed" vertical="center" justifyLastLine="1"/>
    </xf>
    <xf numFmtId="0" fontId="7" fillId="0" borderId="160" xfId="5" applyFont="1" applyBorder="1" applyAlignment="1">
      <alignment horizontal="distributed" vertical="center" justifyLastLine="1"/>
    </xf>
    <xf numFmtId="0" fontId="7" fillId="0" borderId="139" xfId="5" applyFont="1" applyBorder="1" applyAlignment="1">
      <alignment horizontal="distributed" vertical="center" justifyLastLine="1"/>
    </xf>
    <xf numFmtId="0" fontId="7" fillId="0" borderId="0" xfId="5" applyFont="1" applyBorder="1" applyAlignment="1">
      <alignment horizontal="right" vertical="center"/>
    </xf>
    <xf numFmtId="0" fontId="70" fillId="0" borderId="0" xfId="5" applyFont="1" applyBorder="1" applyAlignment="1">
      <alignment horizontal="right" vertical="center"/>
    </xf>
    <xf numFmtId="0" fontId="70" fillId="0" borderId="0" xfId="5" applyFont="1" applyBorder="1">
      <alignment vertical="center"/>
    </xf>
    <xf numFmtId="0" fontId="9" fillId="0" borderId="230" xfId="5" applyFont="1" applyBorder="1">
      <alignment vertical="center"/>
    </xf>
    <xf numFmtId="0" fontId="10" fillId="0" borderId="138" xfId="5" applyFont="1" applyBorder="1" applyAlignment="1">
      <alignment vertical="center"/>
    </xf>
    <xf numFmtId="0" fontId="10" fillId="0" borderId="140" xfId="5" applyFont="1" applyBorder="1" applyAlignment="1">
      <alignment vertical="center"/>
    </xf>
    <xf numFmtId="0" fontId="10" fillId="0" borderId="138" xfId="5" applyFont="1" applyBorder="1" applyAlignment="1">
      <alignment horizontal="left" vertical="center"/>
    </xf>
    <xf numFmtId="0" fontId="10" fillId="0" borderId="140" xfId="5" applyFont="1" applyBorder="1">
      <alignment vertical="center"/>
    </xf>
    <xf numFmtId="0" fontId="10" fillId="0" borderId="140" xfId="5" applyFont="1" applyBorder="1" applyAlignment="1">
      <alignment horizontal="right" vertical="center"/>
    </xf>
    <xf numFmtId="0" fontId="7" fillId="0" borderId="0" xfId="5" applyFont="1" applyBorder="1" applyAlignment="1">
      <alignment horizontal="left" vertical="center" justifyLastLine="1"/>
    </xf>
    <xf numFmtId="0" fontId="7" fillId="0" borderId="0" xfId="5" applyFont="1" applyBorder="1" applyAlignment="1">
      <alignment horizontal="right" vertical="center" justifyLastLine="1"/>
    </xf>
    <xf numFmtId="0" fontId="7" fillId="0" borderId="0" xfId="5" applyFont="1" applyBorder="1" applyAlignment="1">
      <alignment horizontal="center" vertical="center"/>
    </xf>
    <xf numFmtId="0" fontId="7" fillId="0" borderId="139" xfId="5" applyFont="1" applyBorder="1">
      <alignment vertical="center"/>
    </xf>
    <xf numFmtId="0" fontId="7" fillId="0" borderId="5" xfId="5" applyFont="1" applyBorder="1">
      <alignment vertical="center"/>
    </xf>
    <xf numFmtId="0" fontId="70" fillId="0" borderId="0" xfId="5" applyFont="1" applyBorder="1" applyAlignment="1">
      <alignment vertical="center" wrapText="1"/>
    </xf>
    <xf numFmtId="0" fontId="7" fillId="0" borderId="2" xfId="5" applyFont="1" applyBorder="1">
      <alignment vertical="center"/>
    </xf>
    <xf numFmtId="0" fontId="70" fillId="0" borderId="2" xfId="5" applyFont="1" applyBorder="1" applyAlignment="1">
      <alignment vertical="center" wrapText="1"/>
    </xf>
    <xf numFmtId="0" fontId="7" fillId="0" borderId="3" xfId="5" applyFont="1" applyBorder="1">
      <alignment vertical="center"/>
    </xf>
    <xf numFmtId="0" fontId="7" fillId="0" borderId="160" xfId="5" applyFont="1" applyBorder="1">
      <alignment vertical="center"/>
    </xf>
    <xf numFmtId="0" fontId="7" fillId="0" borderId="7" xfId="5" applyFont="1" applyBorder="1">
      <alignment vertical="center"/>
    </xf>
    <xf numFmtId="0" fontId="7" fillId="0" borderId="8" xfId="5" applyFont="1" applyBorder="1">
      <alignment vertical="center"/>
    </xf>
    <xf numFmtId="0" fontId="70" fillId="0" borderId="0" xfId="5" applyFont="1" applyBorder="1" applyAlignment="1">
      <alignment horizontal="center" vertical="center"/>
    </xf>
    <xf numFmtId="0" fontId="7" fillId="0" borderId="2" xfId="5" applyFont="1" applyBorder="1" applyAlignment="1">
      <alignment horizontal="right" vertical="center"/>
    </xf>
    <xf numFmtId="0" fontId="7" fillId="0" borderId="139" xfId="5" applyFont="1" applyBorder="1" applyAlignment="1">
      <alignment horizontal="center" vertical="center"/>
    </xf>
    <xf numFmtId="0" fontId="7" fillId="0" borderId="2" xfId="5" applyFont="1" applyBorder="1" applyAlignment="1">
      <alignment horizontal="center" vertical="center"/>
    </xf>
    <xf numFmtId="0" fontId="70" fillId="0" borderId="7" xfId="5" applyFont="1" applyBorder="1" applyAlignment="1">
      <alignment vertical="center" wrapText="1"/>
    </xf>
    <xf numFmtId="0" fontId="70" fillId="0" borderId="0" xfId="5" applyFont="1" applyBorder="1" applyAlignment="1">
      <alignment vertical="center"/>
    </xf>
    <xf numFmtId="0" fontId="7" fillId="0" borderId="139" xfId="5" applyFont="1" applyBorder="1" applyAlignment="1">
      <alignment horizontal="center" vertical="center"/>
    </xf>
    <xf numFmtId="0" fontId="7" fillId="0" borderId="138" xfId="5" applyFont="1" applyBorder="1" applyAlignment="1">
      <alignment horizontal="center" vertical="center"/>
    </xf>
    <xf numFmtId="0" fontId="7" fillId="0" borderId="139" xfId="5" applyFont="1" applyBorder="1" applyAlignment="1">
      <alignment vertical="center"/>
    </xf>
    <xf numFmtId="38" fontId="7" fillId="0" borderId="0" xfId="2" applyFont="1" applyBorder="1" applyAlignment="1">
      <alignment vertical="center"/>
    </xf>
    <xf numFmtId="0" fontId="70" fillId="0" borderId="5" xfId="5" applyFont="1" applyBorder="1">
      <alignment vertical="center"/>
    </xf>
    <xf numFmtId="0" fontId="7" fillId="0" borderId="230" xfId="5" applyFont="1" applyBorder="1" applyAlignment="1">
      <alignment horizontal="center" vertical="center"/>
    </xf>
    <xf numFmtId="0" fontId="7" fillId="0" borderId="6" xfId="5" applyFont="1" applyBorder="1" applyAlignment="1">
      <alignment horizontal="center" vertical="center"/>
    </xf>
    <xf numFmtId="0" fontId="7" fillId="0" borderId="160" xfId="5" applyFont="1" applyBorder="1" applyAlignment="1">
      <alignment vertical="center"/>
    </xf>
    <xf numFmtId="38" fontId="7" fillId="0" borderId="160" xfId="2" applyFont="1" applyBorder="1" applyAlignment="1">
      <alignment vertical="center"/>
    </xf>
    <xf numFmtId="0" fontId="70" fillId="0" borderId="198" xfId="5" applyFont="1" applyBorder="1">
      <alignment vertical="center"/>
    </xf>
    <xf numFmtId="0" fontId="7" fillId="0" borderId="4" xfId="5" applyFont="1" applyBorder="1" applyAlignment="1">
      <alignment horizontal="center" vertical="center"/>
    </xf>
    <xf numFmtId="0" fontId="7" fillId="0" borderId="4" xfId="5" applyFont="1" applyBorder="1">
      <alignment vertical="center"/>
    </xf>
    <xf numFmtId="0" fontId="7" fillId="0" borderId="139" xfId="5" applyFont="1" applyBorder="1" applyAlignment="1">
      <alignment horizontal="left" vertical="center"/>
    </xf>
    <xf numFmtId="0" fontId="7" fillId="0" borderId="160" xfId="5" applyFont="1" applyBorder="1" applyAlignment="1">
      <alignment horizontal="center" vertical="center"/>
    </xf>
    <xf numFmtId="0" fontId="7" fillId="0" borderId="160" xfId="5" applyFont="1" applyBorder="1" applyAlignment="1">
      <alignment horizontal="left" vertical="center"/>
    </xf>
    <xf numFmtId="0" fontId="7" fillId="0" borderId="0" xfId="5" applyFont="1" applyBorder="1" applyAlignment="1">
      <alignment vertical="distributed"/>
    </xf>
    <xf numFmtId="0" fontId="7" fillId="0" borderId="230" xfId="5" applyFont="1" applyBorder="1">
      <alignment vertical="center"/>
    </xf>
    <xf numFmtId="0" fontId="7" fillId="0" borderId="140" xfId="5" applyFont="1" applyBorder="1">
      <alignment vertical="center"/>
    </xf>
    <xf numFmtId="0" fontId="70" fillId="0" borderId="160" xfId="5" applyFont="1" applyBorder="1">
      <alignment vertical="center"/>
    </xf>
    <xf numFmtId="0" fontId="70" fillId="0" borderId="160" xfId="5" applyFont="1" applyBorder="1" applyAlignment="1">
      <alignment horizontal="right" vertical="center"/>
    </xf>
    <xf numFmtId="0" fontId="70" fillId="0" borderId="160" xfId="5" applyFont="1" applyBorder="1" applyAlignment="1">
      <alignment horizontal="center" vertical="center"/>
    </xf>
    <xf numFmtId="0" fontId="7" fillId="0" borderId="198" xfId="5" applyFont="1" applyBorder="1">
      <alignment vertical="center"/>
    </xf>
    <xf numFmtId="0" fontId="34" fillId="0" borderId="0" xfId="0" applyFont="1" applyBorder="1" applyAlignment="1">
      <alignment horizontal="left" vertical="center"/>
    </xf>
    <xf numFmtId="0" fontId="94" fillId="0" borderId="121" xfId="1" applyFont="1" applyBorder="1" applyAlignment="1">
      <alignment vertical="center"/>
    </xf>
    <xf numFmtId="0" fontId="121" fillId="0" borderId="9" xfId="1" applyFont="1" applyBorder="1" applyAlignment="1">
      <alignment horizontal="center" vertical="center"/>
    </xf>
    <xf numFmtId="3" fontId="7" fillId="0" borderId="0" xfId="6" applyNumberFormat="1" applyFont="1" applyAlignment="1">
      <alignment horizontal="left"/>
    </xf>
    <xf numFmtId="176" fontId="16" fillId="0" borderId="0" xfId="6" applyNumberFormat="1" applyFont="1" applyAlignment="1">
      <alignment horizontal="left" vertical="center"/>
    </xf>
    <xf numFmtId="3" fontId="16" fillId="0" borderId="229" xfId="6" applyNumberFormat="1" applyFont="1" applyBorder="1" applyAlignment="1">
      <alignment horizontal="center"/>
    </xf>
    <xf numFmtId="0" fontId="120" fillId="0" borderId="0" xfId="1" applyFont="1" applyBorder="1" applyAlignment="1">
      <alignment horizontal="center" vertical="center"/>
    </xf>
    <xf numFmtId="3" fontId="16" fillId="0" borderId="55" xfId="6" applyNumberFormat="1" applyFont="1" applyBorder="1" applyAlignment="1"/>
    <xf numFmtId="3" fontId="16" fillId="0" borderId="55" xfId="6" applyNumberFormat="1" applyFont="1" applyBorder="1" applyAlignment="1">
      <alignment wrapText="1"/>
    </xf>
    <xf numFmtId="3" fontId="16" fillId="0" borderId="149" xfId="6" applyNumberFormat="1" applyFont="1" applyBorder="1" applyAlignment="1">
      <alignment horizontal="center"/>
    </xf>
    <xf numFmtId="3" fontId="16" fillId="0" borderId="7" xfId="6" applyNumberFormat="1" applyFont="1" applyBorder="1" applyAlignment="1">
      <alignment horizontal="center"/>
    </xf>
    <xf numFmtId="3" fontId="16" fillId="0" borderId="7" xfId="6" applyNumberFormat="1" applyFont="1" applyBorder="1"/>
    <xf numFmtId="3" fontId="16" fillId="0" borderId="7" xfId="6" applyNumberFormat="1" applyFont="1" applyBorder="1" applyAlignment="1">
      <alignment horizontal="right"/>
    </xf>
    <xf numFmtId="3" fontId="16" fillId="0" borderId="7" xfId="6" quotePrefix="1" applyNumberFormat="1" applyFont="1" applyBorder="1" applyAlignment="1"/>
    <xf numFmtId="3" fontId="16" fillId="0" borderId="7" xfId="6" applyNumberFormat="1" applyFont="1" applyBorder="1" applyAlignment="1"/>
    <xf numFmtId="3" fontId="16" fillId="0" borderId="150" xfId="6" applyNumberFormat="1" applyFont="1" applyBorder="1" applyAlignment="1">
      <alignment horizontal="left"/>
    </xf>
    <xf numFmtId="3" fontId="16" fillId="0" borderId="138" xfId="6" quotePrefix="1" applyNumberFormat="1" applyFont="1" applyBorder="1" applyAlignment="1"/>
    <xf numFmtId="3" fontId="16" fillId="0" borderId="230" xfId="6" quotePrefix="1" applyNumberFormat="1" applyFont="1" applyBorder="1" applyAlignment="1"/>
    <xf numFmtId="3" fontId="16" fillId="0" borderId="6" xfId="6" applyNumberFormat="1" applyFont="1" applyBorder="1"/>
    <xf numFmtId="3" fontId="16" fillId="0" borderId="150" xfId="6" applyNumberFormat="1" applyFont="1" applyBorder="1"/>
    <xf numFmtId="3" fontId="16" fillId="0" borderId="0" xfId="6" applyNumberFormat="1" applyFont="1" applyBorder="1" applyAlignment="1">
      <alignment horizontal="right"/>
    </xf>
    <xf numFmtId="3" fontId="16" fillId="0" borderId="0" xfId="6" quotePrefix="1" applyNumberFormat="1" applyFont="1" applyBorder="1" applyAlignment="1"/>
    <xf numFmtId="3" fontId="16" fillId="0" borderId="6" xfId="6" quotePrefix="1" applyNumberFormat="1" applyFont="1" applyBorder="1" applyAlignment="1"/>
    <xf numFmtId="3" fontId="123" fillId="0" borderId="0" xfId="6" applyNumberFormat="1" applyFont="1" applyAlignment="1">
      <alignment horizontal="left"/>
    </xf>
    <xf numFmtId="3" fontId="16" fillId="0" borderId="7" xfId="6" applyNumberFormat="1" applyFont="1" applyBorder="1" applyAlignment="1">
      <alignment horizontal="center" vertical="center"/>
    </xf>
    <xf numFmtId="3" fontId="16" fillId="0" borderId="7" xfId="6" applyNumberFormat="1" applyFont="1" applyBorder="1" applyAlignment="1">
      <alignment vertical="center"/>
    </xf>
    <xf numFmtId="3" fontId="16" fillId="0" borderId="0" xfId="6" quotePrefix="1" applyNumberFormat="1" applyFont="1" applyAlignment="1">
      <alignment horizontal="right" vertical="center"/>
    </xf>
    <xf numFmtId="3" fontId="16" fillId="0" borderId="7" xfId="6" applyNumberFormat="1" applyFont="1" applyBorder="1" applyAlignment="1">
      <alignment horizontal="right" vertical="center"/>
    </xf>
    <xf numFmtId="3" fontId="16" fillId="0" borderId="6" xfId="6" applyNumberFormat="1" applyFont="1" applyBorder="1" applyAlignment="1">
      <alignment horizontal="center"/>
    </xf>
    <xf numFmtId="3" fontId="7" fillId="0" borderId="0" xfId="6" applyNumberFormat="1" applyFont="1" applyBorder="1" applyAlignment="1">
      <alignment horizontal="center"/>
    </xf>
    <xf numFmtId="3" fontId="7" fillId="0" borderId="0" xfId="6" applyNumberFormat="1" applyFont="1" applyBorder="1"/>
    <xf numFmtId="3" fontId="7" fillId="0" borderId="0" xfId="6" applyNumberFormat="1" applyFont="1" applyBorder="1" applyAlignment="1">
      <alignment horizontal="left"/>
    </xf>
    <xf numFmtId="3" fontId="16" fillId="0" borderId="0" xfId="6" quotePrefix="1" applyNumberFormat="1" applyFont="1" applyAlignment="1">
      <alignment horizontal="left"/>
    </xf>
    <xf numFmtId="3" fontId="16" fillId="0" borderId="139" xfId="6" quotePrefix="1" applyNumberFormat="1" applyFont="1" applyBorder="1" applyAlignment="1"/>
    <xf numFmtId="3" fontId="16" fillId="0" borderId="139" xfId="6" applyNumberFormat="1" applyFont="1" applyBorder="1" applyAlignment="1"/>
    <xf numFmtId="3" fontId="16" fillId="0" borderId="140" xfId="6" applyNumberFormat="1" applyFont="1" applyBorder="1" applyAlignment="1">
      <alignment horizontal="left"/>
    </xf>
    <xf numFmtId="3" fontId="16" fillId="0" borderId="5" xfId="6" applyNumberFormat="1" applyFont="1" applyBorder="1" applyAlignment="1">
      <alignment horizontal="left"/>
    </xf>
    <xf numFmtId="3" fontId="16" fillId="0" borderId="8" xfId="6" applyNumberFormat="1" applyFont="1" applyBorder="1" applyAlignment="1">
      <alignment horizontal="left"/>
    </xf>
    <xf numFmtId="49" fontId="16" fillId="0" borderId="0" xfId="6" applyNumberFormat="1" applyFont="1" applyBorder="1" applyAlignment="1">
      <alignment horizontal="center"/>
    </xf>
    <xf numFmtId="0" fontId="0" fillId="0" borderId="0" xfId="0">
      <alignment vertical="center"/>
    </xf>
    <xf numFmtId="0" fontId="94" fillId="0" borderId="139" xfId="1" applyFont="1" applyBorder="1" applyAlignment="1">
      <alignment vertical="center"/>
    </xf>
    <xf numFmtId="0" fontId="94" fillId="0" borderId="140" xfId="1" applyFont="1" applyBorder="1" applyAlignment="1">
      <alignment vertical="center"/>
    </xf>
    <xf numFmtId="0" fontId="94" fillId="0" borderId="160" xfId="1" applyFont="1" applyBorder="1" applyAlignment="1">
      <alignment vertical="center"/>
    </xf>
    <xf numFmtId="0" fontId="94" fillId="0" borderId="198" xfId="1" applyFont="1" applyBorder="1" applyAlignment="1">
      <alignment vertical="center"/>
    </xf>
    <xf numFmtId="0" fontId="94" fillId="0" borderId="137" xfId="1" applyFont="1" applyBorder="1" applyAlignment="1">
      <alignment vertical="center"/>
    </xf>
    <xf numFmtId="0" fontId="0" fillId="0" borderId="0" xfId="0" applyBorder="1" applyAlignment="1">
      <alignment horizontal="center" vertical="center"/>
    </xf>
    <xf numFmtId="0" fontId="94" fillId="0" borderId="139" xfId="1" applyFont="1" applyBorder="1">
      <alignment vertical="center"/>
    </xf>
    <xf numFmtId="0" fontId="94" fillId="0" borderId="160" xfId="1" applyFont="1" applyBorder="1">
      <alignment vertical="center"/>
    </xf>
    <xf numFmtId="0" fontId="94" fillId="0" borderId="0" xfId="1" applyFont="1" applyBorder="1" applyAlignment="1">
      <alignment vertical="center"/>
    </xf>
    <xf numFmtId="0" fontId="96" fillId="0" borderId="0" xfId="0" applyFont="1" applyBorder="1" applyAlignment="1">
      <alignment horizontal="center" vertical="center"/>
    </xf>
    <xf numFmtId="0" fontId="94" fillId="0" borderId="211" xfId="1" applyFont="1" applyBorder="1" applyAlignment="1">
      <alignment horizontal="center" vertical="center"/>
    </xf>
    <xf numFmtId="0" fontId="94" fillId="0" borderId="230" xfId="1" applyFont="1" applyBorder="1" applyAlignment="1">
      <alignment vertical="center"/>
    </xf>
    <xf numFmtId="0" fontId="94" fillId="0" borderId="5" xfId="1" applyFont="1" applyBorder="1" applyAlignment="1">
      <alignment vertical="center"/>
    </xf>
    <xf numFmtId="0" fontId="34" fillId="0" borderId="140" xfId="0" applyFont="1" applyBorder="1">
      <alignment vertical="center"/>
    </xf>
    <xf numFmtId="0" fontId="34" fillId="0" borderId="198" xfId="0" applyFont="1" applyBorder="1">
      <alignment vertical="center"/>
    </xf>
    <xf numFmtId="0" fontId="34" fillId="0" borderId="230" xfId="0" applyFont="1" applyBorder="1">
      <alignment vertical="center"/>
    </xf>
    <xf numFmtId="0" fontId="42" fillId="0" borderId="2" xfId="0" applyFont="1" applyBorder="1">
      <alignment vertical="center"/>
    </xf>
    <xf numFmtId="0" fontId="42" fillId="0" borderId="35" xfId="0" applyFont="1" applyBorder="1">
      <alignment vertical="center"/>
    </xf>
    <xf numFmtId="0" fontId="42" fillId="0" borderId="139" xfId="0" applyFont="1" applyBorder="1">
      <alignment vertical="center"/>
    </xf>
    <xf numFmtId="0" fontId="42" fillId="0" borderId="0" xfId="0" applyFont="1" applyBorder="1" applyAlignment="1">
      <alignment vertical="center"/>
    </xf>
    <xf numFmtId="0" fontId="42" fillId="0" borderId="129" xfId="0" applyFont="1" applyBorder="1" applyAlignment="1">
      <alignment vertical="center"/>
    </xf>
    <xf numFmtId="0" fontId="42" fillId="0" borderId="7" xfId="0" applyFont="1" applyBorder="1">
      <alignment vertical="center"/>
    </xf>
    <xf numFmtId="0" fontId="42" fillId="0" borderId="51" xfId="0" applyFont="1" applyBorder="1">
      <alignment vertical="center"/>
    </xf>
    <xf numFmtId="0" fontId="42" fillId="0" borderId="160" xfId="0" applyFont="1" applyBorder="1">
      <alignment vertical="center"/>
    </xf>
    <xf numFmtId="0" fontId="94" fillId="0" borderId="136" xfId="1" applyFont="1" applyBorder="1" applyAlignment="1">
      <alignment vertical="center"/>
    </xf>
    <xf numFmtId="0" fontId="122" fillId="0" borderId="9" xfId="1" applyFont="1" applyBorder="1" applyAlignment="1">
      <alignment horizontal="center" vertical="center"/>
    </xf>
    <xf numFmtId="0" fontId="94" fillId="0" borderId="113" xfId="1" applyFont="1" applyBorder="1" applyAlignment="1">
      <alignment vertical="center"/>
    </xf>
    <xf numFmtId="0" fontId="94" fillId="0" borderId="112" xfId="1" applyFont="1" applyBorder="1" applyAlignment="1">
      <alignment vertical="center"/>
    </xf>
    <xf numFmtId="0" fontId="94" fillId="0" borderId="213" xfId="1" applyFont="1" applyBorder="1" applyAlignment="1">
      <alignment vertical="center"/>
    </xf>
    <xf numFmtId="0" fontId="94" fillId="0" borderId="226" xfId="1" applyFont="1" applyBorder="1" applyAlignment="1">
      <alignment vertical="center"/>
    </xf>
    <xf numFmtId="0" fontId="94" fillId="0" borderId="223" xfId="1" applyFont="1" applyBorder="1" applyAlignment="1">
      <alignment vertical="center"/>
    </xf>
    <xf numFmtId="0" fontId="94" fillId="0" borderId="128" xfId="1" applyFont="1" applyBorder="1" applyAlignment="1">
      <alignment vertical="center"/>
    </xf>
    <xf numFmtId="0" fontId="94" fillId="0" borderId="120" xfId="1" applyFont="1" applyBorder="1" applyAlignment="1">
      <alignment vertical="center"/>
    </xf>
    <xf numFmtId="0" fontId="94" fillId="0" borderId="217" xfId="1" applyFont="1" applyBorder="1" applyAlignment="1">
      <alignment vertical="center"/>
    </xf>
    <xf numFmtId="0" fontId="94" fillId="0" borderId="218" xfId="1" applyFont="1" applyBorder="1" applyAlignment="1">
      <alignment vertical="center"/>
    </xf>
    <xf numFmtId="0" fontId="94" fillId="0" borderId="130" xfId="1" applyFont="1" applyBorder="1" applyAlignment="1">
      <alignment vertical="center"/>
    </xf>
    <xf numFmtId="0" fontId="94" fillId="0" borderId="9" xfId="1" applyFont="1" applyBorder="1" applyAlignment="1">
      <alignment horizontal="center" vertical="center"/>
    </xf>
    <xf numFmtId="0" fontId="94" fillId="0" borderId="161" xfId="1" applyFont="1" applyBorder="1" applyAlignment="1">
      <alignment vertical="center" shrinkToFit="1"/>
    </xf>
    <xf numFmtId="0" fontId="94" fillId="0" borderId="33" xfId="1" applyFont="1" applyBorder="1" applyAlignment="1">
      <alignment vertical="center" shrinkToFit="1"/>
    </xf>
    <xf numFmtId="0" fontId="124" fillId="0" borderId="0" xfId="7" applyFont="1" applyFill="1" applyAlignment="1">
      <alignment vertical="center"/>
    </xf>
    <xf numFmtId="0" fontId="126" fillId="0" borderId="0" xfId="7" applyFont="1" applyFill="1" applyAlignment="1">
      <alignment vertical="center"/>
    </xf>
    <xf numFmtId="0" fontId="126" fillId="0" borderId="0" xfId="7" applyFont="1" applyAlignment="1">
      <alignment vertical="center"/>
    </xf>
    <xf numFmtId="0" fontId="126" fillId="0" borderId="0" xfId="7" applyFont="1" applyBorder="1" applyAlignment="1">
      <alignment vertical="center"/>
    </xf>
    <xf numFmtId="0" fontId="124" fillId="0" borderId="0" xfId="7" applyFont="1" applyFill="1" applyBorder="1" applyAlignment="1">
      <alignment vertical="center"/>
    </xf>
    <xf numFmtId="0" fontId="127" fillId="0" borderId="0" xfId="7" applyFont="1" applyFill="1" applyBorder="1" applyAlignment="1">
      <alignment horizontal="center" vertical="top"/>
    </xf>
    <xf numFmtId="0" fontId="124" fillId="0" borderId="138" xfId="7" applyFont="1" applyFill="1" applyBorder="1" applyAlignment="1">
      <alignment vertical="center"/>
    </xf>
    <xf numFmtId="0" fontId="124" fillId="0" borderId="140" xfId="7" applyFont="1" applyFill="1" applyBorder="1" applyAlignment="1">
      <alignment vertical="center"/>
    </xf>
    <xf numFmtId="0" fontId="124" fillId="0" borderId="230" xfId="7" applyFont="1" applyFill="1" applyBorder="1" applyAlignment="1">
      <alignment vertical="center"/>
    </xf>
    <xf numFmtId="0" fontId="124" fillId="0" borderId="5" xfId="7" applyFont="1" applyFill="1" applyBorder="1" applyAlignment="1">
      <alignment vertical="center"/>
    </xf>
    <xf numFmtId="0" fontId="124" fillId="0" borderId="6" xfId="7" applyFont="1" applyFill="1" applyBorder="1" applyAlignment="1">
      <alignment vertical="center"/>
    </xf>
    <xf numFmtId="0" fontId="124" fillId="0" borderId="198" xfId="7" applyFont="1" applyFill="1" applyBorder="1" applyAlignment="1">
      <alignment vertical="center"/>
    </xf>
    <xf numFmtId="0" fontId="124" fillId="0" borderId="0" xfId="7" applyFont="1" applyFill="1" applyBorder="1" applyAlignment="1">
      <alignment horizontal="center" vertical="center"/>
    </xf>
    <xf numFmtId="0" fontId="124" fillId="0" borderId="139" xfId="7" applyFont="1" applyFill="1" applyBorder="1" applyAlignment="1">
      <alignment vertical="center"/>
    </xf>
    <xf numFmtId="0" fontId="124" fillId="0" borderId="139" xfId="7" applyFont="1" applyFill="1" applyBorder="1" applyAlignment="1">
      <alignment horizontal="distributed" vertical="center" wrapText="1"/>
    </xf>
    <xf numFmtId="0" fontId="124" fillId="0" borderId="136" xfId="7" applyFont="1" applyFill="1" applyBorder="1" applyAlignment="1">
      <alignment vertical="center"/>
    </xf>
    <xf numFmtId="0" fontId="124" fillId="0" borderId="0" xfId="7" applyFont="1" applyFill="1" applyBorder="1" applyAlignment="1"/>
    <xf numFmtId="0" fontId="124" fillId="0" borderId="138" xfId="7" applyFont="1" applyFill="1" applyBorder="1" applyAlignment="1">
      <alignment horizontal="center" vertical="center" wrapText="1"/>
    </xf>
    <xf numFmtId="0" fontId="124" fillId="0" borderId="0" xfId="7" applyFont="1" applyFill="1" applyBorder="1" applyAlignment="1">
      <alignment horizontal="right" vertical="center"/>
    </xf>
    <xf numFmtId="0" fontId="124" fillId="0" borderId="230" xfId="7" applyFont="1" applyFill="1" applyBorder="1" applyAlignment="1">
      <alignment horizontal="center" vertical="center" wrapText="1"/>
    </xf>
    <xf numFmtId="0" fontId="124" fillId="0" borderId="6" xfId="7" applyFont="1" applyFill="1" applyBorder="1" applyAlignment="1">
      <alignment horizontal="center" vertical="center" wrapText="1"/>
    </xf>
    <xf numFmtId="0" fontId="124" fillId="0" borderId="139" xfId="7" applyFont="1" applyFill="1" applyBorder="1" applyAlignment="1">
      <alignment horizontal="center" vertical="center"/>
    </xf>
    <xf numFmtId="0" fontId="124" fillId="0" borderId="140" xfId="7" applyFont="1" applyFill="1" applyBorder="1" applyAlignment="1">
      <alignment horizontal="center" vertical="center"/>
    </xf>
    <xf numFmtId="0" fontId="124" fillId="0" borderId="5" xfId="7" applyFont="1" applyFill="1" applyBorder="1" applyAlignment="1">
      <alignment horizontal="center" vertical="center"/>
    </xf>
    <xf numFmtId="0" fontId="124" fillId="0" borderId="138" xfId="7" applyFont="1" applyFill="1" applyBorder="1" applyAlignment="1">
      <alignment horizontal="center" vertical="center"/>
    </xf>
    <xf numFmtId="0" fontId="124" fillId="0" borderId="6" xfId="7" applyFont="1" applyFill="1" applyBorder="1" applyAlignment="1">
      <alignment horizontal="center" vertical="center"/>
    </xf>
    <xf numFmtId="0" fontId="124" fillId="0" borderId="198" xfId="7" applyFont="1" applyFill="1" applyBorder="1" applyAlignment="1">
      <alignment horizontal="center" vertical="center"/>
    </xf>
    <xf numFmtId="0" fontId="124" fillId="0" borderId="0" xfId="7" applyFont="1" applyFill="1" applyBorder="1" applyAlignment="1">
      <alignment horizontal="left" vertical="center"/>
    </xf>
    <xf numFmtId="0" fontId="124" fillId="0" borderId="160" xfId="7" applyFont="1" applyFill="1" applyBorder="1" applyAlignment="1">
      <alignment vertical="center"/>
    </xf>
    <xf numFmtId="0" fontId="124" fillId="0" borderId="0" xfId="7" applyFont="1" applyFill="1" applyBorder="1" applyAlignment="1">
      <alignment horizontal="distributed" vertical="center" wrapText="1"/>
    </xf>
    <xf numFmtId="0" fontId="128" fillId="0" borderId="0" xfId="7" applyFont="1" applyFill="1" applyBorder="1" applyAlignment="1">
      <alignment horizontal="distributed" vertical="center" wrapText="1"/>
    </xf>
    <xf numFmtId="0" fontId="125" fillId="0" borderId="0" xfId="7" applyFont="1" applyFill="1" applyAlignment="1">
      <alignment horizontal="left" vertical="center"/>
    </xf>
    <xf numFmtId="0" fontId="130" fillId="0" borderId="0" xfId="7" applyFont="1" applyFill="1" applyBorder="1" applyAlignment="1">
      <alignment horizontal="distributed" vertical="center" wrapText="1"/>
    </xf>
    <xf numFmtId="0" fontId="130" fillId="0" borderId="139" xfId="7" applyFont="1" applyFill="1" applyBorder="1" applyAlignment="1">
      <alignment horizontal="distributed" vertical="center" wrapText="1"/>
    </xf>
    <xf numFmtId="0" fontId="125" fillId="0" borderId="0" xfId="7" applyFont="1" applyFill="1" applyBorder="1" applyAlignment="1">
      <alignment horizontal="left" vertical="center"/>
    </xf>
    <xf numFmtId="0" fontId="126" fillId="0" borderId="0" xfId="7" applyFont="1" applyFill="1" applyBorder="1" applyAlignment="1">
      <alignment vertical="center"/>
    </xf>
    <xf numFmtId="0" fontId="127" fillId="0" borderId="0" xfId="7" applyFont="1" applyFill="1" applyAlignment="1">
      <alignment horizontal="center" vertical="top"/>
    </xf>
    <xf numFmtId="0" fontId="12" fillId="0" borderId="0" xfId="7" applyFont="1" applyFill="1" applyAlignment="1">
      <alignment horizontal="left" vertical="center"/>
    </xf>
    <xf numFmtId="0" fontId="128" fillId="0" borderId="0" xfId="7" applyFont="1" applyFill="1" applyAlignment="1">
      <alignment horizontal="distributed" vertical="center" wrapText="1"/>
    </xf>
    <xf numFmtId="0" fontId="128" fillId="0" borderId="160" xfId="7" applyFont="1" applyFill="1" applyBorder="1" applyAlignment="1">
      <alignment horizontal="distributed" vertical="center" wrapText="1"/>
    </xf>
    <xf numFmtId="0" fontId="124" fillId="0" borderId="0" xfId="7" applyFont="1" applyFill="1" applyAlignment="1">
      <alignment horizontal="distributed" vertical="center"/>
    </xf>
    <xf numFmtId="0" fontId="128" fillId="0" borderId="0" xfId="7" applyFont="1" applyFill="1" applyBorder="1" applyAlignment="1">
      <alignment vertical="center"/>
    </xf>
    <xf numFmtId="0" fontId="128" fillId="0" borderId="0" xfId="7" applyFont="1" applyFill="1" applyAlignment="1">
      <alignment horizontal="distributed" vertical="center"/>
    </xf>
    <xf numFmtId="0" fontId="124" fillId="0" borderId="139" xfId="7" applyFont="1" applyFill="1" applyBorder="1" applyAlignment="1">
      <alignment horizontal="distributed" vertical="center"/>
    </xf>
    <xf numFmtId="0" fontId="124" fillId="0" borderId="0" xfId="7" applyFont="1" applyFill="1" applyBorder="1" applyAlignment="1">
      <alignment horizontal="distributed" vertical="center"/>
    </xf>
    <xf numFmtId="0" fontId="124" fillId="0" borderId="160" xfId="7" applyFont="1" applyFill="1" applyBorder="1" applyAlignment="1">
      <alignment horizontal="distributed" vertical="center"/>
    </xf>
    <xf numFmtId="0" fontId="128" fillId="0" borderId="0" xfId="7" applyFont="1" applyFill="1" applyBorder="1" applyAlignment="1">
      <alignment horizontal="right" vertical="center"/>
    </xf>
    <xf numFmtId="0" fontId="12" fillId="0" borderId="0" xfId="7" applyFont="1" applyFill="1" applyAlignment="1">
      <alignment vertical="center"/>
    </xf>
    <xf numFmtId="0" fontId="12" fillId="0" borderId="0" xfId="7" applyFont="1" applyFill="1" applyBorder="1" applyAlignment="1">
      <alignment vertical="center"/>
    </xf>
    <xf numFmtId="0" fontId="128" fillId="0" borderId="0" xfId="7" applyFont="1" applyFill="1" applyAlignment="1">
      <alignment vertical="center"/>
    </xf>
    <xf numFmtId="0" fontId="125" fillId="0" borderId="0" xfId="7" applyFont="1" applyFill="1" applyAlignment="1">
      <alignment vertical="center"/>
    </xf>
    <xf numFmtId="0" fontId="129" fillId="0" borderId="139" xfId="7" applyFont="1" applyFill="1" applyBorder="1" applyAlignment="1">
      <alignment vertical="center"/>
    </xf>
    <xf numFmtId="0" fontId="129" fillId="0" borderId="160" xfId="7" applyFont="1" applyFill="1" applyBorder="1" applyAlignment="1">
      <alignment vertical="center"/>
    </xf>
    <xf numFmtId="0" fontId="124" fillId="0" borderId="0" xfId="7" applyFont="1" applyFill="1" applyBorder="1" applyAlignment="1">
      <alignment horizontal="center" vertical="center" wrapText="1"/>
    </xf>
    <xf numFmtId="0" fontId="129" fillId="0" borderId="0" xfId="7" applyFont="1" applyFill="1" applyBorder="1" applyAlignment="1">
      <alignment horizontal="center" vertical="center" wrapText="1"/>
    </xf>
    <xf numFmtId="0" fontId="125" fillId="0" borderId="0" xfId="7" applyFont="1" applyFill="1" applyBorder="1" applyAlignment="1">
      <alignment horizontal="center" vertical="center"/>
    </xf>
    <xf numFmtId="0" fontId="132" fillId="0" borderId="0" xfId="0" applyFont="1">
      <alignment vertical="center"/>
    </xf>
    <xf numFmtId="0" fontId="60" fillId="0" borderId="0" xfId="7" applyFont="1"/>
    <xf numFmtId="0" fontId="75" fillId="0" borderId="0" xfId="7" applyFont="1" applyAlignment="1">
      <alignment vertical="center"/>
    </xf>
    <xf numFmtId="0" fontId="60" fillId="0" borderId="0" xfId="7" applyFont="1" applyAlignment="1">
      <alignment horizontal="left" vertical="center"/>
    </xf>
    <xf numFmtId="0" fontId="60" fillId="0" borderId="0" xfId="7" applyFont="1" applyAlignment="1">
      <alignment horizontal="center"/>
    </xf>
    <xf numFmtId="0" fontId="60" fillId="0" borderId="138" xfId="7" applyFont="1" applyBorder="1" applyAlignment="1">
      <alignment vertical="center" wrapText="1"/>
    </xf>
    <xf numFmtId="0" fontId="60" fillId="0" borderId="139" xfId="7" applyFont="1" applyBorder="1" applyAlignment="1">
      <alignment vertical="center" wrapText="1"/>
    </xf>
    <xf numFmtId="0" fontId="60" fillId="0" borderId="139" xfId="7" applyFont="1" applyBorder="1" applyAlignment="1">
      <alignment vertical="center"/>
    </xf>
    <xf numFmtId="0" fontId="60" fillId="0" borderId="140" xfId="7" applyFont="1" applyBorder="1" applyAlignment="1">
      <alignment vertical="center"/>
    </xf>
    <xf numFmtId="0" fontId="60" fillId="0" borderId="0" xfId="7" applyFont="1" applyBorder="1" applyAlignment="1">
      <alignment vertical="center"/>
    </xf>
    <xf numFmtId="0" fontId="60" fillId="0" borderId="0" xfId="7" applyFont="1" applyBorder="1" applyAlignment="1">
      <alignment vertical="center" wrapText="1"/>
    </xf>
    <xf numFmtId="0" fontId="60" fillId="0" borderId="6" xfId="7" applyFont="1" applyBorder="1" applyAlignment="1">
      <alignment vertical="center"/>
    </xf>
    <xf numFmtId="0" fontId="60" fillId="0" borderId="160" xfId="7" applyFont="1" applyBorder="1" applyAlignment="1">
      <alignment vertical="center"/>
    </xf>
    <xf numFmtId="0" fontId="60" fillId="0" borderId="198" xfId="7" applyFont="1" applyBorder="1" applyAlignment="1">
      <alignment vertical="center"/>
    </xf>
    <xf numFmtId="0" fontId="60" fillId="0" borderId="134" xfId="7" applyFont="1" applyBorder="1"/>
    <xf numFmtId="0" fontId="60" fillId="0" borderId="33" xfId="7" applyFont="1" applyBorder="1" applyAlignment="1">
      <alignment horizontal="center"/>
    </xf>
    <xf numFmtId="0" fontId="60" fillId="0" borderId="134" xfId="7" applyFont="1" applyBorder="1" applyAlignment="1">
      <alignment horizontal="distributed" vertical="center"/>
    </xf>
    <xf numFmtId="0" fontId="60" fillId="0" borderId="33" xfId="7" applyFont="1" applyBorder="1" applyAlignment="1">
      <alignment horizontal="center" vertical="center"/>
    </xf>
    <xf numFmtId="0" fontId="60" fillId="0" borderId="136" xfId="7" applyFont="1" applyBorder="1" applyAlignment="1">
      <alignment vertical="center" shrinkToFit="1"/>
    </xf>
    <xf numFmtId="0" fontId="60" fillId="0" borderId="137" xfId="7" applyFont="1" applyBorder="1" applyAlignment="1">
      <alignment vertical="center" shrinkToFit="1"/>
    </xf>
    <xf numFmtId="0" fontId="60" fillId="0" borderId="0" xfId="7" applyFont="1" applyBorder="1" applyAlignment="1">
      <alignment horizontal="center" vertical="center"/>
    </xf>
    <xf numFmtId="0" fontId="60" fillId="0" borderId="0" xfId="7" applyFont="1" applyBorder="1"/>
    <xf numFmtId="0" fontId="133" fillId="0" borderId="0" xfId="7" applyFont="1" applyAlignment="1">
      <alignment vertical="center"/>
    </xf>
    <xf numFmtId="0" fontId="35" fillId="0" borderId="0" xfId="0" applyFont="1" applyBorder="1" applyAlignment="1">
      <alignment horizontal="left" vertical="center"/>
    </xf>
    <xf numFmtId="0" fontId="34" fillId="0" borderId="0" xfId="0" applyFont="1" applyBorder="1" applyAlignment="1">
      <alignment horizontal="distributed" vertical="center"/>
    </xf>
    <xf numFmtId="0" fontId="34" fillId="0" borderId="0" xfId="0" applyFont="1" applyBorder="1" applyAlignment="1">
      <alignment horizontal="left" vertical="center"/>
    </xf>
    <xf numFmtId="0" fontId="34" fillId="0" borderId="0" xfId="0" quotePrefix="1" applyFont="1" applyBorder="1" applyAlignment="1">
      <alignment vertical="center"/>
    </xf>
    <xf numFmtId="0" fontId="34" fillId="0" borderId="0" xfId="0" quotePrefix="1" applyFont="1" applyBorder="1" applyAlignment="1">
      <alignment horizontal="center" vertical="center"/>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center" vertical="center"/>
    </xf>
    <xf numFmtId="0" fontId="7" fillId="0" borderId="139" xfId="5" applyFont="1" applyBorder="1" applyAlignment="1">
      <alignment horizontal="left" vertical="center"/>
    </xf>
    <xf numFmtId="0" fontId="7" fillId="0" borderId="160" xfId="5" applyFont="1" applyBorder="1" applyAlignment="1">
      <alignment horizontal="left" vertical="center"/>
    </xf>
    <xf numFmtId="0" fontId="7" fillId="0" borderId="139" xfId="5" applyFont="1" applyBorder="1" applyAlignment="1">
      <alignment horizontal="center" vertical="center"/>
    </xf>
    <xf numFmtId="0" fontId="7" fillId="0" borderId="160" xfId="5" applyFont="1" applyBorder="1" applyAlignment="1">
      <alignment horizontal="center" vertical="center"/>
    </xf>
    <xf numFmtId="0" fontId="7" fillId="0" borderId="0" xfId="5" applyFont="1" applyBorder="1" applyAlignment="1">
      <alignment horizontal="left" vertical="distributed" wrapText="1"/>
    </xf>
    <xf numFmtId="0" fontId="7" fillId="0" borderId="0" xfId="5" applyFont="1" applyBorder="1" applyAlignment="1">
      <alignment horizontal="left" vertical="center" justifyLastLine="1"/>
    </xf>
    <xf numFmtId="0" fontId="7" fillId="0" borderId="139"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4" fillId="0" borderId="138" xfId="1" applyFont="1" applyFill="1" applyBorder="1" applyAlignment="1">
      <alignment vertical="center"/>
    </xf>
    <xf numFmtId="0" fontId="93" fillId="0" borderId="139" xfId="0" applyFont="1" applyFill="1" applyBorder="1" applyAlignment="1">
      <alignment vertical="center"/>
    </xf>
    <xf numFmtId="0" fontId="94" fillId="0" borderId="140" xfId="1" applyFont="1" applyFill="1" applyBorder="1" applyAlignment="1">
      <alignment vertical="center"/>
    </xf>
    <xf numFmtId="0" fontId="94" fillId="0" borderId="6" xfId="1" applyFont="1" applyFill="1" applyBorder="1" applyAlignment="1">
      <alignment vertical="center"/>
    </xf>
    <xf numFmtId="0" fontId="93" fillId="0" borderId="160" xfId="0" applyFont="1" applyFill="1" applyBorder="1" applyAlignment="1">
      <alignment vertical="center"/>
    </xf>
    <xf numFmtId="0" fontId="93" fillId="0" borderId="198" xfId="0" applyFont="1" applyFill="1" applyBorder="1" applyAlignment="1">
      <alignment vertical="center"/>
    </xf>
    <xf numFmtId="0" fontId="7" fillId="0" borderId="138" xfId="5" applyFont="1" applyBorder="1" applyAlignment="1">
      <alignment vertical="center"/>
    </xf>
    <xf numFmtId="0" fontId="7" fillId="0" borderId="140" xfId="5" applyFont="1" applyBorder="1" applyAlignment="1">
      <alignment vertical="center"/>
    </xf>
    <xf numFmtId="0" fontId="7" fillId="0" borderId="230" xfId="5" applyFont="1" applyBorder="1" applyAlignment="1">
      <alignment vertical="center"/>
    </xf>
    <xf numFmtId="0" fontId="7" fillId="0" borderId="5" xfId="5" applyFont="1" applyBorder="1" applyAlignment="1">
      <alignment vertical="center"/>
    </xf>
    <xf numFmtId="0" fontId="7" fillId="0" borderId="6" xfId="5" applyFont="1" applyBorder="1" applyAlignment="1">
      <alignment vertical="center"/>
    </xf>
    <xf numFmtId="0" fontId="7" fillId="0" borderId="198" xfId="5" applyFont="1" applyBorder="1" applyAlignment="1">
      <alignment vertical="center"/>
    </xf>
    <xf numFmtId="0" fontId="94" fillId="0" borderId="210" xfId="1" applyFont="1" applyBorder="1" applyAlignment="1">
      <alignment vertical="center"/>
    </xf>
    <xf numFmtId="0" fontId="94" fillId="0" borderId="127" xfId="1" applyFont="1" applyBorder="1" applyAlignment="1">
      <alignment vertical="center"/>
    </xf>
    <xf numFmtId="0" fontId="94" fillId="0" borderId="216" xfId="1" applyFont="1" applyBorder="1" applyAlignment="1">
      <alignment vertical="center"/>
    </xf>
    <xf numFmtId="0" fontId="9" fillId="0" borderId="160" xfId="5" applyFont="1" applyBorder="1" applyAlignment="1">
      <alignment vertical="center"/>
    </xf>
    <xf numFmtId="0" fontId="34" fillId="0" borderId="0" xfId="0" applyFont="1" applyBorder="1" applyAlignment="1">
      <alignment vertical="center" wrapText="1"/>
    </xf>
    <xf numFmtId="0" fontId="134" fillId="0" borderId="0" xfId="0" applyFont="1" applyBorder="1">
      <alignment vertical="center"/>
    </xf>
    <xf numFmtId="0" fontId="34" fillId="0" borderId="138" xfId="0" applyFont="1" applyBorder="1" applyAlignment="1">
      <alignment vertical="center"/>
    </xf>
    <xf numFmtId="0" fontId="34" fillId="0" borderId="139" xfId="0" applyFont="1" applyBorder="1" applyAlignment="1">
      <alignment vertical="center"/>
    </xf>
    <xf numFmtId="0" fontId="34" fillId="0" borderId="140" xfId="0" applyFont="1" applyBorder="1" applyAlignment="1">
      <alignment vertical="center"/>
    </xf>
    <xf numFmtId="0" fontId="34" fillId="0" borderId="160" xfId="0" applyFont="1" applyBorder="1" applyAlignment="1">
      <alignment vertical="center"/>
    </xf>
    <xf numFmtId="0" fontId="34" fillId="0" borderId="198" xfId="0" applyFont="1" applyBorder="1" applyAlignment="1">
      <alignment vertical="center"/>
    </xf>
    <xf numFmtId="0" fontId="34" fillId="0" borderId="230" xfId="0" applyFont="1" applyBorder="1" applyAlignment="1">
      <alignment vertical="center"/>
    </xf>
    <xf numFmtId="0" fontId="34" fillId="0" borderId="0" xfId="0" applyFont="1" applyBorder="1" applyAlignment="1">
      <alignment horizontal="center" vertical="center"/>
    </xf>
    <xf numFmtId="0" fontId="34" fillId="0" borderId="0" xfId="0" quotePrefix="1" applyFont="1" applyBorder="1" applyAlignment="1">
      <alignment horizontal="center" vertical="center"/>
    </xf>
    <xf numFmtId="0" fontId="34" fillId="0" borderId="0" xfId="0" applyFont="1" applyBorder="1" applyAlignment="1">
      <alignment horizontal="right" vertical="center"/>
    </xf>
    <xf numFmtId="0" fontId="0" fillId="0" borderId="0" xfId="0">
      <alignment vertical="center"/>
    </xf>
    <xf numFmtId="0" fontId="0" fillId="0" borderId="0" xfId="0" applyBorder="1">
      <alignment vertical="center"/>
    </xf>
    <xf numFmtId="0" fontId="110" fillId="0" borderId="134" xfId="1" applyFont="1" applyBorder="1" applyAlignment="1">
      <alignment horizontal="center" vertical="center"/>
    </xf>
    <xf numFmtId="0" fontId="34" fillId="0" borderId="138" xfId="0" applyFont="1" applyBorder="1">
      <alignment vertical="center"/>
    </xf>
    <xf numFmtId="0" fontId="34" fillId="0" borderId="241" xfId="0" applyFont="1" applyBorder="1">
      <alignment vertical="center"/>
    </xf>
    <xf numFmtId="0" fontId="135" fillId="0" borderId="241" xfId="1" applyFont="1" applyBorder="1">
      <alignment vertical="center"/>
    </xf>
    <xf numFmtId="0" fontId="135" fillId="0" borderId="230" xfId="1" applyFont="1" applyBorder="1">
      <alignment vertical="center"/>
    </xf>
    <xf numFmtId="3" fontId="16" fillId="0" borderId="0" xfId="6" applyNumberFormat="1" applyFont="1" applyAlignment="1">
      <alignment horizontal="left"/>
    </xf>
    <xf numFmtId="3" fontId="16" fillId="0" borderId="0" xfId="6" applyNumberFormat="1" applyFont="1" applyAlignment="1">
      <alignment horizontal="center"/>
    </xf>
    <xf numFmtId="0" fontId="16" fillId="0" borderId="0" xfId="7" applyFont="1" applyFill="1"/>
    <xf numFmtId="0" fontId="16" fillId="0" borderId="0" xfId="7" applyFont="1" applyFill="1" applyAlignment="1">
      <alignment horizontal="center"/>
    </xf>
    <xf numFmtId="0" fontId="16" fillId="0" borderId="0" xfId="7" applyFont="1"/>
    <xf numFmtId="0" fontId="16" fillId="0" borderId="100" xfId="7" applyFont="1" applyFill="1" applyBorder="1"/>
    <xf numFmtId="0" fontId="16" fillId="0" borderId="102" xfId="7" applyFont="1" applyFill="1" applyBorder="1"/>
    <xf numFmtId="0" fontId="16" fillId="0" borderId="101" xfId="7" applyFont="1" applyFill="1" applyBorder="1"/>
    <xf numFmtId="0" fontId="16" fillId="0" borderId="14" xfId="7" applyFont="1" applyFill="1" applyBorder="1"/>
    <xf numFmtId="0" fontId="16" fillId="0" borderId="0" xfId="7" applyFont="1" applyFill="1" applyBorder="1"/>
    <xf numFmtId="0" fontId="16" fillId="0" borderId="15" xfId="7" applyFont="1" applyFill="1" applyBorder="1"/>
    <xf numFmtId="0" fontId="16" fillId="0" borderId="243" xfId="7" applyFont="1" applyFill="1" applyBorder="1" applyAlignment="1">
      <alignment horizontal="center" vertical="center"/>
    </xf>
    <xf numFmtId="0" fontId="16" fillId="0" borderId="244" xfId="7" applyFont="1" applyFill="1" applyBorder="1" applyAlignment="1">
      <alignment horizontal="center" vertical="center"/>
    </xf>
    <xf numFmtId="0" fontId="16" fillId="0" borderId="245" xfId="7" applyFont="1" applyFill="1" applyBorder="1" applyAlignment="1">
      <alignment horizontal="center" vertical="center"/>
    </xf>
    <xf numFmtId="0" fontId="16" fillId="0" borderId="246" xfId="7" applyFont="1" applyFill="1" applyBorder="1" applyAlignment="1">
      <alignment horizontal="center" vertical="center"/>
    </xf>
    <xf numFmtId="0" fontId="16" fillId="0" borderId="247" xfId="7" applyFont="1" applyFill="1" applyBorder="1" applyAlignment="1">
      <alignment horizontal="center" vertical="center"/>
    </xf>
    <xf numFmtId="0" fontId="16" fillId="0" borderId="242" xfId="7" applyFont="1" applyFill="1" applyBorder="1" applyAlignment="1">
      <alignment horizontal="center" vertical="center"/>
    </xf>
    <xf numFmtId="0" fontId="16" fillId="0" borderId="248" xfId="7" applyFont="1" applyFill="1" applyBorder="1" applyAlignment="1">
      <alignment horizontal="center" vertical="center"/>
    </xf>
    <xf numFmtId="0" fontId="16" fillId="0" borderId="249" xfId="7" applyFont="1" applyFill="1" applyBorder="1" applyAlignment="1">
      <alignment horizontal="center" vertical="center"/>
    </xf>
    <xf numFmtId="0" fontId="16" fillId="0" borderId="250" xfId="7" applyFont="1" applyFill="1" applyBorder="1" applyAlignment="1">
      <alignment horizontal="center" vertical="center"/>
    </xf>
    <xf numFmtId="0" fontId="16" fillId="0" borderId="251" xfId="7" applyFont="1" applyFill="1" applyBorder="1" applyAlignment="1">
      <alignment horizontal="distributed" vertical="center"/>
    </xf>
    <xf numFmtId="0" fontId="16" fillId="0" borderId="250" xfId="7" applyFont="1" applyFill="1" applyBorder="1" applyAlignment="1">
      <alignment horizontal="center" vertical="center" textRotation="255"/>
    </xf>
    <xf numFmtId="0" fontId="16" fillId="0" borderId="254" xfId="7" applyFont="1" applyFill="1" applyBorder="1" applyAlignment="1">
      <alignment horizontal="distributed" vertical="center"/>
    </xf>
    <xf numFmtId="0" fontId="16" fillId="0" borderId="254" xfId="7" applyFont="1" applyFill="1" applyBorder="1" applyAlignment="1">
      <alignment vertical="center"/>
    </xf>
    <xf numFmtId="0" fontId="16" fillId="0" borderId="256" xfId="7" applyFont="1" applyFill="1" applyBorder="1" applyAlignment="1">
      <alignment horizontal="center" vertical="center" textRotation="255"/>
    </xf>
    <xf numFmtId="0" fontId="16" fillId="0" borderId="136" xfId="7" applyFont="1" applyFill="1" applyBorder="1" applyAlignment="1">
      <alignment horizontal="distributed" vertical="center"/>
    </xf>
    <xf numFmtId="0" fontId="16" fillId="0" borderId="257" xfId="7" applyFont="1" applyFill="1" applyBorder="1" applyAlignment="1">
      <alignment horizontal="distributed" vertical="center"/>
    </xf>
    <xf numFmtId="0" fontId="16" fillId="0" borderId="257" xfId="7" applyFont="1" applyFill="1" applyBorder="1" applyAlignment="1">
      <alignment vertical="center"/>
    </xf>
    <xf numFmtId="0" fontId="16" fillId="0" borderId="258" xfId="7" applyFont="1" applyFill="1" applyBorder="1" applyAlignment="1">
      <alignment horizontal="center" vertical="center" textRotation="255"/>
    </xf>
    <xf numFmtId="0" fontId="16" fillId="0" borderId="160" xfId="7" applyFont="1" applyFill="1" applyBorder="1" applyAlignment="1">
      <alignment horizontal="distributed" vertical="center"/>
    </xf>
    <xf numFmtId="0" fontId="16" fillId="0" borderId="259" xfId="7" applyFont="1" applyFill="1" applyBorder="1" applyAlignment="1">
      <alignment vertical="center"/>
    </xf>
    <xf numFmtId="0" fontId="16" fillId="0" borderId="260" xfId="7" applyFont="1" applyFill="1" applyBorder="1" applyAlignment="1">
      <alignment vertical="center"/>
    </xf>
    <xf numFmtId="0" fontId="16" fillId="0" borderId="253" xfId="7" applyFont="1" applyFill="1" applyBorder="1" applyAlignment="1">
      <alignment horizontal="center" vertical="center" textRotation="255"/>
    </xf>
    <xf numFmtId="0" fontId="16" fillId="0" borderId="261" xfId="7" applyFont="1" applyFill="1" applyBorder="1" applyAlignment="1">
      <alignment horizontal="distributed" vertical="center"/>
    </xf>
    <xf numFmtId="0" fontId="16" fillId="0" borderId="262" xfId="7" applyFont="1" applyFill="1" applyBorder="1" applyAlignment="1">
      <alignment horizontal="distributed" vertical="center"/>
    </xf>
    <xf numFmtId="0" fontId="16" fillId="0" borderId="249" xfId="7" applyFont="1" applyFill="1" applyBorder="1" applyAlignment="1">
      <alignment vertical="center"/>
    </xf>
    <xf numFmtId="0" fontId="16" fillId="0" borderId="0" xfId="7" applyFont="1" applyFill="1" applyAlignment="1">
      <alignment horizontal="right" vertical="center" textRotation="90"/>
    </xf>
    <xf numFmtId="0" fontId="16" fillId="0" borderId="0" xfId="7" applyFont="1" applyFill="1" applyAlignment="1">
      <alignment horizontal="left" vertical="center" textRotation="90"/>
    </xf>
    <xf numFmtId="0" fontId="16" fillId="0" borderId="252" xfId="7" applyFont="1" applyFill="1" applyBorder="1" applyAlignment="1">
      <alignment vertical="center"/>
    </xf>
    <xf numFmtId="0" fontId="16" fillId="0" borderId="160" xfId="7" applyFont="1" applyFill="1" applyBorder="1" applyAlignment="1">
      <alignment horizontal="center" vertical="center" textRotation="255"/>
    </xf>
    <xf numFmtId="0" fontId="16" fillId="0" borderId="263" xfId="7" applyFont="1" applyFill="1" applyBorder="1" applyAlignment="1">
      <alignment horizontal="distributed" vertical="center"/>
    </xf>
    <xf numFmtId="0" fontId="16" fillId="0" borderId="263" xfId="7" applyFont="1" applyFill="1" applyBorder="1" applyAlignment="1">
      <alignment vertical="center"/>
    </xf>
    <xf numFmtId="0" fontId="16" fillId="0" borderId="136" xfId="7" applyFont="1" applyFill="1" applyBorder="1" applyAlignment="1">
      <alignment horizontal="center" vertical="center" textRotation="255"/>
    </xf>
    <xf numFmtId="0" fontId="16" fillId="0" borderId="264" xfId="7" applyFont="1" applyFill="1" applyBorder="1" applyAlignment="1">
      <alignment vertical="center"/>
    </xf>
    <xf numFmtId="0" fontId="16" fillId="0" borderId="251" xfId="7" applyFont="1" applyFill="1" applyBorder="1" applyAlignment="1">
      <alignment horizontal="center" vertical="center" textRotation="255"/>
    </xf>
    <xf numFmtId="0" fontId="16" fillId="0" borderId="261" xfId="7" applyFont="1" applyFill="1" applyBorder="1" applyAlignment="1">
      <alignment horizontal="center" vertical="center" textRotation="255"/>
    </xf>
    <xf numFmtId="0" fontId="16" fillId="0" borderId="262" xfId="7" applyFont="1" applyFill="1" applyBorder="1" applyAlignment="1">
      <alignment vertical="center"/>
    </xf>
    <xf numFmtId="0" fontId="16" fillId="0" borderId="99" xfId="7" applyFont="1" applyFill="1" applyBorder="1"/>
    <xf numFmtId="0" fontId="16" fillId="0" borderId="27" xfId="7" applyFont="1" applyFill="1" applyBorder="1"/>
    <xf numFmtId="0" fontId="16" fillId="0" borderId="27" xfId="7" applyFont="1" applyFill="1" applyBorder="1" applyAlignment="1">
      <alignment vertical="center"/>
    </xf>
    <xf numFmtId="0" fontId="16" fillId="0" borderId="98" xfId="7" applyFont="1" applyFill="1" applyBorder="1"/>
    <xf numFmtId="0" fontId="16" fillId="0" borderId="248" xfId="7" applyFont="1" applyFill="1" applyBorder="1" applyAlignment="1">
      <alignment vertical="center" textRotation="255"/>
    </xf>
    <xf numFmtId="0" fontId="16" fillId="0" borderId="255" xfId="7" applyFont="1" applyFill="1" applyBorder="1" applyAlignment="1">
      <alignment vertical="distributed" textRotation="255"/>
    </xf>
    <xf numFmtId="0" fontId="93" fillId="0" borderId="0" xfId="0" applyFont="1" applyAlignment="1">
      <alignment horizontal="right" vertical="center"/>
    </xf>
    <xf numFmtId="3" fontId="137" fillId="0" borderId="135" xfId="6" applyNumberFormat="1" applyFont="1" applyBorder="1" applyAlignment="1">
      <alignment vertical="center"/>
    </xf>
    <xf numFmtId="3" fontId="137" fillId="0" borderId="230" xfId="6" applyNumberFormat="1" applyFont="1" applyBorder="1" applyAlignment="1">
      <alignment horizontal="left" vertical="center"/>
    </xf>
    <xf numFmtId="3" fontId="137" fillId="0" borderId="0" xfId="6" applyNumberFormat="1" applyFont="1" applyBorder="1" applyAlignment="1">
      <alignment horizontal="left" vertical="center"/>
    </xf>
    <xf numFmtId="3" fontId="137" fillId="0" borderId="135" xfId="6" applyNumberFormat="1" applyFont="1" applyBorder="1" applyAlignment="1">
      <alignment horizontal="center" vertical="center"/>
    </xf>
    <xf numFmtId="3" fontId="137" fillId="0" borderId="266" xfId="6" applyNumberFormat="1" applyFont="1" applyBorder="1" applyAlignment="1">
      <alignment horizontal="center" vertical="center"/>
    </xf>
    <xf numFmtId="3" fontId="137" fillId="0" borderId="266" xfId="6" applyNumberFormat="1" applyFont="1" applyBorder="1" applyAlignment="1">
      <alignment horizontal="left" vertical="center"/>
    </xf>
    <xf numFmtId="3" fontId="137" fillId="0" borderId="266" xfId="6" applyNumberFormat="1" applyFont="1" applyBorder="1" applyAlignment="1">
      <alignment vertical="center"/>
    </xf>
    <xf numFmtId="3" fontId="137" fillId="0" borderId="267" xfId="6" applyNumberFormat="1" applyFont="1" applyBorder="1" applyAlignment="1">
      <alignment vertical="center"/>
    </xf>
    <xf numFmtId="176" fontId="137" fillId="0" borderId="230" xfId="6" applyNumberFormat="1" applyFont="1" applyBorder="1" applyAlignment="1">
      <alignment horizontal="left" vertical="center"/>
    </xf>
    <xf numFmtId="176" fontId="137" fillId="0" borderId="0" xfId="6" applyNumberFormat="1" applyFont="1" applyBorder="1" applyAlignment="1">
      <alignment horizontal="left" vertical="center"/>
    </xf>
    <xf numFmtId="3" fontId="137" fillId="0" borderId="0" xfId="6" applyNumberFormat="1" applyFont="1" applyBorder="1" applyAlignment="1">
      <alignment vertical="center"/>
    </xf>
    <xf numFmtId="3" fontId="137" fillId="0" borderId="230" xfId="6" applyNumberFormat="1" applyFont="1" applyBorder="1" applyAlignment="1">
      <alignment vertical="center"/>
    </xf>
    <xf numFmtId="3" fontId="137" fillId="0" borderId="0" xfId="6" applyNumberFormat="1" applyFont="1" applyBorder="1" applyAlignment="1">
      <alignment horizontal="right" vertical="center"/>
    </xf>
    <xf numFmtId="3" fontId="137" fillId="0" borderId="0" xfId="6" applyNumberFormat="1" applyFont="1" applyBorder="1" applyAlignment="1">
      <alignment horizontal="center" vertical="center"/>
    </xf>
    <xf numFmtId="3" fontId="137" fillId="0" borderId="55" xfId="6" applyNumberFormat="1" applyFont="1" applyBorder="1" applyAlignment="1">
      <alignment horizontal="center" vertical="center"/>
    </xf>
    <xf numFmtId="3" fontId="137" fillId="0" borderId="230" xfId="6" applyNumberFormat="1" applyFont="1" applyBorder="1" applyAlignment="1">
      <alignment horizontal="center" vertical="center"/>
    </xf>
    <xf numFmtId="176" fontId="137" fillId="0" borderId="0" xfId="6" applyNumberFormat="1" applyFont="1" applyBorder="1" applyAlignment="1">
      <alignment vertical="center"/>
    </xf>
    <xf numFmtId="176" fontId="137" fillId="0" borderId="55" xfId="6" applyNumberFormat="1" applyFont="1" applyBorder="1" applyAlignment="1">
      <alignment vertical="center"/>
    </xf>
    <xf numFmtId="3" fontId="137" fillId="0" borderId="0" xfId="6" applyNumberFormat="1" applyFont="1" applyBorder="1" applyAlignment="1">
      <alignment horizontal="distributed" vertical="center"/>
    </xf>
    <xf numFmtId="3" fontId="137" fillId="0" borderId="55" xfId="6" applyNumberFormat="1" applyFont="1" applyBorder="1" applyAlignment="1">
      <alignment horizontal="left" vertical="center"/>
    </xf>
    <xf numFmtId="3" fontId="137" fillId="0" borderId="6" xfId="6" applyNumberFormat="1" applyFont="1" applyBorder="1" applyAlignment="1">
      <alignment vertical="center"/>
    </xf>
    <xf numFmtId="3" fontId="137" fillId="0" borderId="7" xfId="6" applyNumberFormat="1" applyFont="1" applyBorder="1" applyAlignment="1">
      <alignment vertical="center"/>
    </xf>
    <xf numFmtId="3" fontId="137" fillId="0" borderId="7" xfId="6" applyNumberFormat="1" applyFont="1" applyBorder="1" applyAlignment="1">
      <alignment horizontal="right" vertical="center"/>
    </xf>
    <xf numFmtId="3" fontId="137" fillId="0" borderId="7" xfId="6" applyNumberFormat="1" applyFont="1" applyBorder="1" applyAlignment="1">
      <alignment horizontal="distributed" vertical="center"/>
    </xf>
    <xf numFmtId="3" fontId="137" fillId="0" borderId="150" xfId="6" applyNumberFormat="1" applyFont="1" applyBorder="1" applyAlignment="1">
      <alignment horizontal="left" vertical="center"/>
    </xf>
    <xf numFmtId="3" fontId="137" fillId="0" borderId="266" xfId="6" applyNumberFormat="1" applyFont="1" applyBorder="1" applyAlignment="1">
      <alignment horizontal="distributed" vertical="center"/>
    </xf>
    <xf numFmtId="3" fontId="137" fillId="0" borderId="267" xfId="6" applyNumberFormat="1" applyFont="1" applyBorder="1" applyAlignment="1">
      <alignment horizontal="left" vertical="center"/>
    </xf>
    <xf numFmtId="3" fontId="137" fillId="0" borderId="0" xfId="6" quotePrefix="1" applyNumberFormat="1" applyFont="1" applyBorder="1" applyAlignment="1">
      <alignment vertical="center"/>
    </xf>
    <xf numFmtId="3" fontId="137" fillId="0" borderId="230" xfId="6" applyNumberFormat="1" applyFont="1" applyBorder="1" applyAlignment="1">
      <alignment vertical="center" textRotation="255"/>
    </xf>
    <xf numFmtId="3" fontId="137" fillId="0" borderId="0" xfId="6" applyNumberFormat="1" applyFont="1" applyBorder="1" applyAlignment="1">
      <alignment vertical="center" textRotation="255"/>
    </xf>
    <xf numFmtId="3" fontId="137" fillId="0" borderId="7" xfId="6" quotePrefix="1" applyNumberFormat="1" applyFont="1" applyBorder="1" applyAlignment="1">
      <alignment vertical="center"/>
    </xf>
    <xf numFmtId="3" fontId="137" fillId="0" borderId="266" xfId="6" quotePrefix="1" applyNumberFormat="1" applyFont="1" applyBorder="1" applyAlignment="1">
      <alignment vertical="center"/>
    </xf>
    <xf numFmtId="38" fontId="137" fillId="0" borderId="7" xfId="2" applyFont="1" applyBorder="1" applyAlignment="1">
      <alignment vertical="center"/>
    </xf>
    <xf numFmtId="3" fontId="137" fillId="0" borderId="150" xfId="6" applyNumberFormat="1" applyFont="1" applyBorder="1" applyAlignment="1">
      <alignment vertical="center"/>
    </xf>
    <xf numFmtId="38" fontId="137" fillId="0" borderId="0" xfId="2" applyFont="1" applyBorder="1" applyAlignment="1">
      <alignment vertical="center"/>
    </xf>
    <xf numFmtId="3" fontId="137" fillId="0" borderId="55" xfId="6" applyNumberFormat="1" applyFont="1" applyBorder="1" applyAlignment="1">
      <alignment vertical="center"/>
    </xf>
    <xf numFmtId="3" fontId="137" fillId="0" borderId="6" xfId="6" applyNumberFormat="1" applyFont="1" applyBorder="1" applyAlignment="1">
      <alignment vertical="center" textRotation="255"/>
    </xf>
    <xf numFmtId="3" fontId="137" fillId="0" borderId="7" xfId="6" applyNumberFormat="1" applyFont="1" applyBorder="1" applyAlignment="1">
      <alignment vertical="center" textRotation="255"/>
    </xf>
    <xf numFmtId="3" fontId="137" fillId="0" borderId="54" xfId="6" applyNumberFormat="1" applyFont="1" applyBorder="1" applyAlignment="1">
      <alignment vertical="center"/>
    </xf>
    <xf numFmtId="3" fontId="137" fillId="0" borderId="265" xfId="6" applyNumberFormat="1" applyFont="1" applyBorder="1" applyAlignment="1">
      <alignment vertical="center"/>
    </xf>
    <xf numFmtId="38" fontId="137" fillId="0" borderId="54" xfId="2" applyFont="1" applyBorder="1" applyAlignment="1">
      <alignment vertical="center"/>
    </xf>
    <xf numFmtId="3" fontId="137" fillId="0" borderId="61" xfId="6" applyNumberFormat="1" applyFont="1" applyBorder="1" applyAlignment="1">
      <alignment vertical="center"/>
    </xf>
    <xf numFmtId="3" fontId="137" fillId="0" borderId="268" xfId="6" applyNumberFormat="1" applyFont="1" applyBorder="1" applyAlignment="1">
      <alignment vertical="center"/>
    </xf>
    <xf numFmtId="3" fontId="137" fillId="0" borderId="229" xfId="6" applyNumberFormat="1" applyFont="1" applyBorder="1" applyAlignment="1">
      <alignment vertical="center"/>
    </xf>
    <xf numFmtId="3" fontId="137" fillId="0" borderId="149" xfId="6" applyNumberFormat="1" applyFont="1" applyBorder="1" applyAlignment="1">
      <alignment vertical="center"/>
    </xf>
    <xf numFmtId="3" fontId="137" fillId="0" borderId="60" xfId="6" applyNumberFormat="1" applyFont="1" applyBorder="1" applyAlignment="1">
      <alignment vertical="center"/>
    </xf>
    <xf numFmtId="3" fontId="137" fillId="0" borderId="269" xfId="6" applyNumberFormat="1" applyFont="1" applyBorder="1" applyAlignment="1">
      <alignment vertical="center"/>
    </xf>
    <xf numFmtId="3" fontId="137" fillId="0" borderId="269" xfId="6" applyNumberFormat="1" applyFont="1" applyBorder="1" applyAlignment="1">
      <alignment horizontal="center" vertical="center"/>
    </xf>
    <xf numFmtId="3" fontId="137" fillId="0" borderId="268" xfId="6" applyNumberFormat="1" applyFont="1" applyBorder="1" applyAlignment="1">
      <alignment horizontal="left" vertical="center"/>
    </xf>
    <xf numFmtId="3" fontId="137" fillId="0" borderId="6" xfId="6" applyNumberFormat="1" applyFont="1" applyBorder="1" applyAlignment="1">
      <alignment horizontal="left" vertical="center"/>
    </xf>
    <xf numFmtId="3" fontId="137" fillId="0" borderId="277" xfId="6" applyNumberFormat="1" applyFont="1" applyBorder="1" applyAlignment="1">
      <alignment vertical="center"/>
    </xf>
    <xf numFmtId="38" fontId="137" fillId="0" borderId="278" xfId="2" applyFont="1" applyBorder="1" applyAlignment="1">
      <alignment vertical="center"/>
    </xf>
    <xf numFmtId="3" fontId="137" fillId="0" borderId="278" xfId="6" applyNumberFormat="1" applyFont="1" applyBorder="1" applyAlignment="1">
      <alignment vertical="center"/>
    </xf>
    <xf numFmtId="3" fontId="137" fillId="0" borderId="280" xfId="6" applyNumberFormat="1" applyFont="1" applyBorder="1" applyAlignment="1">
      <alignment vertical="center"/>
    </xf>
    <xf numFmtId="3" fontId="137" fillId="0" borderId="281" xfId="6" applyNumberFormat="1" applyFont="1" applyBorder="1" applyAlignment="1">
      <alignment vertical="center"/>
    </xf>
    <xf numFmtId="3" fontId="137" fillId="0" borderId="284" xfId="6" applyNumberFormat="1" applyFont="1" applyBorder="1" applyAlignment="1">
      <alignment vertical="center"/>
    </xf>
    <xf numFmtId="3" fontId="137" fillId="0" borderId="285" xfId="6" applyNumberFormat="1" applyFont="1" applyBorder="1" applyAlignment="1">
      <alignment vertical="center"/>
    </xf>
    <xf numFmtId="3" fontId="137" fillId="0" borderId="284" xfId="6" applyNumberFormat="1" applyFont="1" applyBorder="1" applyAlignment="1">
      <alignment horizontal="center" vertical="center"/>
    </xf>
    <xf numFmtId="3" fontId="137" fillId="0" borderId="290" xfId="6" applyNumberFormat="1" applyFont="1" applyBorder="1" applyAlignment="1">
      <alignment horizontal="center" vertical="center"/>
    </xf>
    <xf numFmtId="3" fontId="137" fillId="0" borderId="290" xfId="6" applyNumberFormat="1" applyFont="1" applyBorder="1" applyAlignment="1">
      <alignment horizontal="left" vertical="center"/>
    </xf>
    <xf numFmtId="3" fontId="137" fillId="0" borderId="290" xfId="6" applyNumberFormat="1" applyFont="1" applyBorder="1" applyAlignment="1">
      <alignment vertical="center"/>
    </xf>
    <xf numFmtId="3" fontId="137" fillId="0" borderId="291" xfId="6" applyNumberFormat="1" applyFont="1" applyBorder="1" applyAlignment="1">
      <alignment vertical="center"/>
    </xf>
    <xf numFmtId="3" fontId="137" fillId="0" borderId="241" xfId="6" applyNumberFormat="1" applyFont="1" applyBorder="1" applyAlignment="1">
      <alignment vertical="center"/>
    </xf>
    <xf numFmtId="3" fontId="137" fillId="0" borderId="6" xfId="6" applyNumberFormat="1" applyFont="1" applyBorder="1" applyAlignment="1">
      <alignment horizontal="center" vertical="center"/>
    </xf>
    <xf numFmtId="3" fontId="137" fillId="0" borderId="7" xfId="6" applyNumberFormat="1" applyFont="1" applyBorder="1" applyAlignment="1">
      <alignment horizontal="center" vertical="center"/>
    </xf>
    <xf numFmtId="3" fontId="137" fillId="0" borderId="7" xfId="6" applyNumberFormat="1" applyFont="1" applyBorder="1" applyAlignment="1">
      <alignment horizontal="left" vertical="center"/>
    </xf>
    <xf numFmtId="3" fontId="137" fillId="0" borderId="292" xfId="6" applyNumberFormat="1" applyFont="1" applyBorder="1" applyAlignment="1">
      <alignment vertical="center"/>
    </xf>
    <xf numFmtId="3" fontId="137" fillId="0" borderId="289" xfId="6" applyNumberFormat="1" applyFont="1" applyBorder="1" applyAlignment="1">
      <alignment horizontal="left" vertical="center"/>
    </xf>
    <xf numFmtId="0" fontId="34" fillId="0" borderId="0" xfId="0" quotePrefix="1" applyFont="1" applyBorder="1" applyAlignment="1">
      <alignment horizontal="center" vertical="center"/>
    </xf>
    <xf numFmtId="0" fontId="34" fillId="0" borderId="0" xfId="0" quotePrefix="1" applyFont="1" applyBorder="1" applyAlignment="1">
      <alignment vertical="center"/>
    </xf>
    <xf numFmtId="0" fontId="16" fillId="0" borderId="287" xfId="7" applyFont="1" applyFill="1" applyBorder="1" applyAlignment="1">
      <alignment horizontal="distributed" vertical="center"/>
    </xf>
    <xf numFmtId="0" fontId="12" fillId="0" borderId="0" xfId="4" applyFont="1" applyFill="1" applyProtection="1">
      <alignment vertical="center"/>
    </xf>
    <xf numFmtId="0" fontId="9" fillId="0" borderId="0" xfId="4" applyFont="1" applyFill="1" applyProtection="1">
      <alignment vertical="center"/>
    </xf>
    <xf numFmtId="0" fontId="9" fillId="0" borderId="0" xfId="4" applyFont="1" applyFill="1" applyBorder="1" applyProtection="1">
      <alignment vertical="center"/>
    </xf>
    <xf numFmtId="0" fontId="9" fillId="8" borderId="0" xfId="4" applyFont="1" applyFill="1" applyProtection="1">
      <alignment vertical="center"/>
    </xf>
    <xf numFmtId="0" fontId="9" fillId="0" borderId="0" xfId="4" applyFont="1" applyProtection="1">
      <alignment vertical="center"/>
    </xf>
    <xf numFmtId="0" fontId="60" fillId="0" borderId="0" xfId="4" applyFont="1" applyFill="1" applyAlignment="1" applyProtection="1">
      <alignment vertical="center"/>
    </xf>
    <xf numFmtId="0" fontId="12" fillId="0" borderId="0" xfId="4" applyFont="1" applyFill="1" applyBorder="1" applyProtection="1">
      <alignment vertical="center"/>
    </xf>
    <xf numFmtId="0" fontId="24" fillId="0" borderId="0" xfId="4" applyFont="1" applyFill="1" applyProtection="1">
      <alignment vertical="center"/>
    </xf>
    <xf numFmtId="0" fontId="12" fillId="0" borderId="0" xfId="4" applyFont="1" applyFill="1" applyBorder="1" applyAlignment="1" applyProtection="1">
      <alignment vertical="center" textRotation="255"/>
    </xf>
    <xf numFmtId="0" fontId="12" fillId="0" borderId="0" xfId="4" applyNumberFormat="1" applyFont="1" applyFill="1" applyAlignment="1" applyProtection="1">
      <alignment horizontal="left" vertical="center"/>
    </xf>
    <xf numFmtId="0" fontId="12" fillId="0" borderId="0" xfId="4" applyNumberFormat="1" applyFont="1" applyFill="1" applyBorder="1" applyAlignment="1" applyProtection="1">
      <alignment horizontal="left" vertical="center"/>
    </xf>
    <xf numFmtId="0" fontId="9" fillId="0" borderId="0" xfId="4" applyNumberFormat="1" applyFont="1" applyFill="1" applyAlignment="1" applyProtection="1">
      <alignment horizontal="left" vertical="center"/>
    </xf>
    <xf numFmtId="0" fontId="24" fillId="7" borderId="74" xfId="4" applyFont="1" applyFill="1" applyBorder="1" applyAlignment="1" applyProtection="1">
      <alignment horizontal="distributed" vertical="center"/>
    </xf>
    <xf numFmtId="0" fontId="24" fillId="0" borderId="81" xfId="4" applyFont="1" applyFill="1" applyBorder="1" applyProtection="1">
      <alignment vertical="center"/>
      <protection locked="0"/>
    </xf>
    <xf numFmtId="0" fontId="12" fillId="0" borderId="0" xfId="4" applyFont="1" applyFill="1" applyAlignment="1" applyProtection="1">
      <alignment vertical="center"/>
    </xf>
    <xf numFmtId="0" fontId="24" fillId="7" borderId="89" xfId="4" applyFont="1" applyFill="1" applyBorder="1" applyAlignment="1" applyProtection="1">
      <alignment horizontal="distributed" vertical="center"/>
    </xf>
    <xf numFmtId="0" fontId="10" fillId="0" borderId="94" xfId="4" applyFont="1" applyFill="1" applyBorder="1" applyProtection="1">
      <alignment vertical="center"/>
      <protection locked="0"/>
    </xf>
    <xf numFmtId="0" fontId="9" fillId="8" borderId="41" xfId="4" applyFont="1" applyFill="1" applyBorder="1" applyAlignment="1" applyProtection="1">
      <alignment vertical="center"/>
    </xf>
    <xf numFmtId="0" fontId="24" fillId="7" borderId="66" xfId="4" applyFont="1" applyFill="1" applyBorder="1" applyAlignment="1" applyProtection="1">
      <alignment vertical="center"/>
    </xf>
    <xf numFmtId="0" fontId="14" fillId="0" borderId="295" xfId="4" applyFont="1" applyFill="1" applyBorder="1" applyAlignment="1" applyProtection="1">
      <alignment horizontal="left" vertical="center"/>
      <protection locked="0"/>
    </xf>
    <xf numFmtId="0" fontId="12" fillId="0" borderId="0" xfId="4" applyNumberFormat="1" applyFont="1" applyFill="1" applyAlignment="1" applyProtection="1">
      <alignment vertical="center"/>
    </xf>
    <xf numFmtId="0" fontId="12" fillId="0" borderId="0" xfId="4" applyFont="1" applyFill="1" applyAlignment="1" applyProtection="1">
      <alignment horizontal="left" vertical="center"/>
    </xf>
    <xf numFmtId="0" fontId="24" fillId="7" borderId="36" xfId="4" applyFont="1" applyFill="1" applyBorder="1" applyAlignment="1" applyProtection="1">
      <alignment vertical="center"/>
    </xf>
    <xf numFmtId="0" fontId="14" fillId="0" borderId="87" xfId="4" applyFont="1" applyFill="1" applyBorder="1" applyAlignment="1" applyProtection="1">
      <alignment horizontal="left" vertical="center"/>
      <protection locked="0"/>
    </xf>
    <xf numFmtId="180" fontId="12" fillId="0" borderId="0" xfId="4" applyNumberFormat="1" applyFont="1" applyFill="1" applyAlignment="1" applyProtection="1">
      <alignment vertical="center"/>
    </xf>
    <xf numFmtId="180" fontId="12" fillId="0" borderId="0" xfId="4" applyNumberFormat="1" applyFont="1" applyFill="1" applyAlignment="1" applyProtection="1">
      <alignment horizontal="center" vertical="center"/>
    </xf>
    <xf numFmtId="0" fontId="12" fillId="0" borderId="0" xfId="4" applyFont="1" applyFill="1" applyAlignment="1" applyProtection="1">
      <alignment horizontal="center" vertical="center"/>
    </xf>
    <xf numFmtId="0" fontId="24" fillId="7" borderId="225" xfId="4" applyFont="1" applyFill="1" applyBorder="1" applyAlignment="1" applyProtection="1">
      <alignment vertical="center"/>
    </xf>
    <xf numFmtId="0" fontId="14" fillId="0" borderId="84" xfId="4" applyFont="1" applyFill="1" applyBorder="1" applyAlignment="1" applyProtection="1">
      <alignment horizontal="left" vertical="center"/>
      <protection locked="0"/>
    </xf>
    <xf numFmtId="0" fontId="14" fillId="0" borderId="81" xfId="4" applyFont="1" applyFill="1" applyBorder="1" applyAlignment="1" applyProtection="1">
      <alignment horizontal="left" vertical="center"/>
      <protection locked="0"/>
    </xf>
    <xf numFmtId="0" fontId="124" fillId="0" borderId="296" xfId="4" applyFont="1" applyFill="1" applyBorder="1" applyAlignment="1" applyProtection="1">
      <alignment horizontal="right" vertical="center"/>
    </xf>
    <xf numFmtId="0" fontId="124" fillId="0" borderId="297" xfId="4" applyFont="1" applyFill="1" applyBorder="1" applyAlignment="1" applyProtection="1">
      <alignment horizontal="right" vertical="center"/>
    </xf>
    <xf numFmtId="0" fontId="124" fillId="0" borderId="298" xfId="4" applyFont="1" applyFill="1" applyBorder="1" applyAlignment="1" applyProtection="1">
      <alignment horizontal="right" vertical="center"/>
    </xf>
    <xf numFmtId="0" fontId="14" fillId="0" borderId="94" xfId="4" applyFont="1" applyFill="1" applyBorder="1" applyAlignment="1" applyProtection="1">
      <alignment horizontal="left" vertical="center"/>
      <protection locked="0"/>
    </xf>
    <xf numFmtId="0" fontId="12" fillId="0" borderId="0" xfId="4" applyFont="1" applyFill="1" applyBorder="1" applyAlignment="1" applyProtection="1">
      <alignment horizontal="center" vertical="center"/>
    </xf>
    <xf numFmtId="0" fontId="3" fillId="0" borderId="0" xfId="4" applyFill="1" applyProtection="1">
      <alignment vertical="center"/>
    </xf>
    <xf numFmtId="0" fontId="3" fillId="8" borderId="0" xfId="4" applyFill="1" applyProtection="1">
      <alignment vertical="center"/>
    </xf>
    <xf numFmtId="0" fontId="3" fillId="0" borderId="0" xfId="4" applyProtection="1">
      <alignment vertical="center"/>
    </xf>
    <xf numFmtId="0" fontId="128"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24" fillId="7" borderId="65" xfId="4" applyFont="1" applyFill="1" applyBorder="1" applyAlignment="1" applyProtection="1">
      <alignment vertical="center"/>
    </xf>
    <xf numFmtId="38" fontId="15" fillId="0" borderId="94" xfId="3" applyFont="1" applyFill="1" applyBorder="1" applyAlignment="1" applyProtection="1">
      <alignment horizontal="right" vertical="center"/>
      <protection locked="0"/>
    </xf>
    <xf numFmtId="0" fontId="24" fillId="7" borderId="74" xfId="4" applyFont="1" applyFill="1" applyBorder="1" applyAlignment="1" applyProtection="1">
      <alignment vertical="center"/>
    </xf>
    <xf numFmtId="9" fontId="15" fillId="0" borderId="81" xfId="4" applyNumberFormat="1" applyFont="1" applyFill="1" applyBorder="1" applyAlignment="1" applyProtection="1">
      <alignment horizontal="left" vertical="center"/>
      <protection locked="0"/>
    </xf>
    <xf numFmtId="0" fontId="24" fillId="7" borderId="71" xfId="4" applyFont="1" applyFill="1" applyBorder="1" applyProtection="1">
      <alignment vertical="center"/>
    </xf>
    <xf numFmtId="38" fontId="15" fillId="0" borderId="73" xfId="3" applyFont="1" applyFill="1" applyBorder="1" applyAlignment="1" applyProtection="1">
      <alignment horizontal="right" vertical="center"/>
      <protection locked="0"/>
    </xf>
    <xf numFmtId="0" fontId="124" fillId="0" borderId="289" xfId="4" applyFont="1" applyFill="1" applyBorder="1" applyAlignment="1" applyProtection="1">
      <alignment horizontal="right" vertical="center"/>
    </xf>
    <xf numFmtId="0" fontId="124" fillId="0" borderId="290" xfId="4" applyFont="1" applyFill="1" applyBorder="1" applyAlignment="1" applyProtection="1">
      <alignment horizontal="right" vertical="center"/>
    </xf>
    <xf numFmtId="0" fontId="124" fillId="0" borderId="291" xfId="4" applyFont="1" applyFill="1" applyBorder="1" applyAlignment="1" applyProtection="1">
      <alignment horizontal="right" vertical="center"/>
    </xf>
    <xf numFmtId="0" fontId="24" fillId="7" borderId="162" xfId="4" applyFont="1" applyFill="1" applyBorder="1" applyAlignment="1" applyProtection="1">
      <alignment horizontal="distributed" vertical="center"/>
    </xf>
    <xf numFmtId="0" fontId="124" fillId="0" borderId="0" xfId="4" applyFont="1" applyFill="1" applyProtection="1">
      <alignment vertical="center"/>
    </xf>
    <xf numFmtId="0" fontId="24" fillId="7" borderId="215" xfId="4" applyFont="1" applyFill="1" applyBorder="1" applyAlignment="1" applyProtection="1">
      <alignment horizontal="distributed" vertical="center"/>
    </xf>
    <xf numFmtId="0" fontId="15" fillId="0" borderId="301" xfId="4" applyFont="1" applyFill="1" applyBorder="1" applyProtection="1">
      <alignment vertical="center"/>
    </xf>
    <xf numFmtId="0" fontId="3" fillId="0" borderId="0" xfId="4" applyFill="1" applyAlignment="1" applyProtection="1">
      <alignment vertical="center"/>
    </xf>
    <xf numFmtId="0" fontId="140" fillId="0" borderId="302" xfId="4" applyFont="1" applyFill="1" applyBorder="1" applyAlignment="1" applyProtection="1">
      <alignment vertical="center"/>
      <protection locked="0"/>
    </xf>
    <xf numFmtId="0" fontId="141" fillId="0" borderId="0" xfId="4" applyFont="1" applyFill="1" applyAlignment="1" applyProtection="1">
      <alignment horizontal="distributed" vertical="center" readingOrder="1"/>
    </xf>
    <xf numFmtId="0" fontId="9" fillId="0" borderId="0" xfId="4" applyFont="1" applyFill="1" applyAlignment="1" applyProtection="1">
      <alignment vertical="center"/>
    </xf>
    <xf numFmtId="0" fontId="15" fillId="7" borderId="162" xfId="4" applyFont="1" applyFill="1" applyBorder="1" applyAlignment="1" applyProtection="1">
      <alignment horizontal="distributed" vertical="center" shrinkToFit="1"/>
    </xf>
    <xf numFmtId="0" fontId="18" fillId="0" borderId="301" xfId="4" applyFont="1" applyFill="1" applyBorder="1" applyAlignment="1" applyProtection="1">
      <alignment horizontal="left" vertical="center"/>
      <protection locked="0"/>
    </xf>
    <xf numFmtId="0" fontId="9" fillId="8" borderId="41" xfId="4" applyFont="1" applyFill="1" applyBorder="1" applyAlignment="1" applyProtection="1">
      <alignment horizontal="center" vertical="center"/>
    </xf>
    <xf numFmtId="0" fontId="12" fillId="0" borderId="0" xfId="4" applyFont="1" applyFill="1" applyAlignment="1" applyProtection="1">
      <alignment horizontal="distributed" vertical="center" readingOrder="1"/>
    </xf>
    <xf numFmtId="0" fontId="24" fillId="0" borderId="0" xfId="4" applyFont="1" applyFill="1" applyBorder="1" applyAlignment="1" applyProtection="1">
      <alignment horizontal="distributed" vertical="center"/>
    </xf>
    <xf numFmtId="0" fontId="9" fillId="0" borderId="0" xfId="4" applyFont="1" applyFill="1" applyAlignment="1" applyProtection="1">
      <alignment vertical="center" readingOrder="1"/>
    </xf>
    <xf numFmtId="0" fontId="12" fillId="0" borderId="0" xfId="4" applyFont="1" applyFill="1" applyAlignment="1" applyProtection="1">
      <alignment horizontal="justify" vertical="top" wrapText="1" readingOrder="1"/>
    </xf>
    <xf numFmtId="0" fontId="3" fillId="0" borderId="0" xfId="4" applyFill="1" applyAlignment="1" applyProtection="1">
      <alignment vertical="center" wrapText="1"/>
    </xf>
    <xf numFmtId="38" fontId="142" fillId="0" borderId="0" xfId="3" applyFont="1" applyFill="1" applyBorder="1" applyProtection="1">
      <alignment vertical="center"/>
      <protection locked="0"/>
    </xf>
    <xf numFmtId="0" fontId="12" fillId="0" borderId="0" xfId="4" applyFont="1" applyFill="1" applyAlignment="1" applyProtection="1">
      <alignment vertical="distributed" readingOrder="1"/>
    </xf>
    <xf numFmtId="0" fontId="12" fillId="0" borderId="0" xfId="4" applyFont="1" applyFill="1" applyProtection="1">
      <alignment vertical="center"/>
      <protection locked="0"/>
    </xf>
    <xf numFmtId="0" fontId="124" fillId="0" borderId="0" xfId="4" applyFont="1" applyFill="1" applyAlignment="1" applyProtection="1">
      <alignment vertical="center"/>
    </xf>
    <xf numFmtId="0" fontId="12" fillId="0" borderId="0" xfId="4" applyFont="1" applyFill="1" applyAlignment="1" applyProtection="1">
      <alignment vertical="center" readingOrder="1"/>
    </xf>
    <xf numFmtId="0" fontId="12" fillId="0" borderId="0" xfId="4" applyFont="1" applyFill="1" applyAlignment="1" applyProtection="1">
      <alignment horizontal="center" vertical="center" readingOrder="1"/>
    </xf>
    <xf numFmtId="0" fontId="12" fillId="0" borderId="0" xfId="4" applyFont="1" applyFill="1" applyAlignment="1" applyProtection="1">
      <alignment horizontal="distributed" vertical="center"/>
    </xf>
    <xf numFmtId="0" fontId="9" fillId="0" borderId="0" xfId="4" applyFont="1" applyFill="1" applyAlignment="1" applyProtection="1">
      <alignment vertical="center" wrapText="1"/>
    </xf>
    <xf numFmtId="0" fontId="12" fillId="0" borderId="0" xfId="4" applyFont="1" applyFill="1" applyAlignment="1" applyProtection="1">
      <alignment vertical="center" wrapText="1"/>
    </xf>
    <xf numFmtId="0" fontId="143" fillId="0" borderId="0" xfId="4" applyFont="1" applyFill="1" applyAlignment="1" applyProtection="1">
      <alignment vertical="center"/>
    </xf>
    <xf numFmtId="0" fontId="12" fillId="0" borderId="0" xfId="4" applyFont="1" applyProtection="1">
      <alignment vertical="center"/>
    </xf>
    <xf numFmtId="0" fontId="141" fillId="0" borderId="0" xfId="4" applyFont="1" applyFill="1" applyProtection="1">
      <alignment vertical="center"/>
    </xf>
    <xf numFmtId="0" fontId="9" fillId="8" borderId="0" xfId="4" applyFont="1" applyFill="1" applyBorder="1" applyProtection="1">
      <alignment vertical="center"/>
    </xf>
    <xf numFmtId="0" fontId="141" fillId="0" borderId="0" xfId="4" applyFont="1" applyFill="1" applyBorder="1" applyAlignment="1" applyProtection="1">
      <alignment horizontal="center" vertical="center" textRotation="255"/>
    </xf>
    <xf numFmtId="0" fontId="24" fillId="8" borderId="0" xfId="4" applyFont="1" applyFill="1" applyProtection="1">
      <alignment vertical="center"/>
    </xf>
    <xf numFmtId="0" fontId="141" fillId="0" borderId="0" xfId="4" applyNumberFormat="1" applyFont="1" applyFill="1" applyAlignment="1" applyProtection="1">
      <alignment horizontal="left" vertical="center"/>
    </xf>
    <xf numFmtId="0" fontId="24" fillId="8" borderId="74" xfId="4" applyFont="1" applyFill="1" applyBorder="1" applyAlignment="1" applyProtection="1">
      <alignment horizontal="distributed" vertical="center"/>
    </xf>
    <xf numFmtId="0" fontId="24" fillId="0" borderId="81" xfId="4" applyFont="1" applyFill="1" applyBorder="1" applyProtection="1">
      <alignment vertical="center"/>
    </xf>
    <xf numFmtId="0" fontId="24" fillId="8" borderId="89" xfId="4" applyFont="1" applyFill="1" applyBorder="1" applyAlignment="1" applyProtection="1">
      <alignment horizontal="distributed" vertical="center"/>
    </xf>
    <xf numFmtId="0" fontId="10" fillId="0" borderId="94" xfId="4" applyFont="1" applyFill="1" applyBorder="1" applyProtection="1">
      <alignment vertical="center"/>
    </xf>
    <xf numFmtId="0" fontId="24" fillId="8" borderId="66" xfId="4" applyFont="1" applyFill="1" applyBorder="1" applyAlignment="1" applyProtection="1">
      <alignment horizontal="distributed" vertical="center"/>
    </xf>
    <xf numFmtId="0" fontId="14" fillId="0" borderId="295" xfId="4" applyFont="1" applyFill="1" applyBorder="1" applyAlignment="1" applyProtection="1">
      <alignment horizontal="left" vertical="center"/>
    </xf>
    <xf numFmtId="0" fontId="24" fillId="8" borderId="36" xfId="4" applyFont="1" applyFill="1" applyBorder="1" applyAlignment="1" applyProtection="1">
      <alignment horizontal="distributed" vertical="center"/>
    </xf>
    <xf numFmtId="0" fontId="14" fillId="0" borderId="87" xfId="4" applyFont="1" applyFill="1" applyBorder="1" applyAlignment="1" applyProtection="1">
      <alignment horizontal="left" vertical="center"/>
    </xf>
    <xf numFmtId="0" fontId="147" fillId="0" borderId="0" xfId="4" applyFont="1" applyFill="1" applyProtection="1">
      <alignment vertical="center"/>
    </xf>
    <xf numFmtId="0" fontId="24" fillId="8" borderId="225" xfId="4" applyFont="1" applyFill="1" applyBorder="1" applyAlignment="1" applyProtection="1">
      <alignment horizontal="distributed" vertical="center"/>
    </xf>
    <xf numFmtId="0" fontId="14" fillId="0" borderId="84" xfId="4" applyFont="1" applyFill="1" applyBorder="1" applyAlignment="1" applyProtection="1">
      <alignment horizontal="left" vertical="center"/>
    </xf>
    <xf numFmtId="0" fontId="14" fillId="0" borderId="81" xfId="4" applyFont="1" applyFill="1" applyBorder="1" applyAlignment="1" applyProtection="1">
      <alignment horizontal="left" vertical="center"/>
    </xf>
    <xf numFmtId="0" fontId="14" fillId="0" borderId="94" xfId="4" applyFont="1" applyFill="1" applyBorder="1" applyAlignment="1" applyProtection="1">
      <alignment horizontal="left" vertical="center"/>
    </xf>
    <xf numFmtId="9" fontId="18" fillId="0" borderId="81" xfId="4" applyNumberFormat="1" applyFont="1" applyFill="1" applyBorder="1" applyAlignment="1" applyProtection="1">
      <alignment horizontal="left" vertical="center"/>
      <protection locked="0"/>
    </xf>
    <xf numFmtId="0" fontId="24" fillId="9" borderId="78" xfId="4" applyFont="1" applyFill="1" applyBorder="1" applyProtection="1">
      <alignment vertical="center"/>
    </xf>
    <xf numFmtId="38" fontId="14" fillId="9" borderId="87" xfId="3" applyFont="1" applyFill="1" applyBorder="1" applyAlignment="1" applyProtection="1">
      <alignment horizontal="right" vertical="center"/>
      <protection locked="0"/>
    </xf>
    <xf numFmtId="0" fontId="9" fillId="8" borderId="0" xfId="4" applyFont="1" applyFill="1" applyBorder="1" applyAlignment="1" applyProtection="1">
      <alignment horizontal="center" vertical="center"/>
    </xf>
    <xf numFmtId="0" fontId="141" fillId="0" borderId="0" xfId="4" applyFont="1" applyFill="1" applyBorder="1" applyProtection="1">
      <alignment vertical="center"/>
    </xf>
    <xf numFmtId="0" fontId="24" fillId="10" borderId="68" xfId="4" applyFont="1" applyFill="1" applyBorder="1" applyAlignment="1" applyProtection="1">
      <alignment horizontal="distributed" vertical="center"/>
    </xf>
    <xf numFmtId="38" fontId="15" fillId="10" borderId="73" xfId="3" applyFont="1" applyFill="1" applyBorder="1" applyAlignment="1" applyProtection="1">
      <alignment horizontal="right" vertical="center"/>
    </xf>
    <xf numFmtId="0" fontId="24" fillId="10" borderId="215" xfId="4" applyFont="1" applyFill="1" applyBorder="1" applyAlignment="1" applyProtection="1">
      <alignment horizontal="distributed" vertical="center"/>
    </xf>
    <xf numFmtId="0" fontId="14" fillId="10" borderId="301" xfId="4" applyFont="1" applyFill="1" applyBorder="1" applyProtection="1">
      <alignment vertical="center"/>
    </xf>
    <xf numFmtId="0" fontId="14" fillId="0" borderId="301" xfId="4" applyFont="1" applyFill="1" applyBorder="1" applyAlignment="1" applyProtection="1">
      <alignment horizontal="left" vertical="center"/>
      <protection locked="0"/>
    </xf>
    <xf numFmtId="0" fontId="141" fillId="0" borderId="0" xfId="4" applyFont="1" applyFill="1" applyAlignment="1" applyProtection="1">
      <alignment horizontal="center" vertical="center" readingOrder="1"/>
    </xf>
    <xf numFmtId="0" fontId="141" fillId="0" borderId="0" xfId="4" applyFont="1" applyFill="1" applyAlignment="1" applyProtection="1">
      <alignment vertical="center" readingOrder="1"/>
    </xf>
    <xf numFmtId="0" fontId="140" fillId="8" borderId="302" xfId="4" applyFont="1" applyFill="1" applyBorder="1" applyAlignment="1" applyProtection="1">
      <alignment vertical="center"/>
      <protection locked="0"/>
    </xf>
    <xf numFmtId="0" fontId="10" fillId="8" borderId="162" xfId="4" applyFont="1" applyFill="1" applyBorder="1" applyAlignment="1" applyProtection="1">
      <alignment horizontal="distributed" vertical="center"/>
    </xf>
    <xf numFmtId="0" fontId="18" fillId="10" borderId="162" xfId="4" applyFont="1" applyFill="1" applyBorder="1" applyAlignment="1" applyProtection="1">
      <alignment horizontal="left" vertical="center" shrinkToFit="1"/>
    </xf>
    <xf numFmtId="0" fontId="18" fillId="10" borderId="166" xfId="4" applyFont="1" applyFill="1" applyBorder="1" applyProtection="1">
      <alignment vertical="center"/>
      <protection locked="0"/>
    </xf>
    <xf numFmtId="0" fontId="147" fillId="0" borderId="0" xfId="4" applyFont="1" applyFill="1" applyAlignment="1" applyProtection="1">
      <alignment vertical="center" wrapText="1"/>
    </xf>
    <xf numFmtId="0" fontId="9" fillId="0" borderId="0" xfId="4" applyFont="1" applyAlignment="1" applyProtection="1">
      <alignment vertical="center"/>
    </xf>
    <xf numFmtId="0" fontId="141" fillId="0" borderId="0" xfId="4" applyFont="1" applyFill="1" applyAlignment="1" applyProtection="1">
      <alignment vertical="center" wrapText="1"/>
    </xf>
    <xf numFmtId="0" fontId="12" fillId="0" borderId="0" xfId="4" applyFont="1" applyFill="1" applyBorder="1" applyAlignment="1" applyProtection="1">
      <alignment horizontal="center" vertical="center" textRotation="255"/>
    </xf>
    <xf numFmtId="0" fontId="124" fillId="0" borderId="0" xfId="4" applyFont="1" applyFill="1" applyBorder="1" applyAlignment="1" applyProtection="1">
      <alignment vertical="center" textRotation="255"/>
    </xf>
    <xf numFmtId="0" fontId="60" fillId="0" borderId="0" xfId="4" applyNumberFormat="1" applyFont="1" applyFill="1" applyAlignment="1" applyProtection="1">
      <alignment vertical="center"/>
    </xf>
    <xf numFmtId="0" fontId="60" fillId="0" borderId="0" xfId="4" applyFont="1" applyFill="1" applyProtection="1">
      <alignment vertical="center"/>
    </xf>
    <xf numFmtId="182" fontId="60" fillId="0" borderId="0" xfId="4" applyNumberFormat="1" applyFont="1" applyFill="1" applyBorder="1" applyAlignment="1" applyProtection="1">
      <alignment horizontal="center"/>
    </xf>
    <xf numFmtId="0" fontId="124" fillId="0" borderId="0" xfId="4" applyFont="1" applyFill="1" applyAlignment="1" applyProtection="1">
      <alignment vertical="center" wrapText="1"/>
    </xf>
    <xf numFmtId="0" fontId="128" fillId="0" borderId="0" xfId="4" applyFont="1" applyFill="1" applyAlignment="1" applyProtection="1">
      <alignment horizontal="right" vertical="center"/>
    </xf>
    <xf numFmtId="0" fontId="12" fillId="0" borderId="0" xfId="4" applyNumberFormat="1" applyFont="1" applyFill="1" applyAlignment="1" applyProtection="1">
      <alignment horizontal="center" vertical="center" readingOrder="1"/>
    </xf>
    <xf numFmtId="0" fontId="60" fillId="0" borderId="0" xfId="4" applyFont="1" applyFill="1" applyAlignment="1" applyProtection="1">
      <alignment horizontal="left" vertical="center"/>
    </xf>
    <xf numFmtId="0" fontId="124" fillId="0" borderId="0" xfId="4" applyFont="1" applyFill="1" applyAlignment="1" applyProtection="1">
      <alignment horizontal="left" vertical="center"/>
    </xf>
    <xf numFmtId="0" fontId="12" fillId="0" borderId="0" xfId="4" applyNumberFormat="1" applyFont="1" applyFill="1" applyAlignment="1" applyProtection="1">
      <alignment horizontal="left" vertical="center" readingOrder="1"/>
    </xf>
    <xf numFmtId="0" fontId="24" fillId="8" borderId="66" xfId="4" applyFont="1" applyFill="1" applyBorder="1" applyAlignment="1" applyProtection="1">
      <alignment vertical="center"/>
    </xf>
    <xf numFmtId="0" fontId="24" fillId="8" borderId="36" xfId="4" applyFont="1" applyFill="1" applyBorder="1" applyAlignment="1" applyProtection="1">
      <alignment vertical="center"/>
    </xf>
    <xf numFmtId="0" fontId="24" fillId="8" borderId="225" xfId="4" applyFont="1" applyFill="1" applyBorder="1" applyAlignment="1" applyProtection="1">
      <alignment vertical="center"/>
    </xf>
    <xf numFmtId="0" fontId="24" fillId="8" borderId="65" xfId="4" applyFont="1" applyFill="1" applyBorder="1" applyAlignment="1" applyProtection="1">
      <alignment vertical="center"/>
    </xf>
    <xf numFmtId="0" fontId="24" fillId="8" borderId="74" xfId="4" applyFont="1" applyFill="1" applyBorder="1" applyAlignment="1" applyProtection="1">
      <alignment vertical="center"/>
    </xf>
    <xf numFmtId="0" fontId="24" fillId="9" borderId="71" xfId="4" applyFont="1" applyFill="1" applyBorder="1" applyProtection="1">
      <alignment vertical="center"/>
    </xf>
    <xf numFmtId="38" fontId="15" fillId="9" borderId="73" xfId="3" applyFont="1" applyFill="1" applyBorder="1" applyAlignment="1" applyProtection="1">
      <alignment horizontal="right" vertical="center"/>
      <protection locked="0"/>
    </xf>
    <xf numFmtId="0" fontId="24" fillId="10" borderId="162" xfId="4" applyFont="1" applyFill="1" applyBorder="1" applyAlignment="1" applyProtection="1">
      <alignment horizontal="distributed" vertical="center"/>
    </xf>
    <xf numFmtId="0" fontId="15" fillId="10" borderId="301" xfId="4" applyFont="1" applyFill="1" applyBorder="1" applyProtection="1">
      <alignment vertical="center"/>
    </xf>
    <xf numFmtId="0" fontId="140" fillId="10" borderId="302" xfId="4" applyFont="1" applyFill="1" applyBorder="1" applyAlignment="1" applyProtection="1">
      <alignment vertical="center"/>
      <protection locked="0"/>
    </xf>
    <xf numFmtId="0" fontId="15" fillId="8" borderId="162" xfId="4" applyFont="1" applyFill="1" applyBorder="1" applyAlignment="1" applyProtection="1">
      <alignment horizontal="distributed" vertical="center" shrinkToFit="1"/>
    </xf>
    <xf numFmtId="0" fontId="54" fillId="0" borderId="0" xfId="4" applyFont="1" applyFill="1" applyAlignment="1" applyProtection="1">
      <alignment horizontal="left" vertical="center" readingOrder="1"/>
    </xf>
    <xf numFmtId="0" fontId="54" fillId="0" borderId="0" xfId="4" applyFont="1" applyFill="1" applyAlignment="1" applyProtection="1">
      <alignment horizontal="distributed" vertical="center" readingOrder="1"/>
    </xf>
    <xf numFmtId="0" fontId="12" fillId="0" borderId="0" xfId="4" applyFont="1" applyFill="1" applyAlignment="1" applyProtection="1">
      <alignment horizontal="left" vertical="center" readingOrder="1"/>
    </xf>
    <xf numFmtId="0" fontId="9" fillId="0" borderId="0" xfId="4" applyFont="1" applyFill="1" applyBorder="1" applyAlignment="1" applyProtection="1">
      <alignment horizontal="center" vertical="center"/>
    </xf>
    <xf numFmtId="0" fontId="12" fillId="0" borderId="289" xfId="4" applyFont="1" applyFill="1" applyBorder="1" applyProtection="1">
      <alignment vertical="center"/>
    </xf>
    <xf numFmtId="0" fontId="12" fillId="0" borderId="290" xfId="4" applyFont="1" applyFill="1" applyBorder="1" applyProtection="1">
      <alignment vertical="center"/>
    </xf>
    <xf numFmtId="0" fontId="12" fillId="0" borderId="291" xfId="4" applyFont="1" applyFill="1" applyBorder="1" applyProtection="1">
      <alignment vertical="center"/>
    </xf>
    <xf numFmtId="0" fontId="12" fillId="0" borderId="6" xfId="4" applyFont="1" applyFill="1" applyBorder="1" applyProtection="1">
      <alignment vertical="center"/>
    </xf>
    <xf numFmtId="0" fontId="12" fillId="0" borderId="160" xfId="4" applyFont="1" applyFill="1" applyBorder="1" applyProtection="1">
      <alignment vertical="center"/>
    </xf>
    <xf numFmtId="0" fontId="12" fillId="0" borderId="292" xfId="4" applyFont="1" applyFill="1" applyBorder="1" applyProtection="1">
      <alignment vertical="center"/>
    </xf>
    <xf numFmtId="0" fontId="14" fillId="7" borderId="87" xfId="4" applyFont="1" applyFill="1" applyBorder="1" applyAlignment="1" applyProtection="1">
      <alignment horizontal="left" vertical="center"/>
    </xf>
    <xf numFmtId="0" fontId="14" fillId="7" borderId="94" xfId="4" applyFont="1" applyFill="1" applyBorder="1" applyAlignment="1" applyProtection="1">
      <alignment horizontal="left" vertical="center"/>
    </xf>
    <xf numFmtId="0" fontId="14" fillId="7" borderId="81" xfId="4" applyFont="1" applyFill="1" applyBorder="1" applyAlignment="1" applyProtection="1">
      <alignment horizontal="left" vertical="center"/>
      <protection locked="0"/>
    </xf>
    <xf numFmtId="0" fontId="14" fillId="7" borderId="301" xfId="4" applyFont="1" applyFill="1" applyBorder="1" applyAlignment="1" applyProtection="1">
      <alignment horizontal="left" vertical="center"/>
      <protection locked="0"/>
    </xf>
    <xf numFmtId="0" fontId="141" fillId="0" borderId="0" xfId="4" applyFont="1" applyFill="1" applyBorder="1" applyAlignment="1" applyProtection="1">
      <alignment horizontal="center" vertical="center"/>
    </xf>
    <xf numFmtId="0" fontId="12" fillId="0" borderId="0" xfId="4" applyFont="1" applyFill="1" applyAlignment="1" applyProtection="1">
      <alignment horizontal="distributed" vertical="center"/>
    </xf>
    <xf numFmtId="0" fontId="12" fillId="0" borderId="0" xfId="4" applyFont="1" applyFill="1" applyAlignment="1" applyProtection="1">
      <alignment vertical="center"/>
    </xf>
    <xf numFmtId="38" fontId="15" fillId="0" borderId="301" xfId="3" applyFont="1" applyFill="1" applyBorder="1" applyAlignment="1" applyProtection="1">
      <alignment horizontal="right" vertical="center"/>
    </xf>
    <xf numFmtId="38" fontId="15" fillId="10" borderId="301" xfId="3" applyFont="1" applyFill="1" applyBorder="1" applyAlignment="1" applyProtection="1">
      <alignment horizontal="right" vertical="center"/>
    </xf>
    <xf numFmtId="0" fontId="12" fillId="0" borderId="299" xfId="5" applyBorder="1" applyAlignment="1">
      <alignment horizontal="right" vertical="center"/>
    </xf>
    <xf numFmtId="0" fontId="12" fillId="0" borderId="291" xfId="5" applyBorder="1">
      <alignment vertical="center"/>
    </xf>
    <xf numFmtId="0" fontId="12" fillId="0" borderId="241" xfId="5" applyBorder="1">
      <alignment vertical="center"/>
    </xf>
    <xf numFmtId="0" fontId="12" fillId="0" borderId="292" xfId="5" applyBorder="1">
      <alignment vertical="center"/>
    </xf>
    <xf numFmtId="0" fontId="6" fillId="0" borderId="0" xfId="7" applyFont="1"/>
    <xf numFmtId="0" fontId="16" fillId="0" borderId="0" xfId="7" applyFont="1" applyBorder="1"/>
    <xf numFmtId="0" fontId="119" fillId="0" borderId="0" xfId="1" applyFont="1" applyBorder="1" applyAlignment="1">
      <alignment horizontal="center" vertical="center"/>
    </xf>
    <xf numFmtId="0" fontId="63" fillId="0" borderId="160" xfId="0" applyFont="1" applyBorder="1" applyAlignment="1">
      <alignment vertical="center"/>
    </xf>
    <xf numFmtId="0" fontId="148" fillId="0" borderId="0" xfId="0" applyFont="1">
      <alignment vertical="center"/>
    </xf>
    <xf numFmtId="0" fontId="16" fillId="0" borderId="246" xfId="7" applyFont="1" applyFill="1" applyBorder="1" applyAlignment="1">
      <alignment horizontal="center" vertical="center"/>
    </xf>
    <xf numFmtId="0" fontId="16" fillId="0" borderId="249" xfId="7" applyFont="1" applyFill="1" applyBorder="1" applyAlignment="1">
      <alignment horizontal="center" vertical="center"/>
    </xf>
    <xf numFmtId="0" fontId="16" fillId="0" borderId="244" xfId="7" applyFont="1" applyFill="1" applyBorder="1" applyAlignment="1">
      <alignment horizontal="center" vertical="center"/>
    </xf>
    <xf numFmtId="0" fontId="16" fillId="0" borderId="242" xfId="7" applyFont="1" applyFill="1" applyBorder="1" applyAlignment="1">
      <alignment horizontal="center" vertical="center"/>
    </xf>
    <xf numFmtId="0" fontId="16" fillId="0" borderId="245" xfId="7" applyFont="1" applyFill="1" applyBorder="1" applyAlignment="1">
      <alignment horizontal="center" vertical="center"/>
    </xf>
    <xf numFmtId="0" fontId="16" fillId="0" borderId="248" xfId="7" applyFont="1" applyFill="1" applyBorder="1" applyAlignment="1">
      <alignment horizontal="center" vertical="center"/>
    </xf>
    <xf numFmtId="0" fontId="93" fillId="0" borderId="230" xfId="0" applyFont="1" applyBorder="1">
      <alignment vertical="center"/>
    </xf>
    <xf numFmtId="0" fontId="16" fillId="0" borderId="252" xfId="7" applyFont="1" applyFill="1" applyBorder="1" applyAlignment="1">
      <alignment horizontal="center" vertical="center"/>
    </xf>
    <xf numFmtId="0" fontId="16" fillId="0" borderId="304" xfId="7" applyFont="1" applyFill="1" applyBorder="1" applyAlignment="1">
      <alignment horizontal="center" vertical="center"/>
    </xf>
    <xf numFmtId="0" fontId="16" fillId="0" borderId="0" xfId="7" applyFont="1" applyFill="1" applyBorder="1" applyAlignment="1">
      <alignment horizontal="center" vertical="center"/>
    </xf>
    <xf numFmtId="0" fontId="16" fillId="0" borderId="0" xfId="7" applyFont="1" applyFill="1" applyBorder="1" applyAlignment="1">
      <alignment horizontal="distributed" vertical="center"/>
    </xf>
    <xf numFmtId="0" fontId="16" fillId="0" borderId="305" xfId="7" applyFont="1" applyFill="1" applyBorder="1" applyAlignment="1">
      <alignment horizontal="center" vertical="center"/>
    </xf>
    <xf numFmtId="0" fontId="16" fillId="0" borderId="253" xfId="7" applyFont="1" applyFill="1" applyBorder="1" applyAlignment="1">
      <alignment horizontal="center" vertical="center"/>
    </xf>
    <xf numFmtId="0" fontId="16" fillId="0" borderId="242" xfId="7" applyFont="1" applyFill="1" applyBorder="1" applyAlignment="1">
      <alignment horizontal="distributed" vertical="center"/>
    </xf>
    <xf numFmtId="0" fontId="16" fillId="0" borderId="243" xfId="7" applyFont="1" applyFill="1" applyBorder="1"/>
    <xf numFmtId="0" fontId="16" fillId="0" borderId="306" xfId="7" applyFont="1" applyFill="1" applyBorder="1" applyAlignment="1">
      <alignment horizontal="center" vertical="center" textRotation="255"/>
    </xf>
    <xf numFmtId="0" fontId="16" fillId="0" borderId="307" xfId="7" applyFont="1" applyFill="1" applyBorder="1" applyAlignment="1">
      <alignment horizontal="distributed" vertical="center"/>
    </xf>
    <xf numFmtId="0" fontId="16" fillId="0" borderId="307" xfId="7" applyFont="1" applyFill="1" applyBorder="1" applyAlignment="1">
      <alignment vertical="center"/>
    </xf>
    <xf numFmtId="0" fontId="16" fillId="0" borderId="255" xfId="7" applyFont="1" applyFill="1" applyBorder="1" applyAlignment="1">
      <alignment horizontal="center" vertical="center"/>
    </xf>
    <xf numFmtId="0" fontId="16" fillId="0" borderId="290" xfId="7" applyFont="1" applyFill="1" applyBorder="1" applyAlignment="1">
      <alignment horizontal="distributed" vertical="center"/>
    </xf>
    <xf numFmtId="0" fontId="16" fillId="0" borderId="309" xfId="7" applyFont="1" applyFill="1" applyBorder="1" applyAlignment="1">
      <alignment vertical="center"/>
    </xf>
    <xf numFmtId="0" fontId="16" fillId="0" borderId="308" xfId="7" applyFont="1" applyFill="1" applyBorder="1" applyAlignment="1">
      <alignment horizontal="center" vertical="center"/>
    </xf>
    <xf numFmtId="0" fontId="16" fillId="0" borderId="287" xfId="7" applyFont="1" applyFill="1" applyBorder="1" applyAlignment="1">
      <alignment horizontal="center" vertical="center" textRotation="255"/>
    </xf>
    <xf numFmtId="0" fontId="16" fillId="0" borderId="310" xfId="7" applyFont="1" applyFill="1" applyBorder="1" applyAlignment="1">
      <alignment horizontal="center" vertical="center"/>
    </xf>
    <xf numFmtId="0" fontId="16" fillId="0" borderId="311" xfId="7" applyFont="1" applyFill="1" applyBorder="1" applyAlignment="1">
      <alignment horizontal="distributed" vertical="center"/>
    </xf>
    <xf numFmtId="0" fontId="16" fillId="0" borderId="304" xfId="7" applyFont="1" applyFill="1" applyBorder="1" applyAlignment="1">
      <alignment vertical="center"/>
    </xf>
    <xf numFmtId="0" fontId="16" fillId="0" borderId="290" xfId="7" applyFont="1" applyFill="1" applyBorder="1" applyAlignment="1">
      <alignment horizontal="center" vertical="center" textRotation="255"/>
    </xf>
    <xf numFmtId="0" fontId="16" fillId="0" borderId="0" xfId="7" applyFont="1" applyFill="1" applyAlignment="1">
      <alignment horizontal="center" vertical="top"/>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center" vertical="center"/>
    </xf>
    <xf numFmtId="0" fontId="7" fillId="0" borderId="139" xfId="5" applyFont="1" applyBorder="1" applyAlignment="1">
      <alignment horizontal="center" vertical="center"/>
    </xf>
    <xf numFmtId="0" fontId="7" fillId="0" borderId="0" xfId="5" applyFont="1" applyBorder="1" applyAlignment="1">
      <alignment horizontal="left" vertical="distributed" wrapText="1"/>
    </xf>
    <xf numFmtId="0" fontId="7" fillId="0" borderId="139"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4" fillId="0" borderId="312" xfId="1" applyFont="1" applyBorder="1" applyAlignment="1">
      <alignment vertical="center"/>
    </xf>
    <xf numFmtId="0" fontId="93" fillId="0" borderId="287" xfId="0" applyFont="1" applyBorder="1">
      <alignment vertical="center"/>
    </xf>
    <xf numFmtId="0" fontId="93" fillId="0" borderId="313" xfId="0" applyFont="1" applyBorder="1">
      <alignment vertical="center"/>
    </xf>
    <xf numFmtId="0" fontId="148" fillId="0" borderId="0" xfId="0" applyFont="1" applyAlignment="1">
      <alignment horizontal="right" vertical="center"/>
    </xf>
    <xf numFmtId="0" fontId="153" fillId="0" borderId="0" xfId="0" applyFont="1" applyAlignment="1">
      <alignment horizontal="righ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horizontal="right" vertical="center"/>
    </xf>
    <xf numFmtId="0" fontId="35" fillId="0" borderId="136" xfId="0" applyFont="1" applyBorder="1" applyAlignment="1">
      <alignment horizontal="center" vertical="center"/>
    </xf>
    <xf numFmtId="0" fontId="16" fillId="0" borderId="308" xfId="7" applyFont="1" applyFill="1" applyBorder="1" applyAlignment="1">
      <alignment horizontal="center" vertical="center" textRotation="255"/>
    </xf>
    <xf numFmtId="0" fontId="16" fillId="0" borderId="243" xfId="7" applyFont="1" applyFill="1" applyBorder="1" applyAlignment="1">
      <alignment horizontal="center" vertical="center" textRotation="255"/>
    </xf>
    <xf numFmtId="0" fontId="61" fillId="0" borderId="78" xfId="7" applyFont="1" applyBorder="1" applyAlignment="1">
      <alignment horizontal="center" vertical="center"/>
    </xf>
    <xf numFmtId="0" fontId="61" fillId="0" borderId="87" xfId="7" applyFont="1" applyBorder="1" applyAlignment="1">
      <alignment horizontal="center" vertical="center"/>
    </xf>
    <xf numFmtId="0" fontId="16" fillId="0" borderId="258" xfId="7" applyFont="1" applyFill="1" applyBorder="1" applyAlignment="1">
      <alignment horizontal="center" vertical="center"/>
    </xf>
    <xf numFmtId="0" fontId="16" fillId="0" borderId="244" xfId="7" applyFont="1" applyFill="1" applyBorder="1" applyAlignment="1">
      <alignment horizontal="distributed" vertical="center"/>
    </xf>
    <xf numFmtId="0" fontId="16" fillId="0" borderId="245" xfId="7" applyFont="1" applyFill="1" applyBorder="1" applyAlignment="1">
      <alignment vertical="center"/>
    </xf>
    <xf numFmtId="0" fontId="16" fillId="0" borderId="277" xfId="7" applyFont="1" applyFill="1" applyBorder="1" applyAlignment="1">
      <alignment horizontal="distributed" vertical="center"/>
    </xf>
    <xf numFmtId="0" fontId="16" fillId="0" borderId="255" xfId="7" applyFont="1" applyFill="1" applyBorder="1" applyAlignment="1">
      <alignment vertical="center"/>
    </xf>
    <xf numFmtId="0" fontId="9" fillId="0" borderId="90" xfId="7" applyFont="1" applyBorder="1" applyAlignment="1">
      <alignment horizontal="center" vertical="center"/>
    </xf>
    <xf numFmtId="0" fontId="9" fillId="0" borderId="71" xfId="7" applyFont="1" applyBorder="1" applyAlignment="1">
      <alignment horizontal="center" vertical="center"/>
    </xf>
    <xf numFmtId="0" fontId="9" fillId="0" borderId="73" xfId="7" applyFont="1" applyBorder="1" applyAlignment="1">
      <alignment horizontal="center" vertical="center"/>
    </xf>
    <xf numFmtId="49" fontId="9" fillId="0" borderId="71" xfId="7" applyNumberFormat="1" applyFont="1" applyBorder="1" applyAlignment="1">
      <alignment horizontal="right" vertical="center"/>
    </xf>
    <xf numFmtId="0" fontId="9" fillId="0" borderId="16" xfId="7" applyFont="1" applyBorder="1" applyAlignment="1">
      <alignment horizontal="left" vertical="center"/>
    </xf>
    <xf numFmtId="0" fontId="9" fillId="0" borderId="314" xfId="7" applyFont="1" applyBorder="1" applyAlignment="1">
      <alignment horizontal="center" vertical="center"/>
    </xf>
    <xf numFmtId="0" fontId="9" fillId="0" borderId="73" xfId="7" applyFont="1" applyFill="1" applyBorder="1" applyAlignment="1">
      <alignment horizontal="center" vertical="center"/>
    </xf>
    <xf numFmtId="0" fontId="9" fillId="0" borderId="72" xfId="7" applyFont="1" applyBorder="1" applyAlignment="1">
      <alignment horizontal="center" vertical="center"/>
    </xf>
    <xf numFmtId="0" fontId="9" fillId="0" borderId="287" xfId="7" applyFont="1" applyBorder="1" applyAlignment="1">
      <alignment vertical="center"/>
    </xf>
    <xf numFmtId="0" fontId="9" fillId="0" borderId="315" xfId="7" applyFont="1" applyBorder="1"/>
    <xf numFmtId="0" fontId="9" fillId="0" borderId="315" xfId="7" applyFont="1" applyFill="1" applyBorder="1" applyAlignment="1">
      <alignment horizontal="center" vertical="center"/>
    </xf>
    <xf numFmtId="0" fontId="9" fillId="0" borderId="316" xfId="7" applyFont="1" applyBorder="1" applyAlignment="1">
      <alignment horizontal="center" vertical="center"/>
    </xf>
    <xf numFmtId="0" fontId="9" fillId="0" borderId="97" xfId="7" applyFont="1" applyBorder="1" applyAlignment="1">
      <alignment horizontal="left" vertical="center"/>
    </xf>
    <xf numFmtId="0" fontId="61" fillId="0" borderId="312" xfId="7" applyFont="1" applyBorder="1" applyAlignment="1">
      <alignment vertical="center"/>
    </xf>
    <xf numFmtId="0" fontId="94" fillId="0" borderId="7" xfId="1" applyFont="1" applyBorder="1" applyAlignment="1">
      <alignment vertical="center"/>
    </xf>
    <xf numFmtId="0" fontId="94" fillId="0" borderId="8" xfId="1" applyFont="1" applyBorder="1" applyAlignment="1">
      <alignment vertical="center"/>
    </xf>
    <xf numFmtId="0" fontId="93" fillId="0" borderId="7" xfId="0" applyFont="1" applyBorder="1">
      <alignment vertical="center"/>
    </xf>
    <xf numFmtId="0" fontId="93" fillId="0" borderId="8" xfId="0" applyFont="1" applyBorder="1">
      <alignment vertical="center"/>
    </xf>
    <xf numFmtId="0" fontId="82" fillId="0" borderId="9" xfId="1" applyFont="1" applyBorder="1" applyAlignment="1">
      <alignment horizontal="center" vertical="center"/>
    </xf>
    <xf numFmtId="0" fontId="155" fillId="0" borderId="230" xfId="0" applyFont="1" applyBorder="1">
      <alignment vertical="center"/>
    </xf>
    <xf numFmtId="0" fontId="155" fillId="0" borderId="0" xfId="0" applyFont="1" applyBorder="1">
      <alignment vertical="center"/>
    </xf>
    <xf numFmtId="0" fontId="155" fillId="0" borderId="241" xfId="0" applyFont="1" applyBorder="1">
      <alignment vertical="center"/>
    </xf>
    <xf numFmtId="0" fontId="155" fillId="0" borderId="152" xfId="0" applyFont="1" applyBorder="1">
      <alignment vertical="center"/>
    </xf>
    <xf numFmtId="0" fontId="155" fillId="0" borderId="7" xfId="0" applyFont="1" applyBorder="1">
      <alignment vertical="center"/>
    </xf>
    <xf numFmtId="0" fontId="155" fillId="0" borderId="8" xfId="0" applyFont="1" applyBorder="1">
      <alignment vertical="center"/>
    </xf>
    <xf numFmtId="0" fontId="94" fillId="0" borderId="241" xfId="1" applyFont="1" applyBorder="1" applyAlignment="1">
      <alignment vertical="center"/>
    </xf>
    <xf numFmtId="0" fontId="93" fillId="0" borderId="161" xfId="0" applyFont="1" applyBorder="1" applyAlignment="1">
      <alignment horizontal="left" vertical="center"/>
    </xf>
    <xf numFmtId="0" fontId="93" fillId="0" borderId="33" xfId="0" applyFont="1" applyBorder="1" applyAlignment="1">
      <alignment horizontal="left" vertical="center"/>
    </xf>
    <xf numFmtId="0" fontId="93" fillId="0" borderId="213" xfId="0" applyFont="1" applyBorder="1" applyAlignment="1">
      <alignment horizontal="left" vertical="center"/>
    </xf>
    <xf numFmtId="0" fontId="93" fillId="0" borderId="214" xfId="0" applyFont="1" applyBorder="1" applyAlignment="1">
      <alignment horizontal="left" vertical="center"/>
    </xf>
    <xf numFmtId="0" fontId="93" fillId="0" borderId="226" xfId="0" applyFont="1" applyBorder="1" applyAlignment="1">
      <alignment horizontal="left" vertical="center"/>
    </xf>
    <xf numFmtId="0" fontId="93" fillId="0" borderId="223" xfId="0" applyFont="1" applyBorder="1" applyAlignment="1">
      <alignment horizontal="left" vertical="center"/>
    </xf>
    <xf numFmtId="0" fontId="93" fillId="0" borderId="127" xfId="0" applyFont="1" applyBorder="1" applyAlignment="1">
      <alignment horizontal="left" vertical="center"/>
    </xf>
    <xf numFmtId="0" fontId="93" fillId="0" borderId="128" xfId="0" applyFont="1" applyBorder="1" applyAlignment="1">
      <alignment horizontal="left" vertical="center"/>
    </xf>
    <xf numFmtId="0" fontId="93" fillId="0" borderId="230" xfId="0" applyFont="1" applyBorder="1" applyAlignment="1">
      <alignment vertical="center" wrapText="1"/>
    </xf>
    <xf numFmtId="0" fontId="93" fillId="0" borderId="0" xfId="0" applyFont="1" applyBorder="1" applyAlignment="1">
      <alignment vertical="center" wrapText="1"/>
    </xf>
    <xf numFmtId="0" fontId="93" fillId="0" borderId="241" xfId="0" applyFont="1" applyBorder="1" applyAlignment="1">
      <alignment vertical="center" wrapText="1"/>
    </xf>
    <xf numFmtId="0" fontId="93" fillId="0" borderId="138" xfId="0" applyFont="1" applyBorder="1" applyAlignment="1">
      <alignment horizontal="left" vertical="center" shrinkToFit="1"/>
    </xf>
    <xf numFmtId="0" fontId="93" fillId="0" borderId="140" xfId="0" applyFont="1" applyBorder="1" applyAlignment="1">
      <alignment horizontal="left" vertical="center" shrinkToFit="1"/>
    </xf>
    <xf numFmtId="0" fontId="93" fillId="0" borderId="156" xfId="0" applyFont="1" applyBorder="1" applyAlignment="1">
      <alignment horizontal="left" vertical="center"/>
    </xf>
    <xf numFmtId="0" fontId="93" fillId="0" borderId="5" xfId="0" applyFont="1" applyBorder="1" applyAlignment="1">
      <alignment horizontal="left" vertical="center"/>
    </xf>
    <xf numFmtId="0" fontId="107" fillId="0" borderId="156" xfId="0" applyFont="1" applyBorder="1" applyAlignment="1">
      <alignment horizontal="left" vertical="center"/>
    </xf>
    <xf numFmtId="0" fontId="107" fillId="0" borderId="5" xfId="0" applyFont="1" applyBorder="1" applyAlignment="1">
      <alignment horizontal="left" vertical="center"/>
    </xf>
    <xf numFmtId="0" fontId="93" fillId="0" borderId="138" xfId="0" applyFont="1" applyBorder="1" applyAlignment="1">
      <alignment horizontal="center" vertical="center"/>
    </xf>
    <xf numFmtId="0" fontId="93" fillId="0" borderId="140" xfId="0" applyFont="1" applyBorder="1" applyAlignment="1">
      <alignment horizontal="center" vertical="center"/>
    </xf>
    <xf numFmtId="0" fontId="93" fillId="0" borderId="6" xfId="0" applyFont="1" applyBorder="1" applyAlignment="1">
      <alignment horizontal="center" vertical="center"/>
    </xf>
    <xf numFmtId="0" fontId="93" fillId="0" borderId="198" xfId="0" applyFont="1" applyBorder="1" applyAlignment="1">
      <alignment horizontal="center" vertical="center"/>
    </xf>
    <xf numFmtId="0" fontId="93" fillId="0" borderId="156" xfId="0" applyFont="1" applyBorder="1" applyAlignment="1">
      <alignment horizontal="left" vertical="center" shrinkToFit="1"/>
    </xf>
    <xf numFmtId="0" fontId="93" fillId="0" borderId="5" xfId="0" applyFont="1" applyBorder="1" applyAlignment="1">
      <alignment horizontal="left" vertical="center" shrinkToFit="1"/>
    </xf>
    <xf numFmtId="0" fontId="93" fillId="0" borderId="6" xfId="0" applyFont="1" applyBorder="1" applyAlignment="1">
      <alignment horizontal="left" vertical="center" shrinkToFit="1"/>
    </xf>
    <xf numFmtId="0" fontId="93" fillId="0" borderId="198" xfId="0" applyFont="1" applyBorder="1" applyAlignment="1">
      <alignment horizontal="left" vertical="center" shrinkToFit="1"/>
    </xf>
    <xf numFmtId="0" fontId="93" fillId="0" borderId="138" xfId="0" applyFont="1" applyBorder="1" applyAlignment="1">
      <alignment horizontal="distributed" vertical="center" indent="1"/>
    </xf>
    <xf numFmtId="0" fontId="93" fillId="0" borderId="140" xfId="0" applyFont="1" applyBorder="1" applyAlignment="1">
      <alignment horizontal="distributed" vertical="center" indent="1"/>
    </xf>
    <xf numFmtId="0" fontId="93" fillId="0" borderId="6" xfId="0" applyFont="1" applyBorder="1" applyAlignment="1">
      <alignment horizontal="distributed" vertical="center" indent="1"/>
    </xf>
    <xf numFmtId="0" fontId="93" fillId="0" borderId="198" xfId="0" applyFont="1" applyBorder="1" applyAlignment="1">
      <alignment horizontal="distributed" vertical="center" indent="1"/>
    </xf>
    <xf numFmtId="0" fontId="113" fillId="0" borderId="110" xfId="1" applyFont="1" applyBorder="1" applyAlignment="1">
      <alignment horizontal="center" vertical="center"/>
    </xf>
    <xf numFmtId="0" fontId="113" fillId="0" borderId="109" xfId="1" applyFont="1" applyBorder="1" applyAlignment="1">
      <alignment horizontal="center" vertical="center"/>
    </xf>
    <xf numFmtId="0" fontId="113" fillId="0" borderId="52" xfId="1" applyFont="1" applyBorder="1" applyAlignment="1">
      <alignment horizontal="center" vertical="center"/>
    </xf>
    <xf numFmtId="0" fontId="113" fillId="0" borderId="53" xfId="1" applyFont="1" applyBorder="1" applyAlignment="1">
      <alignment horizontal="center" vertical="center"/>
    </xf>
    <xf numFmtId="0" fontId="93" fillId="0" borderId="135" xfId="0" applyFont="1" applyBorder="1" applyAlignment="1">
      <alignment horizontal="center" vertical="center"/>
    </xf>
    <xf numFmtId="0" fontId="93" fillId="0" borderId="137" xfId="0" applyFont="1" applyBorder="1" applyAlignment="1">
      <alignment horizontal="center" vertical="center"/>
    </xf>
    <xf numFmtId="0" fontId="93" fillId="0" borderId="129" xfId="0" applyFont="1" applyBorder="1" applyAlignment="1">
      <alignment horizontal="center" vertical="center"/>
    </xf>
    <xf numFmtId="0" fontId="93" fillId="0" borderId="212" xfId="0" applyFont="1" applyBorder="1" applyAlignment="1">
      <alignment horizontal="center" vertical="center"/>
    </xf>
    <xf numFmtId="0" fontId="93" fillId="0" borderId="48" xfId="0" applyFont="1" applyBorder="1" applyAlignment="1">
      <alignment horizontal="left" vertical="center"/>
    </xf>
    <xf numFmtId="0" fontId="93" fillId="0" borderId="120" xfId="0" applyFont="1" applyBorder="1" applyAlignment="1">
      <alignment horizontal="left" vertical="center"/>
    </xf>
    <xf numFmtId="0" fontId="93" fillId="0" borderId="121" xfId="0" applyFont="1" applyBorder="1" applyAlignment="1">
      <alignment horizontal="left" vertical="center"/>
    </xf>
    <xf numFmtId="0" fontId="96" fillId="7" borderId="138" xfId="0" applyFont="1" applyFill="1" applyBorder="1" applyAlignment="1">
      <alignment horizontal="center" vertical="center"/>
    </xf>
    <xf numFmtId="0" fontId="96" fillId="7" borderId="140" xfId="0" applyFont="1" applyFill="1" applyBorder="1" applyAlignment="1">
      <alignment horizontal="center" vertical="center"/>
    </xf>
    <xf numFmtId="0" fontId="96" fillId="7" borderId="6" xfId="0" applyFont="1" applyFill="1" applyBorder="1" applyAlignment="1">
      <alignment horizontal="center" vertical="center"/>
    </xf>
    <xf numFmtId="0" fontId="96" fillId="7" borderId="198" xfId="0" applyFont="1" applyFill="1" applyBorder="1" applyAlignment="1">
      <alignment horizontal="center" vertical="center"/>
    </xf>
    <xf numFmtId="0" fontId="93" fillId="0" borderId="110" xfId="0" applyFont="1" applyBorder="1" applyAlignment="1">
      <alignment horizontal="center" vertical="center"/>
    </xf>
    <xf numFmtId="0" fontId="93" fillId="0" borderId="109" xfId="0" applyFont="1" applyBorder="1" applyAlignment="1">
      <alignment horizontal="center" vertical="center"/>
    </xf>
    <xf numFmtId="0" fontId="93" fillId="0" borderId="52" xfId="0" applyFont="1" applyBorder="1" applyAlignment="1">
      <alignment horizontal="center" vertical="center"/>
    </xf>
    <xf numFmtId="0" fontId="93" fillId="0" borderId="53" xfId="0" applyFont="1" applyBorder="1" applyAlignment="1">
      <alignment horizontal="center" vertical="center"/>
    </xf>
    <xf numFmtId="0" fontId="96" fillId="0" borderId="110" xfId="0" applyFont="1" applyBorder="1" applyAlignment="1">
      <alignment horizontal="distributed" vertical="center" indent="1"/>
    </xf>
    <xf numFmtId="0" fontId="96" fillId="0" borderId="109" xfId="0" applyFont="1" applyBorder="1" applyAlignment="1">
      <alignment horizontal="distributed" vertical="center" indent="1"/>
    </xf>
    <xf numFmtId="0" fontId="96" fillId="0" borderId="52" xfId="0" applyFont="1" applyBorder="1" applyAlignment="1">
      <alignment horizontal="distributed" vertical="center" indent="1"/>
    </xf>
    <xf numFmtId="0" fontId="96" fillId="0" borderId="53" xfId="0" applyFont="1" applyBorder="1" applyAlignment="1">
      <alignment horizontal="distributed" vertical="center" indent="1"/>
    </xf>
    <xf numFmtId="0" fontId="93" fillId="0" borderId="138" xfId="0" applyFont="1" applyBorder="1" applyAlignment="1">
      <alignment horizontal="center" vertical="center" wrapText="1"/>
    </xf>
    <xf numFmtId="0" fontId="93" fillId="0" borderId="230" xfId="0" applyFont="1" applyBorder="1" applyAlignment="1">
      <alignment horizontal="left" vertical="center"/>
    </xf>
    <xf numFmtId="0" fontId="93" fillId="0" borderId="135" xfId="0" applyFont="1" applyBorder="1" applyAlignment="1">
      <alignment horizontal="left" vertical="center"/>
    </xf>
    <xf numFmtId="0" fontId="93" fillId="0" borderId="136" xfId="0" applyFont="1" applyBorder="1" applyAlignment="1">
      <alignment horizontal="left" vertical="center"/>
    </xf>
    <xf numFmtId="0" fontId="93" fillId="0" borderId="137" xfId="0" applyFont="1" applyBorder="1" applyAlignment="1">
      <alignment horizontal="left" vertical="center"/>
    </xf>
    <xf numFmtId="0" fontId="94" fillId="0" borderId="303" xfId="1" applyFont="1" applyBorder="1" applyAlignment="1">
      <alignment horizontal="center" vertical="center"/>
    </xf>
    <xf numFmtId="0" fontId="94" fillId="0" borderId="288" xfId="1" applyFont="1" applyBorder="1" applyAlignment="1">
      <alignment horizontal="center" vertical="center"/>
    </xf>
    <xf numFmtId="0" fontId="94" fillId="0" borderId="287" xfId="1" applyFont="1" applyBorder="1" applyAlignment="1">
      <alignment horizontal="center" vertical="center"/>
    </xf>
    <xf numFmtId="0" fontId="96" fillId="7" borderId="161" xfId="0" applyFont="1" applyFill="1" applyBorder="1" applyAlignment="1">
      <alignment horizontal="center" vertical="center"/>
    </xf>
    <xf numFmtId="0" fontId="96" fillId="7" borderId="33" xfId="0" applyFont="1" applyFill="1" applyBorder="1" applyAlignment="1">
      <alignment horizontal="center" vertical="center"/>
    </xf>
    <xf numFmtId="0" fontId="93" fillId="0" borderId="6" xfId="0" applyFont="1" applyBorder="1" applyAlignment="1">
      <alignment horizontal="center" vertical="center" wrapText="1"/>
    </xf>
    <xf numFmtId="0" fontId="93" fillId="0" borderId="198" xfId="0" applyFont="1" applyBorder="1" applyAlignment="1">
      <alignment horizontal="center" vertical="center" wrapText="1"/>
    </xf>
    <xf numFmtId="0" fontId="96" fillId="0" borderId="110" xfId="0" applyFont="1" applyBorder="1" applyAlignment="1">
      <alignment horizontal="center" vertical="center"/>
    </xf>
    <xf numFmtId="0" fontId="96" fillId="0" borderId="109" xfId="0" applyFont="1" applyBorder="1" applyAlignment="1">
      <alignment horizontal="center" vertical="center"/>
    </xf>
    <xf numFmtId="0" fontId="96" fillId="0" borderId="52" xfId="0" applyFont="1" applyBorder="1" applyAlignment="1">
      <alignment horizontal="center" vertical="center"/>
    </xf>
    <xf numFmtId="0" fontId="96" fillId="0" borderId="53" xfId="0" applyFont="1" applyBorder="1" applyAlignment="1">
      <alignment horizontal="center" vertical="center"/>
    </xf>
    <xf numFmtId="0" fontId="93" fillId="0" borderId="147" xfId="0" applyFont="1" applyBorder="1" applyAlignment="1">
      <alignment horizontal="left" vertical="center"/>
    </xf>
    <xf numFmtId="0" fontId="93" fillId="0" borderId="148" xfId="0" applyFont="1" applyBorder="1" applyAlignment="1">
      <alignment horizontal="left" vertical="center"/>
    </xf>
    <xf numFmtId="0" fontId="96" fillId="0" borderId="227" xfId="0" applyFont="1" applyBorder="1" applyAlignment="1">
      <alignment horizontal="center" vertical="center"/>
    </xf>
    <xf numFmtId="0" fontId="96" fillId="0" borderId="228" xfId="0" applyFont="1" applyBorder="1" applyAlignment="1">
      <alignment horizontal="center" vertical="center"/>
    </xf>
    <xf numFmtId="0" fontId="93" fillId="0" borderId="136" xfId="0" applyFont="1" applyBorder="1" applyAlignment="1">
      <alignment horizontal="center" vertical="center"/>
    </xf>
    <xf numFmtId="0" fontId="96" fillId="0" borderId="41" xfId="0" applyFont="1" applyBorder="1" applyAlignment="1">
      <alignment horizontal="center" vertical="center"/>
    </xf>
    <xf numFmtId="0" fontId="96" fillId="0" borderId="42" xfId="0" applyFont="1" applyBorder="1" applyAlignment="1">
      <alignment horizontal="center" vertical="center"/>
    </xf>
    <xf numFmtId="0" fontId="12" fillId="0" borderId="0" xfId="4" applyFont="1" applyFill="1" applyAlignment="1" applyProtection="1">
      <alignment horizontal="center" vertical="center" readingOrder="1"/>
    </xf>
    <xf numFmtId="0" fontId="12" fillId="0" borderId="0" xfId="4" applyFont="1" applyFill="1" applyAlignment="1" applyProtection="1">
      <alignment horizontal="distributed" vertical="center"/>
    </xf>
    <xf numFmtId="0" fontId="110" fillId="0" borderId="37" xfId="1" applyFont="1" applyBorder="1" applyAlignment="1">
      <alignment horizontal="center" vertical="center"/>
    </xf>
    <xf numFmtId="0" fontId="110" fillId="0" borderId="34" xfId="1" applyFont="1" applyBorder="1" applyAlignment="1">
      <alignment horizontal="center" vertical="center"/>
    </xf>
    <xf numFmtId="0" fontId="71" fillId="0" borderId="14" xfId="4" applyFont="1" applyFill="1" applyBorder="1" applyAlignment="1" applyProtection="1">
      <alignment horizontal="center" vertical="center"/>
    </xf>
    <xf numFmtId="0" fontId="71" fillId="0" borderId="0" xfId="4" applyFont="1" applyFill="1" applyBorder="1" applyAlignment="1" applyProtection="1">
      <alignment horizontal="center" vertical="center"/>
    </xf>
    <xf numFmtId="0" fontId="71" fillId="0" borderId="11" xfId="4" applyFont="1" applyFill="1" applyBorder="1" applyAlignment="1" applyProtection="1">
      <alignment horizontal="center" vertical="center"/>
    </xf>
    <xf numFmtId="0" fontId="71" fillId="0" borderId="160" xfId="4" applyFont="1" applyFill="1" applyBorder="1" applyAlignment="1" applyProtection="1">
      <alignment horizontal="center" vertical="center"/>
    </xf>
    <xf numFmtId="0" fontId="71" fillId="0" borderId="103" xfId="4" applyFont="1" applyFill="1" applyBorder="1" applyAlignment="1" applyProtection="1">
      <alignment horizontal="center" vertical="center"/>
    </xf>
    <xf numFmtId="0" fontId="71" fillId="0" borderId="104" xfId="4" applyFont="1" applyFill="1" applyBorder="1" applyAlignment="1" applyProtection="1">
      <alignment horizontal="center" vertical="center"/>
    </xf>
    <xf numFmtId="0" fontId="71" fillId="0" borderId="15" xfId="4" applyFont="1" applyFill="1" applyBorder="1" applyAlignment="1" applyProtection="1">
      <alignment horizontal="center" vertical="center"/>
    </xf>
    <xf numFmtId="0" fontId="71" fillId="0" borderId="12" xfId="4" applyFont="1" applyFill="1" applyBorder="1" applyAlignment="1" applyProtection="1">
      <alignment horizontal="center" vertical="center"/>
    </xf>
    <xf numFmtId="0" fontId="71" fillId="0" borderId="241" xfId="4" applyFont="1" applyFill="1" applyBorder="1" applyAlignment="1" applyProtection="1">
      <alignment horizontal="center" vertical="center"/>
    </xf>
    <xf numFmtId="0" fontId="71" fillId="0" borderId="292" xfId="4" applyFont="1" applyFill="1" applyBorder="1" applyAlignment="1" applyProtection="1">
      <alignment horizontal="center" vertical="center"/>
    </xf>
    <xf numFmtId="0" fontId="124" fillId="0" borderId="0" xfId="4" applyFont="1" applyFill="1" applyAlignment="1" applyProtection="1">
      <alignment vertical="distributed" readingOrder="1"/>
    </xf>
    <xf numFmtId="0" fontId="124" fillId="0" borderId="0" xfId="4" applyFont="1" applyFill="1" applyAlignment="1" applyProtection="1">
      <alignment vertical="distributed"/>
    </xf>
    <xf numFmtId="0" fontId="124" fillId="0" borderId="0" xfId="4" applyFont="1" applyFill="1" applyAlignment="1" applyProtection="1">
      <alignment horizontal="distributed" vertical="center"/>
    </xf>
    <xf numFmtId="0" fontId="71" fillId="0" borderId="230" xfId="4" applyFont="1" applyFill="1" applyBorder="1" applyAlignment="1" applyProtection="1">
      <alignment horizontal="center" vertical="center"/>
    </xf>
    <xf numFmtId="0" fontId="71" fillId="0" borderId="6" xfId="4" applyFont="1" applyFill="1" applyBorder="1" applyAlignment="1" applyProtection="1">
      <alignment horizontal="center" vertical="center"/>
    </xf>
    <xf numFmtId="0" fontId="71" fillId="0" borderId="105" xfId="4" applyFont="1" applyFill="1" applyBorder="1" applyAlignment="1" applyProtection="1">
      <alignment horizontal="center" vertical="center"/>
    </xf>
    <xf numFmtId="0" fontId="71" fillId="0" borderId="106" xfId="4" applyFont="1" applyFill="1" applyBorder="1" applyAlignment="1" applyProtection="1">
      <alignment horizontal="center" vertical="center"/>
    </xf>
    <xf numFmtId="0" fontId="128"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 fillId="0" borderId="0" xfId="4" applyFont="1" applyFill="1" applyAlignment="1" applyProtection="1">
      <alignment horizontal="center" vertical="center"/>
    </xf>
    <xf numFmtId="0" fontId="124" fillId="0" borderId="299" xfId="4" applyFont="1" applyFill="1" applyBorder="1" applyAlignment="1" applyProtection="1">
      <alignment horizontal="right" vertical="center"/>
    </xf>
    <xf numFmtId="0" fontId="124" fillId="0" borderId="290" xfId="4" applyFont="1" applyFill="1" applyBorder="1" applyAlignment="1" applyProtection="1">
      <alignment horizontal="right" vertical="center"/>
    </xf>
    <xf numFmtId="0" fontId="124" fillId="0" borderId="300" xfId="4" applyFont="1" applyFill="1" applyBorder="1" applyAlignment="1" applyProtection="1">
      <alignment horizontal="right" vertical="center"/>
    </xf>
    <xf numFmtId="0" fontId="124" fillId="0" borderId="297" xfId="4" applyFont="1" applyFill="1" applyBorder="1" applyAlignment="1" applyProtection="1">
      <alignment horizontal="right" vertical="center"/>
    </xf>
    <xf numFmtId="0" fontId="71" fillId="0" borderId="107" xfId="4" applyFont="1" applyFill="1" applyBorder="1" applyAlignment="1" applyProtection="1">
      <alignment horizontal="center" vertical="center"/>
    </xf>
    <xf numFmtId="0" fontId="71" fillId="0" borderId="108" xfId="4" applyFont="1" applyFill="1" applyBorder="1" applyAlignment="1" applyProtection="1">
      <alignment horizontal="center" vertical="center"/>
    </xf>
    <xf numFmtId="0" fontId="12" fillId="0" borderId="0" xfId="4" applyFont="1" applyFill="1" applyAlignment="1" applyProtection="1">
      <alignment vertical="center"/>
    </xf>
    <xf numFmtId="0" fontId="12" fillId="0" borderId="0" xfId="4" applyFont="1" applyFill="1" applyBorder="1" applyAlignment="1" applyProtection="1">
      <alignment horizontal="center" vertical="center" textRotation="255"/>
    </xf>
    <xf numFmtId="0" fontId="138" fillId="0" borderId="0" xfId="4" applyFont="1" applyFill="1" applyAlignment="1" applyProtection="1">
      <alignment vertical="justify" wrapText="1"/>
    </xf>
    <xf numFmtId="0" fontId="60" fillId="0" borderId="0" xfId="4" applyFont="1" applyFill="1" applyAlignment="1" applyProtection="1">
      <alignment horizontal="distributed" vertical="center"/>
    </xf>
    <xf numFmtId="0" fontId="111" fillId="0" borderId="37" xfId="1" applyFont="1" applyBorder="1" applyAlignment="1">
      <alignment horizontal="center" vertical="center"/>
    </xf>
    <xf numFmtId="0" fontId="111" fillId="0" borderId="34" xfId="1" applyFont="1" applyBorder="1" applyAlignment="1">
      <alignment horizontal="center" vertical="center"/>
    </xf>
    <xf numFmtId="0" fontId="12" fillId="0" borderId="0" xfId="4" applyFont="1" applyFill="1" applyAlignment="1" applyProtection="1">
      <alignment horizontal="distributed" vertical="center" readingOrder="1"/>
    </xf>
    <xf numFmtId="0" fontId="12" fillId="0" borderId="0" xfId="4" applyFont="1" applyFill="1" applyBorder="1" applyAlignment="1" applyProtection="1">
      <alignment horizontal="center" vertical="center"/>
    </xf>
    <xf numFmtId="0" fontId="128" fillId="0" borderId="290" xfId="4" applyFont="1" applyFill="1" applyBorder="1" applyAlignment="1" applyProtection="1">
      <alignment horizontal="left" shrinkToFit="1"/>
    </xf>
    <xf numFmtId="181" fontId="12" fillId="0" borderId="290" xfId="3" applyNumberFormat="1" applyFont="1" applyFill="1" applyBorder="1" applyAlignment="1" applyProtection="1">
      <alignment horizontal="right" vertical="center"/>
    </xf>
    <xf numFmtId="0" fontId="137" fillId="0" borderId="107" xfId="4" applyFont="1" applyFill="1" applyBorder="1" applyAlignment="1" applyProtection="1">
      <alignment horizontal="center" vertical="center"/>
    </xf>
    <xf numFmtId="0" fontId="137" fillId="0" borderId="108" xfId="4" applyFont="1" applyFill="1" applyBorder="1" applyAlignment="1" applyProtection="1">
      <alignment horizontal="center" vertical="center"/>
    </xf>
    <xf numFmtId="0" fontId="137" fillId="0" borderId="103" xfId="4" applyFont="1" applyFill="1" applyBorder="1" applyAlignment="1" applyProtection="1">
      <alignment horizontal="center" vertical="center"/>
    </xf>
    <xf numFmtId="0" fontId="137" fillId="0" borderId="104" xfId="4" applyFont="1" applyFill="1" applyBorder="1" applyAlignment="1" applyProtection="1">
      <alignment horizontal="center" vertical="center"/>
    </xf>
    <xf numFmtId="0" fontId="138" fillId="8" borderId="0" xfId="4" applyFont="1" applyFill="1" applyAlignment="1" applyProtection="1">
      <alignment vertical="justify" wrapText="1"/>
    </xf>
    <xf numFmtId="0" fontId="137" fillId="0" borderId="105" xfId="4" applyFont="1" applyFill="1" applyBorder="1" applyAlignment="1" applyProtection="1">
      <alignment horizontal="center" vertical="center"/>
    </xf>
    <xf numFmtId="0" fontId="137" fillId="0" borderId="106" xfId="4" applyFont="1" applyFill="1" applyBorder="1" applyAlignment="1" applyProtection="1">
      <alignment horizontal="center" vertical="center"/>
    </xf>
    <xf numFmtId="0" fontId="54" fillId="0" borderId="0" xfId="4" applyFont="1" applyFill="1" applyAlignment="1" applyProtection="1">
      <alignment horizontal="center" vertical="center"/>
    </xf>
    <xf numFmtId="0" fontId="54" fillId="0" borderId="0" xfId="4" applyFont="1" applyFill="1" applyAlignment="1" applyProtection="1">
      <alignment horizontal="distributed" vertical="center"/>
    </xf>
    <xf numFmtId="0" fontId="12" fillId="0" borderId="290" xfId="4" applyFont="1" applyFill="1" applyBorder="1" applyAlignment="1" applyProtection="1">
      <alignment horizontal="right" vertical="center"/>
    </xf>
    <xf numFmtId="0" fontId="12" fillId="0" borderId="289" xfId="4" applyFont="1" applyFill="1" applyBorder="1" applyAlignment="1" applyProtection="1">
      <alignment horizontal="center" vertical="center" textRotation="255"/>
    </xf>
    <xf numFmtId="0" fontId="12" fillId="0" borderId="291" xfId="4" applyFont="1" applyFill="1" applyBorder="1" applyAlignment="1" applyProtection="1">
      <alignment horizontal="center" vertical="center" textRotation="255"/>
    </xf>
    <xf numFmtId="0" fontId="12" fillId="0" borderId="230" xfId="4" applyFont="1" applyFill="1" applyBorder="1" applyAlignment="1" applyProtection="1">
      <alignment horizontal="center" vertical="center" textRotation="255"/>
    </xf>
    <xf numFmtId="0" fontId="12" fillId="0" borderId="241" xfId="4" applyFont="1" applyFill="1" applyBorder="1" applyAlignment="1" applyProtection="1">
      <alignment horizontal="center" vertical="center" textRotation="255"/>
    </xf>
    <xf numFmtId="0" fontId="12" fillId="0" borderId="6" xfId="4" applyFont="1" applyFill="1" applyBorder="1" applyAlignment="1" applyProtection="1">
      <alignment horizontal="center" vertical="center" textRotation="255"/>
    </xf>
    <xf numFmtId="0" fontId="12" fillId="0" borderId="292" xfId="4" applyFont="1" applyFill="1" applyBorder="1" applyAlignment="1" applyProtection="1">
      <alignment horizontal="center" vertical="center" textRotation="255"/>
    </xf>
    <xf numFmtId="0" fontId="12" fillId="0" borderId="289" xfId="4" applyFont="1" applyFill="1" applyBorder="1" applyAlignment="1" applyProtection="1">
      <alignment horizontal="center" vertical="center"/>
    </xf>
    <xf numFmtId="0" fontId="12" fillId="0" borderId="290" xfId="4" applyFont="1" applyFill="1" applyBorder="1" applyAlignment="1" applyProtection="1">
      <alignment horizontal="center" vertical="center"/>
    </xf>
    <xf numFmtId="0" fontId="12" fillId="0" borderId="291" xfId="4" applyFont="1" applyFill="1" applyBorder="1" applyAlignment="1" applyProtection="1">
      <alignment horizontal="center" vertical="center"/>
    </xf>
    <xf numFmtId="0" fontId="12" fillId="0" borderId="6" xfId="4" applyFont="1" applyFill="1" applyBorder="1" applyAlignment="1" applyProtection="1">
      <alignment horizontal="center" vertical="center"/>
    </xf>
    <xf numFmtId="0" fontId="12" fillId="0" borderId="160" xfId="4" applyFont="1" applyFill="1" applyBorder="1" applyAlignment="1" applyProtection="1">
      <alignment horizontal="center" vertical="center"/>
    </xf>
    <xf numFmtId="0" fontId="12" fillId="0" borderId="292" xfId="4" applyFont="1" applyFill="1" applyBorder="1" applyAlignment="1" applyProtection="1">
      <alignment horizontal="center" vertical="center"/>
    </xf>
    <xf numFmtId="38" fontId="12" fillId="0" borderId="160" xfId="3" applyFont="1" applyFill="1" applyBorder="1" applyAlignment="1" applyProtection="1">
      <alignment horizontal="right" vertical="center"/>
    </xf>
    <xf numFmtId="0" fontId="12" fillId="0" borderId="160" xfId="4" applyFont="1" applyFill="1" applyBorder="1" applyAlignment="1" applyProtection="1">
      <alignment horizontal="right" vertical="center"/>
    </xf>
    <xf numFmtId="0" fontId="12" fillId="0" borderId="0" xfId="4" applyFont="1" applyFill="1" applyAlignment="1" applyProtection="1">
      <alignment horizontal="justify" vertical="center" readingOrder="1"/>
    </xf>
    <xf numFmtId="38" fontId="12" fillId="0" borderId="0" xfId="3" applyFont="1" applyFill="1" applyBorder="1" applyAlignment="1" applyProtection="1">
      <alignment horizontal="center" vertical="center"/>
    </xf>
    <xf numFmtId="0" fontId="16" fillId="0" borderId="246" xfId="7" applyFont="1" applyFill="1" applyBorder="1" applyAlignment="1">
      <alignment horizontal="center" vertical="center"/>
    </xf>
    <xf numFmtId="0" fontId="16" fillId="0" borderId="249" xfId="7" applyFont="1" applyFill="1" applyBorder="1" applyAlignment="1">
      <alignment horizontal="center" vertical="center"/>
    </xf>
    <xf numFmtId="0" fontId="16" fillId="0" borderId="245" xfId="7" applyFont="1" applyFill="1" applyBorder="1" applyAlignment="1">
      <alignment horizontal="center" vertical="center" textRotation="255"/>
    </xf>
    <xf numFmtId="0" fontId="16" fillId="0" borderId="248" xfId="7" applyFont="1" applyFill="1" applyBorder="1" applyAlignment="1">
      <alignment horizontal="center" vertical="center" textRotation="255"/>
    </xf>
    <xf numFmtId="0" fontId="119" fillId="0" borderId="135" xfId="1" applyFont="1" applyBorder="1" applyAlignment="1">
      <alignment horizontal="center" vertical="center"/>
    </xf>
    <xf numFmtId="0" fontId="119" fillId="0" borderId="137" xfId="1" applyFont="1" applyBorder="1" applyAlignment="1">
      <alignment horizontal="center" vertical="center"/>
    </xf>
    <xf numFmtId="0" fontId="16" fillId="0" borderId="255" xfId="7" applyFont="1" applyFill="1" applyBorder="1" applyAlignment="1">
      <alignment horizontal="center" vertical="center" textRotation="255"/>
    </xf>
    <xf numFmtId="0" fontId="136" fillId="0" borderId="0" xfId="7" applyFont="1" applyFill="1" applyBorder="1" applyAlignment="1">
      <alignment horizontal="left" vertical="center"/>
    </xf>
    <xf numFmtId="0" fontId="136" fillId="0" borderId="242" xfId="7" applyFont="1" applyFill="1" applyBorder="1" applyAlignment="1">
      <alignment horizontal="left" vertical="center"/>
    </xf>
    <xf numFmtId="0" fontId="16" fillId="0" borderId="244" xfId="7" applyFont="1" applyFill="1" applyBorder="1" applyAlignment="1">
      <alignment horizontal="center" vertical="center"/>
    </xf>
    <xf numFmtId="0" fontId="16" fillId="0" borderId="242" xfId="7" applyFont="1" applyFill="1" applyBorder="1" applyAlignment="1">
      <alignment horizontal="center" vertical="center"/>
    </xf>
    <xf numFmtId="0" fontId="16" fillId="0" borderId="245" xfId="7" applyFont="1" applyFill="1" applyBorder="1" applyAlignment="1">
      <alignment horizontal="center" vertical="center"/>
    </xf>
    <xf numFmtId="0" fontId="16" fillId="0" borderId="248" xfId="7" applyFont="1" applyFill="1" applyBorder="1" applyAlignment="1">
      <alignment horizontal="center" vertical="center"/>
    </xf>
    <xf numFmtId="0" fontId="16" fillId="0" borderId="255" xfId="7" applyFont="1" applyFill="1" applyBorder="1" applyAlignment="1">
      <alignment horizontal="center" vertical="distributed" textRotation="255"/>
    </xf>
    <xf numFmtId="0" fontId="16" fillId="0" borderId="308" xfId="7" applyFont="1" applyFill="1" applyBorder="1" applyAlignment="1">
      <alignment horizontal="center" vertical="center" textRotation="255"/>
    </xf>
    <xf numFmtId="3" fontId="137" fillId="0" borderId="135" xfId="6" applyNumberFormat="1" applyFont="1" applyBorder="1" applyAlignment="1">
      <alignment horizontal="center" vertical="center"/>
    </xf>
    <xf numFmtId="3" fontId="137" fillId="0" borderId="266" xfId="6" applyNumberFormat="1" applyFont="1" applyBorder="1" applyAlignment="1">
      <alignment horizontal="center" vertical="center"/>
    </xf>
    <xf numFmtId="3" fontId="137" fillId="0" borderId="283" xfId="6" applyNumberFormat="1" applyFont="1" applyBorder="1" applyAlignment="1">
      <alignment horizontal="center" vertical="center"/>
    </xf>
    <xf numFmtId="3" fontId="137" fillId="0" borderId="284" xfId="6" applyNumberFormat="1" applyFont="1" applyBorder="1" applyAlignment="1">
      <alignment horizontal="center" vertical="center"/>
    </xf>
    <xf numFmtId="3" fontId="137" fillId="0" borderId="285" xfId="6" applyNumberFormat="1" applyFont="1" applyBorder="1" applyAlignment="1">
      <alignment horizontal="center" vertical="center"/>
    </xf>
    <xf numFmtId="3" fontId="137" fillId="0" borderId="286" xfId="6" applyNumberFormat="1" applyFont="1" applyBorder="1" applyAlignment="1">
      <alignment horizontal="center" vertical="center"/>
    </xf>
    <xf numFmtId="3" fontId="137" fillId="0" borderId="287" xfId="6" applyNumberFormat="1" applyFont="1" applyBorder="1" applyAlignment="1">
      <alignment horizontal="center" vertical="center"/>
    </xf>
    <xf numFmtId="3" fontId="137" fillId="0" borderId="288" xfId="6" applyNumberFormat="1" applyFont="1" applyBorder="1" applyAlignment="1">
      <alignment horizontal="center" vertical="center"/>
    </xf>
    <xf numFmtId="3" fontId="137" fillId="0" borderId="293" xfId="6" applyNumberFormat="1" applyFont="1" applyBorder="1" applyAlignment="1">
      <alignment horizontal="left" vertical="center"/>
    </xf>
    <xf numFmtId="3" fontId="137" fillId="0" borderId="287" xfId="6" applyNumberFormat="1" applyFont="1" applyBorder="1" applyAlignment="1">
      <alignment horizontal="left" vertical="center"/>
    </xf>
    <xf numFmtId="3" fontId="137" fillId="0" borderId="294" xfId="6" applyNumberFormat="1" applyFont="1" applyBorder="1" applyAlignment="1">
      <alignment horizontal="left" vertical="center"/>
    </xf>
    <xf numFmtId="3" fontId="137" fillId="0" borderId="288" xfId="6" applyNumberFormat="1" applyFont="1" applyBorder="1" applyAlignment="1">
      <alignment horizontal="left" vertical="center"/>
    </xf>
    <xf numFmtId="3" fontId="137" fillId="0" borderId="286" xfId="6" applyNumberFormat="1" applyFont="1" applyBorder="1" applyAlignment="1">
      <alignment horizontal="left" vertical="center"/>
    </xf>
    <xf numFmtId="3" fontId="16" fillId="0" borderId="0" xfId="6" applyNumberFormat="1" applyFont="1" applyAlignment="1">
      <alignment horizontal="distributed" vertical="center"/>
    </xf>
    <xf numFmtId="3" fontId="137" fillId="0" borderId="283" xfId="6" applyNumberFormat="1" applyFont="1" applyBorder="1" applyAlignment="1">
      <alignment horizontal="left" vertical="center"/>
    </xf>
    <xf numFmtId="3" fontId="137" fillId="0" borderId="284" xfId="6" applyNumberFormat="1" applyFont="1" applyBorder="1" applyAlignment="1">
      <alignment horizontal="left" vertical="center"/>
    </xf>
    <xf numFmtId="3" fontId="137" fillId="0" borderId="285" xfId="6" applyNumberFormat="1" applyFont="1" applyBorder="1" applyAlignment="1">
      <alignment horizontal="left" vertical="center"/>
    </xf>
    <xf numFmtId="3" fontId="137" fillId="0" borderId="273" xfId="6" applyNumberFormat="1" applyFont="1" applyBorder="1" applyAlignment="1">
      <alignment horizontal="center" vertical="center"/>
    </xf>
    <xf numFmtId="3" fontId="137" fillId="0" borderId="269" xfId="6" applyNumberFormat="1" applyFont="1" applyBorder="1" applyAlignment="1">
      <alignment horizontal="center" vertical="center"/>
    </xf>
    <xf numFmtId="3" fontId="137" fillId="0" borderId="277" xfId="6" applyNumberFormat="1" applyFont="1" applyBorder="1" applyAlignment="1">
      <alignment horizontal="center" vertical="center"/>
    </xf>
    <xf numFmtId="3" fontId="137" fillId="0" borderId="274" xfId="6" applyNumberFormat="1" applyFont="1" applyBorder="1" applyAlignment="1">
      <alignment horizontal="center" vertical="center"/>
    </xf>
    <xf numFmtId="3" fontId="137" fillId="0" borderId="275" xfId="6" applyNumberFormat="1" applyFont="1" applyBorder="1" applyAlignment="1">
      <alignment horizontal="left" vertical="top"/>
    </xf>
    <xf numFmtId="3" fontId="137" fillId="0" borderId="270" xfId="6" applyNumberFormat="1" applyFont="1" applyBorder="1" applyAlignment="1">
      <alignment horizontal="left" vertical="top"/>
    </xf>
    <xf numFmtId="3" fontId="137" fillId="0" borderId="276" xfId="6" applyNumberFormat="1" applyFont="1" applyBorder="1" applyAlignment="1">
      <alignment horizontal="left" vertical="top"/>
    </xf>
    <xf numFmtId="3" fontId="137" fillId="0" borderId="229" xfId="6" applyNumberFormat="1" applyFont="1" applyBorder="1" applyAlignment="1">
      <alignment horizontal="left" vertical="top"/>
    </xf>
    <xf numFmtId="3" fontId="137" fillId="0" borderId="0" xfId="6" applyNumberFormat="1" applyFont="1" applyBorder="1" applyAlignment="1">
      <alignment horizontal="left" vertical="top"/>
    </xf>
    <xf numFmtId="3" fontId="137" fillId="0" borderId="5" xfId="6" applyNumberFormat="1" applyFont="1" applyBorder="1" applyAlignment="1">
      <alignment horizontal="left" vertical="top"/>
    </xf>
    <xf numFmtId="3" fontId="137" fillId="0" borderId="279" xfId="6" applyNumberFormat="1" applyFont="1" applyBorder="1" applyAlignment="1">
      <alignment horizontal="left" vertical="top" wrapText="1"/>
    </xf>
    <xf numFmtId="3" fontId="137" fillId="0" borderId="278" xfId="6" applyNumberFormat="1" applyFont="1" applyBorder="1" applyAlignment="1">
      <alignment horizontal="left" vertical="top" wrapText="1"/>
    </xf>
    <xf numFmtId="3" fontId="137" fillId="0" borderId="282" xfId="6" applyNumberFormat="1" applyFont="1" applyBorder="1" applyAlignment="1">
      <alignment horizontal="left" vertical="top" wrapText="1"/>
    </xf>
    <xf numFmtId="3" fontId="137" fillId="0" borderId="229" xfId="6" applyNumberFormat="1" applyFont="1" applyBorder="1" applyAlignment="1">
      <alignment horizontal="left" vertical="top" wrapText="1"/>
    </xf>
    <xf numFmtId="3" fontId="137" fillId="0" borderId="0" xfId="6" applyNumberFormat="1" applyFont="1" applyBorder="1" applyAlignment="1">
      <alignment horizontal="left" vertical="top" wrapText="1"/>
    </xf>
    <xf numFmtId="3" fontId="137" fillId="0" borderId="5" xfId="6" applyNumberFormat="1" applyFont="1" applyBorder="1" applyAlignment="1">
      <alignment horizontal="left" vertical="top" wrapText="1"/>
    </xf>
    <xf numFmtId="3" fontId="137" fillId="0" borderId="230" xfId="6" applyNumberFormat="1" applyFont="1" applyBorder="1" applyAlignment="1">
      <alignment horizontal="left" vertical="center" wrapText="1"/>
    </xf>
    <xf numFmtId="3" fontId="137" fillId="0" borderId="0" xfId="6" applyNumberFormat="1" applyFont="1" applyBorder="1" applyAlignment="1">
      <alignment horizontal="left" vertical="center" wrapText="1"/>
    </xf>
    <xf numFmtId="3" fontId="137" fillId="0" borderId="55" xfId="6" applyNumberFormat="1" applyFont="1" applyBorder="1" applyAlignment="1">
      <alignment horizontal="left" vertical="center" wrapText="1"/>
    </xf>
    <xf numFmtId="3" fontId="137" fillId="0" borderId="271" xfId="6" applyNumberFormat="1" applyFont="1" applyBorder="1" applyAlignment="1">
      <alignment horizontal="center" vertical="center"/>
    </xf>
    <xf numFmtId="3" fontId="137" fillId="0" borderId="272" xfId="6" applyNumberFormat="1" applyFont="1" applyBorder="1" applyAlignment="1">
      <alignment horizontal="center" vertical="center"/>
    </xf>
    <xf numFmtId="0" fontId="120" fillId="0" borderId="135" xfId="1" applyFont="1" applyBorder="1" applyAlignment="1">
      <alignment horizontal="center" vertical="center"/>
    </xf>
    <xf numFmtId="0" fontId="120" fillId="0" borderId="137" xfId="1" applyFont="1" applyBorder="1" applyAlignment="1">
      <alignment horizontal="center" vertical="center"/>
    </xf>
    <xf numFmtId="0" fontId="124" fillId="0" borderId="139" xfId="7" applyFont="1" applyFill="1" applyBorder="1" applyAlignment="1">
      <alignment horizontal="center" vertical="center"/>
    </xf>
    <xf numFmtId="0" fontId="124" fillId="0" borderId="160" xfId="7" applyFont="1" applyFill="1" applyBorder="1" applyAlignment="1">
      <alignment horizontal="center" vertical="center"/>
    </xf>
    <xf numFmtId="0" fontId="124" fillId="0" borderId="140" xfId="7" applyFont="1" applyFill="1" applyBorder="1" applyAlignment="1">
      <alignment horizontal="center" vertical="center"/>
    </xf>
    <xf numFmtId="0" fontId="124" fillId="0" borderId="198" xfId="7" applyFont="1" applyFill="1" applyBorder="1" applyAlignment="1">
      <alignment horizontal="center" vertical="center"/>
    </xf>
    <xf numFmtId="0" fontId="124" fillId="0" borderId="138" xfId="7" applyFont="1" applyFill="1" applyBorder="1" applyAlignment="1">
      <alignment horizontal="right" vertical="center"/>
    </xf>
    <xf numFmtId="0" fontId="124" fillId="0" borderId="139" xfId="7" applyFont="1" applyFill="1" applyBorder="1" applyAlignment="1">
      <alignment horizontal="right" vertical="center"/>
    </xf>
    <xf numFmtId="0" fontId="124" fillId="0" borderId="6" xfId="7" applyFont="1" applyFill="1" applyBorder="1" applyAlignment="1">
      <alignment horizontal="right" vertical="center"/>
    </xf>
    <xf numFmtId="0" fontId="124" fillId="0" borderId="160" xfId="7" applyFont="1" applyFill="1" applyBorder="1" applyAlignment="1">
      <alignment horizontal="right" vertical="center"/>
    </xf>
    <xf numFmtId="0" fontId="129" fillId="0" borderId="139" xfId="7" applyFont="1" applyFill="1" applyBorder="1" applyAlignment="1">
      <alignment horizontal="center" vertical="center"/>
    </xf>
    <xf numFmtId="0" fontId="129" fillId="0" borderId="160" xfId="7" applyFont="1" applyFill="1" applyBorder="1" applyAlignment="1">
      <alignment horizontal="center" vertical="center"/>
    </xf>
    <xf numFmtId="0" fontId="129" fillId="0" borderId="139" xfId="7" applyFont="1" applyFill="1" applyBorder="1" applyAlignment="1">
      <alignment horizontal="center" vertical="center" shrinkToFit="1"/>
    </xf>
    <xf numFmtId="0" fontId="129" fillId="0" borderId="160" xfId="7" applyFont="1" applyFill="1" applyBorder="1" applyAlignment="1">
      <alignment horizontal="center" vertical="center" shrinkToFit="1"/>
    </xf>
    <xf numFmtId="0" fontId="124" fillId="0" borderId="0" xfId="7" applyFont="1" applyFill="1" applyAlignment="1">
      <alignment horizontal="center" vertical="center"/>
    </xf>
    <xf numFmtId="0" fontId="124" fillId="0" borderId="138" xfId="7" applyFont="1" applyFill="1" applyBorder="1" applyAlignment="1">
      <alignment horizontal="center" vertical="center"/>
    </xf>
    <xf numFmtId="0" fontId="124" fillId="0" borderId="6" xfId="7" applyFont="1" applyFill="1" applyBorder="1" applyAlignment="1">
      <alignment horizontal="center" vertical="center"/>
    </xf>
    <xf numFmtId="0" fontId="12" fillId="0" borderId="0" xfId="7" applyFont="1" applyFill="1" applyAlignment="1">
      <alignment vertical="center"/>
    </xf>
    <xf numFmtId="0" fontId="12" fillId="0" borderId="160" xfId="7" applyFont="1" applyFill="1" applyBorder="1" applyAlignment="1">
      <alignment vertical="center"/>
    </xf>
    <xf numFmtId="0" fontId="129" fillId="0" borderId="138" xfId="7" applyFont="1" applyFill="1" applyBorder="1" applyAlignment="1">
      <alignment horizontal="center" vertical="center" shrinkToFit="1"/>
    </xf>
    <xf numFmtId="0" fontId="124" fillId="0" borderId="0" xfId="7" applyFont="1" applyFill="1" applyBorder="1" applyAlignment="1">
      <alignment horizontal="distributed" vertical="center"/>
    </xf>
    <xf numFmtId="0" fontId="124" fillId="0" borderId="160" xfId="7" applyFont="1" applyFill="1" applyBorder="1" applyAlignment="1">
      <alignment vertical="center"/>
    </xf>
    <xf numFmtId="0" fontId="128" fillId="0" borderId="139" xfId="7" applyFont="1" applyFill="1" applyBorder="1" applyAlignment="1">
      <alignment vertical="center"/>
    </xf>
    <xf numFmtId="0" fontId="128" fillId="0" borderId="0" xfId="7" applyFont="1" applyFill="1" applyBorder="1" applyAlignment="1">
      <alignment vertical="center"/>
    </xf>
    <xf numFmtId="0" fontId="124" fillId="0" borderId="230" xfId="7" applyFont="1" applyFill="1" applyBorder="1" applyAlignment="1">
      <alignment horizontal="center" vertical="center"/>
    </xf>
    <xf numFmtId="0" fontId="124" fillId="0" borderId="0" xfId="7" applyFont="1" applyFill="1" applyBorder="1" applyAlignment="1">
      <alignment horizontal="center" vertical="center"/>
    </xf>
    <xf numFmtId="0" fontId="128" fillId="0" borderId="140" xfId="7" applyFont="1" applyFill="1" applyBorder="1" applyAlignment="1">
      <alignment vertical="center"/>
    </xf>
    <xf numFmtId="0" fontId="128" fillId="0" borderId="5" xfId="7" applyFont="1" applyFill="1" applyBorder="1" applyAlignment="1">
      <alignment vertical="center"/>
    </xf>
    <xf numFmtId="0" fontId="128" fillId="0" borderId="230" xfId="7" applyFont="1" applyFill="1" applyBorder="1" applyAlignment="1">
      <alignment horizontal="right" vertical="center" wrapText="1"/>
    </xf>
    <xf numFmtId="0" fontId="128" fillId="0" borderId="0" xfId="7" applyFont="1" applyFill="1" applyBorder="1" applyAlignment="1">
      <alignment horizontal="right" vertical="center" wrapText="1"/>
    </xf>
    <xf numFmtId="0" fontId="128" fillId="0" borderId="6" xfId="7" applyFont="1" applyFill="1" applyBorder="1" applyAlignment="1">
      <alignment horizontal="right" vertical="center" wrapText="1"/>
    </xf>
    <xf numFmtId="0" fontId="128" fillId="0" borderId="160" xfId="7" applyFont="1" applyFill="1" applyBorder="1" applyAlignment="1">
      <alignment horizontal="right" vertical="center" wrapText="1"/>
    </xf>
    <xf numFmtId="0" fontId="128" fillId="0" borderId="0" xfId="7" applyFont="1" applyFill="1" applyBorder="1" applyAlignment="1">
      <alignment vertical="center" wrapText="1"/>
    </xf>
    <xf numFmtId="0" fontId="128" fillId="0" borderId="160" xfId="7" applyFont="1" applyFill="1" applyBorder="1" applyAlignment="1">
      <alignment vertical="center" wrapText="1"/>
    </xf>
    <xf numFmtId="0" fontId="110" fillId="0" borderId="135" xfId="1" applyFont="1" applyBorder="1" applyAlignment="1">
      <alignment horizontal="center" vertical="center"/>
    </xf>
    <xf numFmtId="0" fontId="110" fillId="0" borderId="136" xfId="1" applyFont="1" applyBorder="1" applyAlignment="1">
      <alignment horizontal="center" vertical="center"/>
    </xf>
    <xf numFmtId="0" fontId="110" fillId="0" borderId="137" xfId="1" applyFont="1" applyBorder="1" applyAlignment="1">
      <alignment horizontal="center" vertical="center"/>
    </xf>
    <xf numFmtId="0" fontId="124" fillId="0" borderId="0" xfId="7" applyFont="1" applyFill="1" applyAlignment="1">
      <alignment horizontal="right" vertical="center"/>
    </xf>
    <xf numFmtId="0" fontId="129" fillId="0" borderId="140" xfId="7" applyFont="1" applyFill="1" applyBorder="1" applyAlignment="1">
      <alignment horizontal="center" vertical="center"/>
    </xf>
    <xf numFmtId="0" fontId="129" fillId="0" borderId="198" xfId="7" applyFont="1" applyFill="1" applyBorder="1" applyAlignment="1">
      <alignment horizontal="center" vertical="center"/>
    </xf>
    <xf numFmtId="0" fontId="128" fillId="0" borderId="0" xfId="7" applyFont="1" applyFill="1" applyAlignment="1">
      <alignment vertical="center"/>
    </xf>
    <xf numFmtId="0" fontId="128" fillId="0" borderId="160" xfId="7" applyFont="1" applyFill="1" applyBorder="1" applyAlignment="1">
      <alignment vertical="center"/>
    </xf>
    <xf numFmtId="0" fontId="128" fillId="0" borderId="198" xfId="7" applyFont="1" applyFill="1" applyBorder="1" applyAlignment="1">
      <alignment vertical="center"/>
    </xf>
    <xf numFmtId="0" fontId="128" fillId="0" borderId="138" xfId="7" applyFont="1" applyFill="1" applyBorder="1" applyAlignment="1">
      <alignment horizontal="right" vertical="center"/>
    </xf>
    <xf numFmtId="0" fontId="128" fillId="0" borderId="139" xfId="7" applyFont="1" applyFill="1" applyBorder="1" applyAlignment="1">
      <alignment horizontal="right" vertical="center"/>
    </xf>
    <xf numFmtId="0" fontId="128" fillId="0" borderId="230" xfId="7" applyFont="1" applyFill="1" applyBorder="1" applyAlignment="1">
      <alignment horizontal="right" vertical="center"/>
    </xf>
    <xf numFmtId="0" fontId="128" fillId="0" borderId="0" xfId="7" applyFont="1" applyFill="1" applyBorder="1" applyAlignment="1">
      <alignment horizontal="right" vertical="center"/>
    </xf>
    <xf numFmtId="0" fontId="128" fillId="0" borderId="138" xfId="7" applyFont="1" applyFill="1" applyBorder="1" applyAlignment="1">
      <alignment horizontal="center" vertical="center"/>
    </xf>
    <xf numFmtId="0" fontId="128" fillId="0" borderId="139" xfId="7" applyFont="1" applyFill="1" applyBorder="1" applyAlignment="1">
      <alignment horizontal="center" vertical="center"/>
    </xf>
    <xf numFmtId="0" fontId="128" fillId="0" borderId="230" xfId="7" applyFont="1" applyFill="1" applyBorder="1" applyAlignment="1">
      <alignment horizontal="center" vertical="center"/>
    </xf>
    <xf numFmtId="0" fontId="128" fillId="0" borderId="0" xfId="7" applyFont="1" applyFill="1" applyBorder="1" applyAlignment="1">
      <alignment horizontal="center" vertical="center"/>
    </xf>
    <xf numFmtId="0" fontId="128" fillId="0" borderId="230" xfId="7" applyFont="1" applyFill="1" applyBorder="1" applyAlignment="1">
      <alignment horizontal="center" vertical="center" wrapText="1"/>
    </xf>
    <xf numFmtId="0" fontId="128" fillId="0" borderId="0" xfId="7" applyFont="1" applyFill="1" applyBorder="1" applyAlignment="1">
      <alignment horizontal="center" vertical="center" wrapText="1"/>
    </xf>
    <xf numFmtId="0" fontId="128" fillId="0" borderId="6" xfId="7" applyFont="1" applyFill="1" applyBorder="1" applyAlignment="1">
      <alignment horizontal="center" vertical="center" wrapText="1"/>
    </xf>
    <xf numFmtId="0" fontId="128" fillId="0" borderId="160" xfId="7" applyFont="1" applyFill="1" applyBorder="1" applyAlignment="1">
      <alignment horizontal="center" vertical="center" wrapText="1"/>
    </xf>
    <xf numFmtId="0" fontId="128" fillId="0" borderId="139" xfId="7" applyFont="1" applyFill="1" applyBorder="1" applyAlignment="1">
      <alignment horizontal="left" vertical="center"/>
    </xf>
    <xf numFmtId="0" fontId="128" fillId="0" borderId="140" xfId="7" applyFont="1" applyFill="1" applyBorder="1" applyAlignment="1">
      <alignment horizontal="left" vertical="center"/>
    </xf>
    <xf numFmtId="0" fontId="128" fillId="0" borderId="0" xfId="7" applyFont="1" applyFill="1" applyBorder="1" applyAlignment="1">
      <alignment horizontal="left" vertical="center"/>
    </xf>
    <xf numFmtId="0" fontId="128" fillId="0" borderId="5" xfId="7" applyFont="1" applyFill="1" applyBorder="1" applyAlignment="1">
      <alignment horizontal="left" vertical="center"/>
    </xf>
    <xf numFmtId="0" fontId="128" fillId="0" borderId="0" xfId="7" applyFont="1" applyFill="1" applyAlignment="1">
      <alignment horizontal="left" vertical="center"/>
    </xf>
    <xf numFmtId="0" fontId="128" fillId="0" borderId="160" xfId="7" applyFont="1" applyFill="1" applyBorder="1" applyAlignment="1">
      <alignment horizontal="left" vertical="center"/>
    </xf>
    <xf numFmtId="0" fontId="128" fillId="0" borderId="198" xfId="7" applyFont="1" applyFill="1" applyBorder="1" applyAlignment="1">
      <alignment horizontal="left" vertical="center"/>
    </xf>
    <xf numFmtId="0" fontId="124" fillId="0" borderId="138" xfId="7" applyFont="1" applyFill="1" applyBorder="1" applyAlignment="1">
      <alignment horizontal="distributed" vertical="center" justifyLastLine="1"/>
    </xf>
    <xf numFmtId="0" fontId="124" fillId="0" borderId="139" xfId="7" applyFont="1" applyFill="1" applyBorder="1" applyAlignment="1">
      <alignment horizontal="distributed" vertical="center" justifyLastLine="1"/>
    </xf>
    <xf numFmtId="0" fontId="124" fillId="0" borderId="140" xfId="7" applyFont="1" applyFill="1" applyBorder="1" applyAlignment="1">
      <alignment horizontal="distributed" vertical="center" justifyLastLine="1"/>
    </xf>
    <xf numFmtId="0" fontId="124" fillId="0" borderId="6" xfId="7" applyFont="1" applyFill="1" applyBorder="1" applyAlignment="1">
      <alignment horizontal="distributed" vertical="center" justifyLastLine="1"/>
    </xf>
    <xf numFmtId="0" fontId="124" fillId="0" borderId="160" xfId="7" applyFont="1" applyFill="1" applyBorder="1" applyAlignment="1">
      <alignment horizontal="distributed" vertical="center" justifyLastLine="1"/>
    </xf>
    <xf numFmtId="0" fontId="124" fillId="0" borderId="198" xfId="7" applyFont="1" applyFill="1" applyBorder="1" applyAlignment="1">
      <alignment horizontal="distributed" vertical="center" justifyLastLine="1"/>
    </xf>
    <xf numFmtId="0" fontId="124" fillId="0" borderId="134" xfId="7" applyFont="1" applyFill="1" applyBorder="1" applyAlignment="1">
      <alignment horizontal="center" vertical="center" wrapText="1"/>
    </xf>
    <xf numFmtId="0" fontId="124" fillId="0" borderId="134" xfId="7" applyFont="1" applyFill="1" applyBorder="1" applyAlignment="1">
      <alignment horizontal="center" vertical="center"/>
    </xf>
    <xf numFmtId="0" fontId="125" fillId="0" borderId="134" xfId="7" applyFont="1" applyFill="1" applyBorder="1" applyAlignment="1">
      <alignment horizontal="center" vertical="center"/>
    </xf>
    <xf numFmtId="0" fontId="124" fillId="0" borderId="138" xfId="7" applyFont="1" applyFill="1" applyBorder="1" applyAlignment="1">
      <alignment horizontal="center" vertical="center" wrapText="1"/>
    </xf>
    <xf numFmtId="0" fontId="124" fillId="0" borderId="139" xfId="7" applyFont="1" applyFill="1" applyBorder="1" applyAlignment="1">
      <alignment horizontal="center" vertical="center" wrapText="1"/>
    </xf>
    <xf numFmtId="0" fontId="124" fillId="0" borderId="140" xfId="7" applyFont="1" applyFill="1" applyBorder="1" applyAlignment="1">
      <alignment horizontal="center" vertical="center" wrapText="1"/>
    </xf>
    <xf numFmtId="0" fontId="124" fillId="0" borderId="230" xfId="7" applyFont="1" applyFill="1" applyBorder="1" applyAlignment="1">
      <alignment horizontal="center" vertical="center" wrapText="1"/>
    </xf>
    <xf numFmtId="0" fontId="124" fillId="0" borderId="0" xfId="7" applyFont="1" applyFill="1" applyBorder="1" applyAlignment="1">
      <alignment horizontal="center" vertical="center" wrapText="1"/>
    </xf>
    <xf numFmtId="0" fontId="124" fillId="0" borderId="5" xfId="7" applyFont="1" applyFill="1" applyBorder="1" applyAlignment="1">
      <alignment horizontal="center" vertical="center" wrapText="1"/>
    </xf>
    <xf numFmtId="0" fontId="124" fillId="0" borderId="5" xfId="7" applyFont="1" applyFill="1" applyBorder="1" applyAlignment="1">
      <alignment horizontal="center" vertical="center"/>
    </xf>
    <xf numFmtId="0" fontId="124" fillId="0" borderId="230" xfId="7" applyFont="1" applyFill="1" applyBorder="1" applyAlignment="1">
      <alignment horizontal="distributed" vertical="center" justifyLastLine="1"/>
    </xf>
    <xf numFmtId="0" fontId="124" fillId="0" borderId="0" xfId="7" applyFont="1" applyFill="1" applyBorder="1" applyAlignment="1">
      <alignment horizontal="distributed" vertical="center" justifyLastLine="1"/>
    </xf>
    <xf numFmtId="0" fontId="124" fillId="0" borderId="5" xfId="7" applyFont="1" applyFill="1" applyBorder="1" applyAlignment="1">
      <alignment horizontal="distributed" vertical="center" justifyLastLine="1"/>
    </xf>
    <xf numFmtId="0" fontId="128" fillId="0" borderId="138" xfId="7" applyFont="1" applyFill="1" applyBorder="1" applyAlignment="1">
      <alignment horizontal="left" vertical="center" wrapText="1"/>
    </xf>
    <xf numFmtId="0" fontId="128" fillId="0" borderId="139" xfId="7" applyFont="1" applyFill="1" applyBorder="1" applyAlignment="1">
      <alignment horizontal="left" vertical="center" wrapText="1"/>
    </xf>
    <xf numFmtId="0" fontId="128" fillId="0" borderId="140" xfId="7" applyFont="1" applyFill="1" applyBorder="1" applyAlignment="1">
      <alignment horizontal="left" vertical="center" wrapText="1"/>
    </xf>
    <xf numFmtId="0" fontId="128" fillId="0" borderId="230" xfId="7" applyFont="1" applyFill="1" applyBorder="1" applyAlignment="1">
      <alignment horizontal="left" vertical="center" wrapText="1"/>
    </xf>
    <xf numFmtId="0" fontId="128" fillId="0" borderId="0" xfId="7" applyFont="1" applyFill="1" applyBorder="1" applyAlignment="1">
      <alignment horizontal="left" vertical="center" wrapText="1"/>
    </xf>
    <xf numFmtId="0" fontId="128" fillId="0" borderId="5" xfId="7" applyFont="1" applyFill="1" applyBorder="1" applyAlignment="1">
      <alignment horizontal="left" vertical="center" wrapText="1"/>
    </xf>
    <xf numFmtId="0" fontId="124" fillId="0" borderId="138" xfId="7" applyFont="1" applyFill="1" applyBorder="1" applyAlignment="1">
      <alignment horizontal="center" vertical="center" justifyLastLine="1"/>
    </xf>
    <xf numFmtId="0" fontId="124" fillId="0" borderId="139" xfId="7" applyFont="1" applyFill="1" applyBorder="1" applyAlignment="1">
      <alignment horizontal="center" vertical="center" justifyLastLine="1"/>
    </xf>
    <xf numFmtId="0" fontId="124" fillId="0" borderId="140" xfId="7" applyFont="1" applyFill="1" applyBorder="1" applyAlignment="1">
      <alignment horizontal="center" vertical="center" justifyLastLine="1"/>
    </xf>
    <xf numFmtId="0" fontId="124" fillId="0" borderId="230" xfId="7" applyFont="1" applyFill="1" applyBorder="1" applyAlignment="1">
      <alignment horizontal="center" vertical="center" justifyLastLine="1"/>
    </xf>
    <xf numFmtId="0" fontId="124" fillId="0" borderId="0" xfId="7" applyFont="1" applyFill="1" applyBorder="1" applyAlignment="1">
      <alignment horizontal="center" vertical="center" justifyLastLine="1"/>
    </xf>
    <xf numFmtId="0" fontId="124" fillId="0" borderId="5" xfId="7" applyFont="1" applyFill="1" applyBorder="1" applyAlignment="1">
      <alignment horizontal="center" vertical="center" justifyLastLine="1"/>
    </xf>
    <xf numFmtId="0" fontId="3" fillId="0" borderId="139" xfId="7" applyFill="1" applyBorder="1" applyAlignment="1">
      <alignment vertical="center"/>
    </xf>
    <xf numFmtId="0" fontId="3" fillId="0" borderId="140" xfId="7" applyFill="1" applyBorder="1" applyAlignment="1">
      <alignment vertical="center"/>
    </xf>
    <xf numFmtId="0" fontId="3" fillId="0" borderId="230" xfId="7" applyFill="1" applyBorder="1" applyAlignment="1">
      <alignment vertical="center"/>
    </xf>
    <xf numFmtId="0" fontId="3" fillId="0" borderId="0" xfId="7" applyFill="1" applyAlignment="1">
      <alignment vertical="center"/>
    </xf>
    <xf numFmtId="0" fontId="3" fillId="0" borderId="5" xfId="7" applyFill="1" applyBorder="1" applyAlignment="1">
      <alignment vertical="center"/>
    </xf>
    <xf numFmtId="0" fontId="3" fillId="0" borderId="6" xfId="7" applyFill="1" applyBorder="1" applyAlignment="1">
      <alignment vertical="center"/>
    </xf>
    <xf numFmtId="0" fontId="3" fillId="0" borderId="160" xfId="7" applyFill="1" applyBorder="1" applyAlignment="1">
      <alignment vertical="center"/>
    </xf>
    <xf numFmtId="0" fontId="3" fillId="0" borderId="198" xfId="7" applyFill="1" applyBorder="1" applyAlignment="1">
      <alignment vertical="center"/>
    </xf>
    <xf numFmtId="0" fontId="124" fillId="0" borderId="6" xfId="7" applyFont="1" applyFill="1" applyBorder="1" applyAlignment="1">
      <alignment horizontal="center" vertical="center" justifyLastLine="1"/>
    </xf>
    <xf numFmtId="0" fontId="124" fillId="0" borderId="160" xfId="7" applyFont="1" applyFill="1" applyBorder="1" applyAlignment="1">
      <alignment horizontal="center" vertical="center" justifyLastLine="1"/>
    </xf>
    <xf numFmtId="0" fontId="124" fillId="0" borderId="198" xfId="7" applyFont="1" applyFill="1" applyBorder="1" applyAlignment="1">
      <alignment horizontal="center" vertical="center" justifyLastLine="1"/>
    </xf>
    <xf numFmtId="0" fontId="124" fillId="0" borderId="160" xfId="7" applyFont="1" applyFill="1" applyBorder="1" applyAlignment="1">
      <alignment horizontal="center" vertical="center" wrapText="1"/>
    </xf>
    <xf numFmtId="0" fontId="124" fillId="0" borderId="198" xfId="7" applyFont="1" applyFill="1" applyBorder="1" applyAlignment="1">
      <alignment horizontal="center" vertical="center" wrapText="1"/>
    </xf>
    <xf numFmtId="0" fontId="129" fillId="0" borderId="139" xfId="7" applyFont="1" applyFill="1" applyBorder="1" applyAlignment="1">
      <alignment horizontal="center" vertical="center" wrapText="1"/>
    </xf>
    <xf numFmtId="0" fontId="129" fillId="0" borderId="160" xfId="7" applyFont="1" applyFill="1" applyBorder="1" applyAlignment="1">
      <alignment horizontal="center" vertical="center" wrapText="1"/>
    </xf>
    <xf numFmtId="0" fontId="129" fillId="0" borderId="134" xfId="7" applyFont="1" applyFill="1" applyBorder="1" applyAlignment="1">
      <alignment horizontal="center" vertical="center" wrapText="1"/>
    </xf>
    <xf numFmtId="0" fontId="129" fillId="0" borderId="140" xfId="7" applyFont="1" applyFill="1" applyBorder="1" applyAlignment="1">
      <alignment horizontal="center" vertical="center" wrapText="1"/>
    </xf>
    <xf numFmtId="0" fontId="129" fillId="0" borderId="198" xfId="7" applyFont="1" applyFill="1" applyBorder="1" applyAlignment="1">
      <alignment horizontal="center" vertical="center" wrapText="1"/>
    </xf>
    <xf numFmtId="0" fontId="129" fillId="0" borderId="6" xfId="7" applyFont="1" applyFill="1" applyBorder="1" applyAlignment="1">
      <alignment horizontal="center" vertical="center" shrinkToFit="1"/>
    </xf>
    <xf numFmtId="0" fontId="124" fillId="0" borderId="139" xfId="7" applyFont="1" applyFill="1" applyBorder="1" applyAlignment="1">
      <alignment horizontal="distributed" vertical="center"/>
    </xf>
    <xf numFmtId="0" fontId="124" fillId="0" borderId="0" xfId="7" applyFont="1" applyFill="1" applyAlignment="1">
      <alignment horizontal="distributed" vertical="center"/>
    </xf>
    <xf numFmtId="0" fontId="124" fillId="0" borderId="160" xfId="7" applyFont="1" applyFill="1" applyBorder="1" applyAlignment="1">
      <alignment horizontal="distributed" vertical="center"/>
    </xf>
    <xf numFmtId="0" fontId="124" fillId="0" borderId="139" xfId="7" applyFont="1" applyFill="1" applyBorder="1" applyAlignment="1">
      <alignment horizontal="distributed" vertical="center" wrapText="1"/>
    </xf>
    <xf numFmtId="0" fontId="124" fillId="0" borderId="0" xfId="7" applyFont="1" applyFill="1" applyAlignment="1">
      <alignment horizontal="distributed" vertical="center" wrapText="1"/>
    </xf>
    <xf numFmtId="0" fontId="124" fillId="0" borderId="160" xfId="7" applyFont="1" applyFill="1" applyBorder="1" applyAlignment="1">
      <alignment horizontal="distributed" vertical="center" wrapText="1"/>
    </xf>
    <xf numFmtId="0" fontId="128" fillId="0" borderId="139" xfId="7" applyFont="1" applyFill="1" applyBorder="1" applyAlignment="1">
      <alignment horizontal="distributed" vertical="center" wrapText="1"/>
    </xf>
    <xf numFmtId="0" fontId="128" fillId="0" borderId="0" xfId="7" applyFont="1" applyFill="1" applyAlignment="1">
      <alignment horizontal="distributed" vertical="center" wrapText="1"/>
    </xf>
    <xf numFmtId="0" fontId="128" fillId="0" borderId="160" xfId="7" applyFont="1" applyFill="1" applyBorder="1" applyAlignment="1">
      <alignment horizontal="distributed" vertical="center" wrapText="1"/>
    </xf>
    <xf numFmtId="0" fontId="124" fillId="0" borderId="138" xfId="7" applyFont="1" applyFill="1" applyBorder="1" applyAlignment="1">
      <alignment vertical="center"/>
    </xf>
    <xf numFmtId="0" fontId="124" fillId="0" borderId="139" xfId="7" applyFont="1" applyFill="1" applyBorder="1" applyAlignment="1">
      <alignment vertical="center"/>
    </xf>
    <xf numFmtId="0" fontId="124" fillId="0" borderId="140" xfId="7" applyFont="1" applyFill="1" applyBorder="1" applyAlignment="1">
      <alignment vertical="center"/>
    </xf>
    <xf numFmtId="0" fontId="124" fillId="0" borderId="230" xfId="7" applyFont="1" applyFill="1" applyBorder="1" applyAlignment="1">
      <alignment vertical="center"/>
    </xf>
    <xf numFmtId="0" fontId="124" fillId="0" borderId="0" xfId="7" applyFont="1" applyFill="1" applyAlignment="1">
      <alignment vertical="center"/>
    </xf>
    <xf numFmtId="0" fontId="124" fillId="0" borderId="5" xfId="7" applyFont="1" applyFill="1" applyBorder="1" applyAlignment="1">
      <alignment vertical="center"/>
    </xf>
    <xf numFmtId="0" fontId="124" fillId="0" borderId="6" xfId="7" applyFont="1" applyFill="1" applyBorder="1" applyAlignment="1">
      <alignment vertical="center"/>
    </xf>
    <xf numFmtId="0" fontId="124" fillId="0" borderId="198" xfId="7" applyFont="1" applyFill="1" applyBorder="1" applyAlignment="1">
      <alignment vertical="center"/>
    </xf>
    <xf numFmtId="0" fontId="128" fillId="0" borderId="160" xfId="7" applyFont="1" applyFill="1" applyBorder="1" applyAlignment="1">
      <alignment horizontal="right" vertical="center"/>
    </xf>
    <xf numFmtId="0" fontId="124" fillId="0" borderId="138" xfId="7" applyFont="1" applyFill="1" applyBorder="1" applyAlignment="1">
      <alignment horizontal="left" vertical="center"/>
    </xf>
    <xf numFmtId="0" fontId="124" fillId="0" borderId="139" xfId="7" applyFont="1" applyFill="1" applyBorder="1" applyAlignment="1">
      <alignment horizontal="left" vertical="center"/>
    </xf>
    <xf numFmtId="0" fontId="124" fillId="0" borderId="140" xfId="7" applyFont="1" applyFill="1" applyBorder="1" applyAlignment="1">
      <alignment horizontal="left" vertical="center"/>
    </xf>
    <xf numFmtId="0" fontId="124" fillId="0" borderId="230" xfId="7" applyFont="1" applyFill="1" applyBorder="1" applyAlignment="1">
      <alignment horizontal="left" vertical="center"/>
    </xf>
    <xf numFmtId="0" fontId="124" fillId="0" borderId="0" xfId="7" applyFont="1" applyFill="1" applyBorder="1" applyAlignment="1">
      <alignment horizontal="left" vertical="center"/>
    </xf>
    <xf numFmtId="0" fontId="124" fillId="0" borderId="5" xfId="7" applyFont="1" applyFill="1" applyBorder="1" applyAlignment="1">
      <alignment horizontal="left" vertical="center"/>
    </xf>
    <xf numFmtId="0" fontId="124" fillId="0" borderId="6" xfId="7" applyFont="1" applyFill="1" applyBorder="1" applyAlignment="1">
      <alignment horizontal="left" vertical="center"/>
    </xf>
    <xf numFmtId="0" fontId="124" fillId="0" borderId="160" xfId="7" applyFont="1" applyFill="1" applyBorder="1" applyAlignment="1">
      <alignment horizontal="left" vertical="center"/>
    </xf>
    <xf numFmtId="0" fontId="124" fillId="0" borderId="198" xfId="7" applyFont="1" applyFill="1" applyBorder="1" applyAlignment="1">
      <alignment horizontal="left" vertical="center"/>
    </xf>
    <xf numFmtId="0" fontId="124" fillId="0" borderId="0" xfId="7" applyFont="1" applyFill="1" applyBorder="1" applyAlignment="1">
      <alignment vertical="center"/>
    </xf>
    <xf numFmtId="0" fontId="124" fillId="0" borderId="0" xfId="7" applyFont="1" applyFill="1" applyAlignment="1">
      <alignment horizontal="distributed" vertical="center" justifyLastLine="1"/>
    </xf>
    <xf numFmtId="0" fontId="124" fillId="0" borderId="138" xfId="7" applyFont="1" applyFill="1" applyBorder="1" applyAlignment="1">
      <alignment horizontal="left" vertical="top"/>
    </xf>
    <xf numFmtId="0" fontId="124" fillId="0" borderId="139" xfId="7" applyFont="1" applyFill="1" applyBorder="1" applyAlignment="1">
      <alignment horizontal="left" vertical="top"/>
    </xf>
    <xf numFmtId="0" fontId="124" fillId="0" borderId="140" xfId="7" applyFont="1" applyFill="1" applyBorder="1" applyAlignment="1">
      <alignment horizontal="left" vertical="top"/>
    </xf>
    <xf numFmtId="0" fontId="124" fillId="0" borderId="230" xfId="7" applyFont="1" applyFill="1" applyBorder="1" applyAlignment="1">
      <alignment horizontal="left" vertical="top"/>
    </xf>
    <xf numFmtId="0" fontId="124" fillId="0" borderId="0" xfId="7" applyFont="1" applyFill="1" applyBorder="1" applyAlignment="1">
      <alignment horizontal="left" vertical="top"/>
    </xf>
    <xf numFmtId="0" fontId="124" fillId="0" borderId="5" xfId="7" applyFont="1" applyFill="1" applyBorder="1" applyAlignment="1">
      <alignment horizontal="left" vertical="top"/>
    </xf>
    <xf numFmtId="0" fontId="124" fillId="0" borderId="198" xfId="7" applyFont="1" applyFill="1" applyBorder="1" applyAlignment="1">
      <alignment horizontal="right" vertical="center"/>
    </xf>
    <xf numFmtId="0" fontId="76" fillId="0" borderId="0" xfId="7" applyFont="1" applyFill="1" applyAlignment="1">
      <alignment horizontal="center" vertical="top"/>
    </xf>
    <xf numFmtId="0" fontId="127" fillId="0" borderId="0" xfId="7" applyFont="1" applyFill="1" applyAlignment="1">
      <alignment horizontal="center" vertical="top"/>
    </xf>
    <xf numFmtId="0" fontId="12" fillId="0" borderId="0" xfId="7" applyFont="1" applyFill="1" applyAlignment="1">
      <alignment horizontal="left" vertical="center"/>
    </xf>
    <xf numFmtId="0" fontId="12" fillId="0" borderId="160" xfId="7" applyFont="1" applyFill="1" applyBorder="1" applyAlignment="1">
      <alignment horizontal="left" vertical="center"/>
    </xf>
    <xf numFmtId="0" fontId="125" fillId="0" borderId="160" xfId="7" applyFont="1" applyFill="1" applyBorder="1" applyAlignment="1">
      <alignment horizontal="right" vertical="center"/>
    </xf>
    <xf numFmtId="0" fontId="129" fillId="0" borderId="0" xfId="7" applyFont="1" applyFill="1" applyBorder="1" applyAlignment="1">
      <alignment horizontal="center" vertical="center"/>
    </xf>
    <xf numFmtId="0" fontId="129" fillId="0" borderId="0" xfId="7" applyFont="1" applyFill="1" applyBorder="1" applyAlignment="1">
      <alignment horizontal="center" vertical="center" shrinkToFit="1"/>
    </xf>
    <xf numFmtId="0" fontId="129" fillId="0" borderId="5" xfId="7" applyFont="1" applyFill="1" applyBorder="1" applyAlignment="1">
      <alignment horizontal="center" vertical="center"/>
    </xf>
    <xf numFmtId="0" fontId="76" fillId="0" borderId="0" xfId="7" applyFont="1" applyFill="1" applyAlignment="1">
      <alignment horizontal="center" vertical="center"/>
    </xf>
    <xf numFmtId="0" fontId="127" fillId="0" borderId="0" xfId="7" applyFont="1" applyFill="1" applyAlignment="1">
      <alignment horizontal="center" vertical="center"/>
    </xf>
    <xf numFmtId="0" fontId="128" fillId="0" borderId="160" xfId="7" applyFont="1" applyFill="1" applyBorder="1" applyAlignment="1">
      <alignment horizontal="center" vertical="center"/>
    </xf>
    <xf numFmtId="0" fontId="125" fillId="0" borderId="0" xfId="7" applyFont="1" applyFill="1" applyAlignment="1">
      <alignment horizontal="left" vertical="center"/>
    </xf>
    <xf numFmtId="0" fontId="129" fillId="0" borderId="230" xfId="7" applyFont="1" applyFill="1" applyBorder="1" applyAlignment="1">
      <alignment horizontal="center" vertical="center"/>
    </xf>
    <xf numFmtId="0" fontId="129" fillId="0" borderId="6" xfId="7" applyFont="1" applyFill="1" applyBorder="1" applyAlignment="1">
      <alignment horizontal="center" vertical="center"/>
    </xf>
    <xf numFmtId="0" fontId="124" fillId="0" borderId="138" xfId="7" applyFont="1" applyFill="1" applyBorder="1" applyAlignment="1"/>
    <xf numFmtId="0" fontId="124" fillId="0" borderId="139" xfId="7" applyFont="1" applyFill="1" applyBorder="1" applyAlignment="1"/>
    <xf numFmtId="0" fontId="124" fillId="0" borderId="140" xfId="7" applyFont="1" applyFill="1" applyBorder="1" applyAlignment="1"/>
    <xf numFmtId="0" fontId="124" fillId="0" borderId="230" xfId="7" applyFont="1" applyFill="1" applyBorder="1" applyAlignment="1"/>
    <xf numFmtId="0" fontId="124" fillId="0" borderId="0" xfId="7" applyFont="1" applyFill="1" applyAlignment="1"/>
    <xf numFmtId="0" fontId="124" fillId="0" borderId="5" xfId="7" applyFont="1" applyFill="1" applyBorder="1" applyAlignment="1"/>
    <xf numFmtId="0" fontId="124" fillId="0" borderId="6" xfId="7" applyFont="1" applyFill="1" applyBorder="1" applyAlignment="1"/>
    <xf numFmtId="0" fontId="124" fillId="0" borderId="160" xfId="7" applyFont="1" applyFill="1" applyBorder="1" applyAlignment="1"/>
    <xf numFmtId="0" fontId="124" fillId="0" borderId="198" xfId="7" applyFont="1" applyFill="1" applyBorder="1" applyAlignment="1"/>
    <xf numFmtId="0" fontId="130" fillId="0" borderId="138" xfId="7" applyFont="1" applyFill="1" applyBorder="1" applyAlignment="1">
      <alignment horizontal="distributed" vertical="center" wrapText="1"/>
    </xf>
    <xf numFmtId="0" fontId="130" fillId="0" borderId="139" xfId="7" applyFont="1" applyFill="1" applyBorder="1" applyAlignment="1">
      <alignment horizontal="distributed" vertical="center" wrapText="1"/>
    </xf>
    <xf numFmtId="0" fontId="130" fillId="0" borderId="140" xfId="7" applyFont="1" applyFill="1" applyBorder="1" applyAlignment="1">
      <alignment horizontal="distributed" vertical="center" wrapText="1"/>
    </xf>
    <xf numFmtId="0" fontId="130" fillId="0" borderId="6" xfId="7" applyFont="1" applyFill="1" applyBorder="1" applyAlignment="1">
      <alignment horizontal="distributed" vertical="center" wrapText="1"/>
    </xf>
    <xf numFmtId="0" fontId="130" fillId="0" borderId="160" xfId="7" applyFont="1" applyFill="1" applyBorder="1" applyAlignment="1">
      <alignment horizontal="distributed" vertical="center" wrapText="1"/>
    </xf>
    <xf numFmtId="0" fontId="130" fillId="0" borderId="198" xfId="7" applyFont="1" applyFill="1" applyBorder="1" applyAlignment="1">
      <alignment horizontal="distributed" vertical="center" wrapText="1"/>
    </xf>
    <xf numFmtId="0" fontId="130" fillId="0" borderId="0" xfId="7" applyFont="1" applyFill="1" applyAlignment="1">
      <alignment horizontal="distributed" vertical="center" wrapText="1"/>
    </xf>
    <xf numFmtId="0" fontId="129" fillId="0" borderId="138" xfId="7" applyFont="1" applyFill="1" applyBorder="1" applyAlignment="1">
      <alignment vertical="center" wrapText="1"/>
    </xf>
    <xf numFmtId="0" fontId="129" fillId="0" borderId="139" xfId="7" applyFont="1" applyFill="1" applyBorder="1" applyAlignment="1">
      <alignment vertical="center" wrapText="1"/>
    </xf>
    <xf numFmtId="0" fontId="129" fillId="0" borderId="140" xfId="7" applyFont="1" applyFill="1" applyBorder="1" applyAlignment="1">
      <alignment vertical="center" wrapText="1"/>
    </xf>
    <xf numFmtId="0" fontId="129" fillId="0" borderId="6" xfId="7" applyFont="1" applyFill="1" applyBorder="1" applyAlignment="1">
      <alignment vertical="center" wrapText="1"/>
    </xf>
    <xf numFmtId="0" fontId="129" fillId="0" borderId="160" xfId="7" applyFont="1" applyFill="1" applyBorder="1" applyAlignment="1">
      <alignment vertical="center" wrapText="1"/>
    </xf>
    <xf numFmtId="0" fontId="129" fillId="0" borderId="198" xfId="7" applyFont="1" applyFill="1" applyBorder="1" applyAlignment="1">
      <alignment vertical="center" wrapText="1"/>
    </xf>
    <xf numFmtId="0" fontId="130" fillId="0" borderId="138" xfId="7" applyFont="1" applyFill="1" applyBorder="1" applyAlignment="1">
      <alignment horizontal="distributed" vertical="center"/>
    </xf>
    <xf numFmtId="0" fontId="124" fillId="0" borderId="140" xfId="7" applyFont="1" applyFill="1" applyBorder="1" applyAlignment="1">
      <alignment horizontal="distributed" vertical="center"/>
    </xf>
    <xf numFmtId="0" fontId="124" fillId="0" borderId="6" xfId="7" applyFont="1" applyFill="1" applyBorder="1" applyAlignment="1">
      <alignment horizontal="distributed" vertical="center"/>
    </xf>
    <xf numFmtId="0" fontId="124" fillId="0" borderId="198" xfId="7" applyFont="1" applyFill="1" applyBorder="1" applyAlignment="1">
      <alignment horizontal="distributed" vertical="center"/>
    </xf>
    <xf numFmtId="0" fontId="129" fillId="0" borderId="139" xfId="7" applyFont="1" applyFill="1" applyBorder="1" applyAlignment="1">
      <alignment horizontal="distributed" vertical="center" wrapText="1"/>
    </xf>
    <xf numFmtId="0" fontId="129" fillId="0" borderId="160" xfId="7" applyFont="1" applyFill="1" applyBorder="1" applyAlignment="1">
      <alignment horizontal="distributed" vertical="center" wrapText="1"/>
    </xf>
    <xf numFmtId="0" fontId="131" fillId="0" borderId="139" xfId="7" applyFont="1" applyFill="1" applyBorder="1" applyAlignment="1">
      <alignment horizontal="distributed" vertical="center" wrapText="1"/>
    </xf>
    <xf numFmtId="0" fontId="131" fillId="0" borderId="160" xfId="7" applyFont="1" applyFill="1" applyBorder="1" applyAlignment="1">
      <alignment horizontal="distributed" vertical="center" wrapText="1"/>
    </xf>
    <xf numFmtId="0" fontId="130" fillId="0" borderId="139" xfId="7" applyFont="1" applyFill="1" applyBorder="1" applyAlignment="1">
      <alignment horizontal="distributed" vertical="center"/>
    </xf>
    <xf numFmtId="0" fontId="130" fillId="0" borderId="160" xfId="7" applyFont="1" applyFill="1" applyBorder="1" applyAlignment="1">
      <alignment horizontal="distributed" vertical="center"/>
    </xf>
    <xf numFmtId="0" fontId="128" fillId="0" borderId="140" xfId="7" applyFont="1" applyFill="1" applyBorder="1" applyAlignment="1">
      <alignment horizontal="center" vertical="center"/>
    </xf>
    <xf numFmtId="0" fontId="128" fillId="0" borderId="198" xfId="7" applyFont="1" applyFill="1" applyBorder="1" applyAlignment="1">
      <alignment horizontal="center" vertical="center"/>
    </xf>
    <xf numFmtId="0" fontId="128" fillId="0" borderId="138" xfId="7" applyFont="1" applyFill="1" applyBorder="1" applyAlignment="1">
      <alignment horizontal="center" vertical="center" wrapText="1"/>
    </xf>
    <xf numFmtId="0" fontId="128" fillId="0" borderId="139" xfId="7" applyFont="1" applyFill="1" applyBorder="1" applyAlignment="1">
      <alignment horizontal="center" vertical="center" wrapText="1"/>
    </xf>
    <xf numFmtId="0" fontId="128" fillId="0" borderId="140" xfId="7" applyFont="1" applyFill="1" applyBorder="1" applyAlignment="1">
      <alignment horizontal="center" vertical="center" wrapText="1"/>
    </xf>
    <xf numFmtId="0" fontId="128" fillId="0" borderId="5" xfId="7" applyFont="1" applyFill="1" applyBorder="1" applyAlignment="1">
      <alignment horizontal="center" vertical="center" wrapText="1"/>
    </xf>
    <xf numFmtId="0" fontId="129" fillId="0" borderId="138" xfId="7" applyFont="1" applyFill="1" applyBorder="1" applyAlignment="1">
      <alignment horizontal="center" vertical="center"/>
    </xf>
    <xf numFmtId="0" fontId="124" fillId="0" borderId="140" xfId="7" applyFont="1" applyFill="1" applyBorder="1" applyAlignment="1">
      <alignment horizontal="right" vertical="center"/>
    </xf>
    <xf numFmtId="0" fontId="124" fillId="0" borderId="230" xfId="7" applyFont="1" applyFill="1" applyBorder="1" applyAlignment="1">
      <alignment horizontal="right" vertical="center"/>
    </xf>
    <xf numFmtId="0" fontId="124" fillId="0" borderId="0" xfId="7" applyFont="1" applyFill="1" applyBorder="1" applyAlignment="1">
      <alignment horizontal="right" vertical="center"/>
    </xf>
    <xf numFmtId="0" fontId="124" fillId="0" borderId="5" xfId="7" applyFont="1" applyFill="1" applyBorder="1" applyAlignment="1">
      <alignment horizontal="right" vertical="center"/>
    </xf>
    <xf numFmtId="0" fontId="128" fillId="0" borderId="0" xfId="7" applyFont="1" applyFill="1" applyAlignment="1">
      <alignment horizontal="distributed" vertical="center"/>
    </xf>
    <xf numFmtId="0" fontId="60" fillId="0" borderId="135" xfId="7" applyFont="1" applyBorder="1" applyAlignment="1">
      <alignment horizontal="right" vertical="center" shrinkToFit="1"/>
    </xf>
    <xf numFmtId="0" fontId="60" fillId="0" borderId="136" xfId="7" applyFont="1" applyBorder="1" applyAlignment="1">
      <alignment horizontal="right" vertical="center" shrinkToFit="1"/>
    </xf>
    <xf numFmtId="0" fontId="60" fillId="0" borderId="136" xfId="7" applyFont="1" applyBorder="1" applyAlignment="1">
      <alignment horizontal="center" vertical="center" shrinkToFit="1"/>
    </xf>
    <xf numFmtId="0" fontId="60" fillId="0" borderId="135" xfId="7" applyFont="1" applyBorder="1" applyAlignment="1">
      <alignment horizontal="distributed" vertical="center" indent="1"/>
    </xf>
    <xf numFmtId="0" fontId="60" fillId="0" borderId="136" xfId="7" applyFont="1" applyBorder="1" applyAlignment="1">
      <alignment horizontal="distributed" vertical="center" indent="1"/>
    </xf>
    <xf numFmtId="0" fontId="60" fillId="0" borderId="137" xfId="7" applyFont="1" applyBorder="1" applyAlignment="1">
      <alignment horizontal="distributed" vertical="center" indent="1"/>
    </xf>
    <xf numFmtId="0" fontId="60" fillId="0" borderId="135" xfId="7" applyFont="1" applyBorder="1" applyAlignment="1">
      <alignment horizontal="left" vertical="center"/>
    </xf>
    <xf numFmtId="0" fontId="60" fillId="0" borderId="136" xfId="7" applyFont="1" applyBorder="1" applyAlignment="1">
      <alignment horizontal="left" vertical="center"/>
    </xf>
    <xf numFmtId="0" fontId="60" fillId="0" borderId="137" xfId="7" applyFont="1" applyBorder="1" applyAlignment="1">
      <alignment horizontal="left" vertical="center"/>
    </xf>
    <xf numFmtId="0" fontId="60" fillId="0" borderId="135" xfId="7" applyFont="1" applyBorder="1" applyAlignment="1">
      <alignment horizontal="center" vertical="center"/>
    </xf>
    <xf numFmtId="0" fontId="60" fillId="0" borderId="137" xfId="7" applyFont="1" applyBorder="1" applyAlignment="1">
      <alignment horizontal="center" vertical="center"/>
    </xf>
    <xf numFmtId="0" fontId="60" fillId="0" borderId="161" xfId="7" applyFont="1" applyBorder="1" applyAlignment="1">
      <alignment horizontal="center" vertical="center" textRotation="255" wrapText="1"/>
    </xf>
    <xf numFmtId="0" fontId="60" fillId="0" borderId="32" xfId="7" applyFont="1" applyBorder="1" applyAlignment="1">
      <alignment horizontal="center" vertical="center" textRotation="255" wrapText="1"/>
    </xf>
    <xf numFmtId="0" fontId="60" fillId="0" borderId="33" xfId="7" applyFont="1" applyBorder="1" applyAlignment="1">
      <alignment horizontal="center" vertical="center" textRotation="255" wrapText="1"/>
    </xf>
    <xf numFmtId="0" fontId="60" fillId="0" borderId="138" xfId="7" applyFont="1" applyBorder="1" applyAlignment="1">
      <alignment horizontal="distributed" vertical="center" indent="1"/>
    </xf>
    <xf numFmtId="0" fontId="60" fillId="0" borderId="139" xfId="7" applyFont="1" applyBorder="1" applyAlignment="1">
      <alignment horizontal="distributed" vertical="center" indent="1"/>
    </xf>
    <xf numFmtId="0" fontId="60" fillId="0" borderId="140" xfId="7" applyFont="1" applyBorder="1" applyAlignment="1">
      <alignment horizontal="distributed" vertical="center" indent="1"/>
    </xf>
    <xf numFmtId="0" fontId="60" fillId="0" borderId="135" xfId="7" applyFont="1" applyBorder="1" applyAlignment="1">
      <alignment horizontal="center" vertical="center" wrapText="1"/>
    </xf>
    <xf numFmtId="0" fontId="60" fillId="0" borderId="136" xfId="7" applyFont="1" applyBorder="1" applyAlignment="1">
      <alignment horizontal="center" vertical="center" wrapText="1"/>
    </xf>
    <xf numFmtId="0" fontId="60" fillId="0" borderId="137" xfId="7" applyFont="1" applyBorder="1" applyAlignment="1">
      <alignment horizontal="center" vertical="center" wrapText="1"/>
    </xf>
    <xf numFmtId="0" fontId="60" fillId="0" borderId="138" xfId="7" applyFont="1" applyBorder="1" applyAlignment="1">
      <alignment horizontal="distributed" vertical="center"/>
    </xf>
    <xf numFmtId="0" fontId="60" fillId="0" borderId="140" xfId="7" applyFont="1" applyBorder="1" applyAlignment="1">
      <alignment horizontal="distributed" vertical="center"/>
    </xf>
    <xf numFmtId="0" fontId="60" fillId="0" borderId="138" xfId="7" applyFont="1" applyBorder="1" applyAlignment="1">
      <alignment horizontal="center" vertical="center"/>
    </xf>
    <xf numFmtId="0" fontId="60" fillId="0" borderId="140" xfId="7" applyFont="1" applyBorder="1" applyAlignment="1">
      <alignment horizontal="center" vertical="center"/>
    </xf>
    <xf numFmtId="0" fontId="60" fillId="0" borderId="6" xfId="7" applyFont="1" applyBorder="1" applyAlignment="1">
      <alignment horizontal="center" vertical="center"/>
    </xf>
    <xf numFmtId="0" fontId="60" fillId="0" borderId="198" xfId="7" applyFont="1" applyBorder="1" applyAlignment="1">
      <alignment horizontal="center" vertical="center"/>
    </xf>
    <xf numFmtId="0" fontId="133" fillId="0" borderId="0" xfId="7" applyFont="1" applyAlignment="1">
      <alignment horizontal="distributed" vertical="center"/>
    </xf>
    <xf numFmtId="0" fontId="60" fillId="0" borderId="135" xfId="7" applyFont="1" applyBorder="1" applyAlignment="1">
      <alignment horizontal="distributed" vertical="center"/>
    </xf>
    <xf numFmtId="0" fontId="60" fillId="0" borderId="137" xfId="7" applyFont="1" applyBorder="1" applyAlignment="1">
      <alignment horizontal="distributed" vertical="center"/>
    </xf>
    <xf numFmtId="0" fontId="60" fillId="0" borderId="134" xfId="7" applyFont="1" applyBorder="1" applyAlignment="1">
      <alignment horizontal="center"/>
    </xf>
    <xf numFmtId="0" fontId="60" fillId="0" borderId="135" xfId="7" applyFont="1" applyBorder="1" applyAlignment="1">
      <alignment horizontal="distributed" vertical="center" wrapText="1"/>
    </xf>
    <xf numFmtId="0" fontId="59" fillId="0" borderId="0" xfId="5" applyFont="1" applyAlignment="1">
      <alignment horizontal="left" vertical="center" wrapText="1"/>
    </xf>
    <xf numFmtId="0" fontId="52" fillId="0" borderId="0" xfId="5" applyFont="1" applyBorder="1" applyAlignment="1">
      <alignment horizontal="left" vertical="top" wrapText="1"/>
    </xf>
    <xf numFmtId="0" fontId="52" fillId="0" borderId="0" xfId="5" applyFont="1" applyBorder="1" applyAlignment="1">
      <alignment horizontal="left" vertical="center"/>
    </xf>
    <xf numFmtId="0" fontId="56" fillId="0" borderId="105" xfId="5" applyFont="1" applyBorder="1" applyAlignment="1">
      <alignment horizontal="center" vertical="center"/>
    </xf>
    <xf numFmtId="0" fontId="56" fillId="0" borderId="106" xfId="5" applyFont="1" applyBorder="1" applyAlignment="1">
      <alignment horizontal="center" vertical="center"/>
    </xf>
    <xf numFmtId="0" fontId="53" fillId="0" borderId="0" xfId="5" applyFont="1" applyAlignment="1">
      <alignment horizontal="left" vertical="top" wrapText="1" shrinkToFit="1"/>
    </xf>
    <xf numFmtId="0" fontId="12" fillId="0" borderId="0" xfId="5" applyBorder="1" applyAlignment="1">
      <alignment horizontal="left" vertical="distributed" wrapText="1"/>
    </xf>
    <xf numFmtId="0" fontId="12" fillId="0" borderId="138" xfId="5" applyBorder="1" applyAlignment="1">
      <alignment horizontal="distributed" vertical="center"/>
    </xf>
    <xf numFmtId="0" fontId="12" fillId="0" borderId="139" xfId="5" applyBorder="1" applyAlignment="1">
      <alignment horizontal="distributed" vertical="center"/>
    </xf>
    <xf numFmtId="0" fontId="12" fillId="0" borderId="140" xfId="5" applyBorder="1" applyAlignment="1">
      <alignment horizontal="distributed" vertical="center"/>
    </xf>
    <xf numFmtId="0" fontId="12" fillId="0" borderId="4" xfId="5" applyBorder="1" applyAlignment="1">
      <alignment horizontal="distributed" vertical="center"/>
    </xf>
    <xf numFmtId="0" fontId="12" fillId="0" borderId="0" xfId="5" applyBorder="1" applyAlignment="1">
      <alignment horizontal="distributed" vertical="center"/>
    </xf>
    <xf numFmtId="0" fontId="12" fillId="0" borderId="5" xfId="5" applyBorder="1" applyAlignment="1">
      <alignment horizontal="distributed" vertical="center"/>
    </xf>
    <xf numFmtId="0" fontId="12" fillId="0" borderId="6" xfId="5" applyBorder="1" applyAlignment="1">
      <alignment horizontal="distributed" vertical="center"/>
    </xf>
    <xf numFmtId="0" fontId="12" fillId="0" borderId="7" xfId="5" applyBorder="1" applyAlignment="1">
      <alignment horizontal="distributed" vertical="center"/>
    </xf>
    <xf numFmtId="0" fontId="12" fillId="0" borderId="8" xfId="5" applyBorder="1" applyAlignment="1">
      <alignment horizontal="distributed" vertical="center"/>
    </xf>
    <xf numFmtId="0" fontId="53" fillId="0" borderId="0" xfId="5" applyFont="1" applyAlignment="1">
      <alignment horizontal="left" vertical="top" wrapText="1"/>
    </xf>
    <xf numFmtId="0" fontId="53" fillId="0" borderId="0" xfId="5" applyFont="1" applyAlignment="1">
      <alignment horizontal="left" vertical="center" wrapText="1"/>
    </xf>
    <xf numFmtId="0" fontId="53" fillId="0" borderId="0" xfId="5" applyFont="1" applyAlignment="1">
      <alignment horizontal="left" vertical="center" wrapText="1" shrinkToFit="1"/>
    </xf>
    <xf numFmtId="0" fontId="55" fillId="0" borderId="0" xfId="5" applyFont="1" applyAlignment="1">
      <alignment horizontal="center" vertical="center"/>
    </xf>
    <xf numFmtId="0" fontId="56" fillId="0" borderId="103" xfId="5" applyFont="1" applyBorder="1" applyAlignment="1">
      <alignment horizontal="center" vertical="center"/>
    </xf>
    <xf numFmtId="0" fontId="56" fillId="0" borderId="104" xfId="5" applyFont="1" applyBorder="1" applyAlignment="1">
      <alignment horizontal="center" vertical="center"/>
    </xf>
    <xf numFmtId="0" fontId="56" fillId="0" borderId="107" xfId="5" applyFont="1" applyBorder="1" applyAlignment="1">
      <alignment horizontal="center" vertical="center"/>
    </xf>
    <xf numFmtId="0" fontId="56" fillId="0" borderId="108" xfId="5" applyFont="1" applyBorder="1" applyAlignment="1">
      <alignment horizontal="center" vertical="center"/>
    </xf>
    <xf numFmtId="0" fontId="12" fillId="0" borderId="156" xfId="5" applyBorder="1" applyAlignment="1">
      <alignment horizontal="distributed" vertical="center"/>
    </xf>
    <xf numFmtId="0" fontId="56" fillId="0" borderId="14" xfId="5" applyFont="1" applyBorder="1" applyAlignment="1">
      <alignment horizontal="center" vertical="center"/>
    </xf>
    <xf numFmtId="0" fontId="56" fillId="0" borderId="11" xfId="5" applyFont="1" applyBorder="1" applyAlignment="1">
      <alignment horizontal="center" vertical="center"/>
    </xf>
    <xf numFmtId="0" fontId="35" fillId="0" borderId="136" xfId="0" applyFont="1" applyBorder="1" applyAlignment="1">
      <alignment horizontal="left" vertical="center"/>
    </xf>
    <xf numFmtId="0" fontId="35" fillId="0" borderId="137" xfId="0" applyFont="1" applyBorder="1" applyAlignment="1">
      <alignment horizontal="left" vertical="center"/>
    </xf>
    <xf numFmtId="0" fontId="35" fillId="0" borderId="135" xfId="0" applyFont="1" applyBorder="1" applyAlignment="1">
      <alignment horizontal="right" vertical="center"/>
    </xf>
    <xf numFmtId="0" fontId="35" fillId="0" borderId="136" xfId="0" applyFont="1" applyBorder="1" applyAlignment="1">
      <alignment horizontal="right" vertical="center"/>
    </xf>
    <xf numFmtId="0" fontId="35" fillId="0" borderId="137" xfId="0" applyFont="1" applyBorder="1" applyAlignment="1">
      <alignment horizontal="right" vertical="center"/>
    </xf>
    <xf numFmtId="0" fontId="35" fillId="0" borderId="134" xfId="0" applyFont="1" applyBorder="1" applyAlignment="1">
      <alignment horizontal="center" vertical="center"/>
    </xf>
    <xf numFmtId="0" fontId="35" fillId="0" borderId="136" xfId="0" applyFont="1" applyBorder="1" applyAlignment="1">
      <alignment horizontal="center" vertical="center"/>
    </xf>
    <xf numFmtId="0" fontId="35" fillId="0" borderId="137" xfId="0" applyFont="1" applyBorder="1" applyAlignment="1">
      <alignment horizontal="center" vertical="center"/>
    </xf>
    <xf numFmtId="0" fontId="35" fillId="0" borderId="135" xfId="0" applyFont="1" applyBorder="1" applyAlignment="1">
      <alignment horizontal="center" vertical="center"/>
    </xf>
    <xf numFmtId="0" fontId="42" fillId="0" borderId="0" xfId="0" applyFont="1" applyAlignment="1">
      <alignment horizontal="right" vertical="center"/>
    </xf>
    <xf numFmtId="0" fontId="42" fillId="0" borderId="0" xfId="0" applyFont="1" applyAlignment="1">
      <alignment horizontal="left" vertical="center"/>
    </xf>
    <xf numFmtId="0" fontId="36" fillId="0" borderId="0" xfId="0" applyFont="1" applyAlignment="1">
      <alignment horizontal="center" vertical="center"/>
    </xf>
    <xf numFmtId="0" fontId="35" fillId="0" borderId="135" xfId="0" applyFont="1" applyBorder="1" applyAlignment="1">
      <alignment horizontal="distributed" vertical="center" indent="1"/>
    </xf>
    <xf numFmtId="0" fontId="35" fillId="0" borderId="136" xfId="0" applyFont="1" applyBorder="1" applyAlignment="1">
      <alignment horizontal="distributed" vertical="center" indent="1"/>
    </xf>
    <xf numFmtId="0" fontId="35" fillId="0" borderId="137" xfId="0" applyFont="1" applyBorder="1" applyAlignment="1">
      <alignment horizontal="distributed" vertical="center" indent="1"/>
    </xf>
    <xf numFmtId="0" fontId="42" fillId="0" borderId="136" xfId="0" applyFont="1" applyBorder="1" applyAlignment="1">
      <alignment horizontal="right" vertical="center"/>
    </xf>
    <xf numFmtId="0" fontId="42" fillId="0" borderId="137" xfId="0" applyFont="1" applyBorder="1" applyAlignment="1">
      <alignment horizontal="right" vertical="center"/>
    </xf>
    <xf numFmtId="0" fontId="54" fillId="0" borderId="160" xfId="5" applyFont="1" applyBorder="1" applyAlignment="1">
      <alignment horizontal="center" vertical="center"/>
    </xf>
    <xf numFmtId="0" fontId="12" fillId="0" borderId="178" xfId="5" applyBorder="1" applyAlignment="1">
      <alignment horizontal="center" vertical="center"/>
    </xf>
    <xf numFmtId="0" fontId="12" fillId="0" borderId="180" xfId="5" applyBorder="1" applyAlignment="1">
      <alignment horizontal="center" vertical="center"/>
    </xf>
    <xf numFmtId="0" fontId="12" fillId="0" borderId="179" xfId="5" applyBorder="1" applyAlignment="1">
      <alignment horizontal="center" vertical="center"/>
    </xf>
    <xf numFmtId="0" fontId="12" fillId="0" borderId="181" xfId="5" applyBorder="1" applyAlignment="1">
      <alignment horizontal="center" vertical="center"/>
    </xf>
    <xf numFmtId="0" fontId="78" fillId="0" borderId="0" xfId="5" applyFont="1" applyBorder="1" applyAlignment="1">
      <alignment horizontal="center" vertical="center" wrapText="1"/>
    </xf>
    <xf numFmtId="0" fontId="78" fillId="0" borderId="0" xfId="5" applyFont="1" applyBorder="1" applyAlignment="1">
      <alignment horizontal="center" vertical="center"/>
    </xf>
    <xf numFmtId="0" fontId="52" fillId="0" borderId="0" xfId="5" applyFont="1" applyBorder="1" applyAlignment="1">
      <alignment vertical="top" textRotation="255"/>
    </xf>
    <xf numFmtId="0" fontId="52" fillId="0" borderId="0" xfId="5" applyFont="1" applyBorder="1" applyAlignment="1">
      <alignment vertical="center" textRotation="255"/>
    </xf>
    <xf numFmtId="0" fontId="59" fillId="0" borderId="0" xfId="5" applyFont="1" applyBorder="1" applyAlignment="1">
      <alignment horizontal="left" vertical="center" wrapText="1"/>
    </xf>
    <xf numFmtId="0" fontId="52" fillId="0" borderId="0" xfId="5" applyFont="1" applyBorder="1" applyAlignment="1">
      <alignment horizontal="center" textRotation="255"/>
    </xf>
    <xf numFmtId="0" fontId="59" fillId="0" borderId="0" xfId="5" applyFont="1" applyBorder="1" applyAlignment="1">
      <alignment horizontal="center" vertical="center"/>
    </xf>
    <xf numFmtId="0" fontId="12" fillId="0" borderId="182" xfId="5" applyBorder="1" applyAlignment="1">
      <alignment horizontal="center" vertical="center"/>
    </xf>
    <xf numFmtId="0" fontId="12" fillId="0" borderId="190" xfId="5" applyBorder="1" applyAlignment="1">
      <alignment horizontal="center" vertical="center"/>
    </xf>
    <xf numFmtId="0" fontId="12" fillId="0" borderId="184" xfId="5" applyBorder="1" applyAlignment="1">
      <alignment horizontal="center" vertical="center"/>
    </xf>
    <xf numFmtId="0" fontId="12" fillId="0" borderId="192" xfId="5" applyBorder="1" applyAlignment="1">
      <alignment horizontal="center" vertical="center"/>
    </xf>
    <xf numFmtId="0" fontId="12" fillId="0" borderId="189" xfId="5" applyBorder="1" applyAlignment="1">
      <alignment horizontal="center" vertical="center"/>
    </xf>
    <xf numFmtId="0" fontId="12" fillId="0" borderId="183" xfId="5" applyBorder="1" applyAlignment="1">
      <alignment horizontal="center" vertical="center"/>
    </xf>
    <xf numFmtId="0" fontId="12" fillId="0" borderId="193" xfId="5" applyBorder="1" applyAlignment="1">
      <alignment horizontal="center" vertical="center"/>
    </xf>
    <xf numFmtId="0" fontId="12" fillId="0" borderId="185" xfId="5" applyBorder="1" applyAlignment="1">
      <alignment horizontal="center" vertical="center"/>
    </xf>
    <xf numFmtId="0" fontId="12" fillId="0" borderId="186" xfId="5" applyBorder="1" applyAlignment="1">
      <alignment horizontal="center" vertical="center"/>
    </xf>
    <xf numFmtId="0" fontId="12" fillId="0" borderId="187" xfId="5" applyBorder="1" applyAlignment="1">
      <alignment horizontal="center" vertical="center"/>
    </xf>
    <xf numFmtId="0" fontId="12" fillId="0" borderId="188" xfId="5" applyBorder="1" applyAlignment="1">
      <alignment horizontal="center" vertical="center"/>
    </xf>
    <xf numFmtId="0" fontId="12" fillId="0" borderId="191" xfId="5" applyBorder="1" applyAlignment="1">
      <alignment horizontal="center" vertical="center"/>
    </xf>
    <xf numFmtId="0" fontId="58" fillId="0" borderId="15" xfId="5" applyFont="1" applyBorder="1" applyAlignment="1">
      <alignment horizontal="center" vertical="center"/>
    </xf>
    <xf numFmtId="0" fontId="58" fillId="0" borderId="14" xfId="5" applyFont="1" applyBorder="1" applyAlignment="1">
      <alignment horizontal="center" vertical="center"/>
    </xf>
    <xf numFmtId="0" fontId="59" fillId="0" borderId="0" xfId="5" applyFont="1" applyBorder="1" applyAlignment="1">
      <alignment horizontal="left" vertical="top" wrapText="1"/>
    </xf>
    <xf numFmtId="0" fontId="52" fillId="0" borderId="0" xfId="5" applyFont="1" applyAlignment="1">
      <alignment horizontal="center" vertical="center" wrapText="1"/>
    </xf>
    <xf numFmtId="0" fontId="54" fillId="0" borderId="0" xfId="5" applyFont="1" applyBorder="1" applyAlignment="1">
      <alignment horizontal="center" vertical="center"/>
    </xf>
    <xf numFmtId="0" fontId="52" fillId="0" borderId="161" xfId="5" applyFont="1" applyBorder="1" applyAlignment="1">
      <alignment horizontal="center" vertical="center"/>
    </xf>
    <xf numFmtId="0" fontId="52" fillId="0" borderId="33" xfId="5" applyFont="1" applyBorder="1" applyAlignment="1">
      <alignment horizontal="center" vertical="center"/>
    </xf>
    <xf numFmtId="0" fontId="52" fillId="0" borderId="0" xfId="5" applyFont="1" applyBorder="1" applyAlignment="1">
      <alignment horizontal="center" vertical="center"/>
    </xf>
    <xf numFmtId="0" fontId="58" fillId="0" borderId="0" xfId="5" applyFont="1" applyBorder="1" applyAlignment="1">
      <alignment horizontal="center" vertical="center" textRotation="255"/>
    </xf>
    <xf numFmtId="0" fontId="52" fillId="0" borderId="0" xfId="5" applyFont="1" applyBorder="1" applyAlignment="1">
      <alignment horizontal="center" vertical="center" textRotation="255"/>
    </xf>
    <xf numFmtId="0" fontId="72" fillId="0" borderId="0" xfId="5" applyFont="1" applyAlignment="1">
      <alignment vertical="distributed" textRotation="255" justifyLastLine="1"/>
    </xf>
    <xf numFmtId="0" fontId="52" fillId="0" borderId="0" xfId="5" applyFont="1" applyBorder="1" applyAlignment="1">
      <alignment horizontal="center" vertical="distributed" textRotation="255" justifyLastLine="1"/>
    </xf>
    <xf numFmtId="0" fontId="12" fillId="0" borderId="0" xfId="5" applyAlignment="1">
      <alignment vertical="center" textRotation="255"/>
    </xf>
    <xf numFmtId="0" fontId="52" fillId="0" borderId="0" xfId="5" applyFont="1" applyAlignment="1">
      <alignment vertical="center" textRotation="255"/>
    </xf>
    <xf numFmtId="0" fontId="72" fillId="0" borderId="0" xfId="5" applyFont="1" applyAlignment="1">
      <alignment vertical="center" wrapText="1"/>
    </xf>
    <xf numFmtId="0" fontId="58" fillId="0" borderId="0" xfId="5" applyFont="1" applyAlignment="1">
      <alignment vertical="center" wrapText="1"/>
    </xf>
    <xf numFmtId="0" fontId="52" fillId="0" borderId="0" xfId="5" applyFont="1" applyBorder="1" applyAlignment="1">
      <alignment horizontal="left" vertical="center" wrapText="1"/>
    </xf>
    <xf numFmtId="0" fontId="59" fillId="0" borderId="0" xfId="5" applyFont="1" applyBorder="1" applyAlignment="1">
      <alignment vertical="center" wrapText="1"/>
    </xf>
    <xf numFmtId="0" fontId="12" fillId="0" borderId="0" xfId="5" applyAlignment="1">
      <alignment vertical="center" wrapText="1"/>
    </xf>
    <xf numFmtId="0" fontId="52" fillId="0" borderId="0" xfId="5" applyFont="1" applyBorder="1" applyAlignment="1">
      <alignment vertical="center" wrapText="1"/>
    </xf>
    <xf numFmtId="0" fontId="53" fillId="0" borderId="0" xfId="5" applyFont="1" applyBorder="1" applyAlignment="1">
      <alignment vertical="center"/>
    </xf>
    <xf numFmtId="0" fontId="52" fillId="0" borderId="0" xfId="5" applyFont="1" applyAlignment="1">
      <alignment horizontal="center" vertical="center"/>
    </xf>
    <xf numFmtId="0" fontId="52" fillId="0" borderId="0" xfId="5" applyFont="1" applyAlignment="1">
      <alignment horizontal="left" vertical="top" wrapText="1"/>
    </xf>
    <xf numFmtId="0" fontId="52" fillId="0" borderId="0" xfId="5" applyFont="1" applyAlignment="1">
      <alignment horizontal="left" vertical="center" wrapText="1"/>
    </xf>
    <xf numFmtId="0" fontId="12" fillId="0" borderId="160" xfId="5" applyBorder="1" applyAlignment="1">
      <alignment horizontal="distributed" vertical="center"/>
    </xf>
    <xf numFmtId="0" fontId="12" fillId="0" borderId="138" xfId="5" applyBorder="1" applyAlignment="1">
      <alignment horizontal="distributed" vertical="center" indent="1"/>
    </xf>
    <xf numFmtId="0" fontId="12" fillId="0" borderId="140" xfId="5" applyBorder="1" applyAlignment="1">
      <alignment horizontal="distributed" vertical="center" indent="1"/>
    </xf>
    <xf numFmtId="0" fontId="12" fillId="0" borderId="156" xfId="5" applyBorder="1" applyAlignment="1">
      <alignment horizontal="distributed" vertical="center" indent="1"/>
    </xf>
    <xf numFmtId="0" fontId="12" fillId="0" borderId="5" xfId="5" applyBorder="1" applyAlignment="1">
      <alignment horizontal="distributed" vertical="center" indent="1"/>
    </xf>
    <xf numFmtId="0" fontId="12" fillId="0" borderId="6" xfId="5" applyBorder="1" applyAlignment="1">
      <alignment horizontal="distributed" vertical="center" indent="1"/>
    </xf>
    <xf numFmtId="0" fontId="12" fillId="0" borderId="8" xfId="5" applyBorder="1" applyAlignment="1">
      <alignment horizontal="distributed" vertical="center" indent="1"/>
    </xf>
    <xf numFmtId="0" fontId="76" fillId="0" borderId="0" xfId="4" applyFont="1" applyAlignment="1">
      <alignment horizontal="center" vertical="top"/>
    </xf>
    <xf numFmtId="0" fontId="77" fillId="0" borderId="0" xfId="4" applyFont="1" applyAlignment="1">
      <alignment horizontal="left" vertical="top" wrapText="1"/>
    </xf>
    <xf numFmtId="0" fontId="73" fillId="0" borderId="0" xfId="4" applyFont="1" applyBorder="1" applyAlignment="1">
      <alignment horizontal="center" vertical="center"/>
    </xf>
    <xf numFmtId="0" fontId="72" fillId="0" borderId="0" xfId="4" applyFont="1" applyBorder="1" applyAlignment="1">
      <alignment horizontal="center" vertical="center"/>
    </xf>
    <xf numFmtId="0" fontId="72" fillId="0" borderId="0" xfId="4" applyFont="1" applyBorder="1" applyAlignment="1">
      <alignment horizontal="left" vertical="top" wrapText="1"/>
    </xf>
    <xf numFmtId="0" fontId="71" fillId="0" borderId="0" xfId="4" applyFont="1" applyBorder="1" applyAlignment="1">
      <alignment horizontal="center" vertical="center"/>
    </xf>
    <xf numFmtId="0" fontId="60" fillId="0" borderId="0" xfId="4" applyFont="1" applyBorder="1" applyAlignment="1">
      <alignment horizontal="center" vertical="center"/>
    </xf>
    <xf numFmtId="0" fontId="72" fillId="0" borderId="0" xfId="4" applyFont="1" applyBorder="1" applyAlignment="1">
      <alignment horizontal="left" vertical="center" wrapText="1"/>
    </xf>
    <xf numFmtId="0" fontId="112" fillId="0" borderId="37" xfId="1" applyFont="1" applyBorder="1" applyAlignment="1">
      <alignment horizontal="center" vertical="center"/>
    </xf>
    <xf numFmtId="0" fontId="112" fillId="0" borderId="34" xfId="1" applyFont="1" applyBorder="1" applyAlignment="1">
      <alignment horizontal="center" vertical="center"/>
    </xf>
    <xf numFmtId="0" fontId="72" fillId="0" borderId="0" xfId="4" applyFont="1" applyAlignment="1">
      <alignment horizontal="left" vertical="center" wrapText="1"/>
    </xf>
    <xf numFmtId="0" fontId="12" fillId="0" borderId="37" xfId="4" applyFont="1" applyBorder="1" applyAlignment="1">
      <alignment horizontal="center" vertical="center"/>
    </xf>
    <xf numFmtId="0" fontId="12" fillId="0" borderId="85" xfId="4" applyFont="1" applyBorder="1" applyAlignment="1">
      <alignment horizontal="center" vertical="center"/>
    </xf>
    <xf numFmtId="0" fontId="12" fillId="0" borderId="34" xfId="4" applyFont="1" applyBorder="1" applyAlignment="1">
      <alignment horizontal="center" vertical="center"/>
    </xf>
    <xf numFmtId="0" fontId="52" fillId="0" borderId="37" xfId="4" applyFont="1" applyBorder="1" applyAlignment="1">
      <alignment horizontal="center" vertical="center"/>
    </xf>
    <xf numFmtId="0" fontId="52" fillId="0" borderId="85" xfId="4" applyFont="1" applyBorder="1" applyAlignment="1">
      <alignment horizontal="center" vertical="center"/>
    </xf>
    <xf numFmtId="0" fontId="52" fillId="0" borderId="34" xfId="4" applyFont="1" applyBorder="1" applyAlignment="1">
      <alignment horizontal="center" vertical="center"/>
    </xf>
    <xf numFmtId="0" fontId="71" fillId="0" borderId="0" xfId="4" applyFont="1" applyAlignment="1">
      <alignment horizontal="center" vertical="center"/>
    </xf>
    <xf numFmtId="0" fontId="60" fillId="0" borderId="0" xfId="4" applyFont="1" applyAlignment="1">
      <alignment horizontal="center" vertical="center"/>
    </xf>
    <xf numFmtId="0" fontId="12" fillId="0" borderId="0" xfId="5" applyBorder="1" applyAlignment="1">
      <alignment horizontal="distributed" vertical="center" justifyLastLine="1"/>
    </xf>
    <xf numFmtId="0" fontId="59" fillId="0" borderId="0" xfId="5" applyFont="1" applyAlignment="1">
      <alignment vertical="center" wrapText="1"/>
    </xf>
    <xf numFmtId="0" fontId="59" fillId="0" borderId="0" xfId="5" applyFont="1" applyBorder="1" applyAlignment="1">
      <alignment vertical="top" wrapText="1"/>
    </xf>
    <xf numFmtId="0" fontId="12" fillId="0" borderId="0" xfId="5" applyFont="1" applyBorder="1" applyAlignment="1">
      <alignment horizontal="distributed" vertical="center" justifyLastLine="1"/>
    </xf>
    <xf numFmtId="0" fontId="12" fillId="0" borderId="0" xfId="5" applyAlignment="1">
      <alignment horizontal="distributed" vertical="center" justifyLastLine="1"/>
    </xf>
    <xf numFmtId="0" fontId="36" fillId="0" borderId="153" xfId="0" applyFont="1" applyBorder="1" applyAlignment="1">
      <alignment horizontal="center" vertical="center"/>
    </xf>
    <xf numFmtId="0" fontId="36" fillId="0" borderId="154" xfId="0" applyFont="1" applyBorder="1" applyAlignment="1">
      <alignment horizontal="center" vertical="center"/>
    </xf>
    <xf numFmtId="0" fontId="36" fillId="0" borderId="155" xfId="0" applyFont="1" applyBorder="1" applyAlignment="1">
      <alignment horizontal="center" vertical="center"/>
    </xf>
    <xf numFmtId="0" fontId="36" fillId="0" borderId="138" xfId="0" applyFont="1" applyBorder="1" applyAlignment="1">
      <alignment horizontal="center" vertical="center"/>
    </xf>
    <xf numFmtId="0" fontId="36" fillId="0" borderId="139" xfId="0" applyFont="1" applyBorder="1" applyAlignment="1">
      <alignment horizontal="center" vertical="center"/>
    </xf>
    <xf numFmtId="0" fontId="36" fillId="0" borderId="140"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36" fillId="0" borderId="152"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5" fillId="0" borderId="37" xfId="0" applyFont="1" applyBorder="1" applyAlignment="1">
      <alignment horizontal="left" vertical="center"/>
    </xf>
    <xf numFmtId="0" fontId="35" fillId="0" borderId="85" xfId="0" applyFont="1" applyBorder="1" applyAlignment="1">
      <alignment horizontal="left" vertical="center"/>
    </xf>
    <xf numFmtId="0" fontId="35" fillId="0" borderId="34" xfId="0" applyFont="1" applyBorder="1" applyAlignment="1">
      <alignment horizontal="left" vertical="center"/>
    </xf>
    <xf numFmtId="0" fontId="35" fillId="0" borderId="138" xfId="0" applyFont="1" applyBorder="1" applyAlignment="1">
      <alignment horizontal="center" vertical="center"/>
    </xf>
    <xf numFmtId="0" fontId="35" fillId="0" borderId="139" xfId="0" applyFont="1" applyBorder="1" applyAlignment="1">
      <alignment horizontal="center" vertical="center"/>
    </xf>
    <xf numFmtId="0" fontId="35" fillId="0" borderId="140" xfId="0" applyFont="1" applyBorder="1" applyAlignment="1">
      <alignment horizontal="center" vertical="center"/>
    </xf>
    <xf numFmtId="0" fontId="35" fillId="0" borderId="152"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6" fillId="0" borderId="0" xfId="0" applyFont="1" applyAlignment="1">
      <alignment horizontal="right" vertical="center"/>
    </xf>
    <xf numFmtId="0" fontId="36" fillId="0" borderId="0" xfId="0" applyFont="1" applyAlignment="1">
      <alignment horizontal="left" vertical="center"/>
    </xf>
    <xf numFmtId="0" fontId="37" fillId="0" borderId="0" xfId="0" applyFont="1" applyAlignment="1">
      <alignment horizontal="center" vertical="center"/>
    </xf>
    <xf numFmtId="0" fontId="36" fillId="0" borderId="1"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156" xfId="0" applyFont="1" applyBorder="1" applyAlignment="1">
      <alignment horizontal="center" vertical="center"/>
    </xf>
    <xf numFmtId="0" fontId="36" fillId="0" borderId="6" xfId="0" applyFont="1" applyBorder="1" applyAlignment="1">
      <alignment horizontal="center" vertical="center"/>
    </xf>
    <xf numFmtId="0" fontId="36" fillId="0" borderId="160" xfId="0" applyFont="1" applyBorder="1" applyAlignment="1">
      <alignment horizontal="center" vertical="center"/>
    </xf>
    <xf numFmtId="0" fontId="36" fillId="0" borderId="37" xfId="0" applyFont="1" applyBorder="1" applyAlignment="1">
      <alignment horizontal="center" vertical="center"/>
    </xf>
    <xf numFmtId="0" fontId="36" fillId="0" borderId="85" xfId="0" applyFont="1" applyBorder="1" applyAlignment="1">
      <alignment horizontal="center" vertical="center"/>
    </xf>
    <xf numFmtId="0" fontId="36" fillId="0" borderId="34" xfId="0" applyFont="1" applyBorder="1" applyAlignment="1">
      <alignment horizontal="center" vertical="center"/>
    </xf>
    <xf numFmtId="0" fontId="37" fillId="0" borderId="0" xfId="0" applyFont="1" applyAlignment="1">
      <alignment horizontal="distributed" vertical="center"/>
    </xf>
    <xf numFmtId="0" fontId="35" fillId="0" borderId="111" xfId="0" applyFont="1" applyBorder="1" applyAlignment="1">
      <alignment horizontal="distributed" vertical="center"/>
    </xf>
    <xf numFmtId="49" fontId="35" fillId="0" borderId="0" xfId="0" quotePrefix="1" applyNumberFormat="1" applyFont="1" applyBorder="1" applyAlignment="1">
      <alignment horizontal="center" vertical="center"/>
    </xf>
    <xf numFmtId="49" fontId="35" fillId="0" borderId="0" xfId="0" applyNumberFormat="1" applyFont="1" applyBorder="1" applyAlignment="1">
      <alignment horizontal="center" vertical="center"/>
    </xf>
    <xf numFmtId="49" fontId="35" fillId="0" borderId="5" xfId="0" applyNumberFormat="1" applyFont="1" applyBorder="1" applyAlignment="1">
      <alignment horizontal="center" vertical="center"/>
    </xf>
    <xf numFmtId="49" fontId="35" fillId="0" borderId="156" xfId="0" applyNumberFormat="1" applyFont="1" applyBorder="1" applyAlignment="1">
      <alignment horizontal="center" vertical="center"/>
    </xf>
    <xf numFmtId="49" fontId="35" fillId="0" borderId="152" xfId="0" applyNumberFormat="1" applyFont="1" applyBorder="1" applyAlignment="1">
      <alignment horizontal="center" vertical="center" shrinkToFit="1"/>
    </xf>
    <xf numFmtId="49" fontId="35" fillId="0" borderId="7" xfId="0" applyNumberFormat="1" applyFont="1" applyBorder="1" applyAlignment="1">
      <alignment horizontal="center" vertical="center" shrinkToFit="1"/>
    </xf>
    <xf numFmtId="49" fontId="35" fillId="0" borderId="7" xfId="0" applyNumberFormat="1" applyFont="1" applyBorder="1" applyAlignment="1">
      <alignment horizontal="center" vertical="center"/>
    </xf>
    <xf numFmtId="49" fontId="35" fillId="0" borderId="8" xfId="0" applyNumberFormat="1" applyFont="1" applyBorder="1" applyAlignment="1">
      <alignment horizontal="center" vertical="center"/>
    </xf>
    <xf numFmtId="49" fontId="35" fillId="0" borderId="7" xfId="0" quotePrefix="1" applyNumberFormat="1" applyFont="1" applyBorder="1" applyAlignment="1">
      <alignment horizontal="center" vertical="center"/>
    </xf>
    <xf numFmtId="0" fontId="35" fillId="0" borderId="113" xfId="0" applyFont="1" applyBorder="1" applyAlignment="1">
      <alignment horizontal="left" vertical="center" shrinkToFit="1"/>
    </xf>
    <xf numFmtId="0" fontId="35" fillId="0" borderId="111" xfId="0" applyFont="1" applyBorder="1" applyAlignment="1">
      <alignment horizontal="left" vertical="center" shrinkToFit="1"/>
    </xf>
    <xf numFmtId="0" fontId="35" fillId="0" borderId="112" xfId="0" applyFont="1" applyBorder="1" applyAlignment="1">
      <alignment horizontal="left" vertical="center" shrinkToFit="1"/>
    </xf>
    <xf numFmtId="0" fontId="35" fillId="0" borderId="113" xfId="0" applyFont="1" applyBorder="1" applyAlignment="1">
      <alignment horizontal="right" vertical="center" shrinkToFit="1"/>
    </xf>
    <xf numFmtId="0" fontId="35" fillId="0" borderId="111" xfId="0" applyFont="1" applyBorder="1" applyAlignment="1">
      <alignment horizontal="right" vertical="center" shrinkToFit="1"/>
    </xf>
    <xf numFmtId="0" fontId="35" fillId="0" borderId="123" xfId="0" applyFont="1" applyBorder="1" applyAlignment="1">
      <alignment horizontal="left" vertical="center" shrinkToFit="1"/>
    </xf>
    <xf numFmtId="0" fontId="35" fillId="0" borderId="124" xfId="0" applyFont="1" applyBorder="1" applyAlignment="1">
      <alignment horizontal="left" vertical="center" shrinkToFit="1"/>
    </xf>
    <xf numFmtId="0" fontId="35" fillId="0" borderId="133" xfId="0" applyFont="1" applyBorder="1" applyAlignment="1">
      <alignment horizontal="left" vertical="center" shrinkToFit="1"/>
    </xf>
    <xf numFmtId="0" fontId="35" fillId="0" borderId="123" xfId="0" applyFont="1" applyBorder="1" applyAlignment="1">
      <alignment horizontal="right" vertical="center" shrinkToFit="1"/>
    </xf>
    <xf numFmtId="0" fontId="35" fillId="0" borderId="124" xfId="0" applyFont="1" applyBorder="1" applyAlignment="1">
      <alignment horizontal="right" vertical="center" shrinkToFit="1"/>
    </xf>
    <xf numFmtId="0" fontId="35" fillId="0" borderId="123" xfId="0" applyFont="1" applyBorder="1" applyAlignment="1">
      <alignment horizontal="center" vertical="center" shrinkToFit="1"/>
    </xf>
    <xf numFmtId="0" fontId="35" fillId="0" borderId="124" xfId="0" applyFont="1" applyBorder="1" applyAlignment="1">
      <alignment horizontal="center" vertical="center" shrinkToFit="1"/>
    </xf>
    <xf numFmtId="0" fontId="35" fillId="0" borderId="133" xfId="0" applyFont="1" applyBorder="1" applyAlignment="1">
      <alignment horizontal="center" vertical="center" shrinkToFit="1"/>
    </xf>
    <xf numFmtId="0" fontId="35" fillId="0" borderId="157" xfId="0" applyFont="1" applyBorder="1" applyAlignment="1">
      <alignment horizontal="left" vertical="center" shrinkToFit="1"/>
    </xf>
    <xf numFmtId="0" fontId="35" fillId="0" borderId="158" xfId="0" applyFont="1" applyBorder="1" applyAlignment="1">
      <alignment horizontal="left" vertical="center" shrinkToFit="1"/>
    </xf>
    <xf numFmtId="0" fontId="35" fillId="0" borderId="159" xfId="0" applyFont="1" applyBorder="1" applyAlignment="1">
      <alignment horizontal="left" vertical="center" shrinkToFit="1"/>
    </xf>
    <xf numFmtId="0" fontId="35" fillId="0" borderId="157" xfId="0" applyFont="1" applyBorder="1" applyAlignment="1">
      <alignment horizontal="right" vertical="center" shrinkToFit="1"/>
    </xf>
    <xf numFmtId="0" fontId="35" fillId="0" borderId="158" xfId="0" applyFont="1" applyBorder="1" applyAlignment="1">
      <alignment horizontal="right" vertical="center" shrinkToFit="1"/>
    </xf>
    <xf numFmtId="0" fontId="35" fillId="0" borderId="138" xfId="0" applyFont="1" applyBorder="1" applyAlignment="1">
      <alignment horizontal="left" vertical="center" shrinkToFit="1"/>
    </xf>
    <xf numFmtId="0" fontId="35" fillId="0" borderId="139" xfId="0" applyFont="1" applyBorder="1" applyAlignment="1">
      <alignment horizontal="left" vertical="center" shrinkToFit="1"/>
    </xf>
    <xf numFmtId="0" fontId="35" fillId="0" borderId="140" xfId="0" applyFont="1" applyBorder="1" applyAlignment="1">
      <alignment horizontal="left" vertical="center" shrinkToFit="1"/>
    </xf>
    <xf numFmtId="0" fontId="35" fillId="0" borderId="138" xfId="0" applyFont="1" applyBorder="1" applyAlignment="1">
      <alignment horizontal="center" vertical="center" shrinkToFit="1"/>
    </xf>
    <xf numFmtId="0" fontId="35" fillId="0" borderId="139" xfId="0" applyFont="1" applyBorder="1" applyAlignment="1">
      <alignment horizontal="center" vertical="center" shrinkToFit="1"/>
    </xf>
    <xf numFmtId="0" fontId="35" fillId="0" borderId="140" xfId="0" applyFont="1" applyBorder="1" applyAlignment="1">
      <alignment horizontal="center" vertical="center" shrinkToFit="1"/>
    </xf>
    <xf numFmtId="0" fontId="35" fillId="0" borderId="113" xfId="0" applyFont="1" applyBorder="1" applyAlignment="1">
      <alignment horizontal="center" vertical="center" shrinkToFit="1"/>
    </xf>
    <xf numFmtId="0" fontId="35" fillId="0" borderId="111" xfId="0" applyFont="1" applyBorder="1" applyAlignment="1">
      <alignment horizontal="center" vertical="center" shrinkToFit="1"/>
    </xf>
    <xf numFmtId="0" fontId="35" fillId="0" borderId="112" xfId="0" applyFont="1" applyBorder="1" applyAlignment="1">
      <alignment horizontal="center" vertical="center" shrinkToFit="1"/>
    </xf>
    <xf numFmtId="0" fontId="35" fillId="0" borderId="4" xfId="0" applyFont="1" applyBorder="1" applyAlignment="1">
      <alignment horizontal="left" vertical="center" shrinkToFit="1"/>
    </xf>
    <xf numFmtId="0" fontId="35" fillId="0" borderId="0"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4"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36" fillId="0" borderId="138" xfId="0" applyFont="1" applyBorder="1" applyAlignment="1">
      <alignment horizontal="center" vertical="center" textRotation="255"/>
    </xf>
    <xf numFmtId="0" fontId="36" fillId="0" borderId="139" xfId="0" applyFont="1" applyBorder="1" applyAlignment="1">
      <alignment horizontal="center" vertical="center" textRotation="255"/>
    </xf>
    <xf numFmtId="0" fontId="36" fillId="0" borderId="140" xfId="0" applyFont="1" applyBorder="1" applyAlignment="1">
      <alignment horizontal="center" vertical="center" textRotation="255"/>
    </xf>
    <xf numFmtId="0" fontId="36" fillId="0" borderId="4" xfId="0" applyFont="1" applyBorder="1" applyAlignment="1">
      <alignment horizontal="center" vertical="center" textRotation="255"/>
    </xf>
    <xf numFmtId="0" fontId="36" fillId="0" borderId="0" xfId="0" applyFont="1" applyBorder="1" applyAlignment="1">
      <alignment horizontal="center" vertical="center" textRotation="255"/>
    </xf>
    <xf numFmtId="0" fontId="36" fillId="0" borderId="5" xfId="0" applyFont="1" applyBorder="1" applyAlignment="1">
      <alignment horizontal="center" vertical="center" textRotation="255"/>
    </xf>
    <xf numFmtId="0" fontId="36" fillId="0" borderId="152" xfId="0" applyFont="1" applyBorder="1" applyAlignment="1">
      <alignment horizontal="center" vertical="center" textRotation="255"/>
    </xf>
    <xf numFmtId="0" fontId="36" fillId="0" borderId="7" xfId="0" applyFont="1" applyBorder="1" applyAlignment="1">
      <alignment horizontal="center" vertical="center" textRotation="255"/>
    </xf>
    <xf numFmtId="0" fontId="36" fillId="0" borderId="8" xfId="0" applyFont="1" applyBorder="1" applyAlignment="1">
      <alignment horizontal="center" vertical="center" textRotation="255"/>
    </xf>
    <xf numFmtId="0" fontId="35" fillId="0" borderId="152" xfId="0" applyFont="1" applyBorder="1" applyAlignment="1">
      <alignment horizontal="left" vertical="center" shrinkToFit="1"/>
    </xf>
    <xf numFmtId="0" fontId="35" fillId="0" borderId="7" xfId="0" applyFont="1" applyBorder="1" applyAlignment="1">
      <alignment horizontal="left" vertical="center" shrinkToFit="1"/>
    </xf>
    <xf numFmtId="0" fontId="35" fillId="0" borderId="8" xfId="0" applyFont="1" applyBorder="1" applyAlignment="1">
      <alignment horizontal="left" vertical="center" shrinkToFit="1"/>
    </xf>
    <xf numFmtId="0" fontId="35" fillId="0" borderId="152" xfId="0" applyFont="1" applyBorder="1" applyAlignment="1">
      <alignment horizontal="center" vertical="center" shrinkToFit="1"/>
    </xf>
    <xf numFmtId="0" fontId="35" fillId="0" borderId="7" xfId="0" applyFont="1" applyBorder="1" applyAlignment="1">
      <alignment horizontal="center" vertical="center" shrinkToFit="1"/>
    </xf>
    <xf numFmtId="0" fontId="35" fillId="0" borderId="8" xfId="0" applyFont="1" applyBorder="1" applyAlignment="1">
      <alignment horizontal="center" vertical="center" shrinkToFit="1"/>
    </xf>
    <xf numFmtId="0" fontId="35" fillId="0" borderId="157" xfId="0" applyFont="1" applyBorder="1" applyAlignment="1">
      <alignment horizontal="center" vertical="center" shrinkToFit="1"/>
    </xf>
    <xf numFmtId="0" fontId="35" fillId="0" borderId="158" xfId="0" applyFont="1" applyBorder="1" applyAlignment="1">
      <alignment horizontal="center" vertical="center" shrinkToFit="1"/>
    </xf>
    <xf numFmtId="0" fontId="35" fillId="0" borderId="159" xfId="0" applyFont="1" applyBorder="1" applyAlignment="1">
      <alignment horizontal="center" vertical="center" shrinkToFit="1"/>
    </xf>
    <xf numFmtId="0" fontId="35" fillId="0" borderId="135" xfId="0" applyFont="1" applyBorder="1" applyAlignment="1">
      <alignment horizontal="center" vertical="center" shrinkToFit="1"/>
    </xf>
    <xf numFmtId="0" fontId="35" fillId="0" borderId="136" xfId="0" applyFont="1" applyBorder="1" applyAlignment="1">
      <alignment horizontal="center" vertical="center" shrinkToFit="1"/>
    </xf>
    <xf numFmtId="0" fontId="35" fillId="0" borderId="136" xfId="0" applyFont="1" applyBorder="1" applyAlignment="1">
      <alignment horizontal="right" vertical="center" shrinkToFit="1"/>
    </xf>
    <xf numFmtId="0" fontId="35" fillId="0" borderId="138" xfId="0" applyFont="1" applyBorder="1" applyAlignment="1">
      <alignment horizontal="center" vertical="top" textRotation="255" shrinkToFit="1"/>
    </xf>
    <xf numFmtId="0" fontId="35" fillId="0" borderId="139" xfId="0" applyFont="1" applyBorder="1" applyAlignment="1">
      <alignment horizontal="center" vertical="top" textRotation="255" shrinkToFit="1"/>
    </xf>
    <xf numFmtId="0" fontId="35" fillId="0" borderId="140" xfId="0" applyFont="1" applyBorder="1" applyAlignment="1">
      <alignment horizontal="center" vertical="top" textRotation="255" shrinkToFit="1"/>
    </xf>
    <xf numFmtId="0" fontId="35" fillId="0" borderId="4" xfId="0" applyFont="1" applyBorder="1" applyAlignment="1">
      <alignment horizontal="center" vertical="top" textRotation="255" shrinkToFit="1"/>
    </xf>
    <xf numFmtId="0" fontId="35" fillId="0" borderId="0" xfId="0" applyFont="1" applyBorder="1" applyAlignment="1">
      <alignment horizontal="center" vertical="top" textRotation="255" shrinkToFit="1"/>
    </xf>
    <xf numFmtId="0" fontId="35" fillId="0" borderId="5" xfId="0" applyFont="1" applyBorder="1" applyAlignment="1">
      <alignment horizontal="center" vertical="top" textRotation="255" shrinkToFit="1"/>
    </xf>
    <xf numFmtId="0" fontId="35" fillId="0" borderId="152" xfId="0" applyFont="1" applyBorder="1" applyAlignment="1">
      <alignment horizontal="center" vertical="top" textRotation="255" shrinkToFit="1"/>
    </xf>
    <xf numFmtId="0" fontId="35" fillId="0" borderId="7" xfId="0" applyFont="1" applyBorder="1" applyAlignment="1">
      <alignment horizontal="center" vertical="top" textRotation="255" shrinkToFit="1"/>
    </xf>
    <xf numFmtId="0" fontId="35" fillId="0" borderId="8" xfId="0" applyFont="1" applyBorder="1" applyAlignment="1">
      <alignment horizontal="center" vertical="top" textRotation="255" shrinkToFit="1"/>
    </xf>
    <xf numFmtId="0" fontId="36" fillId="0" borderId="135" xfId="0" quotePrefix="1" applyFont="1" applyBorder="1" applyAlignment="1">
      <alignment horizontal="center" vertical="center"/>
    </xf>
    <xf numFmtId="0" fontId="36" fillId="0" borderId="136" xfId="0" quotePrefix="1" applyFont="1" applyBorder="1" applyAlignment="1">
      <alignment horizontal="center" vertical="center"/>
    </xf>
    <xf numFmtId="0" fontId="36" fillId="0" borderId="137" xfId="0" quotePrefix="1" applyFont="1" applyBorder="1" applyAlignment="1">
      <alignment horizontal="center" vertical="center"/>
    </xf>
    <xf numFmtId="0" fontId="36" fillId="0" borderId="135" xfId="0" applyFont="1" applyBorder="1" applyAlignment="1">
      <alignment horizontal="center" vertical="center"/>
    </xf>
    <xf numFmtId="0" fontId="36" fillId="0" borderId="136" xfId="0" applyFont="1" applyBorder="1" applyAlignment="1">
      <alignment horizontal="center" vertical="center"/>
    </xf>
    <xf numFmtId="0" fontId="36" fillId="0" borderId="137" xfId="0" applyFont="1" applyBorder="1" applyAlignment="1">
      <alignment horizontal="center" vertical="center"/>
    </xf>
    <xf numFmtId="0" fontId="36" fillId="0" borderId="138" xfId="0" applyFont="1" applyBorder="1" applyAlignment="1">
      <alignment horizontal="center" vertical="center" wrapText="1"/>
    </xf>
    <xf numFmtId="0" fontId="36" fillId="0" borderId="135" xfId="0" applyFont="1" applyBorder="1" applyAlignment="1">
      <alignment horizontal="center" vertical="center" shrinkToFit="1"/>
    </xf>
    <xf numFmtId="0" fontId="36" fillId="0" borderId="136" xfId="0" applyFont="1" applyBorder="1" applyAlignment="1">
      <alignment horizontal="center" vertical="center" shrinkToFit="1"/>
    </xf>
    <xf numFmtId="0" fontId="36" fillId="0" borderId="137" xfId="0" applyFont="1" applyBorder="1" applyAlignment="1">
      <alignment horizontal="center" vertical="center" shrinkToFit="1"/>
    </xf>
    <xf numFmtId="0" fontId="36" fillId="0" borderId="0" xfId="0" applyFont="1" applyBorder="1" applyAlignment="1">
      <alignment vertical="center" wrapText="1"/>
    </xf>
    <xf numFmtId="0" fontId="36" fillId="0" borderId="0" xfId="0" applyFont="1" applyBorder="1" applyAlignment="1">
      <alignment vertical="center"/>
    </xf>
    <xf numFmtId="0" fontId="36" fillId="0" borderId="0" xfId="0" applyFont="1" applyBorder="1" applyAlignment="1">
      <alignment horizontal="distributed" vertical="center"/>
    </xf>
    <xf numFmtId="0" fontId="36" fillId="0" borderId="0" xfId="0" applyFont="1" applyBorder="1" applyAlignment="1">
      <alignment horizontal="distributed" vertical="distributed" wrapText="1"/>
    </xf>
    <xf numFmtId="0" fontId="36" fillId="0" borderId="0" xfId="0" applyFont="1" applyBorder="1" applyAlignment="1">
      <alignment horizontal="distributed" vertical="distributed"/>
    </xf>
    <xf numFmtId="0" fontId="36" fillId="0" borderId="0" xfId="0" applyFont="1" applyBorder="1" applyAlignment="1">
      <alignment horizontal="left" vertical="distributed"/>
    </xf>
    <xf numFmtId="0" fontId="36" fillId="0" borderId="0" xfId="0" applyFont="1" applyBorder="1" applyAlignment="1">
      <alignment horizontal="left" vertical="center"/>
    </xf>
    <xf numFmtId="0" fontId="36" fillId="0" borderId="5"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139" xfId="0" applyFont="1" applyBorder="1" applyAlignment="1">
      <alignment horizontal="left" vertical="center"/>
    </xf>
    <xf numFmtId="0" fontId="36" fillId="0" borderId="140" xfId="0" applyFont="1" applyBorder="1" applyAlignment="1">
      <alignment horizontal="left" vertical="center"/>
    </xf>
    <xf numFmtId="0" fontId="36" fillId="0" borderId="138" xfId="0" applyFont="1" applyBorder="1" applyAlignment="1">
      <alignment horizontal="distributed" vertical="center" indent="1"/>
    </xf>
    <xf numFmtId="0" fontId="36" fillId="0" borderId="139" xfId="0" applyFont="1" applyBorder="1" applyAlignment="1">
      <alignment horizontal="distributed" vertical="center" indent="1"/>
    </xf>
    <xf numFmtId="0" fontId="36" fillId="0" borderId="140" xfId="0" applyFont="1" applyBorder="1" applyAlignment="1">
      <alignment horizontal="distributed" vertical="center" indent="1"/>
    </xf>
    <xf numFmtId="0" fontId="36" fillId="0" borderId="152"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8" xfId="0" applyFont="1" applyBorder="1" applyAlignment="1">
      <alignment horizontal="distributed" vertical="center" indent="1"/>
    </xf>
    <xf numFmtId="0" fontId="35" fillId="0" borderId="4" xfId="0" applyFont="1" applyBorder="1" applyAlignment="1">
      <alignment horizontal="right" vertical="center"/>
    </xf>
    <xf numFmtId="0" fontId="35" fillId="0" borderId="0" xfId="0" applyFont="1" applyBorder="1" applyAlignment="1">
      <alignment horizontal="right" vertical="center"/>
    </xf>
    <xf numFmtId="0" fontId="36" fillId="0" borderId="139" xfId="0" applyFont="1" applyBorder="1" applyAlignment="1">
      <alignment horizontal="right" vertical="center"/>
    </xf>
    <xf numFmtId="0" fontId="35" fillId="0" borderId="152" xfId="0" applyFont="1" applyBorder="1" applyAlignment="1">
      <alignment horizontal="right" vertical="center"/>
    </xf>
    <xf numFmtId="0" fontId="35" fillId="0" borderId="7" xfId="0" applyFont="1" applyBorder="1" applyAlignment="1">
      <alignment horizontal="right" vertical="center"/>
    </xf>
    <xf numFmtId="0" fontId="36" fillId="0" borderId="152" xfId="0" applyFont="1" applyBorder="1" applyAlignment="1">
      <alignment horizontal="right" vertical="center"/>
    </xf>
    <xf numFmtId="0" fontId="36" fillId="0" borderId="7" xfId="0" applyFont="1" applyBorder="1" applyAlignment="1">
      <alignment horizontal="right" vertical="center"/>
    </xf>
    <xf numFmtId="0" fontId="36" fillId="0" borderId="138" xfId="0" applyFont="1" applyBorder="1" applyAlignment="1">
      <alignment horizontal="right" vertical="center"/>
    </xf>
    <xf numFmtId="0" fontId="36" fillId="0" borderId="4" xfId="0" applyFont="1" applyBorder="1" applyAlignment="1">
      <alignment horizontal="right" vertical="center"/>
    </xf>
    <xf numFmtId="0" fontId="36" fillId="0" borderId="0" xfId="0" applyFont="1" applyBorder="1" applyAlignment="1">
      <alignment horizontal="right" vertical="center"/>
    </xf>
    <xf numFmtId="0" fontId="35" fillId="0" borderId="4" xfId="0" applyFont="1" applyBorder="1" applyAlignment="1">
      <alignment horizontal="center" vertical="center"/>
    </xf>
    <xf numFmtId="0" fontId="35" fillId="0" borderId="0" xfId="0" applyFont="1" applyBorder="1" applyAlignment="1">
      <alignment horizontal="center" vertical="center"/>
    </xf>
    <xf numFmtId="0" fontId="35" fillId="0" borderId="5" xfId="0" applyFont="1" applyBorder="1" applyAlignment="1">
      <alignment horizontal="center" vertical="center"/>
    </xf>
    <xf numFmtId="0" fontId="35" fillId="0" borderId="138" xfId="0" applyFont="1" applyBorder="1" applyAlignment="1">
      <alignment horizontal="distributed" vertical="center" indent="1"/>
    </xf>
    <xf numFmtId="0" fontId="35" fillId="0" borderId="139" xfId="0" applyFont="1" applyBorder="1" applyAlignment="1">
      <alignment horizontal="distributed" vertical="center" indent="1"/>
    </xf>
    <xf numFmtId="0" fontId="35" fillId="0" borderId="140" xfId="0" applyFont="1" applyBorder="1" applyAlignment="1">
      <alignment horizontal="distributed" vertical="center" indent="1"/>
    </xf>
    <xf numFmtId="0" fontId="35" fillId="0" borderId="152" xfId="0" applyFont="1" applyBorder="1" applyAlignment="1">
      <alignment horizontal="distributed" vertical="center" indent="1"/>
    </xf>
    <xf numFmtId="0" fontId="35" fillId="0" borderId="7" xfId="0" applyFont="1" applyBorder="1" applyAlignment="1">
      <alignment horizontal="distributed" vertical="center" indent="1"/>
    </xf>
    <xf numFmtId="0" fontId="35" fillId="0" borderId="8" xfId="0" applyFont="1" applyBorder="1" applyAlignment="1">
      <alignment horizontal="distributed" vertical="center" indent="1"/>
    </xf>
    <xf numFmtId="49" fontId="35" fillId="0" borderId="138" xfId="0" applyNumberFormat="1" applyFont="1" applyBorder="1" applyAlignment="1">
      <alignment horizontal="center" vertical="center"/>
    </xf>
    <xf numFmtId="49" fontId="35" fillId="0" borderId="139" xfId="0" applyNumberFormat="1" applyFont="1" applyBorder="1" applyAlignment="1">
      <alignment horizontal="center" vertical="center"/>
    </xf>
    <xf numFmtId="49" fontId="35" fillId="0" borderId="140" xfId="0" applyNumberFormat="1" applyFont="1" applyBorder="1" applyAlignment="1">
      <alignment horizontal="center" vertical="center"/>
    </xf>
    <xf numFmtId="49" fontId="35" fillId="0" borderId="152" xfId="0" applyNumberFormat="1" applyFont="1" applyBorder="1" applyAlignment="1">
      <alignment horizontal="center" vertical="center"/>
    </xf>
    <xf numFmtId="0" fontId="35" fillId="0" borderId="139" xfId="0" applyFont="1" applyBorder="1" applyAlignment="1">
      <alignment horizontal="left" vertical="center"/>
    </xf>
    <xf numFmtId="0" fontId="35" fillId="0" borderId="7" xfId="0" applyFont="1" applyBorder="1" applyAlignment="1">
      <alignment horizontal="left" vertical="center"/>
    </xf>
    <xf numFmtId="0" fontId="63" fillId="0" borderId="0" xfId="0" applyFont="1" applyAlignment="1">
      <alignment horizontal="center" vertical="center"/>
    </xf>
    <xf numFmtId="0" fontId="36" fillId="0" borderId="135" xfId="0" applyFont="1" applyBorder="1" applyAlignment="1">
      <alignment horizontal="distributed" vertical="center" indent="1"/>
    </xf>
    <xf numFmtId="0" fontId="36" fillId="0" borderId="136" xfId="0" applyFont="1" applyBorder="1" applyAlignment="1">
      <alignment horizontal="distributed" vertical="center" indent="1"/>
    </xf>
    <xf numFmtId="0" fontId="36" fillId="0" borderId="137" xfId="0" applyFont="1" applyBorder="1" applyAlignment="1">
      <alignment horizontal="distributed" vertical="center" indent="1"/>
    </xf>
    <xf numFmtId="0" fontId="36" fillId="0" borderId="4" xfId="0" applyFont="1" applyBorder="1" applyAlignment="1">
      <alignment horizontal="distributed" vertical="center" indent="1"/>
    </xf>
    <xf numFmtId="0" fontId="36" fillId="0" borderId="0" xfId="0" applyFont="1" applyBorder="1" applyAlignment="1">
      <alignment horizontal="distributed" vertical="center" indent="1"/>
    </xf>
    <xf numFmtId="0" fontId="36" fillId="0" borderId="134" xfId="0" applyFont="1" applyBorder="1" applyAlignment="1">
      <alignment horizontal="center" vertical="center"/>
    </xf>
    <xf numFmtId="0" fontId="6" fillId="0" borderId="0" xfId="1" applyFont="1" applyAlignment="1">
      <alignment horizontal="left" vertical="center"/>
    </xf>
    <xf numFmtId="0" fontId="62" fillId="0" borderId="0" xfId="0" applyFont="1" applyAlignment="1">
      <alignment horizontal="center" vertical="center"/>
    </xf>
    <xf numFmtId="0" fontId="36" fillId="0" borderId="0" xfId="0" applyFont="1" applyBorder="1" applyAlignment="1">
      <alignment horizontal="left" vertical="distributed" wrapText="1"/>
    </xf>
    <xf numFmtId="0" fontId="64" fillId="0" borderId="0" xfId="0" applyFont="1" applyAlignment="1">
      <alignment horizontal="center" vertical="center"/>
    </xf>
    <xf numFmtId="0" fontId="65" fillId="0" borderId="0" xfId="0" applyFont="1" applyAlignment="1">
      <alignment horizontal="distributed" vertical="center" indent="1"/>
    </xf>
    <xf numFmtId="38" fontId="36" fillId="0" borderId="134" xfId="2" applyFont="1" applyBorder="1" applyAlignment="1">
      <alignment horizontal="center" vertical="center"/>
    </xf>
    <xf numFmtId="0" fontId="35" fillId="0" borderId="0" xfId="0" applyFont="1" applyAlignment="1">
      <alignment horizontal="left"/>
    </xf>
    <xf numFmtId="0" fontId="35" fillId="0" borderId="0" xfId="0" applyFont="1" applyBorder="1" applyAlignment="1">
      <alignment horizontal="left"/>
    </xf>
    <xf numFmtId="183" fontId="36" fillId="0" borderId="0" xfId="0" applyNumberFormat="1" applyFont="1" applyBorder="1" applyAlignment="1">
      <alignment horizontal="right" vertical="center"/>
    </xf>
    <xf numFmtId="0" fontId="36" fillId="0" borderId="5" xfId="0" applyFont="1" applyBorder="1" applyAlignment="1">
      <alignment horizontal="distributed" vertical="center" indent="1"/>
    </xf>
    <xf numFmtId="0" fontId="36" fillId="0" borderId="27" xfId="0" applyFont="1" applyBorder="1" applyAlignment="1">
      <alignment horizontal="center" vertical="center"/>
    </xf>
    <xf numFmtId="0" fontId="36" fillId="0" borderId="6" xfId="0" applyFont="1" applyBorder="1" applyAlignment="1">
      <alignment horizontal="left" vertical="center"/>
    </xf>
    <xf numFmtId="0" fontId="35" fillId="0" borderId="151" xfId="0" applyFont="1" applyBorder="1" applyAlignment="1">
      <alignment horizontal="center" vertical="center" shrinkToFit="1"/>
    </xf>
    <xf numFmtId="0" fontId="35" fillId="0" borderId="14" xfId="0" applyFont="1" applyBorder="1" applyAlignment="1">
      <alignment horizontal="center" vertical="center" shrinkToFit="1"/>
    </xf>
    <xf numFmtId="0" fontId="35" fillId="0" borderId="11" xfId="0" applyFont="1" applyBorder="1" applyAlignment="1">
      <alignment horizontal="center" vertical="center" shrinkToFit="1"/>
    </xf>
    <xf numFmtId="0" fontId="36" fillId="0" borderId="0" xfId="0" applyFont="1" applyBorder="1" applyAlignment="1">
      <alignment horizontal="distributed" vertical="center" wrapText="1"/>
    </xf>
    <xf numFmtId="38" fontId="36" fillId="0" borderId="136" xfId="2" applyFont="1" applyBorder="1" applyAlignment="1">
      <alignment horizontal="right" vertical="center"/>
    </xf>
    <xf numFmtId="38" fontId="36" fillId="0" borderId="136" xfId="2" applyFont="1" applyBorder="1" applyAlignment="1">
      <alignment horizontal="center" vertical="center"/>
    </xf>
    <xf numFmtId="49" fontId="36" fillId="0" borderId="136" xfId="2" applyNumberFormat="1" applyFont="1" applyBorder="1" applyAlignment="1">
      <alignment horizontal="center" vertical="center"/>
    </xf>
    <xf numFmtId="38" fontId="36" fillId="0" borderId="7" xfId="2" applyFont="1" applyBorder="1" applyAlignment="1">
      <alignment horizontal="center" vertical="center"/>
    </xf>
    <xf numFmtId="49" fontId="36" fillId="0" borderId="7" xfId="2" applyNumberFormat="1" applyFont="1" applyBorder="1" applyAlignment="1">
      <alignment horizontal="center" vertical="center"/>
    </xf>
    <xf numFmtId="0" fontId="36" fillId="0" borderId="0" xfId="0" quotePrefix="1" applyFont="1" applyBorder="1" applyAlignment="1">
      <alignment horizontal="center" vertical="center"/>
    </xf>
    <xf numFmtId="0" fontId="35" fillId="0" borderId="4" xfId="0" applyFont="1" applyBorder="1" applyAlignment="1">
      <alignment horizontal="distributed" vertical="center" indent="1"/>
    </xf>
    <xf numFmtId="0" fontId="35" fillId="0" borderId="0" xfId="0" applyFont="1" applyBorder="1" applyAlignment="1">
      <alignment horizontal="distributed" vertical="center" indent="1"/>
    </xf>
    <xf numFmtId="0" fontId="35" fillId="0" borderId="5" xfId="0" applyFont="1" applyBorder="1" applyAlignment="1">
      <alignment horizontal="distributed" vertical="center" indent="1"/>
    </xf>
    <xf numFmtId="0" fontId="35" fillId="0" borderId="0" xfId="0" applyFont="1" applyBorder="1" applyAlignment="1">
      <alignment horizontal="left"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152"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36" fillId="0" borderId="138" xfId="0" applyFont="1" applyBorder="1" applyAlignment="1">
      <alignment horizontal="center" vertical="center" shrinkToFit="1"/>
    </xf>
    <xf numFmtId="0" fontId="36" fillId="0" borderId="139" xfId="0" applyFont="1" applyBorder="1" applyAlignment="1">
      <alignment horizontal="center" vertical="center" shrinkToFit="1"/>
    </xf>
    <xf numFmtId="0" fontId="36" fillId="0" borderId="140"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5" xfId="0" applyFont="1" applyBorder="1" applyAlignment="1">
      <alignment horizontal="center" vertical="center" shrinkToFit="1"/>
    </xf>
    <xf numFmtId="0" fontId="36" fillId="0" borderId="152"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6" fillId="0" borderId="144" xfId="0" applyFont="1" applyBorder="1" applyAlignment="1">
      <alignment horizontal="center" vertical="center"/>
    </xf>
    <xf numFmtId="0" fontId="36" fillId="0" borderId="142" xfId="0" applyFont="1" applyBorder="1" applyAlignment="1">
      <alignment horizontal="center" vertical="center"/>
    </xf>
    <xf numFmtId="0" fontId="36" fillId="0" borderId="143" xfId="0" applyFont="1" applyBorder="1" applyAlignment="1">
      <alignment horizontal="center" vertical="center"/>
    </xf>
    <xf numFmtId="0" fontId="36" fillId="0" borderId="108" xfId="0" applyFont="1" applyBorder="1" applyAlignment="1">
      <alignment horizontal="center" vertical="center"/>
    </xf>
    <xf numFmtId="0" fontId="36" fillId="0" borderId="104" xfId="0" applyFont="1" applyBorder="1" applyAlignment="1">
      <alignment horizontal="center" vertical="center"/>
    </xf>
    <xf numFmtId="0" fontId="36" fillId="0" borderId="106" xfId="0" applyFont="1" applyBorder="1" applyAlignment="1">
      <alignment horizontal="center" vertical="center"/>
    </xf>
    <xf numFmtId="0" fontId="40" fillId="0" borderId="0" xfId="0" applyFont="1" applyAlignment="1">
      <alignment horizontal="left" vertical="center"/>
    </xf>
    <xf numFmtId="0" fontId="36" fillId="0" borderId="37" xfId="0" applyFont="1" applyBorder="1" applyAlignment="1">
      <alignment horizontal="center" vertical="center" shrinkToFit="1"/>
    </xf>
    <xf numFmtId="0" fontId="36" fillId="0" borderId="85" xfId="0" applyFont="1" applyBorder="1" applyAlignment="1">
      <alignment horizontal="center" vertical="center" shrinkToFit="1"/>
    </xf>
    <xf numFmtId="0" fontId="36" fillId="0" borderId="34" xfId="0" applyFont="1" applyBorder="1" applyAlignment="1">
      <alignment horizontal="center" vertical="center" shrinkToFit="1"/>
    </xf>
    <xf numFmtId="0" fontId="35" fillId="0" borderId="139" xfId="0" applyFont="1" applyBorder="1" applyAlignment="1">
      <alignment horizontal="right" vertical="center" shrinkToFit="1"/>
    </xf>
    <xf numFmtId="0" fontId="35" fillId="0" borderId="137" xfId="0" applyFont="1" applyBorder="1" applyAlignment="1">
      <alignment horizontal="center" vertical="center" shrinkToFit="1"/>
    </xf>
    <xf numFmtId="0" fontId="35" fillId="0" borderId="0" xfId="0" applyFont="1" applyAlignment="1">
      <alignment horizontal="right" vertical="center"/>
    </xf>
    <xf numFmtId="0" fontId="35" fillId="0" borderId="0" xfId="0" applyFont="1" applyAlignment="1">
      <alignment horizontal="center" vertical="center"/>
    </xf>
    <xf numFmtId="0" fontId="35" fillId="0" borderId="0" xfId="0" applyFont="1" applyAlignment="1">
      <alignment horizontal="left" vertical="center"/>
    </xf>
    <xf numFmtId="0" fontId="34" fillId="0" borderId="0" xfId="0" applyFont="1" applyBorder="1" applyAlignment="1">
      <alignment horizontal="left" vertical="center" shrinkToFit="1"/>
    </xf>
    <xf numFmtId="0" fontId="35" fillId="0" borderId="139" xfId="0" applyFont="1" applyBorder="1" applyAlignment="1">
      <alignment horizontal="center" vertical="center" wrapText="1" shrinkToFit="1"/>
    </xf>
    <xf numFmtId="0" fontId="35" fillId="0" borderId="140"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5" xfId="0" applyFont="1" applyBorder="1" applyAlignment="1">
      <alignment horizontal="center" vertical="center" wrapText="1" shrinkToFit="1"/>
    </xf>
    <xf numFmtId="0" fontId="42" fillId="0" borderId="138" xfId="0" applyFont="1" applyBorder="1" applyAlignment="1">
      <alignment horizontal="left" vertical="center"/>
    </xf>
    <xf numFmtId="0" fontId="42" fillId="0" borderId="139" xfId="0" applyFont="1" applyBorder="1" applyAlignment="1">
      <alignment horizontal="left" vertical="center"/>
    </xf>
    <xf numFmtId="0" fontId="42" fillId="0" borderId="140" xfId="0" applyFont="1" applyBorder="1" applyAlignment="1">
      <alignment horizontal="left" vertical="center"/>
    </xf>
    <xf numFmtId="0" fontId="42" fillId="0" borderId="4" xfId="0" applyFont="1" applyBorder="1" applyAlignment="1">
      <alignment horizontal="left" vertical="center"/>
    </xf>
    <xf numFmtId="0" fontId="42" fillId="0" borderId="0" xfId="0" applyFont="1" applyBorder="1" applyAlignment="1">
      <alignment horizontal="left" vertical="center"/>
    </xf>
    <xf numFmtId="0" fontId="42" fillId="0" borderId="5" xfId="0" applyFont="1" applyBorder="1" applyAlignment="1">
      <alignment horizontal="left" vertical="center"/>
    </xf>
    <xf numFmtId="0" fontId="42" fillId="0" borderId="152" xfId="0" applyFont="1" applyBorder="1" applyAlignment="1">
      <alignment horizontal="left" vertical="center"/>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34" fillId="0" borderId="138" xfId="0" applyFont="1" applyBorder="1" applyAlignment="1">
      <alignment horizontal="center" vertical="center" shrinkToFit="1"/>
    </xf>
    <xf numFmtId="0" fontId="34" fillId="0" borderId="139" xfId="0" applyFont="1" applyBorder="1" applyAlignment="1">
      <alignment horizontal="center" vertical="center" shrinkToFit="1"/>
    </xf>
    <xf numFmtId="0" fontId="34" fillId="0" borderId="140" xfId="0" applyFont="1" applyBorder="1" applyAlignment="1">
      <alignment horizontal="center" vertical="center" shrinkToFit="1"/>
    </xf>
    <xf numFmtId="0" fontId="34" fillId="0" borderId="4"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152"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34" fillId="0" borderId="113" xfId="0" applyFont="1" applyBorder="1" applyAlignment="1">
      <alignment horizontal="center" vertical="center" shrinkToFit="1"/>
    </xf>
    <xf numFmtId="0" fontId="34" fillId="0" borderId="111" xfId="0" applyFont="1" applyBorder="1" applyAlignment="1">
      <alignment horizontal="center" vertical="center" shrinkToFit="1"/>
    </xf>
    <xf numFmtId="0" fontId="34" fillId="0" borderId="112" xfId="0" applyFont="1" applyBorder="1" applyAlignment="1">
      <alignment horizontal="center" vertical="center" shrinkToFit="1"/>
    </xf>
    <xf numFmtId="0" fontId="35" fillId="0" borderId="156" xfId="0" applyFont="1" applyBorder="1" applyAlignment="1">
      <alignment horizontal="center" vertical="center" shrinkToFit="1"/>
    </xf>
    <xf numFmtId="0" fontId="34" fillId="0" borderId="123" xfId="0" applyFont="1" applyBorder="1" applyAlignment="1">
      <alignment horizontal="center" vertical="center" shrinkToFit="1"/>
    </xf>
    <xf numFmtId="0" fontId="34" fillId="0" borderId="124" xfId="0" applyFont="1" applyBorder="1" applyAlignment="1">
      <alignment horizontal="center" vertical="center" shrinkToFit="1"/>
    </xf>
    <xf numFmtId="0" fontId="34" fillId="0" borderId="133" xfId="0" applyFont="1" applyBorder="1" applyAlignment="1">
      <alignment horizontal="center" vertical="center" shrinkToFit="1"/>
    </xf>
    <xf numFmtId="0" fontId="35" fillId="0" borderId="145" xfId="0" applyFont="1" applyBorder="1" applyAlignment="1">
      <alignment horizontal="center" vertical="center" shrinkToFit="1"/>
    </xf>
    <xf numFmtId="0" fontId="35" fillId="0" borderId="27"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27" xfId="0" applyFont="1" applyBorder="1" applyAlignment="1">
      <alignment horizontal="center" vertical="center"/>
    </xf>
    <xf numFmtId="0" fontId="35" fillId="0" borderId="139" xfId="0" applyFont="1" applyBorder="1" applyAlignment="1">
      <alignment horizontal="distributed" vertical="center"/>
    </xf>
    <xf numFmtId="0" fontId="35" fillId="0" borderId="27" xfId="0" applyFont="1" applyBorder="1" applyAlignment="1">
      <alignment horizontal="distributed" vertical="center"/>
    </xf>
    <xf numFmtId="49" fontId="35" fillId="0" borderId="145" xfId="0" applyNumberFormat="1" applyFont="1" applyBorder="1" applyAlignment="1">
      <alignment horizontal="center" vertical="center" shrinkToFit="1"/>
    </xf>
    <xf numFmtId="49" fontId="35" fillId="0" borderId="27" xfId="0" applyNumberFormat="1" applyFont="1" applyBorder="1" applyAlignment="1">
      <alignment horizontal="center" vertical="center" shrinkToFit="1"/>
    </xf>
    <xf numFmtId="49" fontId="35" fillId="0" borderId="146" xfId="0" applyNumberFormat="1" applyFont="1" applyBorder="1" applyAlignment="1">
      <alignment horizontal="center" vertical="center" shrinkToFit="1"/>
    </xf>
    <xf numFmtId="49" fontId="35" fillId="0" borderId="147" xfId="0" applyNumberFormat="1" applyFont="1" applyBorder="1" applyAlignment="1">
      <alignment horizontal="center" vertical="center"/>
    </xf>
    <xf numFmtId="49" fontId="35" fillId="0" borderId="102" xfId="0" applyNumberFormat="1" applyFont="1" applyBorder="1" applyAlignment="1">
      <alignment horizontal="center" vertical="center"/>
    </xf>
    <xf numFmtId="49" fontId="35" fillId="0" borderId="102" xfId="0" quotePrefix="1" applyNumberFormat="1" applyFont="1" applyBorder="1" applyAlignment="1">
      <alignment horizontal="center" vertical="center"/>
    </xf>
    <xf numFmtId="49" fontId="35" fillId="0" borderId="148" xfId="0" applyNumberFormat="1" applyFont="1" applyBorder="1" applyAlignment="1">
      <alignment horizontal="center" vertical="center"/>
    </xf>
    <xf numFmtId="49" fontId="35" fillId="0" borderId="138" xfId="0" applyNumberFormat="1" applyFont="1" applyBorder="1" applyAlignment="1">
      <alignment horizontal="center" vertical="center" shrinkToFit="1"/>
    </xf>
    <xf numFmtId="49" fontId="35" fillId="0" borderId="139" xfId="0" applyNumberFormat="1" applyFont="1" applyBorder="1" applyAlignment="1">
      <alignment horizontal="center" vertical="center" shrinkToFit="1"/>
    </xf>
    <xf numFmtId="49" fontId="35" fillId="0" borderId="140" xfId="0" applyNumberFormat="1" applyFont="1" applyBorder="1" applyAlignment="1">
      <alignment horizontal="center" vertical="center" shrinkToFit="1"/>
    </xf>
    <xf numFmtId="49" fontId="35" fillId="0" borderId="156" xfId="0" applyNumberFormat="1" applyFont="1" applyBorder="1" applyAlignment="1">
      <alignment horizontal="center" vertical="center" shrinkToFit="1"/>
    </xf>
    <xf numFmtId="49" fontId="35" fillId="0" borderId="0" xfId="0" applyNumberFormat="1" applyFont="1" applyBorder="1" applyAlignment="1">
      <alignment horizontal="center" vertical="center" shrinkToFit="1"/>
    </xf>
    <xf numFmtId="49" fontId="35" fillId="0" borderId="5" xfId="0" applyNumberFormat="1" applyFont="1" applyBorder="1" applyAlignment="1">
      <alignment horizontal="center" vertical="center" shrinkToFit="1"/>
    </xf>
    <xf numFmtId="0" fontId="35" fillId="0" borderId="102" xfId="0" applyFont="1" applyBorder="1" applyAlignment="1">
      <alignment horizontal="center" vertical="center"/>
    </xf>
    <xf numFmtId="49" fontId="35" fillId="0" borderId="8" xfId="0" quotePrefix="1" applyNumberFormat="1" applyFont="1" applyBorder="1" applyAlignment="1">
      <alignment horizontal="center" vertical="center"/>
    </xf>
    <xf numFmtId="0" fontId="36" fillId="0" borderId="0" xfId="0" applyFont="1" applyBorder="1" applyAlignment="1">
      <alignment horizontal="left" vertical="center" wrapText="1"/>
    </xf>
    <xf numFmtId="0" fontId="35" fillId="0" borderId="113" xfId="0" applyFont="1" applyBorder="1" applyAlignment="1">
      <alignment horizontal="center" vertical="center"/>
    </xf>
    <xf numFmtId="0" fontId="35" fillId="0" borderId="111" xfId="0" applyFont="1" applyBorder="1" applyAlignment="1">
      <alignment horizontal="center" vertical="center"/>
    </xf>
    <xf numFmtId="0" fontId="35" fillId="0" borderId="112" xfId="0" applyFont="1" applyBorder="1" applyAlignment="1">
      <alignment horizontal="center" vertical="center"/>
    </xf>
    <xf numFmtId="0" fontId="35" fillId="0" borderId="157" xfId="0" applyFont="1" applyBorder="1" applyAlignment="1">
      <alignment horizontal="center" vertical="center"/>
    </xf>
    <xf numFmtId="0" fontId="35" fillId="0" borderId="158" xfId="0" applyFont="1" applyBorder="1" applyAlignment="1">
      <alignment horizontal="center" vertical="center"/>
    </xf>
    <xf numFmtId="0" fontId="35" fillId="0" borderId="159" xfId="0" applyFont="1" applyBorder="1" applyAlignment="1">
      <alignment horizontal="center" vertical="center"/>
    </xf>
    <xf numFmtId="0" fontId="35" fillId="0" borderId="37" xfId="0" applyFont="1" applyBorder="1" applyAlignment="1">
      <alignment horizontal="distributed" vertical="center" indent="1"/>
    </xf>
    <xf numFmtId="0" fontId="35" fillId="0" borderId="85" xfId="0" applyFont="1" applyBorder="1" applyAlignment="1">
      <alignment horizontal="distributed" vertical="center" indent="1"/>
    </xf>
    <xf numFmtId="0" fontId="35" fillId="0" borderId="34" xfId="0" applyFont="1" applyBorder="1" applyAlignment="1">
      <alignment horizontal="distributed" vertical="center" indent="1"/>
    </xf>
    <xf numFmtId="0" fontId="36" fillId="0" borderId="152" xfId="0" applyFont="1" applyBorder="1" applyAlignment="1">
      <alignment horizontal="left" vertical="center"/>
    </xf>
    <xf numFmtId="0" fontId="36" fillId="0" borderId="138" xfId="0" applyFont="1" applyBorder="1" applyAlignment="1">
      <alignment horizontal="left" vertical="center"/>
    </xf>
    <xf numFmtId="0" fontId="34" fillId="0" borderId="138" xfId="0" applyFont="1" applyBorder="1" applyAlignment="1">
      <alignment horizontal="left" vertical="center" shrinkToFit="1"/>
    </xf>
    <xf numFmtId="0" fontId="34" fillId="0" borderId="139" xfId="0" applyFont="1" applyBorder="1" applyAlignment="1">
      <alignment horizontal="left" vertical="center" shrinkToFit="1"/>
    </xf>
    <xf numFmtId="0" fontId="34" fillId="0" borderId="140" xfId="0" applyFont="1" applyBorder="1" applyAlignment="1">
      <alignment horizontal="left" vertical="center" shrinkToFit="1"/>
    </xf>
    <xf numFmtId="0" fontId="35" fillId="0" borderId="156" xfId="0" applyFont="1" applyBorder="1" applyAlignment="1">
      <alignment horizontal="left" vertical="center" shrinkToFit="1"/>
    </xf>
    <xf numFmtId="0" fontId="35" fillId="0" borderId="145" xfId="0" applyFont="1" applyBorder="1" applyAlignment="1">
      <alignment horizontal="left" vertical="center" shrinkToFit="1"/>
    </xf>
    <xf numFmtId="0" fontId="35" fillId="0" borderId="27" xfId="0" applyFont="1" applyBorder="1" applyAlignment="1">
      <alignment horizontal="left" vertical="center" shrinkToFit="1"/>
    </xf>
    <xf numFmtId="0" fontId="35" fillId="0" borderId="146" xfId="0" applyFont="1" applyBorder="1" applyAlignment="1">
      <alignment horizontal="left" vertical="center" shrinkToFit="1"/>
    </xf>
    <xf numFmtId="0" fontId="34" fillId="0" borderId="145" xfId="0" applyFont="1" applyBorder="1" applyAlignment="1">
      <alignment horizontal="left" vertical="center" shrinkToFit="1"/>
    </xf>
    <xf numFmtId="0" fontId="34" fillId="0" borderId="27" xfId="0" applyFont="1" applyBorder="1" applyAlignment="1">
      <alignment horizontal="left" vertical="center" shrinkToFit="1"/>
    </xf>
    <xf numFmtId="0" fontId="34" fillId="0" borderId="146" xfId="0" applyFont="1" applyBorder="1" applyAlignment="1">
      <alignment horizontal="left" vertical="center" shrinkToFit="1"/>
    </xf>
    <xf numFmtId="0" fontId="34" fillId="0" borderId="156" xfId="0" applyFont="1" applyBorder="1" applyAlignment="1">
      <alignment horizontal="left" vertical="center" shrinkToFit="1"/>
    </xf>
    <xf numFmtId="0" fontId="34" fillId="0" borderId="5" xfId="0" applyFont="1" applyBorder="1" applyAlignment="1">
      <alignment horizontal="left" vertical="center" shrinkToFit="1"/>
    </xf>
    <xf numFmtId="0" fontId="35" fillId="0" borderId="147" xfId="0" applyFont="1" applyBorder="1" applyAlignment="1">
      <alignment horizontal="left" vertical="center" shrinkToFit="1"/>
    </xf>
    <xf numFmtId="0" fontId="35" fillId="0" borderId="102" xfId="0" applyFont="1" applyBorder="1" applyAlignment="1">
      <alignment horizontal="left" vertical="center" shrinkToFit="1"/>
    </xf>
    <xf numFmtId="0" fontId="35" fillId="0" borderId="148" xfId="0" applyFont="1" applyBorder="1" applyAlignment="1">
      <alignment horizontal="left" vertical="center" shrinkToFit="1"/>
    </xf>
    <xf numFmtId="0" fontId="34" fillId="0" borderId="147" xfId="0" applyFont="1" applyBorder="1" applyAlignment="1">
      <alignment horizontal="left" vertical="center" shrinkToFit="1"/>
    </xf>
    <xf numFmtId="0" fontId="34" fillId="0" borderId="102" xfId="0" applyFont="1" applyBorder="1" applyAlignment="1">
      <alignment horizontal="left" vertical="center" shrinkToFit="1"/>
    </xf>
    <xf numFmtId="0" fontId="34" fillId="0" borderId="148" xfId="0" applyFont="1" applyBorder="1" applyAlignment="1">
      <alignment horizontal="left" vertical="center" shrinkToFit="1"/>
    </xf>
    <xf numFmtId="0" fontId="35" fillId="0" borderId="147" xfId="0" applyFont="1" applyBorder="1" applyAlignment="1">
      <alignment horizontal="center" vertical="center" shrinkToFit="1"/>
    </xf>
    <xf numFmtId="0" fontId="35" fillId="0" borderId="102" xfId="0" applyFont="1" applyBorder="1" applyAlignment="1">
      <alignment horizontal="center" vertical="center" shrinkToFit="1"/>
    </xf>
    <xf numFmtId="0" fontId="35" fillId="0" borderId="148" xfId="0" applyFont="1" applyBorder="1" applyAlignment="1">
      <alignment horizontal="center" vertical="center" shrinkToFit="1"/>
    </xf>
    <xf numFmtId="0" fontId="35" fillId="0" borderId="160" xfId="0" applyFont="1" applyBorder="1" applyAlignment="1">
      <alignment horizontal="center" vertical="center" shrinkToFit="1"/>
    </xf>
    <xf numFmtId="0" fontId="35" fillId="0" borderId="160" xfId="0" applyFont="1" applyBorder="1" applyAlignment="1">
      <alignment horizontal="left" vertical="center" shrinkToFit="1"/>
    </xf>
    <xf numFmtId="0" fontId="34" fillId="0" borderId="152" xfId="0" applyFont="1" applyBorder="1" applyAlignment="1">
      <alignment horizontal="left" vertical="center" shrinkToFit="1"/>
    </xf>
    <xf numFmtId="0" fontId="34" fillId="0" borderId="160" xfId="0" applyFont="1" applyBorder="1" applyAlignment="1">
      <alignment horizontal="left" vertical="center" shrinkToFit="1"/>
    </xf>
    <xf numFmtId="0" fontId="34" fillId="0" borderId="8" xfId="0" applyFont="1" applyBorder="1" applyAlignment="1">
      <alignment horizontal="left" vertical="center" shrinkToFit="1"/>
    </xf>
    <xf numFmtId="0" fontId="36" fillId="0" borderId="145" xfId="0" applyFont="1" applyBorder="1" applyAlignment="1">
      <alignment horizontal="left" vertical="center" shrinkToFit="1"/>
    </xf>
    <xf numFmtId="0" fontId="36" fillId="0" borderId="27" xfId="0" applyFont="1" applyBorder="1" applyAlignment="1">
      <alignment horizontal="left" vertical="center" shrinkToFit="1"/>
    </xf>
    <xf numFmtId="0" fontId="36" fillId="0" borderId="146" xfId="0" applyFont="1" applyBorder="1" applyAlignment="1">
      <alignment horizontal="left" vertical="center" shrinkToFit="1"/>
    </xf>
    <xf numFmtId="0" fontId="63" fillId="0" borderId="2" xfId="0" applyFont="1" applyBorder="1" applyAlignment="1">
      <alignment horizontal="center" vertical="center" shrinkToFit="1"/>
    </xf>
    <xf numFmtId="0" fontId="63" fillId="0" borderId="2" xfId="0" applyFont="1" applyBorder="1" applyAlignment="1">
      <alignment horizontal="left" vertical="center"/>
    </xf>
    <xf numFmtId="0" fontId="63" fillId="0" borderId="3" xfId="0" applyFont="1" applyBorder="1" applyAlignment="1">
      <alignment horizontal="left" vertical="center"/>
    </xf>
    <xf numFmtId="0" fontId="63" fillId="0" borderId="2" xfId="0" applyFont="1" applyBorder="1" applyAlignment="1">
      <alignment horizontal="center" vertical="center"/>
    </xf>
    <xf numFmtId="38" fontId="63" fillId="0" borderId="2" xfId="2" applyFont="1" applyBorder="1" applyAlignment="1">
      <alignment horizontal="right" vertical="center"/>
    </xf>
    <xf numFmtId="38" fontId="6" fillId="0" borderId="160" xfId="2" applyFont="1" applyBorder="1" applyAlignment="1">
      <alignment horizontal="right" vertical="center"/>
    </xf>
    <xf numFmtId="0" fontId="63" fillId="0" borderId="138" xfId="0" applyFont="1" applyBorder="1" applyAlignment="1">
      <alignment horizontal="center" vertical="center"/>
    </xf>
    <xf numFmtId="0" fontId="63" fillId="0" borderId="139" xfId="0" applyFont="1" applyBorder="1" applyAlignment="1">
      <alignment horizontal="center" vertical="center"/>
    </xf>
    <xf numFmtId="0" fontId="63" fillId="0" borderId="140" xfId="0" applyFont="1" applyBorder="1" applyAlignment="1">
      <alignment horizontal="center" vertical="center"/>
    </xf>
    <xf numFmtId="0" fontId="63" fillId="0" borderId="152" xfId="0" applyFont="1" applyBorder="1" applyAlignment="1">
      <alignment horizontal="center" vertical="center"/>
    </xf>
    <xf numFmtId="0" fontId="63" fillId="0" borderId="7" xfId="0" applyFont="1" applyBorder="1" applyAlignment="1">
      <alignment horizontal="center" vertical="center"/>
    </xf>
    <xf numFmtId="0" fontId="63" fillId="0" borderId="8" xfId="0" applyFont="1" applyBorder="1" applyAlignment="1">
      <alignment horizontal="center" vertical="center"/>
    </xf>
    <xf numFmtId="0" fontId="64" fillId="0" borderId="138" xfId="0" applyFont="1" applyBorder="1" applyAlignment="1">
      <alignment horizontal="center" vertical="center"/>
    </xf>
    <xf numFmtId="0" fontId="64" fillId="0" borderId="139" xfId="0" applyFont="1" applyBorder="1" applyAlignment="1">
      <alignment horizontal="center" vertical="center"/>
    </xf>
    <xf numFmtId="0" fontId="64" fillId="0" borderId="140" xfId="0" applyFont="1" applyBorder="1" applyAlignment="1">
      <alignment horizontal="center" vertical="center"/>
    </xf>
    <xf numFmtId="0" fontId="64" fillId="0" borderId="152" xfId="0" applyFont="1" applyBorder="1" applyAlignment="1">
      <alignment horizontal="center" vertical="center"/>
    </xf>
    <xf numFmtId="0" fontId="64" fillId="0" borderId="7" xfId="0" applyFont="1" applyBorder="1" applyAlignment="1">
      <alignment horizontal="center" vertical="center"/>
    </xf>
    <xf numFmtId="0" fontId="64" fillId="0" borderId="8" xfId="0" applyFont="1" applyBorder="1" applyAlignment="1">
      <alignment horizontal="center" vertical="center"/>
    </xf>
    <xf numFmtId="0" fontId="64" fillId="0" borderId="152" xfId="0" applyFont="1" applyBorder="1" applyAlignment="1">
      <alignment horizontal="center" vertical="center" shrinkToFit="1"/>
    </xf>
    <xf numFmtId="0" fontId="64" fillId="0" borderId="7" xfId="0" applyFont="1" applyBorder="1" applyAlignment="1">
      <alignment horizontal="center" vertical="center" shrinkToFit="1"/>
    </xf>
    <xf numFmtId="0" fontId="64" fillId="0" borderId="8" xfId="0" applyFont="1" applyBorder="1" applyAlignment="1">
      <alignment horizontal="center" vertical="center" shrinkToFit="1"/>
    </xf>
    <xf numFmtId="0" fontId="64" fillId="0" borderId="138" xfId="0" applyFont="1" applyBorder="1" applyAlignment="1">
      <alignment horizontal="center" vertical="center" shrinkToFit="1"/>
    </xf>
    <xf numFmtId="0" fontId="64" fillId="0" borderId="139" xfId="0" applyFont="1" applyBorder="1" applyAlignment="1">
      <alignment horizontal="center" vertical="center" shrinkToFit="1"/>
    </xf>
    <xf numFmtId="0" fontId="64" fillId="0" borderId="140" xfId="0" applyFont="1" applyBorder="1" applyAlignment="1">
      <alignment horizontal="center" vertical="center" shrinkToFit="1"/>
    </xf>
    <xf numFmtId="0" fontId="64" fillId="0" borderId="113" xfId="0" applyFont="1" applyBorder="1" applyAlignment="1">
      <alignment horizontal="center" vertical="center" shrinkToFit="1"/>
    </xf>
    <xf numFmtId="0" fontId="64" fillId="0" borderId="111" xfId="0" applyFont="1" applyBorder="1" applyAlignment="1">
      <alignment horizontal="center" vertical="center" shrinkToFit="1"/>
    </xf>
    <xf numFmtId="0" fontId="64" fillId="0" borderId="112" xfId="0" applyFont="1" applyBorder="1" applyAlignment="1">
      <alignment horizontal="center" vertical="center" shrinkToFit="1"/>
    </xf>
    <xf numFmtId="0" fontId="64" fillId="0" borderId="136" xfId="0" applyFont="1" applyBorder="1" applyAlignment="1">
      <alignment horizontal="right" vertical="center" shrinkToFit="1"/>
    </xf>
    <xf numFmtId="0" fontId="64" fillId="0" borderId="4" xfId="0" applyFont="1" applyBorder="1" applyAlignment="1">
      <alignment horizontal="left" vertical="center" shrinkToFit="1"/>
    </xf>
    <xf numFmtId="0" fontId="64" fillId="0" borderId="0" xfId="0" applyFont="1" applyBorder="1" applyAlignment="1">
      <alignment horizontal="left" vertical="center" shrinkToFit="1"/>
    </xf>
    <xf numFmtId="0" fontId="64" fillId="0" borderId="5" xfId="0" applyFont="1" applyBorder="1" applyAlignment="1">
      <alignment horizontal="left" vertical="center" shrinkToFit="1"/>
    </xf>
    <xf numFmtId="0" fontId="64" fillId="0" borderId="135" xfId="0" applyFont="1" applyBorder="1" applyAlignment="1">
      <alignment horizontal="center" vertical="center" shrinkToFit="1"/>
    </xf>
    <xf numFmtId="0" fontId="64" fillId="0" borderId="136" xfId="0" applyFont="1" applyBorder="1" applyAlignment="1">
      <alignment horizontal="center" vertical="center" shrinkToFit="1"/>
    </xf>
    <xf numFmtId="0" fontId="64" fillId="0" borderId="152" xfId="0" applyFont="1" applyBorder="1" applyAlignment="1">
      <alignment horizontal="right" vertical="center"/>
    </xf>
    <xf numFmtId="0" fontId="64" fillId="0" borderId="7" xfId="0" applyFont="1" applyBorder="1" applyAlignment="1">
      <alignment horizontal="right" vertical="center"/>
    </xf>
    <xf numFmtId="0" fontId="64" fillId="0" borderId="4" xfId="0" applyFont="1" applyBorder="1" applyAlignment="1">
      <alignment horizontal="right" vertical="center"/>
    </xf>
    <xf numFmtId="0" fontId="64" fillId="0" borderId="0" xfId="0" applyFont="1" applyBorder="1" applyAlignment="1">
      <alignment horizontal="right" vertical="center"/>
    </xf>
    <xf numFmtId="0" fontId="63" fillId="0" borderId="138" xfId="0" applyFont="1" applyBorder="1" applyAlignment="1">
      <alignment horizontal="distributed" vertical="center" indent="1"/>
    </xf>
    <xf numFmtId="0" fontId="63" fillId="0" borderId="139" xfId="0" applyFont="1" applyBorder="1" applyAlignment="1">
      <alignment horizontal="distributed" vertical="center" indent="1"/>
    </xf>
    <xf numFmtId="0" fontId="63" fillId="0" borderId="140" xfId="0" applyFont="1" applyBorder="1" applyAlignment="1">
      <alignment horizontal="distributed" vertical="center" indent="1"/>
    </xf>
    <xf numFmtId="0" fontId="63" fillId="0" borderId="152" xfId="0" applyFont="1" applyBorder="1" applyAlignment="1">
      <alignment horizontal="distributed" vertical="center" indent="1"/>
    </xf>
    <xf numFmtId="0" fontId="63" fillId="0" borderId="7" xfId="0" applyFont="1" applyBorder="1" applyAlignment="1">
      <alignment horizontal="distributed" vertical="center" indent="1"/>
    </xf>
    <xf numFmtId="0" fontId="63" fillId="0" borderId="8" xfId="0" applyFont="1" applyBorder="1" applyAlignment="1">
      <alignment horizontal="distributed" vertical="center" indent="1"/>
    </xf>
    <xf numFmtId="0" fontId="63" fillId="0" borderId="139" xfId="0" applyFont="1" applyBorder="1" applyAlignment="1">
      <alignment horizontal="left" vertical="center"/>
    </xf>
    <xf numFmtId="0" fontId="63" fillId="0" borderId="140" xfId="0" applyFont="1" applyBorder="1" applyAlignment="1">
      <alignment horizontal="left" vertical="center"/>
    </xf>
    <xf numFmtId="0" fontId="85" fillId="0" borderId="0" xfId="0" applyFont="1" applyAlignment="1">
      <alignment horizontal="left" vertical="center"/>
    </xf>
    <xf numFmtId="0" fontId="63" fillId="0" borderId="0" xfId="0" applyFont="1" applyAlignment="1">
      <alignment horizontal="left" vertical="center"/>
    </xf>
    <xf numFmtId="0" fontId="63" fillId="0" borderId="0" xfId="0" applyFont="1" applyBorder="1" applyAlignment="1">
      <alignment horizontal="left" vertical="center"/>
    </xf>
    <xf numFmtId="0" fontId="63" fillId="0" borderId="5" xfId="0" applyFont="1" applyBorder="1" applyAlignment="1">
      <alignment horizontal="left" vertical="center"/>
    </xf>
    <xf numFmtId="0" fontId="6" fillId="0" borderId="0" xfId="0" applyFont="1" applyBorder="1" applyAlignment="1">
      <alignment horizontal="left" vertical="center"/>
    </xf>
    <xf numFmtId="0" fontId="63" fillId="0" borderId="4" xfId="0" applyFont="1" applyBorder="1" applyAlignment="1">
      <alignment horizontal="center" vertical="center"/>
    </xf>
    <xf numFmtId="0" fontId="63" fillId="0" borderId="0" xfId="0" applyFont="1" applyBorder="1" applyAlignment="1">
      <alignment horizontal="center" vertical="center"/>
    </xf>
    <xf numFmtId="0" fontId="63" fillId="0" borderId="5" xfId="0" applyFont="1" applyBorder="1" applyAlignment="1">
      <alignment horizontal="center" vertical="center"/>
    </xf>
    <xf numFmtId="0" fontId="63" fillId="0" borderId="4" xfId="0" applyFont="1" applyBorder="1" applyAlignment="1">
      <alignment horizontal="center" vertical="center" shrinkToFit="1"/>
    </xf>
    <xf numFmtId="0" fontId="63" fillId="0" borderId="0"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152" xfId="0" applyFont="1" applyBorder="1" applyAlignment="1">
      <alignment horizontal="center" vertical="center" shrinkToFit="1"/>
    </xf>
    <xf numFmtId="0" fontId="63" fillId="0" borderId="7" xfId="0" applyFont="1" applyBorder="1" applyAlignment="1">
      <alignment horizontal="center" vertical="center" shrinkToFit="1"/>
    </xf>
    <xf numFmtId="0" fontId="63" fillId="0" borderId="8" xfId="0" applyFont="1" applyBorder="1" applyAlignment="1">
      <alignment horizontal="center" vertical="center" shrinkToFit="1"/>
    </xf>
    <xf numFmtId="0" fontId="63" fillId="0" borderId="138" xfId="0" applyFont="1" applyBorder="1" applyAlignment="1">
      <alignment horizontal="center" vertical="center" shrinkToFit="1"/>
    </xf>
    <xf numFmtId="0" fontId="63" fillId="0" borderId="139" xfId="0" applyFont="1" applyBorder="1" applyAlignment="1">
      <alignment horizontal="center" vertical="center" shrinkToFit="1"/>
    </xf>
    <xf numFmtId="0" fontId="63" fillId="0" borderId="140" xfId="0" applyFont="1" applyBorder="1" applyAlignment="1">
      <alignment horizontal="center" vertical="center" shrinkToFit="1"/>
    </xf>
    <xf numFmtId="0" fontId="63" fillId="0" borderId="0" xfId="1" applyFont="1" applyAlignment="1">
      <alignment horizontal="left" vertical="center"/>
    </xf>
    <xf numFmtId="0" fontId="36" fillId="0" borderId="31" xfId="0" applyFont="1" applyBorder="1" applyAlignment="1">
      <alignment horizontal="center" vertical="center"/>
    </xf>
    <xf numFmtId="38" fontId="36" fillId="0" borderId="31" xfId="2" applyFont="1" applyBorder="1" applyAlignment="1">
      <alignment horizontal="center" vertical="center"/>
    </xf>
    <xf numFmtId="0" fontId="36" fillId="0" borderId="33" xfId="0" applyFont="1" applyBorder="1" applyAlignment="1">
      <alignment horizontal="center" vertical="center"/>
    </xf>
    <xf numFmtId="38" fontId="36" fillId="0" borderId="33" xfId="2" applyFont="1" applyBorder="1" applyAlignment="1">
      <alignment horizontal="center" vertical="center"/>
    </xf>
    <xf numFmtId="0" fontId="63" fillId="0" borderId="31" xfId="0" applyFont="1" applyBorder="1" applyAlignment="1">
      <alignment horizontal="center" vertical="center"/>
    </xf>
    <xf numFmtId="38" fontId="63" fillId="0" borderId="31" xfId="2" applyFont="1" applyBorder="1" applyAlignment="1">
      <alignment horizontal="center" vertical="center"/>
    </xf>
    <xf numFmtId="0" fontId="36" fillId="0" borderId="32" xfId="0" applyFont="1" applyBorder="1" applyAlignment="1">
      <alignment horizontal="center" vertical="center"/>
    </xf>
    <xf numFmtId="38" fontId="36" fillId="0" borderId="32" xfId="2" applyFont="1" applyBorder="1" applyAlignment="1">
      <alignment horizontal="center" vertical="center"/>
    </xf>
    <xf numFmtId="0" fontId="6" fillId="0" borderId="31" xfId="0" applyFont="1" applyBorder="1" applyAlignment="1">
      <alignment horizontal="center" vertical="center"/>
    </xf>
    <xf numFmtId="38" fontId="6" fillId="0" borderId="31" xfId="2" applyFont="1" applyBorder="1" applyAlignment="1">
      <alignment horizontal="center" vertical="center"/>
    </xf>
    <xf numFmtId="0" fontId="6" fillId="0" borderId="32" xfId="0" applyFont="1" applyBorder="1" applyAlignment="1">
      <alignment horizontal="center" vertical="center"/>
    </xf>
    <xf numFmtId="38" fontId="6" fillId="0" borderId="32" xfId="2" applyFont="1" applyBorder="1" applyAlignment="1">
      <alignment horizontal="center" vertical="center"/>
    </xf>
    <xf numFmtId="0" fontId="63" fillId="0" borderId="0" xfId="0" applyFont="1" applyBorder="1" applyAlignment="1">
      <alignment vertical="center"/>
    </xf>
    <xf numFmtId="183" fontId="63" fillId="0" borderId="0" xfId="0" applyNumberFormat="1" applyFont="1" applyBorder="1" applyAlignment="1">
      <alignment horizontal="right" vertical="center"/>
    </xf>
    <xf numFmtId="0" fontId="36" fillId="0" borderId="1" xfId="0" applyFont="1" applyBorder="1" applyAlignment="1">
      <alignment horizontal="distributed" vertical="center" indent="1"/>
    </xf>
    <xf numFmtId="0" fontId="36" fillId="0" borderId="2" xfId="0" applyFont="1" applyBorder="1" applyAlignment="1">
      <alignment horizontal="distributed" vertical="center" indent="1"/>
    </xf>
    <xf numFmtId="0" fontId="36" fillId="0" borderId="3"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160" xfId="0" applyFont="1" applyBorder="1" applyAlignment="1">
      <alignment horizontal="distributed" vertical="center" indent="1"/>
    </xf>
    <xf numFmtId="0" fontId="36" fillId="0" borderId="156" xfId="0" applyFont="1" applyBorder="1" applyAlignment="1">
      <alignment horizontal="distributed" vertical="center" indent="1"/>
    </xf>
    <xf numFmtId="0" fontId="63" fillId="0" borderId="0" xfId="0" applyFont="1" applyBorder="1" applyAlignment="1">
      <alignment horizontal="left" vertical="distributed" wrapText="1"/>
    </xf>
    <xf numFmtId="0" fontId="63" fillId="0" borderId="27" xfId="0" applyFont="1" applyBorder="1" applyAlignment="1">
      <alignment horizontal="center" vertical="center"/>
    </xf>
    <xf numFmtId="0" fontId="88" fillId="0" borderId="0" xfId="0" applyFont="1" applyAlignment="1">
      <alignment horizontal="center" vertical="center"/>
    </xf>
    <xf numFmtId="0" fontId="9" fillId="0" borderId="0" xfId="7" applyFont="1" applyBorder="1" applyAlignment="1">
      <alignment horizontal="distributed"/>
    </xf>
    <xf numFmtId="0" fontId="9" fillId="0" borderId="160" xfId="7" applyFont="1" applyBorder="1" applyAlignment="1">
      <alignment horizontal="distributed"/>
    </xf>
    <xf numFmtId="0" fontId="9" fillId="0" borderId="160" xfId="7" applyFont="1" applyBorder="1" applyAlignment="1">
      <alignment horizontal="left" vertical="center"/>
    </xf>
    <xf numFmtId="0" fontId="9" fillId="0" borderId="0" xfId="7" applyFont="1" applyAlignment="1">
      <alignment horizontal="left" vertical="center"/>
    </xf>
    <xf numFmtId="0" fontId="7" fillId="0" borderId="0" xfId="7" applyFont="1" applyAlignment="1">
      <alignment horizontal="center" vertical="center"/>
    </xf>
    <xf numFmtId="0" fontId="6" fillId="0" borderId="0" xfId="7" applyFont="1" applyAlignment="1">
      <alignment horizontal="distributed" vertical="center"/>
    </xf>
    <xf numFmtId="0" fontId="9" fillId="0" borderId="160" xfId="7" applyFont="1" applyBorder="1" applyAlignment="1">
      <alignment horizontal="center" vertical="center"/>
    </xf>
    <xf numFmtId="0" fontId="9" fillId="0" borderId="37" xfId="7" applyFont="1" applyBorder="1" applyAlignment="1">
      <alignment horizontal="center" vertical="center"/>
    </xf>
    <xf numFmtId="0" fontId="9" fillId="0" borderId="34" xfId="7" applyFont="1" applyBorder="1" applyAlignment="1">
      <alignment horizontal="center" vertical="center"/>
    </xf>
    <xf numFmtId="0" fontId="9" fillId="0" borderId="85" xfId="7" applyFont="1" applyBorder="1" applyAlignment="1">
      <alignment horizontal="center" vertical="center"/>
    </xf>
    <xf numFmtId="0" fontId="9" fillId="0" borderId="1" xfId="7" applyFont="1" applyBorder="1" applyAlignment="1">
      <alignment horizontal="center" vertical="center"/>
    </xf>
    <xf numFmtId="0" fontId="9" fillId="0" borderId="3" xfId="7" applyFont="1" applyBorder="1" applyAlignment="1">
      <alignment horizontal="center" vertical="center"/>
    </xf>
    <xf numFmtId="0" fontId="9" fillId="0" borderId="156" xfId="7" applyFont="1" applyBorder="1" applyAlignment="1">
      <alignment horizontal="center" vertical="center"/>
    </xf>
    <xf numFmtId="0" fontId="9" fillId="0" borderId="5" xfId="7" applyFont="1" applyBorder="1" applyAlignment="1">
      <alignment horizontal="center"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7" fillId="0" borderId="160" xfId="7" applyFont="1" applyBorder="1" applyAlignment="1">
      <alignment horizontal="distributed" vertical="center"/>
    </xf>
    <xf numFmtId="0" fontId="63" fillId="0" borderId="0" xfId="7" applyFont="1" applyAlignment="1">
      <alignment horizontal="center" vertical="center"/>
    </xf>
    <xf numFmtId="0" fontId="61" fillId="0" borderId="37" xfId="7" applyFont="1" applyBorder="1" applyAlignment="1">
      <alignment horizontal="center" vertical="center"/>
    </xf>
    <xf numFmtId="0" fontId="61" fillId="0" borderId="85" xfId="7" applyFont="1" applyBorder="1" applyAlignment="1">
      <alignment horizontal="center" vertical="center"/>
    </xf>
    <xf numFmtId="0" fontId="61" fillId="0" borderId="34" xfId="7" applyFont="1" applyBorder="1" applyAlignment="1">
      <alignment horizontal="center" vertical="center"/>
    </xf>
    <xf numFmtId="0" fontId="61" fillId="0" borderId="1" xfId="7" applyFont="1" applyBorder="1" applyAlignment="1">
      <alignment horizontal="center" vertical="center"/>
    </xf>
    <xf numFmtId="0" fontId="61" fillId="0" borderId="3" xfId="7" applyFont="1" applyBorder="1" applyAlignment="1">
      <alignment horizontal="center" vertical="center"/>
    </xf>
    <xf numFmtId="0" fontId="61" fillId="0" borderId="6" xfId="7" applyFont="1" applyBorder="1" applyAlignment="1">
      <alignment horizontal="center" vertical="center"/>
    </xf>
    <xf numFmtId="0" fontId="61" fillId="0" borderId="8" xfId="7" applyFont="1" applyBorder="1" applyAlignment="1">
      <alignment horizontal="center" vertical="center"/>
    </xf>
    <xf numFmtId="0" fontId="61" fillId="0" borderId="156" xfId="7" applyFont="1" applyBorder="1" applyAlignment="1">
      <alignment horizontal="center" vertical="center"/>
    </xf>
    <xf numFmtId="0" fontId="61" fillId="0" borderId="5" xfId="7" applyFont="1" applyBorder="1" applyAlignment="1">
      <alignment horizontal="center" vertical="center"/>
    </xf>
    <xf numFmtId="0" fontId="6" fillId="0" borderId="0" xfId="7" applyFont="1" applyAlignment="1">
      <alignment horizontal="center" shrinkToFit="1"/>
    </xf>
    <xf numFmtId="0" fontId="45" fillId="0" borderId="0" xfId="11" applyFont="1" applyFill="1" applyAlignment="1">
      <alignment horizontal="left"/>
    </xf>
    <xf numFmtId="0" fontId="45" fillId="0" borderId="0" xfId="11" applyFont="1" applyFill="1" applyAlignment="1">
      <alignment horizontal="distributed"/>
    </xf>
    <xf numFmtId="0" fontId="119" fillId="0" borderId="37" xfId="1" applyFont="1" applyBorder="1" applyAlignment="1">
      <alignment horizontal="center" vertical="center"/>
    </xf>
    <xf numFmtId="0" fontId="119" fillId="0" borderId="34" xfId="1" applyFont="1" applyBorder="1" applyAlignment="1">
      <alignment horizontal="center" vertical="center"/>
    </xf>
    <xf numFmtId="0" fontId="45" fillId="0" borderId="0" xfId="11" applyFont="1" applyFill="1" applyAlignment="1">
      <alignment horizontal="center"/>
    </xf>
    <xf numFmtId="0" fontId="0" fillId="0" borderId="0" xfId="0">
      <alignment vertical="center"/>
    </xf>
    <xf numFmtId="0" fontId="45" fillId="0" borderId="0" xfId="11" applyFont="1" applyFill="1" applyAlignment="1">
      <alignment horizontal="center" vertical="center"/>
    </xf>
    <xf numFmtId="0" fontId="45" fillId="0" borderId="0" xfId="11" applyFont="1" applyFill="1" applyAlignment="1">
      <alignment horizontal="distributed" vertical="center"/>
    </xf>
    <xf numFmtId="49" fontId="45" fillId="0" borderId="0" xfId="11" applyNumberFormat="1" applyFont="1" applyFill="1" applyAlignment="1">
      <alignment horizontal="center"/>
    </xf>
    <xf numFmtId="49" fontId="45" fillId="0" borderId="0" xfId="11" applyNumberFormat="1" applyFont="1" applyFill="1" applyAlignment="1">
      <alignment horizontal="distributed"/>
    </xf>
    <xf numFmtId="0" fontId="45" fillId="0" borderId="0" xfId="11" applyFont="1" applyFill="1" applyBorder="1" applyAlignment="1">
      <alignment horizontal="left"/>
    </xf>
    <xf numFmtId="0" fontId="45" fillId="0" borderId="0" xfId="11" applyFont="1" applyFill="1" applyBorder="1" applyAlignment="1">
      <alignment horizontal="distributed"/>
    </xf>
    <xf numFmtId="0" fontId="45" fillId="0" borderId="0" xfId="11" applyFont="1" applyFill="1" applyBorder="1" applyAlignment="1">
      <alignment horizontal="center"/>
    </xf>
    <xf numFmtId="0" fontId="45" fillId="0" borderId="0" xfId="11" applyFont="1" applyFill="1" applyBorder="1" applyAlignment="1">
      <alignment horizontal="center" vertical="center"/>
    </xf>
    <xf numFmtId="0" fontId="45" fillId="0" borderId="0" xfId="11" applyFont="1" applyFill="1" applyBorder="1" applyAlignment="1">
      <alignment horizontal="distributed" vertical="center"/>
    </xf>
    <xf numFmtId="49" fontId="45" fillId="0" borderId="0" xfId="11" applyNumberFormat="1" applyFont="1" applyFill="1" applyBorder="1" applyAlignment="1">
      <alignment horizontal="center"/>
    </xf>
    <xf numFmtId="49" fontId="45" fillId="0" borderId="0" xfId="11" applyNumberFormat="1" applyFont="1" applyFill="1" applyBorder="1" applyAlignment="1">
      <alignment horizontal="distributed"/>
    </xf>
    <xf numFmtId="0" fontId="29" fillId="0" borderId="230" xfId="4" applyFont="1" applyBorder="1" applyAlignment="1">
      <alignment vertical="center"/>
    </xf>
    <xf numFmtId="0" fontId="0" fillId="0" borderId="0" xfId="0" applyAlignment="1">
      <alignment vertical="center"/>
    </xf>
    <xf numFmtId="0" fontId="0" fillId="0" borderId="230" xfId="0" applyBorder="1" applyAlignment="1">
      <alignment vertical="center"/>
    </xf>
    <xf numFmtId="0" fontId="24" fillId="0" borderId="41" xfId="4" applyFont="1" applyBorder="1" applyAlignment="1">
      <alignment horizontal="center" vertical="center" textRotation="180"/>
    </xf>
    <xf numFmtId="0" fontId="24" fillId="0" borderId="0" xfId="4" applyFont="1" applyAlignment="1">
      <alignment horizontal="center" vertical="center" textRotation="180"/>
    </xf>
    <xf numFmtId="0" fontId="24" fillId="0" borderId="5" xfId="4" applyFont="1" applyBorder="1" applyAlignment="1">
      <alignment horizontal="center" vertical="center" textRotation="180"/>
    </xf>
    <xf numFmtId="0" fontId="110" fillId="0" borderId="37" xfId="1" applyFont="1" applyBorder="1" applyAlignment="1" applyProtection="1">
      <alignment horizontal="center" vertical="center"/>
    </xf>
    <xf numFmtId="0" fontId="110" fillId="0" borderId="85" xfId="1" applyFont="1" applyBorder="1" applyAlignment="1" applyProtection="1">
      <alignment horizontal="center" vertical="center"/>
    </xf>
    <xf numFmtId="0" fontId="110" fillId="0" borderId="34" xfId="1" applyFont="1" applyBorder="1" applyAlignment="1" applyProtection="1">
      <alignment horizontal="center" vertical="center"/>
    </xf>
    <xf numFmtId="49" fontId="24" fillId="0" borderId="37" xfId="4" applyNumberFormat="1" applyFont="1" applyBorder="1" applyAlignment="1">
      <alignment vertical="center"/>
    </xf>
    <xf numFmtId="49" fontId="24" fillId="0" borderId="85" xfId="4" applyNumberFormat="1" applyFont="1" applyBorder="1" applyAlignment="1">
      <alignment vertical="center"/>
    </xf>
    <xf numFmtId="0" fontId="10" fillId="0" borderId="34" xfId="4" applyFont="1" applyBorder="1" applyAlignment="1">
      <alignment vertical="center"/>
    </xf>
    <xf numFmtId="0" fontId="24" fillId="0" borderId="0" xfId="4" applyFont="1" applyBorder="1" applyAlignment="1">
      <alignment vertical="center" wrapText="1"/>
    </xf>
    <xf numFmtId="0" fontId="3" fillId="0" borderId="0" xfId="4" applyAlignment="1">
      <alignment vertical="center" wrapText="1"/>
    </xf>
    <xf numFmtId="0" fontId="3" fillId="0" borderId="17" xfId="4" applyBorder="1" applyAlignment="1">
      <alignment vertical="center" wrapText="1"/>
    </xf>
    <xf numFmtId="0" fontId="24" fillId="0" borderId="0" xfId="4" applyFont="1" applyAlignment="1">
      <alignment vertical="center"/>
    </xf>
    <xf numFmtId="0" fontId="10" fillId="0" borderId="0" xfId="4" applyFont="1" applyAlignment="1">
      <alignment vertical="center"/>
    </xf>
    <xf numFmtId="0" fontId="24" fillId="0" borderId="41" xfId="4" applyFont="1" applyBorder="1" applyAlignment="1">
      <alignment horizontal="center" vertical="center" wrapText="1"/>
    </xf>
    <xf numFmtId="0" fontId="10" fillId="0" borderId="0" xfId="4" applyFont="1" applyAlignment="1">
      <alignment horizontal="center" vertical="center" wrapText="1"/>
    </xf>
    <xf numFmtId="0" fontId="10" fillId="0" borderId="5" xfId="4" applyFont="1" applyBorder="1" applyAlignment="1">
      <alignment horizontal="center" vertical="center" wrapText="1"/>
    </xf>
    <xf numFmtId="0" fontId="10" fillId="0" borderId="41" xfId="4" applyFont="1" applyBorder="1" applyAlignment="1">
      <alignment horizontal="center" vertical="center" wrapText="1"/>
    </xf>
    <xf numFmtId="0" fontId="24" fillId="0" borderId="156" xfId="4" applyFont="1" applyBorder="1" applyAlignment="1">
      <alignment vertical="center"/>
    </xf>
    <xf numFmtId="0" fontId="10" fillId="0" borderId="156" xfId="4" applyFont="1" applyBorder="1" applyAlignment="1">
      <alignment vertical="center"/>
    </xf>
    <xf numFmtId="0" fontId="24" fillId="0" borderId="2" xfId="4" applyFont="1" applyBorder="1" applyAlignment="1">
      <alignment vertical="center"/>
    </xf>
    <xf numFmtId="0" fontId="10" fillId="0" borderId="2" xfId="4" applyFont="1" applyBorder="1" applyAlignment="1">
      <alignment vertical="center"/>
    </xf>
    <xf numFmtId="0" fontId="10" fillId="0" borderId="3" xfId="4" applyFont="1" applyBorder="1" applyAlignment="1">
      <alignment vertical="center"/>
    </xf>
    <xf numFmtId="0" fontId="10" fillId="0" borderId="0" xfId="4" applyFont="1" applyBorder="1" applyAlignment="1">
      <alignment vertical="center"/>
    </xf>
    <xf numFmtId="0" fontId="10" fillId="0" borderId="5" xfId="4" applyFont="1" applyBorder="1" applyAlignment="1">
      <alignment vertical="center"/>
    </xf>
    <xf numFmtId="0" fontId="24" fillId="0" borderId="1" xfId="4" applyFont="1" applyBorder="1" applyAlignment="1">
      <alignment vertical="center"/>
    </xf>
    <xf numFmtId="0" fontId="24" fillId="0" borderId="0" xfId="4" applyFont="1" applyBorder="1" applyAlignment="1">
      <alignment vertical="center"/>
    </xf>
    <xf numFmtId="0" fontId="10" fillId="0" borderId="160" xfId="4" applyFont="1" applyBorder="1" applyAlignment="1">
      <alignment vertical="center"/>
    </xf>
    <xf numFmtId="0" fontId="24" fillId="0" borderId="39" xfId="4" applyFont="1" applyBorder="1" applyAlignment="1">
      <alignment vertical="center"/>
    </xf>
    <xf numFmtId="0" fontId="10" fillId="0" borderId="41" xfId="4" applyFont="1" applyBorder="1" applyAlignment="1">
      <alignment vertical="center"/>
    </xf>
    <xf numFmtId="49" fontId="24" fillId="0" borderId="2" xfId="4" applyNumberFormat="1" applyFont="1" applyBorder="1" applyAlignment="1">
      <alignment vertical="center"/>
    </xf>
    <xf numFmtId="49" fontId="3" fillId="0" borderId="2" xfId="4" applyNumberFormat="1" applyBorder="1" applyAlignment="1">
      <alignment vertical="center"/>
    </xf>
    <xf numFmtId="49" fontId="3" fillId="0" borderId="0" xfId="4" applyNumberFormat="1" applyAlignment="1">
      <alignment vertical="center"/>
    </xf>
    <xf numFmtId="0" fontId="3" fillId="0" borderId="2" xfId="4" applyBorder="1" applyAlignment="1">
      <alignment vertical="center"/>
    </xf>
    <xf numFmtId="0" fontId="3" fillId="0" borderId="0" xfId="4" applyAlignment="1">
      <alignment vertical="center"/>
    </xf>
    <xf numFmtId="0" fontId="24" fillId="0" borderId="160" xfId="4" applyFont="1" applyBorder="1" applyAlignment="1">
      <alignment vertical="center"/>
    </xf>
    <xf numFmtId="0" fontId="3" fillId="0" borderId="160" xfId="4" applyBorder="1" applyAlignment="1">
      <alignment vertical="center"/>
    </xf>
    <xf numFmtId="0" fontId="24" fillId="0" borderId="2" xfId="4" applyFont="1" applyBorder="1" applyAlignment="1">
      <alignment horizontal="center" vertical="center"/>
    </xf>
    <xf numFmtId="0" fontId="24" fillId="0" borderId="0" xfId="4" applyFont="1" applyBorder="1" applyAlignment="1">
      <alignment horizontal="center" vertical="center"/>
    </xf>
    <xf numFmtId="0" fontId="24" fillId="0" borderId="160" xfId="4" applyFont="1" applyBorder="1" applyAlignment="1">
      <alignment horizontal="center" vertical="center"/>
    </xf>
    <xf numFmtId="49" fontId="24" fillId="0" borderId="0" xfId="4" applyNumberFormat="1" applyFont="1" applyAlignment="1">
      <alignment horizontal="center" vertical="center"/>
    </xf>
    <xf numFmtId="0" fontId="24" fillId="0" borderId="0" xfId="4" applyFont="1" applyAlignment="1">
      <alignment vertical="center" shrinkToFit="1"/>
    </xf>
    <xf numFmtId="0" fontId="10" fillId="0" borderId="0" xfId="4" applyFont="1" applyAlignment="1">
      <alignment vertical="center" shrinkToFit="1"/>
    </xf>
    <xf numFmtId="0" fontId="24" fillId="0" borderId="5" xfId="4" applyFont="1" applyBorder="1" applyAlignment="1">
      <alignment vertical="center"/>
    </xf>
    <xf numFmtId="0" fontId="3" fillId="0" borderId="160" xfId="4" applyBorder="1" applyAlignment="1">
      <alignment vertical="center" wrapText="1"/>
    </xf>
    <xf numFmtId="49" fontId="24" fillId="0" borderId="0" xfId="4" applyNumberFormat="1" applyFont="1" applyBorder="1" applyAlignment="1">
      <alignment horizontal="center" vertical="center"/>
    </xf>
    <xf numFmtId="49" fontId="10" fillId="0" borderId="0" xfId="4" applyNumberFormat="1" applyFont="1" applyAlignment="1">
      <alignment horizontal="center" vertical="center"/>
    </xf>
    <xf numFmtId="0" fontId="10" fillId="0" borderId="0" xfId="4" applyFont="1" applyAlignment="1">
      <alignment horizontal="center" vertical="center"/>
    </xf>
    <xf numFmtId="49" fontId="24" fillId="0" borderId="41" xfId="4" applyNumberFormat="1" applyFont="1" applyBorder="1" applyAlignment="1">
      <alignment horizontal="center" vertical="center"/>
    </xf>
    <xf numFmtId="49" fontId="10" fillId="0" borderId="41" xfId="4" applyNumberFormat="1" applyFont="1" applyBorder="1" applyAlignment="1">
      <alignment horizontal="center" vertical="center"/>
    </xf>
    <xf numFmtId="49" fontId="24" fillId="0" borderId="0" xfId="4" applyNumberFormat="1" applyFont="1" applyBorder="1" applyAlignment="1">
      <alignment vertical="center"/>
    </xf>
    <xf numFmtId="0" fontId="3" fillId="0" borderId="5" xfId="4" applyBorder="1" applyAlignment="1">
      <alignment vertical="center"/>
    </xf>
    <xf numFmtId="0" fontId="24" fillId="0" borderId="43" xfId="4" applyFont="1" applyFill="1" applyBorder="1" applyAlignment="1">
      <alignment vertical="center"/>
    </xf>
    <xf numFmtId="0" fontId="9" fillId="0" borderId="0" xfId="4" applyFont="1" applyBorder="1" applyAlignment="1">
      <alignment horizontal="distributed" vertical="center"/>
    </xf>
    <xf numFmtId="0" fontId="3" fillId="0" borderId="0" xfId="4" applyAlignment="1">
      <alignment horizontal="distributed" vertical="center"/>
    </xf>
    <xf numFmtId="0" fontId="9" fillId="0" borderId="0" xfId="4" applyFont="1" applyAlignment="1">
      <alignment vertical="center"/>
    </xf>
    <xf numFmtId="0" fontId="4" fillId="0" borderId="0" xfId="4" applyFont="1" applyAlignment="1">
      <alignment vertical="center"/>
    </xf>
    <xf numFmtId="49" fontId="24" fillId="0" borderId="1" xfId="4" applyNumberFormat="1" applyFont="1" applyBorder="1" applyAlignment="1">
      <alignment vertical="center"/>
    </xf>
    <xf numFmtId="49" fontId="24" fillId="0" borderId="156" xfId="4" applyNumberFormat="1" applyFont="1" applyBorder="1" applyAlignment="1">
      <alignment vertical="center"/>
    </xf>
    <xf numFmtId="0" fontId="10" fillId="0" borderId="6" xfId="4" applyFont="1" applyBorder="1" applyAlignment="1">
      <alignment vertical="center"/>
    </xf>
    <xf numFmtId="0" fontId="10" fillId="0" borderId="8" xfId="4" applyFont="1" applyBorder="1" applyAlignment="1">
      <alignment vertical="center"/>
    </xf>
    <xf numFmtId="0" fontId="9" fillId="0" borderId="0" xfId="4" applyFont="1" applyBorder="1" applyAlignment="1">
      <alignment vertical="center"/>
    </xf>
    <xf numFmtId="0" fontId="24" fillId="0" borderId="0" xfId="4" applyFont="1" applyAlignment="1">
      <alignment horizontal="center" vertical="center" textRotation="255" wrapText="1"/>
    </xf>
    <xf numFmtId="0" fontId="24" fillId="0" borderId="42" xfId="4" applyFont="1" applyBorder="1" applyAlignment="1">
      <alignment horizontal="center" vertical="center" textRotation="255" wrapText="1"/>
    </xf>
    <xf numFmtId="0" fontId="24" fillId="0" borderId="41" xfId="4" applyFont="1" applyBorder="1" applyAlignment="1">
      <alignment horizontal="center" vertical="distributed" wrapText="1"/>
    </xf>
    <xf numFmtId="0" fontId="24" fillId="0" borderId="0" xfId="4" applyFont="1" applyBorder="1" applyAlignment="1">
      <alignment horizontal="center" vertical="distributed"/>
    </xf>
    <xf numFmtId="0" fontId="24" fillId="0" borderId="5" xfId="4" applyFont="1" applyBorder="1" applyAlignment="1">
      <alignment horizontal="center" vertical="distributed"/>
    </xf>
    <xf numFmtId="0" fontId="24" fillId="0" borderId="41" xfId="4" applyFont="1" applyBorder="1" applyAlignment="1">
      <alignment horizontal="center" vertical="distributed"/>
    </xf>
    <xf numFmtId="0" fontId="3" fillId="0" borderId="0" xfId="4" applyAlignment="1">
      <alignment horizontal="center" vertical="center"/>
    </xf>
    <xf numFmtId="0" fontId="3" fillId="0" borderId="160" xfId="4" applyBorder="1" applyAlignment="1">
      <alignment horizontal="center" vertical="center"/>
    </xf>
    <xf numFmtId="49" fontId="24" fillId="0" borderId="37" xfId="4" applyNumberFormat="1" applyFont="1" applyBorder="1" applyAlignment="1">
      <alignment horizontal="left" vertical="center"/>
    </xf>
    <xf numFmtId="49" fontId="24" fillId="0" borderId="85" xfId="4" applyNumberFormat="1" applyFont="1" applyBorder="1" applyAlignment="1">
      <alignment horizontal="left" vertical="center"/>
    </xf>
    <xf numFmtId="0" fontId="6" fillId="0" borderId="0" xfId="4" applyFont="1" applyBorder="1" applyAlignment="1">
      <alignment vertical="center"/>
    </xf>
    <xf numFmtId="0" fontId="16" fillId="0" borderId="0" xfId="4" applyFont="1" applyBorder="1" applyAlignment="1">
      <alignment vertical="center"/>
    </xf>
    <xf numFmtId="0" fontId="16" fillId="0" borderId="0" xfId="4" applyFont="1" applyAlignment="1">
      <alignment vertical="center"/>
    </xf>
    <xf numFmtId="49" fontId="24" fillId="0" borderId="0" xfId="4" applyNumberFormat="1" applyFont="1" applyAlignment="1">
      <alignment vertical="center"/>
    </xf>
    <xf numFmtId="49" fontId="10" fillId="0" borderId="0" xfId="4" applyNumberFormat="1" applyFont="1" applyAlignment="1">
      <alignment vertical="center"/>
    </xf>
    <xf numFmtId="49" fontId="10" fillId="0" borderId="85" xfId="4" applyNumberFormat="1" applyFont="1" applyBorder="1" applyAlignment="1">
      <alignment horizontal="left" vertical="center"/>
    </xf>
    <xf numFmtId="49" fontId="10" fillId="0" borderId="37" xfId="4" applyNumberFormat="1" applyFont="1" applyBorder="1" applyAlignment="1">
      <alignment horizontal="left" vertical="center"/>
    </xf>
    <xf numFmtId="0" fontId="16" fillId="0" borderId="21" xfId="4" applyFont="1" applyBorder="1" applyAlignment="1">
      <alignment horizontal="center" vertical="center"/>
    </xf>
    <xf numFmtId="0" fontId="16" fillId="0" borderId="21" xfId="4" applyFont="1" applyBorder="1" applyAlignment="1">
      <alignment vertical="center"/>
    </xf>
    <xf numFmtId="0" fontId="9" fillId="0" borderId="136" xfId="7" applyFont="1" applyBorder="1" applyAlignment="1">
      <alignment horizontal="center" vertical="center"/>
    </xf>
    <xf numFmtId="0" fontId="7" fillId="0" borderId="0" xfId="7" applyFont="1" applyAlignment="1">
      <alignment horizontal="distributed"/>
    </xf>
    <xf numFmtId="0" fontId="49" fillId="0" borderId="138" xfId="7" applyFont="1" applyBorder="1" applyAlignment="1">
      <alignment horizontal="center" vertical="center"/>
    </xf>
    <xf numFmtId="0" fontId="49" fillId="0" borderId="139" xfId="7" applyFont="1" applyBorder="1" applyAlignment="1">
      <alignment horizontal="center" vertical="center"/>
    </xf>
    <xf numFmtId="0" fontId="49" fillId="0" borderId="140" xfId="7" applyFont="1" applyBorder="1" applyAlignment="1">
      <alignment horizontal="center" vertical="center"/>
    </xf>
    <xf numFmtId="0" fontId="9" fillId="0" borderId="138" xfId="7" applyFont="1" applyBorder="1" applyAlignment="1">
      <alignment horizontal="center" vertical="center"/>
    </xf>
    <xf numFmtId="0" fontId="9" fillId="0" borderId="140" xfId="7" applyFont="1" applyBorder="1" applyAlignment="1">
      <alignment horizontal="center" vertical="center"/>
    </xf>
    <xf numFmtId="0" fontId="9" fillId="0" borderId="37" xfId="7" applyFont="1" applyBorder="1" applyAlignment="1">
      <alignment horizontal="center"/>
    </xf>
    <xf numFmtId="0" fontId="9" fillId="0" borderId="34" xfId="7" applyFont="1" applyBorder="1" applyAlignment="1">
      <alignment horizontal="center"/>
    </xf>
    <xf numFmtId="0" fontId="9" fillId="0" borderId="163" xfId="7" applyFont="1" applyBorder="1" applyAlignment="1">
      <alignment horizontal="center" vertical="center"/>
    </xf>
    <xf numFmtId="0" fontId="9" fillId="0" borderId="164" xfId="7" applyFont="1" applyBorder="1" applyAlignment="1">
      <alignment horizontal="center" vertical="center"/>
    </xf>
    <xf numFmtId="0" fontId="9" fillId="0" borderId="166" xfId="7" applyFont="1" applyBorder="1" applyAlignment="1">
      <alignment horizontal="center" vertical="center"/>
    </xf>
    <xf numFmtId="0" fontId="68" fillId="0" borderId="75" xfId="7" applyFont="1" applyBorder="1" applyAlignment="1">
      <alignment horizontal="center" vertical="center"/>
    </xf>
    <xf numFmtId="0" fontId="68" fillId="0" borderId="76" xfId="7" applyFont="1" applyBorder="1" applyAlignment="1">
      <alignment horizontal="center" vertical="center"/>
    </xf>
    <xf numFmtId="0" fontId="68" fillId="0" borderId="77" xfId="7" applyFont="1" applyBorder="1" applyAlignment="1">
      <alignment horizontal="center" vertical="center"/>
    </xf>
    <xf numFmtId="0" fontId="69" fillId="0" borderId="75" xfId="7" applyFont="1" applyBorder="1" applyAlignment="1">
      <alignment horizontal="center" vertical="center" wrapText="1"/>
    </xf>
    <xf numFmtId="0" fontId="69" fillId="0" borderId="77" xfId="7" applyFont="1" applyBorder="1" applyAlignment="1">
      <alignment horizontal="center" vertical="center"/>
    </xf>
    <xf numFmtId="0" fontId="69" fillId="0" borderId="75" xfId="7" applyFont="1" applyBorder="1" applyAlignment="1">
      <alignment horizontal="center" vertical="center"/>
    </xf>
    <xf numFmtId="4" fontId="69" fillId="0" borderId="75" xfId="7" applyNumberFormat="1" applyFont="1" applyBorder="1" applyAlignment="1">
      <alignment horizontal="center" vertical="center"/>
    </xf>
    <xf numFmtId="4" fontId="69" fillId="0" borderId="77" xfId="7" applyNumberFormat="1" applyFont="1" applyBorder="1" applyAlignment="1">
      <alignment horizontal="center" vertical="center"/>
    </xf>
    <xf numFmtId="0" fontId="69" fillId="0" borderId="76" xfId="7" applyFont="1" applyBorder="1" applyAlignment="1">
      <alignment horizontal="center" vertical="center"/>
    </xf>
    <xf numFmtId="0" fontId="69" fillId="0" borderId="67" xfId="7" applyFont="1" applyBorder="1" applyAlignment="1">
      <alignment horizontal="center" vertical="center"/>
    </xf>
    <xf numFmtId="0" fontId="9" fillId="0" borderId="165" xfId="7" applyFont="1" applyBorder="1" applyAlignment="1">
      <alignment horizontal="center" vertical="center"/>
    </xf>
    <xf numFmtId="0" fontId="9" fillId="0" borderId="163" xfId="7" applyFont="1" applyBorder="1" applyAlignment="1">
      <alignment horizontal="center" vertical="center" wrapText="1"/>
    </xf>
    <xf numFmtId="0" fontId="9" fillId="0" borderId="38" xfId="7" applyFont="1" applyBorder="1" applyAlignment="1">
      <alignment horizontal="center" vertical="center"/>
    </xf>
    <xf numFmtId="0" fontId="48" fillId="0" borderId="90" xfId="7" applyFont="1" applyBorder="1" applyAlignment="1">
      <alignment horizontal="center" vertical="center"/>
    </xf>
    <xf numFmtId="0" fontId="48" fillId="0" borderId="91" xfId="7" applyFont="1" applyBorder="1" applyAlignment="1">
      <alignment horizontal="center" vertical="center"/>
    </xf>
    <xf numFmtId="0" fontId="48" fillId="0" borderId="97" xfId="7" applyFont="1" applyBorder="1" applyAlignment="1">
      <alignment horizontal="center" vertical="center"/>
    </xf>
    <xf numFmtId="4" fontId="69" fillId="0" borderId="90" xfId="7" applyNumberFormat="1" applyFont="1" applyBorder="1" applyAlignment="1">
      <alignment horizontal="center" vertical="center"/>
    </xf>
    <xf numFmtId="4" fontId="69" fillId="0" borderId="97" xfId="7" applyNumberFormat="1" applyFont="1" applyBorder="1" applyAlignment="1">
      <alignment horizontal="center" vertical="center"/>
    </xf>
    <xf numFmtId="4" fontId="10" fillId="0" borderId="169" xfId="7" applyNumberFormat="1" applyFont="1" applyBorder="1" applyAlignment="1">
      <alignment horizontal="center" vertical="center"/>
    </xf>
    <xf numFmtId="4" fontId="10" fillId="0" borderId="170" xfId="7" applyNumberFormat="1" applyFont="1" applyBorder="1" applyAlignment="1">
      <alignment horizontal="center" vertical="center"/>
    </xf>
    <xf numFmtId="0" fontId="9" fillId="0" borderId="90" xfId="7" applyFont="1" applyBorder="1" applyAlignment="1">
      <alignment horizontal="center" vertical="center"/>
    </xf>
    <xf numFmtId="0" fontId="9" fillId="0" borderId="91" xfId="7" applyFont="1" applyBorder="1" applyAlignment="1">
      <alignment horizontal="center" vertical="center"/>
    </xf>
    <xf numFmtId="0" fontId="9" fillId="0" borderId="92" xfId="7" applyFont="1" applyBorder="1" applyAlignment="1">
      <alignment horizontal="center" vertical="center"/>
    </xf>
    <xf numFmtId="0" fontId="48" fillId="0" borderId="37" xfId="7" applyFont="1" applyBorder="1" applyAlignment="1">
      <alignment horizontal="center" vertical="center"/>
    </xf>
    <xf numFmtId="0" fontId="48" fillId="0" borderId="85" xfId="7" applyFont="1" applyBorder="1" applyAlignment="1">
      <alignment horizontal="center" vertical="center"/>
    </xf>
    <xf numFmtId="0" fontId="48" fillId="0" borderId="34" xfId="7" applyFont="1" applyBorder="1" applyAlignment="1">
      <alignment horizontal="center" vertical="center"/>
    </xf>
    <xf numFmtId="4" fontId="69" fillId="0" borderId="37" xfId="7" applyNumberFormat="1" applyFont="1" applyBorder="1" applyAlignment="1">
      <alignment horizontal="center" vertical="center"/>
    </xf>
    <xf numFmtId="4" fontId="69" fillId="0" borderId="34" xfId="7" applyNumberFormat="1" applyFont="1" applyBorder="1" applyAlignment="1">
      <alignment horizontal="center" vertical="center"/>
    </xf>
    <xf numFmtId="4" fontId="10" fillId="0" borderId="167" xfId="7" applyNumberFormat="1" applyFont="1" applyBorder="1" applyAlignment="1">
      <alignment horizontal="center" vertical="center"/>
    </xf>
    <xf numFmtId="4" fontId="10" fillId="0" borderId="168" xfId="7" applyNumberFormat="1" applyFont="1" applyBorder="1" applyAlignment="1">
      <alignment horizontal="center" vertical="center"/>
    </xf>
    <xf numFmtId="0" fontId="48" fillId="0" borderId="163" xfId="7" applyFont="1" applyBorder="1" applyAlignment="1">
      <alignment horizontal="center" vertical="center"/>
    </xf>
    <xf numFmtId="0" fontId="48" fillId="0" borderId="165" xfId="7" applyFont="1" applyBorder="1" applyAlignment="1">
      <alignment horizontal="center" vertical="center"/>
    </xf>
    <xf numFmtId="4" fontId="69" fillId="0" borderId="163" xfId="7" applyNumberFormat="1" applyFont="1" applyBorder="1" applyAlignment="1">
      <alignment horizontal="center" vertical="center"/>
    </xf>
    <xf numFmtId="4" fontId="69" fillId="0" borderId="165" xfId="7" applyNumberFormat="1" applyFont="1" applyBorder="1" applyAlignment="1">
      <alignment horizontal="center" vertical="center"/>
    </xf>
    <xf numFmtId="0" fontId="48" fillId="0" borderId="164" xfId="7" applyFont="1" applyBorder="1" applyAlignment="1">
      <alignment horizontal="center" vertical="center"/>
    </xf>
    <xf numFmtId="4" fontId="10" fillId="0" borderId="171" xfId="7" applyNumberFormat="1" applyFont="1" applyBorder="1" applyAlignment="1">
      <alignment horizontal="center" vertical="center"/>
    </xf>
    <xf numFmtId="4" fontId="10" fillId="0" borderId="172" xfId="7" applyNumberFormat="1" applyFont="1" applyBorder="1" applyAlignment="1">
      <alignment horizontal="center" vertical="center"/>
    </xf>
    <xf numFmtId="38" fontId="9" fillId="0" borderId="37" xfId="9" applyFont="1" applyBorder="1" applyAlignment="1">
      <alignment horizontal="center" vertical="center"/>
    </xf>
    <xf numFmtId="38" fontId="9" fillId="0" borderId="85" xfId="9" applyFont="1" applyBorder="1" applyAlignment="1">
      <alignment horizontal="center" vertical="center"/>
    </xf>
    <xf numFmtId="38" fontId="9" fillId="0" borderId="34" xfId="9" applyFont="1" applyBorder="1" applyAlignment="1">
      <alignment horizontal="center" vertical="center"/>
    </xf>
    <xf numFmtId="0" fontId="9" fillId="0" borderId="0" xfId="7" applyFont="1" applyAlignment="1">
      <alignment horizontal="distributed"/>
    </xf>
    <xf numFmtId="0" fontId="9" fillId="0" borderId="37" xfId="7" applyFont="1" applyBorder="1" applyAlignment="1">
      <alignment horizontal="center" vertical="center" wrapText="1"/>
    </xf>
    <xf numFmtId="0" fontId="9" fillId="0" borderId="0" xfId="7" applyFont="1" applyAlignment="1">
      <alignment vertical="center" wrapText="1"/>
    </xf>
    <xf numFmtId="0" fontId="95" fillId="0" borderId="37" xfId="1" applyFont="1" applyBorder="1" applyAlignment="1">
      <alignment horizontal="center" vertical="center"/>
    </xf>
    <xf numFmtId="0" fontId="95" fillId="0" borderId="34" xfId="1" applyFont="1" applyBorder="1" applyAlignment="1">
      <alignment horizontal="center" vertical="center"/>
    </xf>
    <xf numFmtId="0" fontId="24" fillId="0" borderId="37" xfId="7" applyFont="1" applyBorder="1" applyAlignment="1">
      <alignment vertical="center" wrapText="1"/>
    </xf>
    <xf numFmtId="0" fontId="24" fillId="0" borderId="85" xfId="7" applyFont="1" applyBorder="1" applyAlignment="1">
      <alignment vertical="center" wrapText="1"/>
    </xf>
    <xf numFmtId="0" fontId="18" fillId="0" borderId="85" xfId="7" applyFont="1" applyBorder="1" applyAlignment="1">
      <alignment vertical="center" wrapText="1"/>
    </xf>
    <xf numFmtId="0" fontId="24" fillId="0" borderId="34" xfId="7" applyFont="1" applyBorder="1" applyAlignment="1">
      <alignment vertical="center" wrapText="1"/>
    </xf>
    <xf numFmtId="0" fontId="18" fillId="0" borderId="37" xfId="7" applyFont="1" applyBorder="1" applyAlignment="1">
      <alignment vertical="center" wrapText="1"/>
    </xf>
    <xf numFmtId="0" fontId="18" fillId="0" borderId="139" xfId="7" applyFont="1" applyBorder="1" applyAlignment="1">
      <alignment vertical="center" wrapText="1"/>
    </xf>
    <xf numFmtId="0" fontId="24" fillId="0" borderId="139" xfId="7" applyFont="1" applyBorder="1" applyAlignment="1">
      <alignment vertical="center" wrapText="1"/>
    </xf>
    <xf numFmtId="0" fontId="24" fillId="0" borderId="140" xfId="7" applyFont="1" applyBorder="1" applyAlignment="1">
      <alignment vertical="center" wrapText="1"/>
    </xf>
    <xf numFmtId="0" fontId="70" fillId="0" borderId="0" xfId="7" applyFont="1" applyAlignment="1">
      <alignment horizontal="distributed" vertical="center"/>
    </xf>
    <xf numFmtId="0" fontId="9" fillId="0" borderId="2" xfId="7" applyFont="1" applyBorder="1" applyAlignment="1">
      <alignment horizontal="left" vertical="center" wrapText="1"/>
    </xf>
    <xf numFmtId="0" fontId="9" fillId="0" borderId="40" xfId="7" applyFont="1" applyBorder="1" applyAlignment="1">
      <alignment horizontal="left" vertical="center" wrapText="1"/>
    </xf>
    <xf numFmtId="0" fontId="9" fillId="0" borderId="85" xfId="7" applyFont="1" applyBorder="1" applyAlignment="1">
      <alignment horizontal="left" vertical="center"/>
    </xf>
    <xf numFmtId="0" fontId="9" fillId="0" borderId="38" xfId="7" applyFont="1" applyBorder="1" applyAlignment="1">
      <alignment horizontal="left" vertical="center"/>
    </xf>
    <xf numFmtId="0" fontId="9" fillId="0" borderId="2" xfId="7" applyFont="1" applyBorder="1" applyAlignment="1">
      <alignment horizontal="left" vertical="center"/>
    </xf>
    <xf numFmtId="0" fontId="9" fillId="0" borderId="40" xfId="7" applyFont="1" applyBorder="1" applyAlignment="1">
      <alignment horizontal="left" vertical="center"/>
    </xf>
    <xf numFmtId="0" fontId="9" fillId="0" borderId="7" xfId="7" applyFont="1" applyBorder="1" applyAlignment="1">
      <alignment horizontal="left" vertical="center"/>
    </xf>
    <xf numFmtId="0" fontId="9" fillId="0" borderId="44" xfId="7" applyFont="1" applyBorder="1" applyAlignment="1">
      <alignment horizontal="left" vertical="center"/>
    </xf>
    <xf numFmtId="0" fontId="9" fillId="0" borderId="85" xfId="7" applyFont="1" applyBorder="1" applyAlignment="1">
      <alignment horizontal="left" vertical="center" wrapText="1"/>
    </xf>
    <xf numFmtId="0" fontId="9" fillId="0" borderId="38" xfId="7" applyFont="1" applyBorder="1" applyAlignment="1">
      <alignment horizontal="left" vertical="center" wrapText="1"/>
    </xf>
    <xf numFmtId="0" fontId="9" fillId="0" borderId="23" xfId="7" applyFont="1" applyBorder="1" applyAlignment="1">
      <alignment horizontal="center" vertical="center"/>
    </xf>
    <xf numFmtId="0" fontId="9" fillId="0" borderId="21" xfId="7" applyFont="1" applyBorder="1" applyAlignment="1">
      <alignment horizontal="center" vertical="center"/>
    </xf>
    <xf numFmtId="0" fontId="9" fillId="0" borderId="22" xfId="7" applyFont="1" applyBorder="1" applyAlignment="1">
      <alignment horizontal="center" vertical="center"/>
    </xf>
    <xf numFmtId="0" fontId="9" fillId="0" borderId="4" xfId="7" applyFont="1" applyBorder="1" applyAlignment="1">
      <alignment horizontal="center" vertical="center"/>
    </xf>
    <xf numFmtId="0" fontId="9" fillId="0" borderId="0" xfId="7" applyFont="1" applyBorder="1" applyAlignment="1">
      <alignment horizontal="center" vertical="center"/>
    </xf>
    <xf numFmtId="0" fontId="9" fillId="0" borderId="16" xfId="7" applyFont="1" applyBorder="1" applyAlignment="1">
      <alignment horizontal="center" vertical="center"/>
    </xf>
    <xf numFmtId="0" fontId="9" fillId="0" borderId="17" xfId="7" applyFont="1" applyBorder="1" applyAlignment="1">
      <alignment horizontal="center" vertical="center"/>
    </xf>
    <xf numFmtId="0" fontId="9" fillId="0" borderId="20" xfId="7" applyFont="1" applyBorder="1" applyAlignment="1">
      <alignment horizontal="center" vertical="center"/>
    </xf>
    <xf numFmtId="0" fontId="9" fillId="0" borderId="66" xfId="7" applyFont="1" applyBorder="1" applyAlignment="1">
      <alignment horizontal="center" vertical="center"/>
    </xf>
    <xf numFmtId="0" fontId="9" fillId="0" borderId="67" xfId="7" applyFont="1" applyBorder="1" applyAlignment="1">
      <alignment horizontal="center" vertical="center"/>
    </xf>
    <xf numFmtId="0" fontId="9" fillId="0" borderId="76" xfId="7" applyFont="1" applyBorder="1" applyAlignment="1">
      <alignment horizontal="center" vertical="center"/>
    </xf>
    <xf numFmtId="0" fontId="9" fillId="0" borderId="69" xfId="7" applyFont="1" applyBorder="1" applyAlignment="1">
      <alignment horizontal="center" vertical="center"/>
    </xf>
    <xf numFmtId="0" fontId="9" fillId="0" borderId="71" xfId="7" applyFont="1" applyBorder="1" applyAlignment="1">
      <alignment horizontal="center" vertical="center"/>
    </xf>
    <xf numFmtId="0" fontId="9" fillId="0" borderId="70" xfId="7" applyFont="1" applyBorder="1" applyAlignment="1">
      <alignment horizontal="center" vertical="center"/>
    </xf>
    <xf numFmtId="0" fontId="9" fillId="0" borderId="73" xfId="7" applyFont="1" applyBorder="1" applyAlignment="1">
      <alignment horizontal="center" vertical="center"/>
    </xf>
    <xf numFmtId="0" fontId="9" fillId="0" borderId="36" xfId="7" applyFont="1" applyBorder="1" applyAlignment="1">
      <alignment horizontal="center" vertical="center"/>
    </xf>
    <xf numFmtId="0" fontId="9" fillId="0" borderId="76" xfId="7" applyFont="1" applyBorder="1" applyAlignment="1">
      <alignment horizontal="center"/>
    </xf>
    <xf numFmtId="0" fontId="9" fillId="0" borderId="67" xfId="7" applyFont="1" applyBorder="1" applyAlignment="1">
      <alignment horizontal="center"/>
    </xf>
    <xf numFmtId="0" fontId="9" fillId="0" borderId="0" xfId="7" applyFont="1" applyAlignment="1">
      <alignment horizontal="center"/>
    </xf>
    <xf numFmtId="0" fontId="34" fillId="0" borderId="0" xfId="0" applyFont="1" applyBorder="1" applyAlignment="1">
      <alignment horizontal="center" vertical="center"/>
    </xf>
    <xf numFmtId="0" fontId="37" fillId="0" borderId="0" xfId="0" applyFont="1" applyBorder="1" applyAlignment="1">
      <alignment horizontal="distributed" vertical="center" indent="1"/>
    </xf>
    <xf numFmtId="0" fontId="34" fillId="0" borderId="0" xfId="0" quotePrefix="1" applyFont="1" applyBorder="1" applyAlignment="1">
      <alignment horizontal="center" vertical="center"/>
    </xf>
    <xf numFmtId="0" fontId="34" fillId="0" borderId="0" xfId="0" applyFont="1" applyBorder="1" applyAlignment="1">
      <alignment horizontal="distributed" vertical="center"/>
    </xf>
    <xf numFmtId="0" fontId="34" fillId="0" borderId="0" xfId="0" applyFont="1" applyBorder="1" applyAlignment="1">
      <alignment horizontal="left" vertical="center"/>
    </xf>
    <xf numFmtId="0" fontId="34" fillId="0" borderId="0" xfId="0" applyFont="1" applyBorder="1" applyAlignment="1">
      <alignment horizontal="right" vertical="center"/>
    </xf>
    <xf numFmtId="0" fontId="34" fillId="0" borderId="138" xfId="0" applyFont="1" applyBorder="1" applyAlignment="1">
      <alignment horizontal="right" vertical="center" wrapText="1"/>
    </xf>
    <xf numFmtId="0" fontId="34" fillId="0" borderId="139" xfId="0" applyFont="1" applyBorder="1" applyAlignment="1">
      <alignment horizontal="right" vertical="center" wrapText="1"/>
    </xf>
    <xf numFmtId="0" fontId="34" fillId="0" borderId="6" xfId="0" applyFont="1" applyBorder="1" applyAlignment="1">
      <alignment horizontal="right" vertical="center" wrapText="1"/>
    </xf>
    <xf numFmtId="0" fontId="34" fillId="0" borderId="160" xfId="0" applyFont="1" applyBorder="1" applyAlignment="1">
      <alignment horizontal="right" vertical="center" wrapText="1"/>
    </xf>
    <xf numFmtId="0" fontId="34" fillId="0" borderId="139" xfId="0" applyFont="1" applyBorder="1" applyAlignment="1">
      <alignment horizontal="center" vertical="center" wrapText="1"/>
    </xf>
    <xf numFmtId="0" fontId="34" fillId="0" borderId="140" xfId="0" applyFont="1" applyBorder="1" applyAlignment="1">
      <alignment horizontal="center" vertical="center" wrapText="1"/>
    </xf>
    <xf numFmtId="0" fontId="34" fillId="0" borderId="160" xfId="0" applyFont="1" applyBorder="1" applyAlignment="1">
      <alignment horizontal="center" vertical="center" wrapText="1"/>
    </xf>
    <xf numFmtId="0" fontId="34" fillId="0" borderId="198" xfId="0" applyFont="1" applyBorder="1" applyAlignment="1">
      <alignment horizontal="center" vertical="center" wrapText="1"/>
    </xf>
    <xf numFmtId="0" fontId="34" fillId="0" borderId="235" xfId="0" applyFont="1" applyBorder="1" applyAlignment="1">
      <alignment horizontal="left" vertical="center" wrapText="1"/>
    </xf>
    <xf numFmtId="0" fontId="34" fillId="0" borderId="236" xfId="0" applyFont="1" applyBorder="1" applyAlignment="1">
      <alignment horizontal="left" vertical="center" wrapText="1"/>
    </xf>
    <xf numFmtId="0" fontId="34" fillId="0" borderId="237" xfId="0" applyFont="1" applyBorder="1" applyAlignment="1">
      <alignment horizontal="left" vertical="center" wrapText="1"/>
    </xf>
    <xf numFmtId="0" fontId="34" fillId="0" borderId="238" xfId="0" applyFont="1" applyBorder="1" applyAlignment="1">
      <alignment horizontal="left" vertical="center" wrapText="1"/>
    </xf>
    <xf numFmtId="0" fontId="34" fillId="0" borderId="239" xfId="0" applyFont="1" applyBorder="1" applyAlignment="1">
      <alignment horizontal="left" vertical="center" wrapText="1"/>
    </xf>
    <xf numFmtId="0" fontId="34" fillId="0" borderId="240" xfId="0" applyFont="1" applyBorder="1" applyAlignment="1">
      <alignment horizontal="left" vertical="center" wrapText="1"/>
    </xf>
    <xf numFmtId="0" fontId="34" fillId="0" borderId="138" xfId="0" applyFont="1" applyBorder="1" applyAlignment="1">
      <alignment horizontal="distributed" vertical="center" wrapText="1" indent="2"/>
    </xf>
    <xf numFmtId="0" fontId="34" fillId="0" borderId="139" xfId="0" applyFont="1" applyBorder="1" applyAlignment="1">
      <alignment horizontal="distributed" vertical="center" wrapText="1" indent="2"/>
    </xf>
    <xf numFmtId="0" fontId="34" fillId="0" borderId="140" xfId="0" applyFont="1" applyBorder="1" applyAlignment="1">
      <alignment horizontal="distributed" vertical="center" wrapText="1" indent="2"/>
    </xf>
    <xf numFmtId="0" fontId="34" fillId="0" borderId="6" xfId="0" applyFont="1" applyBorder="1" applyAlignment="1">
      <alignment horizontal="distributed" vertical="center" wrapText="1" indent="2"/>
    </xf>
    <xf numFmtId="0" fontId="34" fillId="0" borderId="160" xfId="0" applyFont="1" applyBorder="1" applyAlignment="1">
      <alignment horizontal="distributed" vertical="center" wrapText="1" indent="2"/>
    </xf>
    <xf numFmtId="0" fontId="34" fillId="0" borderId="198" xfId="0" applyFont="1" applyBorder="1" applyAlignment="1">
      <alignment horizontal="distributed" vertical="center" wrapText="1" indent="2"/>
    </xf>
    <xf numFmtId="0" fontId="34" fillId="0" borderId="138" xfId="0" applyFont="1" applyBorder="1" applyAlignment="1">
      <alignment horizontal="center" vertical="center" wrapText="1"/>
    </xf>
    <xf numFmtId="0" fontId="34" fillId="0" borderId="23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 fillId="0" borderId="4" xfId="4" applyBorder="1" applyAlignment="1">
      <alignment horizontal="center" vertical="center"/>
    </xf>
    <xf numFmtId="0" fontId="3" fillId="0" borderId="0" xfId="4" applyBorder="1" applyAlignment="1">
      <alignment horizontal="center" vertical="center"/>
    </xf>
    <xf numFmtId="0" fontId="3" fillId="0" borderId="42" xfId="4" applyBorder="1" applyAlignment="1">
      <alignment horizontal="center" vertical="center"/>
    </xf>
    <xf numFmtId="0" fontId="3" fillId="0" borderId="5" xfId="4" applyBorder="1" applyAlignment="1">
      <alignment horizontal="right"/>
    </xf>
    <xf numFmtId="0" fontId="3" fillId="0" borderId="4" xfId="4" applyBorder="1" applyAlignment="1">
      <alignment horizontal="left" vertical="center"/>
    </xf>
    <xf numFmtId="0" fontId="3" fillId="0" borderId="0" xfId="4" applyBorder="1" applyAlignment="1">
      <alignment horizontal="left" vertical="center"/>
    </xf>
    <xf numFmtId="0" fontId="3" fillId="0" borderId="42" xfId="4" applyBorder="1" applyAlignment="1">
      <alignment horizontal="left" vertical="center"/>
    </xf>
    <xf numFmtId="0" fontId="3" fillId="0" borderId="16" xfId="4" applyBorder="1" applyAlignment="1">
      <alignment horizontal="left" vertical="center"/>
    </xf>
    <xf numFmtId="0" fontId="3" fillId="0" borderId="17" xfId="4" applyBorder="1" applyAlignment="1">
      <alignment horizontal="left" vertical="center"/>
    </xf>
    <xf numFmtId="0" fontId="3" fillId="0" borderId="53" xfId="4" applyBorder="1" applyAlignment="1">
      <alignment horizontal="left" vertical="center"/>
    </xf>
    <xf numFmtId="0" fontId="3" fillId="0" borderId="20" xfId="4" applyBorder="1" applyAlignment="1">
      <alignment horizontal="right"/>
    </xf>
    <xf numFmtId="0" fontId="7" fillId="0" borderId="1" xfId="4" applyFont="1" applyFill="1" applyBorder="1" applyAlignment="1">
      <alignment horizontal="left" vertical="center"/>
    </xf>
    <xf numFmtId="0" fontId="7" fillId="0" borderId="2" xfId="4" applyFont="1" applyFill="1" applyBorder="1" applyAlignment="1">
      <alignment horizontal="left" vertical="center"/>
    </xf>
    <xf numFmtId="0" fontId="7" fillId="0" borderId="40" xfId="4" applyFont="1" applyFill="1" applyBorder="1" applyAlignment="1">
      <alignment horizontal="left" vertical="center"/>
    </xf>
    <xf numFmtId="0" fontId="7" fillId="0" borderId="4" xfId="4" applyFont="1" applyFill="1" applyBorder="1" applyAlignment="1">
      <alignment horizontal="left" vertical="center"/>
    </xf>
    <xf numFmtId="0" fontId="7" fillId="0" borderId="0" xfId="4" applyFont="1" applyFill="1" applyBorder="1" applyAlignment="1">
      <alignment horizontal="left" vertical="center"/>
    </xf>
    <xf numFmtId="0" fontId="7" fillId="0" borderId="42" xfId="4" applyFont="1" applyFill="1" applyBorder="1" applyAlignment="1">
      <alignment horizontal="left" vertical="center"/>
    </xf>
    <xf numFmtId="0" fontId="7" fillId="0" borderId="6" xfId="4" applyFont="1" applyFill="1" applyBorder="1" applyAlignment="1">
      <alignment horizontal="left" vertical="center"/>
    </xf>
    <xf numFmtId="0" fontId="7" fillId="0" borderId="7" xfId="4" applyFont="1" applyFill="1" applyBorder="1" applyAlignment="1">
      <alignment horizontal="left" vertical="center"/>
    </xf>
    <xf numFmtId="0" fontId="7" fillId="0" borderId="44" xfId="4" applyFont="1" applyFill="1" applyBorder="1" applyAlignment="1">
      <alignment horizontal="left" vertical="center"/>
    </xf>
    <xf numFmtId="0" fontId="7" fillId="0" borderId="16" xfId="4" applyFont="1" applyFill="1" applyBorder="1" applyAlignment="1">
      <alignment horizontal="left" vertical="center"/>
    </xf>
    <xf numFmtId="0" fontId="7" fillId="0" borderId="17" xfId="4" applyFont="1" applyFill="1" applyBorder="1" applyAlignment="1">
      <alignment horizontal="left" vertical="center"/>
    </xf>
    <xf numFmtId="0" fontId="7" fillId="0" borderId="53" xfId="4" applyFont="1" applyFill="1" applyBorder="1" applyAlignment="1">
      <alignment horizontal="left" vertical="center"/>
    </xf>
    <xf numFmtId="0" fontId="3" fillId="0" borderId="23" xfId="4" applyBorder="1" applyAlignment="1">
      <alignment horizontal="left" vertical="center"/>
    </xf>
    <xf numFmtId="0" fontId="3" fillId="0" borderId="21" xfId="4" applyBorder="1" applyAlignment="1">
      <alignment horizontal="left" vertical="center"/>
    </xf>
    <xf numFmtId="0" fontId="3" fillId="0" borderId="109" xfId="4" applyBorder="1" applyAlignment="1">
      <alignment horizontal="left" vertical="center"/>
    </xf>
    <xf numFmtId="0" fontId="6" fillId="0" borderId="110" xfId="4" applyFont="1" applyBorder="1" applyAlignment="1">
      <alignment horizontal="center" vertical="center"/>
    </xf>
    <xf numFmtId="0" fontId="6" fillId="0" borderId="21" xfId="4" applyFont="1" applyBorder="1" applyAlignment="1">
      <alignment horizontal="center" vertical="center"/>
    </xf>
    <xf numFmtId="0" fontId="6" fillId="0" borderId="41" xfId="4" applyFont="1" applyBorder="1" applyAlignment="1">
      <alignment horizontal="center" vertical="center"/>
    </xf>
    <xf numFmtId="0" fontId="6" fillId="0" borderId="0" xfId="4" applyFont="1" applyBorder="1" applyAlignment="1">
      <alignment horizontal="center" vertical="center"/>
    </xf>
    <xf numFmtId="0" fontId="6" fillId="0" borderId="52" xfId="4" applyFont="1" applyBorder="1" applyAlignment="1">
      <alignment horizontal="center" vertical="center"/>
    </xf>
    <xf numFmtId="0" fontId="6" fillId="0" borderId="17" xfId="4" applyFont="1" applyBorder="1" applyAlignment="1">
      <alignment horizontal="center" vertical="center"/>
    </xf>
    <xf numFmtId="0" fontId="7" fillId="0" borderId="69" xfId="4" applyFont="1" applyBorder="1" applyAlignment="1">
      <alignment horizontal="center" vertical="center"/>
    </xf>
    <xf numFmtId="0" fontId="7" fillId="0" borderId="68" xfId="4" applyFont="1" applyBorder="1" applyAlignment="1">
      <alignment horizontal="center" vertical="center"/>
    </xf>
    <xf numFmtId="0" fontId="7" fillId="0" borderId="82" xfId="4" applyFont="1" applyBorder="1" applyAlignment="1">
      <alignment horizontal="center" vertical="center"/>
    </xf>
    <xf numFmtId="0" fontId="7" fillId="0" borderId="31" xfId="4" applyFont="1" applyBorder="1" applyAlignment="1">
      <alignment horizontal="center" vertical="center"/>
    </xf>
    <xf numFmtId="0" fontId="7" fillId="0" borderId="32" xfId="4" applyFont="1" applyBorder="1" applyAlignment="1">
      <alignment horizontal="center" vertical="center"/>
    </xf>
    <xf numFmtId="0" fontId="7" fillId="0" borderId="33" xfId="4" applyFont="1" applyBorder="1" applyAlignment="1">
      <alignment horizontal="center" vertical="center"/>
    </xf>
    <xf numFmtId="0" fontId="7" fillId="0" borderId="1" xfId="4" applyFont="1" applyBorder="1" applyAlignment="1">
      <alignment horizontal="center" vertical="center"/>
    </xf>
    <xf numFmtId="0" fontId="7" fillId="0" borderId="4" xfId="4" applyFont="1" applyBorder="1" applyAlignment="1">
      <alignment horizontal="center" vertical="center"/>
    </xf>
    <xf numFmtId="0" fontId="7" fillId="0" borderId="6" xfId="4" applyFont="1" applyBorder="1" applyAlignment="1">
      <alignment horizontal="center" vertical="center"/>
    </xf>
    <xf numFmtId="0" fontId="7" fillId="0" borderId="71" xfId="4" applyFont="1" applyBorder="1" applyAlignment="1">
      <alignment horizontal="center" vertical="center"/>
    </xf>
    <xf numFmtId="0" fontId="7" fillId="0" borderId="72" xfId="4" applyFont="1" applyBorder="1" applyAlignment="1">
      <alignment horizontal="center" vertical="center"/>
    </xf>
    <xf numFmtId="0" fontId="7" fillId="0" borderId="16" xfId="4" applyFont="1" applyBorder="1" applyAlignment="1">
      <alignment horizontal="center" vertical="center"/>
    </xf>
    <xf numFmtId="0" fontId="9" fillId="0" borderId="14" xfId="4" applyFont="1" applyFill="1" applyBorder="1" applyAlignment="1">
      <alignment horizontal="right" vertical="center"/>
    </xf>
    <xf numFmtId="0" fontId="9" fillId="0" borderId="0" xfId="4" applyFont="1" applyFill="1" applyBorder="1" applyAlignment="1">
      <alignment horizontal="right" vertical="center"/>
    </xf>
    <xf numFmtId="0" fontId="9" fillId="0" borderId="5" xfId="4" applyFont="1" applyFill="1" applyBorder="1" applyAlignment="1">
      <alignment horizontal="right" vertical="center"/>
    </xf>
    <xf numFmtId="0" fontId="9" fillId="0" borderId="15" xfId="4" applyFont="1" applyFill="1" applyBorder="1" applyAlignment="1">
      <alignment horizontal="right" vertical="center"/>
    </xf>
    <xf numFmtId="0" fontId="9" fillId="0" borderId="4" xfId="4" applyFont="1" applyFill="1" applyBorder="1" applyAlignment="1">
      <alignment horizontal="right" vertical="center"/>
    </xf>
    <xf numFmtId="0" fontId="9" fillId="0" borderId="113" xfId="4" applyFont="1" applyFill="1" applyBorder="1" applyAlignment="1">
      <alignment horizontal="center" vertical="center"/>
    </xf>
    <xf numFmtId="0" fontId="9" fillId="0" borderId="111" xfId="4" applyFont="1" applyFill="1" applyBorder="1" applyAlignment="1">
      <alignment horizontal="center" vertical="center"/>
    </xf>
    <xf numFmtId="0" fontId="3" fillId="0" borderId="22" xfId="4" applyBorder="1" applyAlignment="1">
      <alignment horizontal="right"/>
    </xf>
    <xf numFmtId="0" fontId="7" fillId="0" borderId="0" xfId="4" applyFont="1" applyBorder="1" applyAlignment="1">
      <alignment horizontal="center" vertical="center"/>
    </xf>
    <xf numFmtId="0" fontId="7" fillId="0" borderId="7" xfId="4" applyFont="1" applyBorder="1" applyAlignment="1">
      <alignment horizontal="center" vertical="center"/>
    </xf>
    <xf numFmtId="0" fontId="7" fillId="0" borderId="0" xfId="4" applyFont="1" applyAlignment="1">
      <alignment horizontal="center" vertical="center"/>
    </xf>
    <xf numFmtId="0" fontId="7" fillId="0" borderId="1" xfId="4" applyFont="1" applyFill="1" applyBorder="1" applyAlignment="1">
      <alignment horizontal="center" vertical="center"/>
    </xf>
    <xf numFmtId="0" fontId="7" fillId="0" borderId="2" xfId="4" applyFont="1" applyFill="1" applyBorder="1" applyAlignment="1">
      <alignment horizontal="center" vertical="center"/>
    </xf>
    <xf numFmtId="0" fontId="7" fillId="0" borderId="40"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0" xfId="4" applyFont="1" applyFill="1" applyBorder="1" applyAlignment="1">
      <alignment horizontal="center" vertical="center"/>
    </xf>
    <xf numFmtId="0" fontId="7" fillId="0" borderId="42" xfId="4" applyFont="1" applyFill="1" applyBorder="1" applyAlignment="1">
      <alignment horizontal="center" vertical="center"/>
    </xf>
    <xf numFmtId="0" fontId="7" fillId="0" borderId="6" xfId="4" applyFont="1" applyFill="1" applyBorder="1" applyAlignment="1">
      <alignment horizontal="center" vertical="center"/>
    </xf>
    <xf numFmtId="0" fontId="7" fillId="0" borderId="7" xfId="4" applyFont="1" applyFill="1" applyBorder="1" applyAlignment="1">
      <alignment horizontal="center" vertical="center"/>
    </xf>
    <xf numFmtId="0" fontId="7" fillId="0" borderId="44" xfId="4" applyFont="1" applyFill="1" applyBorder="1" applyAlignment="1">
      <alignment horizontal="center" vertical="center"/>
    </xf>
    <xf numFmtId="0" fontId="7" fillId="0" borderId="75" xfId="4" applyFont="1" applyBorder="1" applyAlignment="1">
      <alignment horizontal="left" vertical="center" wrapText="1"/>
    </xf>
    <xf numFmtId="0" fontId="7" fillId="0" borderId="76" xfId="4" applyFont="1" applyBorder="1" applyAlignment="1">
      <alignment horizontal="left" vertical="center" wrapText="1"/>
    </xf>
    <xf numFmtId="0" fontId="7" fillId="0" borderId="67" xfId="4" applyFont="1" applyBorder="1" applyAlignment="1">
      <alignment horizontal="left" vertical="center" wrapText="1"/>
    </xf>
    <xf numFmtId="0" fontId="9" fillId="0" borderId="113" xfId="4" applyFont="1" applyFill="1" applyBorder="1" applyAlignment="1">
      <alignment horizontal="center" vertical="center" shrinkToFit="1"/>
    </xf>
    <xf numFmtId="0" fontId="9" fillId="0" borderId="111" xfId="4" applyFont="1" applyFill="1" applyBorder="1" applyAlignment="1">
      <alignment horizontal="center" vertical="center" shrinkToFit="1"/>
    </xf>
    <xf numFmtId="0" fontId="9" fillId="0" borderId="112" xfId="4" applyFont="1" applyFill="1" applyBorder="1" applyAlignment="1">
      <alignment horizontal="center" vertical="center"/>
    </xf>
    <xf numFmtId="0" fontId="7" fillId="0" borderId="66" xfId="4" applyFont="1" applyBorder="1" applyAlignment="1">
      <alignment horizontal="center" vertical="center"/>
    </xf>
    <xf numFmtId="0" fontId="7" fillId="0" borderId="77" xfId="4" applyFont="1" applyBorder="1" applyAlignment="1">
      <alignment horizontal="center" vertical="center"/>
    </xf>
    <xf numFmtId="0" fontId="7" fillId="0" borderId="0" xfId="4" quotePrefix="1" applyFont="1" applyAlignment="1">
      <alignment horizontal="center" vertical="center"/>
    </xf>
    <xf numFmtId="0" fontId="7" fillId="0" borderId="77" xfId="4" applyFont="1" applyBorder="1" applyAlignment="1">
      <alignment horizontal="left" vertical="center" wrapText="1"/>
    </xf>
    <xf numFmtId="0" fontId="7" fillId="0" borderId="75" xfId="4" applyFont="1" applyBorder="1" applyAlignment="1">
      <alignment horizontal="center" vertical="center"/>
    </xf>
    <xf numFmtId="0" fontId="7" fillId="0" borderId="76" xfId="4" applyFont="1" applyBorder="1" applyAlignment="1">
      <alignment horizontal="center" vertical="center"/>
    </xf>
    <xf numFmtId="0" fontId="11" fillId="0" borderId="0" xfId="4" applyFont="1" applyAlignment="1">
      <alignment horizontal="center" vertical="center"/>
    </xf>
    <xf numFmtId="0" fontId="97" fillId="0" borderId="0" xfId="4" applyFont="1" applyFill="1" applyAlignment="1">
      <alignment horizontal="left"/>
    </xf>
    <xf numFmtId="0" fontId="7" fillId="0" borderId="70" xfId="4" applyFont="1" applyFill="1" applyBorder="1" applyAlignment="1">
      <alignment horizontal="center" vertical="center" textRotation="255"/>
    </xf>
    <xf numFmtId="0" fontId="7" fillId="0" borderId="199" xfId="4" applyFont="1" applyFill="1" applyBorder="1" applyAlignment="1">
      <alignment horizontal="center" vertical="center" textRotation="255"/>
    </xf>
    <xf numFmtId="0" fontId="7" fillId="0" borderId="73" xfId="4" applyFont="1" applyFill="1" applyBorder="1" applyAlignment="1">
      <alignment horizontal="center" vertical="center" textRotation="255"/>
    </xf>
    <xf numFmtId="0" fontId="99" fillId="0" borderId="0" xfId="4" applyFont="1" applyFill="1" applyAlignment="1">
      <alignment horizontal="left" vertical="center"/>
    </xf>
    <xf numFmtId="0" fontId="99" fillId="0" borderId="0" xfId="4" applyFont="1" applyFill="1" applyAlignment="1">
      <alignment horizontal="center" vertical="center"/>
    </xf>
    <xf numFmtId="0" fontId="7" fillId="0" borderId="160" xfId="4" applyFont="1" applyFill="1" applyBorder="1" applyAlignment="1">
      <alignment horizontal="center" vertical="center"/>
    </xf>
    <xf numFmtId="0" fontId="7" fillId="0" borderId="198" xfId="4" applyFont="1" applyFill="1" applyBorder="1" applyAlignment="1">
      <alignment horizontal="center" vertical="center"/>
    </xf>
    <xf numFmtId="0" fontId="7" fillId="0" borderId="135" xfId="4" applyFont="1" applyFill="1" applyBorder="1" applyAlignment="1">
      <alignment horizontal="center" vertical="center"/>
    </xf>
    <xf numFmtId="0" fontId="7" fillId="0" borderId="136" xfId="4" applyFont="1" applyFill="1" applyBorder="1" applyAlignment="1">
      <alignment horizontal="center" vertical="center"/>
    </xf>
    <xf numFmtId="0" fontId="7" fillId="0" borderId="137" xfId="4" applyFont="1" applyFill="1" applyBorder="1" applyAlignment="1">
      <alignment horizontal="center" vertical="center"/>
    </xf>
    <xf numFmtId="0" fontId="101" fillId="0" borderId="0" xfId="4" applyFont="1" applyFill="1" applyAlignment="1">
      <alignment horizontal="distributed" vertical="center" indent="1"/>
    </xf>
    <xf numFmtId="0" fontId="7" fillId="0" borderId="199" xfId="4" applyFont="1" applyFill="1" applyBorder="1" applyAlignment="1">
      <alignment horizontal="left" vertical="top"/>
    </xf>
    <xf numFmtId="0" fontId="6" fillId="0" borderId="140" xfId="4" applyFont="1" applyFill="1" applyBorder="1" applyAlignment="1">
      <alignment horizontal="right" vertical="top"/>
    </xf>
    <xf numFmtId="0" fontId="6" fillId="0" borderId="5" xfId="4" applyFont="1" applyFill="1" applyBorder="1" applyAlignment="1">
      <alignment horizontal="right" vertical="top"/>
    </xf>
    <xf numFmtId="0" fontId="45" fillId="0" borderId="66" xfId="0" applyFont="1" applyFill="1" applyBorder="1" applyAlignment="1">
      <alignment horizontal="center" vertical="center"/>
    </xf>
    <xf numFmtId="0" fontId="45" fillId="0" borderId="76" xfId="0" applyFont="1" applyFill="1" applyBorder="1" applyAlignment="1">
      <alignment horizontal="center" vertical="center"/>
    </xf>
    <xf numFmtId="0" fontId="45" fillId="0" borderId="67"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16" xfId="0" applyFont="1" applyFill="1" applyBorder="1" applyAlignment="1">
      <alignment horizontal="center" vertical="center"/>
    </xf>
    <xf numFmtId="0" fontId="7" fillId="0" borderId="44" xfId="0" applyFont="1" applyFill="1" applyBorder="1" applyAlignment="1">
      <alignment horizontal="center" vertical="center"/>
    </xf>
    <xf numFmtId="0" fontId="6" fillId="0" borderId="85" xfId="0" applyFont="1" applyFill="1" applyBorder="1" applyAlignment="1">
      <alignment horizontal="distributed" vertical="center"/>
    </xf>
    <xf numFmtId="0" fontId="7" fillId="0" borderId="85" xfId="0" applyFont="1" applyFill="1" applyBorder="1" applyAlignment="1" applyProtection="1">
      <alignment horizontal="distributed" vertical="center"/>
      <protection locked="0"/>
    </xf>
    <xf numFmtId="0" fontId="6" fillId="0" borderId="2"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7" xfId="0" applyFont="1" applyFill="1" applyBorder="1" applyAlignment="1">
      <alignment horizontal="distributed" vertical="center"/>
    </xf>
    <xf numFmtId="0" fontId="7" fillId="0" borderId="117" xfId="0" applyFont="1" applyFill="1" applyBorder="1" applyAlignment="1">
      <alignment horizontal="center" vertical="center"/>
    </xf>
    <xf numFmtId="0" fontId="7" fillId="0" borderId="118" xfId="0" applyFont="1" applyFill="1" applyBorder="1" applyAlignment="1">
      <alignment horizontal="center" vertical="center"/>
    </xf>
    <xf numFmtId="0" fontId="7" fillId="0" borderId="119" xfId="0" applyFont="1" applyFill="1" applyBorder="1" applyAlignment="1">
      <alignment horizontal="center" vertical="center"/>
    </xf>
    <xf numFmtId="0" fontId="7" fillId="0" borderId="120" xfId="0" applyFont="1" applyFill="1" applyBorder="1" applyAlignment="1">
      <alignment horizontal="center" vertical="center"/>
    </xf>
    <xf numFmtId="0" fontId="7" fillId="0" borderId="121" xfId="0" applyFont="1" applyFill="1" applyBorder="1" applyAlignment="1">
      <alignment horizontal="center" vertical="center"/>
    </xf>
    <xf numFmtId="0" fontId="7" fillId="0" borderId="122" xfId="0" applyFont="1" applyFill="1" applyBorder="1" applyAlignment="1">
      <alignment horizontal="center" vertical="center"/>
    </xf>
    <xf numFmtId="0" fontId="7" fillId="0" borderId="37" xfId="0" applyFont="1" applyFill="1" applyBorder="1" applyAlignment="1" applyProtection="1">
      <alignment horizontal="center" vertical="center" shrinkToFit="1"/>
      <protection locked="0"/>
    </xf>
    <xf numFmtId="0" fontId="7" fillId="0" borderId="85" xfId="0" applyFont="1" applyFill="1" applyBorder="1" applyAlignment="1" applyProtection="1">
      <alignment horizontal="center" vertical="center" shrinkToFit="1"/>
      <protection locked="0"/>
    </xf>
    <xf numFmtId="0" fontId="7" fillId="0" borderId="38" xfId="0" applyFont="1" applyFill="1" applyBorder="1" applyAlignment="1" applyProtection="1">
      <alignment horizontal="center" vertical="center" shrinkToFit="1"/>
      <protection locked="0"/>
    </xf>
    <xf numFmtId="0" fontId="7" fillId="0" borderId="39"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1"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43"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114" xfId="0" applyFont="1" applyFill="1" applyBorder="1" applyAlignment="1" applyProtection="1">
      <alignment horizontal="left" vertical="center"/>
      <protection locked="0"/>
    </xf>
    <xf numFmtId="0" fontId="7" fillId="0" borderId="115" xfId="0" applyFont="1" applyFill="1" applyBorder="1" applyAlignment="1" applyProtection="1">
      <alignment horizontal="left" vertical="center"/>
      <protection locked="0"/>
    </xf>
    <xf numFmtId="0" fontId="7" fillId="0" borderId="2"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0" xfId="0" applyFont="1" applyFill="1" applyBorder="1" applyAlignment="1">
      <alignment horizontal="distributed"/>
    </xf>
    <xf numFmtId="0" fontId="6" fillId="0" borderId="0" xfId="0" applyFont="1" applyFill="1" applyBorder="1" applyAlignment="1">
      <alignment horizontal="center"/>
    </xf>
    <xf numFmtId="0" fontId="6" fillId="0" borderId="0" xfId="0" applyFont="1" applyFill="1" applyAlignment="1">
      <alignment horizontal="right"/>
    </xf>
    <xf numFmtId="0" fontId="6" fillId="0" borderId="7"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7" xfId="0" applyFont="1" applyFill="1" applyBorder="1" applyAlignment="1">
      <alignment horizontal="right" vertical="center"/>
    </xf>
    <xf numFmtId="38" fontId="16" fillId="0" borderId="7" xfId="2" applyFont="1" applyFill="1" applyBorder="1" applyAlignment="1" applyProtection="1">
      <alignment horizontal="right" vertical="center"/>
      <protection locked="0"/>
    </xf>
    <xf numFmtId="0" fontId="45" fillId="0" borderId="76" xfId="7" applyFont="1" applyFill="1" applyBorder="1" applyAlignment="1">
      <alignment horizontal="center" vertical="center"/>
    </xf>
    <xf numFmtId="0" fontId="6" fillId="0" borderId="85" xfId="7" applyFont="1" applyFill="1" applyBorder="1" applyAlignment="1">
      <alignment horizontal="distributed" vertical="center"/>
    </xf>
    <xf numFmtId="0" fontId="7" fillId="0" borderId="37" xfId="7" applyFont="1" applyFill="1" applyBorder="1" applyAlignment="1">
      <alignment horizontal="center" vertical="center" shrinkToFit="1"/>
    </xf>
    <xf numFmtId="0" fontId="7" fillId="0" borderId="85" xfId="7" applyFont="1" applyFill="1" applyBorder="1" applyAlignment="1">
      <alignment horizontal="center" vertical="center" shrinkToFit="1"/>
    </xf>
    <xf numFmtId="0" fontId="7" fillId="0" borderId="38" xfId="7" applyFont="1" applyFill="1" applyBorder="1" applyAlignment="1">
      <alignment horizontal="center" vertical="center" shrinkToFit="1"/>
    </xf>
    <xf numFmtId="0" fontId="48" fillId="0" borderId="0" xfId="7" applyFont="1" applyFill="1" applyBorder="1" applyAlignment="1">
      <alignment horizontal="left" vertical="center"/>
    </xf>
    <xf numFmtId="0" fontId="7" fillId="0" borderId="85" xfId="7" applyFont="1" applyFill="1" applyBorder="1" applyAlignment="1">
      <alignment horizontal="center" vertical="center"/>
    </xf>
    <xf numFmtId="0" fontId="6" fillId="0" borderId="2" xfId="7" applyFont="1" applyFill="1" applyBorder="1" applyAlignment="1">
      <alignment horizontal="distributed" vertical="center"/>
    </xf>
    <xf numFmtId="0" fontId="6" fillId="0" borderId="0" xfId="7" applyFont="1" applyFill="1" applyBorder="1" applyAlignment="1">
      <alignment horizontal="distributed" vertical="center"/>
    </xf>
    <xf numFmtId="0" fontId="6" fillId="0" borderId="7" xfId="7" applyFont="1" applyFill="1" applyBorder="1" applyAlignment="1">
      <alignment horizontal="distributed" vertical="center"/>
    </xf>
    <xf numFmtId="0" fontId="6" fillId="0" borderId="37" xfId="7" applyFont="1" applyFill="1" applyBorder="1" applyAlignment="1">
      <alignment horizontal="right" vertical="center"/>
    </xf>
    <xf numFmtId="0" fontId="6" fillId="0" borderId="85" xfId="7" applyFont="1" applyFill="1" applyBorder="1" applyAlignment="1">
      <alignment horizontal="right" vertical="center"/>
    </xf>
    <xf numFmtId="38" fontId="45" fillId="0" borderId="85" xfId="9" applyFont="1" applyFill="1" applyBorder="1" applyAlignment="1">
      <alignment horizontal="right" vertical="center"/>
    </xf>
    <xf numFmtId="0" fontId="7" fillId="0" borderId="127" xfId="7" applyFont="1" applyFill="1" applyBorder="1" applyAlignment="1" applyProtection="1">
      <alignment horizontal="center" vertical="center"/>
      <protection locked="0"/>
    </xf>
    <xf numFmtId="0" fontId="7" fillId="0" borderId="128" xfId="7" applyFont="1" applyFill="1" applyBorder="1" applyAlignment="1" applyProtection="1">
      <alignment horizontal="center" vertical="center"/>
      <protection locked="0"/>
    </xf>
    <xf numFmtId="0" fontId="7" fillId="0" borderId="120" xfId="7" applyFont="1" applyFill="1" applyBorder="1" applyAlignment="1">
      <alignment horizontal="center" vertical="center"/>
    </xf>
    <xf numFmtId="0" fontId="7" fillId="0" borderId="122" xfId="7" applyFont="1" applyFill="1" applyBorder="1" applyAlignment="1">
      <alignment horizontal="center" vertical="center"/>
    </xf>
    <xf numFmtId="0" fontId="7" fillId="0" borderId="0" xfId="7" applyFont="1" applyFill="1" applyBorder="1" applyAlignment="1">
      <alignment horizontal="distributed"/>
    </xf>
    <xf numFmtId="0" fontId="6" fillId="0" borderId="0" xfId="7" applyFont="1" applyFill="1" applyBorder="1" applyAlignment="1">
      <alignment horizontal="right"/>
    </xf>
    <xf numFmtId="0" fontId="7" fillId="0" borderId="7" xfId="7" applyFont="1" applyFill="1" applyBorder="1" applyAlignment="1">
      <alignment horizontal="center" vertical="center"/>
    </xf>
    <xf numFmtId="0" fontId="7" fillId="0" borderId="116" xfId="7" applyFont="1" applyFill="1" applyBorder="1" applyAlignment="1">
      <alignment horizontal="center" vertical="center"/>
    </xf>
    <xf numFmtId="0" fontId="7" fillId="0" borderId="44" xfId="7" applyFont="1" applyFill="1" applyBorder="1" applyAlignment="1">
      <alignment horizontal="center" vertical="center"/>
    </xf>
    <xf numFmtId="0" fontId="6" fillId="0" borderId="0" xfId="7" applyFont="1" applyFill="1" applyBorder="1" applyAlignment="1">
      <alignment horizontal="center"/>
    </xf>
    <xf numFmtId="0" fontId="7" fillId="0" borderId="39" xfId="7" applyFont="1" applyFill="1" applyBorder="1" applyAlignment="1">
      <alignment horizontal="center" vertical="center" textRotation="255"/>
    </xf>
    <xf numFmtId="0" fontId="7" fillId="0" borderId="3" xfId="7" applyFont="1" applyFill="1" applyBorder="1" applyAlignment="1">
      <alignment horizontal="center" vertical="center" textRotation="255"/>
    </xf>
    <xf numFmtId="0" fontId="7" fillId="0" borderId="41" xfId="7" applyFont="1" applyFill="1" applyBorder="1" applyAlignment="1">
      <alignment horizontal="center" vertical="center" textRotation="255"/>
    </xf>
    <xf numFmtId="0" fontId="7" fillId="0" borderId="5" xfId="7" applyFont="1" applyFill="1" applyBorder="1" applyAlignment="1">
      <alignment horizontal="center" vertical="center" textRotation="255"/>
    </xf>
    <xf numFmtId="0" fontId="7" fillId="0" borderId="43" xfId="7" applyFont="1" applyFill="1" applyBorder="1" applyAlignment="1">
      <alignment horizontal="center" vertical="center" textRotation="255"/>
    </xf>
    <xf numFmtId="0" fontId="7" fillId="0" borderId="8" xfId="7" applyFont="1" applyFill="1" applyBorder="1" applyAlignment="1">
      <alignment horizontal="center" vertical="center" textRotation="255"/>
    </xf>
    <xf numFmtId="0" fontId="7" fillId="0" borderId="37" xfId="7" applyFont="1" applyFill="1" applyBorder="1" applyAlignment="1">
      <alignment horizontal="center" vertical="center"/>
    </xf>
    <xf numFmtId="0" fontId="7" fillId="0" borderId="125" xfId="7" applyFont="1" applyFill="1" applyBorder="1" applyAlignment="1">
      <alignment horizontal="center" vertical="center"/>
    </xf>
    <xf numFmtId="0" fontId="7" fillId="0" borderId="126" xfId="7" applyFont="1" applyFill="1" applyBorder="1" applyAlignment="1">
      <alignment horizontal="center" vertical="center"/>
    </xf>
    <xf numFmtId="0" fontId="7" fillId="0" borderId="38" xfId="7" applyFont="1" applyFill="1" applyBorder="1" applyAlignment="1">
      <alignment horizontal="center" vertical="center"/>
    </xf>
    <xf numFmtId="0" fontId="7" fillId="0" borderId="127" xfId="7" applyFont="1" applyFill="1" applyBorder="1" applyAlignment="1">
      <alignment horizontal="center" vertical="center"/>
    </xf>
    <xf numFmtId="0" fontId="7" fillId="0" borderId="128" xfId="7" applyFont="1" applyFill="1" applyBorder="1" applyAlignment="1">
      <alignment horizontal="center" vertical="center"/>
    </xf>
    <xf numFmtId="0" fontId="7" fillId="0" borderId="130" xfId="7" applyFont="1" applyFill="1" applyBorder="1" applyAlignment="1">
      <alignment horizontal="center"/>
    </xf>
    <xf numFmtId="0" fontId="7" fillId="0" borderId="131" xfId="7" applyFont="1" applyFill="1" applyBorder="1" applyAlignment="1">
      <alignment horizontal="center"/>
    </xf>
    <xf numFmtId="0" fontId="34" fillId="0" borderId="0" xfId="0" applyFont="1" applyAlignment="1">
      <alignment horizontal="left" vertical="center"/>
    </xf>
    <xf numFmtId="0" fontId="37" fillId="0" borderId="0" xfId="0" applyFont="1" applyBorder="1" applyAlignment="1">
      <alignment horizontal="distributed" vertical="center"/>
    </xf>
    <xf numFmtId="0" fontId="36" fillId="0" borderId="0" xfId="0" applyFont="1" applyBorder="1" applyAlignment="1">
      <alignment horizontal="distributed" vertical="center" indent="2"/>
    </xf>
    <xf numFmtId="0" fontId="36" fillId="0" borderId="27" xfId="0" applyFont="1" applyBorder="1" applyAlignment="1">
      <alignment horizontal="distributed" vertical="center"/>
    </xf>
    <xf numFmtId="0" fontId="37" fillId="0" borderId="4" xfId="0" applyFont="1" applyBorder="1" applyAlignment="1">
      <alignment horizontal="center" vertical="center"/>
    </xf>
    <xf numFmtId="0" fontId="37" fillId="0" borderId="0" xfId="0" applyFont="1" applyBorder="1" applyAlignment="1">
      <alignment horizontal="center" vertical="center"/>
    </xf>
    <xf numFmtId="0" fontId="37" fillId="0" borderId="5" xfId="0" applyFont="1" applyBorder="1" applyAlignment="1">
      <alignment horizontal="center" vertical="center"/>
    </xf>
    <xf numFmtId="0" fontId="34" fillId="0" borderId="2" xfId="0" applyFont="1" applyBorder="1" applyAlignment="1">
      <alignment horizontal="distributed" vertical="center"/>
    </xf>
    <xf numFmtId="0" fontId="34" fillId="0" borderId="7" xfId="0" applyFont="1" applyBorder="1" applyAlignment="1">
      <alignment horizontal="distributed" vertical="center"/>
    </xf>
    <xf numFmtId="0" fontId="34" fillId="0" borderId="5" xfId="0" applyFont="1" applyBorder="1" applyAlignment="1">
      <alignment horizontal="left" vertical="center"/>
    </xf>
    <xf numFmtId="0" fontId="40" fillId="0" borderId="0" xfId="0" applyFont="1" applyBorder="1" applyAlignment="1">
      <alignment horizontal="center" vertical="center"/>
    </xf>
    <xf numFmtId="0" fontId="40" fillId="0" borderId="0" xfId="0" applyFont="1" applyBorder="1" applyAlignment="1">
      <alignment horizontal="left" vertical="center"/>
    </xf>
    <xf numFmtId="38" fontId="41" fillId="0" borderId="0" xfId="2" applyFont="1" applyBorder="1" applyAlignment="1">
      <alignment horizontal="center" vertical="center"/>
    </xf>
    <xf numFmtId="3" fontId="27" fillId="0" borderId="59" xfId="6" applyNumberFormat="1" applyFont="1" applyBorder="1" applyAlignment="1">
      <alignment horizontal="center" vertical="center"/>
    </xf>
    <xf numFmtId="3" fontId="27" fillId="0" borderId="0" xfId="6" applyNumberFormat="1" applyFont="1" applyBorder="1" applyAlignment="1">
      <alignment horizontal="center" vertical="center"/>
    </xf>
    <xf numFmtId="3" fontId="27" fillId="0" borderId="0" xfId="6" applyNumberFormat="1" applyFont="1" applyAlignment="1">
      <alignment horizontal="center" vertical="center"/>
    </xf>
    <xf numFmtId="3" fontId="27" fillId="0" borderId="55" xfId="6" applyNumberFormat="1" applyFont="1" applyBorder="1" applyAlignment="1">
      <alignment horizontal="center" vertical="center"/>
    </xf>
    <xf numFmtId="3" fontId="16" fillId="0" borderId="57" xfId="6" applyNumberFormat="1" applyFont="1" applyBorder="1" applyAlignment="1">
      <alignment horizontal="left"/>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vertical="center"/>
    </xf>
    <xf numFmtId="3" fontId="16" fillId="0" borderId="56" xfId="6" applyNumberFormat="1" applyFont="1" applyBorder="1" applyAlignment="1">
      <alignment horizontal="center" vertical="center"/>
    </xf>
    <xf numFmtId="3" fontId="16" fillId="0" borderId="58" xfId="6" applyNumberFormat="1" applyFont="1" applyBorder="1" applyAlignment="1">
      <alignment horizontal="center" vertical="center"/>
    </xf>
    <xf numFmtId="3" fontId="16" fillId="0" borderId="59" xfId="6" applyNumberFormat="1" applyFont="1" applyBorder="1" applyAlignment="1">
      <alignment horizontal="center" vertical="center"/>
    </xf>
    <xf numFmtId="3" fontId="16" fillId="0" borderId="55" xfId="6" applyNumberFormat="1" applyFont="1" applyBorder="1" applyAlignment="1">
      <alignment horizontal="center" vertical="center"/>
    </xf>
    <xf numFmtId="3" fontId="16" fillId="0" borderId="60" xfId="6" applyNumberFormat="1" applyFont="1" applyBorder="1" applyAlignment="1">
      <alignment horizontal="center" vertical="center"/>
    </xf>
    <xf numFmtId="3" fontId="16" fillId="0" borderId="61" xfId="6" applyNumberFormat="1" applyFont="1" applyBorder="1" applyAlignment="1">
      <alignment horizontal="center" vertical="center"/>
    </xf>
    <xf numFmtId="3" fontId="16" fillId="0" borderId="149" xfId="6" applyNumberFormat="1" applyFont="1" applyBorder="1" applyAlignment="1">
      <alignment horizontal="center" vertical="center"/>
    </xf>
    <xf numFmtId="3" fontId="16" fillId="0" borderId="150" xfId="6" applyNumberFormat="1" applyFont="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178" fontId="16" fillId="0" borderId="57" xfId="6" applyNumberFormat="1" applyFont="1" applyBorder="1" applyAlignment="1">
      <alignment horizontal="right" vertical="center"/>
    </xf>
    <xf numFmtId="178" fontId="16" fillId="0" borderId="7" xfId="6" applyNumberFormat="1" applyFont="1" applyBorder="1" applyAlignment="1">
      <alignment horizontal="right" vertical="center"/>
    </xf>
    <xf numFmtId="38" fontId="34" fillId="0" borderId="0" xfId="2" applyFont="1" applyBorder="1" applyAlignment="1">
      <alignment horizontal="right" vertical="center"/>
    </xf>
    <xf numFmtId="176" fontId="16" fillId="0" borderId="57" xfId="6" applyNumberFormat="1" applyFont="1" applyBorder="1" applyAlignment="1">
      <alignment horizontal="right" vertical="center"/>
    </xf>
    <xf numFmtId="177" fontId="16" fillId="0" borderId="57" xfId="6" applyNumberFormat="1" applyFont="1" applyBorder="1" applyAlignment="1">
      <alignment horizontal="righ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horizontal="right" vertical="center"/>
    </xf>
    <xf numFmtId="3" fontId="7" fillId="0" borderId="1" xfId="6" applyNumberFormat="1" applyFont="1" applyBorder="1" applyAlignment="1">
      <alignment horizontal="center" vertical="center"/>
    </xf>
    <xf numFmtId="3" fontId="7" fillId="0" borderId="2" xfId="6" applyNumberFormat="1" applyFont="1" applyBorder="1" applyAlignment="1">
      <alignment horizontal="center" vertical="center"/>
    </xf>
    <xf numFmtId="3" fontId="7" fillId="0" borderId="3" xfId="6" applyNumberFormat="1" applyFont="1" applyBorder="1" applyAlignment="1">
      <alignment horizontal="center" vertical="center"/>
    </xf>
    <xf numFmtId="3" fontId="7" fillId="0" borderId="6" xfId="6" applyNumberFormat="1" applyFont="1" applyBorder="1" applyAlignment="1">
      <alignment horizontal="center" vertical="center"/>
    </xf>
    <xf numFmtId="3" fontId="7" fillId="0" borderId="7" xfId="6" applyNumberFormat="1" applyFont="1" applyBorder="1" applyAlignment="1">
      <alignment horizontal="center" vertical="center"/>
    </xf>
    <xf numFmtId="3" fontId="7" fillId="0" borderId="8" xfId="6" applyNumberFormat="1" applyFont="1" applyBorder="1" applyAlignment="1">
      <alignment horizontal="center" vertical="center"/>
    </xf>
    <xf numFmtId="3" fontId="7" fillId="0" borderId="1" xfId="6" applyNumberFormat="1" applyFont="1" applyBorder="1" applyAlignment="1">
      <alignment horizontal="center"/>
    </xf>
    <xf numFmtId="3" fontId="7" fillId="0" borderId="2" xfId="6" applyNumberFormat="1" applyFont="1" applyBorder="1" applyAlignment="1">
      <alignment horizontal="center"/>
    </xf>
    <xf numFmtId="3" fontId="7" fillId="0" borderId="3" xfId="6" applyNumberFormat="1" applyFont="1" applyBorder="1" applyAlignment="1">
      <alignment horizontal="center"/>
    </xf>
    <xf numFmtId="3" fontId="7" fillId="0" borderId="1" xfId="6" applyNumberFormat="1" applyFont="1" applyBorder="1" applyAlignment="1">
      <alignment horizontal="distributed" vertical="center" wrapText="1" indent="1"/>
    </xf>
    <xf numFmtId="3" fontId="7" fillId="0" borderId="2" xfId="6" applyNumberFormat="1" applyFont="1" applyBorder="1" applyAlignment="1">
      <alignment horizontal="distributed" vertical="center" indent="1"/>
    </xf>
    <xf numFmtId="3" fontId="7" fillId="0" borderId="3" xfId="6" applyNumberFormat="1" applyFont="1" applyBorder="1" applyAlignment="1">
      <alignment horizontal="distributed" vertical="center" indent="1"/>
    </xf>
    <xf numFmtId="3" fontId="7" fillId="0" borderId="6" xfId="6" applyNumberFormat="1" applyFont="1" applyBorder="1" applyAlignment="1">
      <alignment horizontal="distributed" vertical="center" indent="1"/>
    </xf>
    <xf numFmtId="3" fontId="7" fillId="0" borderId="7" xfId="6" applyNumberFormat="1" applyFont="1" applyBorder="1" applyAlignment="1">
      <alignment horizontal="distributed" vertical="center" indent="1"/>
    </xf>
    <xf numFmtId="3" fontId="7" fillId="0" borderId="8" xfId="6" applyNumberFormat="1" applyFont="1" applyBorder="1" applyAlignment="1">
      <alignment horizontal="distributed" vertical="center" indent="1"/>
    </xf>
    <xf numFmtId="3" fontId="7" fillId="0" borderId="2" xfId="6" applyNumberFormat="1" applyFont="1" applyBorder="1" applyAlignment="1">
      <alignment horizontal="distributed" vertical="center" wrapText="1" indent="1"/>
    </xf>
    <xf numFmtId="3" fontId="7" fillId="0" borderId="3" xfId="6" applyNumberFormat="1" applyFont="1" applyBorder="1" applyAlignment="1">
      <alignment horizontal="distributed" vertical="center" wrapText="1" indent="1"/>
    </xf>
    <xf numFmtId="3" fontId="7" fillId="0" borderId="6" xfId="6" applyNumberFormat="1" applyFont="1" applyBorder="1" applyAlignment="1">
      <alignment horizontal="distributed" vertical="center" wrapText="1" indent="1"/>
    </xf>
    <xf numFmtId="3" fontId="7" fillId="0" borderId="7" xfId="6" applyNumberFormat="1" applyFont="1" applyBorder="1" applyAlignment="1">
      <alignment horizontal="distributed" vertical="center" wrapText="1" indent="1"/>
    </xf>
    <xf numFmtId="3" fontId="7" fillId="0" borderId="8" xfId="6" applyNumberFormat="1" applyFont="1" applyBorder="1" applyAlignment="1">
      <alignment horizontal="distributed" vertical="center" wrapText="1" indent="1"/>
    </xf>
    <xf numFmtId="38" fontId="7" fillId="0" borderId="1" xfId="2" applyFont="1" applyBorder="1" applyAlignment="1">
      <alignment horizontal="right"/>
    </xf>
    <xf numFmtId="38" fontId="7" fillId="0" borderId="2" xfId="2" applyFont="1" applyBorder="1" applyAlignment="1">
      <alignment horizontal="right"/>
    </xf>
    <xf numFmtId="38" fontId="7" fillId="0" borderId="6" xfId="2" applyFont="1" applyBorder="1" applyAlignment="1">
      <alignment horizontal="right"/>
    </xf>
    <xf numFmtId="38" fontId="7" fillId="0" borderId="7" xfId="2" applyFont="1" applyBorder="1" applyAlignment="1">
      <alignment horizontal="right"/>
    </xf>
    <xf numFmtId="3" fontId="16" fillId="0" borderId="0" xfId="6" applyNumberFormat="1" applyFont="1" applyAlignment="1">
      <alignment horizontal="center"/>
    </xf>
    <xf numFmtId="3" fontId="7" fillId="0" borderId="6" xfId="6" applyNumberFormat="1" applyFont="1" applyBorder="1" applyAlignment="1">
      <alignment horizontal="center"/>
    </xf>
    <xf numFmtId="3" fontId="7" fillId="0" borderId="7" xfId="6" applyNumberFormat="1" applyFont="1" applyBorder="1" applyAlignment="1">
      <alignment horizontal="center"/>
    </xf>
    <xf numFmtId="3" fontId="7" fillId="0" borderId="8" xfId="6" applyNumberFormat="1" applyFont="1" applyBorder="1" applyAlignment="1">
      <alignment horizontal="center"/>
    </xf>
    <xf numFmtId="3" fontId="7" fillId="0" borderId="1" xfId="6" applyNumberFormat="1" applyFont="1" applyBorder="1" applyAlignment="1">
      <alignment horizontal="left" wrapText="1"/>
    </xf>
    <xf numFmtId="3" fontId="7" fillId="0" borderId="2" xfId="6" applyNumberFormat="1" applyFont="1" applyBorder="1" applyAlignment="1">
      <alignment horizontal="left" wrapText="1"/>
    </xf>
    <xf numFmtId="3" fontId="7" fillId="0" borderId="3" xfId="6" applyNumberFormat="1" applyFont="1" applyBorder="1" applyAlignment="1">
      <alignment horizontal="left" wrapText="1"/>
    </xf>
    <xf numFmtId="3" fontId="7" fillId="0" borderId="6" xfId="6" applyNumberFormat="1" applyFont="1" applyBorder="1" applyAlignment="1">
      <alignment horizontal="left" wrapText="1"/>
    </xf>
    <xf numFmtId="3" fontId="7" fillId="0" borderId="7" xfId="6" applyNumberFormat="1" applyFont="1" applyBorder="1" applyAlignment="1">
      <alignment horizontal="left" wrapText="1"/>
    </xf>
    <xf numFmtId="3" fontId="7" fillId="0" borderId="8" xfId="6" applyNumberFormat="1" applyFont="1" applyBorder="1" applyAlignment="1">
      <alignment horizontal="left" wrapText="1"/>
    </xf>
    <xf numFmtId="179" fontId="16" fillId="0" borderId="0" xfId="6" applyNumberFormat="1" applyFont="1" applyAlignment="1">
      <alignment horizontal="distributed"/>
    </xf>
    <xf numFmtId="178" fontId="16" fillId="0" borderId="0" xfId="6" applyNumberFormat="1" applyFont="1" applyBorder="1" applyAlignment="1">
      <alignment horizontal="right" vertical="center"/>
    </xf>
    <xf numFmtId="176" fontId="16" fillId="0" borderId="0" xfId="6" applyNumberFormat="1" applyFont="1" applyAlignment="1">
      <alignment horizontal="left"/>
    </xf>
    <xf numFmtId="176" fontId="16" fillId="0" borderId="55" xfId="6" applyNumberFormat="1" applyFont="1" applyBorder="1" applyAlignment="1">
      <alignment horizontal="left"/>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quotePrefix="1" applyNumberFormat="1" applyFont="1" applyAlignment="1">
      <alignment horizontal="right"/>
    </xf>
    <xf numFmtId="179" fontId="16" fillId="0" borderId="0" xfId="6" applyNumberFormat="1" applyFont="1" applyAlignment="1">
      <alignment horizontal="left"/>
    </xf>
    <xf numFmtId="3" fontId="16" fillId="0" borderId="0" xfId="6" quotePrefix="1" applyNumberFormat="1" applyFont="1" applyAlignment="1">
      <alignment horizontal="center"/>
    </xf>
    <xf numFmtId="3" fontId="16" fillId="0" borderId="0" xfId="6" applyNumberFormat="1" applyFont="1" applyBorder="1" applyAlignment="1">
      <alignment horizontal="center" vertical="center"/>
    </xf>
    <xf numFmtId="3" fontId="16" fillId="0" borderId="0" xfId="6" applyNumberFormat="1" applyFont="1" applyAlignment="1">
      <alignment horizontal="right" vertical="center"/>
    </xf>
    <xf numFmtId="3" fontId="16" fillId="0" borderId="0" xfId="6" applyNumberFormat="1" applyFont="1" applyAlignment="1">
      <alignment horizontal="left" vertical="center"/>
    </xf>
    <xf numFmtId="3" fontId="16" fillId="0" borderId="62" xfId="6" applyNumberFormat="1" applyFont="1" applyBorder="1" applyAlignment="1">
      <alignment horizontal="center" vertical="center"/>
    </xf>
    <xf numFmtId="3" fontId="16" fillId="0" borderId="63" xfId="6" applyNumberFormat="1" applyFont="1" applyBorder="1" applyAlignment="1">
      <alignment horizontal="center" vertical="center"/>
    </xf>
    <xf numFmtId="3" fontId="16" fillId="0" borderId="64" xfId="6" applyNumberFormat="1" applyFont="1" applyBorder="1" applyAlignment="1">
      <alignment horizontal="center" vertical="center"/>
    </xf>
    <xf numFmtId="3" fontId="16" fillId="0" borderId="62" xfId="6" applyNumberFormat="1" applyFont="1" applyBorder="1" applyAlignment="1">
      <alignment horizontal="distributed" vertical="center" indent="1"/>
    </xf>
    <xf numFmtId="3" fontId="16" fillId="0" borderId="63" xfId="6" applyNumberFormat="1" applyFont="1" applyBorder="1" applyAlignment="1">
      <alignment horizontal="distributed" vertical="center" indent="1"/>
    </xf>
    <xf numFmtId="3" fontId="16" fillId="0" borderId="64" xfId="6" applyNumberFormat="1" applyFont="1" applyBorder="1" applyAlignment="1">
      <alignment horizontal="distributed" vertical="center" indent="1"/>
    </xf>
    <xf numFmtId="0" fontId="7" fillId="0" borderId="1" xfId="5" applyFont="1" applyBorder="1" applyAlignment="1">
      <alignment horizontal="distributed" vertical="center" indent="1"/>
    </xf>
    <xf numFmtId="0" fontId="7" fillId="0" borderId="2" xfId="5" applyFont="1" applyBorder="1" applyAlignment="1">
      <alignment horizontal="distributed" vertical="center" indent="1"/>
    </xf>
    <xf numFmtId="0" fontId="7" fillId="0" borderId="139" xfId="5" applyFont="1" applyBorder="1" applyAlignment="1">
      <alignment horizontal="distributed" vertical="center" indent="1"/>
    </xf>
    <xf numFmtId="0" fontId="7" fillId="0" borderId="3" xfId="5" applyFont="1" applyBorder="1" applyAlignment="1">
      <alignment horizontal="distributed" vertical="center" indent="1"/>
    </xf>
    <xf numFmtId="0" fontId="7" fillId="0" borderId="4" xfId="5" applyFont="1" applyBorder="1" applyAlignment="1">
      <alignment horizontal="distributed" vertical="center" indent="1"/>
    </xf>
    <xf numFmtId="0" fontId="7" fillId="0" borderId="0" xfId="5" applyFont="1" applyBorder="1" applyAlignment="1">
      <alignment horizontal="distributed" vertical="center" indent="1"/>
    </xf>
    <xf numFmtId="0" fontId="7" fillId="0" borderId="5" xfId="5" applyFont="1" applyBorder="1" applyAlignment="1">
      <alignment horizontal="distributed" vertical="center" indent="1"/>
    </xf>
    <xf numFmtId="0" fontId="7" fillId="0" borderId="6" xfId="5" applyFont="1" applyBorder="1" applyAlignment="1">
      <alignment horizontal="distributed" vertical="center" indent="1"/>
    </xf>
    <xf numFmtId="0" fontId="7" fillId="0" borderId="7" xfId="5" applyFont="1" applyBorder="1" applyAlignment="1">
      <alignment horizontal="distributed" vertical="center" indent="1"/>
    </xf>
    <xf numFmtId="0" fontId="7" fillId="0" borderId="160" xfId="5" applyFont="1" applyBorder="1" applyAlignment="1">
      <alignment horizontal="distributed" vertical="center" indent="1"/>
    </xf>
    <xf numFmtId="0" fontId="7" fillId="0" borderId="8" xfId="5" applyFont="1" applyBorder="1" applyAlignment="1">
      <alignment horizontal="distributed" vertical="center" indent="1"/>
    </xf>
    <xf numFmtId="0" fontId="9" fillId="0" borderId="1" xfId="5" applyFont="1" applyBorder="1" applyAlignment="1">
      <alignment horizontal="center" vertical="center"/>
    </xf>
    <xf numFmtId="0" fontId="9" fillId="0" borderId="139" xfId="5" applyFont="1" applyBorder="1" applyAlignment="1">
      <alignment horizontal="center" vertical="center"/>
    </xf>
    <xf numFmtId="0" fontId="9" fillId="0" borderId="3" xfId="5" applyFont="1" applyBorder="1" applyAlignment="1">
      <alignment horizontal="center" vertical="center"/>
    </xf>
    <xf numFmtId="0" fontId="9" fillId="0" borderId="4" xfId="5" applyFont="1" applyBorder="1" applyAlignment="1">
      <alignment horizontal="center" vertical="center"/>
    </xf>
    <xf numFmtId="0" fontId="9" fillId="0" borderId="0" xfId="5" applyFont="1" applyBorder="1" applyAlignment="1">
      <alignment horizontal="center" vertical="center"/>
    </xf>
    <xf numFmtId="0" fontId="9" fillId="0" borderId="5" xfId="5" applyFont="1" applyBorder="1" applyAlignment="1">
      <alignment horizontal="center" vertical="center"/>
    </xf>
    <xf numFmtId="0" fontId="9" fillId="0" borderId="6" xfId="5" applyFont="1" applyBorder="1" applyAlignment="1">
      <alignment horizontal="center" vertical="center"/>
    </xf>
    <xf numFmtId="0" fontId="9" fillId="0" borderId="160" xfId="5" applyFont="1" applyBorder="1" applyAlignment="1">
      <alignment horizontal="center" vertical="center"/>
    </xf>
    <xf numFmtId="0" fontId="9" fillId="0" borderId="8" xfId="5" applyFont="1" applyBorder="1" applyAlignment="1">
      <alignment horizontal="center" vertical="center"/>
    </xf>
    <xf numFmtId="0" fontId="9" fillId="0" borderId="1" xfId="5" applyFont="1" applyBorder="1" applyAlignment="1">
      <alignment horizontal="center" vertical="center" wrapText="1"/>
    </xf>
    <xf numFmtId="0" fontId="9" fillId="0" borderId="139" xfId="5" applyFont="1" applyBorder="1" applyAlignment="1">
      <alignment horizontal="center" vertical="center" wrapText="1"/>
    </xf>
    <xf numFmtId="0" fontId="7" fillId="0" borderId="0" xfId="5" applyFont="1" applyBorder="1" applyAlignment="1">
      <alignment horizontal="left" vertical="center"/>
    </xf>
    <xf numFmtId="0" fontId="7" fillId="0" borderId="0" xfId="5" applyFont="1" applyBorder="1" applyAlignment="1">
      <alignment horizontal="center" vertical="center"/>
    </xf>
    <xf numFmtId="38" fontId="7" fillId="0" borderId="0" xfId="2" applyFont="1" applyBorder="1" applyAlignment="1">
      <alignment horizontal="right" vertical="center"/>
    </xf>
    <xf numFmtId="0" fontId="7" fillId="0" borderId="139" xfId="5" applyFont="1" applyBorder="1" applyAlignment="1">
      <alignment horizontal="left" vertical="center"/>
    </xf>
    <xf numFmtId="0" fontId="7" fillId="0" borderId="160" xfId="5" applyFont="1" applyBorder="1" applyAlignment="1">
      <alignment horizontal="left" vertical="center"/>
    </xf>
    <xf numFmtId="0" fontId="7" fillId="0" borderId="139" xfId="5" applyFont="1" applyBorder="1" applyAlignment="1">
      <alignment horizontal="center" vertical="center"/>
    </xf>
    <xf numFmtId="0" fontId="7" fillId="0" borderId="160" xfId="5" applyFont="1" applyBorder="1" applyAlignment="1">
      <alignment horizontal="center" vertical="center"/>
    </xf>
    <xf numFmtId="0" fontId="7" fillId="0" borderId="31" xfId="5" applyFont="1" applyBorder="1" applyAlignment="1">
      <alignment horizontal="center" vertical="center" textRotation="255"/>
    </xf>
    <xf numFmtId="0" fontId="7" fillId="0" borderId="32" xfId="5" applyFont="1" applyBorder="1" applyAlignment="1">
      <alignment horizontal="center" vertical="center" textRotation="255"/>
    </xf>
    <xf numFmtId="0" fontId="7" fillId="0" borderId="33" xfId="5" applyFont="1" applyBorder="1" applyAlignment="1">
      <alignment horizontal="center" vertical="center" textRotation="255"/>
    </xf>
    <xf numFmtId="0" fontId="7" fillId="0" borderId="0" xfId="5" applyFont="1" applyBorder="1" applyAlignment="1">
      <alignment horizontal="left" vertical="distributed" wrapText="1"/>
    </xf>
    <xf numFmtId="0" fontId="7" fillId="0" borderId="230" xfId="5" applyFont="1" applyBorder="1" applyAlignment="1">
      <alignment horizontal="center" vertical="center"/>
    </xf>
    <xf numFmtId="0" fontId="7" fillId="0" borderId="5" xfId="5" applyFont="1" applyBorder="1" applyAlignment="1">
      <alignment horizontal="center" vertical="center"/>
    </xf>
    <xf numFmtId="0" fontId="7" fillId="0" borderId="6" xfId="5" applyFont="1" applyBorder="1" applyAlignment="1">
      <alignment horizontal="center" vertical="center"/>
    </xf>
    <xf numFmtId="0" fontId="7" fillId="0" borderId="198" xfId="5" applyFont="1" applyBorder="1" applyAlignment="1">
      <alignment horizontal="center" vertical="center"/>
    </xf>
    <xf numFmtId="38" fontId="7" fillId="0" borderId="139" xfId="2" applyFont="1" applyBorder="1" applyAlignment="1">
      <alignment horizontal="right" vertical="center"/>
    </xf>
    <xf numFmtId="38" fontId="7" fillId="0" borderId="160" xfId="2" applyFont="1" applyBorder="1" applyAlignment="1">
      <alignment horizontal="right" vertical="center"/>
    </xf>
    <xf numFmtId="0" fontId="7" fillId="0" borderId="138" xfId="5" applyFont="1" applyBorder="1" applyAlignment="1">
      <alignment horizontal="center" vertical="center"/>
    </xf>
    <xf numFmtId="0" fontId="7" fillId="0" borderId="140" xfId="5" applyFont="1" applyBorder="1" applyAlignment="1">
      <alignment horizontal="center" vertical="center"/>
    </xf>
    <xf numFmtId="0" fontId="9" fillId="0" borderId="37" xfId="5" applyFont="1" applyBorder="1" applyAlignment="1">
      <alignment horizontal="center" vertical="center"/>
    </xf>
    <xf numFmtId="0" fontId="9" fillId="0" borderId="85" xfId="5" applyFont="1" applyBorder="1" applyAlignment="1">
      <alignment horizontal="center" vertical="center"/>
    </xf>
    <xf numFmtId="0" fontId="9" fillId="0" borderId="34" xfId="5" applyFont="1" applyBorder="1" applyAlignment="1">
      <alignment horizontal="center" vertical="center"/>
    </xf>
    <xf numFmtId="0" fontId="9" fillId="0" borderId="135" xfId="5" applyFont="1" applyBorder="1" applyAlignment="1">
      <alignment horizontal="center" vertical="center"/>
    </xf>
    <xf numFmtId="0" fontId="9" fillId="0" borderId="136" xfId="5" applyFont="1" applyBorder="1" applyAlignment="1">
      <alignment horizontal="center" vertical="center"/>
    </xf>
    <xf numFmtId="0" fontId="9" fillId="0" borderId="137" xfId="5" applyFont="1" applyBorder="1" applyAlignment="1">
      <alignment horizontal="center" vertical="center"/>
    </xf>
    <xf numFmtId="0" fontId="9" fillId="0" borderId="198" xfId="5" applyFont="1" applyBorder="1" applyAlignment="1">
      <alignment horizontal="center" vertical="center"/>
    </xf>
    <xf numFmtId="0" fontId="9" fillId="0" borderId="217" xfId="5" applyFont="1" applyBorder="1" applyAlignment="1">
      <alignment horizontal="center" vertical="center"/>
    </xf>
    <xf numFmtId="0" fontId="9" fillId="0" borderId="130" xfId="5" applyFont="1" applyBorder="1" applyAlignment="1">
      <alignment horizontal="center" vertical="center"/>
    </xf>
    <xf numFmtId="0" fontId="9" fillId="0" borderId="218" xfId="5" applyFont="1" applyBorder="1" applyAlignment="1">
      <alignment horizontal="center" vertical="center"/>
    </xf>
    <xf numFmtId="0" fontId="7" fillId="0" borderId="0" xfId="5" applyFont="1" applyBorder="1" applyAlignment="1">
      <alignment horizontal="left" vertical="center" justifyLastLine="1"/>
    </xf>
    <xf numFmtId="0" fontId="7" fillId="0" borderId="1" xfId="5" applyFont="1" applyBorder="1" applyAlignment="1">
      <alignment horizontal="distributed" vertical="center" justifyLastLine="1"/>
    </xf>
    <xf numFmtId="0" fontId="7" fillId="0" borderId="2" xfId="5" applyFont="1" applyBorder="1" applyAlignment="1">
      <alignment horizontal="distributed" vertical="center" justifyLastLine="1"/>
    </xf>
    <xf numFmtId="0" fontId="7" fillId="0" borderId="139" xfId="5" applyFont="1" applyBorder="1" applyAlignment="1">
      <alignment horizontal="distributed" vertical="center" justifyLastLine="1"/>
    </xf>
    <xf numFmtId="0" fontId="7" fillId="0" borderId="4"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7" fillId="0" borderId="230" xfId="5" applyFont="1" applyBorder="1" applyAlignment="1">
      <alignment horizontal="center" vertical="center" justifyLastLine="1"/>
    </xf>
    <xf numFmtId="0" fontId="7" fillId="0" borderId="5" xfId="5" applyFont="1" applyBorder="1" applyAlignment="1">
      <alignment horizontal="center" vertical="center" justifyLastLine="1"/>
    </xf>
    <xf numFmtId="0" fontId="7" fillId="0" borderId="6" xfId="5" applyFont="1" applyBorder="1" applyAlignment="1">
      <alignment horizontal="center" vertical="center" justifyLastLine="1"/>
    </xf>
    <xf numFmtId="0" fontId="7" fillId="0" borderId="198" xfId="5" applyFont="1" applyBorder="1" applyAlignment="1">
      <alignment horizontal="center" vertical="center" justifyLastLine="1"/>
    </xf>
    <xf numFmtId="0" fontId="22" fillId="0" borderId="4" xfId="5" applyFont="1" applyBorder="1" applyAlignment="1">
      <alignment horizontal="center" vertical="center"/>
    </xf>
    <xf numFmtId="0" fontId="22" fillId="0" borderId="0" xfId="5" applyFont="1" applyBorder="1" applyAlignment="1">
      <alignment horizontal="center" vertical="center"/>
    </xf>
    <xf numFmtId="0" fontId="22" fillId="0" borderId="5" xfId="5" applyFont="1" applyBorder="1" applyAlignment="1">
      <alignment horizontal="center" vertical="center"/>
    </xf>
    <xf numFmtId="0" fontId="9" fillId="0" borderId="0" xfId="5" applyFont="1" applyAlignment="1">
      <alignment horizontal="left" vertical="center"/>
    </xf>
    <xf numFmtId="0" fontId="7" fillId="0" borderId="0" xfId="5" applyFont="1" applyBorder="1" applyAlignment="1">
      <alignment horizontal="distributed" vertical="center"/>
    </xf>
    <xf numFmtId="0" fontId="7" fillId="0" borderId="140" xfId="5" applyFont="1" applyBorder="1" applyAlignment="1">
      <alignment horizontal="left" vertical="center"/>
    </xf>
    <xf numFmtId="0" fontId="7" fillId="0" borderId="5" xfId="5" applyFont="1" applyBorder="1" applyAlignment="1">
      <alignment horizontal="left" vertical="center"/>
    </xf>
    <xf numFmtId="0" fontId="7" fillId="0" borderId="198" xfId="5" applyFont="1" applyBorder="1" applyAlignment="1">
      <alignment horizontal="left" vertical="center"/>
    </xf>
    <xf numFmtId="3" fontId="16" fillId="0" borderId="229" xfId="6" applyNumberFormat="1" applyFont="1" applyBorder="1" applyAlignment="1">
      <alignment horizontal="left"/>
    </xf>
    <xf numFmtId="0" fontId="7" fillId="0" borderId="138" xfId="5" applyFont="1" applyBorder="1" applyAlignment="1">
      <alignment horizontal="distributed" vertical="center" indent="1"/>
    </xf>
    <xf numFmtId="0" fontId="7" fillId="0" borderId="140" xfId="5" applyFont="1" applyBorder="1" applyAlignment="1">
      <alignment horizontal="distributed" vertical="center" indent="1"/>
    </xf>
    <xf numFmtId="0" fontId="7" fillId="0" borderId="230" xfId="5" applyFont="1" applyBorder="1" applyAlignment="1">
      <alignment horizontal="distributed" vertical="center" indent="1"/>
    </xf>
    <xf numFmtId="0" fontId="7" fillId="0" borderId="198" xfId="5" applyFont="1" applyBorder="1" applyAlignment="1">
      <alignment horizontal="distributed" vertical="center" indent="1"/>
    </xf>
    <xf numFmtId="0" fontId="9" fillId="0" borderId="1" xfId="5" applyFont="1" applyBorder="1" applyAlignment="1">
      <alignment horizontal="distributed" vertical="center" indent="1"/>
    </xf>
    <xf numFmtId="0" fontId="9" fillId="0" borderId="139" xfId="5" applyFont="1" applyBorder="1" applyAlignment="1">
      <alignment horizontal="distributed" vertical="center" indent="1"/>
    </xf>
    <xf numFmtId="0" fontId="9" fillId="0" borderId="3" xfId="5" applyFont="1" applyBorder="1" applyAlignment="1">
      <alignment horizontal="distributed" vertical="center" indent="1"/>
    </xf>
    <xf numFmtId="0" fontId="9" fillId="0" borderId="4" xfId="5" applyFont="1" applyBorder="1" applyAlignment="1">
      <alignment horizontal="distributed" vertical="center" indent="1"/>
    </xf>
    <xf numFmtId="0" fontId="9" fillId="0" borderId="0" xfId="5" applyFont="1" applyBorder="1" applyAlignment="1">
      <alignment horizontal="distributed" vertical="center" indent="1"/>
    </xf>
    <xf numFmtId="0" fontId="9" fillId="0" borderId="5" xfId="5" applyFont="1" applyBorder="1" applyAlignment="1">
      <alignment horizontal="distributed" vertical="center" indent="1"/>
    </xf>
    <xf numFmtId="0" fontId="9" fillId="0" borderId="6" xfId="5" applyFont="1" applyBorder="1" applyAlignment="1">
      <alignment horizontal="distributed" vertical="center" indent="1"/>
    </xf>
    <xf numFmtId="0" fontId="9" fillId="0" borderId="160" xfId="5" applyFont="1" applyBorder="1" applyAlignment="1">
      <alignment horizontal="distributed" vertical="center" indent="1"/>
    </xf>
    <xf numFmtId="0" fontId="9" fillId="0" borderId="8" xfId="5" applyFont="1" applyBorder="1" applyAlignment="1">
      <alignment horizontal="distributed" vertical="center" indent="1"/>
    </xf>
    <xf numFmtId="0" fontId="7" fillId="0" borderId="231" xfId="5" applyFont="1" applyBorder="1" applyAlignment="1">
      <alignment horizontal="center" vertical="center"/>
    </xf>
    <xf numFmtId="0" fontId="7" fillId="0" borderId="219" xfId="5" applyFont="1" applyBorder="1" applyAlignment="1">
      <alignment horizontal="center" vertical="center"/>
    </xf>
    <xf numFmtId="0" fontId="7" fillId="0" borderId="179" xfId="5" applyFont="1" applyBorder="1" applyAlignment="1">
      <alignment horizontal="center" vertical="center"/>
    </xf>
    <xf numFmtId="0" fontId="7" fillId="0" borderId="232" xfId="5" applyFont="1" applyBorder="1" applyAlignment="1">
      <alignment horizontal="center" vertical="center"/>
    </xf>
    <xf numFmtId="0" fontId="7" fillId="0" borderId="220" xfId="5" applyFont="1" applyBorder="1" applyAlignment="1">
      <alignment horizontal="center" vertical="center"/>
    </xf>
    <xf numFmtId="0" fontId="7" fillId="0" borderId="181" xfId="5" applyFont="1" applyBorder="1" applyAlignment="1">
      <alignment horizontal="center" vertical="center"/>
    </xf>
    <xf numFmtId="0" fontId="7" fillId="0" borderId="233" xfId="5" applyFont="1" applyBorder="1" applyAlignment="1">
      <alignment horizontal="center" vertical="center"/>
    </xf>
    <xf numFmtId="0" fontId="7" fillId="0" borderId="221" xfId="5" applyFont="1" applyBorder="1" applyAlignment="1">
      <alignment horizontal="center" vertical="center"/>
    </xf>
    <xf numFmtId="0" fontId="7" fillId="0" borderId="222" xfId="5" applyFont="1" applyBorder="1" applyAlignment="1">
      <alignment horizontal="center" vertical="center"/>
    </xf>
    <xf numFmtId="0" fontId="7" fillId="0" borderId="0" xfId="5" applyFont="1" applyAlignment="1">
      <alignment horizontal="left" vertical="center"/>
    </xf>
    <xf numFmtId="0" fontId="9" fillId="0" borderId="138" xfId="5" applyFont="1" applyBorder="1" applyAlignment="1">
      <alignment horizontal="distributed" vertical="center" indent="1"/>
    </xf>
    <xf numFmtId="0" fontId="9" fillId="0" borderId="140" xfId="5" applyFont="1" applyBorder="1" applyAlignment="1">
      <alignment horizontal="distributed" vertical="center" indent="1"/>
    </xf>
    <xf numFmtId="0" fontId="9" fillId="0" borderId="230" xfId="5" applyFont="1" applyBorder="1" applyAlignment="1">
      <alignment horizontal="distributed" vertical="center" indent="1"/>
    </xf>
    <xf numFmtId="0" fontId="9" fillId="0" borderId="198" xfId="5" applyFont="1" applyBorder="1" applyAlignment="1">
      <alignment horizontal="distributed" vertical="center" indent="1"/>
    </xf>
    <xf numFmtId="3" fontId="16" fillId="0" borderId="139" xfId="6" applyNumberFormat="1" applyFont="1" applyBorder="1" applyAlignment="1">
      <alignment horizontal="center" vertical="center"/>
    </xf>
    <xf numFmtId="3" fontId="16" fillId="0" borderId="7" xfId="6" applyNumberFormat="1" applyFont="1" applyBorder="1" applyAlignment="1">
      <alignment horizontal="center" vertical="center"/>
    </xf>
    <xf numFmtId="3" fontId="16" fillId="0" borderId="138" xfId="6" applyNumberFormat="1" applyFont="1" applyBorder="1" applyAlignment="1">
      <alignment horizontal="center" vertical="center"/>
    </xf>
    <xf numFmtId="3" fontId="16" fillId="0" borderId="6" xfId="6" applyNumberFormat="1" applyFont="1" applyBorder="1" applyAlignment="1">
      <alignment horizontal="center" vertical="center"/>
    </xf>
    <xf numFmtId="38" fontId="16" fillId="0" borderId="139" xfId="2" applyFont="1" applyBorder="1" applyAlignment="1">
      <alignment horizontal="right" vertical="center"/>
    </xf>
    <xf numFmtId="38" fontId="16" fillId="0" borderId="7" xfId="2" applyFont="1" applyBorder="1" applyAlignment="1">
      <alignment horizontal="right" vertical="center"/>
    </xf>
    <xf numFmtId="3" fontId="16" fillId="0" borderId="138" xfId="6" applyNumberFormat="1" applyFont="1" applyBorder="1" applyAlignment="1">
      <alignment horizontal="right" vertical="center"/>
    </xf>
    <xf numFmtId="3" fontId="16" fillId="0" borderId="139" xfId="6" applyNumberFormat="1" applyFont="1" applyBorder="1" applyAlignment="1">
      <alignment horizontal="right" vertical="center"/>
    </xf>
    <xf numFmtId="3" fontId="16" fillId="0" borderId="6" xfId="6" applyNumberFormat="1" applyFont="1" applyBorder="1" applyAlignment="1">
      <alignment horizontal="right" vertical="center"/>
    </xf>
    <xf numFmtId="3" fontId="16" fillId="0" borderId="7" xfId="6" applyNumberFormat="1" applyFont="1" applyBorder="1" applyAlignment="1">
      <alignment horizontal="right" vertical="center"/>
    </xf>
    <xf numFmtId="0" fontId="121" fillId="0" borderId="135" xfId="1" applyFont="1" applyBorder="1" applyAlignment="1">
      <alignment horizontal="center" vertical="center"/>
    </xf>
    <xf numFmtId="0" fontId="121" fillId="0" borderId="137" xfId="1" applyFont="1" applyBorder="1" applyAlignment="1">
      <alignment horizontal="center" vertical="center"/>
    </xf>
    <xf numFmtId="3" fontId="16" fillId="0" borderId="0" xfId="6" applyNumberFormat="1" applyFont="1" applyBorder="1" applyAlignment="1">
      <alignment horizontal="distributed" wrapText="1"/>
    </xf>
    <xf numFmtId="3" fontId="16" fillId="0" borderId="0" xfId="6" applyNumberFormat="1" applyFont="1" applyBorder="1" applyAlignment="1">
      <alignment horizontal="distributed"/>
    </xf>
    <xf numFmtId="3" fontId="16" fillId="0" borderId="230" xfId="6" quotePrefix="1" applyNumberFormat="1" applyFont="1" applyBorder="1" applyAlignment="1">
      <alignment horizontal="distributed" indent="1"/>
    </xf>
    <xf numFmtId="3" fontId="16" fillId="0" borderId="0" xfId="6" quotePrefix="1" applyNumberFormat="1" applyFont="1" applyBorder="1" applyAlignment="1">
      <alignment horizontal="distributed" indent="1"/>
    </xf>
    <xf numFmtId="3" fontId="16" fillId="0" borderId="234" xfId="6" applyNumberFormat="1" applyFont="1" applyBorder="1" applyAlignment="1">
      <alignment horizontal="distributed" vertical="center" indent="1"/>
    </xf>
    <xf numFmtId="3" fontId="16" fillId="0" borderId="139" xfId="6" applyNumberFormat="1" applyFont="1" applyBorder="1" applyAlignment="1">
      <alignment horizontal="distributed" vertical="center" indent="1"/>
    </xf>
    <xf numFmtId="3" fontId="16" fillId="0" borderId="140" xfId="6" applyNumberFormat="1" applyFont="1" applyBorder="1" applyAlignment="1">
      <alignment horizontal="distributed" vertical="center" indent="1"/>
    </xf>
    <xf numFmtId="3" fontId="16" fillId="0" borderId="229" xfId="6" applyNumberFormat="1" applyFont="1" applyBorder="1" applyAlignment="1">
      <alignment horizontal="distributed" vertical="center" indent="1"/>
    </xf>
    <xf numFmtId="3" fontId="16" fillId="0" borderId="0" xfId="6" applyNumberFormat="1" applyFont="1" applyBorder="1" applyAlignment="1">
      <alignment horizontal="distributed" vertical="center" indent="1"/>
    </xf>
    <xf numFmtId="3" fontId="16" fillId="0" borderId="5" xfId="6" applyNumberFormat="1" applyFont="1" applyBorder="1" applyAlignment="1">
      <alignment horizontal="distributed" vertical="center" indent="1"/>
    </xf>
    <xf numFmtId="3" fontId="16" fillId="0" borderId="138" xfId="6" applyNumberFormat="1" applyFont="1" applyBorder="1" applyAlignment="1">
      <alignment horizontal="center" vertical="distributed" textRotation="255" indent="2"/>
    </xf>
    <xf numFmtId="3" fontId="16" fillId="0" borderId="140" xfId="6" applyNumberFormat="1" applyFont="1" applyBorder="1" applyAlignment="1">
      <alignment horizontal="center" vertical="distributed" textRotation="255" indent="2"/>
    </xf>
    <xf numFmtId="3" fontId="16" fillId="0" borderId="230" xfId="6" applyNumberFormat="1" applyFont="1" applyBorder="1" applyAlignment="1">
      <alignment horizontal="center" vertical="distributed" textRotation="255" indent="2"/>
    </xf>
    <xf numFmtId="3" fontId="16" fillId="0" borderId="5" xfId="6" applyNumberFormat="1" applyFont="1" applyBorder="1" applyAlignment="1">
      <alignment horizontal="center" vertical="distributed" textRotation="255" indent="2"/>
    </xf>
    <xf numFmtId="3" fontId="16" fillId="0" borderId="6" xfId="6" applyNumberFormat="1" applyFont="1" applyBorder="1" applyAlignment="1">
      <alignment horizontal="center" vertical="distributed" textRotation="255" indent="2"/>
    </xf>
    <xf numFmtId="3" fontId="16" fillId="0" borderId="8" xfId="6" applyNumberFormat="1" applyFont="1" applyBorder="1" applyAlignment="1">
      <alignment horizontal="center" vertical="distributed" textRotation="255" indent="2"/>
    </xf>
    <xf numFmtId="3" fontId="16" fillId="0" borderId="138" xfId="6" applyNumberFormat="1" applyFont="1" applyBorder="1" applyAlignment="1">
      <alignment horizontal="distributed" vertical="center" indent="2"/>
    </xf>
    <xf numFmtId="3" fontId="16" fillId="0" borderId="139" xfId="6" applyNumberFormat="1" applyFont="1" applyBorder="1" applyAlignment="1">
      <alignment horizontal="distributed" vertical="center" indent="2"/>
    </xf>
    <xf numFmtId="3" fontId="16" fillId="0" borderId="140" xfId="6" applyNumberFormat="1" applyFont="1" applyBorder="1" applyAlignment="1">
      <alignment horizontal="distributed" vertical="center" indent="2"/>
    </xf>
    <xf numFmtId="3" fontId="16" fillId="0" borderId="6" xfId="6" applyNumberFormat="1" applyFont="1" applyBorder="1" applyAlignment="1">
      <alignment horizontal="distributed" vertical="center" indent="2"/>
    </xf>
    <xf numFmtId="3" fontId="16" fillId="0" borderId="7" xfId="6" applyNumberFormat="1" applyFont="1" applyBorder="1" applyAlignment="1">
      <alignment horizontal="distributed" vertical="center" indent="2"/>
    </xf>
    <xf numFmtId="3" fontId="16" fillId="0" borderId="8" xfId="6" applyNumberFormat="1" applyFont="1" applyBorder="1" applyAlignment="1">
      <alignment horizontal="distributed" vertical="center" indent="2"/>
    </xf>
    <xf numFmtId="3" fontId="16" fillId="0" borderId="230" xfId="6" applyNumberFormat="1" applyFont="1" applyBorder="1" applyAlignment="1">
      <alignment horizontal="distributed" vertical="center" indent="2"/>
    </xf>
    <xf numFmtId="3" fontId="16" fillId="0" borderId="0" xfId="6" applyNumberFormat="1" applyFont="1" applyBorder="1" applyAlignment="1">
      <alignment horizontal="distributed" vertical="center" indent="2"/>
    </xf>
    <xf numFmtId="3" fontId="16" fillId="0" borderId="5" xfId="6" applyNumberFormat="1" applyFont="1" applyBorder="1" applyAlignment="1">
      <alignment horizontal="distributed" vertical="center" indent="2"/>
    </xf>
    <xf numFmtId="3" fontId="16" fillId="0" borderId="138" xfId="6" applyNumberFormat="1" applyFont="1" applyBorder="1" applyAlignment="1">
      <alignment horizontal="distributed" vertical="center" indent="1"/>
    </xf>
    <xf numFmtId="3" fontId="16" fillId="0" borderId="230" xfId="6" applyNumberFormat="1" applyFont="1" applyBorder="1" applyAlignment="1">
      <alignment horizontal="distributed" vertical="center" indent="1"/>
    </xf>
    <xf numFmtId="0" fontId="112" fillId="0" borderId="135" xfId="1" applyFont="1" applyBorder="1" applyAlignment="1">
      <alignment horizontal="center" vertical="center"/>
    </xf>
    <xf numFmtId="0" fontId="112" fillId="0" borderId="137" xfId="1" applyFont="1" applyBorder="1" applyAlignment="1">
      <alignment horizontal="center" vertical="center"/>
    </xf>
    <xf numFmtId="0" fontId="122" fillId="0" borderId="135" xfId="1" applyFont="1" applyBorder="1" applyAlignment="1">
      <alignment horizontal="center" vertical="center"/>
    </xf>
    <xf numFmtId="0" fontId="122" fillId="0" borderId="137" xfId="1" applyFont="1" applyBorder="1" applyAlignment="1">
      <alignment horizontal="center" vertical="center"/>
    </xf>
    <xf numFmtId="0" fontId="35" fillId="0" borderId="0" xfId="0" applyFont="1" applyBorder="1" applyAlignment="1">
      <alignment horizontal="distributed" vertical="center"/>
    </xf>
    <xf numFmtId="0" fontId="34" fillId="0" borderId="0" xfId="0" applyFont="1" applyBorder="1" applyAlignment="1">
      <alignment horizontal="distributed" vertical="center" indent="1"/>
    </xf>
    <xf numFmtId="0" fontId="9" fillId="0" borderId="7" xfId="5" applyFont="1" applyBorder="1" applyAlignment="1">
      <alignment horizontal="center" vertical="center"/>
    </xf>
    <xf numFmtId="0" fontId="20" fillId="0" borderId="107" xfId="5" applyFont="1" applyBorder="1" applyAlignment="1">
      <alignment horizontal="center" vertical="center"/>
    </xf>
    <xf numFmtId="0" fontId="20" fillId="0" borderId="108" xfId="5" applyFont="1" applyBorder="1" applyAlignment="1">
      <alignment horizontal="center" vertical="center"/>
    </xf>
    <xf numFmtId="0" fontId="20" fillId="0" borderId="103" xfId="5" applyFont="1" applyBorder="1" applyAlignment="1">
      <alignment horizontal="center" vertical="center"/>
    </xf>
    <xf numFmtId="0" fontId="20" fillId="0" borderId="104" xfId="5" applyFont="1" applyBorder="1" applyAlignment="1">
      <alignment horizontal="center" vertical="center"/>
    </xf>
    <xf numFmtId="0" fontId="20" fillId="0" borderId="105" xfId="5" applyFont="1" applyBorder="1" applyAlignment="1">
      <alignment horizontal="center" vertical="center"/>
    </xf>
    <xf numFmtId="0" fontId="20" fillId="0" borderId="106" xfId="5" applyFont="1" applyBorder="1" applyAlignment="1">
      <alignment horizontal="center" vertical="center"/>
    </xf>
    <xf numFmtId="0" fontId="48" fillId="0" borderId="224" xfId="10" applyFont="1" applyFill="1" applyBorder="1" applyAlignment="1">
      <alignment horizontal="left" vertical="center"/>
    </xf>
    <xf numFmtId="0" fontId="16" fillId="0" borderId="160" xfId="10" applyFont="1" applyFill="1" applyBorder="1" applyAlignment="1">
      <alignment horizontal="distributed"/>
    </xf>
    <xf numFmtId="0" fontId="9" fillId="0" borderId="110" xfId="10" applyFill="1" applyBorder="1" applyAlignment="1">
      <alignment horizontal="center" vertical="center"/>
    </xf>
    <xf numFmtId="0" fontId="9" fillId="0" borderId="21" xfId="10" applyFill="1" applyBorder="1" applyAlignment="1">
      <alignment horizontal="center" vertical="center"/>
    </xf>
    <xf numFmtId="0" fontId="9" fillId="0" borderId="22" xfId="10" applyFill="1" applyBorder="1" applyAlignment="1">
      <alignment horizontal="center" vertical="center"/>
    </xf>
    <xf numFmtId="0" fontId="9" fillId="0" borderId="41" xfId="10" applyFill="1" applyBorder="1" applyAlignment="1">
      <alignment horizontal="center" vertical="center"/>
    </xf>
    <xf numFmtId="0" fontId="9" fillId="0" borderId="0" xfId="10" applyFill="1" applyBorder="1" applyAlignment="1">
      <alignment horizontal="center" vertical="center"/>
    </xf>
    <xf numFmtId="0" fontId="9" fillId="0" borderId="5" xfId="10" applyFill="1" applyBorder="1" applyAlignment="1">
      <alignment horizontal="center" vertical="center"/>
    </xf>
    <xf numFmtId="0" fontId="9" fillId="0" borderId="43" xfId="10" applyFill="1" applyBorder="1" applyAlignment="1">
      <alignment horizontal="center" vertical="center"/>
    </xf>
    <xf numFmtId="0" fontId="9" fillId="0" borderId="160" xfId="10" applyFill="1" applyBorder="1" applyAlignment="1">
      <alignment horizontal="center" vertical="center"/>
    </xf>
    <xf numFmtId="0" fontId="9" fillId="0" borderId="198" xfId="10" applyFill="1" applyBorder="1" applyAlignment="1">
      <alignment horizontal="center" vertical="center"/>
    </xf>
    <xf numFmtId="0" fontId="48" fillId="0" borderId="23" xfId="10" applyFont="1" applyFill="1" applyBorder="1" applyAlignment="1">
      <alignment horizontal="center" vertical="center"/>
    </xf>
    <xf numFmtId="0" fontId="48" fillId="0" borderId="21" xfId="10" applyFont="1" applyFill="1" applyBorder="1" applyAlignment="1">
      <alignment horizontal="center" vertical="center"/>
    </xf>
    <xf numFmtId="0" fontId="48" fillId="0" borderId="109" xfId="10" applyFont="1" applyFill="1" applyBorder="1" applyAlignment="1">
      <alignment horizontal="center" vertical="center"/>
    </xf>
    <xf numFmtId="0" fontId="48" fillId="0" borderId="156" xfId="10" applyFont="1" applyFill="1" applyBorder="1" applyAlignment="1">
      <alignment horizontal="center" vertical="center"/>
    </xf>
    <xf numFmtId="0" fontId="48" fillId="0" borderId="0" xfId="10" applyFont="1" applyFill="1" applyBorder="1" applyAlignment="1">
      <alignment horizontal="center" vertical="center"/>
    </xf>
    <xf numFmtId="0" fontId="48" fillId="0" borderId="42" xfId="10" applyFont="1" applyFill="1" applyBorder="1" applyAlignment="1">
      <alignment horizontal="center" vertical="center"/>
    </xf>
    <xf numFmtId="0" fontId="48" fillId="0" borderId="6" xfId="10" applyFont="1" applyFill="1" applyBorder="1" applyAlignment="1">
      <alignment horizontal="center" vertical="center"/>
    </xf>
    <xf numFmtId="0" fontId="48" fillId="0" borderId="160" xfId="10" applyFont="1" applyFill="1" applyBorder="1" applyAlignment="1">
      <alignment horizontal="center" vertical="center"/>
    </xf>
    <xf numFmtId="0" fontId="48" fillId="0" borderId="44" xfId="10" applyFont="1" applyFill="1" applyBorder="1" applyAlignment="1">
      <alignment horizontal="center" vertical="center"/>
    </xf>
    <xf numFmtId="0" fontId="9" fillId="0" borderId="39" xfId="10" applyFill="1" applyBorder="1" applyAlignment="1">
      <alignment horizontal="center" vertical="center"/>
    </xf>
    <xf numFmtId="0" fontId="9" fillId="0" borderId="139" xfId="10" applyFill="1" applyBorder="1" applyAlignment="1">
      <alignment horizontal="center" vertical="center"/>
    </xf>
    <xf numFmtId="0" fontId="9" fillId="0" borderId="140" xfId="10" applyFill="1" applyBorder="1" applyAlignment="1">
      <alignment horizontal="center" vertical="center"/>
    </xf>
    <xf numFmtId="0" fontId="9" fillId="0" borderId="138" xfId="10" applyFill="1" applyBorder="1" applyAlignment="1">
      <alignment horizontal="center"/>
    </xf>
    <xf numFmtId="0" fontId="9" fillId="0" borderId="139" xfId="10" applyFill="1" applyBorder="1" applyAlignment="1">
      <alignment horizontal="center"/>
    </xf>
    <xf numFmtId="0" fontId="9" fillId="0" borderId="40" xfId="10" applyFill="1" applyBorder="1" applyAlignment="1">
      <alignment horizontal="center"/>
    </xf>
    <xf numFmtId="0" fontId="9" fillId="0" borderId="156" xfId="10" applyFill="1" applyBorder="1" applyAlignment="1">
      <alignment horizontal="right"/>
    </xf>
    <xf numFmtId="0" fontId="9" fillId="0" borderId="0" xfId="10" applyFill="1" applyBorder="1" applyAlignment="1">
      <alignment horizontal="right"/>
    </xf>
    <xf numFmtId="0" fontId="9" fillId="0" borderId="0" xfId="10" applyFill="1" applyBorder="1" applyAlignment="1">
      <alignment horizontal="center"/>
    </xf>
    <xf numFmtId="0" fontId="9" fillId="0" borderId="42" xfId="10" applyFill="1" applyBorder="1" applyAlignment="1">
      <alignment horizontal="center"/>
    </xf>
    <xf numFmtId="0" fontId="9" fillId="0" borderId="6" xfId="10" applyFill="1" applyBorder="1" applyAlignment="1">
      <alignment horizontal="center"/>
    </xf>
    <xf numFmtId="0" fontId="9" fillId="0" borderId="160" xfId="10" applyFill="1" applyBorder="1" applyAlignment="1">
      <alignment horizontal="center"/>
    </xf>
    <xf numFmtId="0" fontId="9" fillId="0" borderId="44" xfId="10" applyFill="1" applyBorder="1" applyAlignment="1">
      <alignment horizontal="center"/>
    </xf>
    <xf numFmtId="0" fontId="48" fillId="0" borderId="114" xfId="10" applyFont="1" applyFill="1" applyBorder="1" applyAlignment="1">
      <alignment horizontal="left"/>
    </xf>
    <xf numFmtId="0" fontId="48" fillId="0" borderId="224" xfId="10" applyFont="1" applyFill="1" applyBorder="1" applyAlignment="1">
      <alignment horizontal="left"/>
    </xf>
    <xf numFmtId="0" fontId="48" fillId="0" borderId="209" xfId="10" applyFont="1" applyFill="1" applyBorder="1" applyAlignment="1">
      <alignment horizontal="left" vertical="center"/>
    </xf>
    <xf numFmtId="0" fontId="48" fillId="0" borderId="0" xfId="10" applyFont="1" applyFill="1" applyBorder="1" applyAlignment="1">
      <alignment horizontal="center"/>
    </xf>
    <xf numFmtId="0" fontId="48" fillId="0" borderId="0" xfId="10" applyFont="1" applyFill="1" applyBorder="1" applyAlignment="1">
      <alignment horizontal="left" vertical="center"/>
    </xf>
    <xf numFmtId="0" fontId="9" fillId="0" borderId="36" xfId="10" applyFill="1" applyBorder="1" applyAlignment="1">
      <alignment horizontal="center" vertical="center"/>
    </xf>
    <xf numFmtId="0" fontId="9" fillId="0" borderId="136" xfId="10" applyFill="1" applyBorder="1" applyAlignment="1">
      <alignment horizontal="center" vertical="center"/>
    </xf>
    <xf numFmtId="0" fontId="9" fillId="0" borderId="137" xfId="10" applyFill="1" applyBorder="1" applyAlignment="1">
      <alignment horizontal="center" vertical="center"/>
    </xf>
    <xf numFmtId="0" fontId="9" fillId="0" borderId="135" xfId="10" applyFill="1" applyBorder="1" applyAlignment="1">
      <alignment horizontal="right" vertical="center"/>
    </xf>
    <xf numFmtId="0" fontId="9" fillId="0" borderId="136" xfId="10" applyFill="1" applyBorder="1" applyAlignment="1">
      <alignment horizontal="right" vertical="center"/>
    </xf>
    <xf numFmtId="0" fontId="9" fillId="0" borderId="136" xfId="10" applyFill="1" applyBorder="1" applyAlignment="1">
      <alignment horizontal="center"/>
    </xf>
    <xf numFmtId="0" fontId="9" fillId="0" borderId="38" xfId="10" applyFill="1" applyBorder="1" applyAlignment="1">
      <alignment horizontal="center"/>
    </xf>
    <xf numFmtId="0" fontId="9" fillId="0" borderId="110" xfId="10" applyFill="1" applyBorder="1" applyAlignment="1">
      <alignment horizontal="center" vertical="center" textRotation="255"/>
    </xf>
    <xf numFmtId="0" fontId="9" fillId="0" borderId="22" xfId="10" applyFill="1" applyBorder="1" applyAlignment="1">
      <alignment horizontal="center" vertical="center" textRotation="255"/>
    </xf>
    <xf numFmtId="0" fontId="9" fillId="0" borderId="43" xfId="10" applyFill="1" applyBorder="1" applyAlignment="1">
      <alignment horizontal="center" vertical="center" textRotation="255"/>
    </xf>
    <xf numFmtId="0" fontId="9" fillId="0" borderId="198" xfId="10" applyFill="1" applyBorder="1" applyAlignment="1">
      <alignment horizontal="center" vertical="center" textRotation="255"/>
    </xf>
    <xf numFmtId="0" fontId="9" fillId="0" borderId="75" xfId="10" applyFill="1" applyBorder="1" applyAlignment="1">
      <alignment horizontal="center" vertical="center"/>
    </xf>
    <xf numFmtId="0" fontId="9" fillId="0" borderId="77" xfId="10" applyFill="1" applyBorder="1" applyAlignment="1">
      <alignment horizontal="center" vertical="center"/>
    </xf>
    <xf numFmtId="0" fontId="9" fillId="0" borderId="76" xfId="10" applyFill="1" applyBorder="1" applyAlignment="1">
      <alignment horizontal="center" vertical="center"/>
    </xf>
    <xf numFmtId="0" fontId="9" fillId="0" borderId="67" xfId="10" applyFill="1" applyBorder="1" applyAlignment="1">
      <alignment horizontal="center" vertical="center"/>
    </xf>
    <xf numFmtId="0" fontId="9" fillId="0" borderId="135" xfId="10" applyFill="1" applyBorder="1" applyAlignment="1">
      <alignment horizontal="center"/>
    </xf>
    <xf numFmtId="0" fontId="9" fillId="0" borderId="137" xfId="10" applyFill="1" applyBorder="1" applyAlignment="1">
      <alignment horizontal="center"/>
    </xf>
    <xf numFmtId="179" fontId="9" fillId="0" borderId="224" xfId="10" applyNumberFormat="1" applyFill="1" applyBorder="1" applyAlignment="1">
      <alignment horizontal="left" vertical="center"/>
    </xf>
    <xf numFmtId="179" fontId="9" fillId="0" borderId="138" xfId="10" applyNumberFormat="1" applyFill="1" applyBorder="1" applyAlignment="1">
      <alignment horizontal="center" vertical="center"/>
    </xf>
    <xf numFmtId="179" fontId="9" fillId="0" borderId="139" xfId="10" applyNumberFormat="1" applyFill="1" applyBorder="1" applyAlignment="1">
      <alignment horizontal="center" vertical="center"/>
    </xf>
    <xf numFmtId="179" fontId="9" fillId="0" borderId="40" xfId="10" applyNumberFormat="1" applyFill="1" applyBorder="1" applyAlignment="1">
      <alignment horizontal="center" vertical="center"/>
    </xf>
    <xf numFmtId="179" fontId="9" fillId="0" borderId="156" xfId="10" applyNumberFormat="1" applyFill="1" applyBorder="1" applyAlignment="1">
      <alignment horizontal="center" vertical="center"/>
    </xf>
    <xf numFmtId="179" fontId="9" fillId="0" borderId="0" xfId="10" applyNumberFormat="1" applyFill="1" applyBorder="1" applyAlignment="1">
      <alignment horizontal="center" vertical="center"/>
    </xf>
    <xf numFmtId="179" fontId="9" fillId="0" borderId="42" xfId="10" applyNumberFormat="1" applyFill="1" applyBorder="1" applyAlignment="1">
      <alignment horizontal="center" vertical="center"/>
    </xf>
    <xf numFmtId="179" fontId="9" fillId="0" borderId="6" xfId="10" applyNumberFormat="1" applyFill="1" applyBorder="1" applyAlignment="1">
      <alignment horizontal="center" vertical="center"/>
    </xf>
    <xf numFmtId="179" fontId="9" fillId="0" borderId="160" xfId="10" applyNumberFormat="1" applyFill="1" applyBorder="1" applyAlignment="1">
      <alignment horizontal="center" vertical="center"/>
    </xf>
    <xf numFmtId="179" fontId="9" fillId="0" borderId="44" xfId="10" applyNumberFormat="1" applyFill="1" applyBorder="1" applyAlignment="1">
      <alignment horizontal="center" vertical="center"/>
    </xf>
    <xf numFmtId="179" fontId="9" fillId="0" borderId="138" xfId="10" applyNumberFormat="1" applyFill="1" applyBorder="1" applyAlignment="1">
      <alignment horizontal="center"/>
    </xf>
    <xf numFmtId="179" fontId="9" fillId="0" borderId="139" xfId="10" applyNumberFormat="1" applyFill="1" applyBorder="1" applyAlignment="1">
      <alignment horizontal="center"/>
    </xf>
    <xf numFmtId="179" fontId="9" fillId="0" borderId="40" xfId="10" applyNumberFormat="1" applyFill="1" applyBorder="1" applyAlignment="1">
      <alignment horizontal="center"/>
    </xf>
    <xf numFmtId="179" fontId="9" fillId="0" borderId="156" xfId="10" applyNumberFormat="1" applyFill="1" applyBorder="1" applyAlignment="1">
      <alignment horizontal="right"/>
    </xf>
    <xf numFmtId="179" fontId="9" fillId="0" borderId="0" xfId="10" applyNumberFormat="1" applyFill="1" applyBorder="1" applyAlignment="1">
      <alignment horizontal="right"/>
    </xf>
    <xf numFmtId="179" fontId="9" fillId="0" borderId="0" xfId="10" applyNumberFormat="1" applyFill="1" applyBorder="1" applyAlignment="1">
      <alignment horizontal="center"/>
    </xf>
    <xf numFmtId="179" fontId="9" fillId="0" borderId="42" xfId="10" applyNumberFormat="1" applyFill="1" applyBorder="1" applyAlignment="1">
      <alignment horizontal="center"/>
    </xf>
    <xf numFmtId="179" fontId="9" fillId="0" borderId="6" xfId="10" applyNumberFormat="1" applyFill="1" applyBorder="1" applyAlignment="1">
      <alignment horizontal="center"/>
    </xf>
    <xf numFmtId="179" fontId="9" fillId="0" borderId="160" xfId="10" applyNumberFormat="1" applyFill="1" applyBorder="1" applyAlignment="1">
      <alignment horizontal="center"/>
    </xf>
    <xf numFmtId="179" fontId="9" fillId="0" borderId="44" xfId="10" applyNumberFormat="1" applyFill="1" applyBorder="1" applyAlignment="1">
      <alignment horizontal="center"/>
    </xf>
    <xf numFmtId="179" fontId="9" fillId="0" borderId="39" xfId="10" applyNumberFormat="1" applyFill="1" applyBorder="1" applyAlignment="1">
      <alignment horizontal="center" vertical="center"/>
    </xf>
    <xf numFmtId="179" fontId="9" fillId="0" borderId="140" xfId="10" applyNumberFormat="1" applyFill="1" applyBorder="1" applyAlignment="1">
      <alignment horizontal="center" vertical="center"/>
    </xf>
    <xf numFmtId="179" fontId="9" fillId="0" borderId="43" xfId="10" applyNumberFormat="1" applyFill="1" applyBorder="1" applyAlignment="1">
      <alignment horizontal="center" vertical="center"/>
    </xf>
    <xf numFmtId="179" fontId="9" fillId="0" borderId="198" xfId="10" applyNumberFormat="1" applyFill="1" applyBorder="1" applyAlignment="1">
      <alignment horizontal="center" vertical="center"/>
    </xf>
    <xf numFmtId="179" fontId="9" fillId="0" borderId="114" xfId="10" applyNumberFormat="1" applyFill="1" applyBorder="1" applyAlignment="1">
      <alignment horizontal="left"/>
    </xf>
    <xf numFmtId="179" fontId="9" fillId="0" borderId="224" xfId="10" applyNumberFormat="1" applyFill="1" applyBorder="1" applyAlignment="1">
      <alignment horizontal="left"/>
    </xf>
    <xf numFmtId="179" fontId="9" fillId="0" borderId="209" xfId="10" applyNumberFormat="1" applyFill="1" applyBorder="1" applyAlignment="1">
      <alignment horizontal="left" vertical="center"/>
    </xf>
    <xf numFmtId="179" fontId="9" fillId="0" borderId="209" xfId="10" applyNumberFormat="1" applyFill="1" applyBorder="1" applyAlignment="1">
      <alignment horizontal="center" vertical="center"/>
    </xf>
    <xf numFmtId="0" fontId="9" fillId="0" borderId="156" xfId="10" applyFill="1" applyBorder="1" applyAlignment="1">
      <alignment horizontal="center"/>
    </xf>
    <xf numFmtId="0" fontId="9" fillId="0" borderId="16" xfId="10" applyFill="1" applyBorder="1" applyAlignment="1">
      <alignment horizontal="center"/>
    </xf>
    <xf numFmtId="0" fontId="9" fillId="0" borderId="17" xfId="10" applyFill="1" applyBorder="1" applyAlignment="1">
      <alignment horizontal="center"/>
    </xf>
    <xf numFmtId="0" fontId="9" fillId="0" borderId="53" xfId="10" applyFill="1" applyBorder="1" applyAlignment="1">
      <alignment horizontal="center"/>
    </xf>
    <xf numFmtId="0" fontId="9" fillId="0" borderId="52" xfId="10" applyFill="1" applyBorder="1" applyAlignment="1">
      <alignment horizontal="center" vertical="center"/>
    </xf>
    <xf numFmtId="0" fontId="9" fillId="0" borderId="17" xfId="10" applyFill="1" applyBorder="1" applyAlignment="1">
      <alignment horizontal="center" vertical="center"/>
    </xf>
    <xf numFmtId="0" fontId="9" fillId="0" borderId="20" xfId="10" applyFill="1" applyBorder="1" applyAlignment="1">
      <alignment horizontal="center" vertical="center"/>
    </xf>
    <xf numFmtId="0" fontId="103" fillId="0" borderId="0" xfId="10" applyFont="1" applyFill="1" applyAlignment="1">
      <alignment horizontal="distributed"/>
    </xf>
    <xf numFmtId="0" fontId="9" fillId="0" borderId="138" xfId="10" applyFont="1" applyFill="1" applyBorder="1" applyAlignment="1">
      <alignment horizontal="distributed" vertical="center" indent="1"/>
    </xf>
    <xf numFmtId="0" fontId="9" fillId="0" borderId="139" xfId="10" applyFont="1" applyFill="1" applyBorder="1" applyAlignment="1">
      <alignment horizontal="distributed" vertical="center" indent="1"/>
    </xf>
    <xf numFmtId="0" fontId="9" fillId="0" borderId="140" xfId="10" applyFont="1" applyFill="1" applyBorder="1" applyAlignment="1">
      <alignment horizontal="distributed" vertical="center" indent="1"/>
    </xf>
    <xf numFmtId="0" fontId="9" fillId="0" borderId="156" xfId="10" applyFont="1" applyFill="1" applyBorder="1" applyAlignment="1">
      <alignment horizontal="distributed" vertical="center" indent="1"/>
    </xf>
    <xf numFmtId="0" fontId="9" fillId="0" borderId="0" xfId="10" applyFont="1" applyFill="1" applyBorder="1" applyAlignment="1">
      <alignment horizontal="distributed" vertical="center" indent="1"/>
    </xf>
    <xf numFmtId="0" fontId="9" fillId="0" borderId="5" xfId="10" applyFont="1" applyFill="1" applyBorder="1" applyAlignment="1">
      <alignment horizontal="distributed" vertical="center" indent="1"/>
    </xf>
    <xf numFmtId="0" fontId="9" fillId="0" borderId="6" xfId="10" applyFont="1" applyFill="1" applyBorder="1" applyAlignment="1">
      <alignment horizontal="distributed" vertical="center" indent="1"/>
    </xf>
    <xf numFmtId="0" fontId="9" fillId="0" borderId="160" xfId="10" applyFont="1" applyFill="1" applyBorder="1" applyAlignment="1">
      <alignment horizontal="distributed" vertical="center" indent="1"/>
    </xf>
    <xf numFmtId="0" fontId="9" fillId="0" borderId="198" xfId="10" applyFont="1" applyFill="1" applyBorder="1" applyAlignment="1">
      <alignment horizontal="distributed" vertical="center" indent="1"/>
    </xf>
    <xf numFmtId="0" fontId="9" fillId="0" borderId="139" xfId="10" applyNumberFormat="1" applyFont="1" applyFill="1" applyBorder="1" applyAlignment="1">
      <alignment horizontal="center" vertical="center"/>
    </xf>
    <xf numFmtId="0" fontId="9" fillId="0" borderId="0" xfId="10" applyNumberFormat="1" applyFont="1" applyFill="1" applyBorder="1" applyAlignment="1">
      <alignment horizontal="center" vertical="center"/>
    </xf>
    <xf numFmtId="0" fontId="9" fillId="0" borderId="160" xfId="10" applyNumberFormat="1" applyFont="1" applyFill="1" applyBorder="1" applyAlignment="1">
      <alignment horizontal="center" vertical="center"/>
    </xf>
    <xf numFmtId="0" fontId="9" fillId="0" borderId="139" xfId="10" applyFont="1" applyFill="1" applyBorder="1" applyAlignment="1">
      <alignment horizontal="left" vertical="center"/>
    </xf>
    <xf numFmtId="0" fontId="9" fillId="0" borderId="0" xfId="10" applyFont="1" applyFill="1" applyBorder="1" applyAlignment="1">
      <alignment horizontal="left" vertical="center"/>
    </xf>
    <xf numFmtId="0" fontId="9" fillId="0" borderId="160" xfId="10" applyFont="1" applyFill="1" applyBorder="1" applyAlignment="1">
      <alignment horizontal="left" vertical="center"/>
    </xf>
    <xf numFmtId="0" fontId="9" fillId="0" borderId="140" xfId="10" applyFont="1" applyFill="1" applyBorder="1" applyAlignment="1">
      <alignment horizontal="left" vertical="center"/>
    </xf>
    <xf numFmtId="0" fontId="9" fillId="0" borderId="5" xfId="10" applyFont="1" applyFill="1" applyBorder="1" applyAlignment="1">
      <alignment horizontal="left" vertical="center"/>
    </xf>
    <xf numFmtId="0" fontId="9" fillId="0" borderId="198" xfId="10" applyFont="1" applyFill="1" applyBorder="1" applyAlignment="1">
      <alignment horizontal="left" vertical="center"/>
    </xf>
    <xf numFmtId="0" fontId="9" fillId="0" borderId="138" xfId="10" applyFont="1" applyFill="1" applyBorder="1" applyAlignment="1">
      <alignment horizontal="center" vertical="center" shrinkToFit="1"/>
    </xf>
    <xf numFmtId="0" fontId="9" fillId="0" borderId="139" xfId="10" applyFont="1" applyFill="1" applyBorder="1" applyAlignment="1">
      <alignment horizontal="center" vertical="center" shrinkToFit="1"/>
    </xf>
    <xf numFmtId="0" fontId="9" fillId="0" borderId="140" xfId="10" applyFont="1" applyFill="1" applyBorder="1" applyAlignment="1">
      <alignment horizontal="center" vertical="center" shrinkToFit="1"/>
    </xf>
    <xf numFmtId="0" fontId="9" fillId="0" borderId="156" xfId="10" applyFont="1" applyFill="1" applyBorder="1" applyAlignment="1">
      <alignment horizontal="center" vertical="center" shrinkToFit="1"/>
    </xf>
    <xf numFmtId="0" fontId="9" fillId="0" borderId="0" xfId="10" applyFont="1" applyFill="1" applyBorder="1" applyAlignment="1">
      <alignment horizontal="center" vertical="center" shrinkToFit="1"/>
    </xf>
    <xf numFmtId="0" fontId="9" fillId="0" borderId="5" xfId="10" applyFont="1" applyFill="1" applyBorder="1" applyAlignment="1">
      <alignment horizontal="center" vertical="center" shrinkToFit="1"/>
    </xf>
    <xf numFmtId="0" fontId="9" fillId="0" borderId="6" xfId="10" applyFont="1" applyFill="1" applyBorder="1" applyAlignment="1">
      <alignment horizontal="center" vertical="center" shrinkToFit="1"/>
    </xf>
    <xf numFmtId="0" fontId="9" fillId="0" borderId="160" xfId="10" applyFont="1" applyFill="1" applyBorder="1" applyAlignment="1">
      <alignment horizontal="center" vertical="center" shrinkToFit="1"/>
    </xf>
    <xf numFmtId="0" fontId="9" fillId="0" borderId="198" xfId="10" applyFont="1" applyFill="1" applyBorder="1" applyAlignment="1">
      <alignment horizontal="center" vertical="center" shrinkToFit="1"/>
    </xf>
    <xf numFmtId="0" fontId="9" fillId="0" borderId="138" xfId="10" applyFont="1" applyFill="1" applyBorder="1" applyAlignment="1">
      <alignment horizontal="center" vertical="center"/>
    </xf>
    <xf numFmtId="0" fontId="9" fillId="0" borderId="139" xfId="10" applyFont="1" applyFill="1" applyBorder="1" applyAlignment="1">
      <alignment horizontal="center" vertical="center"/>
    </xf>
    <xf numFmtId="0" fontId="9" fillId="0" borderId="156"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6" xfId="10" applyFont="1" applyFill="1" applyBorder="1" applyAlignment="1">
      <alignment horizontal="center" vertical="center"/>
    </xf>
    <xf numFmtId="0" fontId="9" fillId="0" borderId="160" xfId="10" applyFont="1" applyFill="1" applyBorder="1" applyAlignment="1">
      <alignment horizontal="center" vertical="center"/>
    </xf>
    <xf numFmtId="0" fontId="9" fillId="0" borderId="0" xfId="10" applyFont="1" applyFill="1" applyBorder="1" applyAlignment="1">
      <alignment horizontal="center"/>
    </xf>
    <xf numFmtId="0" fontId="9" fillId="0" borderId="209" xfId="10" applyFont="1" applyFill="1" applyBorder="1" applyAlignment="1">
      <alignment horizontal="center"/>
    </xf>
    <xf numFmtId="0" fontId="9" fillId="0" borderId="135" xfId="10" applyFont="1" applyFill="1" applyBorder="1" applyAlignment="1">
      <alignment horizontal="distributed" vertical="center" indent="1"/>
    </xf>
    <xf numFmtId="0" fontId="9" fillId="0" borderId="136" xfId="10" applyFont="1" applyFill="1" applyBorder="1" applyAlignment="1">
      <alignment horizontal="distributed" vertical="center" indent="1"/>
    </xf>
    <xf numFmtId="0" fontId="9" fillId="0" borderId="137" xfId="10" applyFont="1" applyFill="1" applyBorder="1" applyAlignment="1">
      <alignment horizontal="distributed" vertical="center" indent="1"/>
    </xf>
    <xf numFmtId="0" fontId="9" fillId="0" borderId="135" xfId="10" applyFont="1" applyFill="1" applyBorder="1" applyAlignment="1">
      <alignment horizontal="left" vertical="center"/>
    </xf>
    <xf numFmtId="0" fontId="9" fillId="0" borderId="136" xfId="10" applyFont="1" applyFill="1" applyBorder="1" applyAlignment="1">
      <alignment horizontal="left" vertical="center"/>
    </xf>
    <xf numFmtId="0" fontId="9" fillId="0" borderId="137" xfId="10" applyFont="1" applyFill="1" applyBorder="1" applyAlignment="1">
      <alignment horizontal="left" vertical="center"/>
    </xf>
    <xf numFmtId="0" fontId="9" fillId="0" borderId="139" xfId="10" applyFont="1" applyFill="1" applyBorder="1" applyAlignment="1">
      <alignment horizontal="center"/>
    </xf>
    <xf numFmtId="0" fontId="9" fillId="0" borderId="0" xfId="10" applyFont="1" applyFill="1" applyBorder="1" applyAlignment="1">
      <alignment horizontal="left"/>
    </xf>
    <xf numFmtId="0" fontId="9" fillId="0" borderId="209" xfId="10" applyFont="1" applyFill="1" applyBorder="1" applyAlignment="1">
      <alignment horizontal="left"/>
    </xf>
    <xf numFmtId="0" fontId="9" fillId="0" borderId="196" xfId="10" applyFont="1" applyFill="1" applyBorder="1" applyAlignment="1">
      <alignment horizontal="left"/>
    </xf>
    <xf numFmtId="0" fontId="9" fillId="0" borderId="160" xfId="10" applyFont="1" applyFill="1" applyBorder="1" applyAlignment="1">
      <alignment horizontal="center"/>
    </xf>
    <xf numFmtId="0" fontId="9" fillId="0" borderId="138" xfId="10" applyFont="1" applyFill="1" applyBorder="1" applyAlignment="1">
      <alignment horizontal="center" vertical="center" textRotation="255"/>
    </xf>
    <xf numFmtId="0" fontId="9" fillId="0" borderId="140" xfId="10" applyFont="1" applyFill="1" applyBorder="1" applyAlignment="1">
      <alignment horizontal="center" vertical="center" textRotation="255"/>
    </xf>
    <xf numFmtId="0" fontId="9" fillId="0" borderId="156" xfId="10" applyFont="1" applyFill="1" applyBorder="1" applyAlignment="1">
      <alignment horizontal="center" vertical="center" textRotation="255"/>
    </xf>
    <xf numFmtId="0" fontId="9" fillId="0" borderId="5" xfId="10" applyFont="1" applyFill="1" applyBorder="1" applyAlignment="1">
      <alignment horizontal="center" vertical="center" textRotation="255"/>
    </xf>
    <xf numFmtId="0" fontId="9" fillId="0" borderId="6" xfId="10" applyFont="1" applyFill="1" applyBorder="1" applyAlignment="1">
      <alignment horizontal="center" vertical="center" textRotation="255"/>
    </xf>
    <xf numFmtId="0" fontId="9" fillId="0" borderId="198" xfId="10" applyFont="1" applyFill="1" applyBorder="1" applyAlignment="1">
      <alignment horizontal="center" vertical="center" textRotation="255"/>
    </xf>
    <xf numFmtId="0" fontId="9" fillId="0" borderId="161" xfId="10" applyFont="1" applyFill="1" applyBorder="1" applyAlignment="1">
      <alignment horizontal="center" vertical="center" textRotation="255"/>
    </xf>
    <xf numFmtId="0" fontId="9" fillId="0" borderId="32" xfId="10" applyFont="1" applyFill="1" applyBorder="1" applyAlignment="1">
      <alignment horizontal="center" vertical="center" textRotation="255"/>
    </xf>
    <xf numFmtId="0" fontId="9" fillId="0" borderId="33" xfId="10" applyFont="1" applyFill="1" applyBorder="1" applyAlignment="1">
      <alignment horizontal="center" vertical="center" textRotation="255"/>
    </xf>
    <xf numFmtId="0" fontId="10" fillId="0" borderId="138" xfId="10" applyFont="1" applyFill="1" applyBorder="1" applyAlignment="1">
      <alignment horizontal="center" vertical="center"/>
    </xf>
    <xf numFmtId="0" fontId="10" fillId="0" borderId="139" xfId="10" applyFont="1" applyFill="1" applyBorder="1" applyAlignment="1">
      <alignment horizontal="center" vertical="center"/>
    </xf>
    <xf numFmtId="0" fontId="10" fillId="0" borderId="156" xfId="10" applyFont="1" applyFill="1" applyBorder="1" applyAlignment="1">
      <alignment horizontal="center" vertical="center"/>
    </xf>
    <xf numFmtId="0" fontId="10" fillId="0" borderId="0" xfId="10" applyFont="1" applyFill="1" applyBorder="1" applyAlignment="1">
      <alignment horizontal="center" vertical="center"/>
    </xf>
    <xf numFmtId="0" fontId="9" fillId="0" borderId="156" xfId="10" applyFont="1" applyFill="1" applyBorder="1" applyAlignment="1">
      <alignment horizontal="center"/>
    </xf>
    <xf numFmtId="0" fontId="9" fillId="0" borderId="5" xfId="10" applyFont="1" applyFill="1" applyBorder="1" applyAlignment="1">
      <alignment horizontal="center"/>
    </xf>
    <xf numFmtId="0" fontId="9" fillId="0" borderId="6" xfId="10" applyFont="1" applyFill="1" applyBorder="1" applyAlignment="1">
      <alignment horizontal="center"/>
    </xf>
    <xf numFmtId="0" fontId="9" fillId="0" borderId="198" xfId="10" applyFont="1" applyFill="1" applyBorder="1" applyAlignment="1">
      <alignment horizontal="center"/>
    </xf>
    <xf numFmtId="0" fontId="9" fillId="0" borderId="138" xfId="10" applyFont="1" applyFill="1" applyBorder="1" applyAlignment="1">
      <alignment horizontal="center"/>
    </xf>
    <xf numFmtId="0" fontId="9" fillId="0" borderId="140" xfId="10" applyFont="1" applyFill="1" applyBorder="1" applyAlignment="1">
      <alignment horizontal="center"/>
    </xf>
    <xf numFmtId="0" fontId="9" fillId="0" borderId="140" xfId="10" applyFont="1" applyFill="1" applyBorder="1" applyAlignment="1">
      <alignment horizontal="center" vertical="center"/>
    </xf>
    <xf numFmtId="0" fontId="9" fillId="0" borderId="198" xfId="10" applyFont="1" applyFill="1" applyBorder="1" applyAlignment="1">
      <alignment horizontal="center" vertical="center"/>
    </xf>
    <xf numFmtId="0" fontId="9" fillId="0" borderId="5" xfId="10" applyFont="1" applyFill="1" applyBorder="1" applyAlignment="1">
      <alignment horizontal="center" vertical="center"/>
    </xf>
    <xf numFmtId="0" fontId="9" fillId="0" borderId="136" xfId="10" applyBorder="1" applyAlignment="1">
      <alignment horizontal="left" vertical="center"/>
    </xf>
    <xf numFmtId="0" fontId="9" fillId="0" borderId="137" xfId="10" applyBorder="1" applyAlignment="1">
      <alignment horizontal="left" vertical="center"/>
    </xf>
    <xf numFmtId="0" fontId="9" fillId="0" borderId="135" xfId="10" applyBorder="1" applyAlignment="1">
      <alignment horizontal="center" vertical="center"/>
    </xf>
    <xf numFmtId="0" fontId="9" fillId="0" borderId="136" xfId="10" applyBorder="1" applyAlignment="1">
      <alignment horizontal="center" vertical="center"/>
    </xf>
    <xf numFmtId="0" fontId="9" fillId="0" borderId="137" xfId="10" applyBorder="1" applyAlignment="1">
      <alignment horizontal="center" vertical="center"/>
    </xf>
    <xf numFmtId="0" fontId="9" fillId="0" borderId="135" xfId="10" applyBorder="1" applyAlignment="1">
      <alignment horizontal="right" vertical="center"/>
    </xf>
    <xf numFmtId="0" fontId="9" fillId="0" borderId="136" xfId="10" applyBorder="1" applyAlignment="1">
      <alignment horizontal="right" vertical="center"/>
    </xf>
    <xf numFmtId="0" fontId="122" fillId="0" borderId="136" xfId="1" applyFont="1" applyBorder="1" applyAlignment="1">
      <alignment horizontal="center" vertical="center"/>
    </xf>
    <xf numFmtId="0" fontId="16" fillId="0" borderId="160" xfId="10" applyFont="1" applyBorder="1" applyAlignment="1">
      <alignment horizontal="distributed" vertical="center"/>
    </xf>
    <xf numFmtId="0" fontId="9" fillId="0" borderId="0" xfId="10" applyBorder="1" applyAlignment="1">
      <alignment horizontal="center" vertical="center"/>
    </xf>
    <xf numFmtId="0" fontId="9" fillId="0" borderId="0" xfId="10" applyBorder="1" applyAlignment="1">
      <alignment horizontal="center" vertical="top"/>
    </xf>
    <xf numFmtId="0" fontId="9" fillId="0" borderId="0" xfId="10" applyBorder="1" applyAlignment="1">
      <alignment horizontal="center"/>
    </xf>
    <xf numFmtId="0" fontId="9" fillId="0" borderId="138" xfId="10" applyBorder="1" applyAlignment="1">
      <alignment horizontal="center" vertical="center"/>
    </xf>
    <xf numFmtId="0" fontId="9" fillId="0" borderId="139" xfId="10" applyBorder="1" applyAlignment="1">
      <alignment horizontal="center" vertical="center"/>
    </xf>
    <xf numFmtId="0" fontId="9" fillId="0" borderId="140" xfId="10" applyBorder="1" applyAlignment="1">
      <alignment horizontal="center" vertical="center"/>
    </xf>
    <xf numFmtId="0" fontId="9" fillId="0" borderId="6" xfId="10" applyBorder="1" applyAlignment="1">
      <alignment horizontal="center" vertical="center"/>
    </xf>
    <xf numFmtId="0" fontId="9" fillId="0" borderId="160" xfId="10" applyBorder="1" applyAlignment="1">
      <alignment horizontal="center" vertical="center"/>
    </xf>
    <xf numFmtId="0" fontId="9" fillId="0" borderId="198" xfId="10" applyBorder="1" applyAlignment="1">
      <alignment horizontal="center" vertical="center"/>
    </xf>
    <xf numFmtId="0" fontId="9" fillId="0" borderId="161" xfId="10" applyBorder="1" applyAlignment="1">
      <alignment horizontal="distributed" vertical="center"/>
    </xf>
    <xf numFmtId="0" fontId="9" fillId="0" borderId="33" xfId="10" applyBorder="1" applyAlignment="1">
      <alignment horizontal="distributed" vertical="center"/>
    </xf>
    <xf numFmtId="0" fontId="9" fillId="0" borderId="135" xfId="10" applyBorder="1" applyAlignment="1">
      <alignment horizontal="left" vertical="center" wrapText="1"/>
    </xf>
    <xf numFmtId="0" fontId="9" fillId="0" borderId="136" xfId="10" applyBorder="1" applyAlignment="1">
      <alignment horizontal="left" vertical="center" wrapText="1"/>
    </xf>
    <xf numFmtId="0" fontId="9" fillId="0" borderId="137" xfId="10" applyBorder="1" applyAlignment="1">
      <alignment horizontal="left" vertical="center" wrapText="1"/>
    </xf>
    <xf numFmtId="0" fontId="9" fillId="0" borderId="160" xfId="10" applyBorder="1" applyAlignment="1">
      <alignment horizontal="center"/>
    </xf>
    <xf numFmtId="0" fontId="103" fillId="0" borderId="0" xfId="10" applyFont="1" applyBorder="1" applyAlignment="1">
      <alignment horizontal="distributed" vertical="center"/>
    </xf>
    <xf numFmtId="0" fontId="16" fillId="0" borderId="0" xfId="10" applyFont="1" applyBorder="1" applyAlignment="1">
      <alignment horizontal="distributed" vertical="center"/>
    </xf>
    <xf numFmtId="0" fontId="9" fillId="0" borderId="0" xfId="10" applyBorder="1" applyAlignment="1">
      <alignment horizontal="left" vertical="center" wrapText="1"/>
    </xf>
    <xf numFmtId="0" fontId="9" fillId="0" borderId="0" xfId="10" applyBorder="1" applyAlignment="1">
      <alignment horizontal="distributed"/>
    </xf>
    <xf numFmtId="0" fontId="9" fillId="0" borderId="160" xfId="10" applyBorder="1" applyAlignment="1">
      <alignment horizontal="left" vertical="center" wrapText="1"/>
    </xf>
    <xf numFmtId="0" fontId="9" fillId="0" borderId="160" xfId="10" applyBorder="1" applyAlignment="1">
      <alignment horizontal="distributed"/>
    </xf>
    <xf numFmtId="58" fontId="9" fillId="0" borderId="135" xfId="10" applyNumberFormat="1" applyBorder="1" applyAlignment="1">
      <alignment horizontal="center"/>
    </xf>
    <xf numFmtId="58" fontId="9" fillId="0" borderId="136" xfId="10" applyNumberFormat="1" applyBorder="1" applyAlignment="1">
      <alignment horizontal="center"/>
    </xf>
    <xf numFmtId="58" fontId="9" fillId="0" borderId="137" xfId="10" applyNumberFormat="1" applyBorder="1" applyAlignment="1">
      <alignment horizontal="center"/>
    </xf>
    <xf numFmtId="58" fontId="9" fillId="0" borderId="135" xfId="10" quotePrefix="1" applyNumberFormat="1" applyFont="1" applyBorder="1" applyAlignment="1">
      <alignment horizontal="center"/>
    </xf>
    <xf numFmtId="58" fontId="9" fillId="0" borderId="136" xfId="10" applyNumberFormat="1" applyFont="1" applyBorder="1" applyAlignment="1">
      <alignment horizontal="center"/>
    </xf>
    <xf numFmtId="58" fontId="9" fillId="0" borderId="137" xfId="10" applyNumberFormat="1" applyFont="1" applyBorder="1" applyAlignment="1">
      <alignment horizontal="center"/>
    </xf>
    <xf numFmtId="58" fontId="9" fillId="0" borderId="135" xfId="10" applyNumberFormat="1" applyFont="1" applyBorder="1" applyAlignment="1">
      <alignment horizontal="center"/>
    </xf>
    <xf numFmtId="0" fontId="9" fillId="0" borderId="138" xfId="10" applyBorder="1" applyAlignment="1">
      <alignment horizontal="right" vertical="center"/>
    </xf>
    <xf numFmtId="0" fontId="9" fillId="0" borderId="139" xfId="10" applyBorder="1" applyAlignment="1">
      <alignment horizontal="right" vertical="center"/>
    </xf>
    <xf numFmtId="0" fontId="9" fillId="0" borderId="135" xfId="10" applyBorder="1" applyAlignment="1">
      <alignment horizontal="center"/>
    </xf>
    <xf numFmtId="0" fontId="9" fillId="0" borderId="136" xfId="10" applyBorder="1" applyAlignment="1">
      <alignment horizontal="center"/>
    </xf>
    <xf numFmtId="0" fontId="9" fillId="0" borderId="137" xfId="10" applyBorder="1" applyAlignment="1">
      <alignment horizontal="center"/>
    </xf>
    <xf numFmtId="0" fontId="9" fillId="0" borderId="138" xfId="10" applyBorder="1" applyAlignment="1">
      <alignment horizontal="distributed" vertical="center"/>
    </xf>
    <xf numFmtId="0" fontId="9" fillId="0" borderId="139" xfId="10" applyBorder="1" applyAlignment="1">
      <alignment horizontal="distributed" vertical="center"/>
    </xf>
    <xf numFmtId="0" fontId="9" fillId="0" borderId="140" xfId="10" applyBorder="1" applyAlignment="1">
      <alignment horizontal="distributed" vertical="center"/>
    </xf>
    <xf numFmtId="0" fontId="9" fillId="0" borderId="6" xfId="10" applyBorder="1" applyAlignment="1">
      <alignment horizontal="distributed" vertical="center"/>
    </xf>
    <xf numFmtId="0" fontId="9" fillId="0" borderId="160" xfId="10" applyBorder="1" applyAlignment="1">
      <alignment horizontal="distributed" vertical="center"/>
    </xf>
    <xf numFmtId="0" fontId="9" fillId="0" borderId="198" xfId="10" applyBorder="1" applyAlignment="1">
      <alignment horizontal="distributed" vertical="center"/>
    </xf>
    <xf numFmtId="0" fontId="9" fillId="0" borderId="138" xfId="10" applyFill="1" applyBorder="1" applyAlignment="1">
      <alignment horizontal="center" vertical="center"/>
    </xf>
    <xf numFmtId="0" fontId="9" fillId="0" borderId="6" xfId="10" applyFill="1" applyBorder="1" applyAlignment="1">
      <alignment horizontal="center" vertical="center"/>
    </xf>
    <xf numFmtId="0" fontId="9" fillId="0" borderId="135" xfId="10" applyFill="1" applyBorder="1" applyAlignment="1">
      <alignment horizontal="center" vertical="center"/>
    </xf>
    <xf numFmtId="0" fontId="16" fillId="0" borderId="0" xfId="10" applyFont="1" applyFill="1" applyBorder="1" applyAlignment="1">
      <alignment horizontal="distributed" vertical="center"/>
    </xf>
    <xf numFmtId="0" fontId="9" fillId="0" borderId="160" xfId="10" applyFill="1" applyBorder="1" applyAlignment="1">
      <alignment horizontal="left"/>
    </xf>
    <xf numFmtId="0" fontId="9" fillId="0" borderId="161" xfId="10" applyFill="1" applyBorder="1" applyAlignment="1">
      <alignment horizontal="center" vertical="center"/>
    </xf>
    <xf numFmtId="0" fontId="9" fillId="0" borderId="33" xfId="10" applyFill="1" applyBorder="1" applyAlignment="1">
      <alignment horizontal="center" vertical="center"/>
    </xf>
    <xf numFmtId="0" fontId="9" fillId="0" borderId="90" xfId="10" applyFill="1" applyBorder="1" applyAlignment="1">
      <alignment horizontal="center"/>
    </xf>
    <xf numFmtId="0" fontId="9" fillId="0" borderId="92" xfId="10" applyFill="1" applyBorder="1" applyAlignment="1">
      <alignment horizontal="center"/>
    </xf>
    <xf numFmtId="0" fontId="9" fillId="0" borderId="225" xfId="10" applyFill="1" applyBorder="1" applyAlignment="1">
      <alignment horizontal="center"/>
    </xf>
    <xf numFmtId="0" fontId="9" fillId="0" borderId="91" xfId="10" applyFill="1" applyBorder="1" applyAlignment="1">
      <alignment horizontal="center"/>
    </xf>
    <xf numFmtId="0" fontId="9" fillId="0" borderId="97" xfId="10" applyFill="1" applyBorder="1" applyAlignment="1">
      <alignment horizontal="center"/>
    </xf>
    <xf numFmtId="0" fontId="9" fillId="0" borderId="23" xfId="10" applyFill="1" applyBorder="1" applyAlignment="1">
      <alignment horizontal="distributed" vertical="center"/>
    </xf>
    <xf numFmtId="0" fontId="9" fillId="0" borderId="109" xfId="10" applyFill="1" applyBorder="1" applyAlignment="1">
      <alignment horizontal="distributed" vertical="center"/>
    </xf>
    <xf numFmtId="0" fontId="9" fillId="0" borderId="110" xfId="10" applyFill="1" applyBorder="1" applyAlignment="1">
      <alignment horizontal="distributed" vertical="center"/>
    </xf>
    <xf numFmtId="0" fontId="9" fillId="0" borderId="21" xfId="10" applyFill="1" applyBorder="1" applyAlignment="1">
      <alignment horizontal="distributed" vertical="center"/>
    </xf>
    <xf numFmtId="0" fontId="9" fillId="0" borderId="22" xfId="10" applyFill="1" applyBorder="1" applyAlignment="1">
      <alignment horizontal="distributed" vertical="center"/>
    </xf>
    <xf numFmtId="0" fontId="9" fillId="0" borderId="6" xfId="10" applyFill="1" applyBorder="1" applyAlignment="1">
      <alignment horizontal="distributed" vertical="center"/>
    </xf>
    <xf numFmtId="0" fontId="9" fillId="0" borderId="44" xfId="10" applyFill="1" applyBorder="1" applyAlignment="1">
      <alignment horizontal="distributed" vertical="center"/>
    </xf>
    <xf numFmtId="0" fontId="9" fillId="0" borderId="41" xfId="10" applyFill="1" applyBorder="1" applyAlignment="1">
      <alignment horizontal="distributed" vertical="center"/>
    </xf>
    <xf numFmtId="0" fontId="9" fillId="0" borderId="0" xfId="10" applyFill="1" applyBorder="1" applyAlignment="1">
      <alignment horizontal="distributed" vertical="center"/>
    </xf>
    <xf numFmtId="0" fontId="9" fillId="0" borderId="5" xfId="10" applyFill="1" applyBorder="1" applyAlignment="1">
      <alignment horizontal="distributed" vertical="center"/>
    </xf>
    <xf numFmtId="0" fontId="9" fillId="0" borderId="160" xfId="10" applyFill="1" applyBorder="1" applyAlignment="1">
      <alignment horizontal="distributed" vertical="center"/>
    </xf>
    <xf numFmtId="0" fontId="9" fillId="0" borderId="38" xfId="10" applyFill="1" applyBorder="1" applyAlignment="1">
      <alignment horizontal="center" vertical="center"/>
    </xf>
    <xf numFmtId="0" fontId="9" fillId="0" borderId="225" xfId="10" applyFill="1" applyBorder="1" applyAlignment="1">
      <alignment horizontal="center" vertical="center"/>
    </xf>
    <xf numFmtId="0" fontId="9" fillId="0" borderId="97" xfId="10" applyFill="1" applyBorder="1" applyAlignment="1">
      <alignment horizontal="center" vertical="center"/>
    </xf>
    <xf numFmtId="0" fontId="9" fillId="0" borderId="90" xfId="10" applyFill="1" applyBorder="1" applyAlignment="1">
      <alignment horizontal="center" vertical="center"/>
    </xf>
    <xf numFmtId="0" fontId="9" fillId="0" borderId="91" xfId="10" applyFill="1" applyBorder="1" applyAlignment="1">
      <alignment horizontal="center" vertical="center"/>
    </xf>
    <xf numFmtId="0" fontId="9" fillId="0" borderId="40" xfId="10" applyFill="1" applyBorder="1" applyAlignment="1">
      <alignment horizontal="center" vertical="center"/>
    </xf>
    <xf numFmtId="0" fontId="9" fillId="0" borderId="53" xfId="10" applyFill="1" applyBorder="1" applyAlignment="1">
      <alignment horizontal="center" vertical="center"/>
    </xf>
    <xf numFmtId="0" fontId="9" fillId="0" borderId="17" xfId="10" applyFill="1" applyBorder="1" applyAlignment="1">
      <alignment horizontal="right" vertical="center"/>
    </xf>
    <xf numFmtId="0" fontId="9" fillId="0" borderId="44" xfId="10" applyFill="1" applyBorder="1" applyAlignment="1">
      <alignment horizontal="center" vertical="center"/>
    </xf>
    <xf numFmtId="0" fontId="9" fillId="0" borderId="156" xfId="10" applyFill="1" applyBorder="1" applyAlignment="1">
      <alignment horizontal="center" vertical="center"/>
    </xf>
    <xf numFmtId="0" fontId="9" fillId="0" borderId="0" xfId="10" applyFill="1" applyBorder="1" applyAlignment="1">
      <alignment horizontal="right" vertical="center"/>
    </xf>
    <xf numFmtId="0" fontId="9" fillId="0" borderId="16" xfId="10" applyFill="1" applyBorder="1" applyAlignment="1">
      <alignment horizontal="center" vertical="center"/>
    </xf>
    <xf numFmtId="0" fontId="9" fillId="0" borderId="36" xfId="10" applyFill="1" applyBorder="1" applyAlignment="1">
      <alignment horizontal="center"/>
    </xf>
    <xf numFmtId="0" fontId="9" fillId="0" borderId="0" xfId="10" applyFill="1" applyAlignment="1">
      <alignment horizontal="center"/>
    </xf>
    <xf numFmtId="0" fontId="9" fillId="0" borderId="0" xfId="10" applyFill="1" applyBorder="1" applyAlignment="1">
      <alignment horizontal="left"/>
    </xf>
  </cellXfs>
  <cellStyles count="12">
    <cellStyle name="ハイパーリンク" xfId="1" builtinId="8"/>
    <cellStyle name="ハイパーリンク 2" xfId="8"/>
    <cellStyle name="桁区切り" xfId="2" builtinId="6"/>
    <cellStyle name="桁区切り 2" xfId="3"/>
    <cellStyle name="桁区切り 3" xfId="9"/>
    <cellStyle name="標準" xfId="0" builtinId="0"/>
    <cellStyle name="標準 2" xfId="4"/>
    <cellStyle name="標準 2 2" xfId="5"/>
    <cellStyle name="標準 3" xfId="6"/>
    <cellStyle name="標準 4" xfId="7"/>
    <cellStyle name="標準 5" xfId="10"/>
    <cellStyle name="標準_018-000-1交通規制(H18)雛" xfId="11"/>
  </cellStyles>
  <dxfs count="48">
    <dxf>
      <fill>
        <patternFill>
          <bgColor indexed="13"/>
        </patternFill>
      </fill>
    </dxf>
    <dxf>
      <fill>
        <patternFill patternType="none">
          <bgColor indexed="65"/>
        </patternFill>
      </fill>
    </dxf>
    <dxf>
      <fill>
        <patternFill>
          <bgColor indexed="13"/>
        </patternFill>
      </fill>
    </dxf>
    <dxf>
      <fill>
        <patternFill>
          <bgColor indexed="22"/>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22"/>
        </patternFill>
      </fill>
    </dxf>
    <dxf>
      <fill>
        <patternFill>
          <bgColor indexed="41"/>
        </patternFill>
      </fill>
    </dxf>
    <dxf>
      <fill>
        <patternFill>
          <bgColor indexed="41"/>
        </patternFill>
      </fill>
    </dxf>
    <dxf>
      <fill>
        <patternFill>
          <bgColor indexed="41"/>
        </patternFill>
      </fill>
    </dxf>
    <dxf>
      <fill>
        <patternFill>
          <bgColor indexed="22"/>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
      <fill>
        <patternFill>
          <bgColor indexed="13"/>
        </patternFill>
      </fill>
    </dxf>
    <dxf>
      <fill>
        <patternFill patternType="none">
          <bgColor indexed="65"/>
        </patternFill>
      </fill>
    </dxf>
    <dxf>
      <fill>
        <patternFill>
          <bgColor indexed="13"/>
        </patternFill>
      </fill>
    </dxf>
    <dxf>
      <fill>
        <patternFill>
          <bgColor indexed="22"/>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22"/>
        </patternFill>
      </fill>
    </dxf>
    <dxf>
      <fill>
        <patternFill>
          <bgColor indexed="41"/>
        </patternFill>
      </fill>
    </dxf>
    <dxf>
      <fill>
        <patternFill>
          <bgColor indexed="41"/>
        </patternFill>
      </fill>
    </dxf>
    <dxf>
      <fill>
        <patternFill>
          <bgColor indexed="41"/>
        </patternFill>
      </fill>
    </dxf>
    <dxf>
      <fill>
        <patternFill>
          <bgColor indexed="22"/>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s>
  <tableStyles count="0" defaultTableStyle="TableStyleMedium9" defaultPivotStyle="PivotStyleLight16"/>
  <colors>
    <mruColors>
      <color rgb="FFCCFFFF"/>
      <color rgb="FF3333FF"/>
      <color rgb="FF66FF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6.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13.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11.JP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9</xdr:col>
      <xdr:colOff>0</xdr:colOff>
      <xdr:row>10</xdr:row>
      <xdr:rowOff>0</xdr:rowOff>
    </xdr:from>
    <xdr:to>
      <xdr:col>9</xdr:col>
      <xdr:colOff>0</xdr:colOff>
      <xdr:row>14</xdr:row>
      <xdr:rowOff>0</xdr:rowOff>
    </xdr:to>
    <xdr:cxnSp macro="">
      <xdr:nvCxnSpPr>
        <xdr:cNvPr id="3" name="直線矢印コネクタ 2"/>
        <xdr:cNvCxnSpPr/>
      </xdr:nvCxnSpPr>
      <xdr:spPr>
        <a:xfrm>
          <a:off x="4448175" y="1085850"/>
          <a:ext cx="0" cy="723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0</xdr:rowOff>
    </xdr:from>
    <xdr:to>
      <xdr:col>9</xdr:col>
      <xdr:colOff>0</xdr:colOff>
      <xdr:row>21</xdr:row>
      <xdr:rowOff>0</xdr:rowOff>
    </xdr:to>
    <xdr:cxnSp macro="">
      <xdr:nvCxnSpPr>
        <xdr:cNvPr id="4" name="直線矢印コネクタ 3"/>
        <xdr:cNvCxnSpPr/>
      </xdr:nvCxnSpPr>
      <xdr:spPr>
        <a:xfrm>
          <a:off x="4448175" y="1809750"/>
          <a:ext cx="0" cy="3619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21</xdr:row>
      <xdr:rowOff>114300</xdr:rowOff>
    </xdr:from>
    <xdr:to>
      <xdr:col>11</xdr:col>
      <xdr:colOff>0</xdr:colOff>
      <xdr:row>21</xdr:row>
      <xdr:rowOff>114300</xdr:rowOff>
    </xdr:to>
    <xdr:cxnSp macro="">
      <xdr:nvCxnSpPr>
        <xdr:cNvPr id="5" name="直線矢印コネクタ 4"/>
        <xdr:cNvCxnSpPr/>
      </xdr:nvCxnSpPr>
      <xdr:spPr>
        <a:xfrm flipH="1">
          <a:off x="5286375" y="22860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104775</xdr:rowOff>
    </xdr:from>
    <xdr:to>
      <xdr:col>8</xdr:col>
      <xdr:colOff>0</xdr:colOff>
      <xdr:row>21</xdr:row>
      <xdr:rowOff>104775</xdr:rowOff>
    </xdr:to>
    <xdr:cxnSp macro="">
      <xdr:nvCxnSpPr>
        <xdr:cNvPr id="7" name="直線矢印コネクタ 6"/>
        <xdr:cNvCxnSpPr/>
      </xdr:nvCxnSpPr>
      <xdr:spPr>
        <a:xfrm flipH="1">
          <a:off x="2924175" y="2276475"/>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76200</xdr:rowOff>
    </xdr:from>
    <xdr:to>
      <xdr:col>8</xdr:col>
      <xdr:colOff>0</xdr:colOff>
      <xdr:row>22</xdr:row>
      <xdr:rowOff>76200</xdr:rowOff>
    </xdr:to>
    <xdr:cxnSp macro="">
      <xdr:nvCxnSpPr>
        <xdr:cNvPr id="8" name="直線矢印コネクタ 7"/>
        <xdr:cNvCxnSpPr/>
      </xdr:nvCxnSpPr>
      <xdr:spPr>
        <a:xfrm flipH="1">
          <a:off x="2924175" y="2428875"/>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22</xdr:row>
      <xdr:rowOff>66675</xdr:rowOff>
    </xdr:from>
    <xdr:to>
      <xdr:col>11</xdr:col>
      <xdr:colOff>0</xdr:colOff>
      <xdr:row>22</xdr:row>
      <xdr:rowOff>66675</xdr:rowOff>
    </xdr:to>
    <xdr:cxnSp macro="">
      <xdr:nvCxnSpPr>
        <xdr:cNvPr id="9" name="直線矢印コネクタ 8"/>
        <xdr:cNvCxnSpPr/>
      </xdr:nvCxnSpPr>
      <xdr:spPr>
        <a:xfrm flipH="1">
          <a:off x="5286375" y="2419350"/>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9</xdr:col>
      <xdr:colOff>0</xdr:colOff>
      <xdr:row>8</xdr:row>
      <xdr:rowOff>9525</xdr:rowOff>
    </xdr:to>
    <xdr:cxnSp macro="">
      <xdr:nvCxnSpPr>
        <xdr:cNvPr id="13" name="直線矢印コネクタ 12"/>
        <xdr:cNvCxnSpPr/>
      </xdr:nvCxnSpPr>
      <xdr:spPr>
        <a:xfrm flipH="1">
          <a:off x="4448175" y="9048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34</xdr:row>
      <xdr:rowOff>9525</xdr:rowOff>
    </xdr:from>
    <xdr:to>
      <xdr:col>9</xdr:col>
      <xdr:colOff>0</xdr:colOff>
      <xdr:row>38</xdr:row>
      <xdr:rowOff>0</xdr:rowOff>
    </xdr:to>
    <xdr:cxnSp macro="">
      <xdr:nvCxnSpPr>
        <xdr:cNvPr id="14" name="直線矢印コネクタ 13"/>
        <xdr:cNvCxnSpPr/>
      </xdr:nvCxnSpPr>
      <xdr:spPr>
        <a:xfrm>
          <a:off x="4448175" y="5667375"/>
          <a:ext cx="0" cy="6191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10580</xdr:colOff>
      <xdr:row>34</xdr:row>
      <xdr:rowOff>10583</xdr:rowOff>
    </xdr:from>
    <xdr:to>
      <xdr:col>16</xdr:col>
      <xdr:colOff>772580</xdr:colOff>
      <xdr:row>40</xdr:row>
      <xdr:rowOff>0</xdr:rowOff>
    </xdr:to>
    <xdr:sp macro="" textlink="">
      <xdr:nvSpPr>
        <xdr:cNvPr id="6" name="フリーフォーム 5"/>
        <xdr:cNvSpPr/>
      </xdr:nvSpPr>
      <xdr:spPr>
        <a:xfrm flipH="1">
          <a:off x="6498163" y="6360583"/>
          <a:ext cx="4497917" cy="104775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10580</xdr:colOff>
      <xdr:row>30</xdr:row>
      <xdr:rowOff>275165</xdr:rowOff>
    </xdr:from>
    <xdr:to>
      <xdr:col>16</xdr:col>
      <xdr:colOff>761999</xdr:colOff>
      <xdr:row>31</xdr:row>
      <xdr:rowOff>279399</xdr:rowOff>
    </xdr:to>
    <xdr:sp macro="" textlink="">
      <xdr:nvSpPr>
        <xdr:cNvPr id="15" name="フリーフォーム 14"/>
        <xdr:cNvSpPr/>
      </xdr:nvSpPr>
      <xdr:spPr>
        <a:xfrm flipH="1" flipV="1">
          <a:off x="9649880" y="8657165"/>
          <a:ext cx="1043519" cy="283634"/>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10586</xdr:colOff>
      <xdr:row>33</xdr:row>
      <xdr:rowOff>0</xdr:rowOff>
    </xdr:from>
    <xdr:to>
      <xdr:col>15</xdr:col>
      <xdr:colOff>285750</xdr:colOff>
      <xdr:row>33</xdr:row>
      <xdr:rowOff>0</xdr:rowOff>
    </xdr:to>
    <xdr:cxnSp macro="">
      <xdr:nvCxnSpPr>
        <xdr:cNvPr id="18" name="直線矢印コネクタ 17"/>
        <xdr:cNvCxnSpPr/>
      </xdr:nvCxnSpPr>
      <xdr:spPr>
        <a:xfrm flipH="1">
          <a:off x="6498169" y="6138333"/>
          <a:ext cx="3714748"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33</xdr:row>
      <xdr:rowOff>0</xdr:rowOff>
    </xdr:from>
    <xdr:to>
      <xdr:col>8</xdr:col>
      <xdr:colOff>10584</xdr:colOff>
      <xdr:row>33</xdr:row>
      <xdr:rowOff>4</xdr:rowOff>
    </xdr:to>
    <xdr:cxnSp macro="">
      <xdr:nvCxnSpPr>
        <xdr:cNvPr id="21" name="直線矢印コネクタ 20"/>
        <xdr:cNvCxnSpPr/>
      </xdr:nvCxnSpPr>
      <xdr:spPr>
        <a:xfrm flipH="1" flipV="1">
          <a:off x="2476500" y="9220200"/>
          <a:ext cx="2702984" cy="4"/>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2116</xdr:colOff>
      <xdr:row>40</xdr:row>
      <xdr:rowOff>0</xdr:rowOff>
    </xdr:from>
    <xdr:to>
      <xdr:col>8</xdr:col>
      <xdr:colOff>0</xdr:colOff>
      <xdr:row>42</xdr:row>
      <xdr:rowOff>0</xdr:rowOff>
    </xdr:to>
    <xdr:sp macro="" textlink="">
      <xdr:nvSpPr>
        <xdr:cNvPr id="23" name="フリーフォーム 22"/>
        <xdr:cNvSpPr/>
      </xdr:nvSpPr>
      <xdr:spPr>
        <a:xfrm>
          <a:off x="1538816" y="11176000"/>
          <a:ext cx="3782484" cy="5588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xdr:colOff>
      <xdr:row>6</xdr:row>
      <xdr:rowOff>105830</xdr:rowOff>
    </xdr:from>
    <xdr:to>
      <xdr:col>9</xdr:col>
      <xdr:colOff>10583</xdr:colOff>
      <xdr:row>6</xdr:row>
      <xdr:rowOff>105830</xdr:rowOff>
    </xdr:to>
    <xdr:cxnSp macro="">
      <xdr:nvCxnSpPr>
        <xdr:cNvPr id="24" name="直線矢印コネクタ 23"/>
        <xdr:cNvCxnSpPr/>
      </xdr:nvCxnSpPr>
      <xdr:spPr>
        <a:xfrm flipH="1" flipV="1">
          <a:off x="3439584" y="1375830"/>
          <a:ext cx="2222499"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465666</xdr:colOff>
      <xdr:row>28</xdr:row>
      <xdr:rowOff>0</xdr:rowOff>
    </xdr:from>
    <xdr:to>
      <xdr:col>15</xdr:col>
      <xdr:colOff>139700</xdr:colOff>
      <xdr:row>29</xdr:row>
      <xdr:rowOff>0</xdr:rowOff>
    </xdr:to>
    <xdr:sp macro="" textlink="">
      <xdr:nvSpPr>
        <xdr:cNvPr id="26" name="フリーフォーム 25"/>
        <xdr:cNvSpPr/>
      </xdr:nvSpPr>
      <xdr:spPr>
        <a:xfrm flipV="1">
          <a:off x="2002366" y="7823200"/>
          <a:ext cx="9884834" cy="2794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28</xdr:row>
      <xdr:rowOff>142875</xdr:rowOff>
    </xdr:from>
    <xdr:to>
      <xdr:col>16</xdr:col>
      <xdr:colOff>0</xdr:colOff>
      <xdr:row>29</xdr:row>
      <xdr:rowOff>161925</xdr:rowOff>
    </xdr:to>
    <xdr:sp macro="" textlink="">
      <xdr:nvSpPr>
        <xdr:cNvPr id="27" name="フリーフォーム 26"/>
        <xdr:cNvSpPr/>
      </xdr:nvSpPr>
      <xdr:spPr>
        <a:xfrm>
          <a:off x="11757025" y="7966075"/>
          <a:ext cx="282575" cy="298450"/>
        </a:xfrm>
        <a:custGeom>
          <a:avLst/>
          <a:gdLst>
            <a:gd name="connsiteX0" fmla="*/ 285750 w 285750"/>
            <a:gd name="connsiteY0" fmla="*/ 0 h 190500"/>
            <a:gd name="connsiteX1" fmla="*/ 0 w 285750"/>
            <a:gd name="connsiteY1" fmla="*/ 0 h 190500"/>
            <a:gd name="connsiteX2" fmla="*/ 0 w 285750"/>
            <a:gd name="connsiteY2" fmla="*/ 190500 h 190500"/>
            <a:gd name="connsiteX3" fmla="*/ 285750 w 285750"/>
            <a:gd name="connsiteY3" fmla="*/ 190500 h 190500"/>
          </a:gdLst>
          <a:ahLst/>
          <a:cxnLst>
            <a:cxn ang="0">
              <a:pos x="connsiteX0" y="connsiteY0"/>
            </a:cxn>
            <a:cxn ang="0">
              <a:pos x="connsiteX1" y="connsiteY1"/>
            </a:cxn>
            <a:cxn ang="0">
              <a:pos x="connsiteX2" y="connsiteY2"/>
            </a:cxn>
            <a:cxn ang="0">
              <a:pos x="connsiteX3" y="connsiteY3"/>
            </a:cxn>
          </a:cxnLst>
          <a:rect l="l" t="t" r="r" b="b"/>
          <a:pathLst>
            <a:path w="285750" h="190500">
              <a:moveTo>
                <a:pt x="285750" y="0"/>
              </a:moveTo>
              <a:lnTo>
                <a:pt x="0" y="0"/>
              </a:lnTo>
              <a:lnTo>
                <a:pt x="0" y="190500"/>
              </a:lnTo>
              <a:lnTo>
                <a:pt x="285750" y="19050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531018</xdr:colOff>
      <xdr:row>27</xdr:row>
      <xdr:rowOff>146050</xdr:rowOff>
    </xdr:from>
    <xdr:to>
      <xdr:col>14</xdr:col>
      <xdr:colOff>138112</xdr:colOff>
      <xdr:row>28</xdr:row>
      <xdr:rowOff>134144</xdr:rowOff>
    </xdr:to>
    <xdr:grpSp>
      <xdr:nvGrpSpPr>
        <xdr:cNvPr id="30" name="グループ化 29"/>
        <xdr:cNvGrpSpPr/>
      </xdr:nvGrpSpPr>
      <xdr:grpSpPr>
        <a:xfrm>
          <a:off x="10805318" y="7689850"/>
          <a:ext cx="292894" cy="267494"/>
          <a:chOff x="9084468" y="5724525"/>
          <a:chExt cx="292894" cy="264319"/>
        </a:xfrm>
      </xdr:grpSpPr>
      <xdr:sp macro="" textlink="">
        <xdr:nvSpPr>
          <xdr:cNvPr id="28" name="楕円 27"/>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0</xdr:colOff>
      <xdr:row>23</xdr:row>
      <xdr:rowOff>152398</xdr:rowOff>
    </xdr:from>
    <xdr:to>
      <xdr:col>16</xdr:col>
      <xdr:colOff>0</xdr:colOff>
      <xdr:row>29</xdr:row>
      <xdr:rowOff>279399</xdr:rowOff>
    </xdr:to>
    <xdr:sp macro="" textlink="">
      <xdr:nvSpPr>
        <xdr:cNvPr id="16" name="フリーフォーム 15"/>
        <xdr:cNvSpPr/>
      </xdr:nvSpPr>
      <xdr:spPr>
        <a:xfrm flipV="1">
          <a:off x="8953500" y="6578598"/>
          <a:ext cx="977900" cy="1803401"/>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25400</xdr:colOff>
      <xdr:row>27</xdr:row>
      <xdr:rowOff>155575</xdr:rowOff>
    </xdr:from>
    <xdr:to>
      <xdr:col>9</xdr:col>
      <xdr:colOff>318294</xdr:colOff>
      <xdr:row>28</xdr:row>
      <xdr:rowOff>143669</xdr:rowOff>
    </xdr:to>
    <xdr:grpSp>
      <xdr:nvGrpSpPr>
        <xdr:cNvPr id="31" name="グループ化 30"/>
        <xdr:cNvGrpSpPr/>
      </xdr:nvGrpSpPr>
      <xdr:grpSpPr>
        <a:xfrm>
          <a:off x="6972300" y="7699375"/>
          <a:ext cx="292894" cy="267494"/>
          <a:chOff x="9084468" y="5724525"/>
          <a:chExt cx="292894" cy="264319"/>
        </a:xfrm>
      </xdr:grpSpPr>
      <xdr:sp macro="" textlink="">
        <xdr:nvSpPr>
          <xdr:cNvPr id="32" name="楕円 31"/>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177800</xdr:colOff>
      <xdr:row>23</xdr:row>
      <xdr:rowOff>12700</xdr:rowOff>
    </xdr:from>
    <xdr:to>
      <xdr:col>9</xdr:col>
      <xdr:colOff>177800</xdr:colOff>
      <xdr:row>32</xdr:row>
      <xdr:rowOff>0</xdr:rowOff>
    </xdr:to>
    <xdr:cxnSp macro="">
      <xdr:nvCxnSpPr>
        <xdr:cNvPr id="10" name="直線矢印コネクタ 9"/>
        <xdr:cNvCxnSpPr/>
      </xdr:nvCxnSpPr>
      <xdr:spPr>
        <a:xfrm>
          <a:off x="5549900" y="6438900"/>
          <a:ext cx="0" cy="2501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27</xdr:row>
      <xdr:rowOff>152400</xdr:rowOff>
    </xdr:from>
    <xdr:to>
      <xdr:col>8</xdr:col>
      <xdr:colOff>369094</xdr:colOff>
      <xdr:row>28</xdr:row>
      <xdr:rowOff>140494</xdr:rowOff>
    </xdr:to>
    <xdr:grpSp>
      <xdr:nvGrpSpPr>
        <xdr:cNvPr id="41" name="グループ化 40"/>
        <xdr:cNvGrpSpPr/>
      </xdr:nvGrpSpPr>
      <xdr:grpSpPr>
        <a:xfrm>
          <a:off x="6032500" y="7696200"/>
          <a:ext cx="292894" cy="267494"/>
          <a:chOff x="9084468" y="5724525"/>
          <a:chExt cx="292894" cy="264319"/>
        </a:xfrm>
      </xdr:grpSpPr>
      <xdr:sp macro="" textlink="">
        <xdr:nvSpPr>
          <xdr:cNvPr id="42" name="楕円 41"/>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正方形/長方形 42"/>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228600</xdr:colOff>
      <xdr:row>26</xdr:row>
      <xdr:rowOff>0</xdr:rowOff>
    </xdr:from>
    <xdr:to>
      <xdr:col>8</xdr:col>
      <xdr:colOff>228600</xdr:colOff>
      <xdr:row>32</xdr:row>
      <xdr:rowOff>0</xdr:rowOff>
    </xdr:to>
    <xdr:cxnSp macro="">
      <xdr:nvCxnSpPr>
        <xdr:cNvPr id="39" name="直線矢印コネクタ 38"/>
        <xdr:cNvCxnSpPr/>
      </xdr:nvCxnSpPr>
      <xdr:spPr>
        <a:xfrm>
          <a:off x="4762500" y="7264400"/>
          <a:ext cx="0" cy="16764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23</xdr:row>
      <xdr:rowOff>0</xdr:rowOff>
    </xdr:from>
    <xdr:to>
      <xdr:col>8</xdr:col>
      <xdr:colOff>228600</xdr:colOff>
      <xdr:row>25</xdr:row>
      <xdr:rowOff>0</xdr:rowOff>
    </xdr:to>
    <xdr:cxnSp macro="">
      <xdr:nvCxnSpPr>
        <xdr:cNvPr id="47" name="直線矢印コネクタ 46"/>
        <xdr:cNvCxnSpPr/>
      </xdr:nvCxnSpPr>
      <xdr:spPr>
        <a:xfrm>
          <a:off x="5549900" y="64262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12699</xdr:colOff>
      <xdr:row>52</xdr:row>
      <xdr:rowOff>12700</xdr:rowOff>
    </xdr:from>
    <xdr:to>
      <xdr:col>12</xdr:col>
      <xdr:colOff>330198</xdr:colOff>
      <xdr:row>52</xdr:row>
      <xdr:rowOff>266700</xdr:rowOff>
    </xdr:to>
    <xdr:sp macro="" textlink="">
      <xdr:nvSpPr>
        <xdr:cNvPr id="49" name="フリーフォーム 48"/>
        <xdr:cNvSpPr/>
      </xdr:nvSpPr>
      <xdr:spPr>
        <a:xfrm flipH="1" flipV="1">
          <a:off x="7950199" y="14541500"/>
          <a:ext cx="1866899" cy="2540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prstDash val="dash"/>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62</xdr:row>
      <xdr:rowOff>0</xdr:rowOff>
    </xdr:from>
    <xdr:to>
      <xdr:col>9</xdr:col>
      <xdr:colOff>0</xdr:colOff>
      <xdr:row>66</xdr:row>
      <xdr:rowOff>0</xdr:rowOff>
    </xdr:to>
    <xdr:cxnSp macro="">
      <xdr:nvCxnSpPr>
        <xdr:cNvPr id="51" name="直線矢印コネクタ 50"/>
        <xdr:cNvCxnSpPr/>
      </xdr:nvCxnSpPr>
      <xdr:spPr>
        <a:xfrm>
          <a:off x="5372100" y="15367000"/>
          <a:ext cx="0" cy="11176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62</xdr:row>
      <xdr:rowOff>0</xdr:rowOff>
    </xdr:from>
    <xdr:to>
      <xdr:col>12</xdr:col>
      <xdr:colOff>368300</xdr:colOff>
      <xdr:row>64</xdr:row>
      <xdr:rowOff>0</xdr:rowOff>
    </xdr:to>
    <xdr:sp macro="" textlink="">
      <xdr:nvSpPr>
        <xdr:cNvPr id="53" name="フリーフォーム 52"/>
        <xdr:cNvSpPr/>
      </xdr:nvSpPr>
      <xdr:spPr>
        <a:xfrm flipH="1">
          <a:off x="6172200" y="16764000"/>
          <a:ext cx="2565400" cy="5588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46</xdr:row>
      <xdr:rowOff>0</xdr:rowOff>
    </xdr:from>
    <xdr:to>
      <xdr:col>6</xdr:col>
      <xdr:colOff>0</xdr:colOff>
      <xdr:row>48</xdr:row>
      <xdr:rowOff>12700</xdr:rowOff>
    </xdr:to>
    <xdr:cxnSp macro="">
      <xdr:nvCxnSpPr>
        <xdr:cNvPr id="54" name="直線矢印コネクタ 53"/>
        <xdr:cNvCxnSpPr/>
      </xdr:nvCxnSpPr>
      <xdr:spPr>
        <a:xfrm>
          <a:off x="3162300" y="12573000"/>
          <a:ext cx="0" cy="5715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45</xdr:row>
      <xdr:rowOff>0</xdr:rowOff>
    </xdr:from>
    <xdr:to>
      <xdr:col>8</xdr:col>
      <xdr:colOff>0</xdr:colOff>
      <xdr:row>45</xdr:row>
      <xdr:rowOff>0</xdr:rowOff>
    </xdr:to>
    <xdr:cxnSp macro="">
      <xdr:nvCxnSpPr>
        <xdr:cNvPr id="58" name="直線矢印コネクタ 57"/>
        <xdr:cNvCxnSpPr/>
      </xdr:nvCxnSpPr>
      <xdr:spPr>
        <a:xfrm flipH="1">
          <a:off x="3848100" y="122936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45</xdr:row>
      <xdr:rowOff>0</xdr:rowOff>
    </xdr:from>
    <xdr:to>
      <xdr:col>5</xdr:col>
      <xdr:colOff>0</xdr:colOff>
      <xdr:row>45</xdr:row>
      <xdr:rowOff>0</xdr:rowOff>
    </xdr:to>
    <xdr:cxnSp macro="">
      <xdr:nvCxnSpPr>
        <xdr:cNvPr id="59" name="直線矢印コネクタ 58"/>
        <xdr:cNvCxnSpPr/>
      </xdr:nvCxnSpPr>
      <xdr:spPr>
        <a:xfrm flipH="1">
          <a:off x="1536700" y="12293600"/>
          <a:ext cx="1193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48</xdr:row>
      <xdr:rowOff>139700</xdr:rowOff>
    </xdr:from>
    <xdr:to>
      <xdr:col>8</xdr:col>
      <xdr:colOff>0</xdr:colOff>
      <xdr:row>48</xdr:row>
      <xdr:rowOff>139700</xdr:rowOff>
    </xdr:to>
    <xdr:cxnSp macro="">
      <xdr:nvCxnSpPr>
        <xdr:cNvPr id="61" name="直線矢印コネクタ 60"/>
        <xdr:cNvCxnSpPr/>
      </xdr:nvCxnSpPr>
      <xdr:spPr>
        <a:xfrm flipH="1">
          <a:off x="3848100" y="132715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12701</xdr:colOff>
      <xdr:row>48</xdr:row>
      <xdr:rowOff>152400</xdr:rowOff>
    </xdr:from>
    <xdr:to>
      <xdr:col>7</xdr:col>
      <xdr:colOff>342900</xdr:colOff>
      <xdr:row>57</xdr:row>
      <xdr:rowOff>152400</xdr:rowOff>
    </xdr:to>
    <xdr:sp macro="" textlink="">
      <xdr:nvSpPr>
        <xdr:cNvPr id="62" name="フリーフォーム 61"/>
        <xdr:cNvSpPr/>
      </xdr:nvSpPr>
      <xdr:spPr>
        <a:xfrm flipH="1">
          <a:off x="3860801" y="13284200"/>
          <a:ext cx="330199" cy="13970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60</xdr:row>
      <xdr:rowOff>0</xdr:rowOff>
    </xdr:from>
    <xdr:to>
      <xdr:col>8</xdr:col>
      <xdr:colOff>12700</xdr:colOff>
      <xdr:row>62</xdr:row>
      <xdr:rowOff>266700</xdr:rowOff>
    </xdr:to>
    <xdr:sp macro="" textlink="">
      <xdr:nvSpPr>
        <xdr:cNvPr id="64" name="フリーフォーム 63"/>
        <xdr:cNvSpPr/>
      </xdr:nvSpPr>
      <xdr:spPr>
        <a:xfrm flipV="1">
          <a:off x="2743200" y="15367000"/>
          <a:ext cx="1803400" cy="8255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18</xdr:row>
      <xdr:rowOff>139700</xdr:rowOff>
    </xdr:from>
    <xdr:to>
      <xdr:col>9</xdr:col>
      <xdr:colOff>0</xdr:colOff>
      <xdr:row>18</xdr:row>
      <xdr:rowOff>139700</xdr:rowOff>
    </xdr:to>
    <xdr:cxnSp macro="">
      <xdr:nvCxnSpPr>
        <xdr:cNvPr id="65" name="直線矢印コネクタ 64"/>
        <xdr:cNvCxnSpPr/>
      </xdr:nvCxnSpPr>
      <xdr:spPr>
        <a:xfrm flipH="1">
          <a:off x="4114800" y="5168900"/>
          <a:ext cx="15113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64</xdr:row>
      <xdr:rowOff>0</xdr:rowOff>
    </xdr:from>
    <xdr:to>
      <xdr:col>6</xdr:col>
      <xdr:colOff>0</xdr:colOff>
      <xdr:row>66</xdr:row>
      <xdr:rowOff>0</xdr:rowOff>
    </xdr:to>
    <xdr:cxnSp macro="">
      <xdr:nvCxnSpPr>
        <xdr:cNvPr id="67" name="直線矢印コネクタ 66"/>
        <xdr:cNvCxnSpPr/>
      </xdr:nvCxnSpPr>
      <xdr:spPr>
        <a:xfrm>
          <a:off x="3289300" y="170434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67</xdr:row>
      <xdr:rowOff>0</xdr:rowOff>
    </xdr:from>
    <xdr:to>
      <xdr:col>6</xdr:col>
      <xdr:colOff>0</xdr:colOff>
      <xdr:row>69</xdr:row>
      <xdr:rowOff>0</xdr:rowOff>
    </xdr:to>
    <xdr:cxnSp macro="">
      <xdr:nvCxnSpPr>
        <xdr:cNvPr id="69" name="直線矢印コネクタ 68"/>
        <xdr:cNvCxnSpPr/>
      </xdr:nvCxnSpPr>
      <xdr:spPr>
        <a:xfrm>
          <a:off x="3289300" y="178816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12700</xdr:colOff>
      <xdr:row>61</xdr:row>
      <xdr:rowOff>0</xdr:rowOff>
    </xdr:from>
    <xdr:to>
      <xdr:col>8</xdr:col>
      <xdr:colOff>0</xdr:colOff>
      <xdr:row>69</xdr:row>
      <xdr:rowOff>152400</xdr:rowOff>
    </xdr:to>
    <xdr:sp macro="" textlink="">
      <xdr:nvSpPr>
        <xdr:cNvPr id="72" name="フリーフォーム 71"/>
        <xdr:cNvSpPr/>
      </xdr:nvSpPr>
      <xdr:spPr>
        <a:xfrm>
          <a:off x="4368800" y="16205200"/>
          <a:ext cx="800100" cy="2387600"/>
        </a:xfrm>
        <a:custGeom>
          <a:avLst/>
          <a:gdLst>
            <a:gd name="connsiteX0" fmla="*/ 0 w 800100"/>
            <a:gd name="connsiteY0" fmla="*/ 2387600 h 2387600"/>
            <a:gd name="connsiteX1" fmla="*/ 241300 w 800100"/>
            <a:gd name="connsiteY1" fmla="*/ 2387600 h 2387600"/>
            <a:gd name="connsiteX2" fmla="*/ 241300 w 800100"/>
            <a:gd name="connsiteY2" fmla="*/ 0 h 2387600"/>
            <a:gd name="connsiteX3" fmla="*/ 800100 w 800100"/>
            <a:gd name="connsiteY3" fmla="*/ 0 h 2387600"/>
          </a:gdLst>
          <a:ahLst/>
          <a:cxnLst>
            <a:cxn ang="0">
              <a:pos x="connsiteX0" y="connsiteY0"/>
            </a:cxn>
            <a:cxn ang="0">
              <a:pos x="connsiteX1" y="connsiteY1"/>
            </a:cxn>
            <a:cxn ang="0">
              <a:pos x="connsiteX2" y="connsiteY2"/>
            </a:cxn>
            <a:cxn ang="0">
              <a:pos x="connsiteX3" y="connsiteY3"/>
            </a:cxn>
          </a:cxnLst>
          <a:rect l="l" t="t" r="r" b="b"/>
          <a:pathLst>
            <a:path w="800100" h="2387600">
              <a:moveTo>
                <a:pt x="0" y="2387600"/>
              </a:moveTo>
              <a:lnTo>
                <a:pt x="241300" y="2387600"/>
              </a:lnTo>
              <a:lnTo>
                <a:pt x="241300" y="0"/>
              </a:lnTo>
              <a:lnTo>
                <a:pt x="800100" y="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69</xdr:row>
      <xdr:rowOff>152400</xdr:rowOff>
    </xdr:from>
    <xdr:to>
      <xdr:col>5</xdr:col>
      <xdr:colOff>0</xdr:colOff>
      <xdr:row>69</xdr:row>
      <xdr:rowOff>152400</xdr:rowOff>
    </xdr:to>
    <xdr:cxnSp macro="">
      <xdr:nvCxnSpPr>
        <xdr:cNvPr id="73" name="直線矢印コネクタ 72"/>
        <xdr:cNvCxnSpPr/>
      </xdr:nvCxnSpPr>
      <xdr:spPr>
        <a:xfrm flipH="1">
          <a:off x="2489200" y="18592800"/>
          <a:ext cx="24130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66</xdr:row>
      <xdr:rowOff>152400</xdr:rowOff>
    </xdr:from>
    <xdr:to>
      <xdr:col>5</xdr:col>
      <xdr:colOff>0</xdr:colOff>
      <xdr:row>66</xdr:row>
      <xdr:rowOff>152400</xdr:rowOff>
    </xdr:to>
    <xdr:cxnSp macro="">
      <xdr:nvCxnSpPr>
        <xdr:cNvPr id="76" name="直線矢印コネクタ 75"/>
        <xdr:cNvCxnSpPr/>
      </xdr:nvCxnSpPr>
      <xdr:spPr>
        <a:xfrm flipH="1">
          <a:off x="2476500" y="18592800"/>
          <a:ext cx="40640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68</xdr:row>
      <xdr:rowOff>0</xdr:rowOff>
    </xdr:from>
    <xdr:to>
      <xdr:col>9</xdr:col>
      <xdr:colOff>0</xdr:colOff>
      <xdr:row>70</xdr:row>
      <xdr:rowOff>0</xdr:rowOff>
    </xdr:to>
    <xdr:cxnSp macro="">
      <xdr:nvCxnSpPr>
        <xdr:cNvPr id="77" name="直線矢印コネクタ 76"/>
        <xdr:cNvCxnSpPr/>
      </xdr:nvCxnSpPr>
      <xdr:spPr>
        <a:xfrm>
          <a:off x="6159500" y="181610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72</xdr:row>
      <xdr:rowOff>0</xdr:rowOff>
    </xdr:from>
    <xdr:to>
      <xdr:col>9</xdr:col>
      <xdr:colOff>0</xdr:colOff>
      <xdr:row>74</xdr:row>
      <xdr:rowOff>0</xdr:rowOff>
    </xdr:to>
    <xdr:cxnSp macro="">
      <xdr:nvCxnSpPr>
        <xdr:cNvPr id="78" name="直線矢印コネクタ 77"/>
        <xdr:cNvCxnSpPr/>
      </xdr:nvCxnSpPr>
      <xdr:spPr>
        <a:xfrm>
          <a:off x="6159500" y="192786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75</xdr:row>
      <xdr:rowOff>266700</xdr:rowOff>
    </xdr:from>
    <xdr:to>
      <xdr:col>9</xdr:col>
      <xdr:colOff>0</xdr:colOff>
      <xdr:row>77</xdr:row>
      <xdr:rowOff>266700</xdr:rowOff>
    </xdr:to>
    <xdr:cxnSp macro="">
      <xdr:nvCxnSpPr>
        <xdr:cNvPr id="80" name="直線矢印コネクタ 79"/>
        <xdr:cNvCxnSpPr/>
      </xdr:nvCxnSpPr>
      <xdr:spPr>
        <a:xfrm>
          <a:off x="6159500" y="212217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647700</xdr:colOff>
      <xdr:row>52</xdr:row>
      <xdr:rowOff>0</xdr:rowOff>
    </xdr:from>
    <xdr:to>
      <xdr:col>18</xdr:col>
      <xdr:colOff>647700</xdr:colOff>
      <xdr:row>66</xdr:row>
      <xdr:rowOff>0</xdr:rowOff>
    </xdr:to>
    <xdr:cxnSp macro="">
      <xdr:nvCxnSpPr>
        <xdr:cNvPr id="82" name="直線矢印コネクタ 81"/>
        <xdr:cNvCxnSpPr/>
      </xdr:nvCxnSpPr>
      <xdr:spPr>
        <a:xfrm>
          <a:off x="13182600" y="14249400"/>
          <a:ext cx="0" cy="3352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34</xdr:row>
      <xdr:rowOff>165100</xdr:rowOff>
    </xdr:from>
    <xdr:to>
      <xdr:col>12</xdr:col>
      <xdr:colOff>0</xdr:colOff>
      <xdr:row>34</xdr:row>
      <xdr:rowOff>165100</xdr:rowOff>
    </xdr:to>
    <xdr:cxnSp macro="">
      <xdr:nvCxnSpPr>
        <xdr:cNvPr id="84" name="直線矢印コネクタ 83"/>
        <xdr:cNvCxnSpPr/>
      </xdr:nvCxnSpPr>
      <xdr:spPr>
        <a:xfrm flipH="1">
          <a:off x="6172200" y="9664700"/>
          <a:ext cx="21971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254000</xdr:colOff>
      <xdr:row>35</xdr:row>
      <xdr:rowOff>0</xdr:rowOff>
    </xdr:from>
    <xdr:to>
      <xdr:col>12</xdr:col>
      <xdr:colOff>254000</xdr:colOff>
      <xdr:row>37</xdr:row>
      <xdr:rowOff>12700</xdr:rowOff>
    </xdr:to>
    <xdr:cxnSp macro="">
      <xdr:nvCxnSpPr>
        <xdr:cNvPr id="86" name="直線矢印コネクタ 85"/>
        <xdr:cNvCxnSpPr/>
      </xdr:nvCxnSpPr>
      <xdr:spPr>
        <a:xfrm>
          <a:off x="8623300" y="9779000"/>
          <a:ext cx="0" cy="5715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330200</xdr:colOff>
      <xdr:row>56</xdr:row>
      <xdr:rowOff>12700</xdr:rowOff>
    </xdr:from>
    <xdr:to>
      <xdr:col>12</xdr:col>
      <xdr:colOff>330200</xdr:colOff>
      <xdr:row>56</xdr:row>
      <xdr:rowOff>266700</xdr:rowOff>
    </xdr:to>
    <xdr:cxnSp macro="">
      <xdr:nvCxnSpPr>
        <xdr:cNvPr id="87" name="直線矢印コネクタ 86"/>
        <xdr:cNvCxnSpPr/>
      </xdr:nvCxnSpPr>
      <xdr:spPr>
        <a:xfrm>
          <a:off x="9182100" y="15379700"/>
          <a:ext cx="0" cy="2540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330200</xdr:colOff>
      <xdr:row>58</xdr:row>
      <xdr:rowOff>25400</xdr:rowOff>
    </xdr:from>
    <xdr:to>
      <xdr:col>12</xdr:col>
      <xdr:colOff>330200</xdr:colOff>
      <xdr:row>58</xdr:row>
      <xdr:rowOff>266700</xdr:rowOff>
    </xdr:to>
    <xdr:cxnSp macro="">
      <xdr:nvCxnSpPr>
        <xdr:cNvPr id="89" name="直線矢印コネクタ 88"/>
        <xdr:cNvCxnSpPr/>
      </xdr:nvCxnSpPr>
      <xdr:spPr>
        <a:xfrm>
          <a:off x="9182100" y="16230600"/>
          <a:ext cx="0" cy="2413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342900</xdr:colOff>
      <xdr:row>60</xdr:row>
      <xdr:rowOff>12700</xdr:rowOff>
    </xdr:from>
    <xdr:to>
      <xdr:col>12</xdr:col>
      <xdr:colOff>342900</xdr:colOff>
      <xdr:row>60</xdr:row>
      <xdr:rowOff>266700</xdr:rowOff>
    </xdr:to>
    <xdr:cxnSp macro="">
      <xdr:nvCxnSpPr>
        <xdr:cNvPr id="92" name="直線矢印コネクタ 91"/>
        <xdr:cNvCxnSpPr/>
      </xdr:nvCxnSpPr>
      <xdr:spPr>
        <a:xfrm>
          <a:off x="9194800" y="16776700"/>
          <a:ext cx="0" cy="2540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43</xdr:row>
      <xdr:rowOff>139700</xdr:rowOff>
    </xdr:from>
    <xdr:to>
      <xdr:col>12</xdr:col>
      <xdr:colOff>0</xdr:colOff>
      <xdr:row>43</xdr:row>
      <xdr:rowOff>139700</xdr:rowOff>
    </xdr:to>
    <xdr:cxnSp macro="">
      <xdr:nvCxnSpPr>
        <xdr:cNvPr id="93" name="直線矢印コネクタ 92"/>
        <xdr:cNvCxnSpPr/>
      </xdr:nvCxnSpPr>
      <xdr:spPr>
        <a:xfrm flipH="1">
          <a:off x="7150100" y="12153900"/>
          <a:ext cx="15494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79</xdr:row>
      <xdr:rowOff>0</xdr:rowOff>
    </xdr:from>
    <xdr:to>
      <xdr:col>16</xdr:col>
      <xdr:colOff>0</xdr:colOff>
      <xdr:row>79</xdr:row>
      <xdr:rowOff>0</xdr:rowOff>
    </xdr:to>
    <xdr:cxnSp macro="">
      <xdr:nvCxnSpPr>
        <xdr:cNvPr id="101" name="直線矢印コネクタ 100"/>
        <xdr:cNvCxnSpPr/>
      </xdr:nvCxnSpPr>
      <xdr:spPr>
        <a:xfrm flipV="1">
          <a:off x="7162800" y="22072600"/>
          <a:ext cx="40894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44</xdr:row>
      <xdr:rowOff>0</xdr:rowOff>
    </xdr:from>
    <xdr:to>
      <xdr:col>13</xdr:col>
      <xdr:colOff>0</xdr:colOff>
      <xdr:row>44</xdr:row>
      <xdr:rowOff>266700</xdr:rowOff>
    </xdr:to>
    <xdr:cxnSp macro="">
      <xdr:nvCxnSpPr>
        <xdr:cNvPr id="63" name="直線矢印コネクタ 62"/>
        <xdr:cNvCxnSpPr/>
      </xdr:nvCxnSpPr>
      <xdr:spPr>
        <a:xfrm>
          <a:off x="9486900" y="122936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46</xdr:row>
      <xdr:rowOff>0</xdr:rowOff>
    </xdr:from>
    <xdr:to>
      <xdr:col>13</xdr:col>
      <xdr:colOff>0</xdr:colOff>
      <xdr:row>46</xdr:row>
      <xdr:rowOff>266700</xdr:rowOff>
    </xdr:to>
    <xdr:cxnSp macro="">
      <xdr:nvCxnSpPr>
        <xdr:cNvPr id="66" name="直線矢印コネクタ 65"/>
        <xdr:cNvCxnSpPr/>
      </xdr:nvCxnSpPr>
      <xdr:spPr>
        <a:xfrm>
          <a:off x="9486900" y="128524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48</xdr:row>
      <xdr:rowOff>0</xdr:rowOff>
    </xdr:from>
    <xdr:to>
      <xdr:col>13</xdr:col>
      <xdr:colOff>0</xdr:colOff>
      <xdr:row>48</xdr:row>
      <xdr:rowOff>266700</xdr:rowOff>
    </xdr:to>
    <xdr:cxnSp macro="">
      <xdr:nvCxnSpPr>
        <xdr:cNvPr id="70" name="直線矢印コネクタ 69"/>
        <xdr:cNvCxnSpPr/>
      </xdr:nvCxnSpPr>
      <xdr:spPr>
        <a:xfrm>
          <a:off x="9486900" y="134112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749300</xdr:colOff>
      <xdr:row>56</xdr:row>
      <xdr:rowOff>0</xdr:rowOff>
    </xdr:from>
    <xdr:to>
      <xdr:col>16</xdr:col>
      <xdr:colOff>749300</xdr:colOff>
      <xdr:row>57</xdr:row>
      <xdr:rowOff>12700</xdr:rowOff>
    </xdr:to>
    <xdr:cxnSp macro="">
      <xdr:nvCxnSpPr>
        <xdr:cNvPr id="68" name="直線矢印コネクタ 67"/>
        <xdr:cNvCxnSpPr/>
      </xdr:nvCxnSpPr>
      <xdr:spPr>
        <a:xfrm flipH="1">
          <a:off x="12153900" y="15646400"/>
          <a:ext cx="0" cy="2921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54</xdr:row>
      <xdr:rowOff>139700</xdr:rowOff>
    </xdr:from>
    <xdr:to>
      <xdr:col>18</xdr:col>
      <xdr:colOff>88900</xdr:colOff>
      <xdr:row>61</xdr:row>
      <xdr:rowOff>152400</xdr:rowOff>
    </xdr:to>
    <xdr:sp macro="" textlink="">
      <xdr:nvSpPr>
        <xdr:cNvPr id="11" name="フリーフォーム 10"/>
        <xdr:cNvSpPr/>
      </xdr:nvSpPr>
      <xdr:spPr>
        <a:xfrm>
          <a:off x="13233400" y="15227300"/>
          <a:ext cx="520700" cy="19685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12700</xdr:colOff>
      <xdr:row>61</xdr:row>
      <xdr:rowOff>152400</xdr:rowOff>
    </xdr:from>
    <xdr:to>
      <xdr:col>14</xdr:col>
      <xdr:colOff>774700</xdr:colOff>
      <xdr:row>61</xdr:row>
      <xdr:rowOff>152400</xdr:rowOff>
    </xdr:to>
    <xdr:cxnSp macro="">
      <xdr:nvCxnSpPr>
        <xdr:cNvPr id="75" name="直線矢印コネクタ 74"/>
        <xdr:cNvCxnSpPr/>
      </xdr:nvCxnSpPr>
      <xdr:spPr>
        <a:xfrm flipH="1">
          <a:off x="10337800" y="17195800"/>
          <a:ext cx="762000" cy="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55</xdr:row>
      <xdr:rowOff>76200</xdr:rowOff>
    </xdr:from>
    <xdr:to>
      <xdr:col>17</xdr:col>
      <xdr:colOff>292100</xdr:colOff>
      <xdr:row>59</xdr:row>
      <xdr:rowOff>139700</xdr:rowOff>
    </xdr:to>
    <xdr:sp macro="" textlink="">
      <xdr:nvSpPr>
        <xdr:cNvPr id="79" name="フリーフォーム 78"/>
        <xdr:cNvSpPr/>
      </xdr:nvSpPr>
      <xdr:spPr>
        <a:xfrm>
          <a:off x="13233400" y="15443200"/>
          <a:ext cx="279400" cy="11811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80</xdr:row>
      <xdr:rowOff>139700</xdr:rowOff>
    </xdr:from>
    <xdr:to>
      <xdr:col>5</xdr:col>
      <xdr:colOff>876300</xdr:colOff>
      <xdr:row>80</xdr:row>
      <xdr:rowOff>139700</xdr:rowOff>
    </xdr:to>
    <xdr:cxnSp macro="">
      <xdr:nvCxnSpPr>
        <xdr:cNvPr id="12" name="直線コネクタ 11"/>
        <xdr:cNvCxnSpPr/>
      </xdr:nvCxnSpPr>
      <xdr:spPr>
        <a:xfrm>
          <a:off x="3035300" y="22491700"/>
          <a:ext cx="876300" cy="0"/>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79</xdr:row>
      <xdr:rowOff>0</xdr:rowOff>
    </xdr:from>
    <xdr:to>
      <xdr:col>18</xdr:col>
      <xdr:colOff>12700</xdr:colOff>
      <xdr:row>79</xdr:row>
      <xdr:rowOff>0</xdr:rowOff>
    </xdr:to>
    <xdr:cxnSp macro="">
      <xdr:nvCxnSpPr>
        <xdr:cNvPr id="74" name="直線矢印コネクタ 73"/>
        <xdr:cNvCxnSpPr/>
      </xdr:nvCxnSpPr>
      <xdr:spPr>
        <a:xfrm flipH="1" flipV="1">
          <a:off x="13233400" y="22072600"/>
          <a:ext cx="444500" cy="0"/>
        </a:xfrm>
        <a:prstGeom prst="straightConnector1">
          <a:avLst/>
        </a:prstGeom>
        <a:ln w="12700">
          <a:solidFill>
            <a:sysClr val="windowText" lastClr="0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342900</xdr:colOff>
      <xdr:row>54</xdr:row>
      <xdr:rowOff>228600</xdr:rowOff>
    </xdr:from>
    <xdr:to>
      <xdr:col>15</xdr:col>
      <xdr:colOff>12700</xdr:colOff>
      <xdr:row>58</xdr:row>
      <xdr:rowOff>127000</xdr:rowOff>
    </xdr:to>
    <xdr:sp macro="" textlink="">
      <xdr:nvSpPr>
        <xdr:cNvPr id="34" name="フリーフォーム 33"/>
        <xdr:cNvSpPr/>
      </xdr:nvSpPr>
      <xdr:spPr>
        <a:xfrm>
          <a:off x="9194800" y="15316200"/>
          <a:ext cx="1930400" cy="1016000"/>
        </a:xfrm>
        <a:custGeom>
          <a:avLst/>
          <a:gdLst>
            <a:gd name="connsiteX0" fmla="*/ 0 w 1930400"/>
            <a:gd name="connsiteY0" fmla="*/ 1016000 h 1016000"/>
            <a:gd name="connsiteX1" fmla="*/ 1473200 w 1930400"/>
            <a:gd name="connsiteY1" fmla="*/ 1016000 h 1016000"/>
            <a:gd name="connsiteX2" fmla="*/ 1473200 w 1930400"/>
            <a:gd name="connsiteY2" fmla="*/ 0 h 1016000"/>
            <a:gd name="connsiteX3" fmla="*/ 1930400 w 1930400"/>
            <a:gd name="connsiteY3" fmla="*/ 0 h 1016000"/>
          </a:gdLst>
          <a:ahLst/>
          <a:cxnLst>
            <a:cxn ang="0">
              <a:pos x="connsiteX0" y="connsiteY0"/>
            </a:cxn>
            <a:cxn ang="0">
              <a:pos x="connsiteX1" y="connsiteY1"/>
            </a:cxn>
            <a:cxn ang="0">
              <a:pos x="connsiteX2" y="connsiteY2"/>
            </a:cxn>
            <a:cxn ang="0">
              <a:pos x="connsiteX3" y="connsiteY3"/>
            </a:cxn>
          </a:cxnLst>
          <a:rect l="l" t="t" r="r" b="b"/>
          <a:pathLst>
            <a:path w="1930400" h="1016000">
              <a:moveTo>
                <a:pt x="0" y="1016000"/>
              </a:moveTo>
              <a:lnTo>
                <a:pt x="1473200" y="1016000"/>
              </a:lnTo>
              <a:lnTo>
                <a:pt x="1473200" y="0"/>
              </a:lnTo>
              <a:lnTo>
                <a:pt x="1930400" y="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139700</xdr:colOff>
      <xdr:row>28</xdr:row>
      <xdr:rowOff>0</xdr:rowOff>
    </xdr:from>
    <xdr:to>
      <xdr:col>15</xdr:col>
      <xdr:colOff>139700</xdr:colOff>
      <xdr:row>28</xdr:row>
      <xdr:rowOff>133200</xdr:rowOff>
    </xdr:to>
    <xdr:cxnSp macro="">
      <xdr:nvCxnSpPr>
        <xdr:cNvPr id="17" name="直線コネクタ 16"/>
        <xdr:cNvCxnSpPr>
          <a:stCxn id="26" idx="2"/>
        </xdr:cNvCxnSpPr>
      </xdr:nvCxnSpPr>
      <xdr:spPr>
        <a:xfrm>
          <a:off x="11887200" y="7823200"/>
          <a:ext cx="0" cy="133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133350</xdr:colOff>
      <xdr:row>34</xdr:row>
      <xdr:rowOff>85725</xdr:rowOff>
    </xdr:from>
    <xdr:to>
      <xdr:col>26</xdr:col>
      <xdr:colOff>28575</xdr:colOff>
      <xdr:row>37</xdr:row>
      <xdr:rowOff>104775</xdr:rowOff>
    </xdr:to>
    <xdr:sp macro="" textlink="">
      <xdr:nvSpPr>
        <xdr:cNvPr id="2" name="Oval 1"/>
        <xdr:cNvSpPr>
          <a:spLocks noChangeArrowheads="1"/>
        </xdr:cNvSpPr>
      </xdr:nvSpPr>
      <xdr:spPr bwMode="auto">
        <a:xfrm>
          <a:off x="5086350" y="5753100"/>
          <a:ext cx="552450" cy="561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11</xdr:row>
      <xdr:rowOff>142875</xdr:rowOff>
    </xdr:from>
    <xdr:to>
      <xdr:col>29</xdr:col>
      <xdr:colOff>209550</xdr:colOff>
      <xdr:row>14</xdr:row>
      <xdr:rowOff>47625</xdr:rowOff>
    </xdr:to>
    <xdr:sp macro="" textlink="">
      <xdr:nvSpPr>
        <xdr:cNvPr id="3" name="Oval 2"/>
        <xdr:cNvSpPr>
          <a:spLocks noChangeArrowheads="1"/>
        </xdr:cNvSpPr>
      </xdr:nvSpPr>
      <xdr:spPr bwMode="auto">
        <a:xfrm>
          <a:off x="6057900" y="1647825"/>
          <a:ext cx="419100" cy="4476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200025</xdr:colOff>
      <xdr:row>43</xdr:row>
      <xdr:rowOff>142875</xdr:rowOff>
    </xdr:from>
    <xdr:to>
      <xdr:col>30</xdr:col>
      <xdr:colOff>0</xdr:colOff>
      <xdr:row>46</xdr:row>
      <xdr:rowOff>66675</xdr:rowOff>
    </xdr:to>
    <xdr:sp macro="" textlink="">
      <xdr:nvSpPr>
        <xdr:cNvPr id="4" name="Oval 3"/>
        <xdr:cNvSpPr>
          <a:spLocks noChangeArrowheads="1"/>
        </xdr:cNvSpPr>
      </xdr:nvSpPr>
      <xdr:spPr bwMode="auto">
        <a:xfrm>
          <a:off x="6029325" y="7439025"/>
          <a:ext cx="457200" cy="4667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180975</xdr:colOff>
      <xdr:row>63</xdr:row>
      <xdr:rowOff>142875</xdr:rowOff>
    </xdr:from>
    <xdr:to>
      <xdr:col>31</xdr:col>
      <xdr:colOff>28575</xdr:colOff>
      <xdr:row>65</xdr:row>
      <xdr:rowOff>66675</xdr:rowOff>
    </xdr:to>
    <xdr:sp macro="" textlink="">
      <xdr:nvSpPr>
        <xdr:cNvPr id="5" name="Oval 4"/>
        <xdr:cNvSpPr>
          <a:spLocks noChangeArrowheads="1"/>
        </xdr:cNvSpPr>
      </xdr:nvSpPr>
      <xdr:spPr bwMode="auto">
        <a:xfrm>
          <a:off x="6448425" y="11058525"/>
          <a:ext cx="28575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xdr:colOff>
      <xdr:row>77</xdr:row>
      <xdr:rowOff>0</xdr:rowOff>
    </xdr:from>
    <xdr:to>
      <xdr:col>35</xdr:col>
      <xdr:colOff>9525</xdr:colOff>
      <xdr:row>79</xdr:row>
      <xdr:rowOff>0</xdr:rowOff>
    </xdr:to>
    <xdr:sp macro="" textlink="">
      <xdr:nvSpPr>
        <xdr:cNvPr id="6" name="Oval 5"/>
        <xdr:cNvSpPr>
          <a:spLocks noChangeArrowheads="1"/>
        </xdr:cNvSpPr>
      </xdr:nvSpPr>
      <xdr:spPr bwMode="auto">
        <a:xfrm>
          <a:off x="7153275" y="13449300"/>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9525</xdr:colOff>
      <xdr:row>77</xdr:row>
      <xdr:rowOff>0</xdr:rowOff>
    </xdr:from>
    <xdr:to>
      <xdr:col>6</xdr:col>
      <xdr:colOff>9525</xdr:colOff>
      <xdr:row>79</xdr:row>
      <xdr:rowOff>0</xdr:rowOff>
    </xdr:to>
    <xdr:sp macro="" textlink="">
      <xdr:nvSpPr>
        <xdr:cNvPr id="7" name="Oval 6"/>
        <xdr:cNvSpPr>
          <a:spLocks noChangeArrowheads="1"/>
        </xdr:cNvSpPr>
      </xdr:nvSpPr>
      <xdr:spPr bwMode="auto">
        <a:xfrm>
          <a:off x="800100" y="13449300"/>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171450</xdr:colOff>
      <xdr:row>31</xdr:row>
      <xdr:rowOff>171450</xdr:rowOff>
    </xdr:from>
    <xdr:to>
      <xdr:col>19</xdr:col>
      <xdr:colOff>161925</xdr:colOff>
      <xdr:row>35</xdr:row>
      <xdr:rowOff>9525</xdr:rowOff>
    </xdr:to>
    <xdr:sp macro="" textlink="">
      <xdr:nvSpPr>
        <xdr:cNvPr id="8" name="AutoShape 7"/>
        <xdr:cNvSpPr>
          <a:spLocks noChangeArrowheads="1"/>
        </xdr:cNvSpPr>
      </xdr:nvSpPr>
      <xdr:spPr bwMode="auto">
        <a:xfrm>
          <a:off x="1838325" y="5295900"/>
          <a:ext cx="240030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19049</xdr:colOff>
      <xdr:row>30</xdr:row>
      <xdr:rowOff>28575</xdr:rowOff>
    </xdr:from>
    <xdr:to>
      <xdr:col>8</xdr:col>
      <xdr:colOff>180974</xdr:colOff>
      <xdr:row>32</xdr:row>
      <xdr:rowOff>19050</xdr:rowOff>
    </xdr:to>
    <xdr:sp macro="" textlink="">
      <xdr:nvSpPr>
        <xdr:cNvPr id="9" name="Line 8"/>
        <xdr:cNvSpPr>
          <a:spLocks noChangeShapeType="1"/>
        </xdr:cNvSpPr>
      </xdr:nvSpPr>
      <xdr:spPr bwMode="auto">
        <a:xfrm flipH="1" flipV="1">
          <a:off x="1247774" y="5514975"/>
          <a:ext cx="6000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152400</xdr:colOff>
      <xdr:row>28</xdr:row>
      <xdr:rowOff>142875</xdr:rowOff>
    </xdr:from>
    <xdr:to>
      <xdr:col>38</xdr:col>
      <xdr:colOff>57150</xdr:colOff>
      <xdr:row>33</xdr:row>
      <xdr:rowOff>47625</xdr:rowOff>
    </xdr:to>
    <xdr:sp macro="" textlink="">
      <xdr:nvSpPr>
        <xdr:cNvPr id="10" name="AutoShape 9"/>
        <xdr:cNvSpPr>
          <a:spLocks noChangeArrowheads="1"/>
        </xdr:cNvSpPr>
      </xdr:nvSpPr>
      <xdr:spPr bwMode="auto">
        <a:xfrm>
          <a:off x="6419850" y="5267325"/>
          <a:ext cx="1971675" cy="809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28</xdr:row>
      <xdr:rowOff>152400</xdr:rowOff>
    </xdr:from>
    <xdr:to>
      <xdr:col>29</xdr:col>
      <xdr:colOff>180975</xdr:colOff>
      <xdr:row>29</xdr:row>
      <xdr:rowOff>19050</xdr:rowOff>
    </xdr:to>
    <xdr:sp macro="" textlink="">
      <xdr:nvSpPr>
        <xdr:cNvPr id="11" name="Line 10"/>
        <xdr:cNvSpPr>
          <a:spLocks noChangeShapeType="1"/>
        </xdr:cNvSpPr>
      </xdr:nvSpPr>
      <xdr:spPr bwMode="auto">
        <a:xfrm flipH="1" flipV="1">
          <a:off x="6086475" y="5276850"/>
          <a:ext cx="361950"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200025</xdr:colOff>
      <xdr:row>15</xdr:row>
      <xdr:rowOff>76200</xdr:rowOff>
    </xdr:from>
    <xdr:to>
      <xdr:col>39</xdr:col>
      <xdr:colOff>38100</xdr:colOff>
      <xdr:row>18</xdr:row>
      <xdr:rowOff>95250</xdr:rowOff>
    </xdr:to>
    <xdr:sp macro="" textlink="">
      <xdr:nvSpPr>
        <xdr:cNvPr id="12" name="AutoShape 11"/>
        <xdr:cNvSpPr>
          <a:spLocks noChangeArrowheads="1"/>
        </xdr:cNvSpPr>
      </xdr:nvSpPr>
      <xdr:spPr bwMode="auto">
        <a:xfrm>
          <a:off x="6467475" y="2305050"/>
          <a:ext cx="203835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104775</xdr:colOff>
      <xdr:row>14</xdr:row>
      <xdr:rowOff>9525</xdr:rowOff>
    </xdr:from>
    <xdr:to>
      <xdr:col>27</xdr:col>
      <xdr:colOff>152400</xdr:colOff>
      <xdr:row>20</xdr:row>
      <xdr:rowOff>38100</xdr:rowOff>
    </xdr:to>
    <xdr:sp macro="" textlink="">
      <xdr:nvSpPr>
        <xdr:cNvPr id="13" name="Line 12"/>
        <xdr:cNvSpPr>
          <a:spLocks noChangeShapeType="1"/>
        </xdr:cNvSpPr>
      </xdr:nvSpPr>
      <xdr:spPr bwMode="auto">
        <a:xfrm flipV="1">
          <a:off x="4838700" y="2057400"/>
          <a:ext cx="1143000" cy="1114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161925</xdr:colOff>
      <xdr:row>19</xdr:row>
      <xdr:rowOff>161925</xdr:rowOff>
    </xdr:from>
    <xdr:to>
      <xdr:col>22</xdr:col>
      <xdr:colOff>209550</xdr:colOff>
      <xdr:row>22</xdr:row>
      <xdr:rowOff>47625</xdr:rowOff>
    </xdr:to>
    <xdr:sp macro="" textlink="">
      <xdr:nvSpPr>
        <xdr:cNvPr id="14" name="AutoShape 13"/>
        <xdr:cNvSpPr>
          <a:spLocks noChangeArrowheads="1"/>
        </xdr:cNvSpPr>
      </xdr:nvSpPr>
      <xdr:spPr bwMode="auto">
        <a:xfrm>
          <a:off x="3800475" y="3114675"/>
          <a:ext cx="11430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22</xdr:row>
      <xdr:rowOff>9525</xdr:rowOff>
    </xdr:from>
    <xdr:to>
      <xdr:col>23</xdr:col>
      <xdr:colOff>95250</xdr:colOff>
      <xdr:row>34</xdr:row>
      <xdr:rowOff>104775</xdr:rowOff>
    </xdr:to>
    <xdr:sp macro="" textlink="">
      <xdr:nvSpPr>
        <xdr:cNvPr id="15" name="Line 14"/>
        <xdr:cNvSpPr>
          <a:spLocks noChangeShapeType="1"/>
        </xdr:cNvSpPr>
      </xdr:nvSpPr>
      <xdr:spPr bwMode="auto">
        <a:xfrm>
          <a:off x="4295775" y="3505200"/>
          <a:ext cx="752475" cy="2266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22</xdr:row>
      <xdr:rowOff>0</xdr:rowOff>
    </xdr:from>
    <xdr:to>
      <xdr:col>28</xdr:col>
      <xdr:colOff>76200</xdr:colOff>
      <xdr:row>43</xdr:row>
      <xdr:rowOff>38100</xdr:rowOff>
    </xdr:to>
    <xdr:sp macro="" textlink="">
      <xdr:nvSpPr>
        <xdr:cNvPr id="16" name="Line 15"/>
        <xdr:cNvSpPr>
          <a:spLocks noChangeShapeType="1"/>
        </xdr:cNvSpPr>
      </xdr:nvSpPr>
      <xdr:spPr bwMode="auto">
        <a:xfrm>
          <a:off x="4295775" y="3495675"/>
          <a:ext cx="1828800" cy="383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56</xdr:row>
      <xdr:rowOff>142875</xdr:rowOff>
    </xdr:from>
    <xdr:to>
      <xdr:col>39</xdr:col>
      <xdr:colOff>57150</xdr:colOff>
      <xdr:row>60</xdr:row>
      <xdr:rowOff>47625</xdr:rowOff>
    </xdr:to>
    <xdr:sp macro="" textlink="">
      <xdr:nvSpPr>
        <xdr:cNvPr id="17" name="AutoShape 16"/>
        <xdr:cNvSpPr>
          <a:spLocks noChangeArrowheads="1"/>
        </xdr:cNvSpPr>
      </xdr:nvSpPr>
      <xdr:spPr bwMode="auto">
        <a:xfrm>
          <a:off x="6667500" y="9791700"/>
          <a:ext cx="1857375" cy="6286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209549</xdr:colOff>
      <xdr:row>60</xdr:row>
      <xdr:rowOff>57150</xdr:rowOff>
    </xdr:from>
    <xdr:to>
      <xdr:col>33</xdr:col>
      <xdr:colOff>47624</xdr:colOff>
      <xdr:row>63</xdr:row>
      <xdr:rowOff>85725</xdr:rowOff>
    </xdr:to>
    <xdr:sp macro="" textlink="">
      <xdr:nvSpPr>
        <xdr:cNvPr id="18" name="Line 17"/>
        <xdr:cNvSpPr>
          <a:spLocks noChangeShapeType="1"/>
        </xdr:cNvSpPr>
      </xdr:nvSpPr>
      <xdr:spPr bwMode="auto">
        <a:xfrm flipH="1">
          <a:off x="6696074" y="10972800"/>
          <a:ext cx="4953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171449</xdr:colOff>
      <xdr:row>60</xdr:row>
      <xdr:rowOff>57150</xdr:rowOff>
    </xdr:from>
    <xdr:to>
      <xdr:col>33</xdr:col>
      <xdr:colOff>38099</xdr:colOff>
      <xdr:row>77</xdr:row>
      <xdr:rowOff>104775</xdr:rowOff>
    </xdr:to>
    <xdr:sp macro="" textlink="">
      <xdr:nvSpPr>
        <xdr:cNvPr id="19" name="Line 18"/>
        <xdr:cNvSpPr>
          <a:spLocks noChangeShapeType="1"/>
        </xdr:cNvSpPr>
      </xdr:nvSpPr>
      <xdr:spPr bwMode="auto">
        <a:xfrm flipH="1">
          <a:off x="1400174" y="10972800"/>
          <a:ext cx="5781675" cy="3124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47625</xdr:colOff>
      <xdr:row>60</xdr:row>
      <xdr:rowOff>47625</xdr:rowOff>
    </xdr:from>
    <xdr:to>
      <xdr:col>33</xdr:col>
      <xdr:colOff>114300</xdr:colOff>
      <xdr:row>76</xdr:row>
      <xdr:rowOff>66675</xdr:rowOff>
    </xdr:to>
    <xdr:sp macro="" textlink="">
      <xdr:nvSpPr>
        <xdr:cNvPr id="20" name="Line 19"/>
        <xdr:cNvSpPr>
          <a:spLocks noChangeShapeType="1"/>
        </xdr:cNvSpPr>
      </xdr:nvSpPr>
      <xdr:spPr bwMode="auto">
        <a:xfrm>
          <a:off x="7191375" y="10963275"/>
          <a:ext cx="66675" cy="2914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62</xdr:row>
      <xdr:rowOff>152400</xdr:rowOff>
    </xdr:from>
    <xdr:to>
      <xdr:col>16</xdr:col>
      <xdr:colOff>152400</xdr:colOff>
      <xdr:row>66</xdr:row>
      <xdr:rowOff>47625</xdr:rowOff>
    </xdr:to>
    <xdr:sp macro="" textlink="">
      <xdr:nvSpPr>
        <xdr:cNvPr id="21" name="AutoShape 20"/>
        <xdr:cNvSpPr>
          <a:spLocks noChangeArrowheads="1"/>
        </xdr:cNvSpPr>
      </xdr:nvSpPr>
      <xdr:spPr bwMode="auto">
        <a:xfrm>
          <a:off x="1171575" y="10887075"/>
          <a:ext cx="2400300" cy="619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47625</xdr:rowOff>
    </xdr:from>
    <xdr:to>
      <xdr:col>15</xdr:col>
      <xdr:colOff>133350</xdr:colOff>
      <xdr:row>56</xdr:row>
      <xdr:rowOff>161925</xdr:rowOff>
    </xdr:to>
    <xdr:sp macro="" textlink="">
      <xdr:nvSpPr>
        <xdr:cNvPr id="22" name="Line 21"/>
        <xdr:cNvSpPr>
          <a:spLocks noChangeShapeType="1"/>
        </xdr:cNvSpPr>
      </xdr:nvSpPr>
      <xdr:spPr bwMode="auto">
        <a:xfrm flipH="1">
          <a:off x="2838450" y="9877425"/>
          <a:ext cx="495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123824</xdr:colOff>
      <xdr:row>14</xdr:row>
      <xdr:rowOff>47625</xdr:rowOff>
    </xdr:from>
    <xdr:to>
      <xdr:col>30</xdr:col>
      <xdr:colOff>142874</xdr:colOff>
      <xdr:row>15</xdr:row>
      <xdr:rowOff>76200</xdr:rowOff>
    </xdr:to>
    <xdr:sp macro="" textlink="">
      <xdr:nvSpPr>
        <xdr:cNvPr id="23" name="Line 22"/>
        <xdr:cNvSpPr>
          <a:spLocks noChangeShapeType="1"/>
        </xdr:cNvSpPr>
      </xdr:nvSpPr>
      <xdr:spPr bwMode="auto">
        <a:xfrm flipH="1" flipV="1">
          <a:off x="6391274" y="2638425"/>
          <a:ext cx="238125"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152399</xdr:colOff>
      <xdr:row>18</xdr:row>
      <xdr:rowOff>66675</xdr:rowOff>
    </xdr:from>
    <xdr:to>
      <xdr:col>30</xdr:col>
      <xdr:colOff>28574</xdr:colOff>
      <xdr:row>43</xdr:row>
      <xdr:rowOff>95250</xdr:rowOff>
    </xdr:to>
    <xdr:sp macro="" textlink="">
      <xdr:nvSpPr>
        <xdr:cNvPr id="24" name="Line 23"/>
        <xdr:cNvSpPr>
          <a:spLocks noChangeShapeType="1"/>
        </xdr:cNvSpPr>
      </xdr:nvSpPr>
      <xdr:spPr bwMode="auto">
        <a:xfrm flipH="1">
          <a:off x="6200774" y="3381375"/>
          <a:ext cx="314325" cy="455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26</xdr:row>
      <xdr:rowOff>142875</xdr:rowOff>
    </xdr:from>
    <xdr:to>
      <xdr:col>18</xdr:col>
      <xdr:colOff>66675</xdr:colOff>
      <xdr:row>28</xdr:row>
      <xdr:rowOff>47625</xdr:rowOff>
    </xdr:to>
    <xdr:sp macro="" textlink="">
      <xdr:nvSpPr>
        <xdr:cNvPr id="25" name="AutoShape 24"/>
        <xdr:cNvSpPr>
          <a:spLocks noChangeArrowheads="1"/>
        </xdr:cNvSpPr>
      </xdr:nvSpPr>
      <xdr:spPr bwMode="auto">
        <a:xfrm>
          <a:off x="2276475" y="4362450"/>
          <a:ext cx="1647825"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28574</xdr:colOff>
      <xdr:row>23</xdr:row>
      <xdr:rowOff>142875</xdr:rowOff>
    </xdr:from>
    <xdr:to>
      <xdr:col>11</xdr:col>
      <xdr:colOff>152399</xdr:colOff>
      <xdr:row>26</xdr:row>
      <xdr:rowOff>142875</xdr:rowOff>
    </xdr:to>
    <xdr:sp macro="" textlink="">
      <xdr:nvSpPr>
        <xdr:cNvPr id="26" name="Line 25"/>
        <xdr:cNvSpPr>
          <a:spLocks noChangeShapeType="1"/>
        </xdr:cNvSpPr>
      </xdr:nvSpPr>
      <xdr:spPr bwMode="auto">
        <a:xfrm flipH="1" flipV="1">
          <a:off x="2352674" y="4362450"/>
          <a:ext cx="123825" cy="542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123825</xdr:colOff>
      <xdr:row>60</xdr:row>
      <xdr:rowOff>47625</xdr:rowOff>
    </xdr:from>
    <xdr:to>
      <xdr:col>13</xdr:col>
      <xdr:colOff>200025</xdr:colOff>
      <xdr:row>62</xdr:row>
      <xdr:rowOff>152400</xdr:rowOff>
    </xdr:to>
    <xdr:sp macro="" textlink="">
      <xdr:nvSpPr>
        <xdr:cNvPr id="27" name="Line 26"/>
        <xdr:cNvSpPr>
          <a:spLocks noChangeShapeType="1"/>
        </xdr:cNvSpPr>
      </xdr:nvSpPr>
      <xdr:spPr bwMode="auto">
        <a:xfrm flipV="1">
          <a:off x="2447925" y="10963275"/>
          <a:ext cx="51435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114300</xdr:colOff>
      <xdr:row>52</xdr:row>
      <xdr:rowOff>142875</xdr:rowOff>
    </xdr:from>
    <xdr:to>
      <xdr:col>23</xdr:col>
      <xdr:colOff>57150</xdr:colOff>
      <xdr:row>54</xdr:row>
      <xdr:rowOff>47625</xdr:rowOff>
    </xdr:to>
    <xdr:sp macro="" textlink="">
      <xdr:nvSpPr>
        <xdr:cNvPr id="28" name="AutoShape 27"/>
        <xdr:cNvSpPr>
          <a:spLocks noChangeArrowheads="1"/>
        </xdr:cNvSpPr>
      </xdr:nvSpPr>
      <xdr:spPr bwMode="auto">
        <a:xfrm>
          <a:off x="3314700" y="9067800"/>
          <a:ext cx="1695450"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161925</xdr:colOff>
      <xdr:row>58</xdr:row>
      <xdr:rowOff>123825</xdr:rowOff>
    </xdr:from>
    <xdr:to>
      <xdr:col>21</xdr:col>
      <xdr:colOff>28575</xdr:colOff>
      <xdr:row>62</xdr:row>
      <xdr:rowOff>104775</xdr:rowOff>
    </xdr:to>
    <xdr:sp macro="" textlink="">
      <xdr:nvSpPr>
        <xdr:cNvPr id="2" name="AutoShape 21"/>
        <xdr:cNvSpPr>
          <a:spLocks noChangeArrowheads="1"/>
        </xdr:cNvSpPr>
      </xdr:nvSpPr>
      <xdr:spPr bwMode="auto">
        <a:xfrm>
          <a:off x="581025" y="9791700"/>
          <a:ext cx="2657475"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66675</xdr:colOff>
      <xdr:row>57</xdr:row>
      <xdr:rowOff>28574</xdr:rowOff>
    </xdr:from>
    <xdr:to>
      <xdr:col>20</xdr:col>
      <xdr:colOff>66675</xdr:colOff>
      <xdr:row>58</xdr:row>
      <xdr:rowOff>123824</xdr:rowOff>
    </xdr:to>
    <xdr:sp macro="" textlink="">
      <xdr:nvSpPr>
        <xdr:cNvPr id="3" name="Line 22"/>
        <xdr:cNvSpPr>
          <a:spLocks noChangeShapeType="1"/>
        </xdr:cNvSpPr>
      </xdr:nvSpPr>
      <xdr:spPr bwMode="auto">
        <a:xfrm flipV="1">
          <a:off x="2695575" y="10058399"/>
          <a:ext cx="41910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60</xdr:row>
      <xdr:rowOff>85725</xdr:rowOff>
    </xdr:from>
    <xdr:to>
      <xdr:col>47</xdr:col>
      <xdr:colOff>161925</xdr:colOff>
      <xdr:row>63</xdr:row>
      <xdr:rowOff>114300</xdr:rowOff>
    </xdr:to>
    <xdr:sp macro="" textlink="">
      <xdr:nvSpPr>
        <xdr:cNvPr id="4" name="Oval 28"/>
        <xdr:cNvSpPr>
          <a:spLocks noChangeArrowheads="1"/>
        </xdr:cNvSpPr>
      </xdr:nvSpPr>
      <xdr:spPr bwMode="auto">
        <a:xfrm>
          <a:off x="5810250" y="10115550"/>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23</xdr:row>
      <xdr:rowOff>76200</xdr:rowOff>
    </xdr:from>
    <xdr:to>
      <xdr:col>35</xdr:col>
      <xdr:colOff>9525</xdr:colOff>
      <xdr:row>23</xdr:row>
      <xdr:rowOff>76200</xdr:rowOff>
    </xdr:to>
    <xdr:sp macro="" textlink="">
      <xdr:nvSpPr>
        <xdr:cNvPr id="6" name="Line 52"/>
        <xdr:cNvSpPr>
          <a:spLocks noChangeShapeType="1"/>
        </xdr:cNvSpPr>
      </xdr:nvSpPr>
      <xdr:spPr bwMode="auto">
        <a:xfrm>
          <a:off x="4772025" y="3409950"/>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13</xdr:row>
      <xdr:rowOff>0</xdr:rowOff>
    </xdr:from>
    <xdr:to>
      <xdr:col>45</xdr:col>
      <xdr:colOff>152400</xdr:colOff>
      <xdr:row>17</xdr:row>
      <xdr:rowOff>0</xdr:rowOff>
    </xdr:to>
    <xdr:sp macro="" textlink="">
      <xdr:nvSpPr>
        <xdr:cNvPr id="7" name="Oval 53"/>
        <xdr:cNvSpPr>
          <a:spLocks noChangeArrowheads="1"/>
        </xdr:cNvSpPr>
      </xdr:nvSpPr>
      <xdr:spPr bwMode="auto">
        <a:xfrm>
          <a:off x="5410200" y="1924050"/>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40</xdr:row>
      <xdr:rowOff>0</xdr:rowOff>
    </xdr:from>
    <xdr:to>
      <xdr:col>46</xdr:col>
      <xdr:colOff>0</xdr:colOff>
      <xdr:row>43</xdr:row>
      <xdr:rowOff>0</xdr:rowOff>
    </xdr:to>
    <xdr:sp macro="" textlink="">
      <xdr:nvSpPr>
        <xdr:cNvPr id="8" name="Oval 54"/>
        <xdr:cNvSpPr>
          <a:spLocks noChangeArrowheads="1"/>
        </xdr:cNvSpPr>
      </xdr:nvSpPr>
      <xdr:spPr bwMode="auto">
        <a:xfrm>
          <a:off x="5372100" y="6410325"/>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73</xdr:row>
      <xdr:rowOff>66675</xdr:rowOff>
    </xdr:from>
    <xdr:to>
      <xdr:col>52</xdr:col>
      <xdr:colOff>0</xdr:colOff>
      <xdr:row>76</xdr:row>
      <xdr:rowOff>152400</xdr:rowOff>
    </xdr:to>
    <xdr:sp macro="" textlink="">
      <xdr:nvSpPr>
        <xdr:cNvPr id="9" name="Oval 58"/>
        <xdr:cNvSpPr>
          <a:spLocks noChangeArrowheads="1"/>
        </xdr:cNvSpPr>
      </xdr:nvSpPr>
      <xdr:spPr bwMode="auto">
        <a:xfrm>
          <a:off x="6591300" y="12449175"/>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73</xdr:row>
      <xdr:rowOff>66675</xdr:rowOff>
    </xdr:from>
    <xdr:to>
      <xdr:col>6</xdr:col>
      <xdr:colOff>123825</xdr:colOff>
      <xdr:row>76</xdr:row>
      <xdr:rowOff>123825</xdr:rowOff>
    </xdr:to>
    <xdr:sp macro="" textlink="">
      <xdr:nvSpPr>
        <xdr:cNvPr id="10" name="Oval 59"/>
        <xdr:cNvSpPr>
          <a:spLocks noChangeArrowheads="1"/>
        </xdr:cNvSpPr>
      </xdr:nvSpPr>
      <xdr:spPr bwMode="auto">
        <a:xfrm>
          <a:off x="800100" y="12449175"/>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16</xdr:row>
      <xdr:rowOff>104775</xdr:rowOff>
    </xdr:from>
    <xdr:to>
      <xdr:col>65</xdr:col>
      <xdr:colOff>114300</xdr:colOff>
      <xdr:row>20</xdr:row>
      <xdr:rowOff>9525</xdr:rowOff>
    </xdr:to>
    <xdr:sp macro="" textlink="">
      <xdr:nvSpPr>
        <xdr:cNvPr id="11" name="AutoShape 60"/>
        <xdr:cNvSpPr>
          <a:spLocks noChangeArrowheads="1"/>
        </xdr:cNvSpPr>
      </xdr:nvSpPr>
      <xdr:spPr bwMode="auto">
        <a:xfrm>
          <a:off x="7534275" y="2400300"/>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142874</xdr:colOff>
      <xdr:row>15</xdr:row>
      <xdr:rowOff>76198</xdr:rowOff>
    </xdr:from>
    <xdr:to>
      <xdr:col>54</xdr:col>
      <xdr:colOff>9524</xdr:colOff>
      <xdr:row>17</xdr:row>
      <xdr:rowOff>104774</xdr:rowOff>
    </xdr:to>
    <xdr:sp macro="" textlink="">
      <xdr:nvSpPr>
        <xdr:cNvPr id="12" name="Line 61"/>
        <xdr:cNvSpPr>
          <a:spLocks noChangeShapeType="1"/>
        </xdr:cNvSpPr>
      </xdr:nvSpPr>
      <xdr:spPr bwMode="auto">
        <a:xfrm flipH="1" flipV="1">
          <a:off x="6134099" y="2790823"/>
          <a:ext cx="140017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9</xdr:row>
      <xdr:rowOff>19050</xdr:rowOff>
    </xdr:from>
    <xdr:to>
      <xdr:col>16</xdr:col>
      <xdr:colOff>152400</xdr:colOff>
      <xdr:row>21</xdr:row>
      <xdr:rowOff>0</xdr:rowOff>
    </xdr:to>
    <xdr:sp macro="" textlink="">
      <xdr:nvSpPr>
        <xdr:cNvPr id="13" name="Line 62"/>
        <xdr:cNvSpPr>
          <a:spLocks noChangeShapeType="1"/>
        </xdr:cNvSpPr>
      </xdr:nvSpPr>
      <xdr:spPr bwMode="auto">
        <a:xfrm flipH="1">
          <a:off x="1447800" y="1876425"/>
          <a:ext cx="1333500" cy="163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31</xdr:row>
      <xdr:rowOff>161925</xdr:rowOff>
    </xdr:from>
    <xdr:to>
      <xdr:col>7</xdr:col>
      <xdr:colOff>180975</xdr:colOff>
      <xdr:row>34</xdr:row>
      <xdr:rowOff>0</xdr:rowOff>
    </xdr:to>
    <xdr:sp macro="" textlink="">
      <xdr:nvSpPr>
        <xdr:cNvPr id="14" name="AutoShape 63"/>
        <xdr:cNvSpPr>
          <a:spLocks noChangeArrowheads="1"/>
        </xdr:cNvSpPr>
      </xdr:nvSpPr>
      <xdr:spPr bwMode="auto">
        <a:xfrm>
          <a:off x="676275" y="4943475"/>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29</xdr:row>
      <xdr:rowOff>114300</xdr:rowOff>
    </xdr:from>
    <xdr:to>
      <xdr:col>5</xdr:col>
      <xdr:colOff>142875</xdr:colOff>
      <xdr:row>31</xdr:row>
      <xdr:rowOff>161925</xdr:rowOff>
    </xdr:to>
    <xdr:sp macro="" textlink="">
      <xdr:nvSpPr>
        <xdr:cNvPr id="15" name="Line 64"/>
        <xdr:cNvSpPr>
          <a:spLocks noChangeShapeType="1"/>
        </xdr:cNvSpPr>
      </xdr:nvSpPr>
      <xdr:spPr bwMode="auto">
        <a:xfrm flipH="1" flipV="1">
          <a:off x="1047750" y="5076825"/>
          <a:ext cx="171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39</xdr:row>
      <xdr:rowOff>0</xdr:rowOff>
    </xdr:from>
    <xdr:to>
      <xdr:col>23</xdr:col>
      <xdr:colOff>66675</xdr:colOff>
      <xdr:row>42</xdr:row>
      <xdr:rowOff>0</xdr:rowOff>
    </xdr:to>
    <xdr:sp macro="" textlink="">
      <xdr:nvSpPr>
        <xdr:cNvPr id="16" name="AutoShape 65"/>
        <xdr:cNvSpPr>
          <a:spLocks noChangeArrowheads="1"/>
        </xdr:cNvSpPr>
      </xdr:nvSpPr>
      <xdr:spPr bwMode="auto">
        <a:xfrm>
          <a:off x="676275" y="6229350"/>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161925</xdr:colOff>
      <xdr:row>33</xdr:row>
      <xdr:rowOff>0</xdr:rowOff>
    </xdr:from>
    <xdr:to>
      <xdr:col>10</xdr:col>
      <xdr:colOff>142875</xdr:colOff>
      <xdr:row>39</xdr:row>
      <xdr:rowOff>0</xdr:rowOff>
    </xdr:to>
    <xdr:sp macro="" textlink="">
      <xdr:nvSpPr>
        <xdr:cNvPr id="17" name="Line 66"/>
        <xdr:cNvSpPr>
          <a:spLocks noChangeShapeType="1"/>
        </xdr:cNvSpPr>
      </xdr:nvSpPr>
      <xdr:spPr bwMode="auto">
        <a:xfrm flipV="1">
          <a:off x="1676400" y="5686425"/>
          <a:ext cx="4667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30</xdr:row>
      <xdr:rowOff>66675</xdr:rowOff>
    </xdr:from>
    <xdr:to>
      <xdr:col>61</xdr:col>
      <xdr:colOff>66675</xdr:colOff>
      <xdr:row>34</xdr:row>
      <xdr:rowOff>142875</xdr:rowOff>
    </xdr:to>
    <xdr:sp macro="" textlink="">
      <xdr:nvSpPr>
        <xdr:cNvPr id="18" name="AutoShape 67"/>
        <xdr:cNvSpPr>
          <a:spLocks noChangeArrowheads="1"/>
        </xdr:cNvSpPr>
      </xdr:nvSpPr>
      <xdr:spPr bwMode="auto">
        <a:xfrm>
          <a:off x="6353175" y="4667250"/>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19050</xdr:colOff>
      <xdr:row>31</xdr:row>
      <xdr:rowOff>28575</xdr:rowOff>
    </xdr:from>
    <xdr:to>
      <xdr:col>47</xdr:col>
      <xdr:colOff>152400</xdr:colOff>
      <xdr:row>31</xdr:row>
      <xdr:rowOff>85725</xdr:rowOff>
    </xdr:to>
    <xdr:sp macro="" textlink="">
      <xdr:nvSpPr>
        <xdr:cNvPr id="19" name="Line 69"/>
        <xdr:cNvSpPr>
          <a:spLocks noChangeShapeType="1"/>
        </xdr:cNvSpPr>
      </xdr:nvSpPr>
      <xdr:spPr bwMode="auto">
        <a:xfrm flipH="1" flipV="1">
          <a:off x="5524500" y="5353050"/>
          <a:ext cx="828675"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53</xdr:row>
      <xdr:rowOff>66675</xdr:rowOff>
    </xdr:from>
    <xdr:to>
      <xdr:col>60</xdr:col>
      <xdr:colOff>66675</xdr:colOff>
      <xdr:row>57</xdr:row>
      <xdr:rowOff>142875</xdr:rowOff>
    </xdr:to>
    <xdr:sp macro="" textlink="">
      <xdr:nvSpPr>
        <xdr:cNvPr id="20" name="AutoShape 70"/>
        <xdr:cNvSpPr>
          <a:spLocks noChangeArrowheads="1"/>
        </xdr:cNvSpPr>
      </xdr:nvSpPr>
      <xdr:spPr bwMode="auto">
        <a:xfrm>
          <a:off x="6143625" y="8829675"/>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55</xdr:row>
      <xdr:rowOff>28575</xdr:rowOff>
    </xdr:from>
    <xdr:to>
      <xdr:col>46</xdr:col>
      <xdr:colOff>152400</xdr:colOff>
      <xdr:row>59</xdr:row>
      <xdr:rowOff>9525</xdr:rowOff>
    </xdr:to>
    <xdr:sp macro="" textlink="">
      <xdr:nvSpPr>
        <xdr:cNvPr id="21" name="Line 71"/>
        <xdr:cNvSpPr>
          <a:spLocks noChangeShapeType="1"/>
        </xdr:cNvSpPr>
      </xdr:nvSpPr>
      <xdr:spPr bwMode="auto">
        <a:xfrm flipH="1">
          <a:off x="5572125" y="9696450"/>
          <a:ext cx="57150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123825</xdr:colOff>
      <xdr:row>66</xdr:row>
      <xdr:rowOff>47625</xdr:rowOff>
    </xdr:from>
    <xdr:to>
      <xdr:col>66</xdr:col>
      <xdr:colOff>76200</xdr:colOff>
      <xdr:row>70</xdr:row>
      <xdr:rowOff>104775</xdr:rowOff>
    </xdr:to>
    <xdr:sp macro="" textlink="">
      <xdr:nvSpPr>
        <xdr:cNvPr id="22" name="AutoShape 72"/>
        <xdr:cNvSpPr>
          <a:spLocks noChangeArrowheads="1"/>
        </xdr:cNvSpPr>
      </xdr:nvSpPr>
      <xdr:spPr bwMode="auto">
        <a:xfrm>
          <a:off x="7648575" y="117062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68</xdr:row>
      <xdr:rowOff>95250</xdr:rowOff>
    </xdr:from>
    <xdr:to>
      <xdr:col>54</xdr:col>
      <xdr:colOff>123825</xdr:colOff>
      <xdr:row>72</xdr:row>
      <xdr:rowOff>104775</xdr:rowOff>
    </xdr:to>
    <xdr:sp macro="" textlink="">
      <xdr:nvSpPr>
        <xdr:cNvPr id="23" name="Line 73"/>
        <xdr:cNvSpPr>
          <a:spLocks noChangeShapeType="1"/>
        </xdr:cNvSpPr>
      </xdr:nvSpPr>
      <xdr:spPr bwMode="auto">
        <a:xfrm flipH="1">
          <a:off x="6981825" y="12115800"/>
          <a:ext cx="666750"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68</xdr:row>
      <xdr:rowOff>95250</xdr:rowOff>
    </xdr:from>
    <xdr:to>
      <xdr:col>54</xdr:col>
      <xdr:colOff>114300</xdr:colOff>
      <xdr:row>73</xdr:row>
      <xdr:rowOff>114300</xdr:rowOff>
    </xdr:to>
    <xdr:sp macro="" textlink="">
      <xdr:nvSpPr>
        <xdr:cNvPr id="24" name="Line 74"/>
        <xdr:cNvSpPr>
          <a:spLocks noChangeShapeType="1"/>
        </xdr:cNvSpPr>
      </xdr:nvSpPr>
      <xdr:spPr bwMode="auto">
        <a:xfrm flipH="1">
          <a:off x="1457325" y="12115800"/>
          <a:ext cx="6181725" cy="923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51</xdr:row>
      <xdr:rowOff>0</xdr:rowOff>
    </xdr:from>
    <xdr:to>
      <xdr:col>45</xdr:col>
      <xdr:colOff>66675</xdr:colOff>
      <xdr:row>52</xdr:row>
      <xdr:rowOff>161925</xdr:rowOff>
    </xdr:to>
    <xdr:sp macro="" textlink="">
      <xdr:nvSpPr>
        <xdr:cNvPr id="25" name="AutoShape 75"/>
        <xdr:cNvSpPr>
          <a:spLocks noChangeArrowheads="1"/>
        </xdr:cNvSpPr>
      </xdr:nvSpPr>
      <xdr:spPr bwMode="auto">
        <a:xfrm>
          <a:off x="4010025" y="8401050"/>
          <a:ext cx="1885950" cy="342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152399</xdr:colOff>
      <xdr:row>52</xdr:row>
      <xdr:rowOff>38100</xdr:rowOff>
    </xdr:from>
    <xdr:to>
      <xdr:col>26</xdr:col>
      <xdr:colOff>104774</xdr:colOff>
      <xdr:row>54</xdr:row>
      <xdr:rowOff>47625</xdr:rowOff>
    </xdr:to>
    <xdr:sp macro="" textlink="">
      <xdr:nvSpPr>
        <xdr:cNvPr id="26" name="Line 76"/>
        <xdr:cNvSpPr>
          <a:spLocks noChangeShapeType="1"/>
        </xdr:cNvSpPr>
      </xdr:nvSpPr>
      <xdr:spPr bwMode="auto">
        <a:xfrm flipH="1">
          <a:off x="3200399" y="9163050"/>
          <a:ext cx="8096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123825</xdr:colOff>
      <xdr:row>6</xdr:row>
      <xdr:rowOff>219075</xdr:rowOff>
    </xdr:from>
    <xdr:to>
      <xdr:col>30</xdr:col>
      <xdr:colOff>28575</xdr:colOff>
      <xdr:row>9</xdr:row>
      <xdr:rowOff>28575</xdr:rowOff>
    </xdr:to>
    <xdr:sp macro="" textlink="">
      <xdr:nvSpPr>
        <xdr:cNvPr id="5" name="AutoShape 37"/>
        <xdr:cNvSpPr>
          <a:spLocks noChangeArrowheads="1"/>
        </xdr:cNvSpPr>
      </xdr:nvSpPr>
      <xdr:spPr bwMode="auto">
        <a:xfrm>
          <a:off x="2752725" y="876300"/>
          <a:ext cx="1685925" cy="466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647700</xdr:colOff>
      <xdr:row>37</xdr:row>
      <xdr:rowOff>180975</xdr:rowOff>
    </xdr:from>
    <xdr:to>
      <xdr:col>17</xdr:col>
      <xdr:colOff>0</xdr:colOff>
      <xdr:row>43</xdr:row>
      <xdr:rowOff>38100</xdr:rowOff>
    </xdr:to>
    <xdr:sp macro="" textlink="">
      <xdr:nvSpPr>
        <xdr:cNvPr id="29" name="AutoShape 28"/>
        <xdr:cNvSpPr>
          <a:spLocks noChangeArrowheads="1"/>
        </xdr:cNvSpPr>
      </xdr:nvSpPr>
      <xdr:spPr bwMode="auto">
        <a:xfrm>
          <a:off x="7000875" y="6753225"/>
          <a:ext cx="2095500" cy="1114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38</xdr:row>
      <xdr:rowOff>63500</xdr:rowOff>
    </xdr:to>
    <xdr:sp macro="" textlink="">
      <xdr:nvSpPr>
        <xdr:cNvPr id="30" name="Line 29"/>
        <xdr:cNvSpPr>
          <a:spLocks noChangeShapeType="1"/>
        </xdr:cNvSpPr>
      </xdr:nvSpPr>
      <xdr:spPr bwMode="auto">
        <a:xfrm flipH="1" flipV="1">
          <a:off x="5734050" y="4194175"/>
          <a:ext cx="1301750" cy="3248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104774</xdr:rowOff>
    </xdr:from>
    <xdr:to>
      <xdr:col>13</xdr:col>
      <xdr:colOff>647700</xdr:colOff>
      <xdr:row>38</xdr:row>
      <xdr:rowOff>76199</xdr:rowOff>
    </xdr:to>
    <xdr:sp macro="" textlink="">
      <xdr:nvSpPr>
        <xdr:cNvPr id="31" name="Line 30"/>
        <xdr:cNvSpPr>
          <a:spLocks noChangeShapeType="1"/>
        </xdr:cNvSpPr>
      </xdr:nvSpPr>
      <xdr:spPr bwMode="auto">
        <a:xfrm flipH="1" flipV="1">
          <a:off x="5283200" y="4765674"/>
          <a:ext cx="1752600" cy="2689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85724</xdr:rowOff>
    </xdr:from>
    <xdr:to>
      <xdr:col>13</xdr:col>
      <xdr:colOff>660400</xdr:colOff>
      <xdr:row>38</xdr:row>
      <xdr:rowOff>101599</xdr:rowOff>
    </xdr:to>
    <xdr:sp macro="" textlink="">
      <xdr:nvSpPr>
        <xdr:cNvPr id="32" name="Line 31"/>
        <xdr:cNvSpPr>
          <a:spLocks noChangeShapeType="1"/>
        </xdr:cNvSpPr>
      </xdr:nvSpPr>
      <xdr:spPr bwMode="auto">
        <a:xfrm flipH="1" flipV="1">
          <a:off x="5505450" y="5635624"/>
          <a:ext cx="1543050" cy="1844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485775</xdr:colOff>
      <xdr:row>50</xdr:row>
      <xdr:rowOff>133350</xdr:rowOff>
    </xdr:from>
    <xdr:to>
      <xdr:col>11</xdr:col>
      <xdr:colOff>9525</xdr:colOff>
      <xdr:row>53</xdr:row>
      <xdr:rowOff>57150</xdr:rowOff>
    </xdr:to>
    <xdr:sp macro="" textlink="">
      <xdr:nvSpPr>
        <xdr:cNvPr id="33" name="Oval 32"/>
        <xdr:cNvSpPr>
          <a:spLocks noChangeArrowheads="1"/>
        </xdr:cNvSpPr>
      </xdr:nvSpPr>
      <xdr:spPr bwMode="auto">
        <a:xfrm>
          <a:off x="4743450" y="9429750"/>
          <a:ext cx="53340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63</xdr:row>
      <xdr:rowOff>0</xdr:rowOff>
    </xdr:from>
    <xdr:to>
      <xdr:col>12</xdr:col>
      <xdr:colOff>114300</xdr:colOff>
      <xdr:row>64</xdr:row>
      <xdr:rowOff>9525</xdr:rowOff>
    </xdr:to>
    <xdr:sp macro="" textlink="">
      <xdr:nvSpPr>
        <xdr:cNvPr id="34" name="Oval 33"/>
        <xdr:cNvSpPr>
          <a:spLocks noChangeArrowheads="1"/>
        </xdr:cNvSpPr>
      </xdr:nvSpPr>
      <xdr:spPr bwMode="auto">
        <a:xfrm>
          <a:off x="5705475" y="11877675"/>
          <a:ext cx="180975" cy="190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352425</xdr:colOff>
      <xdr:row>60</xdr:row>
      <xdr:rowOff>76200</xdr:rowOff>
    </xdr:from>
    <xdr:to>
      <xdr:col>12</xdr:col>
      <xdr:colOff>390525</xdr:colOff>
      <xdr:row>64</xdr:row>
      <xdr:rowOff>76200</xdr:rowOff>
    </xdr:to>
    <xdr:sp macro="" textlink="">
      <xdr:nvSpPr>
        <xdr:cNvPr id="35" name="AutoShape 34"/>
        <xdr:cNvSpPr>
          <a:spLocks noChangeArrowheads="1"/>
        </xdr:cNvSpPr>
      </xdr:nvSpPr>
      <xdr:spPr bwMode="auto">
        <a:xfrm>
          <a:off x="3600450" y="11410950"/>
          <a:ext cx="2562225" cy="723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53</xdr:row>
      <xdr:rowOff>57150</xdr:rowOff>
    </xdr:from>
    <xdr:to>
      <xdr:col>10</xdr:col>
      <xdr:colOff>247650</xdr:colOff>
      <xdr:row>59</xdr:row>
      <xdr:rowOff>0</xdr:rowOff>
    </xdr:to>
    <xdr:sp macro="" textlink="">
      <xdr:nvSpPr>
        <xdr:cNvPr id="36" name="Line 35"/>
        <xdr:cNvSpPr>
          <a:spLocks noChangeShapeType="1"/>
        </xdr:cNvSpPr>
      </xdr:nvSpPr>
      <xdr:spPr bwMode="auto">
        <a:xfrm flipH="1" flipV="1">
          <a:off x="4657725" y="9982200"/>
          <a:ext cx="352425" cy="1171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123824</xdr:colOff>
      <xdr:row>51</xdr:row>
      <xdr:rowOff>180974</xdr:rowOff>
    </xdr:from>
    <xdr:to>
      <xdr:col>13</xdr:col>
      <xdr:colOff>76199</xdr:colOff>
      <xdr:row>59</xdr:row>
      <xdr:rowOff>114299</xdr:rowOff>
    </xdr:to>
    <xdr:sp macro="" textlink="">
      <xdr:nvSpPr>
        <xdr:cNvPr id="37" name="Line 36"/>
        <xdr:cNvSpPr>
          <a:spLocks noChangeShapeType="1"/>
        </xdr:cNvSpPr>
      </xdr:nvSpPr>
      <xdr:spPr bwMode="auto">
        <a:xfrm flipH="1" flipV="1">
          <a:off x="5419724" y="10366374"/>
          <a:ext cx="1044575" cy="162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104774</xdr:colOff>
      <xdr:row>40</xdr:row>
      <xdr:rowOff>127000</xdr:rowOff>
    </xdr:from>
    <xdr:to>
      <xdr:col>7</xdr:col>
      <xdr:colOff>444499</xdr:colOff>
      <xdr:row>42</xdr:row>
      <xdr:rowOff>76200</xdr:rowOff>
    </xdr:to>
    <xdr:sp macro="" textlink="">
      <xdr:nvSpPr>
        <xdr:cNvPr id="38" name="Line 37"/>
        <xdr:cNvSpPr>
          <a:spLocks noChangeShapeType="1"/>
        </xdr:cNvSpPr>
      </xdr:nvSpPr>
      <xdr:spPr bwMode="auto">
        <a:xfrm flipH="1">
          <a:off x="2860674" y="7937500"/>
          <a:ext cx="847725"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21</xdr:row>
      <xdr:rowOff>38100</xdr:rowOff>
    </xdr:from>
    <xdr:to>
      <xdr:col>18</xdr:col>
      <xdr:colOff>76200</xdr:colOff>
      <xdr:row>37</xdr:row>
      <xdr:rowOff>28575</xdr:rowOff>
    </xdr:to>
    <xdr:sp macro="" textlink="">
      <xdr:nvSpPr>
        <xdr:cNvPr id="39" name="AutoShape 38"/>
        <xdr:cNvSpPr>
          <a:spLocks noChangeArrowheads="1"/>
        </xdr:cNvSpPr>
      </xdr:nvSpPr>
      <xdr:spPr bwMode="auto">
        <a:xfrm>
          <a:off x="6915150" y="3533775"/>
          <a:ext cx="2943225" cy="3067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19</xdr:row>
      <xdr:rowOff>123825</xdr:rowOff>
    </xdr:from>
    <xdr:to>
      <xdr:col>13</xdr:col>
      <xdr:colOff>622299</xdr:colOff>
      <xdr:row>22</xdr:row>
      <xdr:rowOff>50800</xdr:rowOff>
    </xdr:to>
    <xdr:sp macro="" textlink="">
      <xdr:nvSpPr>
        <xdr:cNvPr id="40" name="Line 39"/>
        <xdr:cNvSpPr>
          <a:spLocks noChangeShapeType="1"/>
        </xdr:cNvSpPr>
      </xdr:nvSpPr>
      <xdr:spPr bwMode="auto">
        <a:xfrm flipH="1" flipV="1">
          <a:off x="6213474" y="3705225"/>
          <a:ext cx="796925" cy="574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58</xdr:row>
      <xdr:rowOff>76200</xdr:rowOff>
    </xdr:from>
    <xdr:to>
      <xdr:col>18</xdr:col>
      <xdr:colOff>19050</xdr:colOff>
      <xdr:row>61</xdr:row>
      <xdr:rowOff>104775</xdr:rowOff>
    </xdr:to>
    <xdr:sp macro="" textlink="">
      <xdr:nvSpPr>
        <xdr:cNvPr id="41" name="AutoShape 40"/>
        <xdr:cNvSpPr>
          <a:spLocks noChangeArrowheads="1"/>
        </xdr:cNvSpPr>
      </xdr:nvSpPr>
      <xdr:spPr bwMode="auto">
        <a:xfrm>
          <a:off x="6429375" y="11049000"/>
          <a:ext cx="3371850" cy="5715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9525</xdr:rowOff>
    </xdr:from>
    <xdr:to>
      <xdr:col>16</xdr:col>
      <xdr:colOff>619125</xdr:colOff>
      <xdr:row>57</xdr:row>
      <xdr:rowOff>66675</xdr:rowOff>
    </xdr:to>
    <xdr:sp macro="" textlink="">
      <xdr:nvSpPr>
        <xdr:cNvPr id="42" name="AutoShape 41"/>
        <xdr:cNvSpPr>
          <a:spLocks noChangeArrowheads="1"/>
        </xdr:cNvSpPr>
      </xdr:nvSpPr>
      <xdr:spPr bwMode="auto">
        <a:xfrm>
          <a:off x="6429375" y="10144125"/>
          <a:ext cx="2600325" cy="685800"/>
        </a:xfrm>
        <a:prstGeom prst="wedgeRoundRectCallout">
          <a:avLst>
            <a:gd name="adj1" fmla="val -89194"/>
            <a:gd name="adj2" fmla="val -13888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447675</xdr:colOff>
      <xdr:row>13</xdr:row>
      <xdr:rowOff>152400</xdr:rowOff>
    </xdr:from>
    <xdr:to>
      <xdr:col>17</xdr:col>
      <xdr:colOff>590550</xdr:colOff>
      <xdr:row>17</xdr:row>
      <xdr:rowOff>152400</xdr:rowOff>
    </xdr:to>
    <xdr:sp macro="" textlink="">
      <xdr:nvSpPr>
        <xdr:cNvPr id="43" name="AutoShape 42"/>
        <xdr:cNvSpPr>
          <a:spLocks noChangeArrowheads="1"/>
        </xdr:cNvSpPr>
      </xdr:nvSpPr>
      <xdr:spPr bwMode="auto">
        <a:xfrm>
          <a:off x="6800850" y="1962150"/>
          <a:ext cx="2886075" cy="847725"/>
        </a:xfrm>
        <a:prstGeom prst="wedgeRoundRectCallout">
          <a:avLst>
            <a:gd name="adj1" fmla="val -68153"/>
            <a:gd name="adj2" fmla="val 7921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見積書の表記金額を訂正した見積りは無効です。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5</xdr:col>
      <xdr:colOff>485775</xdr:colOff>
      <xdr:row>11</xdr:row>
      <xdr:rowOff>104775</xdr:rowOff>
    </xdr:from>
    <xdr:to>
      <xdr:col>7</xdr:col>
      <xdr:colOff>9525</xdr:colOff>
      <xdr:row>14</xdr:row>
      <xdr:rowOff>85725</xdr:rowOff>
    </xdr:to>
    <xdr:sp macro="" textlink="">
      <xdr:nvSpPr>
        <xdr:cNvPr id="44" name="Oval 44"/>
        <xdr:cNvSpPr>
          <a:spLocks noChangeArrowheads="1"/>
        </xdr:cNvSpPr>
      </xdr:nvSpPr>
      <xdr:spPr bwMode="auto">
        <a:xfrm>
          <a:off x="2724150" y="1552575"/>
          <a:ext cx="533400" cy="523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5</xdr:row>
      <xdr:rowOff>104775</xdr:rowOff>
    </xdr:from>
    <xdr:to>
      <xdr:col>13</xdr:col>
      <xdr:colOff>76200</xdr:colOff>
      <xdr:row>8</xdr:row>
      <xdr:rowOff>66675</xdr:rowOff>
    </xdr:to>
    <xdr:sp macro="" textlink="">
      <xdr:nvSpPr>
        <xdr:cNvPr id="45" name="AutoShape 45"/>
        <xdr:cNvSpPr>
          <a:spLocks noChangeArrowheads="1"/>
        </xdr:cNvSpPr>
      </xdr:nvSpPr>
      <xdr:spPr bwMode="auto">
        <a:xfrm>
          <a:off x="3200400" y="466725"/>
          <a:ext cx="3228975" cy="504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8</xdr:row>
      <xdr:rowOff>63499</xdr:rowOff>
    </xdr:from>
    <xdr:to>
      <xdr:col>7</xdr:col>
      <xdr:colOff>482600</xdr:colOff>
      <xdr:row>11</xdr:row>
      <xdr:rowOff>142874</xdr:rowOff>
    </xdr:to>
    <xdr:sp macro="" textlink="">
      <xdr:nvSpPr>
        <xdr:cNvPr id="46" name="Line 46"/>
        <xdr:cNvSpPr>
          <a:spLocks noChangeShapeType="1"/>
        </xdr:cNvSpPr>
      </xdr:nvSpPr>
      <xdr:spPr bwMode="auto">
        <a:xfrm flipH="1">
          <a:off x="3213100" y="1485899"/>
          <a:ext cx="533400" cy="612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619125</xdr:colOff>
      <xdr:row>5</xdr:row>
      <xdr:rowOff>142875</xdr:rowOff>
    </xdr:from>
    <xdr:to>
      <xdr:col>17</xdr:col>
      <xdr:colOff>590550</xdr:colOff>
      <xdr:row>12</xdr:row>
      <xdr:rowOff>133350</xdr:rowOff>
    </xdr:to>
    <xdr:sp macro="" textlink="">
      <xdr:nvSpPr>
        <xdr:cNvPr id="47" name="AutoShape 47"/>
        <xdr:cNvSpPr>
          <a:spLocks noChangeArrowheads="1"/>
        </xdr:cNvSpPr>
      </xdr:nvSpPr>
      <xdr:spPr bwMode="auto">
        <a:xfrm>
          <a:off x="6972300" y="504825"/>
          <a:ext cx="2714625" cy="1257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95250</xdr:colOff>
      <xdr:row>8</xdr:row>
      <xdr:rowOff>88900</xdr:rowOff>
    </xdr:from>
    <xdr:to>
      <xdr:col>13</xdr:col>
      <xdr:colOff>622300</xdr:colOff>
      <xdr:row>14</xdr:row>
      <xdr:rowOff>142875</xdr:rowOff>
    </xdr:to>
    <xdr:sp macro="" textlink="">
      <xdr:nvSpPr>
        <xdr:cNvPr id="48" name="Line 48"/>
        <xdr:cNvSpPr>
          <a:spLocks noChangeShapeType="1"/>
        </xdr:cNvSpPr>
      </xdr:nvSpPr>
      <xdr:spPr bwMode="auto">
        <a:xfrm flipH="1">
          <a:off x="3867150" y="1511300"/>
          <a:ext cx="3143250" cy="112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419100</xdr:colOff>
      <xdr:row>45</xdr:row>
      <xdr:rowOff>47625</xdr:rowOff>
    </xdr:from>
    <xdr:to>
      <xdr:col>18</xdr:col>
      <xdr:colOff>85725</xdr:colOff>
      <xdr:row>50</xdr:row>
      <xdr:rowOff>190500</xdr:rowOff>
    </xdr:to>
    <xdr:sp macro="" textlink="">
      <xdr:nvSpPr>
        <xdr:cNvPr id="49" name="AutoShape 49"/>
        <xdr:cNvSpPr>
          <a:spLocks noChangeArrowheads="1"/>
        </xdr:cNvSpPr>
      </xdr:nvSpPr>
      <xdr:spPr bwMode="auto">
        <a:xfrm>
          <a:off x="5686425" y="8296275"/>
          <a:ext cx="4181475" cy="1190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342900</xdr:colOff>
      <xdr:row>29</xdr:row>
      <xdr:rowOff>180975</xdr:rowOff>
    </xdr:from>
    <xdr:to>
      <xdr:col>12</xdr:col>
      <xdr:colOff>457200</xdr:colOff>
      <xdr:row>45</xdr:row>
      <xdr:rowOff>38100</xdr:rowOff>
    </xdr:to>
    <xdr:sp macro="" textlink="">
      <xdr:nvSpPr>
        <xdr:cNvPr id="50" name="Line 50"/>
        <xdr:cNvSpPr>
          <a:spLocks noChangeShapeType="1"/>
        </xdr:cNvSpPr>
      </xdr:nvSpPr>
      <xdr:spPr bwMode="auto">
        <a:xfrm flipH="1" flipV="1">
          <a:off x="4622800" y="5730875"/>
          <a:ext cx="1638300" cy="319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447675</xdr:colOff>
      <xdr:row>39</xdr:row>
      <xdr:rowOff>180975</xdr:rowOff>
    </xdr:from>
    <xdr:to>
      <xdr:col>11</xdr:col>
      <xdr:colOff>304800</xdr:colOff>
      <xdr:row>41</xdr:row>
      <xdr:rowOff>57150</xdr:rowOff>
    </xdr:to>
    <xdr:sp macro="" textlink="">
      <xdr:nvSpPr>
        <xdr:cNvPr id="51" name="AutoShape 51"/>
        <xdr:cNvSpPr>
          <a:spLocks noChangeArrowheads="1"/>
        </xdr:cNvSpPr>
      </xdr:nvSpPr>
      <xdr:spPr bwMode="auto">
        <a:xfrm>
          <a:off x="3695700" y="7172325"/>
          <a:ext cx="1876425"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447675</xdr:colOff>
      <xdr:row>59</xdr:row>
      <xdr:rowOff>123825</xdr:rowOff>
    </xdr:from>
    <xdr:to>
      <xdr:col>6</xdr:col>
      <xdr:colOff>361950</xdr:colOff>
      <xdr:row>61</xdr:row>
      <xdr:rowOff>76200</xdr:rowOff>
    </xdr:to>
    <xdr:sp macro="" textlink="">
      <xdr:nvSpPr>
        <xdr:cNvPr id="52" name="AutoShape 52"/>
        <xdr:cNvSpPr>
          <a:spLocks noChangeArrowheads="1"/>
        </xdr:cNvSpPr>
      </xdr:nvSpPr>
      <xdr:spPr bwMode="auto">
        <a:xfrm>
          <a:off x="1095375" y="11277600"/>
          <a:ext cx="2009775" cy="3143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485774</xdr:colOff>
      <xdr:row>56</xdr:row>
      <xdr:rowOff>114300</xdr:rowOff>
    </xdr:from>
    <xdr:to>
      <xdr:col>5</xdr:col>
      <xdr:colOff>88899</xdr:colOff>
      <xdr:row>59</xdr:row>
      <xdr:rowOff>127000</xdr:rowOff>
    </xdr:to>
    <xdr:sp macro="" textlink="">
      <xdr:nvSpPr>
        <xdr:cNvPr id="53" name="Line 53"/>
        <xdr:cNvSpPr>
          <a:spLocks noChangeShapeType="1"/>
        </xdr:cNvSpPr>
      </xdr:nvSpPr>
      <xdr:spPr bwMode="auto">
        <a:xfrm flipH="1" flipV="1">
          <a:off x="2225674" y="11379200"/>
          <a:ext cx="111125" cy="622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381000</xdr:colOff>
      <xdr:row>14</xdr:row>
      <xdr:rowOff>161925</xdr:rowOff>
    </xdr:from>
    <xdr:to>
      <xdr:col>11</xdr:col>
      <xdr:colOff>123825</xdr:colOff>
      <xdr:row>16</xdr:row>
      <xdr:rowOff>114300</xdr:rowOff>
    </xdr:to>
    <xdr:sp macro="" textlink="">
      <xdr:nvSpPr>
        <xdr:cNvPr id="2" name="Oval 1"/>
        <xdr:cNvSpPr>
          <a:spLocks noChangeArrowheads="1"/>
        </xdr:cNvSpPr>
      </xdr:nvSpPr>
      <xdr:spPr bwMode="auto">
        <a:xfrm>
          <a:off x="5286375" y="2981325"/>
          <a:ext cx="428625" cy="4667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571500</xdr:colOff>
      <xdr:row>35</xdr:row>
      <xdr:rowOff>161925</xdr:rowOff>
    </xdr:from>
    <xdr:to>
      <xdr:col>12</xdr:col>
      <xdr:colOff>352425</xdr:colOff>
      <xdr:row>38</xdr:row>
      <xdr:rowOff>114300</xdr:rowOff>
    </xdr:to>
    <xdr:sp macro="" textlink="">
      <xdr:nvSpPr>
        <xdr:cNvPr id="3" name="Oval 2"/>
        <xdr:cNvSpPr>
          <a:spLocks noChangeArrowheads="1"/>
        </xdr:cNvSpPr>
      </xdr:nvSpPr>
      <xdr:spPr bwMode="auto">
        <a:xfrm>
          <a:off x="5476875" y="8382000"/>
          <a:ext cx="752475" cy="7239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523875</xdr:colOff>
      <xdr:row>18</xdr:row>
      <xdr:rowOff>171450</xdr:rowOff>
    </xdr:from>
    <xdr:to>
      <xdr:col>23</xdr:col>
      <xdr:colOff>257175</xdr:colOff>
      <xdr:row>23</xdr:row>
      <xdr:rowOff>114300</xdr:rowOff>
    </xdr:to>
    <xdr:sp macro="" textlink="">
      <xdr:nvSpPr>
        <xdr:cNvPr id="4" name="AutoShape 3"/>
        <xdr:cNvSpPr>
          <a:spLocks noChangeArrowheads="1"/>
        </xdr:cNvSpPr>
      </xdr:nvSpPr>
      <xdr:spPr bwMode="auto">
        <a:xfrm>
          <a:off x="5429250" y="4019550"/>
          <a:ext cx="6438900" cy="12287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523875</xdr:colOff>
      <xdr:row>8</xdr:row>
      <xdr:rowOff>47625</xdr:rowOff>
    </xdr:from>
    <xdr:to>
      <xdr:col>22</xdr:col>
      <xdr:colOff>142875</xdr:colOff>
      <xdr:row>13</xdr:row>
      <xdr:rowOff>180975</xdr:rowOff>
    </xdr:to>
    <xdr:sp macro="" textlink="">
      <xdr:nvSpPr>
        <xdr:cNvPr id="5" name="AutoShape 4"/>
        <xdr:cNvSpPr>
          <a:spLocks noChangeArrowheads="1"/>
        </xdr:cNvSpPr>
      </xdr:nvSpPr>
      <xdr:spPr bwMode="auto">
        <a:xfrm>
          <a:off x="7086600" y="1323975"/>
          <a:ext cx="4362450" cy="14192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257175</xdr:colOff>
      <xdr:row>10</xdr:row>
      <xdr:rowOff>127000</xdr:rowOff>
    </xdr:from>
    <xdr:to>
      <xdr:col>13</xdr:col>
      <xdr:colOff>520700</xdr:colOff>
      <xdr:row>14</xdr:row>
      <xdr:rowOff>190500</xdr:rowOff>
    </xdr:to>
    <xdr:sp macro="" textlink="">
      <xdr:nvSpPr>
        <xdr:cNvPr id="6" name="Line 5"/>
        <xdr:cNvSpPr>
          <a:spLocks noChangeShapeType="1"/>
        </xdr:cNvSpPr>
      </xdr:nvSpPr>
      <xdr:spPr bwMode="auto">
        <a:xfrm flipH="1">
          <a:off x="4486275" y="2501900"/>
          <a:ext cx="2613025" cy="1079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219075</xdr:colOff>
      <xdr:row>18</xdr:row>
      <xdr:rowOff>47624</xdr:rowOff>
    </xdr:from>
    <xdr:to>
      <xdr:col>10</xdr:col>
      <xdr:colOff>520700</xdr:colOff>
      <xdr:row>20</xdr:row>
      <xdr:rowOff>38099</xdr:rowOff>
    </xdr:to>
    <xdr:sp macro="" textlink="">
      <xdr:nvSpPr>
        <xdr:cNvPr id="7" name="Line 6"/>
        <xdr:cNvSpPr>
          <a:spLocks noChangeShapeType="1"/>
        </xdr:cNvSpPr>
      </xdr:nvSpPr>
      <xdr:spPr bwMode="auto">
        <a:xfrm flipH="1" flipV="1">
          <a:off x="3076575" y="4454524"/>
          <a:ext cx="2359025" cy="498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590550</xdr:colOff>
      <xdr:row>24</xdr:row>
      <xdr:rowOff>171450</xdr:rowOff>
    </xdr:from>
    <xdr:to>
      <xdr:col>24</xdr:col>
      <xdr:colOff>28575</xdr:colOff>
      <xdr:row>34</xdr:row>
      <xdr:rowOff>123825</xdr:rowOff>
    </xdr:to>
    <xdr:sp macro="" textlink="">
      <xdr:nvSpPr>
        <xdr:cNvPr id="8" name="AutoShape 7"/>
        <xdr:cNvSpPr>
          <a:spLocks noChangeArrowheads="1"/>
        </xdr:cNvSpPr>
      </xdr:nvSpPr>
      <xdr:spPr bwMode="auto">
        <a:xfrm>
          <a:off x="5495925" y="5562600"/>
          <a:ext cx="6543675" cy="25241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666750</xdr:colOff>
      <xdr:row>24</xdr:row>
      <xdr:rowOff>95250</xdr:rowOff>
    </xdr:from>
    <xdr:to>
      <xdr:col>10</xdr:col>
      <xdr:colOff>596900</xdr:colOff>
      <xdr:row>28</xdr:row>
      <xdr:rowOff>25400</xdr:rowOff>
    </xdr:to>
    <xdr:sp macro="" textlink="">
      <xdr:nvSpPr>
        <xdr:cNvPr id="9" name="Line 8"/>
        <xdr:cNvSpPr>
          <a:spLocks noChangeShapeType="1"/>
        </xdr:cNvSpPr>
      </xdr:nvSpPr>
      <xdr:spPr bwMode="auto">
        <a:xfrm flipH="1" flipV="1">
          <a:off x="4210050" y="6026150"/>
          <a:ext cx="1301750" cy="946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238124</xdr:rowOff>
    </xdr:from>
    <xdr:to>
      <xdr:col>6</xdr:col>
      <xdr:colOff>330200</xdr:colOff>
      <xdr:row>32</xdr:row>
      <xdr:rowOff>177799</xdr:rowOff>
    </xdr:to>
    <xdr:sp macro="" textlink="">
      <xdr:nvSpPr>
        <xdr:cNvPr id="10" name="Line 10"/>
        <xdr:cNvSpPr>
          <a:spLocks noChangeShapeType="1"/>
        </xdr:cNvSpPr>
      </xdr:nvSpPr>
      <xdr:spPr bwMode="auto">
        <a:xfrm flipH="1" flipV="1">
          <a:off x="2171700" y="7947024"/>
          <a:ext cx="330200" cy="193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523874</xdr:colOff>
      <xdr:row>38</xdr:row>
      <xdr:rowOff>171450</xdr:rowOff>
    </xdr:from>
    <xdr:to>
      <xdr:col>16</xdr:col>
      <xdr:colOff>126999</xdr:colOff>
      <xdr:row>44</xdr:row>
      <xdr:rowOff>0</xdr:rowOff>
    </xdr:to>
    <xdr:sp macro="" textlink="">
      <xdr:nvSpPr>
        <xdr:cNvPr id="11" name="Line 11"/>
        <xdr:cNvSpPr>
          <a:spLocks noChangeShapeType="1"/>
        </xdr:cNvSpPr>
      </xdr:nvSpPr>
      <xdr:spPr bwMode="auto">
        <a:xfrm flipH="1" flipV="1">
          <a:off x="6416674" y="9658350"/>
          <a:ext cx="1381125" cy="135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95250</xdr:colOff>
      <xdr:row>43</xdr:row>
      <xdr:rowOff>209550</xdr:rowOff>
    </xdr:from>
    <xdr:to>
      <xdr:col>22</xdr:col>
      <xdr:colOff>161925</xdr:colOff>
      <xdr:row>46</xdr:row>
      <xdr:rowOff>114300</xdr:rowOff>
    </xdr:to>
    <xdr:sp macro="" textlink="">
      <xdr:nvSpPr>
        <xdr:cNvPr id="12" name="AutoShape 12"/>
        <xdr:cNvSpPr>
          <a:spLocks noChangeArrowheads="1"/>
        </xdr:cNvSpPr>
      </xdr:nvSpPr>
      <xdr:spPr bwMode="auto">
        <a:xfrm>
          <a:off x="7743825" y="10487025"/>
          <a:ext cx="3724275" cy="67627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476250</xdr:colOff>
      <xdr:row>46</xdr:row>
      <xdr:rowOff>123824</xdr:rowOff>
    </xdr:from>
    <xdr:to>
      <xdr:col>17</xdr:col>
      <xdr:colOff>660400</xdr:colOff>
      <xdr:row>50</xdr:row>
      <xdr:rowOff>152399</xdr:rowOff>
    </xdr:to>
    <xdr:sp macro="" textlink="">
      <xdr:nvSpPr>
        <xdr:cNvPr id="13" name="Line 13"/>
        <xdr:cNvSpPr>
          <a:spLocks noChangeShapeType="1"/>
        </xdr:cNvSpPr>
      </xdr:nvSpPr>
      <xdr:spPr bwMode="auto">
        <a:xfrm flipH="1" flipV="1">
          <a:off x="7054850" y="11642724"/>
          <a:ext cx="1504950" cy="1006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457200</xdr:colOff>
      <xdr:row>7</xdr:row>
      <xdr:rowOff>123825</xdr:rowOff>
    </xdr:from>
    <xdr:to>
      <xdr:col>8</xdr:col>
      <xdr:colOff>476250</xdr:colOff>
      <xdr:row>10</xdr:row>
      <xdr:rowOff>66675</xdr:rowOff>
    </xdr:to>
    <xdr:sp macro="" textlink="">
      <xdr:nvSpPr>
        <xdr:cNvPr id="14" name="Oval 14"/>
        <xdr:cNvSpPr>
          <a:spLocks noChangeArrowheads="1"/>
        </xdr:cNvSpPr>
      </xdr:nvSpPr>
      <xdr:spPr bwMode="auto">
        <a:xfrm>
          <a:off x="3305175" y="1143000"/>
          <a:ext cx="704850"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600074</xdr:colOff>
      <xdr:row>5</xdr:row>
      <xdr:rowOff>127000</xdr:rowOff>
    </xdr:from>
    <xdr:to>
      <xdr:col>11</xdr:col>
      <xdr:colOff>177799</xdr:colOff>
      <xdr:row>8</xdr:row>
      <xdr:rowOff>19050</xdr:rowOff>
    </xdr:to>
    <xdr:sp macro="" textlink="">
      <xdr:nvSpPr>
        <xdr:cNvPr id="15" name="Line 15"/>
        <xdr:cNvSpPr>
          <a:spLocks noChangeShapeType="1"/>
        </xdr:cNvSpPr>
      </xdr:nvSpPr>
      <xdr:spPr bwMode="auto">
        <a:xfrm flipH="1">
          <a:off x="4143374" y="1308100"/>
          <a:ext cx="1635125" cy="577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4</xdr:row>
      <xdr:rowOff>114300</xdr:rowOff>
    </xdr:from>
    <xdr:to>
      <xdr:col>19</xdr:col>
      <xdr:colOff>238125</xdr:colOff>
      <xdr:row>6</xdr:row>
      <xdr:rowOff>104775</xdr:rowOff>
    </xdr:to>
    <xdr:sp macro="" textlink="">
      <xdr:nvSpPr>
        <xdr:cNvPr id="16" name="AutoShape 16"/>
        <xdr:cNvSpPr>
          <a:spLocks noChangeArrowheads="1"/>
        </xdr:cNvSpPr>
      </xdr:nvSpPr>
      <xdr:spPr bwMode="auto">
        <a:xfrm>
          <a:off x="5762625" y="476250"/>
          <a:ext cx="3724275" cy="4286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590550</xdr:colOff>
      <xdr:row>32</xdr:row>
      <xdr:rowOff>171450</xdr:rowOff>
    </xdr:from>
    <xdr:to>
      <xdr:col>9</xdr:col>
      <xdr:colOff>447675</xdr:colOff>
      <xdr:row>34</xdr:row>
      <xdr:rowOff>95250</xdr:rowOff>
    </xdr:to>
    <xdr:sp macro="" textlink="">
      <xdr:nvSpPr>
        <xdr:cNvPr id="17" name="AutoShape 17"/>
        <xdr:cNvSpPr>
          <a:spLocks noChangeArrowheads="1"/>
        </xdr:cNvSpPr>
      </xdr:nvSpPr>
      <xdr:spPr bwMode="auto">
        <a:xfrm>
          <a:off x="1381125" y="7620000"/>
          <a:ext cx="3286125" cy="43815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647700</xdr:colOff>
      <xdr:row>50</xdr:row>
      <xdr:rowOff>123825</xdr:rowOff>
    </xdr:from>
    <xdr:to>
      <xdr:col>22</xdr:col>
      <xdr:colOff>228600</xdr:colOff>
      <xdr:row>52</xdr:row>
      <xdr:rowOff>95250</xdr:rowOff>
    </xdr:to>
    <xdr:sp macro="" textlink="">
      <xdr:nvSpPr>
        <xdr:cNvPr id="18" name="AutoShape 18"/>
        <xdr:cNvSpPr>
          <a:spLocks noChangeArrowheads="1"/>
        </xdr:cNvSpPr>
      </xdr:nvSpPr>
      <xdr:spPr bwMode="auto">
        <a:xfrm>
          <a:off x="8524875" y="12163425"/>
          <a:ext cx="3009900" cy="5048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43</xdr:row>
      <xdr:rowOff>171450</xdr:rowOff>
    </xdr:from>
    <xdr:to>
      <xdr:col>8</xdr:col>
      <xdr:colOff>257175</xdr:colOff>
      <xdr:row>45</xdr:row>
      <xdr:rowOff>76200</xdr:rowOff>
    </xdr:to>
    <xdr:sp macro="" textlink="">
      <xdr:nvSpPr>
        <xdr:cNvPr id="19" name="AutoShape 22"/>
        <xdr:cNvSpPr>
          <a:spLocks noChangeArrowheads="1"/>
        </xdr:cNvSpPr>
      </xdr:nvSpPr>
      <xdr:spPr bwMode="auto">
        <a:xfrm>
          <a:off x="1295400" y="10448925"/>
          <a:ext cx="2495550" cy="41910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47624</xdr:rowOff>
    </xdr:from>
    <xdr:to>
      <xdr:col>6</xdr:col>
      <xdr:colOff>203200</xdr:colOff>
      <xdr:row>43</xdr:row>
      <xdr:rowOff>177799</xdr:rowOff>
    </xdr:to>
    <xdr:sp macro="" textlink="">
      <xdr:nvSpPr>
        <xdr:cNvPr id="20" name="Line 23"/>
        <xdr:cNvSpPr>
          <a:spLocks noChangeShapeType="1"/>
        </xdr:cNvSpPr>
      </xdr:nvSpPr>
      <xdr:spPr bwMode="auto">
        <a:xfrm flipH="1" flipV="1">
          <a:off x="2171700" y="10550524"/>
          <a:ext cx="203200" cy="384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114300</xdr:colOff>
      <xdr:row>33</xdr:row>
      <xdr:rowOff>257175</xdr:rowOff>
    </xdr:from>
    <xdr:to>
      <xdr:col>16</xdr:col>
      <xdr:colOff>76200</xdr:colOff>
      <xdr:row>36</xdr:row>
      <xdr:rowOff>66675</xdr:rowOff>
    </xdr:to>
    <xdr:sp macro="" textlink="">
      <xdr:nvSpPr>
        <xdr:cNvPr id="2" name="Oval 3"/>
        <xdr:cNvSpPr>
          <a:spLocks noChangeArrowheads="1"/>
        </xdr:cNvSpPr>
      </xdr:nvSpPr>
      <xdr:spPr bwMode="auto">
        <a:xfrm>
          <a:off x="4314825" y="8267700"/>
          <a:ext cx="590550" cy="638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161925</xdr:colOff>
      <xdr:row>7</xdr:row>
      <xdr:rowOff>190500</xdr:rowOff>
    </xdr:from>
    <xdr:to>
      <xdr:col>23</xdr:col>
      <xdr:colOff>95250</xdr:colOff>
      <xdr:row>10</xdr:row>
      <xdr:rowOff>66675</xdr:rowOff>
    </xdr:to>
    <xdr:sp macro="" textlink="">
      <xdr:nvSpPr>
        <xdr:cNvPr id="3" name="AutoShape 4"/>
        <xdr:cNvSpPr>
          <a:spLocks noChangeArrowheads="1"/>
        </xdr:cNvSpPr>
      </xdr:nvSpPr>
      <xdr:spPr bwMode="auto">
        <a:xfrm>
          <a:off x="4676775" y="1019175"/>
          <a:ext cx="2476500"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314323</xdr:colOff>
      <xdr:row>8</xdr:row>
      <xdr:rowOff>133350</xdr:rowOff>
    </xdr:from>
    <xdr:to>
      <xdr:col>15</xdr:col>
      <xdr:colOff>161924</xdr:colOff>
      <xdr:row>9</xdr:row>
      <xdr:rowOff>0</xdr:rowOff>
    </xdr:to>
    <xdr:sp macro="" textlink="">
      <xdr:nvSpPr>
        <xdr:cNvPr id="4" name="Line 5"/>
        <xdr:cNvSpPr>
          <a:spLocks noChangeShapeType="1"/>
        </xdr:cNvSpPr>
      </xdr:nvSpPr>
      <xdr:spPr bwMode="auto">
        <a:xfrm flipH="1">
          <a:off x="3571873" y="1781175"/>
          <a:ext cx="1104901"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161925</xdr:colOff>
      <xdr:row>15</xdr:row>
      <xdr:rowOff>238125</xdr:rowOff>
    </xdr:from>
    <xdr:to>
      <xdr:col>23</xdr:col>
      <xdr:colOff>66675</xdr:colOff>
      <xdr:row>19</xdr:row>
      <xdr:rowOff>238125</xdr:rowOff>
    </xdr:to>
    <xdr:sp macro="" textlink="">
      <xdr:nvSpPr>
        <xdr:cNvPr id="5" name="AutoShape 6"/>
        <xdr:cNvSpPr>
          <a:spLocks noChangeArrowheads="1"/>
        </xdr:cNvSpPr>
      </xdr:nvSpPr>
      <xdr:spPr bwMode="auto">
        <a:xfrm>
          <a:off x="4048125" y="3276600"/>
          <a:ext cx="3076575"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142875</xdr:colOff>
      <xdr:row>14</xdr:row>
      <xdr:rowOff>47625</xdr:rowOff>
    </xdr:from>
    <xdr:to>
      <xdr:col>13</xdr:col>
      <xdr:colOff>190500</xdr:colOff>
      <xdr:row>16</xdr:row>
      <xdr:rowOff>28575</xdr:rowOff>
    </xdr:to>
    <xdr:sp macro="" textlink="">
      <xdr:nvSpPr>
        <xdr:cNvPr id="6" name="Line 7"/>
        <xdr:cNvSpPr>
          <a:spLocks noChangeShapeType="1"/>
        </xdr:cNvSpPr>
      </xdr:nvSpPr>
      <xdr:spPr bwMode="auto">
        <a:xfrm flipH="1" flipV="1">
          <a:off x="3086100" y="3352800"/>
          <a:ext cx="990600"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238125</xdr:colOff>
      <xdr:row>21</xdr:row>
      <xdr:rowOff>142875</xdr:rowOff>
    </xdr:from>
    <xdr:to>
      <xdr:col>23</xdr:col>
      <xdr:colOff>95250</xdr:colOff>
      <xdr:row>30</xdr:row>
      <xdr:rowOff>95250</xdr:rowOff>
    </xdr:to>
    <xdr:sp macro="" textlink="">
      <xdr:nvSpPr>
        <xdr:cNvPr id="7" name="AutoShape 8"/>
        <xdr:cNvSpPr>
          <a:spLocks noChangeArrowheads="1"/>
        </xdr:cNvSpPr>
      </xdr:nvSpPr>
      <xdr:spPr bwMode="auto">
        <a:xfrm>
          <a:off x="4124325" y="4838700"/>
          <a:ext cx="3028950" cy="2438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xdr:colOff>
      <xdr:row>21</xdr:row>
      <xdr:rowOff>209549</xdr:rowOff>
    </xdr:from>
    <xdr:to>
      <xdr:col>13</xdr:col>
      <xdr:colOff>257175</xdr:colOff>
      <xdr:row>22</xdr:row>
      <xdr:rowOff>133349</xdr:rowOff>
    </xdr:to>
    <xdr:sp macro="" textlink="">
      <xdr:nvSpPr>
        <xdr:cNvPr id="8" name="Line 9"/>
        <xdr:cNvSpPr>
          <a:spLocks noChangeShapeType="1"/>
        </xdr:cNvSpPr>
      </xdr:nvSpPr>
      <xdr:spPr bwMode="auto">
        <a:xfrm flipH="1" flipV="1">
          <a:off x="3600450" y="5448299"/>
          <a:ext cx="5429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238125</xdr:colOff>
      <xdr:row>25</xdr:row>
      <xdr:rowOff>219075</xdr:rowOff>
    </xdr:from>
    <xdr:to>
      <xdr:col>12</xdr:col>
      <xdr:colOff>285750</xdr:colOff>
      <xdr:row>28</xdr:row>
      <xdr:rowOff>76200</xdr:rowOff>
    </xdr:to>
    <xdr:sp macro="" textlink="">
      <xdr:nvSpPr>
        <xdr:cNvPr id="9" name="AutoShape 10"/>
        <xdr:cNvSpPr>
          <a:spLocks noChangeArrowheads="1"/>
        </xdr:cNvSpPr>
      </xdr:nvSpPr>
      <xdr:spPr bwMode="auto">
        <a:xfrm>
          <a:off x="981075" y="6019800"/>
          <a:ext cx="287655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314324</xdr:colOff>
      <xdr:row>25</xdr:row>
      <xdr:rowOff>28575</xdr:rowOff>
    </xdr:from>
    <xdr:to>
      <xdr:col>4</xdr:col>
      <xdr:colOff>66674</xdr:colOff>
      <xdr:row>25</xdr:row>
      <xdr:rowOff>219075</xdr:rowOff>
    </xdr:to>
    <xdr:sp macro="" textlink="">
      <xdr:nvSpPr>
        <xdr:cNvPr id="10" name="Line 11"/>
        <xdr:cNvSpPr>
          <a:spLocks noChangeShapeType="1"/>
        </xdr:cNvSpPr>
      </xdr:nvSpPr>
      <xdr:spPr bwMode="auto">
        <a:xfrm flipH="1" flipV="1">
          <a:off x="1057274" y="6372225"/>
          <a:ext cx="6667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37</xdr:row>
      <xdr:rowOff>238125</xdr:rowOff>
    </xdr:from>
    <xdr:to>
      <xdr:col>18</xdr:col>
      <xdr:colOff>219075</xdr:colOff>
      <xdr:row>39</xdr:row>
      <xdr:rowOff>57150</xdr:rowOff>
    </xdr:to>
    <xdr:sp macro="" textlink="">
      <xdr:nvSpPr>
        <xdr:cNvPr id="11" name="AutoShape 12"/>
        <xdr:cNvSpPr>
          <a:spLocks noChangeArrowheads="1"/>
        </xdr:cNvSpPr>
      </xdr:nvSpPr>
      <xdr:spPr bwMode="auto">
        <a:xfrm>
          <a:off x="3429000" y="9353550"/>
          <a:ext cx="2247900" cy="371475"/>
        </a:xfrm>
        <a:prstGeom prst="roundRect">
          <a:avLst>
            <a:gd name="adj" fmla="val 1304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304799</xdr:colOff>
      <xdr:row>36</xdr:row>
      <xdr:rowOff>76200</xdr:rowOff>
    </xdr:from>
    <xdr:to>
      <xdr:col>14</xdr:col>
      <xdr:colOff>276224</xdr:colOff>
      <xdr:row>37</xdr:row>
      <xdr:rowOff>238125</xdr:rowOff>
    </xdr:to>
    <xdr:sp macro="" textlink="">
      <xdr:nvSpPr>
        <xdr:cNvPr id="12" name="Line 13"/>
        <xdr:cNvSpPr>
          <a:spLocks noChangeShapeType="1"/>
        </xdr:cNvSpPr>
      </xdr:nvSpPr>
      <xdr:spPr bwMode="auto">
        <a:xfrm flipH="1" flipV="1">
          <a:off x="4190999" y="9458325"/>
          <a:ext cx="285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209550</xdr:colOff>
      <xdr:row>31</xdr:row>
      <xdr:rowOff>0</xdr:rowOff>
    </xdr:from>
    <xdr:to>
      <xdr:col>8</xdr:col>
      <xdr:colOff>238125</xdr:colOff>
      <xdr:row>32</xdr:row>
      <xdr:rowOff>47625</xdr:rowOff>
    </xdr:to>
    <xdr:sp macro="" textlink="">
      <xdr:nvSpPr>
        <xdr:cNvPr id="13" name="AutoShape 14"/>
        <xdr:cNvSpPr>
          <a:spLocks noChangeArrowheads="1"/>
        </xdr:cNvSpPr>
      </xdr:nvSpPr>
      <xdr:spPr bwMode="auto">
        <a:xfrm>
          <a:off x="638175" y="7458075"/>
          <a:ext cx="191452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19050</xdr:colOff>
      <xdr:row>29</xdr:row>
      <xdr:rowOff>238124</xdr:rowOff>
    </xdr:from>
    <xdr:to>
      <xdr:col>6</xdr:col>
      <xdr:colOff>266700</xdr:colOff>
      <xdr:row>30</xdr:row>
      <xdr:rowOff>276224</xdr:rowOff>
    </xdr:to>
    <xdr:sp macro="" textlink="">
      <xdr:nvSpPr>
        <xdr:cNvPr id="14" name="Line 15"/>
        <xdr:cNvSpPr>
          <a:spLocks noChangeShapeType="1"/>
        </xdr:cNvSpPr>
      </xdr:nvSpPr>
      <xdr:spPr bwMode="auto">
        <a:xfrm flipH="1" flipV="1">
          <a:off x="1704975" y="7686674"/>
          <a:ext cx="24765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114300</xdr:colOff>
      <xdr:row>43</xdr:row>
      <xdr:rowOff>142875</xdr:rowOff>
    </xdr:from>
    <xdr:to>
      <xdr:col>11</xdr:col>
      <xdr:colOff>123825</xdr:colOff>
      <xdr:row>45</xdr:row>
      <xdr:rowOff>114300</xdr:rowOff>
    </xdr:to>
    <xdr:sp macro="" textlink="">
      <xdr:nvSpPr>
        <xdr:cNvPr id="15" name="AutoShape 18"/>
        <xdr:cNvSpPr>
          <a:spLocks noChangeArrowheads="1"/>
        </xdr:cNvSpPr>
      </xdr:nvSpPr>
      <xdr:spPr bwMode="auto">
        <a:xfrm>
          <a:off x="1171575" y="10820400"/>
          <a:ext cx="22098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209550</xdr:colOff>
      <xdr:row>40</xdr:row>
      <xdr:rowOff>47625</xdr:rowOff>
    </xdr:from>
    <xdr:to>
      <xdr:col>8</xdr:col>
      <xdr:colOff>257175</xdr:colOff>
      <xdr:row>43</xdr:row>
      <xdr:rowOff>142875</xdr:rowOff>
    </xdr:to>
    <xdr:sp macro="" textlink="">
      <xdr:nvSpPr>
        <xdr:cNvPr id="16" name="Line 19"/>
        <xdr:cNvSpPr>
          <a:spLocks noChangeShapeType="1"/>
        </xdr:cNvSpPr>
      </xdr:nvSpPr>
      <xdr:spPr bwMode="auto">
        <a:xfrm flipH="1" flipV="1">
          <a:off x="2209800" y="10534650"/>
          <a:ext cx="361950"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123825</xdr:colOff>
      <xdr:row>61</xdr:row>
      <xdr:rowOff>0</xdr:rowOff>
    </xdr:from>
    <xdr:to>
      <xdr:col>20</xdr:col>
      <xdr:colOff>142875</xdr:colOff>
      <xdr:row>65</xdr:row>
      <xdr:rowOff>9525</xdr:rowOff>
    </xdr:to>
    <xdr:sp macro="" textlink="">
      <xdr:nvSpPr>
        <xdr:cNvPr id="2" name="AutoShape 1"/>
        <xdr:cNvSpPr>
          <a:spLocks noChangeArrowheads="1"/>
        </xdr:cNvSpPr>
      </xdr:nvSpPr>
      <xdr:spPr bwMode="auto">
        <a:xfrm>
          <a:off x="762000" y="10267950"/>
          <a:ext cx="2428875" cy="733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59</xdr:row>
      <xdr:rowOff>28575</xdr:rowOff>
    </xdr:from>
    <xdr:to>
      <xdr:col>20</xdr:col>
      <xdr:colOff>66675</xdr:colOff>
      <xdr:row>61</xdr:row>
      <xdr:rowOff>0</xdr:rowOff>
    </xdr:to>
    <xdr:sp macro="" textlink="">
      <xdr:nvSpPr>
        <xdr:cNvPr id="3" name="Line 2"/>
        <xdr:cNvSpPr>
          <a:spLocks noChangeShapeType="1"/>
        </xdr:cNvSpPr>
      </xdr:nvSpPr>
      <xdr:spPr bwMode="auto">
        <a:xfrm flipV="1">
          <a:off x="2619375" y="9934575"/>
          <a:ext cx="4953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62</xdr:row>
      <xdr:rowOff>66675</xdr:rowOff>
    </xdr:from>
    <xdr:to>
      <xdr:col>47</xdr:col>
      <xdr:colOff>161925</xdr:colOff>
      <xdr:row>65</xdr:row>
      <xdr:rowOff>95250</xdr:rowOff>
    </xdr:to>
    <xdr:sp macro="" textlink="">
      <xdr:nvSpPr>
        <xdr:cNvPr id="4" name="Oval 3"/>
        <xdr:cNvSpPr>
          <a:spLocks noChangeArrowheads="1"/>
        </xdr:cNvSpPr>
      </xdr:nvSpPr>
      <xdr:spPr bwMode="auto">
        <a:xfrm>
          <a:off x="5810250" y="10515600"/>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24</xdr:row>
      <xdr:rowOff>76200</xdr:rowOff>
    </xdr:from>
    <xdr:to>
      <xdr:col>35</xdr:col>
      <xdr:colOff>9525</xdr:colOff>
      <xdr:row>24</xdr:row>
      <xdr:rowOff>76200</xdr:rowOff>
    </xdr:to>
    <xdr:sp macro="" textlink="">
      <xdr:nvSpPr>
        <xdr:cNvPr id="5" name="Line 5"/>
        <xdr:cNvSpPr>
          <a:spLocks noChangeShapeType="1"/>
        </xdr:cNvSpPr>
      </xdr:nvSpPr>
      <xdr:spPr bwMode="auto">
        <a:xfrm>
          <a:off x="4772025" y="36480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14</xdr:row>
      <xdr:rowOff>0</xdr:rowOff>
    </xdr:from>
    <xdr:to>
      <xdr:col>45</xdr:col>
      <xdr:colOff>152400</xdr:colOff>
      <xdr:row>18</xdr:row>
      <xdr:rowOff>0</xdr:rowOff>
    </xdr:to>
    <xdr:sp macro="" textlink="">
      <xdr:nvSpPr>
        <xdr:cNvPr id="6" name="Oval 6"/>
        <xdr:cNvSpPr>
          <a:spLocks noChangeArrowheads="1"/>
        </xdr:cNvSpPr>
      </xdr:nvSpPr>
      <xdr:spPr bwMode="auto">
        <a:xfrm>
          <a:off x="5410200" y="2162175"/>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41</xdr:row>
      <xdr:rowOff>0</xdr:rowOff>
    </xdr:from>
    <xdr:to>
      <xdr:col>46</xdr:col>
      <xdr:colOff>0</xdr:colOff>
      <xdr:row>44</xdr:row>
      <xdr:rowOff>0</xdr:rowOff>
    </xdr:to>
    <xdr:sp macro="" textlink="">
      <xdr:nvSpPr>
        <xdr:cNvPr id="7" name="Oval 7"/>
        <xdr:cNvSpPr>
          <a:spLocks noChangeArrowheads="1"/>
        </xdr:cNvSpPr>
      </xdr:nvSpPr>
      <xdr:spPr bwMode="auto">
        <a:xfrm>
          <a:off x="5372100" y="6648450"/>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75</xdr:row>
      <xdr:rowOff>66675</xdr:rowOff>
    </xdr:from>
    <xdr:to>
      <xdr:col>52</xdr:col>
      <xdr:colOff>0</xdr:colOff>
      <xdr:row>78</xdr:row>
      <xdr:rowOff>152400</xdr:rowOff>
    </xdr:to>
    <xdr:sp macro="" textlink="">
      <xdr:nvSpPr>
        <xdr:cNvPr id="8" name="Oval 8"/>
        <xdr:cNvSpPr>
          <a:spLocks noChangeArrowheads="1"/>
        </xdr:cNvSpPr>
      </xdr:nvSpPr>
      <xdr:spPr bwMode="auto">
        <a:xfrm>
          <a:off x="6591300" y="12868275"/>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75</xdr:row>
      <xdr:rowOff>66675</xdr:rowOff>
    </xdr:from>
    <xdr:to>
      <xdr:col>6</xdr:col>
      <xdr:colOff>123825</xdr:colOff>
      <xdr:row>78</xdr:row>
      <xdr:rowOff>123825</xdr:rowOff>
    </xdr:to>
    <xdr:sp macro="" textlink="">
      <xdr:nvSpPr>
        <xdr:cNvPr id="9" name="Oval 9"/>
        <xdr:cNvSpPr>
          <a:spLocks noChangeArrowheads="1"/>
        </xdr:cNvSpPr>
      </xdr:nvSpPr>
      <xdr:spPr bwMode="auto">
        <a:xfrm>
          <a:off x="800100" y="12868275"/>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17</xdr:row>
      <xdr:rowOff>104775</xdr:rowOff>
    </xdr:from>
    <xdr:to>
      <xdr:col>65</xdr:col>
      <xdr:colOff>114300</xdr:colOff>
      <xdr:row>21</xdr:row>
      <xdr:rowOff>9525</xdr:rowOff>
    </xdr:to>
    <xdr:sp macro="" textlink="">
      <xdr:nvSpPr>
        <xdr:cNvPr id="10" name="AutoShape 10"/>
        <xdr:cNvSpPr>
          <a:spLocks noChangeArrowheads="1"/>
        </xdr:cNvSpPr>
      </xdr:nvSpPr>
      <xdr:spPr bwMode="auto">
        <a:xfrm>
          <a:off x="7534275" y="2638425"/>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152399</xdr:colOff>
      <xdr:row>16</xdr:row>
      <xdr:rowOff>76198</xdr:rowOff>
    </xdr:from>
    <xdr:to>
      <xdr:col>53</xdr:col>
      <xdr:colOff>152399</xdr:colOff>
      <xdr:row>18</xdr:row>
      <xdr:rowOff>104774</xdr:rowOff>
    </xdr:to>
    <xdr:sp macro="" textlink="">
      <xdr:nvSpPr>
        <xdr:cNvPr id="11" name="Line 11"/>
        <xdr:cNvSpPr>
          <a:spLocks noChangeShapeType="1"/>
        </xdr:cNvSpPr>
      </xdr:nvSpPr>
      <xdr:spPr bwMode="auto">
        <a:xfrm flipH="1" flipV="1">
          <a:off x="6143624" y="3028948"/>
          <a:ext cx="138112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32</xdr:row>
      <xdr:rowOff>161925</xdr:rowOff>
    </xdr:from>
    <xdr:to>
      <xdr:col>7</xdr:col>
      <xdr:colOff>180975</xdr:colOff>
      <xdr:row>35</xdr:row>
      <xdr:rowOff>0</xdr:rowOff>
    </xdr:to>
    <xdr:sp macro="" textlink="">
      <xdr:nvSpPr>
        <xdr:cNvPr id="12" name="AutoShape 13"/>
        <xdr:cNvSpPr>
          <a:spLocks noChangeArrowheads="1"/>
        </xdr:cNvSpPr>
      </xdr:nvSpPr>
      <xdr:spPr bwMode="auto">
        <a:xfrm>
          <a:off x="676275" y="5181600"/>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30</xdr:row>
      <xdr:rowOff>114300</xdr:rowOff>
    </xdr:from>
    <xdr:to>
      <xdr:col>5</xdr:col>
      <xdr:colOff>180975</xdr:colOff>
      <xdr:row>32</xdr:row>
      <xdr:rowOff>161925</xdr:rowOff>
    </xdr:to>
    <xdr:sp macro="" textlink="">
      <xdr:nvSpPr>
        <xdr:cNvPr id="13" name="Line 14"/>
        <xdr:cNvSpPr>
          <a:spLocks noChangeShapeType="1"/>
        </xdr:cNvSpPr>
      </xdr:nvSpPr>
      <xdr:spPr bwMode="auto">
        <a:xfrm flipH="1" flipV="1">
          <a:off x="1047750" y="5314950"/>
          <a:ext cx="2095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40</xdr:row>
      <xdr:rowOff>0</xdr:rowOff>
    </xdr:from>
    <xdr:to>
      <xdr:col>23</xdr:col>
      <xdr:colOff>66675</xdr:colOff>
      <xdr:row>43</xdr:row>
      <xdr:rowOff>0</xdr:rowOff>
    </xdr:to>
    <xdr:sp macro="" textlink="">
      <xdr:nvSpPr>
        <xdr:cNvPr id="14" name="AutoShape 15"/>
        <xdr:cNvSpPr>
          <a:spLocks noChangeArrowheads="1"/>
        </xdr:cNvSpPr>
      </xdr:nvSpPr>
      <xdr:spPr bwMode="auto">
        <a:xfrm>
          <a:off x="676275" y="6467475"/>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34</xdr:row>
      <xdr:rowOff>38100</xdr:rowOff>
    </xdr:from>
    <xdr:to>
      <xdr:col>10</xdr:col>
      <xdr:colOff>142875</xdr:colOff>
      <xdr:row>40</xdr:row>
      <xdr:rowOff>0</xdr:rowOff>
    </xdr:to>
    <xdr:sp macro="" textlink="">
      <xdr:nvSpPr>
        <xdr:cNvPr id="15" name="Line 16"/>
        <xdr:cNvSpPr>
          <a:spLocks noChangeShapeType="1"/>
        </xdr:cNvSpPr>
      </xdr:nvSpPr>
      <xdr:spPr bwMode="auto">
        <a:xfrm flipV="1">
          <a:off x="1752600" y="5962650"/>
          <a:ext cx="3905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31</xdr:row>
      <xdr:rowOff>66675</xdr:rowOff>
    </xdr:from>
    <xdr:to>
      <xdr:col>61</xdr:col>
      <xdr:colOff>66675</xdr:colOff>
      <xdr:row>35</xdr:row>
      <xdr:rowOff>142875</xdr:rowOff>
    </xdr:to>
    <xdr:sp macro="" textlink="">
      <xdr:nvSpPr>
        <xdr:cNvPr id="16" name="AutoShape 17"/>
        <xdr:cNvSpPr>
          <a:spLocks noChangeArrowheads="1"/>
        </xdr:cNvSpPr>
      </xdr:nvSpPr>
      <xdr:spPr bwMode="auto">
        <a:xfrm>
          <a:off x="6353175" y="4905375"/>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47625</xdr:colOff>
      <xdr:row>32</xdr:row>
      <xdr:rowOff>28575</xdr:rowOff>
    </xdr:from>
    <xdr:to>
      <xdr:col>47</xdr:col>
      <xdr:colOff>152400</xdr:colOff>
      <xdr:row>32</xdr:row>
      <xdr:rowOff>142875</xdr:rowOff>
    </xdr:to>
    <xdr:sp macro="" textlink="">
      <xdr:nvSpPr>
        <xdr:cNvPr id="17" name="Line 18"/>
        <xdr:cNvSpPr>
          <a:spLocks noChangeShapeType="1"/>
        </xdr:cNvSpPr>
      </xdr:nvSpPr>
      <xdr:spPr bwMode="auto">
        <a:xfrm flipH="1" flipV="1">
          <a:off x="5553075" y="5591175"/>
          <a:ext cx="80010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55</xdr:row>
      <xdr:rowOff>66675</xdr:rowOff>
    </xdr:from>
    <xdr:to>
      <xdr:col>60</xdr:col>
      <xdr:colOff>66675</xdr:colOff>
      <xdr:row>59</xdr:row>
      <xdr:rowOff>142875</xdr:rowOff>
    </xdr:to>
    <xdr:sp macro="" textlink="">
      <xdr:nvSpPr>
        <xdr:cNvPr id="18" name="AutoShape 19"/>
        <xdr:cNvSpPr>
          <a:spLocks noChangeArrowheads="1"/>
        </xdr:cNvSpPr>
      </xdr:nvSpPr>
      <xdr:spPr bwMode="auto">
        <a:xfrm>
          <a:off x="6143625" y="9248775"/>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56</xdr:row>
      <xdr:rowOff>114300</xdr:rowOff>
    </xdr:from>
    <xdr:to>
      <xdr:col>47</xdr:col>
      <xdr:colOff>0</xdr:colOff>
      <xdr:row>61</xdr:row>
      <xdr:rowOff>9525</xdr:rowOff>
    </xdr:to>
    <xdr:sp macro="" textlink="">
      <xdr:nvSpPr>
        <xdr:cNvPr id="19" name="Line 20"/>
        <xdr:cNvSpPr>
          <a:spLocks noChangeShapeType="1"/>
        </xdr:cNvSpPr>
      </xdr:nvSpPr>
      <xdr:spPr bwMode="auto">
        <a:xfrm flipH="1">
          <a:off x="5572125" y="9477375"/>
          <a:ext cx="628650" cy="800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114300</xdr:colOff>
      <xdr:row>68</xdr:row>
      <xdr:rowOff>47625</xdr:rowOff>
    </xdr:from>
    <xdr:to>
      <xdr:col>66</xdr:col>
      <xdr:colOff>66675</xdr:colOff>
      <xdr:row>72</xdr:row>
      <xdr:rowOff>104775</xdr:rowOff>
    </xdr:to>
    <xdr:sp macro="" textlink="">
      <xdr:nvSpPr>
        <xdr:cNvPr id="20" name="AutoShape 21"/>
        <xdr:cNvSpPr>
          <a:spLocks noChangeArrowheads="1"/>
        </xdr:cNvSpPr>
      </xdr:nvSpPr>
      <xdr:spPr bwMode="auto">
        <a:xfrm>
          <a:off x="7639050" y="11582400"/>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70</xdr:row>
      <xdr:rowOff>0</xdr:rowOff>
    </xdr:from>
    <xdr:to>
      <xdr:col>55</xdr:col>
      <xdr:colOff>0</xdr:colOff>
      <xdr:row>74</xdr:row>
      <xdr:rowOff>104775</xdr:rowOff>
    </xdr:to>
    <xdr:sp macro="" textlink="">
      <xdr:nvSpPr>
        <xdr:cNvPr id="21" name="Line 22"/>
        <xdr:cNvSpPr>
          <a:spLocks noChangeShapeType="1"/>
        </xdr:cNvSpPr>
      </xdr:nvSpPr>
      <xdr:spPr bwMode="auto">
        <a:xfrm flipH="1">
          <a:off x="6981825" y="11896725"/>
          <a:ext cx="695325"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70</xdr:row>
      <xdr:rowOff>0</xdr:rowOff>
    </xdr:from>
    <xdr:to>
      <xdr:col>55</xdr:col>
      <xdr:colOff>28575</xdr:colOff>
      <xdr:row>75</xdr:row>
      <xdr:rowOff>114300</xdr:rowOff>
    </xdr:to>
    <xdr:sp macro="" textlink="">
      <xdr:nvSpPr>
        <xdr:cNvPr id="22" name="Line 23"/>
        <xdr:cNvSpPr>
          <a:spLocks noChangeShapeType="1"/>
        </xdr:cNvSpPr>
      </xdr:nvSpPr>
      <xdr:spPr bwMode="auto">
        <a:xfrm flipH="1">
          <a:off x="1457325" y="11896725"/>
          <a:ext cx="6248400" cy="1019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142875</xdr:colOff>
      <xdr:row>53</xdr:row>
      <xdr:rowOff>104775</xdr:rowOff>
    </xdr:from>
    <xdr:to>
      <xdr:col>34</xdr:col>
      <xdr:colOff>38100</xdr:colOff>
      <xdr:row>55</xdr:row>
      <xdr:rowOff>66675</xdr:rowOff>
    </xdr:to>
    <xdr:sp macro="" textlink="">
      <xdr:nvSpPr>
        <xdr:cNvPr id="23" name="AutoShape 24"/>
        <xdr:cNvSpPr>
          <a:spLocks noChangeArrowheads="1"/>
        </xdr:cNvSpPr>
      </xdr:nvSpPr>
      <xdr:spPr bwMode="auto">
        <a:xfrm>
          <a:off x="3190875" y="8924925"/>
          <a:ext cx="1619250"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123825</xdr:colOff>
      <xdr:row>54</xdr:row>
      <xdr:rowOff>85725</xdr:rowOff>
    </xdr:from>
    <xdr:to>
      <xdr:col>21</xdr:col>
      <xdr:colOff>9525</xdr:colOff>
      <xdr:row>55</xdr:row>
      <xdr:rowOff>142875</xdr:rowOff>
    </xdr:to>
    <xdr:sp macro="" textlink="">
      <xdr:nvSpPr>
        <xdr:cNvPr id="24" name="Line 25"/>
        <xdr:cNvSpPr>
          <a:spLocks noChangeShapeType="1"/>
        </xdr:cNvSpPr>
      </xdr:nvSpPr>
      <xdr:spPr bwMode="auto">
        <a:xfrm flipH="1">
          <a:off x="2752725" y="9086850"/>
          <a:ext cx="466725"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53340</xdr:colOff>
      <xdr:row>1092</xdr:row>
      <xdr:rowOff>68580</xdr:rowOff>
    </xdr:from>
    <xdr:to>
      <xdr:col>116</xdr:col>
      <xdr:colOff>38100</xdr:colOff>
      <xdr:row>1122</xdr:row>
      <xdr:rowOff>127000</xdr:rowOff>
    </xdr:to>
    <xdr:grpSp>
      <xdr:nvGrpSpPr>
        <xdr:cNvPr id="2" name="グループ化 1"/>
        <xdr:cNvGrpSpPr/>
      </xdr:nvGrpSpPr>
      <xdr:grpSpPr>
        <a:xfrm>
          <a:off x="1932940" y="235209080"/>
          <a:ext cx="7604760" cy="7297420"/>
          <a:chOff x="862965" y="152192355"/>
          <a:chExt cx="6432613" cy="4846320"/>
        </a:xfrm>
      </xdr:grpSpPr>
      <xdr:grpSp>
        <xdr:nvGrpSpPr>
          <xdr:cNvPr id="95" name="Group 122"/>
          <xdr:cNvGrpSpPr>
            <a:grpSpLocks/>
          </xdr:cNvGrpSpPr>
        </xdr:nvGrpSpPr>
        <xdr:grpSpPr bwMode="auto">
          <a:xfrm>
            <a:off x="1123951" y="155914725"/>
            <a:ext cx="381227" cy="1114425"/>
            <a:chOff x="142" y="336"/>
            <a:chExt cx="41" cy="117"/>
          </a:xfrm>
        </xdr:grpSpPr>
        <xdr:sp macro="" textlink="">
          <xdr:nvSpPr>
            <xdr:cNvPr id="96" name="Rectangle 8"/>
            <xdr:cNvSpPr>
              <a:spLocks noChangeArrowheads="1"/>
            </xdr:cNvSpPr>
          </xdr:nvSpPr>
          <xdr:spPr bwMode="auto">
            <a:xfrm>
              <a:off x="144" y="356"/>
              <a:ext cx="39" cy="97"/>
            </a:xfrm>
            <a:prstGeom prst="rect">
              <a:avLst/>
            </a:prstGeom>
            <a:solidFill>
              <a:srgbClr val="FFFFFF"/>
            </a:solidFill>
            <a:ln w="9525">
              <a:solidFill>
                <a:srgbClr val="000000"/>
              </a:solidFill>
              <a:miter lim="800000"/>
              <a:headEnd/>
              <a:tailEnd/>
            </a:ln>
          </xdr:spPr>
        </xdr:sp>
        <xdr:sp macro="" textlink="">
          <xdr:nvSpPr>
            <xdr:cNvPr id="97" name="Text Box 10"/>
            <xdr:cNvSpPr txBox="1">
              <a:spLocks noChangeArrowheads="1"/>
            </xdr:cNvSpPr>
          </xdr:nvSpPr>
          <xdr:spPr bwMode="auto">
            <a:xfrm>
              <a:off x="143" y="360"/>
              <a:ext cx="34"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１００</a:t>
              </a:r>
            </a:p>
          </xdr:txBody>
        </xdr:sp>
        <xdr:sp macro="" textlink="">
          <xdr:nvSpPr>
            <xdr:cNvPr id="98" name="Text Box 11"/>
            <xdr:cNvSpPr txBox="1">
              <a:spLocks noChangeArrowheads="1"/>
            </xdr:cNvSpPr>
          </xdr:nvSpPr>
          <xdr:spPr bwMode="auto">
            <a:xfrm>
              <a:off x="154"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99" name="Text Box 94"/>
            <xdr:cNvSpPr txBox="1">
              <a:spLocks noChangeArrowheads="1"/>
            </xdr:cNvSpPr>
          </xdr:nvSpPr>
          <xdr:spPr bwMode="auto">
            <a:xfrm>
              <a:off x="142"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①・⑨</a:t>
              </a:r>
            </a:p>
          </xdr:txBody>
        </xdr:sp>
      </xdr:grpSp>
      <xdr:grpSp>
        <xdr:nvGrpSpPr>
          <xdr:cNvPr id="100" name="Group 121"/>
          <xdr:cNvGrpSpPr>
            <a:grpSpLocks/>
          </xdr:cNvGrpSpPr>
        </xdr:nvGrpSpPr>
        <xdr:grpSpPr bwMode="auto">
          <a:xfrm>
            <a:off x="1676401" y="155914725"/>
            <a:ext cx="380762" cy="1114425"/>
            <a:chOff x="252" y="336"/>
            <a:chExt cx="39" cy="117"/>
          </a:xfrm>
        </xdr:grpSpPr>
        <xdr:sp macro="" textlink="">
          <xdr:nvSpPr>
            <xdr:cNvPr id="101" name="Rectangle 99"/>
            <xdr:cNvSpPr>
              <a:spLocks noChangeArrowheads="1"/>
            </xdr:cNvSpPr>
          </xdr:nvSpPr>
          <xdr:spPr bwMode="auto">
            <a:xfrm>
              <a:off x="252" y="356"/>
              <a:ext cx="39" cy="97"/>
            </a:xfrm>
            <a:prstGeom prst="rect">
              <a:avLst/>
            </a:prstGeom>
            <a:solidFill>
              <a:srgbClr val="FFFFFF"/>
            </a:solidFill>
            <a:ln w="9525">
              <a:solidFill>
                <a:srgbClr val="000000"/>
              </a:solidFill>
              <a:miter lim="800000"/>
              <a:headEnd/>
              <a:tailEnd/>
            </a:ln>
          </xdr:spPr>
        </xdr:sp>
        <xdr:sp macro="" textlink="">
          <xdr:nvSpPr>
            <xdr:cNvPr id="102" name="Text Box 100"/>
            <xdr:cNvSpPr txBox="1">
              <a:spLocks noChangeArrowheads="1"/>
            </xdr:cNvSpPr>
          </xdr:nvSpPr>
          <xdr:spPr bwMode="auto">
            <a:xfrm>
              <a:off x="259" y="360"/>
              <a:ext cx="2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103" name="Text Box 101"/>
            <xdr:cNvSpPr txBox="1">
              <a:spLocks noChangeArrowheads="1"/>
            </xdr:cNvSpPr>
          </xdr:nvSpPr>
          <xdr:spPr bwMode="auto">
            <a:xfrm>
              <a:off x="261"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104" name="Text Box 102"/>
            <xdr:cNvSpPr txBox="1">
              <a:spLocks noChangeArrowheads="1"/>
            </xdr:cNvSpPr>
          </xdr:nvSpPr>
          <xdr:spPr bwMode="auto">
            <a:xfrm>
              <a:off x="252" y="336"/>
              <a:ext cx="3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grpSp>
        <xdr:nvGrpSpPr>
          <xdr:cNvPr id="105" name="Group 120"/>
          <xdr:cNvGrpSpPr>
            <a:grpSpLocks/>
          </xdr:cNvGrpSpPr>
        </xdr:nvGrpSpPr>
        <xdr:grpSpPr bwMode="auto">
          <a:xfrm>
            <a:off x="3371843" y="155914725"/>
            <a:ext cx="381226" cy="1123950"/>
            <a:chOff x="359" y="336"/>
            <a:chExt cx="41" cy="118"/>
          </a:xfrm>
        </xdr:grpSpPr>
        <xdr:sp macro="" textlink="">
          <xdr:nvSpPr>
            <xdr:cNvPr id="106" name="Rectangle 104"/>
            <xdr:cNvSpPr>
              <a:spLocks noChangeArrowheads="1"/>
            </xdr:cNvSpPr>
          </xdr:nvSpPr>
          <xdr:spPr bwMode="auto">
            <a:xfrm>
              <a:off x="360" y="357"/>
              <a:ext cx="39" cy="97"/>
            </a:xfrm>
            <a:prstGeom prst="rect">
              <a:avLst/>
            </a:prstGeom>
            <a:solidFill>
              <a:srgbClr val="FFFFFF"/>
            </a:solidFill>
            <a:ln w="9525">
              <a:solidFill>
                <a:srgbClr val="000000"/>
              </a:solidFill>
              <a:miter lim="800000"/>
              <a:headEnd/>
              <a:tailEnd/>
            </a:ln>
          </xdr:spPr>
        </xdr:sp>
        <xdr:sp macro="" textlink="">
          <xdr:nvSpPr>
            <xdr:cNvPr id="107" name="Text Box 106"/>
            <xdr:cNvSpPr txBox="1">
              <a:spLocks noChangeArrowheads="1"/>
            </xdr:cNvSpPr>
          </xdr:nvSpPr>
          <xdr:spPr bwMode="auto">
            <a:xfrm>
              <a:off x="368" y="366"/>
              <a:ext cx="21" cy="35"/>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徐行</a:t>
              </a:r>
            </a:p>
          </xdr:txBody>
        </xdr:sp>
        <xdr:sp macro="" textlink="">
          <xdr:nvSpPr>
            <xdr:cNvPr id="108" name="Text Box 107"/>
            <xdr:cNvSpPr txBox="1">
              <a:spLocks noChangeArrowheads="1"/>
            </xdr:cNvSpPr>
          </xdr:nvSpPr>
          <xdr:spPr bwMode="auto">
            <a:xfrm>
              <a:off x="359"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③・⑦</a:t>
              </a:r>
            </a:p>
          </xdr:txBody>
        </xdr:sp>
      </xdr:grpSp>
      <xdr:grpSp>
        <xdr:nvGrpSpPr>
          <xdr:cNvPr id="109" name="Group 123"/>
          <xdr:cNvGrpSpPr>
            <a:grpSpLocks/>
          </xdr:cNvGrpSpPr>
        </xdr:nvGrpSpPr>
        <xdr:grpSpPr bwMode="auto">
          <a:xfrm>
            <a:off x="3895725" y="155914725"/>
            <a:ext cx="381000" cy="1114425"/>
            <a:chOff x="466" y="336"/>
            <a:chExt cx="40" cy="117"/>
          </a:xfrm>
        </xdr:grpSpPr>
        <xdr:sp macro="" textlink="">
          <xdr:nvSpPr>
            <xdr:cNvPr id="110" name="Rectangle 109"/>
            <xdr:cNvSpPr>
              <a:spLocks noChangeArrowheads="1"/>
            </xdr:cNvSpPr>
          </xdr:nvSpPr>
          <xdr:spPr bwMode="auto">
            <a:xfrm>
              <a:off x="467" y="356"/>
              <a:ext cx="39" cy="97"/>
            </a:xfrm>
            <a:prstGeom prst="rect">
              <a:avLst/>
            </a:prstGeom>
            <a:solidFill>
              <a:srgbClr val="FFFFFF"/>
            </a:solidFill>
            <a:ln w="9525">
              <a:solidFill>
                <a:srgbClr val="000000"/>
              </a:solidFill>
              <a:miter lim="800000"/>
              <a:headEnd/>
              <a:tailEnd/>
            </a:ln>
          </xdr:spPr>
        </xdr:sp>
        <xdr:sp macro="" textlink="">
          <xdr:nvSpPr>
            <xdr:cNvPr id="111" name="Text Box 111"/>
            <xdr:cNvSpPr txBox="1">
              <a:spLocks noChangeArrowheads="1"/>
            </xdr:cNvSpPr>
          </xdr:nvSpPr>
          <xdr:spPr bwMode="auto">
            <a:xfrm>
              <a:off x="475" y="366"/>
              <a:ext cx="20" cy="69"/>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a:t>
              </a:r>
            </a:p>
          </xdr:txBody>
        </xdr:sp>
        <xdr:sp macro="" textlink="">
          <xdr:nvSpPr>
            <xdr:cNvPr id="112" name="Text Box 112"/>
            <xdr:cNvSpPr txBox="1">
              <a:spLocks noChangeArrowheads="1"/>
            </xdr:cNvSpPr>
          </xdr:nvSpPr>
          <xdr:spPr bwMode="auto">
            <a:xfrm>
              <a:off x="466" y="336"/>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④・⑥</a:t>
              </a:r>
            </a:p>
          </xdr:txBody>
        </xdr:sp>
      </xdr:grpSp>
      <xdr:grpSp>
        <xdr:nvGrpSpPr>
          <xdr:cNvPr id="113" name="Group 258"/>
          <xdr:cNvGrpSpPr>
            <a:grpSpLocks/>
          </xdr:cNvGrpSpPr>
        </xdr:nvGrpSpPr>
        <xdr:grpSpPr bwMode="auto">
          <a:xfrm>
            <a:off x="4914900" y="155914725"/>
            <a:ext cx="723900" cy="838200"/>
            <a:chOff x="573" y="355"/>
            <a:chExt cx="76" cy="88"/>
          </a:xfrm>
        </xdr:grpSpPr>
        <xdr:sp macro="" textlink="">
          <xdr:nvSpPr>
            <xdr:cNvPr id="114" name="Rectangle 114"/>
            <xdr:cNvSpPr>
              <a:spLocks noChangeArrowheads="1"/>
            </xdr:cNvSpPr>
          </xdr:nvSpPr>
          <xdr:spPr bwMode="auto">
            <a:xfrm>
              <a:off x="573" y="375"/>
              <a:ext cx="76" cy="68"/>
            </a:xfrm>
            <a:prstGeom prst="rect">
              <a:avLst/>
            </a:prstGeom>
            <a:solidFill>
              <a:srgbClr val="FFFFFF"/>
            </a:solidFill>
            <a:ln w="9525">
              <a:solidFill>
                <a:srgbClr val="000000"/>
              </a:solidFill>
              <a:miter lim="800000"/>
              <a:headEnd/>
              <a:tailEnd/>
            </a:ln>
          </xdr:spPr>
        </xdr:sp>
        <xdr:sp macro="" textlink="">
          <xdr:nvSpPr>
            <xdr:cNvPr id="115" name="Text Box 115"/>
            <xdr:cNvSpPr txBox="1">
              <a:spLocks noChangeArrowheads="1"/>
            </xdr:cNvSpPr>
          </xdr:nvSpPr>
          <xdr:spPr bwMode="auto">
            <a:xfrm>
              <a:off x="578" y="379"/>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工事看板</a:t>
              </a:r>
            </a:p>
          </xdr:txBody>
        </xdr:sp>
        <xdr:sp macro="" textlink="">
          <xdr:nvSpPr>
            <xdr:cNvPr id="116" name="Text Box 117"/>
            <xdr:cNvSpPr txBox="1">
              <a:spLocks noChangeArrowheads="1"/>
            </xdr:cNvSpPr>
          </xdr:nvSpPr>
          <xdr:spPr bwMode="auto">
            <a:xfrm>
              <a:off x="583" y="35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grpSp>
      <xdr:sp macro="" textlink="">
        <xdr:nvSpPr>
          <xdr:cNvPr id="118" name="Text Box 193"/>
          <xdr:cNvSpPr txBox="1">
            <a:spLocks noChangeArrowheads="1"/>
          </xdr:cNvSpPr>
        </xdr:nvSpPr>
        <xdr:spPr bwMode="auto">
          <a:xfrm>
            <a:off x="862965" y="152192355"/>
            <a:ext cx="1861535"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安全管理（施工計画書）作成例</a:t>
            </a:r>
          </a:p>
        </xdr:txBody>
      </xdr:sp>
      <xdr:sp macro="" textlink="">
        <xdr:nvSpPr>
          <xdr:cNvPr id="119" name="Text Box 194"/>
          <xdr:cNvSpPr txBox="1">
            <a:spLocks noChangeArrowheads="1"/>
          </xdr:cNvSpPr>
        </xdr:nvSpPr>
        <xdr:spPr bwMode="auto">
          <a:xfrm>
            <a:off x="4027170" y="153121995"/>
            <a:ext cx="591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管理方法</a:t>
            </a:r>
          </a:p>
        </xdr:txBody>
      </xdr:sp>
      <xdr:sp macro="" textlink="">
        <xdr:nvSpPr>
          <xdr:cNvPr id="120" name="Text Box 195"/>
          <xdr:cNvSpPr txBox="1">
            <a:spLocks noChangeArrowheads="1"/>
          </xdr:cNvSpPr>
        </xdr:nvSpPr>
        <xdr:spPr bwMode="auto">
          <a:xfrm>
            <a:off x="4074795" y="153680160"/>
            <a:ext cx="146149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◎本工事は、○○○・・・</a:t>
            </a:r>
          </a:p>
        </xdr:txBody>
      </xdr:sp>
      <xdr:sp macro="" textlink="">
        <xdr:nvSpPr>
          <xdr:cNvPr id="121" name="Text Box 196"/>
          <xdr:cNvSpPr txBox="1">
            <a:spLocks noChangeArrowheads="1"/>
          </xdr:cNvSpPr>
        </xdr:nvSpPr>
        <xdr:spPr bwMode="auto">
          <a:xfrm>
            <a:off x="4065270" y="154036395"/>
            <a:ext cx="3230308"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◎片側通行については、看板④・⑥を左記箇所に・・・・</a:t>
            </a:r>
          </a:p>
        </xdr:txBody>
      </xdr:sp>
      <xdr:sp macro="" textlink="">
        <xdr:nvSpPr>
          <xdr:cNvPr id="122" name="Text Box 197"/>
          <xdr:cNvSpPr txBox="1">
            <a:spLocks noChangeArrowheads="1"/>
          </xdr:cNvSpPr>
        </xdr:nvSpPr>
        <xdr:spPr bwMode="auto">
          <a:xfrm>
            <a:off x="4861560" y="153133425"/>
            <a:ext cx="148681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（管理方法を記述する。）</a:t>
            </a:r>
          </a:p>
        </xdr:txBody>
      </xdr:sp>
      <xdr:sp macro="" textlink="">
        <xdr:nvSpPr>
          <xdr:cNvPr id="123" name="Text Box 198"/>
          <xdr:cNvSpPr txBox="1">
            <a:spLocks noChangeArrowheads="1"/>
          </xdr:cNvSpPr>
        </xdr:nvSpPr>
        <xdr:spPr bwMode="auto">
          <a:xfrm>
            <a:off x="3950970" y="154661235"/>
            <a:ext cx="3162404"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記載例のため、工事箇所により記述及び看板内容</a:t>
            </a:r>
          </a:p>
          <a:p>
            <a:pPr algn="l" rtl="0">
              <a:defRPr sz="1000"/>
            </a:pPr>
            <a:r>
              <a:rPr lang="ja-JP" altLang="en-US" sz="1100" b="0" i="0" strike="noStrike">
                <a:solidFill>
                  <a:srgbClr val="FF0000"/>
                </a:solidFill>
                <a:latin typeface="ＭＳ Ｐゴシック"/>
                <a:ea typeface="ＭＳ Ｐゴシック"/>
              </a:rPr>
              <a:t>　に相違があると思われますので、工事箇所に応じた</a:t>
            </a:r>
          </a:p>
          <a:p>
            <a:pPr algn="l" rtl="0">
              <a:defRPr sz="1000"/>
            </a:pPr>
            <a:r>
              <a:rPr lang="ja-JP" altLang="en-US" sz="1100" b="0" i="0" strike="noStrike">
                <a:solidFill>
                  <a:srgbClr val="FF0000"/>
                </a:solidFill>
                <a:latin typeface="ＭＳ Ｐゴシック"/>
                <a:ea typeface="ＭＳ Ｐゴシック"/>
              </a:rPr>
              <a:t>　内容となるように計画書を作成して下さい。</a:t>
            </a:r>
          </a:p>
        </xdr:txBody>
      </xdr:sp>
      <xdr:sp macro="" textlink="">
        <xdr:nvSpPr>
          <xdr:cNvPr id="124" name="Text Box 199"/>
          <xdr:cNvSpPr txBox="1">
            <a:spLocks noChangeArrowheads="1"/>
          </xdr:cNvSpPr>
        </xdr:nvSpPr>
        <xdr:spPr bwMode="auto">
          <a:xfrm>
            <a:off x="958215" y="154409775"/>
            <a:ext cx="110883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記載例、番号管理</a:t>
            </a:r>
          </a:p>
        </xdr:txBody>
      </xdr:sp>
      <xdr:sp macro="" textlink="">
        <xdr:nvSpPr>
          <xdr:cNvPr id="125" name="Line 200"/>
          <xdr:cNvSpPr>
            <a:spLocks noChangeShapeType="1"/>
          </xdr:cNvSpPr>
        </xdr:nvSpPr>
        <xdr:spPr bwMode="auto">
          <a:xfrm flipH="1">
            <a:off x="1457324" y="154666950"/>
            <a:ext cx="500064" cy="1209676"/>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26" name="Line 201"/>
          <xdr:cNvSpPr>
            <a:spLocks noChangeShapeType="1"/>
          </xdr:cNvSpPr>
        </xdr:nvSpPr>
        <xdr:spPr bwMode="auto">
          <a:xfrm>
            <a:off x="1962150" y="154666950"/>
            <a:ext cx="1295399" cy="95251"/>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27" name="Text Box 211"/>
          <xdr:cNvSpPr txBox="1">
            <a:spLocks noChangeArrowheads="1"/>
          </xdr:cNvSpPr>
        </xdr:nvSpPr>
        <xdr:spPr bwMode="auto">
          <a:xfrm>
            <a:off x="5827395" y="155912820"/>
            <a:ext cx="1067472"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⑤ﾊﾞﾘｹｰﾄﾞの構造</a:t>
            </a:r>
          </a:p>
        </xdr:txBody>
      </xdr:sp>
      <xdr:grpSp>
        <xdr:nvGrpSpPr>
          <xdr:cNvPr id="128" name="Group 237"/>
          <xdr:cNvGrpSpPr>
            <a:grpSpLocks/>
          </xdr:cNvGrpSpPr>
        </xdr:nvGrpSpPr>
        <xdr:grpSpPr bwMode="auto">
          <a:xfrm>
            <a:off x="6010275" y="156238575"/>
            <a:ext cx="781050" cy="628650"/>
            <a:chOff x="961" y="442"/>
            <a:chExt cx="132" cy="79"/>
          </a:xfrm>
        </xdr:grpSpPr>
        <xdr:sp macro="" textlink="">
          <xdr:nvSpPr>
            <xdr:cNvPr id="129" name="Oval 222"/>
            <xdr:cNvSpPr>
              <a:spLocks noChangeAspect="1" noChangeArrowheads="1"/>
            </xdr:cNvSpPr>
          </xdr:nvSpPr>
          <xdr:spPr bwMode="auto">
            <a:xfrm>
              <a:off x="978" y="462"/>
              <a:ext cx="13" cy="13"/>
            </a:xfrm>
            <a:prstGeom prst="ellipse">
              <a:avLst/>
            </a:prstGeom>
            <a:solidFill>
              <a:srgbClr val="FFFFFF"/>
            </a:solidFill>
            <a:ln w="9525">
              <a:solidFill>
                <a:srgbClr val="000000"/>
              </a:solidFill>
              <a:round/>
              <a:headEnd/>
              <a:tailEnd/>
            </a:ln>
          </xdr:spPr>
        </xdr:sp>
        <xdr:sp macro="" textlink="">
          <xdr:nvSpPr>
            <xdr:cNvPr id="130" name="Oval 220"/>
            <xdr:cNvSpPr>
              <a:spLocks noChangeAspect="1" noChangeArrowheads="1"/>
            </xdr:cNvSpPr>
          </xdr:nvSpPr>
          <xdr:spPr bwMode="auto">
            <a:xfrm>
              <a:off x="973" y="457"/>
              <a:ext cx="23" cy="23"/>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1" name="Rectangle 233"/>
            <xdr:cNvSpPr>
              <a:spLocks noChangeArrowheads="1"/>
            </xdr:cNvSpPr>
          </xdr:nvSpPr>
          <xdr:spPr bwMode="auto">
            <a:xfrm>
              <a:off x="971" y="469"/>
              <a:ext cx="30"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 name="Oval 221"/>
            <xdr:cNvSpPr>
              <a:spLocks noChangeAspect="1" noChangeArrowheads="1"/>
            </xdr:cNvSpPr>
          </xdr:nvSpPr>
          <xdr:spPr bwMode="auto">
            <a:xfrm>
              <a:off x="1055" y="446"/>
              <a:ext cx="23" cy="23"/>
            </a:xfrm>
            <a:prstGeom prst="ellipse">
              <a:avLst/>
            </a:prstGeom>
            <a:solidFill>
              <a:srgbClr val="FFFFFF"/>
            </a:solidFill>
            <a:ln w="9525">
              <a:solidFill>
                <a:srgbClr val="000000"/>
              </a:solidFill>
              <a:round/>
              <a:headEnd/>
              <a:tailEnd/>
            </a:ln>
          </xdr:spPr>
        </xdr:sp>
        <xdr:sp macro="" textlink="">
          <xdr:nvSpPr>
            <xdr:cNvPr id="133" name="Oval 223"/>
            <xdr:cNvSpPr>
              <a:spLocks noChangeAspect="1" noChangeArrowheads="1"/>
            </xdr:cNvSpPr>
          </xdr:nvSpPr>
          <xdr:spPr bwMode="auto">
            <a:xfrm>
              <a:off x="1060" y="451"/>
              <a:ext cx="13" cy="13"/>
            </a:xfrm>
            <a:prstGeom prst="ellipse">
              <a:avLst/>
            </a:prstGeom>
            <a:solidFill>
              <a:srgbClr val="FFFFFF"/>
            </a:solidFill>
            <a:ln w="9525">
              <a:solidFill>
                <a:srgbClr val="000000"/>
              </a:solidFill>
              <a:round/>
              <a:headEnd/>
              <a:tailEnd/>
            </a:ln>
          </xdr:spPr>
        </xdr:sp>
        <xdr:sp macro="" textlink="">
          <xdr:nvSpPr>
            <xdr:cNvPr id="134" name="Freeform 227"/>
            <xdr:cNvSpPr>
              <a:spLocks/>
            </xdr:cNvSpPr>
          </xdr:nvSpPr>
          <xdr:spPr bwMode="auto">
            <a:xfrm>
              <a:off x="991" y="467"/>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229"/>
            <xdr:cNvSpPr>
              <a:spLocks/>
            </xdr:cNvSpPr>
          </xdr:nvSpPr>
          <xdr:spPr bwMode="auto">
            <a:xfrm>
              <a:off x="961" y="467"/>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6" name="Rectangle 234"/>
            <xdr:cNvSpPr>
              <a:spLocks noChangeArrowheads="1"/>
            </xdr:cNvSpPr>
          </xdr:nvSpPr>
          <xdr:spPr bwMode="auto">
            <a:xfrm>
              <a:off x="1052" y="457"/>
              <a:ext cx="31" cy="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230"/>
            <xdr:cNvSpPr>
              <a:spLocks/>
            </xdr:cNvSpPr>
          </xdr:nvSpPr>
          <xdr:spPr bwMode="auto">
            <a:xfrm>
              <a:off x="1073" y="455"/>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8" name="Freeform 231"/>
            <xdr:cNvSpPr>
              <a:spLocks/>
            </xdr:cNvSpPr>
          </xdr:nvSpPr>
          <xdr:spPr bwMode="auto">
            <a:xfrm>
              <a:off x="1043" y="455"/>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 name="Freeform 236"/>
            <xdr:cNvSpPr>
              <a:spLocks/>
            </xdr:cNvSpPr>
          </xdr:nvSpPr>
          <xdr:spPr bwMode="auto">
            <a:xfrm>
              <a:off x="1051" y="442"/>
              <a:ext cx="16" cy="11"/>
            </a:xfrm>
            <a:custGeom>
              <a:avLst/>
              <a:gdLst>
                <a:gd name="T0" fmla="*/ 1 w 14"/>
                <a:gd name="T1" fmla="*/ 12 h 10"/>
                <a:gd name="T2" fmla="*/ 10 w 14"/>
                <a:gd name="T3" fmla="*/ 11 h 10"/>
                <a:gd name="T4" fmla="*/ 18 w 14"/>
                <a:gd name="T5" fmla="*/ 0 h 10"/>
                <a:gd name="T6" fmla="*/ 0 w 14"/>
                <a:gd name="T7" fmla="*/ 2 h 10"/>
                <a:gd name="T8" fmla="*/ 1 w 14"/>
                <a:gd name="T9" fmla="*/ 12 h 10"/>
                <a:gd name="T10" fmla="*/ 0 60000 65536"/>
                <a:gd name="T11" fmla="*/ 0 60000 65536"/>
                <a:gd name="T12" fmla="*/ 0 60000 65536"/>
                <a:gd name="T13" fmla="*/ 0 60000 65536"/>
                <a:gd name="T14" fmla="*/ 0 60000 65536"/>
                <a:gd name="T15" fmla="*/ 0 w 14"/>
                <a:gd name="T16" fmla="*/ 0 h 10"/>
                <a:gd name="T17" fmla="*/ 14 w 14"/>
                <a:gd name="T18" fmla="*/ 10 h 10"/>
              </a:gdLst>
              <a:ahLst/>
              <a:cxnLst>
                <a:cxn ang="T10">
                  <a:pos x="T0" y="T1"/>
                </a:cxn>
                <a:cxn ang="T11">
                  <a:pos x="T2" y="T3"/>
                </a:cxn>
                <a:cxn ang="T12">
                  <a:pos x="T4" y="T5"/>
                </a:cxn>
                <a:cxn ang="T13">
                  <a:pos x="T6" y="T7"/>
                </a:cxn>
                <a:cxn ang="T14">
                  <a:pos x="T8" y="T9"/>
                </a:cxn>
              </a:cxnLst>
              <a:rect l="T15" t="T16" r="T17" b="T18"/>
              <a:pathLst>
                <a:path w="14" h="10">
                  <a:moveTo>
                    <a:pt x="1" y="10"/>
                  </a:moveTo>
                  <a:lnTo>
                    <a:pt x="8" y="9"/>
                  </a:lnTo>
                  <a:lnTo>
                    <a:pt x="14" y="0"/>
                  </a:lnTo>
                  <a:lnTo>
                    <a:pt x="0" y="2"/>
                  </a:lnTo>
                  <a:lnTo>
                    <a:pt x="1"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0" name="Line 224"/>
            <xdr:cNvSpPr>
              <a:spLocks noChangeShapeType="1"/>
            </xdr:cNvSpPr>
          </xdr:nvSpPr>
          <xdr:spPr bwMode="auto">
            <a:xfrm flipV="1">
              <a:off x="985" y="446"/>
              <a:ext cx="8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1" name="Line 225"/>
            <xdr:cNvSpPr>
              <a:spLocks noChangeShapeType="1"/>
            </xdr:cNvSpPr>
          </xdr:nvSpPr>
          <xdr:spPr bwMode="auto">
            <a:xfrm flipV="1">
              <a:off x="994" y="451"/>
              <a:ext cx="7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42" name="Group 259"/>
          <xdr:cNvGrpSpPr>
            <a:grpSpLocks/>
          </xdr:cNvGrpSpPr>
        </xdr:nvGrpSpPr>
        <xdr:grpSpPr bwMode="auto">
          <a:xfrm>
            <a:off x="2200275" y="155914725"/>
            <a:ext cx="552450" cy="1123950"/>
            <a:chOff x="255" y="355"/>
            <a:chExt cx="58" cy="118"/>
          </a:xfrm>
        </xdr:grpSpPr>
        <xdr:sp macro="" textlink="">
          <xdr:nvSpPr>
            <xdr:cNvPr id="143" name="Rectangle 241"/>
            <xdr:cNvSpPr>
              <a:spLocks noChangeArrowheads="1"/>
            </xdr:cNvSpPr>
          </xdr:nvSpPr>
          <xdr:spPr bwMode="auto">
            <a:xfrm>
              <a:off x="255" y="375"/>
              <a:ext cx="58" cy="98"/>
            </a:xfrm>
            <a:prstGeom prst="rect">
              <a:avLst/>
            </a:prstGeom>
            <a:solidFill>
              <a:srgbClr val="FFFFFF"/>
            </a:solidFill>
            <a:ln w="9525">
              <a:solidFill>
                <a:srgbClr val="000000"/>
              </a:solidFill>
              <a:miter lim="800000"/>
              <a:headEnd/>
              <a:tailEnd/>
            </a:ln>
          </xdr:spPr>
        </xdr:sp>
        <xdr:sp macro="" textlink="">
          <xdr:nvSpPr>
            <xdr:cNvPr id="144" name="Text Box 243"/>
            <xdr:cNvSpPr txBox="1">
              <a:spLocks noChangeArrowheads="1"/>
            </xdr:cNvSpPr>
          </xdr:nvSpPr>
          <xdr:spPr bwMode="auto">
            <a:xfrm>
              <a:off x="256" y="376"/>
              <a:ext cx="46" cy="85"/>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工事中につき</a:t>
              </a:r>
            </a:p>
            <a:p>
              <a:pPr algn="l" rtl="0">
                <a:defRPr sz="1000"/>
              </a:pPr>
              <a:r>
                <a:rPr lang="ja-JP" altLang="en-US" sz="900" b="0" i="0" strike="noStrike">
                  <a:solidFill>
                    <a:srgbClr val="000000"/>
                  </a:solidFill>
                  <a:latin typeface="ＭＳ Ｐゴシック"/>
                  <a:ea typeface="ＭＳ Ｐゴシック"/>
                </a:rPr>
                <a:t>ご迷惑お掛け</a:t>
              </a:r>
            </a:p>
            <a:p>
              <a:pPr algn="l" rtl="0">
                <a:defRPr sz="1000"/>
              </a:pPr>
              <a:r>
                <a:rPr lang="ja-JP" altLang="en-US" sz="900" b="0" i="0" strike="noStrike">
                  <a:solidFill>
                    <a:srgbClr val="000000"/>
                  </a:solidFill>
                  <a:latin typeface="ＭＳ Ｐゴシック"/>
                  <a:ea typeface="ＭＳ Ｐゴシック"/>
                </a:rPr>
                <a:t>します。</a:t>
              </a:r>
            </a:p>
          </xdr:txBody>
        </xdr:sp>
        <xdr:sp macro="" textlink="">
          <xdr:nvSpPr>
            <xdr:cNvPr id="145" name="Text Box 244"/>
            <xdr:cNvSpPr txBox="1">
              <a:spLocks noChangeArrowheads="1"/>
            </xdr:cNvSpPr>
          </xdr:nvSpPr>
          <xdr:spPr bwMode="auto">
            <a:xfrm>
              <a:off x="263" y="35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⑩・⑪</a:t>
              </a:r>
            </a:p>
          </xdr:txBody>
        </xdr:sp>
      </xdr:grpSp>
      <xdr:grpSp>
        <xdr:nvGrpSpPr>
          <xdr:cNvPr id="153" name="グループ化 152"/>
          <xdr:cNvGrpSpPr/>
        </xdr:nvGrpSpPr>
        <xdr:grpSpPr>
          <a:xfrm>
            <a:off x="2886075" y="155912820"/>
            <a:ext cx="380361" cy="1116330"/>
            <a:chOff x="10972800" y="133757670"/>
            <a:chExt cx="380361" cy="1116330"/>
          </a:xfrm>
        </xdr:grpSpPr>
        <xdr:sp macro="" textlink="">
          <xdr:nvSpPr>
            <xdr:cNvPr id="146" name="Rectangle 246"/>
            <xdr:cNvSpPr>
              <a:spLocks noChangeArrowheads="1"/>
            </xdr:cNvSpPr>
          </xdr:nvSpPr>
          <xdr:spPr bwMode="auto">
            <a:xfrm>
              <a:off x="11001375" y="133950075"/>
              <a:ext cx="314325" cy="923925"/>
            </a:xfrm>
            <a:prstGeom prst="rect">
              <a:avLst/>
            </a:prstGeom>
            <a:solidFill>
              <a:srgbClr val="FFFFFF"/>
            </a:solidFill>
            <a:ln w="9525">
              <a:solidFill>
                <a:srgbClr val="000000"/>
              </a:solidFill>
              <a:miter lim="800000"/>
              <a:headEnd/>
              <a:tailEnd/>
            </a:ln>
          </xdr:spPr>
        </xdr:sp>
        <xdr:sp macro="" textlink="">
          <xdr:nvSpPr>
            <xdr:cNvPr id="147" name="Text Box 247"/>
            <xdr:cNvSpPr txBox="1">
              <a:spLocks noChangeArrowheads="1"/>
            </xdr:cNvSpPr>
          </xdr:nvSpPr>
          <xdr:spPr bwMode="auto">
            <a:xfrm>
              <a:off x="11024235" y="133953885"/>
              <a:ext cx="220573"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148" name="Text Box 248"/>
            <xdr:cNvSpPr txBox="1">
              <a:spLocks noChangeArrowheads="1"/>
            </xdr:cNvSpPr>
          </xdr:nvSpPr>
          <xdr:spPr bwMode="auto">
            <a:xfrm>
              <a:off x="11080711" y="134142480"/>
              <a:ext cx="153119" cy="67326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149" name="Text Box 249"/>
            <xdr:cNvSpPr txBox="1">
              <a:spLocks noChangeArrowheads="1"/>
            </xdr:cNvSpPr>
          </xdr:nvSpPr>
          <xdr:spPr bwMode="auto">
            <a:xfrm>
              <a:off x="10972800" y="133757670"/>
              <a:ext cx="38036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grpSp>
        <xdr:nvGrpSpPr>
          <xdr:cNvPr id="152" name="グループ化 151"/>
          <xdr:cNvGrpSpPr/>
        </xdr:nvGrpSpPr>
        <xdr:grpSpPr>
          <a:xfrm>
            <a:off x="2000250" y="152580975"/>
            <a:ext cx="1809750" cy="2305050"/>
            <a:chOff x="9267825" y="131225925"/>
            <a:chExt cx="1809750" cy="2305050"/>
          </a:xfrm>
        </xdr:grpSpPr>
        <xdr:grpSp>
          <xdr:nvGrpSpPr>
            <xdr:cNvPr id="77" name="Group 97"/>
            <xdr:cNvGrpSpPr>
              <a:grpSpLocks/>
            </xdr:cNvGrpSpPr>
          </xdr:nvGrpSpPr>
          <xdr:grpSpPr bwMode="auto">
            <a:xfrm>
              <a:off x="9267825" y="131225925"/>
              <a:ext cx="1809750" cy="2305050"/>
              <a:chOff x="105" y="80"/>
              <a:chExt cx="216" cy="242"/>
            </a:xfrm>
          </xdr:grpSpPr>
          <xdr:sp macro="" textlink="">
            <xdr:nvSpPr>
              <xdr:cNvPr id="78" name="Freeform 5"/>
              <xdr:cNvSpPr>
                <a:spLocks/>
              </xdr:cNvSpPr>
            </xdr:nvSpPr>
            <xdr:spPr bwMode="auto">
              <a:xfrm>
                <a:off x="105" y="80"/>
                <a:ext cx="109" cy="242"/>
              </a:xfrm>
              <a:custGeom>
                <a:avLst/>
                <a:gdLst>
                  <a:gd name="T0" fmla="*/ 7 w 109"/>
                  <a:gd name="T1" fmla="*/ 0 h 242"/>
                  <a:gd name="T2" fmla="*/ 13 w 109"/>
                  <a:gd name="T3" fmla="*/ 82 h 242"/>
                  <a:gd name="T4" fmla="*/ 86 w 109"/>
                  <a:gd name="T5" fmla="*/ 157 h 242"/>
                  <a:gd name="T6" fmla="*/ 109 w 109"/>
                  <a:gd name="T7" fmla="*/ 242 h 242"/>
                  <a:gd name="T8" fmla="*/ 0 60000 65536"/>
                  <a:gd name="T9" fmla="*/ 0 60000 65536"/>
                  <a:gd name="T10" fmla="*/ 0 60000 65536"/>
                  <a:gd name="T11" fmla="*/ 0 60000 65536"/>
                  <a:gd name="T12" fmla="*/ 0 w 109"/>
                  <a:gd name="T13" fmla="*/ 0 h 242"/>
                  <a:gd name="T14" fmla="*/ 109 w 109"/>
                  <a:gd name="T15" fmla="*/ 242 h 242"/>
                </a:gdLst>
                <a:ahLst/>
                <a:cxnLst>
                  <a:cxn ang="T8">
                    <a:pos x="T0" y="T1"/>
                  </a:cxn>
                  <a:cxn ang="T9">
                    <a:pos x="T2" y="T3"/>
                  </a:cxn>
                  <a:cxn ang="T10">
                    <a:pos x="T4" y="T5"/>
                  </a:cxn>
                  <a:cxn ang="T11">
                    <a:pos x="T6" y="T7"/>
                  </a:cxn>
                </a:cxnLst>
                <a:rect l="T12" t="T13" r="T14" b="T15"/>
                <a:pathLst>
                  <a:path w="109" h="242">
                    <a:moveTo>
                      <a:pt x="7" y="0"/>
                    </a:moveTo>
                    <a:cubicBezTo>
                      <a:pt x="8" y="13"/>
                      <a:pt x="0" y="56"/>
                      <a:pt x="13" y="82"/>
                    </a:cubicBezTo>
                    <a:cubicBezTo>
                      <a:pt x="26" y="108"/>
                      <a:pt x="70" y="131"/>
                      <a:pt x="86" y="157"/>
                    </a:cubicBezTo>
                    <a:cubicBezTo>
                      <a:pt x="102" y="183"/>
                      <a:pt x="105" y="212"/>
                      <a:pt x="109"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6"/>
              <xdr:cNvSpPr>
                <a:spLocks/>
              </xdr:cNvSpPr>
            </xdr:nvSpPr>
            <xdr:spPr bwMode="auto">
              <a:xfrm>
                <a:off x="152" y="80"/>
                <a:ext cx="110" cy="242"/>
              </a:xfrm>
              <a:custGeom>
                <a:avLst/>
                <a:gdLst>
                  <a:gd name="T0" fmla="*/ 8 w 110"/>
                  <a:gd name="T1" fmla="*/ 0 h 242"/>
                  <a:gd name="T2" fmla="*/ 13 w 110"/>
                  <a:gd name="T3" fmla="*/ 75 h 242"/>
                  <a:gd name="T4" fmla="*/ 86 w 110"/>
                  <a:gd name="T5" fmla="*/ 150 h 242"/>
                  <a:gd name="T6" fmla="*/ 110 w 110"/>
                  <a:gd name="T7" fmla="*/ 242 h 242"/>
                  <a:gd name="T8" fmla="*/ 0 60000 65536"/>
                  <a:gd name="T9" fmla="*/ 0 60000 65536"/>
                  <a:gd name="T10" fmla="*/ 0 60000 65536"/>
                  <a:gd name="T11" fmla="*/ 0 60000 65536"/>
                  <a:gd name="T12" fmla="*/ 0 w 110"/>
                  <a:gd name="T13" fmla="*/ 0 h 242"/>
                  <a:gd name="T14" fmla="*/ 110 w 110"/>
                  <a:gd name="T15" fmla="*/ 242 h 242"/>
                </a:gdLst>
                <a:ahLst/>
                <a:cxnLst>
                  <a:cxn ang="T8">
                    <a:pos x="T0" y="T1"/>
                  </a:cxn>
                  <a:cxn ang="T9">
                    <a:pos x="T2" y="T3"/>
                  </a:cxn>
                  <a:cxn ang="T10">
                    <a:pos x="T4" y="T5"/>
                  </a:cxn>
                  <a:cxn ang="T11">
                    <a:pos x="T6" y="T7"/>
                  </a:cxn>
                </a:cxnLst>
                <a:rect l="T12" t="T13" r="T14" b="T15"/>
                <a:pathLst>
                  <a:path w="110" h="242">
                    <a:moveTo>
                      <a:pt x="8" y="0"/>
                    </a:moveTo>
                    <a:cubicBezTo>
                      <a:pt x="4" y="25"/>
                      <a:pt x="0" y="50"/>
                      <a:pt x="13" y="75"/>
                    </a:cubicBezTo>
                    <a:cubicBezTo>
                      <a:pt x="26" y="100"/>
                      <a:pt x="70" y="122"/>
                      <a:pt x="86" y="150"/>
                    </a:cubicBezTo>
                    <a:cubicBezTo>
                      <a:pt x="102" y="178"/>
                      <a:pt x="105" y="223"/>
                      <a:pt x="110"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0" name="Line 7"/>
              <xdr:cNvSpPr>
                <a:spLocks noChangeShapeType="1"/>
              </xdr:cNvSpPr>
            </xdr:nvSpPr>
            <xdr:spPr bwMode="auto">
              <a:xfrm>
                <a:off x="182" y="177"/>
                <a:ext cx="31" cy="26"/>
              </a:xfrm>
              <a:prstGeom prst="line">
                <a:avLst/>
              </a:prstGeom>
              <a:noFill/>
              <a:ln w="38100">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sp macro="" textlink="">
            <xdr:nvSpPr>
              <xdr:cNvPr id="81" name="Freeform 12"/>
              <xdr:cNvSpPr>
                <a:spLocks/>
              </xdr:cNvSpPr>
            </xdr:nvSpPr>
            <xdr:spPr bwMode="auto">
              <a:xfrm>
                <a:off x="187" y="121"/>
                <a:ext cx="13" cy="47"/>
              </a:xfrm>
              <a:custGeom>
                <a:avLst/>
                <a:gdLst>
                  <a:gd name="T0" fmla="*/ 0 w 13"/>
                  <a:gd name="T1" fmla="*/ 47 h 47"/>
                  <a:gd name="T2" fmla="*/ 13 w 13"/>
                  <a:gd name="T3" fmla="*/ 13 h 47"/>
                  <a:gd name="T4" fmla="*/ 13 w 13"/>
                  <a:gd name="T5" fmla="*/ 0 h 47"/>
                  <a:gd name="T6" fmla="*/ 0 60000 65536"/>
                  <a:gd name="T7" fmla="*/ 0 60000 65536"/>
                  <a:gd name="T8" fmla="*/ 0 60000 65536"/>
                  <a:gd name="T9" fmla="*/ 0 w 13"/>
                  <a:gd name="T10" fmla="*/ 0 h 47"/>
                  <a:gd name="T11" fmla="*/ 13 w 13"/>
                  <a:gd name="T12" fmla="*/ 47 h 47"/>
                </a:gdLst>
                <a:ahLst/>
                <a:cxnLst>
                  <a:cxn ang="T6">
                    <a:pos x="T0" y="T1"/>
                  </a:cxn>
                  <a:cxn ang="T7">
                    <a:pos x="T2" y="T3"/>
                  </a:cxn>
                  <a:cxn ang="T8">
                    <a:pos x="T4" y="T5"/>
                  </a:cxn>
                </a:cxnLst>
                <a:rect l="T9" t="T10" r="T11" b="T12"/>
                <a:pathLst>
                  <a:path w="13" h="47">
                    <a:moveTo>
                      <a:pt x="0" y="47"/>
                    </a:moveTo>
                    <a:lnTo>
                      <a:pt x="13" y="13"/>
                    </a:lnTo>
                    <a:lnTo>
                      <a:pt x="13"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3"/>
              <xdr:cNvSpPr>
                <a:spLocks/>
              </xdr:cNvSpPr>
            </xdr:nvSpPr>
            <xdr:spPr bwMode="auto">
              <a:xfrm>
                <a:off x="222" y="121"/>
                <a:ext cx="98" cy="75"/>
              </a:xfrm>
              <a:custGeom>
                <a:avLst/>
                <a:gdLst>
                  <a:gd name="T0" fmla="*/ 0 w 98"/>
                  <a:gd name="T1" fmla="*/ 75 h 75"/>
                  <a:gd name="T2" fmla="*/ 98 w 98"/>
                  <a:gd name="T3" fmla="*/ 9 h 75"/>
                  <a:gd name="T4" fmla="*/ 98 w 98"/>
                  <a:gd name="T5" fmla="*/ 0 h 75"/>
                  <a:gd name="T6" fmla="*/ 0 60000 65536"/>
                  <a:gd name="T7" fmla="*/ 0 60000 65536"/>
                  <a:gd name="T8" fmla="*/ 0 60000 65536"/>
                  <a:gd name="T9" fmla="*/ 0 w 98"/>
                  <a:gd name="T10" fmla="*/ 0 h 75"/>
                  <a:gd name="T11" fmla="*/ 98 w 98"/>
                  <a:gd name="T12" fmla="*/ 75 h 75"/>
                </a:gdLst>
                <a:ahLst/>
                <a:cxnLst>
                  <a:cxn ang="T6">
                    <a:pos x="T0" y="T1"/>
                  </a:cxn>
                  <a:cxn ang="T7">
                    <a:pos x="T2" y="T3"/>
                  </a:cxn>
                  <a:cxn ang="T8">
                    <a:pos x="T4" y="T5"/>
                  </a:cxn>
                </a:cxnLst>
                <a:rect l="T9" t="T10" r="T11" b="T12"/>
                <a:pathLst>
                  <a:path w="98" h="75">
                    <a:moveTo>
                      <a:pt x="0" y="75"/>
                    </a:moveTo>
                    <a:lnTo>
                      <a:pt x="98" y="9"/>
                    </a:lnTo>
                    <a:lnTo>
                      <a:pt x="98"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3" name="Line 14"/>
              <xdr:cNvSpPr>
                <a:spLocks noChangeShapeType="1"/>
              </xdr:cNvSpPr>
            </xdr:nvSpPr>
            <xdr:spPr bwMode="auto">
              <a:xfrm>
                <a:off x="199" y="125"/>
                <a:ext cx="122" cy="0"/>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84" name="Text Box 16"/>
              <xdr:cNvSpPr txBox="1">
                <a:spLocks noChangeArrowheads="1"/>
              </xdr:cNvSpPr>
            </xdr:nvSpPr>
            <xdr:spPr bwMode="auto">
              <a:xfrm>
                <a:off x="222" y="105"/>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工事区間</a:t>
                </a:r>
              </a:p>
            </xdr:txBody>
          </xdr:sp>
          <xdr:sp macro="" textlink="">
            <xdr:nvSpPr>
              <xdr:cNvPr id="85" name="Text Box 84"/>
              <xdr:cNvSpPr txBox="1">
                <a:spLocks noChangeArrowheads="1"/>
              </xdr:cNvSpPr>
            </xdr:nvSpPr>
            <xdr:spPr bwMode="auto">
              <a:xfrm>
                <a:off x="160" y="8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a:t>
                </a:r>
              </a:p>
            </xdr:txBody>
          </xdr:sp>
          <xdr:sp macro="" textlink="">
            <xdr:nvSpPr>
              <xdr:cNvPr id="86" name="Text Box 85"/>
              <xdr:cNvSpPr txBox="1">
                <a:spLocks noChangeArrowheads="1"/>
              </xdr:cNvSpPr>
            </xdr:nvSpPr>
            <xdr:spPr bwMode="auto">
              <a:xfrm>
                <a:off x="160" y="109"/>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a:t>
                </a:r>
              </a:p>
            </xdr:txBody>
          </xdr:sp>
          <xdr:sp macro="" textlink="">
            <xdr:nvSpPr>
              <xdr:cNvPr id="87" name="Text Box 86"/>
              <xdr:cNvSpPr txBox="1">
                <a:spLocks noChangeArrowheads="1"/>
              </xdr:cNvSpPr>
            </xdr:nvSpPr>
            <xdr:spPr bwMode="auto">
              <a:xfrm>
                <a:off x="162" y="134"/>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a:t>
                </a:r>
              </a:p>
            </xdr:txBody>
          </xdr:sp>
          <xdr:sp macro="" textlink="">
            <xdr:nvSpPr>
              <xdr:cNvPr id="88" name="Text Box 87"/>
              <xdr:cNvSpPr txBox="1">
                <a:spLocks noChangeArrowheads="1"/>
              </xdr:cNvSpPr>
            </xdr:nvSpPr>
            <xdr:spPr bwMode="auto">
              <a:xfrm>
                <a:off x="170" y="15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a:t>
                </a:r>
              </a:p>
            </xdr:txBody>
          </xdr:sp>
          <xdr:sp macro="" textlink="">
            <xdr:nvSpPr>
              <xdr:cNvPr id="89" name="Freeform 88"/>
              <xdr:cNvSpPr>
                <a:spLocks/>
              </xdr:cNvSpPr>
            </xdr:nvSpPr>
            <xdr:spPr bwMode="auto">
              <a:xfrm>
                <a:off x="168" y="168"/>
                <a:ext cx="60" cy="53"/>
              </a:xfrm>
              <a:custGeom>
                <a:avLst/>
                <a:gdLst>
                  <a:gd name="T0" fmla="*/ 0 w 60"/>
                  <a:gd name="T1" fmla="*/ 0 h 53"/>
                  <a:gd name="T2" fmla="*/ 0 w 60"/>
                  <a:gd name="T3" fmla="*/ 14 h 53"/>
                  <a:gd name="T4" fmla="*/ 42 w 60"/>
                  <a:gd name="T5" fmla="*/ 52 h 53"/>
                  <a:gd name="T6" fmla="*/ 60 w 60"/>
                  <a:gd name="T7" fmla="*/ 53 h 53"/>
                  <a:gd name="T8" fmla="*/ 0 60000 65536"/>
                  <a:gd name="T9" fmla="*/ 0 60000 65536"/>
                  <a:gd name="T10" fmla="*/ 0 60000 65536"/>
                  <a:gd name="T11" fmla="*/ 0 60000 65536"/>
                  <a:gd name="T12" fmla="*/ 0 w 60"/>
                  <a:gd name="T13" fmla="*/ 0 h 53"/>
                  <a:gd name="T14" fmla="*/ 60 w 60"/>
                  <a:gd name="T15" fmla="*/ 53 h 53"/>
                </a:gdLst>
                <a:ahLst/>
                <a:cxnLst>
                  <a:cxn ang="T8">
                    <a:pos x="T0" y="T1"/>
                  </a:cxn>
                  <a:cxn ang="T9">
                    <a:pos x="T2" y="T3"/>
                  </a:cxn>
                  <a:cxn ang="T10">
                    <a:pos x="T4" y="T5"/>
                  </a:cxn>
                  <a:cxn ang="T11">
                    <a:pos x="T6" y="T7"/>
                  </a:cxn>
                </a:cxnLst>
                <a:rect l="T12" t="T13" r="T14" b="T15"/>
                <a:pathLst>
                  <a:path w="60" h="53">
                    <a:moveTo>
                      <a:pt x="0" y="0"/>
                    </a:moveTo>
                    <a:lnTo>
                      <a:pt x="0" y="14"/>
                    </a:lnTo>
                    <a:lnTo>
                      <a:pt x="42" y="52"/>
                    </a:lnTo>
                    <a:lnTo>
                      <a:pt x="60" y="53"/>
                    </a:lnTo>
                  </a:path>
                </a:pathLst>
              </a:custGeom>
              <a:noFill/>
              <a:ln w="12700">
                <a:solidFill>
                  <a:srgbClr val="000000"/>
                </a:solidFill>
                <a:prstDash val="dashDot"/>
                <a:round/>
                <a:headEnd/>
                <a:tailEnd/>
              </a:ln>
              <a:extLst>
                <a:ext uri="{909E8E84-426E-40DD-AFC4-6F175D3DCCD1}">
                  <a14:hiddenFill xmlns:a14="http://schemas.microsoft.com/office/drawing/2010/main">
                    <a:solidFill>
                      <a:srgbClr val="FFFFFF"/>
                    </a:solidFill>
                  </a14:hiddenFill>
                </a:ext>
              </a:extLst>
            </xdr:spPr>
          </xdr:sp>
          <xdr:sp macro="" textlink="">
            <xdr:nvSpPr>
              <xdr:cNvPr id="90" name="Text Box 89"/>
              <xdr:cNvSpPr txBox="1">
                <a:spLocks noChangeArrowheads="1"/>
              </xdr:cNvSpPr>
            </xdr:nvSpPr>
            <xdr:spPr bwMode="auto">
              <a:xfrm>
                <a:off x="174" y="19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a:t>
                </a:r>
              </a:p>
            </xdr:txBody>
          </xdr:sp>
          <xdr:sp macro="" textlink="">
            <xdr:nvSpPr>
              <xdr:cNvPr id="91" name="Text Box 90"/>
              <xdr:cNvSpPr txBox="1">
                <a:spLocks noChangeArrowheads="1"/>
              </xdr:cNvSpPr>
            </xdr:nvSpPr>
            <xdr:spPr bwMode="auto">
              <a:xfrm>
                <a:off x="236" y="21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a:t>
                </a:r>
              </a:p>
            </xdr:txBody>
          </xdr:sp>
          <xdr:sp macro="" textlink="">
            <xdr:nvSpPr>
              <xdr:cNvPr id="92" name="Text Box 91"/>
              <xdr:cNvSpPr txBox="1">
                <a:spLocks noChangeArrowheads="1"/>
              </xdr:cNvSpPr>
            </xdr:nvSpPr>
            <xdr:spPr bwMode="auto">
              <a:xfrm>
                <a:off x="249" y="243"/>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⑦</a:t>
                </a:r>
              </a:p>
            </xdr:txBody>
          </xdr:sp>
          <xdr:sp macro="" textlink="">
            <xdr:nvSpPr>
              <xdr:cNvPr id="93" name="Text Box 92"/>
              <xdr:cNvSpPr txBox="1">
                <a:spLocks noChangeArrowheads="1"/>
              </xdr:cNvSpPr>
            </xdr:nvSpPr>
            <xdr:spPr bwMode="auto">
              <a:xfrm>
                <a:off x="256" y="26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a:t>
                </a:r>
              </a:p>
            </xdr:txBody>
          </xdr:sp>
          <xdr:sp macro="" textlink="">
            <xdr:nvSpPr>
              <xdr:cNvPr id="94" name="Text Box 93"/>
              <xdr:cNvSpPr txBox="1">
                <a:spLocks noChangeArrowheads="1"/>
              </xdr:cNvSpPr>
            </xdr:nvSpPr>
            <xdr:spPr bwMode="auto">
              <a:xfrm>
                <a:off x="261" y="298"/>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a:t>
                </a:r>
              </a:p>
            </xdr:txBody>
          </xdr:sp>
        </xdr:grpSp>
        <xdr:sp macro="" textlink="">
          <xdr:nvSpPr>
            <xdr:cNvPr id="117" name="Text Box 124"/>
            <xdr:cNvSpPr txBox="1">
              <a:spLocks noChangeArrowheads="1"/>
            </xdr:cNvSpPr>
          </xdr:nvSpPr>
          <xdr:spPr bwMode="auto">
            <a:xfrm>
              <a:off x="10399395" y="1326337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sp macro="" textlink="">
          <xdr:nvSpPr>
            <xdr:cNvPr id="150" name="Text Box 251"/>
            <xdr:cNvSpPr txBox="1">
              <a:spLocks noChangeArrowheads="1"/>
            </xdr:cNvSpPr>
          </xdr:nvSpPr>
          <xdr:spPr bwMode="auto">
            <a:xfrm>
              <a:off x="10656570" y="1325575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a:t>
              </a:r>
            </a:p>
          </xdr:txBody>
        </xdr:sp>
        <xdr:sp macro="" textlink="">
          <xdr:nvSpPr>
            <xdr:cNvPr id="151" name="Text Box 252"/>
            <xdr:cNvSpPr txBox="1">
              <a:spLocks noChangeArrowheads="1"/>
            </xdr:cNvSpPr>
          </xdr:nvSpPr>
          <xdr:spPr bwMode="auto">
            <a:xfrm>
              <a:off x="9558338" y="131785043"/>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grpSp>
    </xdr:grpSp>
    <xdr:clientData/>
  </xdr:twoCellAnchor>
  <xdr:twoCellAnchor>
    <xdr:from>
      <xdr:col>16</xdr:col>
      <xdr:colOff>0</xdr:colOff>
      <xdr:row>1223</xdr:row>
      <xdr:rowOff>0</xdr:rowOff>
    </xdr:from>
    <xdr:to>
      <xdr:col>43</xdr:col>
      <xdr:colOff>0</xdr:colOff>
      <xdr:row>1225</xdr:row>
      <xdr:rowOff>0</xdr:rowOff>
    </xdr:to>
    <xdr:cxnSp macro="">
      <xdr:nvCxnSpPr>
        <xdr:cNvPr id="3" name="直線コネクタ 2"/>
        <xdr:cNvCxnSpPr/>
      </xdr:nvCxnSpPr>
      <xdr:spPr>
        <a:xfrm>
          <a:off x="962025" y="175345725"/>
          <a:ext cx="1828800" cy="6096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69852</xdr:colOff>
      <xdr:row>1242</xdr:row>
      <xdr:rowOff>52388</xdr:rowOff>
    </xdr:from>
    <xdr:to>
      <xdr:col>119</xdr:col>
      <xdr:colOff>25400</xdr:colOff>
      <xdr:row>1245</xdr:row>
      <xdr:rowOff>241300</xdr:rowOff>
    </xdr:to>
    <xdr:grpSp>
      <xdr:nvGrpSpPr>
        <xdr:cNvPr id="12" name="グループ化 11"/>
        <xdr:cNvGrpSpPr/>
      </xdr:nvGrpSpPr>
      <xdr:grpSpPr>
        <a:xfrm>
          <a:off x="7893052" y="275464588"/>
          <a:ext cx="1860548" cy="1408112"/>
          <a:chOff x="4943477" y="179912963"/>
          <a:chExt cx="1672370" cy="1095375"/>
        </a:xfrm>
      </xdr:grpSpPr>
      <xdr:pic>
        <xdr:nvPicPr>
          <xdr:cNvPr id="7" name="図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959"/>
          <a:stretch/>
        </xdr:blipFill>
        <xdr:spPr>
          <a:xfrm>
            <a:off x="4943477" y="179912963"/>
            <a:ext cx="1672370" cy="1095375"/>
          </a:xfrm>
          <a:prstGeom prst="rect">
            <a:avLst/>
          </a:prstGeom>
        </xdr:spPr>
      </xdr:pic>
      <xdr:sp macro="" textlink="">
        <xdr:nvSpPr>
          <xdr:cNvPr id="5" name="テキスト ボックス 4"/>
          <xdr:cNvSpPr txBox="1"/>
        </xdr:nvSpPr>
        <xdr:spPr>
          <a:xfrm>
            <a:off x="5562600" y="180298725"/>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6" name="テキスト ボックス 5"/>
          <xdr:cNvSpPr txBox="1"/>
        </xdr:nvSpPr>
        <xdr:spPr>
          <a:xfrm>
            <a:off x="6100763" y="1804416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54" name="テキスト ボックス 153"/>
          <xdr:cNvSpPr txBox="1"/>
        </xdr:nvSpPr>
        <xdr:spPr>
          <a:xfrm>
            <a:off x="5133975" y="18047017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grpSp>
    <xdr:clientData/>
  </xdr:twoCellAnchor>
  <xdr:twoCellAnchor>
    <xdr:from>
      <xdr:col>94</xdr:col>
      <xdr:colOff>73024</xdr:colOff>
      <xdr:row>1246</xdr:row>
      <xdr:rowOff>63500</xdr:rowOff>
    </xdr:from>
    <xdr:to>
      <xdr:col>120</xdr:col>
      <xdr:colOff>0</xdr:colOff>
      <xdr:row>1249</xdr:row>
      <xdr:rowOff>393700</xdr:rowOff>
    </xdr:to>
    <xdr:grpSp>
      <xdr:nvGrpSpPr>
        <xdr:cNvPr id="4" name="グループ化 3"/>
        <xdr:cNvGrpSpPr/>
      </xdr:nvGrpSpPr>
      <xdr:grpSpPr>
        <a:xfrm>
          <a:off x="7896224" y="277101300"/>
          <a:ext cx="1908176" cy="1549400"/>
          <a:chOff x="4933950" y="181046438"/>
          <a:chExt cx="1738314" cy="1105476"/>
        </a:xfrm>
      </xdr:grpSpPr>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181179787"/>
            <a:ext cx="1719264" cy="972127"/>
          </a:xfrm>
          <a:prstGeom prst="rect">
            <a:avLst/>
          </a:prstGeom>
        </xdr:spPr>
      </xdr:pic>
      <xdr:sp macro="" textlink="">
        <xdr:nvSpPr>
          <xdr:cNvPr id="156" name="テキスト ボックス 155"/>
          <xdr:cNvSpPr txBox="1"/>
        </xdr:nvSpPr>
        <xdr:spPr>
          <a:xfrm>
            <a:off x="5786438" y="181046438"/>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57" name="テキスト ボックス 156"/>
          <xdr:cNvSpPr txBox="1"/>
        </xdr:nvSpPr>
        <xdr:spPr>
          <a:xfrm>
            <a:off x="5281613" y="181370287"/>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58" name="テキスト ボックス 157"/>
          <xdr:cNvSpPr txBox="1"/>
        </xdr:nvSpPr>
        <xdr:spPr>
          <a:xfrm>
            <a:off x="6396037" y="18148935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59" name="テキスト ボックス 158"/>
          <xdr:cNvSpPr txBox="1"/>
        </xdr:nvSpPr>
        <xdr:spPr>
          <a:xfrm>
            <a:off x="5634037" y="18155602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60" name="テキスト ボックス 159"/>
          <xdr:cNvSpPr txBox="1"/>
        </xdr:nvSpPr>
        <xdr:spPr>
          <a:xfrm>
            <a:off x="4933950" y="1816989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61" name="テキスト ボックス 160"/>
          <xdr:cNvSpPr txBox="1"/>
        </xdr:nvSpPr>
        <xdr:spPr>
          <a:xfrm>
            <a:off x="5900738" y="18107025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1</a:t>
            </a:r>
            <a:endParaRPr kumimoji="1" lang="ja-JP" altLang="en-US" sz="900">
              <a:latin typeface="+mj-ea"/>
              <a:ea typeface="+mj-ea"/>
            </a:endParaRPr>
          </a:p>
        </xdr:txBody>
      </xdr:sp>
      <xdr:sp macro="" textlink="">
        <xdr:nvSpPr>
          <xdr:cNvPr id="162" name="テキスト ボックス 161"/>
          <xdr:cNvSpPr txBox="1"/>
        </xdr:nvSpPr>
        <xdr:spPr>
          <a:xfrm>
            <a:off x="5400675" y="1813941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2</a:t>
            </a:r>
            <a:endParaRPr kumimoji="1" lang="ja-JP" altLang="en-US" sz="900">
              <a:latin typeface="+mj-ea"/>
              <a:ea typeface="+mj-ea"/>
            </a:endParaRPr>
          </a:p>
        </xdr:txBody>
      </xdr:sp>
    </xdr:grpSp>
    <xdr:clientData/>
  </xdr:twoCellAnchor>
  <xdr:twoCellAnchor>
    <xdr:from>
      <xdr:col>94</xdr:col>
      <xdr:colOff>41275</xdr:colOff>
      <xdr:row>1250</xdr:row>
      <xdr:rowOff>168276</xdr:rowOff>
    </xdr:from>
    <xdr:to>
      <xdr:col>119</xdr:col>
      <xdr:colOff>50800</xdr:colOff>
      <xdr:row>1252</xdr:row>
      <xdr:rowOff>355600</xdr:rowOff>
    </xdr:to>
    <xdr:grpSp>
      <xdr:nvGrpSpPr>
        <xdr:cNvPr id="13" name="グループ化 12"/>
        <xdr:cNvGrpSpPr/>
      </xdr:nvGrpSpPr>
      <xdr:grpSpPr>
        <a:xfrm>
          <a:off x="7864475" y="278831676"/>
          <a:ext cx="1914525" cy="1000124"/>
          <a:chOff x="4953000" y="182222776"/>
          <a:chExt cx="1704975" cy="793971"/>
        </a:xfrm>
      </xdr:grpSpPr>
      <xdr:pic>
        <xdr:nvPicPr>
          <xdr:cNvPr id="10" name="図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91101" y="182222776"/>
            <a:ext cx="1666874" cy="793971"/>
          </a:xfrm>
          <a:prstGeom prst="rect">
            <a:avLst/>
          </a:prstGeom>
        </xdr:spPr>
      </xdr:pic>
      <xdr:sp macro="" textlink="">
        <xdr:nvSpPr>
          <xdr:cNvPr id="163" name="テキスト ボックス 162"/>
          <xdr:cNvSpPr txBox="1"/>
        </xdr:nvSpPr>
        <xdr:spPr>
          <a:xfrm>
            <a:off x="5348287" y="182265638"/>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164" name="テキスト ボックス 163"/>
          <xdr:cNvSpPr txBox="1"/>
        </xdr:nvSpPr>
        <xdr:spPr>
          <a:xfrm>
            <a:off x="6305550" y="182484712"/>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165" name="テキスト ボックス 164"/>
          <xdr:cNvSpPr txBox="1"/>
        </xdr:nvSpPr>
        <xdr:spPr>
          <a:xfrm>
            <a:off x="4953000" y="18257520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grpSp>
    <xdr:clientData/>
  </xdr:twoCellAnchor>
  <xdr:twoCellAnchor>
    <xdr:from>
      <xdr:col>93</xdr:col>
      <xdr:colOff>61913</xdr:colOff>
      <xdr:row>1281</xdr:row>
      <xdr:rowOff>173038</xdr:rowOff>
    </xdr:from>
    <xdr:to>
      <xdr:col>119</xdr:col>
      <xdr:colOff>12700</xdr:colOff>
      <xdr:row>1284</xdr:row>
      <xdr:rowOff>241300</xdr:rowOff>
    </xdr:to>
    <xdr:grpSp>
      <xdr:nvGrpSpPr>
        <xdr:cNvPr id="14" name="グループ化 13"/>
        <xdr:cNvGrpSpPr/>
      </xdr:nvGrpSpPr>
      <xdr:grpSpPr>
        <a:xfrm>
          <a:off x="7808913" y="290190238"/>
          <a:ext cx="1931987" cy="1287462"/>
          <a:chOff x="4938713" y="184561163"/>
          <a:chExt cx="1595057" cy="1009650"/>
        </a:xfrm>
      </xdr:grpSpPr>
      <xdr:pic>
        <xdr:nvPicPr>
          <xdr:cNvPr id="9" name="図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8563" b="17964"/>
          <a:stretch/>
        </xdr:blipFill>
        <xdr:spPr>
          <a:xfrm>
            <a:off x="5133975" y="184561163"/>
            <a:ext cx="1399795" cy="1009650"/>
          </a:xfrm>
          <a:prstGeom prst="rect">
            <a:avLst/>
          </a:prstGeom>
        </xdr:spPr>
      </xdr:pic>
      <xdr:sp macro="" textlink="">
        <xdr:nvSpPr>
          <xdr:cNvPr id="155" name="テキスト ボックス 154"/>
          <xdr:cNvSpPr txBox="1"/>
        </xdr:nvSpPr>
        <xdr:spPr>
          <a:xfrm>
            <a:off x="5819776" y="1852850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66" name="テキスト ボックス 165"/>
          <xdr:cNvSpPr txBox="1"/>
        </xdr:nvSpPr>
        <xdr:spPr>
          <a:xfrm>
            <a:off x="4938713" y="184818334"/>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t1</a:t>
            </a:r>
            <a:endParaRPr kumimoji="1" lang="ja-JP" altLang="en-US" sz="1100"/>
          </a:p>
        </xdr:txBody>
      </xdr:sp>
      <xdr:sp macro="" textlink="">
        <xdr:nvSpPr>
          <xdr:cNvPr id="167" name="テキスト ボックス 166"/>
          <xdr:cNvSpPr txBox="1"/>
        </xdr:nvSpPr>
        <xdr:spPr>
          <a:xfrm>
            <a:off x="4943475" y="185051703"/>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t2</a:t>
            </a:r>
            <a:endParaRPr kumimoji="1" lang="ja-JP" altLang="en-US" sz="1100"/>
          </a:p>
        </xdr:txBody>
      </xdr:sp>
    </xdr:grpSp>
    <xdr:clientData/>
  </xdr:twoCellAnchor>
  <xdr:twoCellAnchor>
    <xdr:from>
      <xdr:col>97</xdr:col>
      <xdr:colOff>3176</xdr:colOff>
      <xdr:row>1258</xdr:row>
      <xdr:rowOff>76200</xdr:rowOff>
    </xdr:from>
    <xdr:to>
      <xdr:col>119</xdr:col>
      <xdr:colOff>38100</xdr:colOff>
      <xdr:row>1262</xdr:row>
      <xdr:rowOff>279400</xdr:rowOff>
    </xdr:to>
    <xdr:grpSp>
      <xdr:nvGrpSpPr>
        <xdr:cNvPr id="18" name="グループ化 17"/>
        <xdr:cNvGrpSpPr/>
      </xdr:nvGrpSpPr>
      <xdr:grpSpPr>
        <a:xfrm>
          <a:off x="8054976" y="281990800"/>
          <a:ext cx="1711324" cy="1828800"/>
          <a:chOff x="5048251" y="184423050"/>
          <a:chExt cx="1562100" cy="1435455"/>
        </a:xfrm>
      </xdr:grpSpPr>
      <xdr:pic>
        <xdr:nvPicPr>
          <xdr:cNvPr id="15" name="図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8251" y="184508775"/>
            <a:ext cx="1562100" cy="1349730"/>
          </a:xfrm>
          <a:prstGeom prst="rect">
            <a:avLst/>
          </a:prstGeom>
        </xdr:spPr>
      </xdr:pic>
      <xdr:sp macro="" textlink="">
        <xdr:nvSpPr>
          <xdr:cNvPr id="169" name="テキスト ボックス 168"/>
          <xdr:cNvSpPr txBox="1"/>
        </xdr:nvSpPr>
        <xdr:spPr>
          <a:xfrm>
            <a:off x="5710238"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w</a:t>
            </a:r>
            <a:endParaRPr kumimoji="1" lang="ja-JP" altLang="en-US" sz="1100">
              <a:latin typeface="+mj-ea"/>
              <a:ea typeface="+mj-ea"/>
            </a:endParaRPr>
          </a:p>
        </xdr:txBody>
      </xdr:sp>
      <xdr:sp macro="" textlink="">
        <xdr:nvSpPr>
          <xdr:cNvPr id="170" name="テキスト ボックス 169"/>
          <xdr:cNvSpPr txBox="1"/>
        </xdr:nvSpPr>
        <xdr:spPr>
          <a:xfrm>
            <a:off x="5386387"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1</a:t>
            </a:r>
            <a:endParaRPr kumimoji="1" lang="ja-JP" altLang="en-US" sz="1100">
              <a:latin typeface="+mj-ea"/>
              <a:ea typeface="+mj-ea"/>
            </a:endParaRPr>
          </a:p>
        </xdr:txBody>
      </xdr:sp>
      <xdr:sp macro="" textlink="">
        <xdr:nvSpPr>
          <xdr:cNvPr id="172" name="テキスト ボックス 171"/>
          <xdr:cNvSpPr txBox="1"/>
        </xdr:nvSpPr>
        <xdr:spPr>
          <a:xfrm>
            <a:off x="6076950"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2</a:t>
            </a:r>
            <a:endParaRPr kumimoji="1" lang="ja-JP" altLang="en-US" sz="1100">
              <a:latin typeface="+mj-ea"/>
              <a:ea typeface="+mj-ea"/>
            </a:endParaRPr>
          </a:p>
        </xdr:txBody>
      </xdr:sp>
      <xdr:sp macro="" textlink="">
        <xdr:nvSpPr>
          <xdr:cNvPr id="173" name="テキスト ボックス 172"/>
          <xdr:cNvSpPr txBox="1"/>
        </xdr:nvSpPr>
        <xdr:spPr>
          <a:xfrm>
            <a:off x="5810250" y="184965975"/>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h2</a:t>
            </a:r>
            <a:endParaRPr kumimoji="1" lang="ja-JP" altLang="en-US" sz="1100">
              <a:latin typeface="+mj-ea"/>
              <a:ea typeface="+mj-ea"/>
            </a:endParaRPr>
          </a:p>
        </xdr:txBody>
      </xdr:sp>
      <xdr:sp macro="" textlink="">
        <xdr:nvSpPr>
          <xdr:cNvPr id="174" name="テキスト ボックス 173"/>
          <xdr:cNvSpPr txBox="1"/>
        </xdr:nvSpPr>
        <xdr:spPr>
          <a:xfrm>
            <a:off x="5076820" y="184956449"/>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h1</a:t>
            </a:r>
            <a:endParaRPr kumimoji="1" lang="ja-JP" altLang="en-US" sz="1100">
              <a:latin typeface="+mj-ea"/>
              <a:ea typeface="+mj-ea"/>
            </a:endParaRPr>
          </a:p>
        </xdr:txBody>
      </xdr:sp>
    </xdr:grpSp>
    <xdr:clientData/>
  </xdr:twoCellAnchor>
  <xdr:twoCellAnchor>
    <xdr:from>
      <xdr:col>96</xdr:col>
      <xdr:colOff>47625</xdr:colOff>
      <xdr:row>1263</xdr:row>
      <xdr:rowOff>80963</xdr:rowOff>
    </xdr:from>
    <xdr:to>
      <xdr:col>119</xdr:col>
      <xdr:colOff>63500</xdr:colOff>
      <xdr:row>1266</xdr:row>
      <xdr:rowOff>266700</xdr:rowOff>
    </xdr:to>
    <xdr:grpSp>
      <xdr:nvGrpSpPr>
        <xdr:cNvPr id="20" name="グループ化 19"/>
        <xdr:cNvGrpSpPr/>
      </xdr:nvGrpSpPr>
      <xdr:grpSpPr>
        <a:xfrm>
          <a:off x="8023225" y="284027563"/>
          <a:ext cx="1768475" cy="1404937"/>
          <a:chOff x="5124450" y="185837513"/>
          <a:chExt cx="1495425" cy="1166813"/>
        </a:xfrm>
      </xdr:grpSpPr>
      <xdr:pic>
        <xdr:nvPicPr>
          <xdr:cNvPr id="19" name="図 18"/>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797" b="15220"/>
          <a:stretch/>
        </xdr:blipFill>
        <xdr:spPr>
          <a:xfrm>
            <a:off x="5124450" y="185966100"/>
            <a:ext cx="1495425" cy="1038226"/>
          </a:xfrm>
          <a:prstGeom prst="rect">
            <a:avLst/>
          </a:prstGeom>
        </xdr:spPr>
      </xdr:pic>
      <xdr:sp macro="" textlink="">
        <xdr:nvSpPr>
          <xdr:cNvPr id="175" name="テキスト ボックス 174"/>
          <xdr:cNvSpPr txBox="1"/>
        </xdr:nvSpPr>
        <xdr:spPr>
          <a:xfrm>
            <a:off x="6276975" y="186328050"/>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a:t>
            </a:r>
            <a:endParaRPr kumimoji="1" lang="ja-JP" altLang="en-US" sz="1100"/>
          </a:p>
        </xdr:txBody>
      </xdr:sp>
      <xdr:sp macro="" textlink="">
        <xdr:nvSpPr>
          <xdr:cNvPr id="176" name="テキスト ボックス 175"/>
          <xdr:cNvSpPr txBox="1"/>
        </xdr:nvSpPr>
        <xdr:spPr>
          <a:xfrm>
            <a:off x="5662612" y="18583751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77" name="テキスト ボックス 176"/>
          <xdr:cNvSpPr txBox="1"/>
        </xdr:nvSpPr>
        <xdr:spPr>
          <a:xfrm>
            <a:off x="5643563" y="1866947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grpSp>
    <xdr:clientData/>
  </xdr:twoCellAnchor>
  <xdr:twoCellAnchor>
    <xdr:from>
      <xdr:col>94</xdr:col>
      <xdr:colOff>31750</xdr:colOff>
      <xdr:row>1289</xdr:row>
      <xdr:rowOff>34924</xdr:rowOff>
    </xdr:from>
    <xdr:to>
      <xdr:col>119</xdr:col>
      <xdr:colOff>38100</xdr:colOff>
      <xdr:row>1292</xdr:row>
      <xdr:rowOff>12700</xdr:rowOff>
    </xdr:to>
    <xdr:grpSp>
      <xdr:nvGrpSpPr>
        <xdr:cNvPr id="25" name="グループ化 24"/>
        <xdr:cNvGrpSpPr/>
      </xdr:nvGrpSpPr>
      <xdr:grpSpPr>
        <a:xfrm>
          <a:off x="7854950" y="293303324"/>
          <a:ext cx="1911350" cy="1196976"/>
          <a:chOff x="4914900" y="190090424"/>
          <a:chExt cx="1695451" cy="1017036"/>
        </a:xfrm>
      </xdr:grpSpPr>
      <xdr:pic>
        <xdr:nvPicPr>
          <xdr:cNvPr id="22" name="図 21"/>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0000" r="3704" b="25000"/>
          <a:stretch/>
        </xdr:blipFill>
        <xdr:spPr>
          <a:xfrm>
            <a:off x="5038725" y="190090424"/>
            <a:ext cx="1571626" cy="833151"/>
          </a:xfrm>
          <a:prstGeom prst="rect">
            <a:avLst/>
          </a:prstGeom>
        </xdr:spPr>
      </xdr:pic>
      <xdr:sp macro="" textlink="">
        <xdr:nvSpPr>
          <xdr:cNvPr id="214" name="テキスト ボックス 213"/>
          <xdr:cNvSpPr txBox="1"/>
        </xdr:nvSpPr>
        <xdr:spPr>
          <a:xfrm>
            <a:off x="5486399" y="190842900"/>
            <a:ext cx="981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現舗装　</a:t>
            </a:r>
            <a:r>
              <a:rPr kumimoji="1" lang="en-US" altLang="ja-JP" sz="1100"/>
              <a:t>w</a:t>
            </a:r>
            <a:endParaRPr kumimoji="1" lang="ja-JP" altLang="en-US" sz="1100"/>
          </a:p>
        </xdr:txBody>
      </xdr:sp>
      <xdr:sp macro="" textlink="">
        <xdr:nvSpPr>
          <xdr:cNvPr id="215" name="テキスト ボックス 214"/>
          <xdr:cNvSpPr txBox="1"/>
        </xdr:nvSpPr>
        <xdr:spPr>
          <a:xfrm>
            <a:off x="4914900" y="190414275"/>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93</xdr:col>
      <xdr:colOff>69850</xdr:colOff>
      <xdr:row>1294</xdr:row>
      <xdr:rowOff>206375</xdr:rowOff>
    </xdr:from>
    <xdr:to>
      <xdr:col>119</xdr:col>
      <xdr:colOff>12700</xdr:colOff>
      <xdr:row>1297</xdr:row>
      <xdr:rowOff>228600</xdr:rowOff>
    </xdr:to>
    <xdr:grpSp>
      <xdr:nvGrpSpPr>
        <xdr:cNvPr id="26" name="グループ化 25"/>
        <xdr:cNvGrpSpPr/>
      </xdr:nvGrpSpPr>
      <xdr:grpSpPr>
        <a:xfrm>
          <a:off x="7816850" y="295506775"/>
          <a:ext cx="1924050" cy="1241425"/>
          <a:chOff x="4933950" y="191214375"/>
          <a:chExt cx="1666875" cy="978935"/>
        </a:xfrm>
      </xdr:grpSpPr>
      <xdr:pic>
        <xdr:nvPicPr>
          <xdr:cNvPr id="23" name="図 22"/>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957" t="16780" r="7861" b="26845"/>
          <a:stretch/>
        </xdr:blipFill>
        <xdr:spPr>
          <a:xfrm>
            <a:off x="5114925" y="191214375"/>
            <a:ext cx="1485900" cy="800100"/>
          </a:xfrm>
          <a:prstGeom prst="rect">
            <a:avLst/>
          </a:prstGeom>
        </xdr:spPr>
      </xdr:pic>
      <xdr:sp macro="" textlink="">
        <xdr:nvSpPr>
          <xdr:cNvPr id="216" name="テキスト ボックス 215"/>
          <xdr:cNvSpPr txBox="1"/>
        </xdr:nvSpPr>
        <xdr:spPr>
          <a:xfrm>
            <a:off x="5524500" y="191928750"/>
            <a:ext cx="981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現舗装　</a:t>
            </a:r>
            <a:r>
              <a:rPr kumimoji="1" lang="en-US" altLang="ja-JP" sz="1100"/>
              <a:t>w</a:t>
            </a:r>
            <a:endParaRPr kumimoji="1" lang="ja-JP" altLang="en-US" sz="1100"/>
          </a:p>
        </xdr:txBody>
      </xdr:sp>
      <xdr:sp macro="" textlink="">
        <xdr:nvSpPr>
          <xdr:cNvPr id="217" name="テキスト ボックス 216"/>
          <xdr:cNvSpPr txBox="1"/>
        </xdr:nvSpPr>
        <xdr:spPr>
          <a:xfrm>
            <a:off x="4933950" y="191595375"/>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94</xdr:col>
      <xdr:colOff>38100</xdr:colOff>
      <xdr:row>1300</xdr:row>
      <xdr:rowOff>47624</xdr:rowOff>
    </xdr:from>
    <xdr:to>
      <xdr:col>119</xdr:col>
      <xdr:colOff>19050</xdr:colOff>
      <xdr:row>1306</xdr:row>
      <xdr:rowOff>304799</xdr:rowOff>
    </xdr:to>
    <xdr:grpSp>
      <xdr:nvGrpSpPr>
        <xdr:cNvPr id="238" name="グループ化 237"/>
        <xdr:cNvGrpSpPr/>
      </xdr:nvGrpSpPr>
      <xdr:grpSpPr>
        <a:xfrm>
          <a:off x="7861300" y="297786424"/>
          <a:ext cx="1885950" cy="2695575"/>
          <a:chOff x="7858125" y="277634699"/>
          <a:chExt cx="1885950" cy="2657475"/>
        </a:xfrm>
      </xdr:grpSpPr>
      <xdr:pic>
        <xdr:nvPicPr>
          <xdr:cNvPr id="237" name="図 236"/>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838" t="6117" r="6625" b="8562"/>
          <a:stretch/>
        </xdr:blipFill>
        <xdr:spPr>
          <a:xfrm>
            <a:off x="7858125" y="277634699"/>
            <a:ext cx="1885950" cy="2657475"/>
          </a:xfrm>
          <a:prstGeom prst="rect">
            <a:avLst/>
          </a:prstGeom>
        </xdr:spPr>
      </xdr:pic>
      <xdr:sp macro="" textlink="">
        <xdr:nvSpPr>
          <xdr:cNvPr id="218" name="テキスト ボックス 217"/>
          <xdr:cNvSpPr txBox="1"/>
        </xdr:nvSpPr>
        <xdr:spPr>
          <a:xfrm>
            <a:off x="8744691" y="277714395"/>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19" name="テキスト ボックス 218"/>
          <xdr:cNvSpPr txBox="1"/>
        </xdr:nvSpPr>
        <xdr:spPr>
          <a:xfrm>
            <a:off x="7883525" y="278604144"/>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220" name="テキスト ボックス 219"/>
          <xdr:cNvSpPr txBox="1"/>
        </xdr:nvSpPr>
        <xdr:spPr>
          <a:xfrm>
            <a:off x="9061963" y="277712487"/>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221" name="テキスト ボックス 220"/>
          <xdr:cNvSpPr txBox="1"/>
        </xdr:nvSpPr>
        <xdr:spPr>
          <a:xfrm>
            <a:off x="8467078" y="278581281"/>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22" name="テキスト ボックス 221"/>
          <xdr:cNvSpPr txBox="1"/>
        </xdr:nvSpPr>
        <xdr:spPr>
          <a:xfrm>
            <a:off x="8750358" y="279747297"/>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grpSp>
    <xdr:clientData/>
  </xdr:twoCellAnchor>
  <xdr:twoCellAnchor>
    <xdr:from>
      <xdr:col>94</xdr:col>
      <xdr:colOff>66675</xdr:colOff>
      <xdr:row>1307</xdr:row>
      <xdr:rowOff>66675</xdr:rowOff>
    </xdr:from>
    <xdr:to>
      <xdr:col>119</xdr:col>
      <xdr:colOff>28575</xdr:colOff>
      <xdr:row>1312</xdr:row>
      <xdr:rowOff>361950</xdr:rowOff>
    </xdr:to>
    <xdr:grpSp>
      <xdr:nvGrpSpPr>
        <xdr:cNvPr id="240" name="グループ化 239"/>
        <xdr:cNvGrpSpPr/>
      </xdr:nvGrpSpPr>
      <xdr:grpSpPr>
        <a:xfrm>
          <a:off x="7889875" y="300650275"/>
          <a:ext cx="1866900" cy="2327275"/>
          <a:chOff x="7886700" y="280454100"/>
          <a:chExt cx="1866900" cy="2295525"/>
        </a:xfrm>
      </xdr:grpSpPr>
      <xdr:pic>
        <xdr:nvPicPr>
          <xdr:cNvPr id="239" name="図 238"/>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830" t="18809" r="9112" b="5642"/>
          <a:stretch/>
        </xdr:blipFill>
        <xdr:spPr>
          <a:xfrm>
            <a:off x="7886700" y="280454100"/>
            <a:ext cx="1866900" cy="2295525"/>
          </a:xfrm>
          <a:prstGeom prst="rect">
            <a:avLst/>
          </a:prstGeom>
        </xdr:spPr>
      </xdr:pic>
      <xdr:sp macro="" textlink="">
        <xdr:nvSpPr>
          <xdr:cNvPr id="223" name="テキスト ボックス 222"/>
          <xdr:cNvSpPr txBox="1"/>
        </xdr:nvSpPr>
        <xdr:spPr>
          <a:xfrm>
            <a:off x="8004707" y="281113569"/>
            <a:ext cx="410203" cy="323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224" name="テキスト ボックス 223"/>
          <xdr:cNvSpPr txBox="1"/>
        </xdr:nvSpPr>
        <xdr:spPr>
          <a:xfrm>
            <a:off x="8800813" y="282283317"/>
            <a:ext cx="410203" cy="323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95</xdr:col>
      <xdr:colOff>4764</xdr:colOff>
      <xdr:row>1267</xdr:row>
      <xdr:rowOff>85726</xdr:rowOff>
    </xdr:from>
    <xdr:to>
      <xdr:col>120</xdr:col>
      <xdr:colOff>14286</xdr:colOff>
      <xdr:row>1272</xdr:row>
      <xdr:rowOff>338139</xdr:rowOff>
    </xdr:to>
    <xdr:grpSp>
      <xdr:nvGrpSpPr>
        <xdr:cNvPr id="225" name="グループ化 224"/>
        <xdr:cNvGrpSpPr/>
      </xdr:nvGrpSpPr>
      <xdr:grpSpPr>
        <a:xfrm>
          <a:off x="7904164" y="285657926"/>
          <a:ext cx="1914522" cy="2284413"/>
          <a:chOff x="7900989" y="265623676"/>
          <a:chExt cx="1914522" cy="2300288"/>
        </a:xfrm>
      </xdr:grpSpPr>
      <xdr:pic>
        <xdr:nvPicPr>
          <xdr:cNvPr id="27" name="図 26"/>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2543" r="6563" b="4467"/>
          <a:stretch/>
        </xdr:blipFill>
        <xdr:spPr>
          <a:xfrm>
            <a:off x="7900989" y="265623676"/>
            <a:ext cx="1852612" cy="2300288"/>
          </a:xfrm>
          <a:prstGeom prst="rect">
            <a:avLst/>
          </a:prstGeom>
        </xdr:spPr>
      </xdr:pic>
      <xdr:sp macro="" textlink="">
        <xdr:nvSpPr>
          <xdr:cNvPr id="226" name="テキスト ボックス 225"/>
          <xdr:cNvSpPr txBox="1"/>
        </xdr:nvSpPr>
        <xdr:spPr>
          <a:xfrm>
            <a:off x="7938573" y="265684000"/>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t3</a:t>
            </a:r>
            <a:endParaRPr kumimoji="1" lang="ja-JP" altLang="en-US" sz="1100"/>
          </a:p>
        </xdr:txBody>
      </xdr:sp>
      <xdr:sp macro="" textlink="">
        <xdr:nvSpPr>
          <xdr:cNvPr id="227" name="テキスト ボックス 226"/>
          <xdr:cNvSpPr txBox="1"/>
        </xdr:nvSpPr>
        <xdr:spPr>
          <a:xfrm>
            <a:off x="7944504" y="26623835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t4</a:t>
            </a:r>
            <a:endParaRPr kumimoji="1" lang="ja-JP" altLang="en-US" sz="1100"/>
          </a:p>
        </xdr:txBody>
      </xdr:sp>
      <xdr:sp macro="" textlink="">
        <xdr:nvSpPr>
          <xdr:cNvPr id="228" name="テキスト ボックス 227"/>
          <xdr:cNvSpPr txBox="1"/>
        </xdr:nvSpPr>
        <xdr:spPr>
          <a:xfrm>
            <a:off x="9459985" y="267306677"/>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t5</a:t>
            </a:r>
            <a:endParaRPr kumimoji="1" lang="ja-JP" altLang="en-US" sz="1100"/>
          </a:p>
        </xdr:txBody>
      </xdr:sp>
      <xdr:sp macro="" textlink="">
        <xdr:nvSpPr>
          <xdr:cNvPr id="229" name="テキスト ボックス 228"/>
          <xdr:cNvSpPr txBox="1"/>
        </xdr:nvSpPr>
        <xdr:spPr>
          <a:xfrm>
            <a:off x="8199496" y="26649089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30" name="テキスト ボックス 229"/>
          <xdr:cNvSpPr txBox="1"/>
        </xdr:nvSpPr>
        <xdr:spPr>
          <a:xfrm>
            <a:off x="9308601" y="266500419"/>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231" name="テキスト ボックス 230"/>
          <xdr:cNvSpPr txBox="1"/>
        </xdr:nvSpPr>
        <xdr:spPr>
          <a:xfrm>
            <a:off x="7908925" y="265948858"/>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232" name="テキスト ボックス 231"/>
          <xdr:cNvSpPr txBox="1"/>
        </xdr:nvSpPr>
        <xdr:spPr>
          <a:xfrm>
            <a:off x="8697622" y="266453936"/>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sp macro="" textlink="">
        <xdr:nvSpPr>
          <xdr:cNvPr id="233" name="テキスト ボックス 232"/>
          <xdr:cNvSpPr txBox="1"/>
        </xdr:nvSpPr>
        <xdr:spPr>
          <a:xfrm>
            <a:off x="8691691" y="26708836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h2</a:t>
            </a:r>
            <a:endParaRPr kumimoji="1" lang="ja-JP" altLang="en-US" sz="1100"/>
          </a:p>
        </xdr:txBody>
      </xdr:sp>
      <xdr:sp macro="" textlink="">
        <xdr:nvSpPr>
          <xdr:cNvPr id="234" name="テキスト ボックス 233"/>
          <xdr:cNvSpPr txBox="1"/>
        </xdr:nvSpPr>
        <xdr:spPr>
          <a:xfrm>
            <a:off x="7944504" y="267094523"/>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h1</a:t>
            </a:r>
            <a:endParaRPr kumimoji="1" lang="ja-JP" altLang="en-US" sz="1100"/>
          </a:p>
        </xdr:txBody>
      </xdr:sp>
    </xdr:grpSp>
    <xdr:clientData/>
  </xdr:twoCellAnchor>
  <xdr:twoCellAnchor editAs="oneCell">
    <xdr:from>
      <xdr:col>99</xdr:col>
      <xdr:colOff>25400</xdr:colOff>
      <xdr:row>1253</xdr:row>
      <xdr:rowOff>25401</xdr:rowOff>
    </xdr:from>
    <xdr:to>
      <xdr:col>115</xdr:col>
      <xdr:colOff>38099</xdr:colOff>
      <xdr:row>1257</xdr:row>
      <xdr:rowOff>376315</xdr:rowOff>
    </xdr:to>
    <xdr:pic>
      <xdr:nvPicPr>
        <xdr:cNvPr id="16" name="図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229600" y="263093201"/>
          <a:ext cx="1231899" cy="1976514"/>
        </a:xfrm>
        <a:prstGeom prst="rect">
          <a:avLst/>
        </a:prstGeom>
      </xdr:spPr>
    </xdr:pic>
    <xdr:clientData/>
  </xdr:twoCellAnchor>
  <xdr:twoCellAnchor>
    <xdr:from>
      <xdr:col>14</xdr:col>
      <xdr:colOff>63500</xdr:colOff>
      <xdr:row>1634</xdr:row>
      <xdr:rowOff>0</xdr:rowOff>
    </xdr:from>
    <xdr:to>
      <xdr:col>55</xdr:col>
      <xdr:colOff>0</xdr:colOff>
      <xdr:row>1635</xdr:row>
      <xdr:rowOff>266700</xdr:rowOff>
    </xdr:to>
    <xdr:cxnSp macro="">
      <xdr:nvCxnSpPr>
        <xdr:cNvPr id="17" name="直線コネクタ 16"/>
        <xdr:cNvCxnSpPr/>
      </xdr:nvCxnSpPr>
      <xdr:spPr>
        <a:xfrm>
          <a:off x="1790700" y="396087600"/>
          <a:ext cx="3594100" cy="5588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94</xdr:col>
      <xdr:colOff>69852</xdr:colOff>
      <xdr:row>593</xdr:row>
      <xdr:rowOff>52388</xdr:rowOff>
    </xdr:from>
    <xdr:to>
      <xdr:col>119</xdr:col>
      <xdr:colOff>25400</xdr:colOff>
      <xdr:row>596</xdr:row>
      <xdr:rowOff>241300</xdr:rowOff>
    </xdr:to>
    <xdr:grpSp>
      <xdr:nvGrpSpPr>
        <xdr:cNvPr id="81" name="グループ化 80"/>
        <xdr:cNvGrpSpPr/>
      </xdr:nvGrpSpPr>
      <xdr:grpSpPr>
        <a:xfrm>
          <a:off x="7893052" y="137910888"/>
          <a:ext cx="1860548" cy="1408112"/>
          <a:chOff x="4943477" y="179912963"/>
          <a:chExt cx="1672370" cy="1095375"/>
        </a:xfrm>
      </xdr:grpSpPr>
      <xdr:pic>
        <xdr:nvPicPr>
          <xdr:cNvPr id="82" name="図 8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959"/>
          <a:stretch/>
        </xdr:blipFill>
        <xdr:spPr>
          <a:xfrm>
            <a:off x="4943477" y="179912963"/>
            <a:ext cx="1672370" cy="1095375"/>
          </a:xfrm>
          <a:prstGeom prst="rect">
            <a:avLst/>
          </a:prstGeom>
        </xdr:spPr>
      </xdr:pic>
      <xdr:sp macro="" textlink="">
        <xdr:nvSpPr>
          <xdr:cNvPr id="83" name="テキスト ボックス 82"/>
          <xdr:cNvSpPr txBox="1"/>
        </xdr:nvSpPr>
        <xdr:spPr>
          <a:xfrm>
            <a:off x="5562600" y="180298725"/>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84" name="テキスト ボックス 83"/>
          <xdr:cNvSpPr txBox="1"/>
        </xdr:nvSpPr>
        <xdr:spPr>
          <a:xfrm>
            <a:off x="6100763" y="1804416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85" name="テキスト ボックス 84"/>
          <xdr:cNvSpPr txBox="1"/>
        </xdr:nvSpPr>
        <xdr:spPr>
          <a:xfrm>
            <a:off x="5133975" y="18047017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grpSp>
    <xdr:clientData/>
  </xdr:twoCellAnchor>
  <xdr:twoCellAnchor>
    <xdr:from>
      <xdr:col>94</xdr:col>
      <xdr:colOff>73024</xdr:colOff>
      <xdr:row>597</xdr:row>
      <xdr:rowOff>63500</xdr:rowOff>
    </xdr:from>
    <xdr:to>
      <xdr:col>120</xdr:col>
      <xdr:colOff>0</xdr:colOff>
      <xdr:row>600</xdr:row>
      <xdr:rowOff>393700</xdr:rowOff>
    </xdr:to>
    <xdr:grpSp>
      <xdr:nvGrpSpPr>
        <xdr:cNvPr id="86" name="グループ化 85"/>
        <xdr:cNvGrpSpPr/>
      </xdr:nvGrpSpPr>
      <xdr:grpSpPr>
        <a:xfrm>
          <a:off x="7896224" y="139547600"/>
          <a:ext cx="1908176" cy="1549400"/>
          <a:chOff x="4933950" y="181046438"/>
          <a:chExt cx="1738314" cy="1105476"/>
        </a:xfrm>
      </xdr:grpSpPr>
      <xdr:pic>
        <xdr:nvPicPr>
          <xdr:cNvPr id="87" name="図 8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181179787"/>
            <a:ext cx="1719264" cy="972127"/>
          </a:xfrm>
          <a:prstGeom prst="rect">
            <a:avLst/>
          </a:prstGeom>
        </xdr:spPr>
      </xdr:pic>
      <xdr:sp macro="" textlink="">
        <xdr:nvSpPr>
          <xdr:cNvPr id="88" name="テキスト ボックス 87"/>
          <xdr:cNvSpPr txBox="1"/>
        </xdr:nvSpPr>
        <xdr:spPr>
          <a:xfrm>
            <a:off x="5786438" y="181046438"/>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89" name="テキスト ボックス 88"/>
          <xdr:cNvSpPr txBox="1"/>
        </xdr:nvSpPr>
        <xdr:spPr>
          <a:xfrm>
            <a:off x="5281613" y="181370287"/>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90" name="テキスト ボックス 89"/>
          <xdr:cNvSpPr txBox="1"/>
        </xdr:nvSpPr>
        <xdr:spPr>
          <a:xfrm>
            <a:off x="6396037" y="18148935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1" name="テキスト ボックス 90"/>
          <xdr:cNvSpPr txBox="1"/>
        </xdr:nvSpPr>
        <xdr:spPr>
          <a:xfrm>
            <a:off x="5634037" y="18155602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2" name="テキスト ボックス 91"/>
          <xdr:cNvSpPr txBox="1"/>
        </xdr:nvSpPr>
        <xdr:spPr>
          <a:xfrm>
            <a:off x="4933950" y="1816989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3" name="テキスト ボックス 92"/>
          <xdr:cNvSpPr txBox="1"/>
        </xdr:nvSpPr>
        <xdr:spPr>
          <a:xfrm>
            <a:off x="5900738" y="18107025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1</a:t>
            </a:r>
            <a:endParaRPr kumimoji="1" lang="ja-JP" altLang="en-US" sz="900">
              <a:latin typeface="+mj-ea"/>
              <a:ea typeface="+mj-ea"/>
            </a:endParaRPr>
          </a:p>
        </xdr:txBody>
      </xdr:sp>
      <xdr:sp macro="" textlink="">
        <xdr:nvSpPr>
          <xdr:cNvPr id="94" name="テキスト ボックス 93"/>
          <xdr:cNvSpPr txBox="1"/>
        </xdr:nvSpPr>
        <xdr:spPr>
          <a:xfrm>
            <a:off x="5400675" y="1813941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2</a:t>
            </a:r>
            <a:endParaRPr kumimoji="1" lang="ja-JP" altLang="en-US" sz="900">
              <a:latin typeface="+mj-ea"/>
              <a:ea typeface="+mj-ea"/>
            </a:endParaRPr>
          </a:p>
        </xdr:txBody>
      </xdr:sp>
    </xdr:grpSp>
    <xdr:clientData/>
  </xdr:twoCellAnchor>
  <xdr:twoCellAnchor>
    <xdr:from>
      <xdr:col>94</xdr:col>
      <xdr:colOff>41275</xdr:colOff>
      <xdr:row>601</xdr:row>
      <xdr:rowOff>168276</xdr:rowOff>
    </xdr:from>
    <xdr:to>
      <xdr:col>119</xdr:col>
      <xdr:colOff>50800</xdr:colOff>
      <xdr:row>603</xdr:row>
      <xdr:rowOff>355600</xdr:rowOff>
    </xdr:to>
    <xdr:grpSp>
      <xdr:nvGrpSpPr>
        <xdr:cNvPr id="95" name="グループ化 94"/>
        <xdr:cNvGrpSpPr/>
      </xdr:nvGrpSpPr>
      <xdr:grpSpPr>
        <a:xfrm>
          <a:off x="7864475" y="141277976"/>
          <a:ext cx="1914525" cy="1000124"/>
          <a:chOff x="4953000" y="182222776"/>
          <a:chExt cx="1704975" cy="793971"/>
        </a:xfrm>
      </xdr:grpSpPr>
      <xdr:pic>
        <xdr:nvPicPr>
          <xdr:cNvPr id="96" name="図 9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91101" y="182222776"/>
            <a:ext cx="1666874" cy="793971"/>
          </a:xfrm>
          <a:prstGeom prst="rect">
            <a:avLst/>
          </a:prstGeom>
        </xdr:spPr>
      </xdr:pic>
      <xdr:sp macro="" textlink="">
        <xdr:nvSpPr>
          <xdr:cNvPr id="97" name="テキスト ボックス 96"/>
          <xdr:cNvSpPr txBox="1"/>
        </xdr:nvSpPr>
        <xdr:spPr>
          <a:xfrm>
            <a:off x="5348287" y="182265638"/>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98" name="テキスト ボックス 97"/>
          <xdr:cNvSpPr txBox="1"/>
        </xdr:nvSpPr>
        <xdr:spPr>
          <a:xfrm>
            <a:off x="6305550" y="182484712"/>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99" name="テキスト ボックス 98"/>
          <xdr:cNvSpPr txBox="1"/>
        </xdr:nvSpPr>
        <xdr:spPr>
          <a:xfrm>
            <a:off x="4953000" y="18257520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grpSp>
    <xdr:clientData/>
  </xdr:twoCellAnchor>
  <xdr:twoCellAnchor>
    <xdr:from>
      <xdr:col>97</xdr:col>
      <xdr:colOff>3176</xdr:colOff>
      <xdr:row>609</xdr:row>
      <xdr:rowOff>76200</xdr:rowOff>
    </xdr:from>
    <xdr:to>
      <xdr:col>119</xdr:col>
      <xdr:colOff>38100</xdr:colOff>
      <xdr:row>613</xdr:row>
      <xdr:rowOff>279400</xdr:rowOff>
    </xdr:to>
    <xdr:grpSp>
      <xdr:nvGrpSpPr>
        <xdr:cNvPr id="105" name="グループ化 104"/>
        <xdr:cNvGrpSpPr/>
      </xdr:nvGrpSpPr>
      <xdr:grpSpPr>
        <a:xfrm>
          <a:off x="8054976" y="144437100"/>
          <a:ext cx="1711324" cy="1828800"/>
          <a:chOff x="5048251" y="184423050"/>
          <a:chExt cx="1562100" cy="1435455"/>
        </a:xfrm>
      </xdr:grpSpPr>
      <xdr:pic>
        <xdr:nvPicPr>
          <xdr:cNvPr id="106" name="図 10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1" y="184508775"/>
            <a:ext cx="1562100" cy="1349730"/>
          </a:xfrm>
          <a:prstGeom prst="rect">
            <a:avLst/>
          </a:prstGeom>
        </xdr:spPr>
      </xdr:pic>
      <xdr:sp macro="" textlink="">
        <xdr:nvSpPr>
          <xdr:cNvPr id="107" name="テキスト ボックス 106"/>
          <xdr:cNvSpPr txBox="1"/>
        </xdr:nvSpPr>
        <xdr:spPr>
          <a:xfrm>
            <a:off x="5710238"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w</a:t>
            </a:r>
            <a:endParaRPr kumimoji="1" lang="ja-JP" altLang="en-US" sz="1100">
              <a:latin typeface="+mj-ea"/>
              <a:ea typeface="+mj-ea"/>
            </a:endParaRPr>
          </a:p>
        </xdr:txBody>
      </xdr:sp>
      <xdr:sp macro="" textlink="">
        <xdr:nvSpPr>
          <xdr:cNvPr id="108" name="テキスト ボックス 107"/>
          <xdr:cNvSpPr txBox="1"/>
        </xdr:nvSpPr>
        <xdr:spPr>
          <a:xfrm>
            <a:off x="5386387"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1</a:t>
            </a:r>
            <a:endParaRPr kumimoji="1" lang="ja-JP" altLang="en-US" sz="1100">
              <a:latin typeface="+mj-ea"/>
              <a:ea typeface="+mj-ea"/>
            </a:endParaRPr>
          </a:p>
        </xdr:txBody>
      </xdr:sp>
      <xdr:sp macro="" textlink="">
        <xdr:nvSpPr>
          <xdr:cNvPr id="109" name="テキスト ボックス 108"/>
          <xdr:cNvSpPr txBox="1"/>
        </xdr:nvSpPr>
        <xdr:spPr>
          <a:xfrm>
            <a:off x="6076950"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2</a:t>
            </a:r>
            <a:endParaRPr kumimoji="1" lang="ja-JP" altLang="en-US" sz="1100">
              <a:latin typeface="+mj-ea"/>
              <a:ea typeface="+mj-ea"/>
            </a:endParaRPr>
          </a:p>
        </xdr:txBody>
      </xdr:sp>
      <xdr:sp macro="" textlink="">
        <xdr:nvSpPr>
          <xdr:cNvPr id="110" name="テキスト ボックス 109"/>
          <xdr:cNvSpPr txBox="1"/>
        </xdr:nvSpPr>
        <xdr:spPr>
          <a:xfrm>
            <a:off x="5810250" y="184965975"/>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h2</a:t>
            </a:r>
            <a:endParaRPr kumimoji="1" lang="ja-JP" altLang="en-US" sz="1100">
              <a:latin typeface="+mj-ea"/>
              <a:ea typeface="+mj-ea"/>
            </a:endParaRPr>
          </a:p>
        </xdr:txBody>
      </xdr:sp>
      <xdr:sp macro="" textlink="">
        <xdr:nvSpPr>
          <xdr:cNvPr id="111" name="テキスト ボックス 110"/>
          <xdr:cNvSpPr txBox="1"/>
        </xdr:nvSpPr>
        <xdr:spPr>
          <a:xfrm>
            <a:off x="5076820" y="184956449"/>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h1</a:t>
            </a:r>
            <a:endParaRPr kumimoji="1" lang="ja-JP" altLang="en-US" sz="1100">
              <a:latin typeface="+mj-ea"/>
              <a:ea typeface="+mj-ea"/>
            </a:endParaRPr>
          </a:p>
        </xdr:txBody>
      </xdr:sp>
    </xdr:grpSp>
    <xdr:clientData/>
  </xdr:twoCellAnchor>
  <xdr:twoCellAnchor>
    <xdr:from>
      <xdr:col>96</xdr:col>
      <xdr:colOff>47625</xdr:colOff>
      <xdr:row>614</xdr:row>
      <xdr:rowOff>80963</xdr:rowOff>
    </xdr:from>
    <xdr:to>
      <xdr:col>119</xdr:col>
      <xdr:colOff>63500</xdr:colOff>
      <xdr:row>617</xdr:row>
      <xdr:rowOff>266700</xdr:rowOff>
    </xdr:to>
    <xdr:grpSp>
      <xdr:nvGrpSpPr>
        <xdr:cNvPr id="112" name="グループ化 111"/>
        <xdr:cNvGrpSpPr/>
      </xdr:nvGrpSpPr>
      <xdr:grpSpPr>
        <a:xfrm>
          <a:off x="8023225" y="146473863"/>
          <a:ext cx="1768475" cy="1404937"/>
          <a:chOff x="5124450" y="185837513"/>
          <a:chExt cx="1495425" cy="1166813"/>
        </a:xfrm>
      </xdr:grpSpPr>
      <xdr:pic>
        <xdr:nvPicPr>
          <xdr:cNvPr id="113" name="図 11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797" b="15220"/>
          <a:stretch/>
        </xdr:blipFill>
        <xdr:spPr>
          <a:xfrm>
            <a:off x="5124450" y="185966100"/>
            <a:ext cx="1495425" cy="1038226"/>
          </a:xfrm>
          <a:prstGeom prst="rect">
            <a:avLst/>
          </a:prstGeom>
        </xdr:spPr>
      </xdr:pic>
      <xdr:sp macro="" textlink="">
        <xdr:nvSpPr>
          <xdr:cNvPr id="114" name="テキスト ボックス 113"/>
          <xdr:cNvSpPr txBox="1"/>
        </xdr:nvSpPr>
        <xdr:spPr>
          <a:xfrm>
            <a:off x="6276975" y="186328050"/>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a:t>
            </a:r>
            <a:endParaRPr kumimoji="1" lang="ja-JP" altLang="en-US" sz="1100"/>
          </a:p>
        </xdr:txBody>
      </xdr:sp>
      <xdr:sp macro="" textlink="">
        <xdr:nvSpPr>
          <xdr:cNvPr id="115" name="テキスト ボックス 114"/>
          <xdr:cNvSpPr txBox="1"/>
        </xdr:nvSpPr>
        <xdr:spPr>
          <a:xfrm>
            <a:off x="5662612" y="18583751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16" name="テキスト ボックス 115"/>
          <xdr:cNvSpPr txBox="1"/>
        </xdr:nvSpPr>
        <xdr:spPr>
          <a:xfrm>
            <a:off x="5643563" y="1866947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grpSp>
    <xdr:clientData/>
  </xdr:twoCellAnchor>
  <xdr:twoCellAnchor>
    <xdr:from>
      <xdr:col>95</xdr:col>
      <xdr:colOff>4764</xdr:colOff>
      <xdr:row>618</xdr:row>
      <xdr:rowOff>85726</xdr:rowOff>
    </xdr:from>
    <xdr:to>
      <xdr:col>120</xdr:col>
      <xdr:colOff>14286</xdr:colOff>
      <xdr:row>623</xdr:row>
      <xdr:rowOff>338139</xdr:rowOff>
    </xdr:to>
    <xdr:grpSp>
      <xdr:nvGrpSpPr>
        <xdr:cNvPr id="136" name="グループ化 135"/>
        <xdr:cNvGrpSpPr/>
      </xdr:nvGrpSpPr>
      <xdr:grpSpPr>
        <a:xfrm>
          <a:off x="7904164" y="148104226"/>
          <a:ext cx="1914522" cy="2284413"/>
          <a:chOff x="7900989" y="265623676"/>
          <a:chExt cx="1914522" cy="2300288"/>
        </a:xfrm>
      </xdr:grpSpPr>
      <xdr:pic>
        <xdr:nvPicPr>
          <xdr:cNvPr id="137" name="図 13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2543" r="6563" b="4467"/>
          <a:stretch/>
        </xdr:blipFill>
        <xdr:spPr>
          <a:xfrm>
            <a:off x="7900989" y="265623676"/>
            <a:ext cx="1852612" cy="2300288"/>
          </a:xfrm>
          <a:prstGeom prst="rect">
            <a:avLst/>
          </a:prstGeom>
        </xdr:spPr>
      </xdr:pic>
      <xdr:sp macro="" textlink="">
        <xdr:nvSpPr>
          <xdr:cNvPr id="138" name="テキスト ボックス 137"/>
          <xdr:cNvSpPr txBox="1"/>
        </xdr:nvSpPr>
        <xdr:spPr>
          <a:xfrm>
            <a:off x="7938573" y="265684000"/>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t3</a:t>
            </a:r>
            <a:endParaRPr kumimoji="1" lang="ja-JP" altLang="en-US" sz="1100"/>
          </a:p>
        </xdr:txBody>
      </xdr:sp>
      <xdr:sp macro="" textlink="">
        <xdr:nvSpPr>
          <xdr:cNvPr id="139" name="テキスト ボックス 138"/>
          <xdr:cNvSpPr txBox="1"/>
        </xdr:nvSpPr>
        <xdr:spPr>
          <a:xfrm>
            <a:off x="7944504" y="26623835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t4</a:t>
            </a:r>
            <a:endParaRPr kumimoji="1" lang="ja-JP" altLang="en-US" sz="1100"/>
          </a:p>
        </xdr:txBody>
      </xdr:sp>
      <xdr:sp macro="" textlink="">
        <xdr:nvSpPr>
          <xdr:cNvPr id="140" name="テキスト ボックス 139"/>
          <xdr:cNvSpPr txBox="1"/>
        </xdr:nvSpPr>
        <xdr:spPr>
          <a:xfrm>
            <a:off x="9459985" y="267306677"/>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t5</a:t>
            </a:r>
            <a:endParaRPr kumimoji="1" lang="ja-JP" altLang="en-US" sz="1100"/>
          </a:p>
        </xdr:txBody>
      </xdr:sp>
      <xdr:sp macro="" textlink="">
        <xdr:nvSpPr>
          <xdr:cNvPr id="141" name="テキスト ボックス 140"/>
          <xdr:cNvSpPr txBox="1"/>
        </xdr:nvSpPr>
        <xdr:spPr>
          <a:xfrm>
            <a:off x="8199496" y="26649089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142" name="テキスト ボックス 141"/>
          <xdr:cNvSpPr txBox="1"/>
        </xdr:nvSpPr>
        <xdr:spPr>
          <a:xfrm>
            <a:off x="9308601" y="266500419"/>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143" name="テキスト ボックス 142"/>
          <xdr:cNvSpPr txBox="1"/>
        </xdr:nvSpPr>
        <xdr:spPr>
          <a:xfrm>
            <a:off x="7908925" y="265948858"/>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44" name="テキスト ボックス 143"/>
          <xdr:cNvSpPr txBox="1"/>
        </xdr:nvSpPr>
        <xdr:spPr>
          <a:xfrm>
            <a:off x="8697622" y="266453936"/>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sp macro="" textlink="">
        <xdr:nvSpPr>
          <xdr:cNvPr id="145" name="テキスト ボックス 144"/>
          <xdr:cNvSpPr txBox="1"/>
        </xdr:nvSpPr>
        <xdr:spPr>
          <a:xfrm>
            <a:off x="8691691" y="26708836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h2</a:t>
            </a:r>
            <a:endParaRPr kumimoji="1" lang="ja-JP" altLang="en-US" sz="1100"/>
          </a:p>
        </xdr:txBody>
      </xdr:sp>
      <xdr:sp macro="" textlink="">
        <xdr:nvSpPr>
          <xdr:cNvPr id="146" name="テキスト ボックス 145"/>
          <xdr:cNvSpPr txBox="1"/>
        </xdr:nvSpPr>
        <xdr:spPr>
          <a:xfrm>
            <a:off x="7944504" y="267094523"/>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h1</a:t>
            </a:r>
            <a:endParaRPr kumimoji="1" lang="ja-JP" altLang="en-US" sz="1100"/>
          </a:p>
        </xdr:txBody>
      </xdr:sp>
    </xdr:grpSp>
    <xdr:clientData/>
  </xdr:twoCellAnchor>
  <xdr:twoCellAnchor editAs="oneCell">
    <xdr:from>
      <xdr:col>99</xdr:col>
      <xdr:colOff>38100</xdr:colOff>
      <xdr:row>604</xdr:row>
      <xdr:rowOff>76200</xdr:rowOff>
    </xdr:from>
    <xdr:to>
      <xdr:col>116</xdr:col>
      <xdr:colOff>38099</xdr:colOff>
      <xdr:row>608</xdr:row>
      <xdr:rowOff>330200</xdr:rowOff>
    </xdr:to>
    <xdr:pic>
      <xdr:nvPicPr>
        <xdr:cNvPr id="149" name="図 14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136" b="4049"/>
        <a:stretch/>
      </xdr:blipFill>
      <xdr:spPr>
        <a:xfrm>
          <a:off x="8242300" y="142405100"/>
          <a:ext cx="1295399" cy="187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638175</xdr:colOff>
      <xdr:row>24</xdr:row>
      <xdr:rowOff>95250</xdr:rowOff>
    </xdr:from>
    <xdr:to>
      <xdr:col>8</xdr:col>
      <xdr:colOff>590550</xdr:colOff>
      <xdr:row>28</xdr:row>
      <xdr:rowOff>9525</xdr:rowOff>
    </xdr:to>
    <xdr:sp macro="" textlink="">
      <xdr:nvSpPr>
        <xdr:cNvPr id="2" name="Freeform 18"/>
        <xdr:cNvSpPr>
          <a:spLocks/>
        </xdr:cNvSpPr>
      </xdr:nvSpPr>
      <xdr:spPr bwMode="auto">
        <a:xfrm>
          <a:off x="4381500" y="4010025"/>
          <a:ext cx="1323975" cy="638175"/>
        </a:xfrm>
        <a:custGeom>
          <a:avLst/>
          <a:gdLst>
            <a:gd name="T0" fmla="*/ 0 w 134"/>
            <a:gd name="T1" fmla="*/ 0 h 67"/>
            <a:gd name="T2" fmla="*/ 2147483647 w 134"/>
            <a:gd name="T3" fmla="*/ 0 h 67"/>
            <a:gd name="T4" fmla="*/ 2147483647 w 134"/>
            <a:gd name="T5" fmla="*/ 2147483647 h 67"/>
            <a:gd name="T6" fmla="*/ 0 60000 65536"/>
            <a:gd name="T7" fmla="*/ 0 60000 65536"/>
            <a:gd name="T8" fmla="*/ 0 60000 65536"/>
            <a:gd name="T9" fmla="*/ 0 w 134"/>
            <a:gd name="T10" fmla="*/ 0 h 67"/>
            <a:gd name="T11" fmla="*/ 134 w 134"/>
            <a:gd name="T12" fmla="*/ 67 h 67"/>
          </a:gdLst>
          <a:ahLst/>
          <a:cxnLst>
            <a:cxn ang="T6">
              <a:pos x="T0" y="T1"/>
            </a:cxn>
            <a:cxn ang="T7">
              <a:pos x="T2" y="T3"/>
            </a:cxn>
            <a:cxn ang="T8">
              <a:pos x="T4" y="T5"/>
            </a:cxn>
          </a:cxnLst>
          <a:rect l="T9" t="T10" r="T11" b="T12"/>
          <a:pathLst>
            <a:path w="134" h="67">
              <a:moveTo>
                <a:pt x="0" y="0"/>
              </a:moveTo>
              <a:lnTo>
                <a:pt x="134" y="0"/>
              </a:lnTo>
              <a:lnTo>
                <a:pt x="134" y="67"/>
              </a:lnTo>
            </a:path>
          </a:pathLst>
        </a:custGeom>
        <a:noFill/>
        <a:ln w="6350">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25</xdr:row>
      <xdr:rowOff>171450</xdr:rowOff>
    </xdr:from>
    <xdr:to>
      <xdr:col>5</xdr:col>
      <xdr:colOff>123825</xdr:colOff>
      <xdr:row>28</xdr:row>
      <xdr:rowOff>0</xdr:rowOff>
    </xdr:to>
    <xdr:sp macro="" textlink="">
      <xdr:nvSpPr>
        <xdr:cNvPr id="3" name="Line 16"/>
        <xdr:cNvSpPr>
          <a:spLocks noChangeShapeType="1"/>
        </xdr:cNvSpPr>
      </xdr:nvSpPr>
      <xdr:spPr bwMode="auto">
        <a:xfrm>
          <a:off x="3181350" y="4267200"/>
          <a:ext cx="0" cy="3714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481965</xdr:colOff>
      <xdr:row>9</xdr:row>
      <xdr:rowOff>76200</xdr:rowOff>
    </xdr:from>
    <xdr:to>
      <xdr:col>6</xdr:col>
      <xdr:colOff>481965</xdr:colOff>
      <xdr:row>11</xdr:row>
      <xdr:rowOff>76200</xdr:rowOff>
    </xdr:to>
    <xdr:sp macro="" textlink="">
      <xdr:nvSpPr>
        <xdr:cNvPr id="4" name="Rectangle 1"/>
        <xdr:cNvSpPr>
          <a:spLocks noChangeArrowheads="1"/>
        </xdr:cNvSpPr>
      </xdr:nvSpPr>
      <xdr:spPr bwMode="auto">
        <a:xfrm>
          <a:off x="2167890" y="127635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工　  事  　計  　画</a:t>
          </a:r>
        </a:p>
      </xdr:txBody>
    </xdr:sp>
    <xdr:clientData/>
  </xdr:twoCellAnchor>
  <xdr:twoCellAnchor>
    <xdr:from>
      <xdr:col>3</xdr:col>
      <xdr:colOff>474345</xdr:colOff>
      <xdr:row>12</xdr:row>
      <xdr:rowOff>175260</xdr:rowOff>
    </xdr:from>
    <xdr:to>
      <xdr:col>6</xdr:col>
      <xdr:colOff>474345</xdr:colOff>
      <xdr:row>14</xdr:row>
      <xdr:rowOff>175260</xdr:rowOff>
    </xdr:to>
    <xdr:sp macro="" textlink="">
      <xdr:nvSpPr>
        <xdr:cNvPr id="5" name="Rectangle 2"/>
        <xdr:cNvSpPr>
          <a:spLocks noChangeArrowheads="1"/>
        </xdr:cNvSpPr>
      </xdr:nvSpPr>
      <xdr:spPr bwMode="auto">
        <a:xfrm>
          <a:off x="2160270" y="1918335"/>
          <a:ext cx="205740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他 機 関 と の 調 整</a:t>
          </a:r>
        </a:p>
      </xdr:txBody>
    </xdr:sp>
    <xdr:clientData/>
  </xdr:twoCellAnchor>
  <xdr:twoCellAnchor>
    <xdr:from>
      <xdr:col>8</xdr:col>
      <xdr:colOff>53340</xdr:colOff>
      <xdr:row>13</xdr:row>
      <xdr:rowOff>7620</xdr:rowOff>
    </xdr:from>
    <xdr:to>
      <xdr:col>9</xdr:col>
      <xdr:colOff>335516</xdr:colOff>
      <xdr:row>15</xdr:row>
      <xdr:rowOff>7620</xdr:rowOff>
    </xdr:to>
    <xdr:sp macro="" textlink="">
      <xdr:nvSpPr>
        <xdr:cNvPr id="6" name="Rectangle 3"/>
        <xdr:cNvSpPr>
          <a:spLocks noChangeArrowheads="1"/>
        </xdr:cNvSpPr>
      </xdr:nvSpPr>
      <xdr:spPr bwMode="auto">
        <a:xfrm>
          <a:off x="5168265" y="1931670"/>
          <a:ext cx="967976"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協　議</a:t>
          </a:r>
        </a:p>
      </xdr:txBody>
    </xdr:sp>
    <xdr:clientData/>
  </xdr:twoCellAnchor>
  <xdr:twoCellAnchor>
    <xdr:from>
      <xdr:col>5</xdr:col>
      <xdr:colOff>104775</xdr:colOff>
      <xdr:row>11</xdr:row>
      <xdr:rowOff>76200</xdr:rowOff>
    </xdr:from>
    <xdr:to>
      <xdr:col>5</xdr:col>
      <xdr:colOff>104775</xdr:colOff>
      <xdr:row>12</xdr:row>
      <xdr:rowOff>171450</xdr:rowOff>
    </xdr:to>
    <xdr:sp macro="" textlink="">
      <xdr:nvSpPr>
        <xdr:cNvPr id="7" name="Line 4"/>
        <xdr:cNvSpPr>
          <a:spLocks noChangeShapeType="1"/>
        </xdr:cNvSpPr>
      </xdr:nvSpPr>
      <xdr:spPr bwMode="auto">
        <a:xfrm>
          <a:off x="3162300" y="1638300"/>
          <a:ext cx="0" cy="2762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6</xdr:col>
      <xdr:colOff>476250</xdr:colOff>
      <xdr:row>13</xdr:row>
      <xdr:rowOff>171450</xdr:rowOff>
    </xdr:from>
    <xdr:to>
      <xdr:col>8</xdr:col>
      <xdr:colOff>57150</xdr:colOff>
      <xdr:row>13</xdr:row>
      <xdr:rowOff>171450</xdr:rowOff>
    </xdr:to>
    <xdr:sp macro="" textlink="">
      <xdr:nvSpPr>
        <xdr:cNvPr id="8" name="Line 5"/>
        <xdr:cNvSpPr>
          <a:spLocks noChangeShapeType="1"/>
        </xdr:cNvSpPr>
      </xdr:nvSpPr>
      <xdr:spPr bwMode="auto">
        <a:xfrm>
          <a:off x="4219575" y="2095500"/>
          <a:ext cx="952500" cy="0"/>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314325</xdr:colOff>
      <xdr:row>17</xdr:row>
      <xdr:rowOff>171450</xdr:rowOff>
    </xdr:from>
    <xdr:to>
      <xdr:col>7</xdr:col>
      <xdr:colOff>0</xdr:colOff>
      <xdr:row>21</xdr:row>
      <xdr:rowOff>0</xdr:rowOff>
    </xdr:to>
    <xdr:sp macro="" textlink="">
      <xdr:nvSpPr>
        <xdr:cNvPr id="9" name="AutoShape 7"/>
        <xdr:cNvSpPr>
          <a:spLocks noChangeArrowheads="1"/>
        </xdr:cNvSpPr>
      </xdr:nvSpPr>
      <xdr:spPr bwMode="auto">
        <a:xfrm>
          <a:off x="2000250" y="2819400"/>
          <a:ext cx="2428875" cy="552450"/>
        </a:xfrm>
        <a:prstGeom prst="hexagon">
          <a:avLst>
            <a:gd name="adj" fmla="val 109914"/>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158115</xdr:colOff>
      <xdr:row>18</xdr:row>
      <xdr:rowOff>78105</xdr:rowOff>
    </xdr:from>
    <xdr:ext cx="1297278" cy="389850"/>
    <xdr:sp macro="" textlink="">
      <xdr:nvSpPr>
        <xdr:cNvPr id="10" name="Text Box 9"/>
        <xdr:cNvSpPr txBox="1">
          <a:spLocks noChangeArrowheads="1"/>
        </xdr:cNvSpPr>
      </xdr:nvSpPr>
      <xdr:spPr bwMode="auto">
        <a:xfrm>
          <a:off x="2529840" y="3449955"/>
          <a:ext cx="1297278" cy="389850"/>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高原町建設水道課へ</a:t>
          </a:r>
        </a:p>
        <a:p>
          <a:pPr algn="l" rtl="0">
            <a:defRPr sz="1000"/>
          </a:pPr>
          <a:r>
            <a:rPr lang="ja-JP" altLang="en-US" sz="1100" b="0" i="0" u="none" strike="noStrike" baseline="0">
              <a:solidFill>
                <a:srgbClr val="000000"/>
              </a:solidFill>
              <a:latin typeface="ＭＳ Ｐ明朝"/>
              <a:ea typeface="ＭＳ Ｐ明朝"/>
            </a:rPr>
            <a:t>水道管埋設の照会</a:t>
          </a:r>
        </a:p>
      </xdr:txBody>
    </xdr:sp>
    <xdr:clientData/>
  </xdr:oneCellAnchor>
  <xdr:twoCellAnchor>
    <xdr:from>
      <xdr:col>5</xdr:col>
      <xdr:colOff>104775</xdr:colOff>
      <xdr:row>15</xdr:row>
      <xdr:rowOff>0</xdr:rowOff>
    </xdr:from>
    <xdr:to>
      <xdr:col>5</xdr:col>
      <xdr:colOff>104775</xdr:colOff>
      <xdr:row>17</xdr:row>
      <xdr:rowOff>161925</xdr:rowOff>
    </xdr:to>
    <xdr:sp macro="" textlink="">
      <xdr:nvSpPr>
        <xdr:cNvPr id="11" name="Line 10"/>
        <xdr:cNvSpPr>
          <a:spLocks noChangeShapeType="1"/>
        </xdr:cNvSpPr>
      </xdr:nvSpPr>
      <xdr:spPr bwMode="auto">
        <a:xfrm>
          <a:off x="3162300" y="2286000"/>
          <a:ext cx="0" cy="5238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314325</xdr:colOff>
      <xdr:row>23</xdr:row>
      <xdr:rowOff>9525</xdr:rowOff>
    </xdr:from>
    <xdr:to>
      <xdr:col>6</xdr:col>
      <xdr:colOff>676275</xdr:colOff>
      <xdr:row>26</xdr:row>
      <xdr:rowOff>0</xdr:rowOff>
    </xdr:to>
    <xdr:sp macro="" textlink="">
      <xdr:nvSpPr>
        <xdr:cNvPr id="12" name="AutoShape 11"/>
        <xdr:cNvSpPr>
          <a:spLocks noChangeArrowheads="1"/>
        </xdr:cNvSpPr>
      </xdr:nvSpPr>
      <xdr:spPr bwMode="auto">
        <a:xfrm>
          <a:off x="2000250" y="3743325"/>
          <a:ext cx="2419350" cy="533400"/>
        </a:xfrm>
        <a:prstGeom prst="hexagon">
          <a:avLst>
            <a:gd name="adj" fmla="val 113393"/>
            <a:gd name="vf" fmla="val 115470"/>
          </a:avLst>
        </a:prstGeom>
        <a:solidFill>
          <a:srgbClr val="FFFFFF"/>
        </a:solidFill>
        <a:ln w="6350">
          <a:solidFill>
            <a:srgbClr val="000000"/>
          </a:solidFill>
          <a:miter lim="800000"/>
          <a:headEnd/>
          <a:tailEnd type="none" w="sm" len="sm"/>
        </a:ln>
      </xdr:spPr>
    </xdr:sp>
    <xdr:clientData/>
  </xdr:twoCellAnchor>
  <xdr:twoCellAnchor>
    <xdr:from>
      <xdr:col>5</xdr:col>
      <xdr:colOff>114300</xdr:colOff>
      <xdr:row>20</xdr:row>
      <xdr:rowOff>171450</xdr:rowOff>
    </xdr:from>
    <xdr:to>
      <xdr:col>5</xdr:col>
      <xdr:colOff>114300</xdr:colOff>
      <xdr:row>23</xdr:row>
      <xdr:rowOff>0</xdr:rowOff>
    </xdr:to>
    <xdr:sp macro="" textlink="">
      <xdr:nvSpPr>
        <xdr:cNvPr id="13" name="Line 12"/>
        <xdr:cNvSpPr>
          <a:spLocks noChangeShapeType="1"/>
        </xdr:cNvSpPr>
      </xdr:nvSpPr>
      <xdr:spPr bwMode="auto">
        <a:xfrm>
          <a:off x="3171825" y="3362325"/>
          <a:ext cx="0" cy="3714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oneCellAnchor>
    <xdr:from>
      <xdr:col>4</xdr:col>
      <xdr:colOff>179070</xdr:colOff>
      <xdr:row>23</xdr:row>
      <xdr:rowOff>99060</xdr:rowOff>
    </xdr:from>
    <xdr:ext cx="1282915" cy="389850"/>
    <xdr:sp macro="" textlink="">
      <xdr:nvSpPr>
        <xdr:cNvPr id="14" name="Text Box 13"/>
        <xdr:cNvSpPr txBox="1">
          <a:spLocks noChangeArrowheads="1"/>
        </xdr:cNvSpPr>
      </xdr:nvSpPr>
      <xdr:spPr bwMode="auto">
        <a:xfrm>
          <a:off x="2550795" y="3832860"/>
          <a:ext cx="1282915" cy="389850"/>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水道管、給水管への</a:t>
          </a:r>
        </a:p>
        <a:p>
          <a:pPr algn="l" rtl="0">
            <a:defRPr sz="1000"/>
          </a:pPr>
          <a:r>
            <a:rPr lang="ja-JP" altLang="en-US" sz="1100" b="0" i="0" strike="noStrike">
              <a:solidFill>
                <a:srgbClr val="000000"/>
              </a:solidFill>
              <a:latin typeface="ＭＳ Ｐ明朝"/>
              <a:ea typeface="ＭＳ Ｐ明朝"/>
            </a:rPr>
            <a:t>影響の可能性の有無</a:t>
          </a:r>
        </a:p>
      </xdr:txBody>
    </xdr:sp>
    <xdr:clientData/>
  </xdr:oneCellAnchor>
  <xdr:twoCellAnchor>
    <xdr:from>
      <xdr:col>3</xdr:col>
      <xdr:colOff>474345</xdr:colOff>
      <xdr:row>28</xdr:row>
      <xdr:rowOff>7620</xdr:rowOff>
    </xdr:from>
    <xdr:to>
      <xdr:col>6</xdr:col>
      <xdr:colOff>474345</xdr:colOff>
      <xdr:row>30</xdr:row>
      <xdr:rowOff>7620</xdr:rowOff>
    </xdr:to>
    <xdr:sp macro="" textlink="">
      <xdr:nvSpPr>
        <xdr:cNvPr id="15" name="Rectangle 14"/>
        <xdr:cNvSpPr>
          <a:spLocks noChangeArrowheads="1"/>
        </xdr:cNvSpPr>
      </xdr:nvSpPr>
      <xdr:spPr bwMode="auto">
        <a:xfrm>
          <a:off x="2160270" y="4646295"/>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文　書　の　提　出</a:t>
          </a:r>
        </a:p>
      </xdr:txBody>
    </xdr:sp>
    <xdr:clientData/>
  </xdr:twoCellAnchor>
  <xdr:twoCellAnchor>
    <xdr:from>
      <xdr:col>7</xdr:col>
      <xdr:colOff>598170</xdr:colOff>
      <xdr:row>28</xdr:row>
      <xdr:rowOff>0</xdr:rowOff>
    </xdr:from>
    <xdr:to>
      <xdr:col>9</xdr:col>
      <xdr:colOff>605790</xdr:colOff>
      <xdr:row>30</xdr:row>
      <xdr:rowOff>0</xdr:rowOff>
    </xdr:to>
    <xdr:sp macro="" textlink="">
      <xdr:nvSpPr>
        <xdr:cNvPr id="16" name="Rectangle 17"/>
        <xdr:cNvSpPr>
          <a:spLocks noChangeArrowheads="1"/>
        </xdr:cNvSpPr>
      </xdr:nvSpPr>
      <xdr:spPr bwMode="auto">
        <a:xfrm>
          <a:off x="5027295" y="4638675"/>
          <a:ext cx="137922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不　要</a:t>
          </a:r>
        </a:p>
      </xdr:txBody>
    </xdr:sp>
    <xdr:clientData/>
  </xdr:twoCellAnchor>
  <xdr:twoCellAnchor>
    <xdr:from>
      <xdr:col>3</xdr:col>
      <xdr:colOff>314325</xdr:colOff>
      <xdr:row>35</xdr:row>
      <xdr:rowOff>171450</xdr:rowOff>
    </xdr:from>
    <xdr:to>
      <xdr:col>6</xdr:col>
      <xdr:colOff>676275</xdr:colOff>
      <xdr:row>39</xdr:row>
      <xdr:rowOff>9525</xdr:rowOff>
    </xdr:to>
    <xdr:sp macro="" textlink="">
      <xdr:nvSpPr>
        <xdr:cNvPr id="17" name="AutoShape 20"/>
        <xdr:cNvSpPr>
          <a:spLocks noChangeArrowheads="1"/>
        </xdr:cNvSpPr>
      </xdr:nvSpPr>
      <xdr:spPr bwMode="auto">
        <a:xfrm>
          <a:off x="2000250" y="6076950"/>
          <a:ext cx="2419350" cy="561975"/>
        </a:xfrm>
        <a:prstGeom prst="hexagon">
          <a:avLst>
            <a:gd name="adj" fmla="val 107627"/>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381000</xdr:colOff>
      <xdr:row>36</xdr:row>
      <xdr:rowOff>30480</xdr:rowOff>
    </xdr:from>
    <xdr:ext cx="872996" cy="206467"/>
    <xdr:sp macro="" textlink="">
      <xdr:nvSpPr>
        <xdr:cNvPr id="18" name="Text Box 21"/>
        <xdr:cNvSpPr txBox="1">
          <a:spLocks noChangeArrowheads="1"/>
        </xdr:cNvSpPr>
      </xdr:nvSpPr>
      <xdr:spPr bwMode="auto">
        <a:xfrm>
          <a:off x="2752725" y="6116955"/>
          <a:ext cx="872996"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試　掘　調　査</a:t>
          </a:r>
        </a:p>
      </xdr:txBody>
    </xdr:sp>
    <xdr:clientData/>
  </xdr:oneCellAnchor>
  <xdr:twoCellAnchor>
    <xdr:from>
      <xdr:col>5</xdr:col>
      <xdr:colOff>123825</xdr:colOff>
      <xdr:row>30</xdr:row>
      <xdr:rowOff>19050</xdr:rowOff>
    </xdr:from>
    <xdr:to>
      <xdr:col>5</xdr:col>
      <xdr:colOff>123825</xdr:colOff>
      <xdr:row>32</xdr:row>
      <xdr:rowOff>9525</xdr:rowOff>
    </xdr:to>
    <xdr:sp macro="" textlink="">
      <xdr:nvSpPr>
        <xdr:cNvPr id="19" name="Line 22"/>
        <xdr:cNvSpPr>
          <a:spLocks noChangeShapeType="1"/>
        </xdr:cNvSpPr>
      </xdr:nvSpPr>
      <xdr:spPr bwMode="auto">
        <a:xfrm>
          <a:off x="3181350" y="5019675"/>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474345</xdr:colOff>
      <xdr:row>41</xdr:row>
      <xdr:rowOff>0</xdr:rowOff>
    </xdr:from>
    <xdr:to>
      <xdr:col>6</xdr:col>
      <xdr:colOff>474345</xdr:colOff>
      <xdr:row>43</xdr:row>
      <xdr:rowOff>0</xdr:rowOff>
    </xdr:to>
    <xdr:sp macro="" textlink="">
      <xdr:nvSpPr>
        <xdr:cNvPr id="20" name="Rectangle 25"/>
        <xdr:cNvSpPr>
          <a:spLocks noChangeArrowheads="1"/>
        </xdr:cNvSpPr>
      </xdr:nvSpPr>
      <xdr:spPr bwMode="auto">
        <a:xfrm>
          <a:off x="2160270" y="699135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の　回　答</a:t>
          </a:r>
        </a:p>
      </xdr:txBody>
    </xdr:sp>
    <xdr:clientData/>
  </xdr:twoCellAnchor>
  <xdr:twoCellAnchor>
    <xdr:from>
      <xdr:col>6</xdr:col>
      <xdr:colOff>466725</xdr:colOff>
      <xdr:row>33</xdr:row>
      <xdr:rowOff>9525</xdr:rowOff>
    </xdr:from>
    <xdr:to>
      <xdr:col>7</xdr:col>
      <xdr:colOff>638175</xdr:colOff>
      <xdr:row>42</xdr:row>
      <xdr:rowOff>28575</xdr:rowOff>
    </xdr:to>
    <xdr:sp macro="" textlink="">
      <xdr:nvSpPr>
        <xdr:cNvPr id="21" name="Freeform 26"/>
        <xdr:cNvSpPr>
          <a:spLocks/>
        </xdr:cNvSpPr>
      </xdr:nvSpPr>
      <xdr:spPr bwMode="auto">
        <a:xfrm>
          <a:off x="4210050" y="5553075"/>
          <a:ext cx="857250" cy="1647825"/>
        </a:xfrm>
        <a:custGeom>
          <a:avLst/>
          <a:gdLst>
            <a:gd name="T0" fmla="*/ 0 w 89"/>
            <a:gd name="T1" fmla="*/ 0 h 173"/>
            <a:gd name="T2" fmla="*/ 2147483647 w 89"/>
            <a:gd name="T3" fmla="*/ 0 h 173"/>
            <a:gd name="T4" fmla="*/ 2147483647 w 89"/>
            <a:gd name="T5" fmla="*/ 2147483647 h 173"/>
            <a:gd name="T6" fmla="*/ 92775640 w 89"/>
            <a:gd name="T7" fmla="*/ 2147483647 h 173"/>
            <a:gd name="T8" fmla="*/ 0 60000 65536"/>
            <a:gd name="T9" fmla="*/ 0 60000 65536"/>
            <a:gd name="T10" fmla="*/ 0 60000 65536"/>
            <a:gd name="T11" fmla="*/ 0 60000 65536"/>
            <a:gd name="T12" fmla="*/ 0 w 89"/>
            <a:gd name="T13" fmla="*/ 0 h 173"/>
            <a:gd name="T14" fmla="*/ 89 w 89"/>
            <a:gd name="T15" fmla="*/ 173 h 173"/>
          </a:gdLst>
          <a:ahLst/>
          <a:cxnLst>
            <a:cxn ang="T8">
              <a:pos x="T0" y="T1"/>
            </a:cxn>
            <a:cxn ang="T9">
              <a:pos x="T2" y="T3"/>
            </a:cxn>
            <a:cxn ang="T10">
              <a:pos x="T4" y="T5"/>
            </a:cxn>
            <a:cxn ang="T11">
              <a:pos x="T6" y="T7"/>
            </a:cxn>
          </a:cxnLst>
          <a:rect l="T12" t="T13" r="T14" b="T15"/>
          <a:pathLst>
            <a:path w="89" h="173">
              <a:moveTo>
                <a:pt x="0" y="0"/>
              </a:moveTo>
              <a:lnTo>
                <a:pt x="89" y="0"/>
              </a:lnTo>
              <a:lnTo>
                <a:pt x="89" y="173"/>
              </a:lnTo>
              <a:lnTo>
                <a:pt x="1" y="173"/>
              </a:lnTo>
            </a:path>
          </a:pathLst>
        </a:custGeom>
        <a:noFill/>
        <a:ln w="6350">
          <a:solidFill>
            <a:srgbClr val="000000"/>
          </a:solidFill>
          <a:round/>
          <a:headEnd/>
          <a:tailEnd type="arrow" w="sm" len="sm"/>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70485</xdr:colOff>
      <xdr:row>32</xdr:row>
      <xdr:rowOff>0</xdr:rowOff>
    </xdr:from>
    <xdr:ext cx="168764" cy="206467"/>
    <xdr:sp macro="" textlink="">
      <xdr:nvSpPr>
        <xdr:cNvPr id="22" name="Text Box 27"/>
        <xdr:cNvSpPr txBox="1">
          <a:spLocks noChangeArrowheads="1"/>
        </xdr:cNvSpPr>
      </xdr:nvSpPr>
      <xdr:spPr bwMode="auto">
        <a:xfrm>
          <a:off x="4499610" y="536257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無</a:t>
          </a:r>
        </a:p>
      </xdr:txBody>
    </xdr:sp>
    <xdr:clientData/>
  </xdr:oneCellAnchor>
  <xdr:twoCellAnchor>
    <xdr:from>
      <xdr:col>7</xdr:col>
      <xdr:colOff>0</xdr:colOff>
      <xdr:row>15</xdr:row>
      <xdr:rowOff>19050</xdr:rowOff>
    </xdr:from>
    <xdr:to>
      <xdr:col>8</xdr:col>
      <xdr:colOff>571500</xdr:colOff>
      <xdr:row>19</xdr:row>
      <xdr:rowOff>85725</xdr:rowOff>
    </xdr:to>
    <xdr:sp macro="" textlink="">
      <xdr:nvSpPr>
        <xdr:cNvPr id="23" name="Freeform 31"/>
        <xdr:cNvSpPr>
          <a:spLocks/>
        </xdr:cNvSpPr>
      </xdr:nvSpPr>
      <xdr:spPr bwMode="auto">
        <a:xfrm>
          <a:off x="4429125" y="2305050"/>
          <a:ext cx="1257300" cy="790575"/>
        </a:xfrm>
        <a:custGeom>
          <a:avLst/>
          <a:gdLst>
            <a:gd name="T0" fmla="*/ 2147483647 w 132"/>
            <a:gd name="T1" fmla="*/ 0 h 83"/>
            <a:gd name="T2" fmla="*/ 2147483647 w 132"/>
            <a:gd name="T3" fmla="*/ 2147483647 h 83"/>
            <a:gd name="T4" fmla="*/ 0 w 132"/>
            <a:gd name="T5" fmla="*/ 2147483647 h 83"/>
            <a:gd name="T6" fmla="*/ 0 60000 65536"/>
            <a:gd name="T7" fmla="*/ 0 60000 65536"/>
            <a:gd name="T8" fmla="*/ 0 60000 65536"/>
            <a:gd name="T9" fmla="*/ 0 w 132"/>
            <a:gd name="T10" fmla="*/ 0 h 83"/>
            <a:gd name="T11" fmla="*/ 132 w 132"/>
            <a:gd name="T12" fmla="*/ 83 h 83"/>
          </a:gdLst>
          <a:ahLst/>
          <a:cxnLst>
            <a:cxn ang="T6">
              <a:pos x="T0" y="T1"/>
            </a:cxn>
            <a:cxn ang="T7">
              <a:pos x="T2" y="T3"/>
            </a:cxn>
            <a:cxn ang="T8">
              <a:pos x="T4" y="T5"/>
            </a:cxn>
          </a:cxnLst>
          <a:rect l="T9" t="T10" r="T11" b="T12"/>
          <a:pathLst>
            <a:path w="132" h="83">
              <a:moveTo>
                <a:pt x="132" y="0"/>
              </a:moveTo>
              <a:lnTo>
                <a:pt x="132" y="83"/>
              </a:lnTo>
              <a:lnTo>
                <a:pt x="0" y="83"/>
              </a:lnTo>
            </a:path>
          </a:pathLst>
        </a:custGeom>
        <a:noFill/>
        <a:ln w="6350">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32385</xdr:colOff>
      <xdr:row>12</xdr:row>
      <xdr:rowOff>152400</xdr:rowOff>
    </xdr:from>
    <xdr:ext cx="450893" cy="206467"/>
    <xdr:sp macro="" textlink="">
      <xdr:nvSpPr>
        <xdr:cNvPr id="24" name="Text Box 32"/>
        <xdr:cNvSpPr txBox="1">
          <a:spLocks noChangeArrowheads="1"/>
        </xdr:cNvSpPr>
      </xdr:nvSpPr>
      <xdr:spPr bwMode="auto">
        <a:xfrm>
          <a:off x="4461510" y="1895475"/>
          <a:ext cx="450893"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未調整</a:t>
          </a:r>
        </a:p>
      </xdr:txBody>
    </xdr:sp>
    <xdr:clientData/>
  </xdr:oneCellAnchor>
  <xdr:oneCellAnchor>
    <xdr:from>
      <xdr:col>5</xdr:col>
      <xdr:colOff>163830</xdr:colOff>
      <xdr:row>15</xdr:row>
      <xdr:rowOff>175260</xdr:rowOff>
    </xdr:from>
    <xdr:ext cx="1081258" cy="206467"/>
    <xdr:sp macro="" textlink="">
      <xdr:nvSpPr>
        <xdr:cNvPr id="25" name="Text Box 33"/>
        <xdr:cNvSpPr txBox="1">
          <a:spLocks noChangeArrowheads="1"/>
        </xdr:cNvSpPr>
      </xdr:nvSpPr>
      <xdr:spPr bwMode="auto">
        <a:xfrm>
          <a:off x="3221355" y="2461260"/>
          <a:ext cx="1081258"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済み・又は調整中</a:t>
          </a:r>
        </a:p>
      </xdr:txBody>
    </xdr:sp>
    <xdr:clientData/>
  </xdr:oneCellAnchor>
  <xdr:oneCellAnchor>
    <xdr:from>
      <xdr:col>8</xdr:col>
      <xdr:colOff>590550</xdr:colOff>
      <xdr:row>16</xdr:row>
      <xdr:rowOff>137160</xdr:rowOff>
    </xdr:from>
    <xdr:ext cx="309828" cy="206467"/>
    <xdr:sp macro="" textlink="">
      <xdr:nvSpPr>
        <xdr:cNvPr id="26" name="Text Box 34"/>
        <xdr:cNvSpPr txBox="1">
          <a:spLocks noChangeArrowheads="1"/>
        </xdr:cNvSpPr>
      </xdr:nvSpPr>
      <xdr:spPr bwMode="auto">
        <a:xfrm>
          <a:off x="5705475" y="2604135"/>
          <a:ext cx="309828"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済み</a:t>
          </a:r>
        </a:p>
      </xdr:txBody>
    </xdr:sp>
    <xdr:clientData/>
  </xdr:oneCellAnchor>
  <xdr:oneCellAnchor>
    <xdr:from>
      <xdr:col>7</xdr:col>
      <xdr:colOff>163830</xdr:colOff>
      <xdr:row>23</xdr:row>
      <xdr:rowOff>68580</xdr:rowOff>
    </xdr:from>
    <xdr:ext cx="168764" cy="206467"/>
    <xdr:sp macro="" textlink="">
      <xdr:nvSpPr>
        <xdr:cNvPr id="27" name="Text Box 35"/>
        <xdr:cNvSpPr txBox="1">
          <a:spLocks noChangeArrowheads="1"/>
        </xdr:cNvSpPr>
      </xdr:nvSpPr>
      <xdr:spPr bwMode="auto">
        <a:xfrm>
          <a:off x="4592955" y="3802380"/>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無</a:t>
          </a:r>
        </a:p>
      </xdr:txBody>
    </xdr:sp>
    <xdr:clientData/>
  </xdr:oneCellAnchor>
  <xdr:oneCellAnchor>
    <xdr:from>
      <xdr:col>5</xdr:col>
      <xdr:colOff>163830</xdr:colOff>
      <xdr:row>26</xdr:row>
      <xdr:rowOff>83820</xdr:rowOff>
    </xdr:from>
    <xdr:ext cx="168764" cy="206467"/>
    <xdr:sp macro="" textlink="">
      <xdr:nvSpPr>
        <xdr:cNvPr id="28" name="Text Box 36"/>
        <xdr:cNvSpPr txBox="1">
          <a:spLocks noChangeArrowheads="1"/>
        </xdr:cNvSpPr>
      </xdr:nvSpPr>
      <xdr:spPr bwMode="auto">
        <a:xfrm>
          <a:off x="3221355" y="436054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有</a:t>
          </a:r>
        </a:p>
      </xdr:txBody>
    </xdr:sp>
    <xdr:clientData/>
  </xdr:oneCellAnchor>
  <xdr:oneCellAnchor>
    <xdr:from>
      <xdr:col>5</xdr:col>
      <xdr:colOff>186690</xdr:colOff>
      <xdr:row>34</xdr:row>
      <xdr:rowOff>68580</xdr:rowOff>
    </xdr:from>
    <xdr:ext cx="168764" cy="206467"/>
    <xdr:sp macro="" textlink="">
      <xdr:nvSpPr>
        <xdr:cNvPr id="29" name="Text Box 37"/>
        <xdr:cNvSpPr txBox="1">
          <a:spLocks noChangeArrowheads="1"/>
        </xdr:cNvSpPr>
      </xdr:nvSpPr>
      <xdr:spPr bwMode="auto">
        <a:xfrm>
          <a:off x="3244215" y="579310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有</a:t>
          </a:r>
        </a:p>
      </xdr:txBody>
    </xdr:sp>
    <xdr:clientData/>
  </xdr:oneCellAnchor>
  <xdr:twoCellAnchor>
    <xdr:from>
      <xdr:col>4</xdr:col>
      <xdr:colOff>171450</xdr:colOff>
      <xdr:row>44</xdr:row>
      <xdr:rowOff>152400</xdr:rowOff>
    </xdr:from>
    <xdr:to>
      <xdr:col>6</xdr:col>
      <xdr:colOff>201930</xdr:colOff>
      <xdr:row>46</xdr:row>
      <xdr:rowOff>152400</xdr:rowOff>
    </xdr:to>
    <xdr:sp macro="" textlink="">
      <xdr:nvSpPr>
        <xdr:cNvPr id="30" name="Rectangle 40"/>
        <xdr:cNvSpPr>
          <a:spLocks noChangeArrowheads="1"/>
        </xdr:cNvSpPr>
      </xdr:nvSpPr>
      <xdr:spPr bwMode="auto">
        <a:xfrm>
          <a:off x="2543175" y="7686675"/>
          <a:ext cx="140208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工事の実施</a:t>
          </a:r>
        </a:p>
      </xdr:txBody>
    </xdr:sp>
    <xdr:clientData/>
  </xdr:twoCellAnchor>
  <xdr:twoCellAnchor>
    <xdr:from>
      <xdr:col>0</xdr:col>
      <xdr:colOff>249555</xdr:colOff>
      <xdr:row>49</xdr:row>
      <xdr:rowOff>83820</xdr:rowOff>
    </xdr:from>
    <xdr:to>
      <xdr:col>3</xdr:col>
      <xdr:colOff>32361</xdr:colOff>
      <xdr:row>51</xdr:row>
      <xdr:rowOff>83820</xdr:rowOff>
    </xdr:to>
    <xdr:sp macro="" textlink="">
      <xdr:nvSpPr>
        <xdr:cNvPr id="31" name="Rectangle 41"/>
        <xdr:cNvSpPr>
          <a:spLocks noChangeArrowheads="1"/>
        </xdr:cNvSpPr>
      </xdr:nvSpPr>
      <xdr:spPr bwMode="auto">
        <a:xfrm>
          <a:off x="249555" y="8522970"/>
          <a:ext cx="1468731"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影響部工事の完了</a:t>
          </a:r>
        </a:p>
      </xdr:txBody>
    </xdr:sp>
    <xdr:clientData/>
  </xdr:twoCellAnchor>
  <xdr:twoCellAnchor>
    <xdr:from>
      <xdr:col>3</xdr:col>
      <xdr:colOff>342900</xdr:colOff>
      <xdr:row>49</xdr:row>
      <xdr:rowOff>9525</xdr:rowOff>
    </xdr:from>
    <xdr:to>
      <xdr:col>7</xdr:col>
      <xdr:colOff>9525</xdr:colOff>
      <xdr:row>52</xdr:row>
      <xdr:rowOff>0</xdr:rowOff>
    </xdr:to>
    <xdr:sp macro="" textlink="">
      <xdr:nvSpPr>
        <xdr:cNvPr id="32" name="AutoShape 42"/>
        <xdr:cNvSpPr>
          <a:spLocks noChangeArrowheads="1"/>
        </xdr:cNvSpPr>
      </xdr:nvSpPr>
      <xdr:spPr bwMode="auto">
        <a:xfrm>
          <a:off x="2028825" y="8448675"/>
          <a:ext cx="2409825" cy="533400"/>
        </a:xfrm>
        <a:prstGeom prst="hexagon">
          <a:avLst>
            <a:gd name="adj" fmla="val 112946"/>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264795</xdr:colOff>
      <xdr:row>50</xdr:row>
      <xdr:rowOff>22860</xdr:rowOff>
    </xdr:from>
    <xdr:ext cx="1149033" cy="206467"/>
    <xdr:sp macro="" textlink="">
      <xdr:nvSpPr>
        <xdr:cNvPr id="33" name="Text Box 43"/>
        <xdr:cNvSpPr txBox="1">
          <a:spLocks noChangeArrowheads="1"/>
        </xdr:cNvSpPr>
      </xdr:nvSpPr>
      <xdr:spPr bwMode="auto">
        <a:xfrm>
          <a:off x="2636520" y="8642985"/>
          <a:ext cx="1149033"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影響水道管の確認</a:t>
          </a:r>
        </a:p>
      </xdr:txBody>
    </xdr:sp>
    <xdr:clientData/>
  </xdr:oneCellAnchor>
  <xdr:twoCellAnchor>
    <xdr:from>
      <xdr:col>3</xdr:col>
      <xdr:colOff>474345</xdr:colOff>
      <xdr:row>55</xdr:row>
      <xdr:rowOff>0</xdr:rowOff>
    </xdr:from>
    <xdr:to>
      <xdr:col>6</xdr:col>
      <xdr:colOff>474345</xdr:colOff>
      <xdr:row>57</xdr:row>
      <xdr:rowOff>0</xdr:rowOff>
    </xdr:to>
    <xdr:sp macro="" textlink="">
      <xdr:nvSpPr>
        <xdr:cNvPr id="34" name="Rectangle 45"/>
        <xdr:cNvSpPr>
          <a:spLocks noChangeArrowheads="1"/>
        </xdr:cNvSpPr>
      </xdr:nvSpPr>
      <xdr:spPr bwMode="auto">
        <a:xfrm>
          <a:off x="2160270" y="952500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終　　　了</a:t>
          </a:r>
        </a:p>
      </xdr:txBody>
    </xdr:sp>
    <xdr:clientData/>
  </xdr:twoCellAnchor>
  <xdr:twoCellAnchor>
    <xdr:from>
      <xdr:col>0</xdr:col>
      <xdr:colOff>249555</xdr:colOff>
      <xdr:row>54</xdr:row>
      <xdr:rowOff>175260</xdr:rowOff>
    </xdr:from>
    <xdr:to>
      <xdr:col>3</xdr:col>
      <xdr:colOff>32361</xdr:colOff>
      <xdr:row>57</xdr:row>
      <xdr:rowOff>0</xdr:rowOff>
    </xdr:to>
    <xdr:sp macro="" textlink="">
      <xdr:nvSpPr>
        <xdr:cNvPr id="35" name="Rectangle 46"/>
        <xdr:cNvSpPr>
          <a:spLocks noChangeArrowheads="1"/>
        </xdr:cNvSpPr>
      </xdr:nvSpPr>
      <xdr:spPr bwMode="auto">
        <a:xfrm>
          <a:off x="249555" y="9519285"/>
          <a:ext cx="1468731" cy="367665"/>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工事資料の提出</a:t>
          </a:r>
        </a:p>
      </xdr:txBody>
    </xdr:sp>
    <xdr:clientData/>
  </xdr:twoCellAnchor>
  <xdr:twoCellAnchor>
    <xdr:from>
      <xdr:col>3</xdr:col>
      <xdr:colOff>28575</xdr:colOff>
      <xdr:row>50</xdr:row>
      <xdr:rowOff>95250</xdr:rowOff>
    </xdr:from>
    <xdr:to>
      <xdr:col>3</xdr:col>
      <xdr:colOff>333375</xdr:colOff>
      <xdr:row>50</xdr:row>
      <xdr:rowOff>95250</xdr:rowOff>
    </xdr:to>
    <xdr:sp macro="" textlink="">
      <xdr:nvSpPr>
        <xdr:cNvPr id="36" name="Line 47"/>
        <xdr:cNvSpPr>
          <a:spLocks noChangeShapeType="1"/>
        </xdr:cNvSpPr>
      </xdr:nvSpPr>
      <xdr:spPr bwMode="auto">
        <a:xfrm>
          <a:off x="1714500" y="8715375"/>
          <a:ext cx="304800" cy="0"/>
        </a:xfrm>
        <a:prstGeom prst="line">
          <a:avLst/>
        </a:prstGeom>
        <a:noFill/>
        <a:ln w="6350">
          <a:solidFill>
            <a:srgbClr val="000000"/>
          </a:solidFill>
          <a:round/>
          <a:headEnd type="arrow" w="med" len="med"/>
          <a:tailEnd type="none" w="sm" len="sm"/>
        </a:ln>
        <a:extLst>
          <a:ext uri="{909E8E84-426E-40DD-AFC4-6F175D3DCCD1}">
            <a14:hiddenFill xmlns:a14="http://schemas.microsoft.com/office/drawing/2010/main">
              <a:noFill/>
            </a14:hiddenFill>
          </a:ext>
        </a:extLst>
      </xdr:spPr>
    </xdr:sp>
    <xdr:clientData/>
  </xdr:twoCellAnchor>
  <xdr:twoCellAnchor>
    <xdr:from>
      <xdr:col>5</xdr:col>
      <xdr:colOff>133350</xdr:colOff>
      <xdr:row>34</xdr:row>
      <xdr:rowOff>9525</xdr:rowOff>
    </xdr:from>
    <xdr:to>
      <xdr:col>5</xdr:col>
      <xdr:colOff>133350</xdr:colOff>
      <xdr:row>36</xdr:row>
      <xdr:rowOff>0</xdr:rowOff>
    </xdr:to>
    <xdr:sp macro="" textlink="">
      <xdr:nvSpPr>
        <xdr:cNvPr id="37" name="Line 48"/>
        <xdr:cNvSpPr>
          <a:spLocks noChangeShapeType="1"/>
        </xdr:cNvSpPr>
      </xdr:nvSpPr>
      <xdr:spPr bwMode="auto">
        <a:xfrm>
          <a:off x="3190875" y="5734050"/>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2</xdr:col>
      <xdr:colOff>9525</xdr:colOff>
      <xdr:row>51</xdr:row>
      <xdr:rowOff>95250</xdr:rowOff>
    </xdr:from>
    <xdr:to>
      <xdr:col>2</xdr:col>
      <xdr:colOff>9525</xdr:colOff>
      <xdr:row>55</xdr:row>
      <xdr:rowOff>9525</xdr:rowOff>
    </xdr:to>
    <xdr:sp macro="" textlink="">
      <xdr:nvSpPr>
        <xdr:cNvPr id="38" name="Line 49"/>
        <xdr:cNvSpPr>
          <a:spLocks noChangeShapeType="1"/>
        </xdr:cNvSpPr>
      </xdr:nvSpPr>
      <xdr:spPr bwMode="auto">
        <a:xfrm>
          <a:off x="1009650" y="8896350"/>
          <a:ext cx="0" cy="6381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0</xdr:rowOff>
    </xdr:from>
    <xdr:to>
      <xdr:col>3</xdr:col>
      <xdr:colOff>476250</xdr:colOff>
      <xdr:row>56</xdr:row>
      <xdr:rowOff>0</xdr:rowOff>
    </xdr:to>
    <xdr:sp macro="" textlink="">
      <xdr:nvSpPr>
        <xdr:cNvPr id="39" name="Line 50"/>
        <xdr:cNvSpPr>
          <a:spLocks noChangeShapeType="1"/>
        </xdr:cNvSpPr>
      </xdr:nvSpPr>
      <xdr:spPr bwMode="auto">
        <a:xfrm flipH="1">
          <a:off x="1724025" y="9705975"/>
          <a:ext cx="438150" cy="0"/>
        </a:xfrm>
        <a:prstGeom prst="line">
          <a:avLst/>
        </a:prstGeom>
        <a:noFill/>
        <a:ln w="6350">
          <a:solidFill>
            <a:srgbClr val="000000"/>
          </a:solidFill>
          <a:round/>
          <a:headEnd type="arrow" w="med" len="med"/>
          <a:tailEnd/>
        </a:ln>
        <a:extLst>
          <a:ext uri="{909E8E84-426E-40DD-AFC4-6F175D3DCCD1}">
            <a14:hiddenFill xmlns:a14="http://schemas.microsoft.com/office/drawing/2010/main">
              <a:noFill/>
            </a14:hiddenFill>
          </a:ext>
        </a:extLst>
      </xdr:spPr>
    </xdr:sp>
    <xdr:clientData/>
  </xdr:twoCellAnchor>
  <xdr:oneCellAnchor>
    <xdr:from>
      <xdr:col>5</xdr:col>
      <xdr:colOff>209550</xdr:colOff>
      <xdr:row>21</xdr:row>
      <xdr:rowOff>76200</xdr:rowOff>
    </xdr:from>
    <xdr:ext cx="1730345" cy="206467"/>
    <xdr:sp macro="" textlink="">
      <xdr:nvSpPr>
        <xdr:cNvPr id="40" name="Text Box 53"/>
        <xdr:cNvSpPr txBox="1">
          <a:spLocks noChangeArrowheads="1"/>
        </xdr:cNvSpPr>
      </xdr:nvSpPr>
      <xdr:spPr bwMode="auto">
        <a:xfrm>
          <a:off x="3267075" y="3448050"/>
          <a:ext cx="1730345"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事前に連絡調整を要します。</a:t>
          </a:r>
        </a:p>
      </xdr:txBody>
    </xdr:sp>
    <xdr:clientData/>
  </xdr:oneCellAnchor>
  <xdr:twoCellAnchor>
    <xdr:from>
      <xdr:col>5</xdr:col>
      <xdr:colOff>123825</xdr:colOff>
      <xdr:row>43</xdr:row>
      <xdr:rowOff>0</xdr:rowOff>
    </xdr:from>
    <xdr:to>
      <xdr:col>5</xdr:col>
      <xdr:colOff>123825</xdr:colOff>
      <xdr:row>44</xdr:row>
      <xdr:rowOff>161925</xdr:rowOff>
    </xdr:to>
    <xdr:sp macro="" textlink="">
      <xdr:nvSpPr>
        <xdr:cNvPr id="41" name="Line 54"/>
        <xdr:cNvSpPr>
          <a:spLocks noChangeShapeType="1"/>
        </xdr:cNvSpPr>
      </xdr:nvSpPr>
      <xdr:spPr bwMode="auto">
        <a:xfrm>
          <a:off x="3181350" y="7353300"/>
          <a:ext cx="0" cy="342900"/>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123825</xdr:colOff>
      <xdr:row>46</xdr:row>
      <xdr:rowOff>161925</xdr:rowOff>
    </xdr:from>
    <xdr:to>
      <xdr:col>5</xdr:col>
      <xdr:colOff>123825</xdr:colOff>
      <xdr:row>49</xdr:row>
      <xdr:rowOff>9525</xdr:rowOff>
    </xdr:to>
    <xdr:sp macro="" textlink="">
      <xdr:nvSpPr>
        <xdr:cNvPr id="42" name="Line 55"/>
        <xdr:cNvSpPr>
          <a:spLocks noChangeShapeType="1"/>
        </xdr:cNvSpPr>
      </xdr:nvSpPr>
      <xdr:spPr bwMode="auto">
        <a:xfrm>
          <a:off x="3181350" y="8058150"/>
          <a:ext cx="0" cy="3905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6</xdr:col>
      <xdr:colOff>666750</xdr:colOff>
      <xdr:row>37</xdr:row>
      <xdr:rowOff>85725</xdr:rowOff>
    </xdr:from>
    <xdr:to>
      <xdr:col>7</xdr:col>
      <xdr:colOff>581025</xdr:colOff>
      <xdr:row>37</xdr:row>
      <xdr:rowOff>85725</xdr:rowOff>
    </xdr:to>
    <xdr:sp macro="" textlink="">
      <xdr:nvSpPr>
        <xdr:cNvPr id="43" name="Line 57"/>
        <xdr:cNvSpPr>
          <a:spLocks noChangeShapeType="1"/>
        </xdr:cNvSpPr>
      </xdr:nvSpPr>
      <xdr:spPr bwMode="auto">
        <a:xfrm flipV="1">
          <a:off x="4410075" y="6353175"/>
          <a:ext cx="600075" cy="0"/>
        </a:xfrm>
        <a:prstGeom prst="line">
          <a:avLst/>
        </a:prstGeom>
        <a:noFill/>
        <a:ln w="6350">
          <a:solidFill>
            <a:srgbClr val="000000"/>
          </a:solidFill>
          <a:round/>
          <a:headEnd type="arrow" w="med" len="med"/>
          <a:tailEnd type="none" w="sm" len="sm"/>
        </a:ln>
        <a:extLst>
          <a:ext uri="{909E8E84-426E-40DD-AFC4-6F175D3DCCD1}">
            <a14:hiddenFill xmlns:a14="http://schemas.microsoft.com/office/drawing/2010/main">
              <a:noFill/>
            </a14:hiddenFill>
          </a:ext>
        </a:extLst>
      </xdr:spPr>
    </xdr:sp>
    <xdr:clientData/>
  </xdr:twoCellAnchor>
  <xdr:oneCellAnchor>
    <xdr:from>
      <xdr:col>4</xdr:col>
      <xdr:colOff>373380</xdr:colOff>
      <xdr:row>37</xdr:row>
      <xdr:rowOff>106680</xdr:rowOff>
    </xdr:from>
    <xdr:ext cx="866904" cy="206467"/>
    <xdr:sp macro="" textlink="">
      <xdr:nvSpPr>
        <xdr:cNvPr id="44" name="Text Box 58"/>
        <xdr:cNvSpPr txBox="1">
          <a:spLocks noChangeArrowheads="1"/>
        </xdr:cNvSpPr>
      </xdr:nvSpPr>
      <xdr:spPr bwMode="auto">
        <a:xfrm>
          <a:off x="2745105" y="6374130"/>
          <a:ext cx="86690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（日程の調整）</a:t>
          </a:r>
        </a:p>
      </xdr:txBody>
    </xdr:sp>
    <xdr:clientData/>
  </xdr:oneCellAnchor>
  <xdr:twoCellAnchor>
    <xdr:from>
      <xdr:col>7</xdr:col>
      <xdr:colOff>590550</xdr:colOff>
      <xdr:row>36</xdr:row>
      <xdr:rowOff>99060</xdr:rowOff>
    </xdr:from>
    <xdr:to>
      <xdr:col>9</xdr:col>
      <xdr:colOff>598170</xdr:colOff>
      <xdr:row>38</xdr:row>
      <xdr:rowOff>99060</xdr:rowOff>
    </xdr:to>
    <xdr:sp macro="" textlink="">
      <xdr:nvSpPr>
        <xdr:cNvPr id="45" name="Rectangle 23"/>
        <xdr:cNvSpPr>
          <a:spLocks noChangeArrowheads="1"/>
        </xdr:cNvSpPr>
      </xdr:nvSpPr>
      <xdr:spPr bwMode="auto">
        <a:xfrm>
          <a:off x="5019675" y="6185535"/>
          <a:ext cx="137922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施行条件の提示</a:t>
          </a:r>
        </a:p>
      </xdr:txBody>
    </xdr:sp>
    <xdr:clientData/>
  </xdr:twoCellAnchor>
  <xdr:twoCellAnchor>
    <xdr:from>
      <xdr:col>5</xdr:col>
      <xdr:colOff>123825</xdr:colOff>
      <xdr:row>39</xdr:row>
      <xdr:rowOff>9525</xdr:rowOff>
    </xdr:from>
    <xdr:to>
      <xdr:col>5</xdr:col>
      <xdr:colOff>123825</xdr:colOff>
      <xdr:row>41</xdr:row>
      <xdr:rowOff>0</xdr:rowOff>
    </xdr:to>
    <xdr:sp macro="" textlink="">
      <xdr:nvSpPr>
        <xdr:cNvPr id="46" name="Line 59"/>
        <xdr:cNvSpPr>
          <a:spLocks noChangeShapeType="1"/>
        </xdr:cNvSpPr>
      </xdr:nvSpPr>
      <xdr:spPr bwMode="auto">
        <a:xfrm>
          <a:off x="3181350" y="6638925"/>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474345</xdr:colOff>
      <xdr:row>32</xdr:row>
      <xdr:rowOff>7620</xdr:rowOff>
    </xdr:from>
    <xdr:to>
      <xdr:col>6</xdr:col>
      <xdr:colOff>474345</xdr:colOff>
      <xdr:row>34</xdr:row>
      <xdr:rowOff>7620</xdr:rowOff>
    </xdr:to>
    <xdr:sp macro="" textlink="">
      <xdr:nvSpPr>
        <xdr:cNvPr id="47" name="Rectangle 24"/>
        <xdr:cNvSpPr>
          <a:spLocks noChangeArrowheads="1"/>
        </xdr:cNvSpPr>
      </xdr:nvSpPr>
      <xdr:spPr bwMode="auto">
        <a:xfrm>
          <a:off x="2160270" y="5370195"/>
          <a:ext cx="205740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試　掘　調　査　の　有　無</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405765</xdr:colOff>
      <xdr:row>10</xdr:row>
      <xdr:rowOff>192405</xdr:rowOff>
    </xdr:from>
    <xdr:to>
      <xdr:col>25</xdr:col>
      <xdr:colOff>302914</xdr:colOff>
      <xdr:row>13</xdr:row>
      <xdr:rowOff>121929</xdr:rowOff>
    </xdr:to>
    <xdr:sp macro="" textlink="">
      <xdr:nvSpPr>
        <xdr:cNvPr id="2" name="AutoShape 1"/>
        <xdr:cNvSpPr>
          <a:spLocks noChangeArrowheads="1"/>
        </xdr:cNvSpPr>
      </xdr:nvSpPr>
      <xdr:spPr bwMode="auto">
        <a:xfrm>
          <a:off x="6768465" y="1525905"/>
          <a:ext cx="4497724" cy="681999"/>
        </a:xfrm>
        <a:prstGeom prst="wedgeRoundRectCallout">
          <a:avLst>
            <a:gd name="adj1" fmla="val -315"/>
            <a:gd name="adj2" fmla="val -118056"/>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申請を行う日付です。（前日申請等は不可です。）</a:t>
          </a:r>
        </a:p>
        <a:p>
          <a:pPr algn="l" rtl="0">
            <a:lnSpc>
              <a:spcPts val="1200"/>
            </a:lnSpc>
            <a:defRPr sz="1000"/>
          </a:pPr>
          <a:r>
            <a:rPr lang="ja-JP" altLang="en-US" sz="1200" b="0" i="0" strike="noStrike">
              <a:solidFill>
                <a:srgbClr val="FF0000"/>
              </a:solidFill>
              <a:latin typeface="ＭＳ Ｐ明朝"/>
              <a:ea typeface="ＭＳ Ｐ明朝"/>
            </a:rPr>
            <a:t>通行止の場合、計画の２０日前迄に申請を行って下さい。</a:t>
          </a:r>
        </a:p>
      </xdr:txBody>
    </xdr:sp>
    <xdr:clientData/>
  </xdr:twoCellAnchor>
  <xdr:twoCellAnchor editAs="oneCell">
    <xdr:from>
      <xdr:col>10</xdr:col>
      <xdr:colOff>171450</xdr:colOff>
      <xdr:row>14</xdr:row>
      <xdr:rowOff>0</xdr:rowOff>
    </xdr:from>
    <xdr:to>
      <xdr:col>17</xdr:col>
      <xdr:colOff>217170</xdr:colOff>
      <xdr:row>16</xdr:row>
      <xdr:rowOff>30480</xdr:rowOff>
    </xdr:to>
    <xdr:sp macro="" textlink="">
      <xdr:nvSpPr>
        <xdr:cNvPr id="3" name="AutoShape 2"/>
        <xdr:cNvSpPr>
          <a:spLocks noChangeArrowheads="1"/>
        </xdr:cNvSpPr>
      </xdr:nvSpPr>
      <xdr:spPr bwMode="auto">
        <a:xfrm>
          <a:off x="4476750" y="2390775"/>
          <a:ext cx="3989070" cy="640080"/>
        </a:xfrm>
        <a:prstGeom prst="wedgeRoundRectCallout">
          <a:avLst>
            <a:gd name="adj1" fmla="val 62398"/>
            <a:gd name="adj2" fmla="val 10500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会社名、代表者名、連絡先を記載して下さい。</a:t>
          </a:r>
        </a:p>
        <a:p>
          <a:pPr algn="l" rtl="0">
            <a:lnSpc>
              <a:spcPts val="1200"/>
            </a:lnSpc>
            <a:defRPr sz="1000"/>
          </a:pPr>
          <a:r>
            <a:rPr lang="ja-JP" altLang="en-US" sz="1200" b="0" i="0" strike="noStrike">
              <a:solidFill>
                <a:srgbClr val="FF0000"/>
              </a:solidFill>
              <a:latin typeface="ＭＳ Ｐ明朝"/>
              <a:ea typeface="ＭＳ Ｐ明朝"/>
            </a:rPr>
            <a:t>会社印を必ず押印して下さい。</a:t>
          </a:r>
        </a:p>
      </xdr:txBody>
    </xdr:sp>
    <xdr:clientData/>
  </xdr:twoCellAnchor>
  <xdr:twoCellAnchor editAs="oneCell">
    <xdr:from>
      <xdr:col>2</xdr:col>
      <xdr:colOff>358140</xdr:colOff>
      <xdr:row>18</xdr:row>
      <xdr:rowOff>169545</xdr:rowOff>
    </xdr:from>
    <xdr:to>
      <xdr:col>11</xdr:col>
      <xdr:colOff>441960</xdr:colOff>
      <xdr:row>20</xdr:row>
      <xdr:rowOff>260985</xdr:rowOff>
    </xdr:to>
    <xdr:sp macro="" textlink="">
      <xdr:nvSpPr>
        <xdr:cNvPr id="4" name="AutoShape 3"/>
        <xdr:cNvSpPr>
          <a:spLocks noChangeArrowheads="1"/>
        </xdr:cNvSpPr>
      </xdr:nvSpPr>
      <xdr:spPr bwMode="auto">
        <a:xfrm>
          <a:off x="843915" y="3617595"/>
          <a:ext cx="4589145" cy="701040"/>
        </a:xfrm>
        <a:prstGeom prst="wedgeRoundRectCallout">
          <a:avLst>
            <a:gd name="adj1" fmla="val 47310"/>
            <a:gd name="adj2" fmla="val 182431"/>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申請内容を記載して下さい。</a:t>
          </a:r>
        </a:p>
        <a:p>
          <a:pPr algn="l" rtl="0">
            <a:lnSpc>
              <a:spcPts val="1200"/>
            </a:lnSpc>
            <a:defRPr sz="1000"/>
          </a:pPr>
          <a:r>
            <a:rPr lang="ja-JP" altLang="en-US" sz="1200" b="0" i="0" strike="noStrike">
              <a:solidFill>
                <a:srgbClr val="FF0000"/>
              </a:solidFill>
              <a:latin typeface="ＭＳ Ｐ明朝"/>
              <a:ea typeface="ＭＳ Ｐ明朝"/>
            </a:rPr>
            <a:t>通行止、片側交互通行規制の区分を記載して下さい。</a:t>
          </a:r>
        </a:p>
      </xdr:txBody>
    </xdr:sp>
    <xdr:clientData/>
  </xdr:twoCellAnchor>
  <xdr:twoCellAnchor editAs="oneCell">
    <xdr:from>
      <xdr:col>13</xdr:col>
      <xdr:colOff>32385</xdr:colOff>
      <xdr:row>31</xdr:row>
      <xdr:rowOff>45720</xdr:rowOff>
    </xdr:from>
    <xdr:to>
      <xdr:col>21</xdr:col>
      <xdr:colOff>32385</xdr:colOff>
      <xdr:row>33</xdr:row>
      <xdr:rowOff>20996</xdr:rowOff>
    </xdr:to>
    <xdr:sp macro="" textlink="">
      <xdr:nvSpPr>
        <xdr:cNvPr id="5" name="AutoShape 4"/>
        <xdr:cNvSpPr>
          <a:spLocks noChangeArrowheads="1"/>
        </xdr:cNvSpPr>
      </xdr:nvSpPr>
      <xdr:spPr bwMode="auto">
        <a:xfrm>
          <a:off x="6395085" y="7284720"/>
          <a:ext cx="3409950" cy="584876"/>
        </a:xfrm>
        <a:prstGeom prst="wedgeRoundRectCallout">
          <a:avLst>
            <a:gd name="adj1" fmla="val -39667"/>
            <a:gd name="adj2" fmla="val 21613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路線が複数にまたがる場合は、路線名を全て記載して下さい。他○○路線は不可。</a:t>
          </a:r>
        </a:p>
      </xdr:txBody>
    </xdr:sp>
    <xdr:clientData/>
  </xdr:twoCellAnchor>
  <xdr:twoCellAnchor editAs="oneCell">
    <xdr:from>
      <xdr:col>16</xdr:col>
      <xdr:colOff>194310</xdr:colOff>
      <xdr:row>36</xdr:row>
      <xdr:rowOff>91440</xdr:rowOff>
    </xdr:from>
    <xdr:to>
      <xdr:col>25</xdr:col>
      <xdr:colOff>186690</xdr:colOff>
      <xdr:row>37</xdr:row>
      <xdr:rowOff>205740</xdr:rowOff>
    </xdr:to>
    <xdr:sp macro="" textlink="">
      <xdr:nvSpPr>
        <xdr:cNvPr id="6" name="AutoShape 5"/>
        <xdr:cNvSpPr>
          <a:spLocks noChangeArrowheads="1"/>
        </xdr:cNvSpPr>
      </xdr:nvSpPr>
      <xdr:spPr bwMode="auto">
        <a:xfrm>
          <a:off x="8090535" y="8854440"/>
          <a:ext cx="3059430" cy="419100"/>
        </a:xfrm>
        <a:prstGeom prst="wedgeRoundRectCallout">
          <a:avLst>
            <a:gd name="adj1" fmla="val -39690"/>
            <a:gd name="adj2" fmla="val 207694"/>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defRPr sz="1000"/>
          </a:pPr>
          <a:r>
            <a:rPr lang="ja-JP" altLang="en-US" sz="1200" b="0" i="0" strike="noStrike">
              <a:solidFill>
                <a:srgbClr val="FF0000"/>
              </a:solidFill>
              <a:latin typeface="ＭＳ Ｐ明朝"/>
              <a:ea typeface="ＭＳ Ｐ明朝"/>
            </a:rPr>
            <a:t>ｶｯｺ書きで、発注元を記載して下さい。</a:t>
          </a:r>
        </a:p>
      </xdr:txBody>
    </xdr:sp>
    <xdr:clientData/>
  </xdr:twoCellAnchor>
  <xdr:twoCellAnchor editAs="oneCell">
    <xdr:from>
      <xdr:col>22</xdr:col>
      <xdr:colOff>22860</xdr:colOff>
      <xdr:row>41</xdr:row>
      <xdr:rowOff>30480</xdr:rowOff>
    </xdr:from>
    <xdr:to>
      <xdr:col>26</xdr:col>
      <xdr:colOff>118153</xdr:colOff>
      <xdr:row>46</xdr:row>
      <xdr:rowOff>0</xdr:rowOff>
    </xdr:to>
    <xdr:sp macro="" textlink="">
      <xdr:nvSpPr>
        <xdr:cNvPr id="7" name="AutoShape 6"/>
        <xdr:cNvSpPr>
          <a:spLocks noChangeArrowheads="1"/>
        </xdr:cNvSpPr>
      </xdr:nvSpPr>
      <xdr:spPr bwMode="auto">
        <a:xfrm>
          <a:off x="10014585" y="10317480"/>
          <a:ext cx="1409743" cy="1283970"/>
        </a:xfrm>
        <a:prstGeom prst="wedgeRoundRectCallout">
          <a:avLst>
            <a:gd name="adj1" fmla="val -88097"/>
            <a:gd name="adj2" fmla="val -16667"/>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時間まで詳細に記載して下さい。</a:t>
          </a:r>
        </a:p>
        <a:p>
          <a:pPr algn="l" rtl="0">
            <a:lnSpc>
              <a:spcPts val="1300"/>
            </a:lnSpc>
            <a:defRPr sz="1000"/>
          </a:pPr>
          <a:r>
            <a:rPr lang="ja-JP" altLang="en-US" sz="1200" b="0" i="0" strike="noStrike">
              <a:solidFill>
                <a:srgbClr val="FF0000"/>
              </a:solidFill>
              <a:latin typeface="ＭＳ Ｐ明朝"/>
              <a:ea typeface="ＭＳ Ｐ明朝"/>
            </a:rPr>
            <a:t>期間は工期ではなく、実際の計画に基づいた期間となります。</a:t>
          </a:r>
        </a:p>
      </xdr:txBody>
    </xdr:sp>
    <xdr:clientData/>
  </xdr:twoCellAnchor>
  <xdr:twoCellAnchor editAs="oneCell">
    <xdr:from>
      <xdr:col>12</xdr:col>
      <xdr:colOff>264795</xdr:colOff>
      <xdr:row>46</xdr:row>
      <xdr:rowOff>45720</xdr:rowOff>
    </xdr:from>
    <xdr:to>
      <xdr:col>26</xdr:col>
      <xdr:colOff>78103</xdr:colOff>
      <xdr:row>47</xdr:row>
      <xdr:rowOff>222937</xdr:rowOff>
    </xdr:to>
    <xdr:sp macro="" textlink="">
      <xdr:nvSpPr>
        <xdr:cNvPr id="8" name="AutoShape 7"/>
        <xdr:cNvSpPr>
          <a:spLocks noChangeArrowheads="1"/>
        </xdr:cNvSpPr>
      </xdr:nvSpPr>
      <xdr:spPr bwMode="auto">
        <a:xfrm>
          <a:off x="5941695" y="11647170"/>
          <a:ext cx="5442583" cy="482017"/>
        </a:xfrm>
        <a:prstGeom prst="wedgeRoundRectCallout">
          <a:avLst>
            <a:gd name="adj1" fmla="val -58583"/>
            <a:gd name="adj2" fmla="val -1800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通行止、片側交互通行の別を記載して下さい。（開放する場合は夜間開放等追記して下さい。）</a:t>
          </a:r>
        </a:p>
      </xdr:txBody>
    </xdr:sp>
    <xdr:clientData/>
  </xdr:twoCellAnchor>
  <xdr:twoCellAnchor editAs="oneCell">
    <xdr:from>
      <xdr:col>13</xdr:col>
      <xdr:colOff>451485</xdr:colOff>
      <xdr:row>51</xdr:row>
      <xdr:rowOff>0</xdr:rowOff>
    </xdr:from>
    <xdr:to>
      <xdr:col>26</xdr:col>
      <xdr:colOff>110478</xdr:colOff>
      <xdr:row>53</xdr:row>
      <xdr:rowOff>91440</xdr:rowOff>
    </xdr:to>
    <xdr:sp macro="" textlink="">
      <xdr:nvSpPr>
        <xdr:cNvPr id="9" name="AutoShape 8"/>
        <xdr:cNvSpPr>
          <a:spLocks noChangeArrowheads="1"/>
        </xdr:cNvSpPr>
      </xdr:nvSpPr>
      <xdr:spPr bwMode="auto">
        <a:xfrm>
          <a:off x="6814185" y="13125450"/>
          <a:ext cx="4602468" cy="701040"/>
        </a:xfrm>
        <a:prstGeom prst="wedgeRoundRectCallout">
          <a:avLst>
            <a:gd name="adj1" fmla="val -30954"/>
            <a:gd name="adj2" fmla="val -74324"/>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具体的な措置を記載して下さい。上記は（記載例）ですので、現場状況により異なると思われます。</a:t>
          </a:r>
        </a:p>
      </xdr:txBody>
    </xdr:sp>
    <xdr:clientData/>
  </xdr:twoCellAnchor>
  <xdr:twoCellAnchor editAs="oneCell">
    <xdr:from>
      <xdr:col>13</xdr:col>
      <xdr:colOff>274320</xdr:colOff>
      <xdr:row>56</xdr:row>
      <xdr:rowOff>205740</xdr:rowOff>
    </xdr:from>
    <xdr:to>
      <xdr:col>25</xdr:col>
      <xdr:colOff>264808</xdr:colOff>
      <xdr:row>59</xdr:row>
      <xdr:rowOff>0</xdr:rowOff>
    </xdr:to>
    <xdr:sp macro="" textlink="">
      <xdr:nvSpPr>
        <xdr:cNvPr id="10" name="AutoShape 9"/>
        <xdr:cNvSpPr>
          <a:spLocks noChangeArrowheads="1"/>
        </xdr:cNvSpPr>
      </xdr:nvSpPr>
      <xdr:spPr bwMode="auto">
        <a:xfrm>
          <a:off x="6637020" y="14855190"/>
          <a:ext cx="4591063" cy="708660"/>
        </a:xfrm>
        <a:prstGeom prst="wedgeRoundRectCallout">
          <a:avLst>
            <a:gd name="adj1" fmla="val -69667"/>
            <a:gd name="adj2" fmla="val -5407"/>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工事用看板等の配置図の分かる図面を添付して下さい。</a:t>
          </a:r>
        </a:p>
        <a:p>
          <a:pPr algn="l" rtl="0">
            <a:lnSpc>
              <a:spcPts val="1200"/>
            </a:lnSpc>
            <a:defRPr sz="1000"/>
          </a:pPr>
          <a:r>
            <a:rPr lang="ja-JP" altLang="en-US" sz="1200" b="0" i="0" strike="noStrike">
              <a:solidFill>
                <a:srgbClr val="FF0000"/>
              </a:solidFill>
              <a:latin typeface="ＭＳ Ｐ明朝"/>
              <a:ea typeface="ＭＳ Ｐ明朝"/>
            </a:rPr>
            <a:t>詳細な図面（縮尺は自由）として下さい。</a:t>
          </a:r>
        </a:p>
      </xdr:txBody>
    </xdr:sp>
    <xdr:clientData/>
  </xdr:twoCellAnchor>
  <xdr:twoCellAnchor editAs="oneCell">
    <xdr:from>
      <xdr:col>13</xdr:col>
      <xdr:colOff>358140</xdr:colOff>
      <xdr:row>60</xdr:row>
      <xdr:rowOff>0</xdr:rowOff>
    </xdr:from>
    <xdr:to>
      <xdr:col>22</xdr:col>
      <xdr:colOff>139091</xdr:colOff>
      <xdr:row>62</xdr:row>
      <xdr:rowOff>0</xdr:rowOff>
    </xdr:to>
    <xdr:sp macro="" textlink="">
      <xdr:nvSpPr>
        <xdr:cNvPr id="11" name="AutoShape 10"/>
        <xdr:cNvSpPr>
          <a:spLocks noChangeArrowheads="1"/>
        </xdr:cNvSpPr>
      </xdr:nvSpPr>
      <xdr:spPr bwMode="auto">
        <a:xfrm>
          <a:off x="6720840" y="15868650"/>
          <a:ext cx="3409976" cy="609600"/>
        </a:xfrm>
        <a:prstGeom prst="wedgeRoundRectCallout">
          <a:avLst>
            <a:gd name="adj1" fmla="val -79528"/>
            <a:gd name="adj2" fmla="val -57815"/>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defRPr sz="1000"/>
          </a:pPr>
          <a:r>
            <a:rPr lang="ja-JP" altLang="en-US" sz="1200" b="0" i="0" strike="noStrike">
              <a:solidFill>
                <a:srgbClr val="FF0000"/>
              </a:solidFill>
              <a:latin typeface="ＭＳ Ｐ明朝"/>
              <a:ea typeface="ＭＳ Ｐ明朝"/>
            </a:rPr>
            <a:t>施工位置の分かる図面を添付して下さい。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5867400" y="20002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190500</xdr:colOff>
      <xdr:row>31</xdr:row>
      <xdr:rowOff>152400</xdr:rowOff>
    </xdr:from>
    <xdr:to>
      <xdr:col>29</xdr:col>
      <xdr:colOff>161925</xdr:colOff>
      <xdr:row>33</xdr:row>
      <xdr:rowOff>152400</xdr:rowOff>
    </xdr:to>
    <xdr:sp macro="" textlink="">
      <xdr:nvSpPr>
        <xdr:cNvPr id="3" name="AutoShape 3"/>
        <xdr:cNvSpPr>
          <a:spLocks noChangeArrowheads="1"/>
        </xdr:cNvSpPr>
      </xdr:nvSpPr>
      <xdr:spPr bwMode="auto">
        <a:xfrm>
          <a:off x="7791450" y="5695950"/>
          <a:ext cx="4229100" cy="4000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（注）地方税法の一部を改正する法律施行後は、「取引に係る消費税額」に、地方消費税の額を含む。</a:t>
          </a:r>
          <a:endParaRPr lang="ja-JP" altLang="en-US"/>
        </a:p>
      </xdr:txBody>
    </xdr:sp>
    <xdr:clientData/>
  </xdr:twoCellAnchor>
  <xdr:twoCellAnchor editAs="oneCell">
    <xdr:from>
      <xdr:col>23</xdr:col>
      <xdr:colOff>800100</xdr:colOff>
      <xdr:row>34</xdr:row>
      <xdr:rowOff>95250</xdr:rowOff>
    </xdr:from>
    <xdr:to>
      <xdr:col>28</xdr:col>
      <xdr:colOff>323850</xdr:colOff>
      <xdr:row>35</xdr:row>
      <xdr:rowOff>152400</xdr:rowOff>
    </xdr:to>
    <xdr:sp macro="" textlink="">
      <xdr:nvSpPr>
        <xdr:cNvPr id="4" name="Text Box 4"/>
        <xdr:cNvSpPr txBox="1">
          <a:spLocks noChangeArrowheads="1"/>
        </xdr:cNvSpPr>
      </xdr:nvSpPr>
      <xdr:spPr bwMode="auto">
        <a:xfrm>
          <a:off x="8401050" y="6238875"/>
          <a:ext cx="30956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　　契約保証金を免除する場合は、免除と記載する。</a:t>
          </a:r>
          <a:endParaRPr lang="ja-JP" altLang="en-US"/>
        </a:p>
      </xdr:txBody>
    </xdr:sp>
    <xdr:clientData/>
  </xdr:twoCellAnchor>
  <xdr:twoCellAnchor editAs="oneCell">
    <xdr:from>
      <xdr:col>3</xdr:col>
      <xdr:colOff>247650</xdr:colOff>
      <xdr:row>55</xdr:row>
      <xdr:rowOff>66675</xdr:rowOff>
    </xdr:from>
    <xdr:to>
      <xdr:col>18</xdr:col>
      <xdr:colOff>866775</xdr:colOff>
      <xdr:row>60</xdr:row>
      <xdr:rowOff>104775</xdr:rowOff>
    </xdr:to>
    <xdr:sp macro="" textlink="">
      <xdr:nvSpPr>
        <xdr:cNvPr id="5" name="Text Box 5"/>
        <xdr:cNvSpPr txBox="1">
          <a:spLocks noChangeArrowheads="1"/>
        </xdr:cNvSpPr>
      </xdr:nvSpPr>
      <xdr:spPr bwMode="auto">
        <a:xfrm>
          <a:off x="695325" y="9648825"/>
          <a:ext cx="58483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HG丸ｺﾞｼｯｸM-PRO"/>
              <a:ea typeface="HG丸ｺﾞｼｯｸM-PRO"/>
            </a:rPr>
            <a:t>（注）　　請負者が共同企業体を結成している場合においては、請負者の住所及び氏名の欄には、共同企業体の名称並びに共同企業体の代表者及びその他の構成員の住所氏名を記入する。</a:t>
          </a: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46</xdr:col>
      <xdr:colOff>0</xdr:colOff>
      <xdr:row>24</xdr:row>
      <xdr:rowOff>0</xdr:rowOff>
    </xdr:from>
    <xdr:to>
      <xdr:col>48</xdr:col>
      <xdr:colOff>0</xdr:colOff>
      <xdr:row>25</xdr:row>
      <xdr:rowOff>0</xdr:rowOff>
    </xdr:to>
    <xdr:sp macro="" textlink="">
      <xdr:nvSpPr>
        <xdr:cNvPr id="2" name="Oval 1"/>
        <xdr:cNvSpPr>
          <a:spLocks noChangeArrowheads="1"/>
        </xdr:cNvSpPr>
      </xdr:nvSpPr>
      <xdr:spPr bwMode="auto">
        <a:xfrm>
          <a:off x="4876800" y="28003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0</xdr:colOff>
      <xdr:row>59</xdr:row>
      <xdr:rowOff>0</xdr:rowOff>
    </xdr:from>
    <xdr:to>
      <xdr:col>49</xdr:col>
      <xdr:colOff>9525</xdr:colOff>
      <xdr:row>60</xdr:row>
      <xdr:rowOff>0</xdr:rowOff>
    </xdr:to>
    <xdr:sp macro="" textlink="">
      <xdr:nvSpPr>
        <xdr:cNvPr id="3" name="Oval 2"/>
        <xdr:cNvSpPr>
          <a:spLocks noChangeArrowheads="1"/>
        </xdr:cNvSpPr>
      </xdr:nvSpPr>
      <xdr:spPr bwMode="auto">
        <a:xfrm>
          <a:off x="4962525" y="651510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0</xdr:colOff>
      <xdr:row>62</xdr:row>
      <xdr:rowOff>0</xdr:rowOff>
    </xdr:from>
    <xdr:to>
      <xdr:col>49</xdr:col>
      <xdr:colOff>9525</xdr:colOff>
      <xdr:row>64</xdr:row>
      <xdr:rowOff>0</xdr:rowOff>
    </xdr:to>
    <xdr:sp macro="" textlink="">
      <xdr:nvSpPr>
        <xdr:cNvPr id="4" name="Oval 3"/>
        <xdr:cNvSpPr>
          <a:spLocks noChangeArrowheads="1"/>
        </xdr:cNvSpPr>
      </xdr:nvSpPr>
      <xdr:spPr bwMode="auto">
        <a:xfrm>
          <a:off x="4962525" y="694372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99</xdr:col>
      <xdr:colOff>0</xdr:colOff>
      <xdr:row>74</xdr:row>
      <xdr:rowOff>0</xdr:rowOff>
    </xdr:from>
    <xdr:to>
      <xdr:col>101</xdr:col>
      <xdr:colOff>19050</xdr:colOff>
      <xdr:row>76</xdr:row>
      <xdr:rowOff>0</xdr:rowOff>
    </xdr:to>
    <xdr:sp macro="" textlink="">
      <xdr:nvSpPr>
        <xdr:cNvPr id="5" name="Oval 4"/>
        <xdr:cNvSpPr>
          <a:spLocks noChangeArrowheads="1"/>
        </xdr:cNvSpPr>
      </xdr:nvSpPr>
      <xdr:spPr bwMode="auto">
        <a:xfrm>
          <a:off x="11420475" y="787717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99</xdr:col>
      <xdr:colOff>0</xdr:colOff>
      <xdr:row>77</xdr:row>
      <xdr:rowOff>0</xdr:rowOff>
    </xdr:from>
    <xdr:to>
      <xdr:col>101</xdr:col>
      <xdr:colOff>19050</xdr:colOff>
      <xdr:row>79</xdr:row>
      <xdr:rowOff>0</xdr:rowOff>
    </xdr:to>
    <xdr:sp macro="" textlink="">
      <xdr:nvSpPr>
        <xdr:cNvPr id="6" name="Oval 5"/>
        <xdr:cNvSpPr>
          <a:spLocks noChangeArrowheads="1"/>
        </xdr:cNvSpPr>
      </xdr:nvSpPr>
      <xdr:spPr bwMode="auto">
        <a:xfrm>
          <a:off x="11420475" y="810577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98</xdr:col>
      <xdr:colOff>0</xdr:colOff>
      <xdr:row>41</xdr:row>
      <xdr:rowOff>0</xdr:rowOff>
    </xdr:from>
    <xdr:to>
      <xdr:col>100</xdr:col>
      <xdr:colOff>19050</xdr:colOff>
      <xdr:row>42</xdr:row>
      <xdr:rowOff>0</xdr:rowOff>
    </xdr:to>
    <xdr:sp macro="" textlink="">
      <xdr:nvSpPr>
        <xdr:cNvPr id="7" name="Oval 6"/>
        <xdr:cNvSpPr>
          <a:spLocks noChangeArrowheads="1"/>
        </xdr:cNvSpPr>
      </xdr:nvSpPr>
      <xdr:spPr bwMode="auto">
        <a:xfrm>
          <a:off x="11344275" y="47815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98</xdr:col>
      <xdr:colOff>0</xdr:colOff>
      <xdr:row>43</xdr:row>
      <xdr:rowOff>0</xdr:rowOff>
    </xdr:from>
    <xdr:to>
      <xdr:col>100</xdr:col>
      <xdr:colOff>19050</xdr:colOff>
      <xdr:row>45</xdr:row>
      <xdr:rowOff>0</xdr:rowOff>
    </xdr:to>
    <xdr:sp macro="" textlink="">
      <xdr:nvSpPr>
        <xdr:cNvPr id="8" name="Oval 7"/>
        <xdr:cNvSpPr>
          <a:spLocks noChangeArrowheads="1"/>
        </xdr:cNvSpPr>
      </xdr:nvSpPr>
      <xdr:spPr bwMode="auto">
        <a:xfrm>
          <a:off x="11344275" y="50101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581025</xdr:colOff>
      <xdr:row>22</xdr:row>
      <xdr:rowOff>114300</xdr:rowOff>
    </xdr:from>
    <xdr:to>
      <xdr:col>2</xdr:col>
      <xdr:colOff>657225</xdr:colOff>
      <xdr:row>24</xdr:row>
      <xdr:rowOff>171450</xdr:rowOff>
    </xdr:to>
    <xdr:sp macro="" textlink="">
      <xdr:nvSpPr>
        <xdr:cNvPr id="4" name="AutoShape 4"/>
        <xdr:cNvSpPr>
          <a:spLocks/>
        </xdr:cNvSpPr>
      </xdr:nvSpPr>
      <xdr:spPr bwMode="auto">
        <a:xfrm>
          <a:off x="1057275" y="3667125"/>
          <a:ext cx="76200" cy="495300"/>
        </a:xfrm>
        <a:prstGeom prst="leftBracket">
          <a:avLst>
            <a:gd name="adj" fmla="val 541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581025</xdr:colOff>
      <xdr:row>26</xdr:row>
      <xdr:rowOff>95250</xdr:rowOff>
    </xdr:from>
    <xdr:to>
      <xdr:col>2</xdr:col>
      <xdr:colOff>657225</xdr:colOff>
      <xdr:row>27</xdr:row>
      <xdr:rowOff>209550</xdr:rowOff>
    </xdr:to>
    <xdr:sp macro="" textlink="">
      <xdr:nvSpPr>
        <xdr:cNvPr id="5" name="AutoShape 5"/>
        <xdr:cNvSpPr>
          <a:spLocks/>
        </xdr:cNvSpPr>
      </xdr:nvSpPr>
      <xdr:spPr bwMode="auto">
        <a:xfrm>
          <a:off x="1057275" y="4524375"/>
          <a:ext cx="76200" cy="333375"/>
        </a:xfrm>
        <a:prstGeom prst="leftBracket">
          <a:avLst>
            <a:gd name="adj" fmla="val 36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581025</xdr:colOff>
      <xdr:row>35</xdr:row>
      <xdr:rowOff>114300</xdr:rowOff>
    </xdr:from>
    <xdr:to>
      <xdr:col>2</xdr:col>
      <xdr:colOff>657225</xdr:colOff>
      <xdr:row>38</xdr:row>
      <xdr:rowOff>161925</xdr:rowOff>
    </xdr:to>
    <xdr:sp macro="" textlink="">
      <xdr:nvSpPr>
        <xdr:cNvPr id="6" name="AutoShape 6"/>
        <xdr:cNvSpPr>
          <a:spLocks/>
        </xdr:cNvSpPr>
      </xdr:nvSpPr>
      <xdr:spPr bwMode="auto">
        <a:xfrm>
          <a:off x="1057275" y="6515100"/>
          <a:ext cx="76200" cy="704850"/>
        </a:xfrm>
        <a:prstGeom prst="leftBracket">
          <a:avLst>
            <a:gd name="adj" fmla="val 770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10</xdr:row>
      <xdr:rowOff>0</xdr:rowOff>
    </xdr:from>
    <xdr:to>
      <xdr:col>5</xdr:col>
      <xdr:colOff>685800</xdr:colOff>
      <xdr:row>26</xdr:row>
      <xdr:rowOff>38100</xdr:rowOff>
    </xdr:to>
    <xdr:grpSp>
      <xdr:nvGrpSpPr>
        <xdr:cNvPr id="4" name="Group 3"/>
        <xdr:cNvGrpSpPr>
          <a:grpSpLocks/>
        </xdr:cNvGrpSpPr>
      </xdr:nvGrpSpPr>
      <xdr:grpSpPr bwMode="auto">
        <a:xfrm>
          <a:off x="476250" y="1809750"/>
          <a:ext cx="2743200" cy="2933700"/>
          <a:chOff x="12" y="684"/>
          <a:chExt cx="288" cy="308"/>
        </a:xfrm>
      </xdr:grpSpPr>
      <xdr:grpSp>
        <xdr:nvGrpSpPr>
          <xdr:cNvPr id="5" name="Group 4"/>
          <xdr:cNvGrpSpPr>
            <a:grpSpLocks/>
          </xdr:cNvGrpSpPr>
        </xdr:nvGrpSpPr>
        <xdr:grpSpPr bwMode="auto">
          <a:xfrm>
            <a:off x="12" y="684"/>
            <a:ext cx="288" cy="308"/>
            <a:chOff x="43" y="771"/>
            <a:chExt cx="349" cy="344"/>
          </a:xfrm>
        </xdr:grpSpPr>
        <xdr:sp macro="" textlink="">
          <xdr:nvSpPr>
            <xdr:cNvPr id="12" name="Line 5"/>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6"/>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7"/>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5" name="Group 8"/>
            <xdr:cNvGrpSpPr>
              <a:grpSpLocks/>
            </xdr:cNvGrpSpPr>
          </xdr:nvGrpSpPr>
          <xdr:grpSpPr bwMode="auto">
            <a:xfrm>
              <a:off x="43" y="771"/>
              <a:ext cx="349" cy="344"/>
              <a:chOff x="43" y="771"/>
              <a:chExt cx="349" cy="344"/>
            </a:xfrm>
          </xdr:grpSpPr>
          <xdr:sp macro="" textlink="">
            <xdr:nvSpPr>
              <xdr:cNvPr id="16" name="Rectangle 9"/>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Line 10"/>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1"/>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12"/>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13"/>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14"/>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15"/>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16"/>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17"/>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18"/>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19"/>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20"/>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21"/>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22"/>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23"/>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24"/>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25"/>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26"/>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7"/>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28"/>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29"/>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6" name="Text Box 30"/>
          <xdr:cNvSpPr txBox="1">
            <a:spLocks noChangeArrowheads="1"/>
          </xdr:cNvSpPr>
        </xdr:nvSpPr>
        <xdr:spPr bwMode="auto">
          <a:xfrm>
            <a:off x="27" y="811"/>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施工管理</a:t>
            </a:r>
          </a:p>
        </xdr:txBody>
      </xdr:sp>
      <xdr:sp macro="" textlink="">
        <xdr:nvSpPr>
          <xdr:cNvPr id="7" name="Text Box 31"/>
          <xdr:cNvSpPr txBox="1">
            <a:spLocks noChangeArrowheads="1"/>
          </xdr:cNvSpPr>
        </xdr:nvSpPr>
        <xdr:spPr bwMode="auto">
          <a:xfrm>
            <a:off x="54" y="773"/>
            <a:ext cx="11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写真（着工前・完成）</a:t>
            </a:r>
          </a:p>
        </xdr:txBody>
      </xdr:sp>
      <xdr:sp macro="" textlink="">
        <xdr:nvSpPr>
          <xdr:cNvPr id="8" name="Text Box 32"/>
          <xdr:cNvSpPr txBox="1">
            <a:spLocks noChangeArrowheads="1"/>
          </xdr:cNvSpPr>
        </xdr:nvSpPr>
        <xdr:spPr bwMode="auto">
          <a:xfrm>
            <a:off x="96" y="751"/>
            <a:ext cx="9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施工状況（土工）</a:t>
            </a:r>
          </a:p>
        </xdr:txBody>
      </xdr:sp>
      <xdr:sp macro="" textlink="">
        <xdr:nvSpPr>
          <xdr:cNvPr id="9" name="Text Box 33"/>
          <xdr:cNvSpPr txBox="1">
            <a:spLocks noChangeArrowheads="1"/>
          </xdr:cNvSpPr>
        </xdr:nvSpPr>
        <xdr:spPr bwMode="auto">
          <a:xfrm>
            <a:off x="104" y="729"/>
            <a:ext cx="12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施工状況（構造物等）</a:t>
            </a:r>
          </a:p>
        </xdr:txBody>
      </xdr:sp>
      <xdr:sp macro="" textlink="">
        <xdr:nvSpPr>
          <xdr:cNvPr id="10" name="Text Box 34"/>
          <xdr:cNvSpPr txBox="1">
            <a:spLocks noChangeArrowheads="1"/>
          </xdr:cNvSpPr>
        </xdr:nvSpPr>
        <xdr:spPr bwMode="auto">
          <a:xfrm>
            <a:off x="137" y="707"/>
            <a:ext cx="12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施工状況（○○工等）</a:t>
            </a:r>
          </a:p>
        </xdr:txBody>
      </xdr:sp>
      <xdr:sp macro="" textlink="">
        <xdr:nvSpPr>
          <xdr:cNvPr id="11" name="Text Box 35"/>
          <xdr:cNvSpPr txBox="1">
            <a:spLocks noChangeArrowheads="1"/>
          </xdr:cNvSpPr>
        </xdr:nvSpPr>
        <xdr:spPr bwMode="auto">
          <a:xfrm>
            <a:off x="177" y="686"/>
            <a:ext cx="11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施工状況（雑工等）</a:t>
            </a:r>
          </a:p>
        </xdr:txBody>
      </xdr:sp>
    </xdr:grpSp>
    <xdr:clientData/>
  </xdr:twoCellAnchor>
  <xdr:twoCellAnchor>
    <xdr:from>
      <xdr:col>7</xdr:col>
      <xdr:colOff>485775</xdr:colOff>
      <xdr:row>6</xdr:row>
      <xdr:rowOff>171450</xdr:rowOff>
    </xdr:from>
    <xdr:to>
      <xdr:col>12</xdr:col>
      <xdr:colOff>619125</xdr:colOff>
      <xdr:row>24</xdr:row>
      <xdr:rowOff>95250</xdr:rowOff>
    </xdr:to>
    <xdr:grpSp>
      <xdr:nvGrpSpPr>
        <xdr:cNvPr id="37" name="Group 162"/>
        <xdr:cNvGrpSpPr>
          <a:grpSpLocks/>
        </xdr:cNvGrpSpPr>
      </xdr:nvGrpSpPr>
      <xdr:grpSpPr bwMode="auto">
        <a:xfrm>
          <a:off x="4705350" y="1257300"/>
          <a:ext cx="3562350" cy="3181350"/>
          <a:chOff x="494" y="56"/>
          <a:chExt cx="374" cy="334"/>
        </a:xfrm>
      </xdr:grpSpPr>
      <xdr:grpSp>
        <xdr:nvGrpSpPr>
          <xdr:cNvPr id="38" name="Group 161"/>
          <xdr:cNvGrpSpPr>
            <a:grpSpLocks/>
          </xdr:cNvGrpSpPr>
        </xdr:nvGrpSpPr>
        <xdr:grpSpPr bwMode="auto">
          <a:xfrm>
            <a:off x="494" y="83"/>
            <a:ext cx="298" cy="307"/>
            <a:chOff x="494" y="83"/>
            <a:chExt cx="298" cy="307"/>
          </a:xfrm>
        </xdr:grpSpPr>
        <xdr:grpSp>
          <xdr:nvGrpSpPr>
            <xdr:cNvPr id="40" name="Group 37"/>
            <xdr:cNvGrpSpPr>
              <a:grpSpLocks/>
            </xdr:cNvGrpSpPr>
          </xdr:nvGrpSpPr>
          <xdr:grpSpPr bwMode="auto">
            <a:xfrm>
              <a:off x="494" y="83"/>
              <a:ext cx="298" cy="307"/>
              <a:chOff x="43" y="771"/>
              <a:chExt cx="349" cy="344"/>
            </a:xfrm>
          </xdr:grpSpPr>
          <xdr:sp macro="" textlink="">
            <xdr:nvSpPr>
              <xdr:cNvPr id="47" name="Line 38"/>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39"/>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 name="Line 40"/>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0" name="Group 41"/>
              <xdr:cNvGrpSpPr>
                <a:grpSpLocks/>
              </xdr:cNvGrpSpPr>
            </xdr:nvGrpSpPr>
            <xdr:grpSpPr bwMode="auto">
              <a:xfrm>
                <a:off x="43" y="771"/>
                <a:ext cx="349" cy="344"/>
                <a:chOff x="43" y="771"/>
                <a:chExt cx="349" cy="344"/>
              </a:xfrm>
            </xdr:grpSpPr>
            <xdr:sp macro="" textlink="">
              <xdr:nvSpPr>
                <xdr:cNvPr id="51" name="Rectangle 42"/>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 name="Line 43"/>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 name="Line 44"/>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45"/>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5" name="Line 46"/>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 name="Line 47"/>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 name="Line 48"/>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 name="Line 49"/>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9" name="Line 50"/>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51"/>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52"/>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53"/>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3" name="Line 54"/>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 name="Line 55"/>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 name="Line 56"/>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 name="Line 57"/>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 name="Line 58"/>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8" name="Line 59"/>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9" name="Line 60"/>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0" name="Line 61"/>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1" name="Line 62"/>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41" name="Text Box 63"/>
            <xdr:cNvSpPr txBox="1">
              <a:spLocks noChangeArrowheads="1"/>
            </xdr:cNvSpPr>
          </xdr:nvSpPr>
          <xdr:spPr bwMode="auto">
            <a:xfrm>
              <a:off x="507" y="197"/>
              <a:ext cx="11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出来形数量総括表</a:t>
              </a:r>
            </a:p>
          </xdr:txBody>
        </xdr:sp>
        <xdr:sp macro="" textlink="">
          <xdr:nvSpPr>
            <xdr:cNvPr id="42" name="Text Box 64"/>
            <xdr:cNvSpPr txBox="1">
              <a:spLocks noChangeArrowheads="1"/>
            </xdr:cNvSpPr>
          </xdr:nvSpPr>
          <xdr:spPr bwMode="auto">
            <a:xfrm>
              <a:off x="527" y="171"/>
              <a:ext cx="13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高</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管理総括表</a:t>
              </a:r>
            </a:p>
          </xdr:txBody>
        </xdr:sp>
        <xdr:sp macro="" textlink="">
          <xdr:nvSpPr>
            <xdr:cNvPr id="43" name="Text Box 65"/>
            <xdr:cNvSpPr txBox="1">
              <a:spLocks noChangeArrowheads="1"/>
            </xdr:cNvSpPr>
          </xdr:nvSpPr>
          <xdr:spPr bwMode="auto">
            <a:xfrm>
              <a:off x="589" y="149"/>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①施工管理図</a:t>
              </a:r>
            </a:p>
          </xdr:txBody>
        </xdr:sp>
        <xdr:sp macro="" textlink="">
          <xdr:nvSpPr>
            <xdr:cNvPr id="44" name="Text Box 66"/>
            <xdr:cNvSpPr txBox="1">
              <a:spLocks noChangeArrowheads="1"/>
            </xdr:cNvSpPr>
          </xdr:nvSpPr>
          <xdr:spPr bwMode="auto">
            <a:xfrm>
              <a:off x="615" y="129"/>
              <a:ext cx="9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②施工管理図表</a:t>
              </a:r>
            </a:p>
          </xdr:txBody>
        </xdr:sp>
        <xdr:sp macro="" textlink="">
          <xdr:nvSpPr>
            <xdr:cNvPr id="45" name="Text Box 67"/>
            <xdr:cNvSpPr txBox="1">
              <a:spLocks noChangeArrowheads="1"/>
            </xdr:cNvSpPr>
          </xdr:nvSpPr>
          <xdr:spPr bwMode="auto">
            <a:xfrm>
              <a:off x="650" y="107"/>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③工程能力図</a:t>
              </a:r>
            </a:p>
          </xdr:txBody>
        </xdr:sp>
        <xdr:sp macro="" textlink="">
          <xdr:nvSpPr>
            <xdr:cNvPr id="46" name="Text Box 68"/>
            <xdr:cNvSpPr txBox="1">
              <a:spLocks noChangeArrowheads="1"/>
            </xdr:cNvSpPr>
          </xdr:nvSpPr>
          <xdr:spPr bwMode="auto">
            <a:xfrm>
              <a:off x="680" y="86"/>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④出来形写真</a:t>
              </a:r>
            </a:p>
          </xdr:txBody>
        </xdr:sp>
      </xdr:grpSp>
      <xdr:sp macro="" textlink="">
        <xdr:nvSpPr>
          <xdr:cNvPr id="39" name="Text Box 69"/>
          <xdr:cNvSpPr txBox="1">
            <a:spLocks noChangeArrowheads="1"/>
          </xdr:cNvSpPr>
        </xdr:nvSpPr>
        <xdr:spPr bwMode="auto">
          <a:xfrm>
            <a:off x="664" y="56"/>
            <a:ext cx="20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出来形管理ごとに①～④を付ける。</a:t>
            </a:r>
          </a:p>
        </xdr:txBody>
      </xdr:sp>
    </xdr:grpSp>
    <xdr:clientData/>
  </xdr:twoCellAnchor>
  <xdr:twoCellAnchor>
    <xdr:from>
      <xdr:col>2</xdr:col>
      <xdr:colOff>0</xdr:colOff>
      <xdr:row>30</xdr:row>
      <xdr:rowOff>171450</xdr:rowOff>
    </xdr:from>
    <xdr:to>
      <xdr:col>5</xdr:col>
      <xdr:colOff>613144</xdr:colOff>
      <xdr:row>46</xdr:row>
      <xdr:rowOff>28575</xdr:rowOff>
    </xdr:to>
    <xdr:grpSp>
      <xdr:nvGrpSpPr>
        <xdr:cNvPr id="72" name="Group 70"/>
        <xdr:cNvGrpSpPr>
          <a:grpSpLocks/>
        </xdr:cNvGrpSpPr>
      </xdr:nvGrpSpPr>
      <xdr:grpSpPr bwMode="auto">
        <a:xfrm>
          <a:off x="476250" y="5600700"/>
          <a:ext cx="2670544" cy="2752725"/>
          <a:chOff x="626" y="702"/>
          <a:chExt cx="264" cy="290"/>
        </a:xfrm>
      </xdr:grpSpPr>
      <xdr:grpSp>
        <xdr:nvGrpSpPr>
          <xdr:cNvPr id="73" name="Group 71"/>
          <xdr:cNvGrpSpPr>
            <a:grpSpLocks/>
          </xdr:cNvGrpSpPr>
        </xdr:nvGrpSpPr>
        <xdr:grpSpPr bwMode="auto">
          <a:xfrm>
            <a:off x="626" y="726"/>
            <a:ext cx="217" cy="266"/>
            <a:chOff x="45" y="1037"/>
            <a:chExt cx="252" cy="266"/>
          </a:xfrm>
        </xdr:grpSpPr>
        <xdr:grpSp>
          <xdr:nvGrpSpPr>
            <xdr:cNvPr id="75" name="Group 72"/>
            <xdr:cNvGrpSpPr>
              <a:grpSpLocks/>
            </xdr:cNvGrpSpPr>
          </xdr:nvGrpSpPr>
          <xdr:grpSpPr bwMode="auto">
            <a:xfrm>
              <a:off x="45" y="1037"/>
              <a:ext cx="252" cy="266"/>
              <a:chOff x="45" y="1037"/>
              <a:chExt cx="252" cy="266"/>
            </a:xfrm>
          </xdr:grpSpPr>
          <xdr:sp macro="" textlink="">
            <xdr:nvSpPr>
              <xdr:cNvPr id="80" name="Line 73"/>
              <xdr:cNvSpPr>
                <a:spLocks noChangeShapeType="1"/>
              </xdr:cNvSpPr>
            </xdr:nvSpPr>
            <xdr:spPr bwMode="auto">
              <a:xfrm>
                <a:off x="82" y="1081"/>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Line 74"/>
              <xdr:cNvSpPr>
                <a:spLocks noChangeShapeType="1"/>
              </xdr:cNvSpPr>
            </xdr:nvSpPr>
            <xdr:spPr bwMode="auto">
              <a:xfrm flipV="1">
                <a:off x="116" y="1060"/>
                <a:ext cx="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82" name="Group 75"/>
              <xdr:cNvGrpSpPr>
                <a:grpSpLocks/>
              </xdr:cNvGrpSpPr>
            </xdr:nvGrpSpPr>
            <xdr:grpSpPr bwMode="auto">
              <a:xfrm>
                <a:off x="45" y="1037"/>
                <a:ext cx="252" cy="266"/>
                <a:chOff x="45" y="1037"/>
                <a:chExt cx="252" cy="266"/>
              </a:xfrm>
            </xdr:grpSpPr>
            <xdr:sp macro="" textlink="">
              <xdr:nvSpPr>
                <xdr:cNvPr id="83" name="Rectangle 76"/>
                <xdr:cNvSpPr>
                  <a:spLocks noChangeArrowheads="1"/>
                </xdr:cNvSpPr>
              </xdr:nvSpPr>
              <xdr:spPr bwMode="auto">
                <a:xfrm>
                  <a:off x="45" y="1104"/>
                  <a:ext cx="149" cy="19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77"/>
                <xdr:cNvSpPr>
                  <a:spLocks noChangeShapeType="1"/>
                </xdr:cNvSpPr>
              </xdr:nvSpPr>
              <xdr:spPr bwMode="auto">
                <a:xfrm flipV="1">
                  <a:off x="82" y="1081"/>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 name="Line 78"/>
                <xdr:cNvSpPr>
                  <a:spLocks noChangeShapeType="1"/>
                </xdr:cNvSpPr>
              </xdr:nvSpPr>
              <xdr:spPr bwMode="auto">
                <a:xfrm>
                  <a:off x="116" y="1081"/>
                  <a:ext cx="1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79"/>
                <xdr:cNvSpPr>
                  <a:spLocks noChangeShapeType="1"/>
                </xdr:cNvSpPr>
              </xdr:nvSpPr>
              <xdr:spPr bwMode="auto">
                <a:xfrm>
                  <a:off x="232" y="1081"/>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80"/>
                <xdr:cNvSpPr>
                  <a:spLocks noChangeShapeType="1"/>
                </xdr:cNvSpPr>
              </xdr:nvSpPr>
              <xdr:spPr bwMode="auto">
                <a:xfrm>
                  <a:off x="194" y="1280"/>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81"/>
                <xdr:cNvSpPr>
                  <a:spLocks noChangeShapeType="1"/>
                </xdr:cNvSpPr>
              </xdr:nvSpPr>
              <xdr:spPr bwMode="auto">
                <a:xfrm flipV="1">
                  <a:off x="116" y="1060"/>
                  <a:ext cx="0" cy="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82"/>
                <xdr:cNvSpPr>
                  <a:spLocks noChangeShapeType="1"/>
                </xdr:cNvSpPr>
              </xdr:nvSpPr>
              <xdr:spPr bwMode="auto">
                <a:xfrm flipV="1">
                  <a:off x="147" y="1037"/>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83"/>
                <xdr:cNvSpPr>
                  <a:spLocks noChangeShapeType="1"/>
                </xdr:cNvSpPr>
              </xdr:nvSpPr>
              <xdr:spPr bwMode="auto">
                <a:xfrm>
                  <a:off x="147" y="1060"/>
                  <a:ext cx="1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84"/>
                <xdr:cNvSpPr>
                  <a:spLocks noChangeShapeType="1"/>
                </xdr:cNvSpPr>
              </xdr:nvSpPr>
              <xdr:spPr bwMode="auto">
                <a:xfrm>
                  <a:off x="265" y="1060"/>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85"/>
                <xdr:cNvSpPr>
                  <a:spLocks noChangeShapeType="1"/>
                </xdr:cNvSpPr>
              </xdr:nvSpPr>
              <xdr:spPr bwMode="auto">
                <a:xfrm>
                  <a:off x="232" y="1259"/>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86"/>
                <xdr:cNvSpPr>
                  <a:spLocks noChangeShapeType="1"/>
                </xdr:cNvSpPr>
              </xdr:nvSpPr>
              <xdr:spPr bwMode="auto">
                <a:xfrm>
                  <a:off x="147" y="1037"/>
                  <a:ext cx="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87"/>
                <xdr:cNvSpPr>
                  <a:spLocks noChangeShapeType="1"/>
                </xdr:cNvSpPr>
              </xdr:nvSpPr>
              <xdr:spPr bwMode="auto">
                <a:xfrm>
                  <a:off x="297" y="1037"/>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88"/>
                <xdr:cNvSpPr>
                  <a:spLocks noChangeShapeType="1"/>
                </xdr:cNvSpPr>
              </xdr:nvSpPr>
              <xdr:spPr bwMode="auto">
                <a:xfrm flipH="1">
                  <a:off x="265" y="1236"/>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76" name="Text Box 89"/>
            <xdr:cNvSpPr txBox="1">
              <a:spLocks noChangeArrowheads="1"/>
            </xdr:cNvSpPr>
          </xdr:nvSpPr>
          <xdr:spPr bwMode="auto">
            <a:xfrm>
              <a:off x="61" y="1120"/>
              <a:ext cx="62"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品質管理</a:t>
              </a:r>
            </a:p>
          </xdr:txBody>
        </xdr:sp>
        <xdr:sp macro="" textlink="">
          <xdr:nvSpPr>
            <xdr:cNvPr id="77" name="Text Box 90"/>
            <xdr:cNvSpPr txBox="1">
              <a:spLocks noChangeArrowheads="1"/>
            </xdr:cNvSpPr>
          </xdr:nvSpPr>
          <xdr:spPr bwMode="auto">
            <a:xfrm>
              <a:off x="89" y="1083"/>
              <a:ext cx="106"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品質管理総括表</a:t>
              </a:r>
            </a:p>
          </xdr:txBody>
        </xdr:sp>
        <xdr:sp macro="" textlink="">
          <xdr:nvSpPr>
            <xdr:cNvPr id="78" name="Text Box 91"/>
            <xdr:cNvSpPr txBox="1">
              <a:spLocks noChangeArrowheads="1"/>
            </xdr:cNvSpPr>
          </xdr:nvSpPr>
          <xdr:spPr bwMode="auto">
            <a:xfrm>
              <a:off x="141" y="1060"/>
              <a:ext cx="92"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①品質管理表</a:t>
              </a:r>
            </a:p>
          </xdr:txBody>
        </xdr:sp>
        <xdr:sp macro="" textlink="">
          <xdr:nvSpPr>
            <xdr:cNvPr id="79" name="Text Box 92"/>
            <xdr:cNvSpPr txBox="1">
              <a:spLocks noChangeArrowheads="1"/>
            </xdr:cNvSpPr>
          </xdr:nvSpPr>
          <xdr:spPr bwMode="auto">
            <a:xfrm>
              <a:off x="166" y="1039"/>
              <a:ext cx="77"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②品質写真</a:t>
              </a:r>
            </a:p>
          </xdr:txBody>
        </xdr:sp>
      </xdr:grpSp>
      <xdr:sp macro="" textlink="">
        <xdr:nvSpPr>
          <xdr:cNvPr id="74" name="Text Box 93"/>
          <xdr:cNvSpPr txBox="1">
            <a:spLocks noChangeArrowheads="1"/>
          </xdr:cNvSpPr>
        </xdr:nvSpPr>
        <xdr:spPr bwMode="auto">
          <a:xfrm>
            <a:off x="742" y="702"/>
            <a:ext cx="148"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管理ごとに①・②を付ける。</a:t>
            </a:r>
          </a:p>
        </xdr:txBody>
      </xdr:sp>
    </xdr:grpSp>
    <xdr:clientData/>
  </xdr:twoCellAnchor>
  <xdr:twoCellAnchor>
    <xdr:from>
      <xdr:col>6</xdr:col>
      <xdr:colOff>133350</xdr:colOff>
      <xdr:row>29</xdr:row>
      <xdr:rowOff>152400</xdr:rowOff>
    </xdr:from>
    <xdr:to>
      <xdr:col>11</xdr:col>
      <xdr:colOff>381000</xdr:colOff>
      <xdr:row>46</xdr:row>
      <xdr:rowOff>38100</xdr:rowOff>
    </xdr:to>
    <xdr:grpSp>
      <xdr:nvGrpSpPr>
        <xdr:cNvPr id="96" name="Group 166"/>
        <xdr:cNvGrpSpPr>
          <a:grpSpLocks/>
        </xdr:cNvGrpSpPr>
      </xdr:nvGrpSpPr>
      <xdr:grpSpPr bwMode="auto">
        <a:xfrm>
          <a:off x="3667125" y="5400675"/>
          <a:ext cx="3676650" cy="2962275"/>
          <a:chOff x="385" y="491"/>
          <a:chExt cx="386" cy="311"/>
        </a:xfrm>
      </xdr:grpSpPr>
      <xdr:grpSp>
        <xdr:nvGrpSpPr>
          <xdr:cNvPr id="97" name="Group 95"/>
          <xdr:cNvGrpSpPr>
            <a:grpSpLocks/>
          </xdr:cNvGrpSpPr>
        </xdr:nvGrpSpPr>
        <xdr:grpSpPr bwMode="auto">
          <a:xfrm>
            <a:off x="385" y="491"/>
            <a:ext cx="386" cy="311"/>
            <a:chOff x="43" y="771"/>
            <a:chExt cx="349" cy="344"/>
          </a:xfrm>
        </xdr:grpSpPr>
        <xdr:sp macro="" textlink="">
          <xdr:nvSpPr>
            <xdr:cNvPr id="104" name="Line 96"/>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97"/>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6" name="Line 98"/>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07" name="Group 99"/>
            <xdr:cNvGrpSpPr>
              <a:grpSpLocks/>
            </xdr:cNvGrpSpPr>
          </xdr:nvGrpSpPr>
          <xdr:grpSpPr bwMode="auto">
            <a:xfrm>
              <a:off x="43" y="771"/>
              <a:ext cx="349" cy="344"/>
              <a:chOff x="43" y="771"/>
              <a:chExt cx="349" cy="344"/>
            </a:xfrm>
          </xdr:grpSpPr>
          <xdr:sp macro="" textlink="">
            <xdr:nvSpPr>
              <xdr:cNvPr id="108" name="Rectangle 100"/>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9" name="Line 101"/>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0" name="Line 102"/>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1" name="Line 103"/>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2" name="Line 104"/>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105"/>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4" name="Line 106"/>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5" name="Line 107"/>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108"/>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109"/>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8" name="Line 110"/>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9" name="Line 111"/>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0" name="Line 112"/>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1" name="Line 113"/>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2" name="Line 114"/>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3" name="Line 115"/>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4" name="Line 116"/>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117"/>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6" name="Line 118"/>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7" name="Line 119"/>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8" name="Line 120"/>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98" name="Text Box 121"/>
          <xdr:cNvSpPr txBox="1">
            <a:spLocks noChangeArrowheads="1"/>
          </xdr:cNvSpPr>
        </xdr:nvSpPr>
        <xdr:spPr bwMode="auto">
          <a:xfrm>
            <a:off x="425" y="618"/>
            <a:ext cx="7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安全管理等</a:t>
            </a:r>
          </a:p>
        </xdr:txBody>
      </xdr:sp>
      <xdr:sp macro="" textlink="">
        <xdr:nvSpPr>
          <xdr:cNvPr id="99" name="Text Box 122"/>
          <xdr:cNvSpPr txBox="1">
            <a:spLocks noChangeArrowheads="1"/>
          </xdr:cNvSpPr>
        </xdr:nvSpPr>
        <xdr:spPr bwMode="auto">
          <a:xfrm>
            <a:off x="431" y="582"/>
            <a:ext cx="174" cy="2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安全訓練等実施状況報告書</a:t>
            </a:r>
          </a:p>
        </xdr:txBody>
      </xdr:sp>
      <xdr:sp macro="" textlink="">
        <xdr:nvSpPr>
          <xdr:cNvPr id="100" name="Text Box 123"/>
          <xdr:cNvSpPr txBox="1">
            <a:spLocks noChangeArrowheads="1"/>
          </xdr:cNvSpPr>
        </xdr:nvSpPr>
        <xdr:spPr bwMode="auto">
          <a:xfrm>
            <a:off x="474" y="559"/>
            <a:ext cx="13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交通管理報告書（注１）</a:t>
            </a:r>
          </a:p>
        </xdr:txBody>
      </xdr:sp>
      <xdr:sp macro="" textlink="">
        <xdr:nvSpPr>
          <xdr:cNvPr id="101" name="Text Box 124"/>
          <xdr:cNvSpPr txBox="1">
            <a:spLocks noChangeArrowheads="1"/>
          </xdr:cNvSpPr>
        </xdr:nvSpPr>
        <xdr:spPr bwMode="auto">
          <a:xfrm>
            <a:off x="514" y="536"/>
            <a:ext cx="1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指示書・工事打合簿（注３）</a:t>
            </a:r>
          </a:p>
        </xdr:txBody>
      </xdr:sp>
      <xdr:sp macro="" textlink="">
        <xdr:nvSpPr>
          <xdr:cNvPr id="102" name="Text Box 125"/>
          <xdr:cNvSpPr txBox="1">
            <a:spLocks noChangeArrowheads="1"/>
          </xdr:cNvSpPr>
        </xdr:nvSpPr>
        <xdr:spPr bwMode="auto">
          <a:xfrm>
            <a:off x="552" y="516"/>
            <a:ext cx="161" cy="2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現地立会願・段階確認書</a:t>
            </a:r>
          </a:p>
        </xdr:txBody>
      </xdr:sp>
      <xdr:sp macro="" textlink="">
        <xdr:nvSpPr>
          <xdr:cNvPr id="103" name="Text Box 126"/>
          <xdr:cNvSpPr txBox="1">
            <a:spLocks noChangeArrowheads="1"/>
          </xdr:cNvSpPr>
        </xdr:nvSpPr>
        <xdr:spPr bwMode="auto">
          <a:xfrm>
            <a:off x="598" y="493"/>
            <a:ext cx="165" cy="2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工事履行報告書・その他</a:t>
            </a:r>
          </a:p>
        </xdr:txBody>
      </xdr:sp>
    </xdr:grpSp>
    <xdr:clientData/>
  </xdr:twoCellAnchor>
  <xdr:twoCellAnchor>
    <xdr:from>
      <xdr:col>2</xdr:col>
      <xdr:colOff>9525</xdr:colOff>
      <xdr:row>50</xdr:row>
      <xdr:rowOff>161925</xdr:rowOff>
    </xdr:from>
    <xdr:to>
      <xdr:col>5</xdr:col>
      <xdr:colOff>622669</xdr:colOff>
      <xdr:row>66</xdr:row>
      <xdr:rowOff>38100</xdr:rowOff>
    </xdr:to>
    <xdr:grpSp>
      <xdr:nvGrpSpPr>
        <xdr:cNvPr id="129" name="Group 127"/>
        <xdr:cNvGrpSpPr>
          <a:grpSpLocks/>
        </xdr:cNvGrpSpPr>
      </xdr:nvGrpSpPr>
      <xdr:grpSpPr bwMode="auto">
        <a:xfrm>
          <a:off x="485775" y="9210675"/>
          <a:ext cx="2670544" cy="2771775"/>
          <a:chOff x="482" y="1027"/>
          <a:chExt cx="264" cy="290"/>
        </a:xfrm>
      </xdr:grpSpPr>
      <xdr:grpSp>
        <xdr:nvGrpSpPr>
          <xdr:cNvPr id="130" name="Group 128"/>
          <xdr:cNvGrpSpPr>
            <a:grpSpLocks/>
          </xdr:cNvGrpSpPr>
        </xdr:nvGrpSpPr>
        <xdr:grpSpPr bwMode="auto">
          <a:xfrm>
            <a:off x="482" y="1051"/>
            <a:ext cx="217" cy="266"/>
            <a:chOff x="482" y="1051"/>
            <a:chExt cx="217" cy="266"/>
          </a:xfrm>
        </xdr:grpSpPr>
        <xdr:grpSp>
          <xdr:nvGrpSpPr>
            <xdr:cNvPr id="132" name="Group 129"/>
            <xdr:cNvGrpSpPr>
              <a:grpSpLocks/>
            </xdr:cNvGrpSpPr>
          </xdr:nvGrpSpPr>
          <xdr:grpSpPr bwMode="auto">
            <a:xfrm>
              <a:off x="482" y="1051"/>
              <a:ext cx="217" cy="266"/>
              <a:chOff x="45" y="1037"/>
              <a:chExt cx="252" cy="266"/>
            </a:xfrm>
          </xdr:grpSpPr>
          <xdr:sp macro="" textlink="">
            <xdr:nvSpPr>
              <xdr:cNvPr id="137" name="Line 130"/>
              <xdr:cNvSpPr>
                <a:spLocks noChangeShapeType="1"/>
              </xdr:cNvSpPr>
            </xdr:nvSpPr>
            <xdr:spPr bwMode="auto">
              <a:xfrm>
                <a:off x="82" y="1081"/>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8" name="Line 131"/>
              <xdr:cNvSpPr>
                <a:spLocks noChangeShapeType="1"/>
              </xdr:cNvSpPr>
            </xdr:nvSpPr>
            <xdr:spPr bwMode="auto">
              <a:xfrm flipV="1">
                <a:off x="116" y="1060"/>
                <a:ext cx="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39" name="Group 132"/>
              <xdr:cNvGrpSpPr>
                <a:grpSpLocks/>
              </xdr:cNvGrpSpPr>
            </xdr:nvGrpSpPr>
            <xdr:grpSpPr bwMode="auto">
              <a:xfrm>
                <a:off x="45" y="1037"/>
                <a:ext cx="252" cy="266"/>
                <a:chOff x="45" y="1037"/>
                <a:chExt cx="252" cy="266"/>
              </a:xfrm>
            </xdr:grpSpPr>
            <xdr:sp macro="" textlink="">
              <xdr:nvSpPr>
                <xdr:cNvPr id="140" name="Rectangle 133"/>
                <xdr:cNvSpPr>
                  <a:spLocks noChangeArrowheads="1"/>
                </xdr:cNvSpPr>
              </xdr:nvSpPr>
              <xdr:spPr bwMode="auto">
                <a:xfrm>
                  <a:off x="45" y="1104"/>
                  <a:ext cx="149" cy="19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1" name="Line 134"/>
                <xdr:cNvSpPr>
                  <a:spLocks noChangeShapeType="1"/>
                </xdr:cNvSpPr>
              </xdr:nvSpPr>
              <xdr:spPr bwMode="auto">
                <a:xfrm flipV="1">
                  <a:off x="82" y="1081"/>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Line 135"/>
                <xdr:cNvSpPr>
                  <a:spLocks noChangeShapeType="1"/>
                </xdr:cNvSpPr>
              </xdr:nvSpPr>
              <xdr:spPr bwMode="auto">
                <a:xfrm>
                  <a:off x="116" y="1081"/>
                  <a:ext cx="1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 name="Line 136"/>
                <xdr:cNvSpPr>
                  <a:spLocks noChangeShapeType="1"/>
                </xdr:cNvSpPr>
              </xdr:nvSpPr>
              <xdr:spPr bwMode="auto">
                <a:xfrm>
                  <a:off x="232" y="1081"/>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137"/>
                <xdr:cNvSpPr>
                  <a:spLocks noChangeShapeType="1"/>
                </xdr:cNvSpPr>
              </xdr:nvSpPr>
              <xdr:spPr bwMode="auto">
                <a:xfrm>
                  <a:off x="194" y="1280"/>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138"/>
                <xdr:cNvSpPr>
                  <a:spLocks noChangeShapeType="1"/>
                </xdr:cNvSpPr>
              </xdr:nvSpPr>
              <xdr:spPr bwMode="auto">
                <a:xfrm flipV="1">
                  <a:off x="116" y="1060"/>
                  <a:ext cx="0" cy="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6" name="Line 139"/>
                <xdr:cNvSpPr>
                  <a:spLocks noChangeShapeType="1"/>
                </xdr:cNvSpPr>
              </xdr:nvSpPr>
              <xdr:spPr bwMode="auto">
                <a:xfrm flipV="1">
                  <a:off x="147" y="1037"/>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7" name="Line 140"/>
                <xdr:cNvSpPr>
                  <a:spLocks noChangeShapeType="1"/>
                </xdr:cNvSpPr>
              </xdr:nvSpPr>
              <xdr:spPr bwMode="auto">
                <a:xfrm>
                  <a:off x="147" y="1060"/>
                  <a:ext cx="1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141"/>
                <xdr:cNvSpPr>
                  <a:spLocks noChangeShapeType="1"/>
                </xdr:cNvSpPr>
              </xdr:nvSpPr>
              <xdr:spPr bwMode="auto">
                <a:xfrm>
                  <a:off x="265" y="1060"/>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9" name="Line 142"/>
                <xdr:cNvSpPr>
                  <a:spLocks noChangeShapeType="1"/>
                </xdr:cNvSpPr>
              </xdr:nvSpPr>
              <xdr:spPr bwMode="auto">
                <a:xfrm>
                  <a:off x="232" y="1259"/>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0" name="Line 143"/>
                <xdr:cNvSpPr>
                  <a:spLocks noChangeShapeType="1"/>
                </xdr:cNvSpPr>
              </xdr:nvSpPr>
              <xdr:spPr bwMode="auto">
                <a:xfrm>
                  <a:off x="147" y="1037"/>
                  <a:ext cx="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44"/>
                <xdr:cNvSpPr>
                  <a:spLocks noChangeShapeType="1"/>
                </xdr:cNvSpPr>
              </xdr:nvSpPr>
              <xdr:spPr bwMode="auto">
                <a:xfrm>
                  <a:off x="297" y="1037"/>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2" name="Line 145"/>
                <xdr:cNvSpPr>
                  <a:spLocks noChangeShapeType="1"/>
                </xdr:cNvSpPr>
              </xdr:nvSpPr>
              <xdr:spPr bwMode="auto">
                <a:xfrm flipH="1">
                  <a:off x="265" y="1236"/>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133" name="Text Box 146"/>
            <xdr:cNvSpPr txBox="1">
              <a:spLocks noChangeArrowheads="1"/>
            </xdr:cNvSpPr>
          </xdr:nvSpPr>
          <xdr:spPr bwMode="auto">
            <a:xfrm>
              <a:off x="496" y="1133"/>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副産物管理</a:t>
              </a:r>
            </a:p>
          </xdr:txBody>
        </xdr:sp>
        <xdr:sp macro="" textlink="">
          <xdr:nvSpPr>
            <xdr:cNvPr id="134" name="Text Box 147"/>
            <xdr:cNvSpPr txBox="1">
              <a:spLocks noChangeArrowheads="1"/>
            </xdr:cNvSpPr>
          </xdr:nvSpPr>
          <xdr:spPr bwMode="auto">
            <a:xfrm>
              <a:off x="520" y="1096"/>
              <a:ext cx="10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建設副産物総括表</a:t>
              </a:r>
            </a:p>
          </xdr:txBody>
        </xdr:sp>
        <xdr:sp macro="" textlink="">
          <xdr:nvSpPr>
            <xdr:cNvPr id="135" name="Text Box 148"/>
            <xdr:cNvSpPr txBox="1">
              <a:spLocks noChangeArrowheads="1"/>
            </xdr:cNvSpPr>
          </xdr:nvSpPr>
          <xdr:spPr bwMode="auto">
            <a:xfrm>
              <a:off x="553" y="1073"/>
              <a:ext cx="9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①ﾏﾆﾌｪｽﾄ（ｺﾋﾟｰ）</a:t>
              </a:r>
            </a:p>
          </xdr:txBody>
        </xdr:sp>
        <xdr:sp macro="" textlink="">
          <xdr:nvSpPr>
            <xdr:cNvPr id="136" name="Text Box 149"/>
            <xdr:cNvSpPr txBox="1">
              <a:spLocks noChangeArrowheads="1"/>
            </xdr:cNvSpPr>
          </xdr:nvSpPr>
          <xdr:spPr bwMode="auto">
            <a:xfrm>
              <a:off x="571" y="1053"/>
              <a:ext cx="11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②状況・搬出写真等</a:t>
              </a:r>
            </a:p>
          </xdr:txBody>
        </xdr:sp>
      </xdr:grpSp>
      <xdr:sp macro="" textlink="">
        <xdr:nvSpPr>
          <xdr:cNvPr id="131" name="Text Box 150"/>
          <xdr:cNvSpPr txBox="1">
            <a:spLocks noChangeArrowheads="1"/>
          </xdr:cNvSpPr>
        </xdr:nvSpPr>
        <xdr:spPr bwMode="auto">
          <a:xfrm>
            <a:off x="598" y="1027"/>
            <a:ext cx="148"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種類ごとに①・②を付ける。</a:t>
            </a:r>
          </a:p>
        </xdr:txBody>
      </xdr:sp>
    </xdr:grpSp>
    <xdr:clientData/>
  </xdr:twoCellAnchor>
  <xdr:twoCellAnchor>
    <xdr:from>
      <xdr:col>6</xdr:col>
      <xdr:colOff>209550</xdr:colOff>
      <xdr:row>52</xdr:row>
      <xdr:rowOff>114300</xdr:rowOff>
    </xdr:from>
    <xdr:to>
      <xdr:col>8</xdr:col>
      <xdr:colOff>523875</xdr:colOff>
      <xdr:row>64</xdr:row>
      <xdr:rowOff>133350</xdr:rowOff>
    </xdr:to>
    <xdr:sp macro="" textlink="">
      <xdr:nvSpPr>
        <xdr:cNvPr id="153" name="Rectangle 151"/>
        <xdr:cNvSpPr>
          <a:spLocks noChangeArrowheads="1"/>
        </xdr:cNvSpPr>
      </xdr:nvSpPr>
      <xdr:spPr bwMode="auto">
        <a:xfrm>
          <a:off x="3743325" y="8801100"/>
          <a:ext cx="1685925" cy="21907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54</xdr:row>
      <xdr:rowOff>47625</xdr:rowOff>
    </xdr:from>
    <xdr:to>
      <xdr:col>8</xdr:col>
      <xdr:colOff>266700</xdr:colOff>
      <xdr:row>65</xdr:row>
      <xdr:rowOff>85725</xdr:rowOff>
    </xdr:to>
    <xdr:sp macro="" textlink="">
      <xdr:nvSpPr>
        <xdr:cNvPr id="154" name="Rectangle 152"/>
        <xdr:cNvSpPr>
          <a:spLocks noChangeArrowheads="1"/>
        </xdr:cNvSpPr>
      </xdr:nvSpPr>
      <xdr:spPr bwMode="auto">
        <a:xfrm>
          <a:off x="3543300" y="9096375"/>
          <a:ext cx="1628775" cy="2028825"/>
        </a:xfrm>
        <a:prstGeom prst="rect">
          <a:avLst/>
        </a:prstGeom>
        <a:solidFill>
          <a:srgbClr val="FFFFFF"/>
        </a:solidFill>
        <a:ln w="9525">
          <a:solidFill>
            <a:srgbClr val="000000"/>
          </a:solidFill>
          <a:miter lim="800000"/>
          <a:headEnd/>
          <a:tailEnd/>
        </a:ln>
      </xdr:spPr>
    </xdr:sp>
    <xdr:clientData/>
  </xdr:twoCellAnchor>
  <xdr:oneCellAnchor>
    <xdr:from>
      <xdr:col>6</xdr:col>
      <xdr:colOff>241935</xdr:colOff>
      <xdr:row>51</xdr:row>
      <xdr:rowOff>7620</xdr:rowOff>
    </xdr:from>
    <xdr:ext cx="1595630" cy="185179"/>
    <xdr:sp macro="" textlink="">
      <xdr:nvSpPr>
        <xdr:cNvPr id="155" name="Text Box 153"/>
        <xdr:cNvSpPr txBox="1">
          <a:spLocks noChangeArrowheads="1"/>
        </xdr:cNvSpPr>
      </xdr:nvSpPr>
      <xdr:spPr bwMode="auto">
        <a:xfrm>
          <a:off x="3775710" y="8513445"/>
          <a:ext cx="1595630"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①ﾏﾆﾌｪｽﾄのｺﾋﾟｰ添付（標準）</a:t>
          </a:r>
        </a:p>
      </xdr:txBody>
    </xdr:sp>
    <xdr:clientData/>
  </xdr:oneCellAnchor>
  <xdr:oneCellAnchor>
    <xdr:from>
      <xdr:col>6</xdr:col>
      <xdr:colOff>340995</xdr:colOff>
      <xdr:row>52</xdr:row>
      <xdr:rowOff>175260</xdr:rowOff>
    </xdr:from>
    <xdr:ext cx="688394" cy="206467"/>
    <xdr:sp macro="" textlink="">
      <xdr:nvSpPr>
        <xdr:cNvPr id="156" name="Text Box 154"/>
        <xdr:cNvSpPr txBox="1">
          <a:spLocks noChangeArrowheads="1"/>
        </xdr:cNvSpPr>
      </xdr:nvSpPr>
      <xdr:spPr bwMode="auto">
        <a:xfrm>
          <a:off x="3874770" y="8862060"/>
          <a:ext cx="68839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２枚目以降</a:t>
          </a:r>
        </a:p>
      </xdr:txBody>
    </xdr:sp>
    <xdr:clientData/>
  </xdr:oneCellAnchor>
  <xdr:twoCellAnchor>
    <xdr:from>
      <xdr:col>6</xdr:col>
      <xdr:colOff>228600</xdr:colOff>
      <xdr:row>55</xdr:row>
      <xdr:rowOff>76200</xdr:rowOff>
    </xdr:from>
    <xdr:to>
      <xdr:col>8</xdr:col>
      <xdr:colOff>95250</xdr:colOff>
      <xdr:row>59</xdr:row>
      <xdr:rowOff>9525</xdr:rowOff>
    </xdr:to>
    <xdr:sp macro="" textlink="">
      <xdr:nvSpPr>
        <xdr:cNvPr id="157" name="Text Box 155"/>
        <xdr:cNvSpPr txBox="1">
          <a:spLocks noChangeArrowheads="1"/>
        </xdr:cNvSpPr>
      </xdr:nvSpPr>
      <xdr:spPr bwMode="auto">
        <a:xfrm>
          <a:off x="3762375" y="9305925"/>
          <a:ext cx="1238250" cy="657225"/>
        </a:xfrm>
        <a:prstGeom prst="rect">
          <a:avLst/>
        </a:prstGeom>
        <a:solidFill>
          <a:srgbClr val="FFFFFF"/>
        </a:solidFill>
        <a:ln w="9525">
          <a:solidFill>
            <a:srgbClr val="000000"/>
          </a:solidFill>
          <a:miter lim="800000"/>
          <a:headEnd/>
          <a:tailEnd/>
        </a:ln>
      </xdr:spPr>
    </xdr:sp>
    <xdr:clientData/>
  </xdr:twoCellAnchor>
  <xdr:twoCellAnchor>
    <xdr:from>
      <xdr:col>6</xdr:col>
      <xdr:colOff>228600</xdr:colOff>
      <xdr:row>60</xdr:row>
      <xdr:rowOff>38100</xdr:rowOff>
    </xdr:from>
    <xdr:to>
      <xdr:col>8</xdr:col>
      <xdr:colOff>95250</xdr:colOff>
      <xdr:row>63</xdr:row>
      <xdr:rowOff>114300</xdr:rowOff>
    </xdr:to>
    <xdr:sp macro="" textlink="">
      <xdr:nvSpPr>
        <xdr:cNvPr id="158" name="Rectangle 158"/>
        <xdr:cNvSpPr>
          <a:spLocks noChangeArrowheads="1"/>
        </xdr:cNvSpPr>
      </xdr:nvSpPr>
      <xdr:spPr bwMode="auto">
        <a:xfrm>
          <a:off x="3762375" y="10172700"/>
          <a:ext cx="1238250" cy="619125"/>
        </a:xfrm>
        <a:prstGeom prst="rect">
          <a:avLst/>
        </a:prstGeom>
        <a:solidFill>
          <a:srgbClr val="FFFFFF"/>
        </a:solidFill>
        <a:ln w="9525">
          <a:solidFill>
            <a:srgbClr val="000000"/>
          </a:solidFill>
          <a:miter lim="800000"/>
          <a:headEnd/>
          <a:tailEnd/>
        </a:ln>
      </xdr:spPr>
    </xdr:sp>
    <xdr:clientData/>
  </xdr:twoCellAnchor>
  <xdr:oneCellAnchor>
    <xdr:from>
      <xdr:col>6</xdr:col>
      <xdr:colOff>310515</xdr:colOff>
      <xdr:row>55</xdr:row>
      <xdr:rowOff>137160</xdr:rowOff>
    </xdr:from>
    <xdr:ext cx="1015150" cy="573234"/>
    <xdr:sp macro="" textlink="">
      <xdr:nvSpPr>
        <xdr:cNvPr id="159" name="Text Box 159"/>
        <xdr:cNvSpPr txBox="1">
          <a:spLocks noChangeArrowheads="1"/>
        </xdr:cNvSpPr>
      </xdr:nvSpPr>
      <xdr:spPr bwMode="auto">
        <a:xfrm>
          <a:off x="3844290" y="9366885"/>
          <a:ext cx="1015150"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a:t>
          </a:r>
          <a:r>
            <a:rPr lang="ja-JP" altLang="en-US" sz="1100" b="0" i="0" strike="noStrike">
              <a:solidFill>
                <a:srgbClr val="000000"/>
              </a:solidFill>
              <a:latin typeface="ＭＳ Ｐゴシック"/>
              <a:ea typeface="ＭＳ Ｐゴシック"/>
            </a:rPr>
            <a:t>票～</a:t>
          </a:r>
          <a:r>
            <a:rPr lang="en-US" altLang="ja-JP" sz="1100" b="0" i="0" strike="noStrike">
              <a:solidFill>
                <a:srgbClr val="000000"/>
              </a:solidFill>
              <a:latin typeface="ＭＳ Ｐゴシック"/>
              <a:ea typeface="ＭＳ Ｐゴシック"/>
            </a:rPr>
            <a:t>E</a:t>
          </a:r>
          <a:r>
            <a:rPr lang="ja-JP" altLang="en-US" sz="1100" b="0" i="0" strike="noStrike">
              <a:solidFill>
                <a:srgbClr val="000000"/>
              </a:solidFill>
              <a:latin typeface="ＭＳ Ｐゴシック"/>
              <a:ea typeface="ＭＳ Ｐゴシック"/>
            </a:rPr>
            <a:t>票</a:t>
          </a:r>
        </a:p>
        <a:p>
          <a:pPr algn="l" rtl="0">
            <a:defRPr sz="1000"/>
          </a:pPr>
          <a:r>
            <a:rPr lang="ja-JP" altLang="en-US" sz="1100" b="0" i="0" strike="noStrike">
              <a:solidFill>
                <a:srgbClr val="000000"/>
              </a:solidFill>
              <a:latin typeface="ＭＳ Ｐゴシック"/>
              <a:ea typeface="ＭＳ Ｐゴシック"/>
            </a:rPr>
            <a:t>縮小ｺﾋﾟｰで可。</a:t>
          </a:r>
        </a:p>
        <a:p>
          <a:pPr algn="l" rtl="0">
            <a:defRPr sz="1000"/>
          </a:pPr>
          <a:r>
            <a:rPr lang="ja-JP" altLang="en-US" sz="1100" b="0" i="0" strike="noStrike">
              <a:solidFill>
                <a:srgbClr val="000000"/>
              </a:solidFill>
              <a:latin typeface="ＭＳ Ｐゴシック"/>
              <a:ea typeface="ＭＳ Ｐゴシック"/>
            </a:rPr>
            <a:t>管理票取扱別紙</a:t>
          </a:r>
        </a:p>
      </xdr:txBody>
    </xdr:sp>
    <xdr:clientData/>
  </xdr:oneCellAnchor>
  <xdr:twoCellAnchor>
    <xdr:from>
      <xdr:col>7</xdr:col>
      <xdr:colOff>133350</xdr:colOff>
      <xdr:row>15</xdr:row>
      <xdr:rowOff>123825</xdr:rowOff>
    </xdr:from>
    <xdr:to>
      <xdr:col>9</xdr:col>
      <xdr:colOff>238125</xdr:colOff>
      <xdr:row>25</xdr:row>
      <xdr:rowOff>133350</xdr:rowOff>
    </xdr:to>
    <xdr:sp macro="" textlink="">
      <xdr:nvSpPr>
        <xdr:cNvPr id="160" name="Rectangle 163"/>
        <xdr:cNvSpPr>
          <a:spLocks noChangeArrowheads="1"/>
        </xdr:cNvSpPr>
      </xdr:nvSpPr>
      <xdr:spPr bwMode="auto">
        <a:xfrm>
          <a:off x="4352925" y="2114550"/>
          <a:ext cx="1476375" cy="1819275"/>
        </a:xfrm>
        <a:prstGeom prst="rect">
          <a:avLst/>
        </a:prstGeom>
        <a:solidFill>
          <a:srgbClr val="FFFFFF"/>
        </a:solidFill>
        <a:ln w="9525">
          <a:solidFill>
            <a:srgbClr val="000000"/>
          </a:solidFill>
          <a:miter lim="800000"/>
          <a:headEnd/>
          <a:tailEnd/>
        </a:ln>
      </xdr:spPr>
    </xdr:sp>
    <xdr:clientData/>
  </xdr:twoCellAnchor>
  <xdr:oneCellAnchor>
    <xdr:from>
      <xdr:col>7</xdr:col>
      <xdr:colOff>287655</xdr:colOff>
      <xdr:row>16</xdr:row>
      <xdr:rowOff>144780</xdr:rowOff>
    </xdr:from>
    <xdr:ext cx="668901" cy="185179"/>
    <xdr:sp macro="" textlink="">
      <xdr:nvSpPr>
        <xdr:cNvPr id="161" name="Text Box 165"/>
        <xdr:cNvSpPr txBox="1">
          <a:spLocks noChangeArrowheads="1"/>
        </xdr:cNvSpPr>
      </xdr:nvSpPr>
      <xdr:spPr bwMode="auto">
        <a:xfrm>
          <a:off x="4507230" y="2316480"/>
          <a:ext cx="668901"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出来形管理</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5</xdr:row>
      <xdr:rowOff>152400</xdr:rowOff>
    </xdr:from>
    <xdr:to>
      <xdr:col>12</xdr:col>
      <xdr:colOff>466250</xdr:colOff>
      <xdr:row>26</xdr:row>
      <xdr:rowOff>162401</xdr:rowOff>
    </xdr:to>
    <xdr:grpSp>
      <xdr:nvGrpSpPr>
        <xdr:cNvPr id="4" name="Group 161"/>
        <xdr:cNvGrpSpPr>
          <a:grpSpLocks noChangeAspect="1"/>
        </xdr:cNvGrpSpPr>
      </xdr:nvGrpSpPr>
      <xdr:grpSpPr bwMode="auto">
        <a:xfrm>
          <a:off x="104775" y="1057275"/>
          <a:ext cx="8010050" cy="3810476"/>
          <a:chOff x="48" y="73"/>
          <a:chExt cx="801" cy="381"/>
        </a:xfrm>
      </xdr:grpSpPr>
      <xdr:grpSp>
        <xdr:nvGrpSpPr>
          <xdr:cNvPr id="5" name="Group 160"/>
          <xdr:cNvGrpSpPr>
            <a:grpSpLocks noChangeAspect="1"/>
          </xdr:cNvGrpSpPr>
        </xdr:nvGrpSpPr>
        <xdr:grpSpPr bwMode="auto">
          <a:xfrm>
            <a:off x="48" y="73"/>
            <a:ext cx="801" cy="381"/>
            <a:chOff x="48" y="73"/>
            <a:chExt cx="801" cy="381"/>
          </a:xfrm>
        </xdr:grpSpPr>
        <xdr:grpSp>
          <xdr:nvGrpSpPr>
            <xdr:cNvPr id="12" name="Group 159"/>
            <xdr:cNvGrpSpPr>
              <a:grpSpLocks noChangeAspect="1"/>
            </xdr:cNvGrpSpPr>
          </xdr:nvGrpSpPr>
          <xdr:grpSpPr bwMode="auto">
            <a:xfrm>
              <a:off x="48" y="94"/>
              <a:ext cx="524" cy="359"/>
              <a:chOff x="48" y="94"/>
              <a:chExt cx="524" cy="359"/>
            </a:xfrm>
          </xdr:grpSpPr>
          <xdr:grpSp>
            <xdr:nvGrpSpPr>
              <xdr:cNvPr id="21" name="Group 4"/>
              <xdr:cNvGrpSpPr>
                <a:grpSpLocks noChangeAspect="1"/>
              </xdr:cNvGrpSpPr>
            </xdr:nvGrpSpPr>
            <xdr:grpSpPr bwMode="auto">
              <a:xfrm>
                <a:off x="48" y="94"/>
                <a:ext cx="524" cy="359"/>
                <a:chOff x="58" y="523"/>
                <a:chExt cx="524" cy="359"/>
              </a:xfrm>
            </xdr:grpSpPr>
            <xdr:sp macro="" textlink="">
              <xdr:nvSpPr>
                <xdr:cNvPr id="34" name="Rectangle 5"/>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35" name="Rectangle 6"/>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36" name="Rectangle 7"/>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37" name="Rectangle 8"/>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38" name="Rectangle 9"/>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39" name="Rectangle 10"/>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40" name="Rectangle 11"/>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41" name="Rectangle 12"/>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42" name="Group 13"/>
                <xdr:cNvGrpSpPr>
                  <a:grpSpLocks noChangeAspect="1"/>
                </xdr:cNvGrpSpPr>
              </xdr:nvGrpSpPr>
              <xdr:grpSpPr bwMode="auto">
                <a:xfrm>
                  <a:off x="72" y="546"/>
                  <a:ext cx="79" cy="315"/>
                  <a:chOff x="94" y="535"/>
                  <a:chExt cx="79" cy="315"/>
                </a:xfrm>
              </xdr:grpSpPr>
              <xdr:grpSp>
                <xdr:nvGrpSpPr>
                  <xdr:cNvPr id="65" name="Group 14"/>
                  <xdr:cNvGrpSpPr>
                    <a:grpSpLocks noChangeAspect="1"/>
                  </xdr:cNvGrpSpPr>
                </xdr:nvGrpSpPr>
                <xdr:grpSpPr bwMode="auto">
                  <a:xfrm>
                    <a:off x="94" y="535"/>
                    <a:ext cx="78" cy="83"/>
                    <a:chOff x="93" y="535"/>
                    <a:chExt cx="78" cy="83"/>
                  </a:xfrm>
                </xdr:grpSpPr>
                <xdr:sp macro="" textlink="">
                  <xdr:nvSpPr>
                    <xdr:cNvPr id="80" name="Line 1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Line 1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2" name="Line 1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3" name="Line 1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4" name="Line 1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2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66" name="Group 21"/>
                  <xdr:cNvGrpSpPr>
                    <a:grpSpLocks noChangeAspect="1"/>
                  </xdr:cNvGrpSpPr>
                </xdr:nvGrpSpPr>
                <xdr:grpSpPr bwMode="auto">
                  <a:xfrm>
                    <a:off x="95" y="653"/>
                    <a:ext cx="78" cy="83"/>
                    <a:chOff x="93" y="535"/>
                    <a:chExt cx="78" cy="83"/>
                  </a:xfrm>
                </xdr:grpSpPr>
                <xdr:sp macro="" textlink="">
                  <xdr:nvSpPr>
                    <xdr:cNvPr id="74" name="Line 22"/>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23"/>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24"/>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7" name="Line 25"/>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8" name="Line 26"/>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9" name="Line 27"/>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67" name="Group 28"/>
                  <xdr:cNvGrpSpPr>
                    <a:grpSpLocks noChangeAspect="1"/>
                  </xdr:cNvGrpSpPr>
                </xdr:nvGrpSpPr>
                <xdr:grpSpPr bwMode="auto">
                  <a:xfrm>
                    <a:off x="94" y="767"/>
                    <a:ext cx="78" cy="83"/>
                    <a:chOff x="93" y="535"/>
                    <a:chExt cx="78" cy="83"/>
                  </a:xfrm>
                </xdr:grpSpPr>
                <xdr:sp macro="" textlink="">
                  <xdr:nvSpPr>
                    <xdr:cNvPr id="68" name="Line 29"/>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9" name="Line 30"/>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0" name="Line 31"/>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1" name="Line 32"/>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2" name="Line 33"/>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34"/>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43" name="Group 35"/>
                <xdr:cNvGrpSpPr>
                  <a:grpSpLocks noChangeAspect="1"/>
                </xdr:cNvGrpSpPr>
              </xdr:nvGrpSpPr>
              <xdr:grpSpPr bwMode="auto">
                <a:xfrm>
                  <a:off x="489" y="549"/>
                  <a:ext cx="79" cy="315"/>
                  <a:chOff x="94" y="535"/>
                  <a:chExt cx="79" cy="315"/>
                </a:xfrm>
              </xdr:grpSpPr>
              <xdr:grpSp>
                <xdr:nvGrpSpPr>
                  <xdr:cNvPr id="44" name="Group 36"/>
                  <xdr:cNvGrpSpPr>
                    <a:grpSpLocks noChangeAspect="1"/>
                  </xdr:cNvGrpSpPr>
                </xdr:nvGrpSpPr>
                <xdr:grpSpPr bwMode="auto">
                  <a:xfrm>
                    <a:off x="94" y="535"/>
                    <a:ext cx="78" cy="83"/>
                    <a:chOff x="93" y="535"/>
                    <a:chExt cx="78" cy="83"/>
                  </a:xfrm>
                </xdr:grpSpPr>
                <xdr:sp macro="" textlink="">
                  <xdr:nvSpPr>
                    <xdr:cNvPr id="59" name="Line 37"/>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38"/>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39"/>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2" name="Line 40"/>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 name="Line 41"/>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42"/>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5" name="Group 43"/>
                  <xdr:cNvGrpSpPr>
                    <a:grpSpLocks noChangeAspect="1"/>
                  </xdr:cNvGrpSpPr>
                </xdr:nvGrpSpPr>
                <xdr:grpSpPr bwMode="auto">
                  <a:xfrm>
                    <a:off x="95" y="653"/>
                    <a:ext cx="78" cy="83"/>
                    <a:chOff x="93" y="535"/>
                    <a:chExt cx="78" cy="83"/>
                  </a:xfrm>
                </xdr:grpSpPr>
                <xdr:sp macro="" textlink="">
                  <xdr:nvSpPr>
                    <xdr:cNvPr id="53" name="Line 44"/>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45"/>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 name="Line 46"/>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 name="Line 47"/>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 name="Line 48"/>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8" name="Line 49"/>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6" name="Group 50"/>
                  <xdr:cNvGrpSpPr>
                    <a:grpSpLocks noChangeAspect="1"/>
                  </xdr:cNvGrpSpPr>
                </xdr:nvGrpSpPr>
                <xdr:grpSpPr bwMode="auto">
                  <a:xfrm>
                    <a:off x="94" y="767"/>
                    <a:ext cx="78" cy="83"/>
                    <a:chOff x="93" y="535"/>
                    <a:chExt cx="78" cy="83"/>
                  </a:xfrm>
                </xdr:grpSpPr>
                <xdr:sp macro="" textlink="">
                  <xdr:nvSpPr>
                    <xdr:cNvPr id="47" name="Line 51"/>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52"/>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53"/>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 name="Line 54"/>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 name="Line 55"/>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56"/>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22" name="Text Box 57"/>
              <xdr:cNvSpPr txBox="1">
                <a:spLocks noChangeAspect="1" noChangeArrowheads="1"/>
              </xdr:cNvSpPr>
            </xdr:nvSpPr>
            <xdr:spPr bwMode="auto">
              <a:xfrm>
                <a:off x="53" y="98"/>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3" name="Text Box 58"/>
              <xdr:cNvSpPr txBox="1">
                <a:spLocks noChangeAspect="1" noChangeArrowheads="1"/>
              </xdr:cNvSpPr>
            </xdr:nvSpPr>
            <xdr:spPr bwMode="auto">
              <a:xfrm>
                <a:off x="64" y="133"/>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起点より</a:t>
                </a:r>
              </a:p>
            </xdr:txBody>
          </xdr:sp>
          <xdr:sp macro="" textlink="">
            <xdr:nvSpPr>
              <xdr:cNvPr id="24" name="Text Box 59"/>
              <xdr:cNvSpPr txBox="1">
                <a:spLocks noChangeAspect="1" noChangeArrowheads="1"/>
              </xdr:cNvSpPr>
            </xdr:nvSpPr>
            <xdr:spPr bwMode="auto">
              <a:xfrm>
                <a:off x="53" y="21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5" name="Text Box 60"/>
              <xdr:cNvSpPr txBox="1">
                <a:spLocks noChangeAspect="1" noChangeArrowheads="1"/>
              </xdr:cNvSpPr>
            </xdr:nvSpPr>
            <xdr:spPr bwMode="auto">
              <a:xfrm>
                <a:off x="53" y="328"/>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6" name="Text Box 61"/>
              <xdr:cNvSpPr txBox="1">
                <a:spLocks noChangeAspect="1" noChangeArrowheads="1"/>
              </xdr:cNvSpPr>
            </xdr:nvSpPr>
            <xdr:spPr bwMode="auto">
              <a:xfrm>
                <a:off x="471" y="99"/>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7" name="Text Box 62"/>
              <xdr:cNvSpPr txBox="1">
                <a:spLocks noChangeAspect="1" noChangeArrowheads="1"/>
              </xdr:cNvSpPr>
            </xdr:nvSpPr>
            <xdr:spPr bwMode="auto">
              <a:xfrm>
                <a:off x="472" y="215"/>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8" name="Text Box 63"/>
              <xdr:cNvSpPr txBox="1">
                <a:spLocks noChangeAspect="1" noChangeArrowheads="1"/>
              </xdr:cNvSpPr>
            </xdr:nvSpPr>
            <xdr:spPr bwMode="auto">
              <a:xfrm>
                <a:off x="479" y="331"/>
                <a:ext cx="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9" name="Text Box 64"/>
              <xdr:cNvSpPr txBox="1">
                <a:spLocks noChangeAspect="1" noChangeArrowheads="1"/>
              </xdr:cNvSpPr>
            </xdr:nvSpPr>
            <xdr:spPr bwMode="auto">
              <a:xfrm>
                <a:off x="67" y="251"/>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終点より</a:t>
                </a:r>
              </a:p>
            </xdr:txBody>
          </xdr:sp>
          <xdr:sp macro="" textlink="">
            <xdr:nvSpPr>
              <xdr:cNvPr id="30" name="Text Box 65"/>
              <xdr:cNvSpPr txBox="1">
                <a:spLocks noChangeAspect="1" noChangeArrowheads="1"/>
              </xdr:cNvSpPr>
            </xdr:nvSpPr>
            <xdr:spPr bwMode="auto">
              <a:xfrm>
                <a:off x="65" y="365"/>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正面より</a:t>
                </a:r>
              </a:p>
            </xdr:txBody>
          </xdr:sp>
          <xdr:sp macro="" textlink="">
            <xdr:nvSpPr>
              <xdr:cNvPr id="31" name="Text Box 66"/>
              <xdr:cNvSpPr txBox="1">
                <a:spLocks noChangeAspect="1" noChangeArrowheads="1"/>
              </xdr:cNvSpPr>
            </xdr:nvSpPr>
            <xdr:spPr bwMode="auto">
              <a:xfrm>
                <a:off x="483" y="136"/>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起点より</a:t>
                </a:r>
              </a:p>
            </xdr:txBody>
          </xdr:sp>
          <xdr:sp macro="" textlink="">
            <xdr:nvSpPr>
              <xdr:cNvPr id="32" name="Text Box 67"/>
              <xdr:cNvSpPr txBox="1">
                <a:spLocks noChangeAspect="1" noChangeArrowheads="1"/>
              </xdr:cNvSpPr>
            </xdr:nvSpPr>
            <xdr:spPr bwMode="auto">
              <a:xfrm>
                <a:off x="478" y="254"/>
                <a:ext cx="58"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終点より</a:t>
                </a:r>
              </a:p>
            </xdr:txBody>
          </xdr:sp>
          <xdr:sp macro="" textlink="">
            <xdr:nvSpPr>
              <xdr:cNvPr id="33" name="Text Box 68"/>
              <xdr:cNvSpPr txBox="1">
                <a:spLocks noChangeAspect="1" noChangeArrowheads="1"/>
              </xdr:cNvSpPr>
            </xdr:nvSpPr>
            <xdr:spPr bwMode="auto">
              <a:xfrm>
                <a:off x="479" y="368"/>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正面より</a:t>
                </a:r>
              </a:p>
            </xdr:txBody>
          </xdr:sp>
        </xdr:grpSp>
        <xdr:sp macro="" textlink="">
          <xdr:nvSpPr>
            <xdr:cNvPr id="13" name="Text Box 69"/>
            <xdr:cNvSpPr txBox="1">
              <a:spLocks noChangeAspect="1" noChangeArrowheads="1"/>
            </xdr:cNvSpPr>
          </xdr:nvSpPr>
          <xdr:spPr bwMode="auto">
            <a:xfrm>
              <a:off x="55" y="73"/>
              <a:ext cx="12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施工管理（例）１枚目</a:t>
              </a:r>
            </a:p>
          </xdr:txBody>
        </xdr:sp>
        <xdr:sp macro="" textlink="">
          <xdr:nvSpPr>
            <xdr:cNvPr id="14" name="Text Box 70"/>
            <xdr:cNvSpPr txBox="1">
              <a:spLocks noChangeAspect="1" noChangeArrowheads="1"/>
            </xdr:cNvSpPr>
          </xdr:nvSpPr>
          <xdr:spPr bwMode="auto">
            <a:xfrm>
              <a:off x="591" y="103"/>
              <a:ext cx="258"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◎着工前写真は、完成をイメージしながら、</a:t>
              </a:r>
            </a:p>
            <a:p>
              <a:pPr algn="l" rtl="0">
                <a:defRPr sz="1000"/>
              </a:pPr>
              <a:r>
                <a:rPr lang="ja-JP" altLang="en-US" sz="1100" b="0" i="0" strike="noStrike">
                  <a:solidFill>
                    <a:srgbClr val="000000"/>
                  </a:solidFill>
                  <a:latin typeface="ＭＳ Ｐゴシック"/>
                  <a:ea typeface="ＭＳ Ｐゴシック"/>
                </a:rPr>
                <a:t>　 撮影し、現場状況により正面からも撮影</a:t>
              </a:r>
            </a:p>
            <a:p>
              <a:pPr algn="l" rtl="0">
                <a:defRPr sz="1000"/>
              </a:pPr>
              <a:r>
                <a:rPr lang="ja-JP" altLang="en-US" sz="1100" b="0" i="0" strike="noStrike">
                  <a:solidFill>
                    <a:srgbClr val="000000"/>
                  </a:solidFill>
                  <a:latin typeface="ＭＳ Ｐゴシック"/>
                  <a:ea typeface="ＭＳ Ｐゴシック"/>
                </a:rPr>
                <a:t>　 する。なお、測点は記載する事。</a:t>
              </a:r>
            </a:p>
          </xdr:txBody>
        </xdr:sp>
        <xdr:sp macro="" textlink="">
          <xdr:nvSpPr>
            <xdr:cNvPr id="15" name="Text Box 71"/>
            <xdr:cNvSpPr txBox="1">
              <a:spLocks noChangeAspect="1" noChangeArrowheads="1"/>
            </xdr:cNvSpPr>
          </xdr:nvSpPr>
          <xdr:spPr bwMode="auto">
            <a:xfrm>
              <a:off x="593" y="170"/>
              <a:ext cx="238"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6" name="Text Box 72"/>
            <xdr:cNvSpPr txBox="1">
              <a:spLocks noChangeAspect="1" noChangeArrowheads="1"/>
            </xdr:cNvSpPr>
          </xdr:nvSpPr>
          <xdr:spPr bwMode="auto">
            <a:xfrm>
              <a:off x="591" y="74"/>
              <a:ext cx="4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17" name="Text Box 73"/>
            <xdr:cNvSpPr txBox="1">
              <a:spLocks noChangeAspect="1" noChangeArrowheads="1"/>
            </xdr:cNvSpPr>
          </xdr:nvSpPr>
          <xdr:spPr bwMode="auto">
            <a:xfrm>
              <a:off x="596" y="235"/>
              <a:ext cx="16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着工・完成写真の注意事項</a:t>
              </a:r>
            </a:p>
          </xdr:txBody>
        </xdr:sp>
        <xdr:sp macro="" textlink="">
          <xdr:nvSpPr>
            <xdr:cNvPr id="18" name="Text Box 74"/>
            <xdr:cNvSpPr txBox="1">
              <a:spLocks noChangeAspect="1" noChangeArrowheads="1"/>
            </xdr:cNvSpPr>
          </xdr:nvSpPr>
          <xdr:spPr bwMode="auto">
            <a:xfrm>
              <a:off x="591" y="264"/>
              <a:ext cx="25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左記例によらない整理方法として、上段</a:t>
              </a:r>
            </a:p>
            <a:p>
              <a:pPr algn="l" rtl="0">
                <a:defRPr sz="1000"/>
              </a:pPr>
              <a:r>
                <a:rPr lang="ja-JP" altLang="en-US" sz="1100" b="0" i="0" strike="noStrike">
                  <a:solidFill>
                    <a:srgbClr val="000000"/>
                  </a:solidFill>
                  <a:latin typeface="ＭＳ Ｐゴシック"/>
                  <a:ea typeface="ＭＳ Ｐゴシック"/>
                </a:rPr>
                <a:t>　 に着工前、下段に完成写真でも良い。</a:t>
              </a:r>
            </a:p>
          </xdr:txBody>
        </xdr:sp>
        <xdr:sp macro="" textlink="">
          <xdr:nvSpPr>
            <xdr:cNvPr id="19" name="Text Box 75"/>
            <xdr:cNvSpPr txBox="1">
              <a:spLocks noChangeAspect="1" noChangeArrowheads="1"/>
            </xdr:cNvSpPr>
          </xdr:nvSpPr>
          <xdr:spPr bwMode="auto">
            <a:xfrm>
              <a:off x="591" y="335"/>
              <a:ext cx="250"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◎撮影時には、各測点（設計図書記載）に</a:t>
              </a:r>
            </a:p>
            <a:p>
              <a:pPr algn="l" rtl="0">
                <a:defRPr sz="1000"/>
              </a:pPr>
              <a:r>
                <a:rPr lang="ja-JP" altLang="en-US" sz="1100" b="0" i="0" strike="noStrike">
                  <a:solidFill>
                    <a:srgbClr val="000000"/>
                  </a:solidFill>
                  <a:latin typeface="ＭＳ Ｐゴシック"/>
                  <a:ea typeface="ＭＳ Ｐゴシック"/>
                </a:rPr>
                <a:t>　 ポール等を設置する。（着工前・完成）</a:t>
              </a:r>
            </a:p>
          </xdr:txBody>
        </xdr:sp>
        <xdr:sp macro="" textlink="">
          <xdr:nvSpPr>
            <xdr:cNvPr id="20" name="Text Box 76"/>
            <xdr:cNvSpPr txBox="1">
              <a:spLocks noChangeAspect="1" noChangeArrowheads="1"/>
            </xdr:cNvSpPr>
          </xdr:nvSpPr>
          <xdr:spPr bwMode="auto">
            <a:xfrm>
              <a:off x="591" y="397"/>
              <a:ext cx="254"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◎１枚に収まらない場合は、パノラマ、繋ぎ</a:t>
              </a:r>
            </a:p>
            <a:p>
              <a:pPr algn="l" rtl="0">
                <a:defRPr sz="1000"/>
              </a:pPr>
              <a:r>
                <a:rPr lang="ja-JP" altLang="en-US" sz="1100" b="0" i="0" strike="noStrike">
                  <a:solidFill>
                    <a:srgbClr val="000000"/>
                  </a:solidFill>
                  <a:latin typeface="ＭＳ Ｐゴシック"/>
                  <a:ea typeface="ＭＳ Ｐゴシック"/>
                </a:rPr>
                <a:t>　 写真、又は測点間４０ｍ程度の複数枚と</a:t>
              </a:r>
            </a:p>
            <a:p>
              <a:pPr algn="l" rtl="0">
                <a:defRPr sz="1000"/>
              </a:pPr>
              <a:r>
                <a:rPr lang="ja-JP" altLang="en-US" sz="1100" b="0" i="0" strike="noStrike">
                  <a:solidFill>
                    <a:srgbClr val="000000"/>
                  </a:solidFill>
                  <a:latin typeface="ＭＳ Ｐゴシック"/>
                  <a:ea typeface="ＭＳ Ｐゴシック"/>
                </a:rPr>
                <a:t>　 としても良い。</a:t>
              </a:r>
            </a:p>
          </xdr:txBody>
        </xdr:sp>
      </xdr:grpSp>
      <xdr:sp macro="" textlink="">
        <xdr:nvSpPr>
          <xdr:cNvPr id="6" name="Text Box 153"/>
          <xdr:cNvSpPr txBox="1">
            <a:spLocks noChangeAspect="1" noChangeArrowheads="1"/>
          </xdr:cNvSpPr>
        </xdr:nvSpPr>
        <xdr:spPr bwMode="auto">
          <a:xfrm>
            <a:off x="61" y="117"/>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7" name="Text Box 154"/>
          <xdr:cNvSpPr txBox="1">
            <a:spLocks noChangeAspect="1" noChangeArrowheads="1"/>
          </xdr:cNvSpPr>
        </xdr:nvSpPr>
        <xdr:spPr bwMode="auto">
          <a:xfrm>
            <a:off x="477" y="120"/>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8" name="Text Box 155"/>
          <xdr:cNvSpPr txBox="1">
            <a:spLocks noChangeAspect="1" noChangeArrowheads="1"/>
          </xdr:cNvSpPr>
        </xdr:nvSpPr>
        <xdr:spPr bwMode="auto">
          <a:xfrm>
            <a:off x="60" y="34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9" name="Text Box 156"/>
          <xdr:cNvSpPr txBox="1">
            <a:spLocks noChangeAspect="1" noChangeArrowheads="1"/>
          </xdr:cNvSpPr>
        </xdr:nvSpPr>
        <xdr:spPr bwMode="auto">
          <a:xfrm>
            <a:off x="478" y="352"/>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0" name="Text Box 157"/>
          <xdr:cNvSpPr txBox="1">
            <a:spLocks noChangeAspect="1" noChangeArrowheads="1"/>
          </xdr:cNvSpPr>
        </xdr:nvSpPr>
        <xdr:spPr bwMode="auto">
          <a:xfrm>
            <a:off x="61" y="23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 name="Text Box 158"/>
          <xdr:cNvSpPr txBox="1">
            <a:spLocks noChangeAspect="1" noChangeArrowheads="1"/>
          </xdr:cNvSpPr>
        </xdr:nvSpPr>
        <xdr:spPr bwMode="auto">
          <a:xfrm>
            <a:off x="478" y="23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grpSp>
    <xdr:clientData/>
  </xdr:twoCellAnchor>
  <xdr:twoCellAnchor>
    <xdr:from>
      <xdr:col>1</xdr:col>
      <xdr:colOff>0</xdr:colOff>
      <xdr:row>28</xdr:row>
      <xdr:rowOff>9518</xdr:rowOff>
    </xdr:from>
    <xdr:to>
      <xdr:col>12</xdr:col>
      <xdr:colOff>456739</xdr:colOff>
      <xdr:row>49</xdr:row>
      <xdr:rowOff>19514</xdr:rowOff>
    </xdr:to>
    <xdr:grpSp>
      <xdr:nvGrpSpPr>
        <xdr:cNvPr id="86" name="Group 328"/>
        <xdr:cNvGrpSpPr>
          <a:grpSpLocks noChangeAspect="1"/>
        </xdr:cNvGrpSpPr>
      </xdr:nvGrpSpPr>
      <xdr:grpSpPr bwMode="auto">
        <a:xfrm>
          <a:off x="114300" y="5076818"/>
          <a:ext cx="7991014" cy="3810471"/>
          <a:chOff x="50" y="510"/>
          <a:chExt cx="800" cy="381"/>
        </a:xfrm>
      </xdr:grpSpPr>
      <xdr:sp macro="" textlink="">
        <xdr:nvSpPr>
          <xdr:cNvPr id="87" name="Text Box 230"/>
          <xdr:cNvSpPr txBox="1">
            <a:spLocks noChangeAspect="1" noChangeArrowheads="1"/>
          </xdr:cNvSpPr>
        </xdr:nvSpPr>
        <xdr:spPr bwMode="auto">
          <a:xfrm>
            <a:off x="57" y="510"/>
            <a:ext cx="1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施工管理（例）２枚目以降</a:t>
            </a:r>
          </a:p>
        </xdr:txBody>
      </xdr:sp>
      <xdr:grpSp>
        <xdr:nvGrpSpPr>
          <xdr:cNvPr id="88" name="Group 246"/>
          <xdr:cNvGrpSpPr>
            <a:grpSpLocks noChangeAspect="1"/>
          </xdr:cNvGrpSpPr>
        </xdr:nvGrpSpPr>
        <xdr:grpSpPr bwMode="auto">
          <a:xfrm>
            <a:off x="50" y="511"/>
            <a:ext cx="800" cy="380"/>
            <a:chOff x="50" y="511"/>
            <a:chExt cx="800" cy="380"/>
          </a:xfrm>
        </xdr:grpSpPr>
        <xdr:grpSp>
          <xdr:nvGrpSpPr>
            <xdr:cNvPr id="89" name="Group 165"/>
            <xdr:cNvGrpSpPr>
              <a:grpSpLocks noChangeAspect="1"/>
            </xdr:cNvGrpSpPr>
          </xdr:nvGrpSpPr>
          <xdr:grpSpPr bwMode="auto">
            <a:xfrm>
              <a:off x="50" y="531"/>
              <a:ext cx="524" cy="359"/>
              <a:chOff x="58" y="523"/>
              <a:chExt cx="524" cy="359"/>
            </a:xfrm>
          </xdr:grpSpPr>
          <xdr:sp macro="" textlink="">
            <xdr:nvSpPr>
              <xdr:cNvPr id="116" name="Rectangle 166"/>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117" name="Rectangle 167"/>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118" name="Rectangle 168"/>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119" name="Rectangle 169"/>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120" name="Rectangle 170"/>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121" name="Rectangle 171"/>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122" name="Rectangle 172"/>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123" name="Rectangle 173"/>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124" name="Group 174"/>
              <xdr:cNvGrpSpPr>
                <a:grpSpLocks noChangeAspect="1"/>
              </xdr:cNvGrpSpPr>
            </xdr:nvGrpSpPr>
            <xdr:grpSpPr bwMode="auto">
              <a:xfrm>
                <a:off x="72" y="546"/>
                <a:ext cx="79" cy="315"/>
                <a:chOff x="94" y="535"/>
                <a:chExt cx="79" cy="315"/>
              </a:xfrm>
            </xdr:grpSpPr>
            <xdr:grpSp>
              <xdr:nvGrpSpPr>
                <xdr:cNvPr id="147" name="Group 175"/>
                <xdr:cNvGrpSpPr>
                  <a:grpSpLocks noChangeAspect="1"/>
                </xdr:cNvGrpSpPr>
              </xdr:nvGrpSpPr>
              <xdr:grpSpPr bwMode="auto">
                <a:xfrm>
                  <a:off x="94" y="535"/>
                  <a:ext cx="78" cy="83"/>
                  <a:chOff x="93" y="535"/>
                  <a:chExt cx="78" cy="83"/>
                </a:xfrm>
              </xdr:grpSpPr>
              <xdr:sp macro="" textlink="">
                <xdr:nvSpPr>
                  <xdr:cNvPr id="162" name="Line 176"/>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3" name="Line 177"/>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4" name="Line 178"/>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79"/>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6" name="Line 180"/>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7" name="Line 181"/>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8" name="Group 182"/>
                <xdr:cNvGrpSpPr>
                  <a:grpSpLocks noChangeAspect="1"/>
                </xdr:cNvGrpSpPr>
              </xdr:nvGrpSpPr>
              <xdr:grpSpPr bwMode="auto">
                <a:xfrm>
                  <a:off x="95" y="653"/>
                  <a:ext cx="78" cy="83"/>
                  <a:chOff x="93" y="535"/>
                  <a:chExt cx="78" cy="83"/>
                </a:xfrm>
              </xdr:grpSpPr>
              <xdr:sp macro="" textlink="">
                <xdr:nvSpPr>
                  <xdr:cNvPr id="156" name="Line 183"/>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184"/>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8" name="Line 185"/>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9" name="Line 186"/>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0" name="Line 187"/>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1" name="Line 188"/>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9" name="Group 189"/>
                <xdr:cNvGrpSpPr>
                  <a:grpSpLocks noChangeAspect="1"/>
                </xdr:cNvGrpSpPr>
              </xdr:nvGrpSpPr>
              <xdr:grpSpPr bwMode="auto">
                <a:xfrm>
                  <a:off x="94" y="767"/>
                  <a:ext cx="78" cy="83"/>
                  <a:chOff x="93" y="535"/>
                  <a:chExt cx="78" cy="83"/>
                </a:xfrm>
              </xdr:grpSpPr>
              <xdr:sp macro="" textlink="">
                <xdr:nvSpPr>
                  <xdr:cNvPr id="150" name="Line 190"/>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91"/>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2" name="Line 192"/>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93"/>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4" name="Line 194"/>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5" name="Line 195"/>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125" name="Group 196"/>
              <xdr:cNvGrpSpPr>
                <a:grpSpLocks noChangeAspect="1"/>
              </xdr:cNvGrpSpPr>
            </xdr:nvGrpSpPr>
            <xdr:grpSpPr bwMode="auto">
              <a:xfrm>
                <a:off x="489" y="549"/>
                <a:ext cx="79" cy="315"/>
                <a:chOff x="94" y="535"/>
                <a:chExt cx="79" cy="315"/>
              </a:xfrm>
            </xdr:grpSpPr>
            <xdr:grpSp>
              <xdr:nvGrpSpPr>
                <xdr:cNvPr id="126" name="Group 197"/>
                <xdr:cNvGrpSpPr>
                  <a:grpSpLocks noChangeAspect="1"/>
                </xdr:cNvGrpSpPr>
              </xdr:nvGrpSpPr>
              <xdr:grpSpPr bwMode="auto">
                <a:xfrm>
                  <a:off x="94" y="535"/>
                  <a:ext cx="78" cy="83"/>
                  <a:chOff x="93" y="535"/>
                  <a:chExt cx="78" cy="83"/>
                </a:xfrm>
              </xdr:grpSpPr>
              <xdr:sp macro="" textlink="">
                <xdr:nvSpPr>
                  <xdr:cNvPr id="141" name="Line 198"/>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Line 199"/>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3" name="Line 200"/>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4" name="Line 201"/>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202"/>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6" name="Line 203"/>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7" name="Group 204"/>
                <xdr:cNvGrpSpPr>
                  <a:grpSpLocks noChangeAspect="1"/>
                </xdr:cNvGrpSpPr>
              </xdr:nvGrpSpPr>
              <xdr:grpSpPr bwMode="auto">
                <a:xfrm>
                  <a:off x="95" y="653"/>
                  <a:ext cx="78" cy="83"/>
                  <a:chOff x="93" y="535"/>
                  <a:chExt cx="78" cy="83"/>
                </a:xfrm>
              </xdr:grpSpPr>
              <xdr:sp macro="" textlink="">
                <xdr:nvSpPr>
                  <xdr:cNvPr id="135" name="Line 20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6" name="Line 20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20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8" name="Line 20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9" name="Line 20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0" name="Line 21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8" name="Group 211"/>
                <xdr:cNvGrpSpPr>
                  <a:grpSpLocks noChangeAspect="1"/>
                </xdr:cNvGrpSpPr>
              </xdr:nvGrpSpPr>
              <xdr:grpSpPr bwMode="auto">
                <a:xfrm>
                  <a:off x="94" y="767"/>
                  <a:ext cx="78" cy="83"/>
                  <a:chOff x="93" y="535"/>
                  <a:chExt cx="78" cy="83"/>
                </a:xfrm>
              </xdr:grpSpPr>
              <xdr:sp macro="" textlink="">
                <xdr:nvSpPr>
                  <xdr:cNvPr id="129" name="Line 212"/>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0" name="Line 213"/>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1" name="Line 214"/>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2" name="Line 215"/>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216"/>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217"/>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90" name="Text Box 218"/>
            <xdr:cNvSpPr txBox="1">
              <a:spLocks noChangeAspect="1" noChangeArrowheads="1"/>
            </xdr:cNvSpPr>
          </xdr:nvSpPr>
          <xdr:spPr bwMode="auto">
            <a:xfrm>
              <a:off x="55" y="535"/>
              <a:ext cx="6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1" name="Text Box 219"/>
            <xdr:cNvSpPr txBox="1">
              <a:spLocks noChangeAspect="1" noChangeArrowheads="1"/>
            </xdr:cNvSpPr>
          </xdr:nvSpPr>
          <xdr:spPr bwMode="auto">
            <a:xfrm>
              <a:off x="62" y="570"/>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機械掘削積込</a:t>
              </a:r>
            </a:p>
          </xdr:txBody>
        </xdr:sp>
        <xdr:sp macro="" textlink="">
          <xdr:nvSpPr>
            <xdr:cNvPr id="92" name="Text Box 220"/>
            <xdr:cNvSpPr txBox="1">
              <a:spLocks noChangeAspect="1" noChangeArrowheads="1"/>
            </xdr:cNvSpPr>
          </xdr:nvSpPr>
          <xdr:spPr bwMode="auto">
            <a:xfrm>
              <a:off x="55" y="651"/>
              <a:ext cx="78"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　</a:t>
              </a:r>
            </a:p>
          </xdr:txBody>
        </xdr:sp>
        <xdr:sp macro="" textlink="">
          <xdr:nvSpPr>
            <xdr:cNvPr id="93" name="Text Box 221"/>
            <xdr:cNvSpPr txBox="1">
              <a:spLocks noChangeAspect="1" noChangeArrowheads="1"/>
            </xdr:cNvSpPr>
          </xdr:nvSpPr>
          <xdr:spPr bwMode="auto">
            <a:xfrm>
              <a:off x="55" y="765"/>
              <a:ext cx="6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4" name="Text Box 222"/>
            <xdr:cNvSpPr txBox="1">
              <a:spLocks noChangeAspect="1" noChangeArrowheads="1"/>
            </xdr:cNvSpPr>
          </xdr:nvSpPr>
          <xdr:spPr bwMode="auto">
            <a:xfrm>
              <a:off x="473" y="536"/>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5" name="Text Box 223"/>
            <xdr:cNvSpPr txBox="1">
              <a:spLocks noChangeAspect="1" noChangeArrowheads="1"/>
            </xdr:cNvSpPr>
          </xdr:nvSpPr>
          <xdr:spPr bwMode="auto">
            <a:xfrm>
              <a:off x="474" y="652"/>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6" name="Text Box 224"/>
            <xdr:cNvSpPr txBox="1">
              <a:spLocks noChangeAspect="1" noChangeArrowheads="1"/>
            </xdr:cNvSpPr>
          </xdr:nvSpPr>
          <xdr:spPr bwMode="auto">
            <a:xfrm>
              <a:off x="482" y="768"/>
              <a:ext cx="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7" name="Text Box 225"/>
            <xdr:cNvSpPr txBox="1">
              <a:spLocks noChangeAspect="1" noChangeArrowheads="1"/>
            </xdr:cNvSpPr>
          </xdr:nvSpPr>
          <xdr:spPr bwMode="auto">
            <a:xfrm>
              <a:off x="62" y="688"/>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機械掘削積込</a:t>
              </a:r>
            </a:p>
          </xdr:txBody>
        </xdr:sp>
        <xdr:sp macro="" textlink="">
          <xdr:nvSpPr>
            <xdr:cNvPr id="98" name="Text Box 226"/>
            <xdr:cNvSpPr txBox="1">
              <a:spLocks noChangeAspect="1" noChangeArrowheads="1"/>
            </xdr:cNvSpPr>
          </xdr:nvSpPr>
          <xdr:spPr bwMode="auto">
            <a:xfrm>
              <a:off x="74" y="802"/>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掘削完了</a:t>
              </a:r>
            </a:p>
          </xdr:txBody>
        </xdr:sp>
        <xdr:sp macro="" textlink="">
          <xdr:nvSpPr>
            <xdr:cNvPr id="99" name="Text Box 227"/>
            <xdr:cNvSpPr txBox="1">
              <a:spLocks noChangeAspect="1" noChangeArrowheads="1"/>
            </xdr:cNvSpPr>
          </xdr:nvSpPr>
          <xdr:spPr bwMode="auto">
            <a:xfrm>
              <a:off x="485" y="573"/>
              <a:ext cx="6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搬出・搬入</a:t>
              </a:r>
            </a:p>
          </xdr:txBody>
        </xdr:sp>
        <xdr:sp macro="" textlink="">
          <xdr:nvSpPr>
            <xdr:cNvPr id="100" name="Text Box 228"/>
            <xdr:cNvSpPr txBox="1">
              <a:spLocks noChangeAspect="1" noChangeArrowheads="1"/>
            </xdr:cNvSpPr>
          </xdr:nvSpPr>
          <xdr:spPr bwMode="auto">
            <a:xfrm>
              <a:off x="474" y="691"/>
              <a:ext cx="8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捨場・購入先</a:t>
              </a:r>
            </a:p>
          </xdr:txBody>
        </xdr:sp>
        <xdr:sp macro="" textlink="">
          <xdr:nvSpPr>
            <xdr:cNvPr id="101" name="Text Box 229"/>
            <xdr:cNvSpPr txBox="1">
              <a:spLocks noChangeAspect="1" noChangeArrowheads="1"/>
            </xdr:cNvSpPr>
          </xdr:nvSpPr>
          <xdr:spPr bwMode="auto">
            <a:xfrm>
              <a:off x="483" y="805"/>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機械敷均状況</a:t>
              </a:r>
            </a:p>
          </xdr:txBody>
        </xdr:sp>
        <xdr:sp macro="" textlink="">
          <xdr:nvSpPr>
            <xdr:cNvPr id="102" name="Text Box 231"/>
            <xdr:cNvSpPr txBox="1">
              <a:spLocks noChangeAspect="1" noChangeArrowheads="1"/>
            </xdr:cNvSpPr>
          </xdr:nvSpPr>
          <xdr:spPr bwMode="auto">
            <a:xfrm>
              <a:off x="593" y="539"/>
              <a:ext cx="24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◎土工量が１００</a:t>
              </a:r>
              <a:r>
                <a:rPr lang="en-US" altLang="ja-JP" sz="1100" b="0" i="0" strike="noStrike">
                  <a:solidFill>
                    <a:srgbClr val="000000"/>
                  </a:solidFill>
                  <a:latin typeface="ＭＳ Ｐゴシック"/>
                  <a:ea typeface="ＭＳ Ｐゴシック"/>
                </a:rPr>
                <a:t>m3</a:t>
              </a:r>
              <a:r>
                <a:rPr lang="ja-JP" altLang="en-US" sz="1100" b="0" i="0" strike="noStrike">
                  <a:solidFill>
                    <a:srgbClr val="000000"/>
                  </a:solidFill>
                  <a:latin typeface="ＭＳ Ｐゴシック"/>
                  <a:ea typeface="ＭＳ Ｐゴシック"/>
                </a:rPr>
                <a:t>以上又は工事区間が</a:t>
              </a:r>
            </a:p>
            <a:p>
              <a:pPr algn="l" rtl="0">
                <a:defRPr sz="1000"/>
              </a:pPr>
              <a:r>
                <a:rPr lang="ja-JP" altLang="en-US" sz="1100" b="0" i="0" strike="noStrike">
                  <a:solidFill>
                    <a:srgbClr val="000000"/>
                  </a:solidFill>
                  <a:latin typeface="ＭＳ Ｐゴシック"/>
                  <a:ea typeface="ＭＳ Ｐゴシック"/>
                </a:rPr>
                <a:t>　 数箇所にわたる場合は、それぞれその</a:t>
              </a:r>
            </a:p>
            <a:p>
              <a:pPr algn="l" rtl="0">
                <a:defRPr sz="1000"/>
              </a:pPr>
              <a:r>
                <a:rPr lang="ja-JP" altLang="en-US" sz="1100" b="0" i="0" strike="noStrike">
                  <a:solidFill>
                    <a:srgbClr val="000000"/>
                  </a:solidFill>
                  <a:latin typeface="ＭＳ Ｐゴシック"/>
                  <a:ea typeface="ＭＳ Ｐゴシック"/>
                </a:rPr>
                <a:t>　 状況が分かる写真を複数枚撮影。</a:t>
              </a:r>
            </a:p>
          </xdr:txBody>
        </xdr:sp>
        <xdr:sp macro="" textlink="">
          <xdr:nvSpPr>
            <xdr:cNvPr id="103" name="Text Box 232"/>
            <xdr:cNvSpPr txBox="1">
              <a:spLocks noChangeAspect="1" noChangeArrowheads="1"/>
            </xdr:cNvSpPr>
          </xdr:nvSpPr>
          <xdr:spPr bwMode="auto">
            <a:xfrm>
              <a:off x="595" y="607"/>
              <a:ext cx="238"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04" name="Text Box 233"/>
            <xdr:cNvSpPr txBox="1">
              <a:spLocks noChangeAspect="1" noChangeArrowheads="1"/>
            </xdr:cNvSpPr>
          </xdr:nvSpPr>
          <xdr:spPr bwMode="auto">
            <a:xfrm>
              <a:off x="593" y="511"/>
              <a:ext cx="23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注意点（土工「構造物に係らないもの」）</a:t>
              </a:r>
            </a:p>
          </xdr:txBody>
        </xdr:sp>
        <xdr:sp macro="" textlink="">
          <xdr:nvSpPr>
            <xdr:cNvPr id="105" name="Text Box 234"/>
            <xdr:cNvSpPr txBox="1">
              <a:spLocks noChangeAspect="1" noChangeArrowheads="1"/>
            </xdr:cNvSpPr>
          </xdr:nvSpPr>
          <xdr:spPr bwMode="auto">
            <a:xfrm>
              <a:off x="598" y="672"/>
              <a:ext cx="130"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状況写真の注意事項</a:t>
              </a:r>
            </a:p>
          </xdr:txBody>
        </xdr:sp>
        <xdr:sp macro="" textlink="">
          <xdr:nvSpPr>
            <xdr:cNvPr id="106" name="Text Box 235"/>
            <xdr:cNvSpPr txBox="1">
              <a:spLocks noChangeAspect="1" noChangeArrowheads="1"/>
            </xdr:cNvSpPr>
          </xdr:nvSpPr>
          <xdr:spPr bwMode="auto">
            <a:xfrm>
              <a:off x="593" y="701"/>
              <a:ext cx="257"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a:t>
              </a:r>
            </a:p>
          </xdr:txBody>
        </xdr:sp>
        <xdr:sp macro="" textlink="">
          <xdr:nvSpPr>
            <xdr:cNvPr id="107" name="Text Box 236"/>
            <xdr:cNvSpPr txBox="1">
              <a:spLocks noChangeAspect="1" noChangeArrowheads="1"/>
            </xdr:cNvSpPr>
          </xdr:nvSpPr>
          <xdr:spPr bwMode="auto">
            <a:xfrm>
              <a:off x="593" y="772"/>
              <a:ext cx="246"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◎各状況の写真は可能な限り、その工種</a:t>
              </a:r>
            </a:p>
            <a:p>
              <a:pPr algn="l" rtl="0">
                <a:defRPr sz="1000"/>
              </a:pPr>
              <a:r>
                <a:rPr lang="ja-JP" altLang="en-US" sz="1100" b="0" i="0" strike="noStrike">
                  <a:solidFill>
                    <a:srgbClr val="000000"/>
                  </a:solidFill>
                  <a:latin typeface="ＭＳ Ｐゴシック"/>
                  <a:ea typeface="ＭＳ Ｐゴシック"/>
                </a:rPr>
                <a:t>　 の段階完了写真を撮影。</a:t>
              </a:r>
            </a:p>
          </xdr:txBody>
        </xdr:sp>
        <xdr:sp macro="" textlink="">
          <xdr:nvSpPr>
            <xdr:cNvPr id="108" name="Text Box 237"/>
            <xdr:cNvSpPr txBox="1">
              <a:spLocks noChangeAspect="1" noChangeArrowheads="1"/>
            </xdr:cNvSpPr>
          </xdr:nvSpPr>
          <xdr:spPr bwMode="auto">
            <a:xfrm>
              <a:off x="593" y="834"/>
              <a:ext cx="246"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◎捨土・購入土は、施工計画書に基づき</a:t>
              </a:r>
            </a:p>
            <a:p>
              <a:pPr algn="l" rtl="0">
                <a:defRPr sz="1000"/>
              </a:pPr>
              <a:r>
                <a:rPr lang="ja-JP" altLang="en-US" sz="1100" b="0" i="0" strike="noStrike">
                  <a:solidFill>
                    <a:srgbClr val="000000"/>
                  </a:solidFill>
                  <a:latin typeface="ＭＳ Ｐゴシック"/>
                  <a:ea typeface="ＭＳ Ｐゴシック"/>
                </a:rPr>
                <a:t>　 処理場の施工前を撮影し、設計図書に</a:t>
              </a:r>
            </a:p>
            <a:p>
              <a:pPr algn="l" rtl="0">
                <a:defRPr sz="1000"/>
              </a:pPr>
              <a:r>
                <a:rPr lang="ja-JP" altLang="en-US" sz="1100" b="0" i="0" strike="noStrike">
                  <a:solidFill>
                    <a:srgbClr val="000000"/>
                  </a:solidFill>
                  <a:latin typeface="ＭＳ Ｐゴシック"/>
                  <a:ea typeface="ＭＳ Ｐゴシック"/>
                </a:rPr>
                <a:t>　 指定がある場合は敷均状況を撮影。</a:t>
              </a:r>
            </a:p>
          </xdr:txBody>
        </xdr:sp>
        <xdr:sp macro="" textlink="">
          <xdr:nvSpPr>
            <xdr:cNvPr id="109" name="Text Box 238"/>
            <xdr:cNvSpPr txBox="1">
              <a:spLocks noChangeAspect="1" noChangeArrowheads="1"/>
            </xdr:cNvSpPr>
          </xdr:nvSpPr>
          <xdr:spPr bwMode="auto">
            <a:xfrm>
              <a:off x="63" y="55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0" name="Text Box 239"/>
            <xdr:cNvSpPr txBox="1">
              <a:spLocks noChangeAspect="1" noChangeArrowheads="1"/>
            </xdr:cNvSpPr>
          </xdr:nvSpPr>
          <xdr:spPr bwMode="auto">
            <a:xfrm>
              <a:off x="479" y="557"/>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ﾄﾗｯｸ運搬状況</a:t>
              </a:r>
            </a:p>
          </xdr:txBody>
        </xdr:sp>
        <xdr:sp macro="" textlink="">
          <xdr:nvSpPr>
            <xdr:cNvPr id="111" name="Text Box 240"/>
            <xdr:cNvSpPr txBox="1">
              <a:spLocks noChangeAspect="1" noChangeArrowheads="1"/>
            </xdr:cNvSpPr>
          </xdr:nvSpPr>
          <xdr:spPr bwMode="auto">
            <a:xfrm>
              <a:off x="62" y="785"/>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2" name="Text Box 241"/>
            <xdr:cNvSpPr txBox="1">
              <a:spLocks noChangeAspect="1" noChangeArrowheads="1"/>
            </xdr:cNvSpPr>
          </xdr:nvSpPr>
          <xdr:spPr bwMode="auto">
            <a:xfrm>
              <a:off x="484" y="789"/>
              <a:ext cx="6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残土処理中</a:t>
              </a:r>
            </a:p>
          </xdr:txBody>
        </xdr:sp>
        <xdr:sp macro="" textlink="">
          <xdr:nvSpPr>
            <xdr:cNvPr id="113" name="Text Box 242"/>
            <xdr:cNvSpPr txBox="1">
              <a:spLocks noChangeAspect="1" noChangeArrowheads="1"/>
            </xdr:cNvSpPr>
          </xdr:nvSpPr>
          <xdr:spPr bwMode="auto">
            <a:xfrm>
              <a:off x="63" y="671"/>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4" name="Text Box 243"/>
            <xdr:cNvSpPr txBox="1">
              <a:spLocks noChangeAspect="1" noChangeArrowheads="1"/>
            </xdr:cNvSpPr>
          </xdr:nvSpPr>
          <xdr:spPr bwMode="auto">
            <a:xfrm>
              <a:off x="483" y="675"/>
              <a:ext cx="6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残土処理前</a:t>
              </a:r>
            </a:p>
          </xdr:txBody>
        </xdr:sp>
        <xdr:sp macro="" textlink="">
          <xdr:nvSpPr>
            <xdr:cNvPr id="115" name="Text Box 244"/>
            <xdr:cNvSpPr txBox="1">
              <a:spLocks noChangeAspect="1" noChangeArrowheads="1"/>
            </xdr:cNvSpPr>
          </xdr:nvSpPr>
          <xdr:spPr bwMode="auto">
            <a:xfrm>
              <a:off x="474" y="707"/>
              <a:ext cx="6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現場状況</a:t>
              </a:r>
            </a:p>
          </xdr:txBody>
        </xdr:sp>
      </xdr:grpSp>
    </xdr:grpSp>
    <xdr:clientData/>
  </xdr:twoCellAnchor>
  <xdr:twoCellAnchor>
    <xdr:from>
      <xdr:col>0</xdr:col>
      <xdr:colOff>104775</xdr:colOff>
      <xdr:row>50</xdr:row>
      <xdr:rowOff>9525</xdr:rowOff>
    </xdr:from>
    <xdr:to>
      <xdr:col>12</xdr:col>
      <xdr:colOff>570514</xdr:colOff>
      <xdr:row>71</xdr:row>
      <xdr:rowOff>29050</xdr:rowOff>
    </xdr:to>
    <xdr:grpSp>
      <xdr:nvGrpSpPr>
        <xdr:cNvPr id="168" name="Group 331"/>
        <xdr:cNvGrpSpPr>
          <a:grpSpLocks noChangeAspect="1"/>
        </xdr:cNvGrpSpPr>
      </xdr:nvGrpSpPr>
      <xdr:grpSpPr bwMode="auto">
        <a:xfrm>
          <a:off x="104775" y="9058275"/>
          <a:ext cx="8114314" cy="3820000"/>
          <a:chOff x="50" y="928"/>
          <a:chExt cx="810" cy="382"/>
        </a:xfrm>
      </xdr:grpSpPr>
      <xdr:grpSp>
        <xdr:nvGrpSpPr>
          <xdr:cNvPr id="169" name="Group 330"/>
          <xdr:cNvGrpSpPr>
            <a:grpSpLocks noChangeAspect="1"/>
          </xdr:cNvGrpSpPr>
        </xdr:nvGrpSpPr>
        <xdr:grpSpPr bwMode="auto">
          <a:xfrm>
            <a:off x="50" y="930"/>
            <a:ext cx="810" cy="380"/>
            <a:chOff x="50" y="930"/>
            <a:chExt cx="810" cy="380"/>
          </a:xfrm>
        </xdr:grpSpPr>
        <xdr:grpSp>
          <xdr:nvGrpSpPr>
            <xdr:cNvPr id="171" name="Group 248"/>
            <xdr:cNvGrpSpPr>
              <a:grpSpLocks noChangeAspect="1"/>
            </xdr:cNvGrpSpPr>
          </xdr:nvGrpSpPr>
          <xdr:grpSpPr bwMode="auto">
            <a:xfrm>
              <a:off x="50" y="950"/>
              <a:ext cx="524" cy="359"/>
              <a:chOff x="58" y="523"/>
              <a:chExt cx="524" cy="359"/>
            </a:xfrm>
          </xdr:grpSpPr>
          <xdr:sp macro="" textlink="">
            <xdr:nvSpPr>
              <xdr:cNvPr id="198" name="Rectangle 249"/>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199" name="Rectangle 250"/>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200" name="Rectangle 251"/>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201" name="Rectangle 252"/>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202" name="Rectangle 253"/>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203" name="Rectangle 254"/>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204" name="Rectangle 255"/>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205" name="Rectangle 256"/>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206" name="Group 257"/>
              <xdr:cNvGrpSpPr>
                <a:grpSpLocks noChangeAspect="1"/>
              </xdr:cNvGrpSpPr>
            </xdr:nvGrpSpPr>
            <xdr:grpSpPr bwMode="auto">
              <a:xfrm>
                <a:off x="72" y="546"/>
                <a:ext cx="79" cy="315"/>
                <a:chOff x="94" y="535"/>
                <a:chExt cx="79" cy="315"/>
              </a:xfrm>
            </xdr:grpSpPr>
            <xdr:grpSp>
              <xdr:nvGrpSpPr>
                <xdr:cNvPr id="229" name="Group 258"/>
                <xdr:cNvGrpSpPr>
                  <a:grpSpLocks noChangeAspect="1"/>
                </xdr:cNvGrpSpPr>
              </xdr:nvGrpSpPr>
              <xdr:grpSpPr bwMode="auto">
                <a:xfrm>
                  <a:off x="94" y="535"/>
                  <a:ext cx="78" cy="83"/>
                  <a:chOff x="93" y="535"/>
                  <a:chExt cx="78" cy="83"/>
                </a:xfrm>
              </xdr:grpSpPr>
              <xdr:sp macro="" textlink="">
                <xdr:nvSpPr>
                  <xdr:cNvPr id="244" name="Line 259"/>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5" name="Line 260"/>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261"/>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7" name="Line 262"/>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8" name="Line 263"/>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264"/>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30" name="Group 265"/>
                <xdr:cNvGrpSpPr>
                  <a:grpSpLocks noChangeAspect="1"/>
                </xdr:cNvGrpSpPr>
              </xdr:nvGrpSpPr>
              <xdr:grpSpPr bwMode="auto">
                <a:xfrm>
                  <a:off x="95" y="653"/>
                  <a:ext cx="78" cy="83"/>
                  <a:chOff x="93" y="535"/>
                  <a:chExt cx="78" cy="83"/>
                </a:xfrm>
              </xdr:grpSpPr>
              <xdr:sp macro="" textlink="">
                <xdr:nvSpPr>
                  <xdr:cNvPr id="238" name="Line 266"/>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9" name="Line 267"/>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0" name="Line 268"/>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1" name="Line 269"/>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270"/>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3" name="Line 271"/>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31" name="Group 272"/>
                <xdr:cNvGrpSpPr>
                  <a:grpSpLocks noChangeAspect="1"/>
                </xdr:cNvGrpSpPr>
              </xdr:nvGrpSpPr>
              <xdr:grpSpPr bwMode="auto">
                <a:xfrm>
                  <a:off x="94" y="767"/>
                  <a:ext cx="78" cy="83"/>
                  <a:chOff x="93" y="535"/>
                  <a:chExt cx="78" cy="83"/>
                </a:xfrm>
              </xdr:grpSpPr>
              <xdr:sp macro="" textlink="">
                <xdr:nvSpPr>
                  <xdr:cNvPr id="232" name="Line 273"/>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3" name="Line 274"/>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4" name="Line 275"/>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5" name="Line 276"/>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6" name="Line 277"/>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278"/>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207" name="Group 279"/>
              <xdr:cNvGrpSpPr>
                <a:grpSpLocks noChangeAspect="1"/>
              </xdr:cNvGrpSpPr>
            </xdr:nvGrpSpPr>
            <xdr:grpSpPr bwMode="auto">
              <a:xfrm>
                <a:off x="489" y="549"/>
                <a:ext cx="79" cy="315"/>
                <a:chOff x="94" y="535"/>
                <a:chExt cx="79" cy="315"/>
              </a:xfrm>
            </xdr:grpSpPr>
            <xdr:grpSp>
              <xdr:nvGrpSpPr>
                <xdr:cNvPr id="208" name="Group 280"/>
                <xdr:cNvGrpSpPr>
                  <a:grpSpLocks noChangeAspect="1"/>
                </xdr:cNvGrpSpPr>
              </xdr:nvGrpSpPr>
              <xdr:grpSpPr bwMode="auto">
                <a:xfrm>
                  <a:off x="94" y="535"/>
                  <a:ext cx="78" cy="83"/>
                  <a:chOff x="93" y="535"/>
                  <a:chExt cx="78" cy="83"/>
                </a:xfrm>
              </xdr:grpSpPr>
              <xdr:sp macro="" textlink="">
                <xdr:nvSpPr>
                  <xdr:cNvPr id="223" name="Line 281"/>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4" name="Line 282"/>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283"/>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6" name="Line 284"/>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285"/>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8" name="Line 286"/>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9" name="Group 287"/>
                <xdr:cNvGrpSpPr>
                  <a:grpSpLocks noChangeAspect="1"/>
                </xdr:cNvGrpSpPr>
              </xdr:nvGrpSpPr>
              <xdr:grpSpPr bwMode="auto">
                <a:xfrm>
                  <a:off x="95" y="653"/>
                  <a:ext cx="78" cy="83"/>
                  <a:chOff x="93" y="535"/>
                  <a:chExt cx="78" cy="83"/>
                </a:xfrm>
              </xdr:grpSpPr>
              <xdr:sp macro="" textlink="">
                <xdr:nvSpPr>
                  <xdr:cNvPr id="217" name="Line 288"/>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289"/>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9" name="Line 290"/>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0" name="Line 291"/>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1" name="Line 292"/>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2" name="Line 293"/>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10" name="Group 294"/>
                <xdr:cNvGrpSpPr>
                  <a:grpSpLocks noChangeAspect="1"/>
                </xdr:cNvGrpSpPr>
              </xdr:nvGrpSpPr>
              <xdr:grpSpPr bwMode="auto">
                <a:xfrm>
                  <a:off x="94" y="767"/>
                  <a:ext cx="78" cy="83"/>
                  <a:chOff x="93" y="535"/>
                  <a:chExt cx="78" cy="83"/>
                </a:xfrm>
              </xdr:grpSpPr>
              <xdr:sp macro="" textlink="">
                <xdr:nvSpPr>
                  <xdr:cNvPr id="211" name="Line 29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2" name="Line 29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29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4" name="Line 29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5" name="Line 29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6" name="Line 30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172" name="Text Box 301"/>
            <xdr:cNvSpPr txBox="1">
              <a:spLocks noChangeAspect="1" noChangeArrowheads="1"/>
            </xdr:cNvSpPr>
          </xdr:nvSpPr>
          <xdr:spPr bwMode="auto">
            <a:xfrm>
              <a:off x="55" y="95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3" name="Text Box 302"/>
            <xdr:cNvSpPr txBox="1">
              <a:spLocks noChangeAspect="1" noChangeArrowheads="1"/>
            </xdr:cNvSpPr>
          </xdr:nvSpPr>
          <xdr:spPr bwMode="auto">
            <a:xfrm>
              <a:off x="62" y="989"/>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機械床堀状況</a:t>
              </a:r>
            </a:p>
          </xdr:txBody>
        </xdr:sp>
        <xdr:sp macro="" textlink="">
          <xdr:nvSpPr>
            <xdr:cNvPr id="174" name="Text Box 303"/>
            <xdr:cNvSpPr txBox="1">
              <a:spLocks noChangeAspect="1" noChangeArrowheads="1"/>
            </xdr:cNvSpPr>
          </xdr:nvSpPr>
          <xdr:spPr bwMode="auto">
            <a:xfrm>
              <a:off x="55" y="1070"/>
              <a:ext cx="7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　</a:t>
              </a:r>
            </a:p>
          </xdr:txBody>
        </xdr:sp>
        <xdr:sp macro="" textlink="">
          <xdr:nvSpPr>
            <xdr:cNvPr id="175" name="Text Box 304"/>
            <xdr:cNvSpPr txBox="1">
              <a:spLocks noChangeAspect="1" noChangeArrowheads="1"/>
            </xdr:cNvSpPr>
          </xdr:nvSpPr>
          <xdr:spPr bwMode="auto">
            <a:xfrm>
              <a:off x="55" y="118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6" name="Text Box 305"/>
            <xdr:cNvSpPr txBox="1">
              <a:spLocks noChangeAspect="1" noChangeArrowheads="1"/>
            </xdr:cNvSpPr>
          </xdr:nvSpPr>
          <xdr:spPr bwMode="auto">
            <a:xfrm>
              <a:off x="473" y="955"/>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7" name="Text Box 306"/>
            <xdr:cNvSpPr txBox="1">
              <a:spLocks noChangeAspect="1" noChangeArrowheads="1"/>
            </xdr:cNvSpPr>
          </xdr:nvSpPr>
          <xdr:spPr bwMode="auto">
            <a:xfrm>
              <a:off x="474" y="1071"/>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8" name="Text Box 307"/>
            <xdr:cNvSpPr txBox="1">
              <a:spLocks noChangeAspect="1" noChangeArrowheads="1"/>
            </xdr:cNvSpPr>
          </xdr:nvSpPr>
          <xdr:spPr bwMode="auto">
            <a:xfrm>
              <a:off x="482" y="1187"/>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9" name="Text Box 308"/>
            <xdr:cNvSpPr txBox="1">
              <a:spLocks noChangeAspect="1" noChangeArrowheads="1"/>
            </xdr:cNvSpPr>
          </xdr:nvSpPr>
          <xdr:spPr bwMode="auto">
            <a:xfrm>
              <a:off x="62" y="1107"/>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基面整正状況</a:t>
              </a:r>
            </a:p>
          </xdr:txBody>
        </xdr:sp>
        <xdr:sp macro="" textlink="">
          <xdr:nvSpPr>
            <xdr:cNvPr id="180" name="Text Box 309"/>
            <xdr:cNvSpPr txBox="1">
              <a:spLocks noChangeAspect="1" noChangeArrowheads="1"/>
            </xdr:cNvSpPr>
          </xdr:nvSpPr>
          <xdr:spPr bwMode="auto">
            <a:xfrm>
              <a:off x="74" y="1221"/>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床堀完了</a:t>
              </a:r>
            </a:p>
          </xdr:txBody>
        </xdr:sp>
        <xdr:sp macro="" textlink="">
          <xdr:nvSpPr>
            <xdr:cNvPr id="181" name="Text Box 310"/>
            <xdr:cNvSpPr txBox="1">
              <a:spLocks noChangeAspect="1" noChangeArrowheads="1"/>
            </xdr:cNvSpPr>
          </xdr:nvSpPr>
          <xdr:spPr bwMode="auto">
            <a:xfrm>
              <a:off x="480" y="992"/>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基礎敷均状況</a:t>
              </a:r>
            </a:p>
          </xdr:txBody>
        </xdr:sp>
        <xdr:sp macro="" textlink="">
          <xdr:nvSpPr>
            <xdr:cNvPr id="182" name="Text Box 311"/>
            <xdr:cNvSpPr txBox="1">
              <a:spLocks noChangeAspect="1" noChangeArrowheads="1"/>
            </xdr:cNvSpPr>
          </xdr:nvSpPr>
          <xdr:spPr bwMode="auto">
            <a:xfrm>
              <a:off x="474" y="1110"/>
              <a:ext cx="6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転圧状況</a:t>
              </a:r>
            </a:p>
          </xdr:txBody>
        </xdr:sp>
        <xdr:sp macro="" textlink="">
          <xdr:nvSpPr>
            <xdr:cNvPr id="183" name="Text Box 312"/>
            <xdr:cNvSpPr txBox="1">
              <a:spLocks noChangeAspect="1" noChangeArrowheads="1"/>
            </xdr:cNvSpPr>
          </xdr:nvSpPr>
          <xdr:spPr bwMode="auto">
            <a:xfrm>
              <a:off x="481" y="1224"/>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転圧完了</a:t>
              </a:r>
            </a:p>
          </xdr:txBody>
        </xdr:sp>
        <xdr:sp macro="" textlink="">
          <xdr:nvSpPr>
            <xdr:cNvPr id="184" name="Text Box 313"/>
            <xdr:cNvSpPr txBox="1">
              <a:spLocks noChangeAspect="1" noChangeArrowheads="1"/>
            </xdr:cNvSpPr>
          </xdr:nvSpPr>
          <xdr:spPr bwMode="auto">
            <a:xfrm>
              <a:off x="593" y="958"/>
              <a:ext cx="26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◎床堀→基礎→ｺﾝｸﾘｰﾄ投入→構造物布設</a:t>
              </a:r>
            </a:p>
            <a:p>
              <a:pPr algn="l" rtl="0">
                <a:defRPr sz="1000"/>
              </a:pPr>
              <a:r>
                <a:rPr lang="ja-JP" altLang="en-US" sz="1100" b="0" i="0" strike="noStrike">
                  <a:solidFill>
                    <a:srgbClr val="000000"/>
                  </a:solidFill>
                  <a:latin typeface="ＭＳ Ｐゴシック"/>
                  <a:ea typeface="ＭＳ Ｐゴシック"/>
                </a:rPr>
                <a:t>　 等→の順を標準とする。項目は工種、施工</a:t>
              </a:r>
            </a:p>
            <a:p>
              <a:pPr algn="l" rtl="0">
                <a:defRPr sz="1000"/>
              </a:pPr>
              <a:r>
                <a:rPr lang="ja-JP" altLang="en-US" sz="1100" b="0" i="0" strike="noStrike">
                  <a:solidFill>
                    <a:srgbClr val="000000"/>
                  </a:solidFill>
                  <a:latin typeface="ＭＳ Ｐゴシック"/>
                  <a:ea typeface="ＭＳ Ｐゴシック"/>
                </a:rPr>
                <a:t>　 箇所により変わります。</a:t>
              </a:r>
            </a:p>
          </xdr:txBody>
        </xdr:sp>
        <xdr:sp macro="" textlink="">
          <xdr:nvSpPr>
            <xdr:cNvPr id="185" name="Text Box 314"/>
            <xdr:cNvSpPr txBox="1">
              <a:spLocks noChangeAspect="1" noChangeArrowheads="1"/>
            </xdr:cNvSpPr>
          </xdr:nvSpPr>
          <xdr:spPr bwMode="auto">
            <a:xfrm>
              <a:off x="595" y="1026"/>
              <a:ext cx="237"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86" name="Text Box 315"/>
            <xdr:cNvSpPr txBox="1">
              <a:spLocks noChangeAspect="1" noChangeArrowheads="1"/>
            </xdr:cNvSpPr>
          </xdr:nvSpPr>
          <xdr:spPr bwMode="auto">
            <a:xfrm>
              <a:off x="593" y="930"/>
              <a:ext cx="180"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注意点（「構造物に係るもの」）</a:t>
              </a:r>
            </a:p>
          </xdr:txBody>
        </xdr:sp>
        <xdr:sp macro="" textlink="">
          <xdr:nvSpPr>
            <xdr:cNvPr id="187" name="Text Box 316"/>
            <xdr:cNvSpPr txBox="1">
              <a:spLocks noChangeAspect="1" noChangeArrowheads="1"/>
            </xdr:cNvSpPr>
          </xdr:nvSpPr>
          <xdr:spPr bwMode="auto">
            <a:xfrm>
              <a:off x="598" y="1091"/>
              <a:ext cx="12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状況写真の注意事項</a:t>
              </a:r>
            </a:p>
          </xdr:txBody>
        </xdr:sp>
        <xdr:sp macro="" textlink="">
          <xdr:nvSpPr>
            <xdr:cNvPr id="188" name="Text Box 317"/>
            <xdr:cNvSpPr txBox="1">
              <a:spLocks noChangeAspect="1" noChangeArrowheads="1"/>
            </xdr:cNvSpPr>
          </xdr:nvSpPr>
          <xdr:spPr bwMode="auto">
            <a:xfrm>
              <a:off x="593" y="1120"/>
              <a:ext cx="256"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a:t>
              </a:r>
            </a:p>
          </xdr:txBody>
        </xdr:sp>
        <xdr:sp macro="" textlink="">
          <xdr:nvSpPr>
            <xdr:cNvPr id="189" name="Text Box 318"/>
            <xdr:cNvSpPr txBox="1">
              <a:spLocks noChangeAspect="1" noChangeArrowheads="1"/>
            </xdr:cNvSpPr>
          </xdr:nvSpPr>
          <xdr:spPr bwMode="auto">
            <a:xfrm>
              <a:off x="593" y="1191"/>
              <a:ext cx="245"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◎各状況の写真は可能な限り、その工種</a:t>
              </a:r>
            </a:p>
            <a:p>
              <a:pPr algn="l" rtl="0">
                <a:defRPr sz="1000"/>
              </a:pPr>
              <a:r>
                <a:rPr lang="ja-JP" altLang="en-US" sz="1100" b="0" i="0" strike="noStrike">
                  <a:solidFill>
                    <a:srgbClr val="000000"/>
                  </a:solidFill>
                  <a:latin typeface="ＭＳ Ｐゴシック"/>
                  <a:ea typeface="ＭＳ Ｐゴシック"/>
                </a:rPr>
                <a:t>　 の段階完了写真を撮影。</a:t>
              </a:r>
            </a:p>
          </xdr:txBody>
        </xdr:sp>
        <xdr:sp macro="" textlink="">
          <xdr:nvSpPr>
            <xdr:cNvPr id="190" name="Text Box 319"/>
            <xdr:cNvSpPr txBox="1">
              <a:spLocks noChangeAspect="1" noChangeArrowheads="1"/>
            </xdr:cNvSpPr>
          </xdr:nvSpPr>
          <xdr:spPr bwMode="auto">
            <a:xfrm>
              <a:off x="593" y="1253"/>
              <a:ext cx="248"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◎状況撮影は作業状況撮影を主とするが</a:t>
              </a:r>
            </a:p>
            <a:p>
              <a:pPr algn="l" rtl="0">
                <a:defRPr sz="1000"/>
              </a:pPr>
              <a:r>
                <a:rPr lang="ja-JP" altLang="en-US" sz="1100" b="0" i="0" strike="noStrike">
                  <a:solidFill>
                    <a:srgbClr val="000000"/>
                  </a:solidFill>
                  <a:latin typeface="ＭＳ Ｐゴシック"/>
                  <a:ea typeface="ＭＳ Ｐゴシック"/>
                </a:rPr>
                <a:t>　 現場内に不要な状況（安全管理等適当</a:t>
              </a:r>
            </a:p>
            <a:p>
              <a:pPr algn="l" rtl="0">
                <a:defRPr sz="1000"/>
              </a:pPr>
              <a:r>
                <a:rPr lang="ja-JP" altLang="en-US" sz="1100" b="0" i="0" strike="noStrike">
                  <a:solidFill>
                    <a:srgbClr val="000000"/>
                  </a:solidFill>
                  <a:latin typeface="ＭＳ Ｐゴシック"/>
                  <a:ea typeface="ＭＳ Ｐゴシック"/>
                </a:rPr>
                <a:t>　 と思われる行為）がないよう努める。</a:t>
              </a:r>
            </a:p>
          </xdr:txBody>
        </xdr:sp>
        <xdr:sp macro="" textlink="">
          <xdr:nvSpPr>
            <xdr:cNvPr id="191" name="Text Box 320"/>
            <xdr:cNvSpPr txBox="1">
              <a:spLocks noChangeAspect="1" noChangeArrowheads="1"/>
            </xdr:cNvSpPr>
          </xdr:nvSpPr>
          <xdr:spPr bwMode="auto">
            <a:xfrm>
              <a:off x="63" y="973"/>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2" name="Text Box 321"/>
            <xdr:cNvSpPr txBox="1">
              <a:spLocks noChangeAspect="1" noChangeArrowheads="1"/>
            </xdr:cNvSpPr>
          </xdr:nvSpPr>
          <xdr:spPr bwMode="auto">
            <a:xfrm>
              <a:off x="479" y="976"/>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3" name="Text Box 322"/>
            <xdr:cNvSpPr txBox="1">
              <a:spLocks noChangeAspect="1" noChangeArrowheads="1"/>
            </xdr:cNvSpPr>
          </xdr:nvSpPr>
          <xdr:spPr bwMode="auto">
            <a:xfrm>
              <a:off x="62" y="120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4" name="Text Box 323"/>
            <xdr:cNvSpPr txBox="1">
              <a:spLocks noChangeAspect="1" noChangeArrowheads="1"/>
            </xdr:cNvSpPr>
          </xdr:nvSpPr>
          <xdr:spPr bwMode="auto">
            <a:xfrm>
              <a:off x="481" y="120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5" name="Text Box 324"/>
            <xdr:cNvSpPr txBox="1">
              <a:spLocks noChangeAspect="1" noChangeArrowheads="1"/>
            </xdr:cNvSpPr>
          </xdr:nvSpPr>
          <xdr:spPr bwMode="auto">
            <a:xfrm>
              <a:off x="63" y="1090"/>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6" name="Text Box 325"/>
            <xdr:cNvSpPr txBox="1">
              <a:spLocks noChangeAspect="1" noChangeArrowheads="1"/>
            </xdr:cNvSpPr>
          </xdr:nvSpPr>
          <xdr:spPr bwMode="auto">
            <a:xfrm>
              <a:off x="479" y="109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7" name="Text Box 326"/>
            <xdr:cNvSpPr txBox="1">
              <a:spLocks noChangeAspect="1" noChangeArrowheads="1"/>
            </xdr:cNvSpPr>
          </xdr:nvSpPr>
          <xdr:spPr bwMode="auto">
            <a:xfrm>
              <a:off x="474" y="1126"/>
              <a:ext cx="6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使用機種</a:t>
              </a:r>
            </a:p>
          </xdr:txBody>
        </xdr:sp>
      </xdr:grpSp>
      <xdr:sp macro="" textlink="">
        <xdr:nvSpPr>
          <xdr:cNvPr id="170" name="Text Box 327"/>
          <xdr:cNvSpPr txBox="1">
            <a:spLocks noChangeAspect="1" noChangeArrowheads="1"/>
          </xdr:cNvSpPr>
        </xdr:nvSpPr>
        <xdr:spPr bwMode="auto">
          <a:xfrm>
            <a:off x="57" y="928"/>
            <a:ext cx="15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施工管理（例）２枚目以降</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3" name="AutoShape 2"/>
        <xdr:cNvSpPr>
          <a:spLocks/>
        </xdr:cNvSpPr>
      </xdr:nvSpPr>
      <xdr:spPr bwMode="auto">
        <a:xfrm>
          <a:off x="489585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38</xdr:row>
      <xdr:rowOff>57151</xdr:rowOff>
    </xdr:from>
    <xdr:to>
      <xdr:col>18</xdr:col>
      <xdr:colOff>102408</xdr:colOff>
      <xdr:row>59</xdr:row>
      <xdr:rowOff>10128</xdr:rowOff>
    </xdr:to>
    <xdr:grpSp>
      <xdr:nvGrpSpPr>
        <xdr:cNvPr id="4" name="Group 145"/>
        <xdr:cNvGrpSpPr>
          <a:grpSpLocks/>
        </xdr:cNvGrpSpPr>
      </xdr:nvGrpSpPr>
      <xdr:grpSpPr bwMode="auto">
        <a:xfrm>
          <a:off x="95250" y="9486901"/>
          <a:ext cx="8103408" cy="3753452"/>
          <a:chOff x="48" y="909"/>
          <a:chExt cx="801" cy="382"/>
        </a:xfrm>
      </xdr:grpSpPr>
      <xdr:grpSp>
        <xdr:nvGrpSpPr>
          <xdr:cNvPr id="5" name="Group 6"/>
          <xdr:cNvGrpSpPr>
            <a:grpSpLocks/>
          </xdr:cNvGrpSpPr>
        </xdr:nvGrpSpPr>
        <xdr:grpSpPr bwMode="auto">
          <a:xfrm>
            <a:off x="48" y="930"/>
            <a:ext cx="524" cy="359"/>
            <a:chOff x="58" y="523"/>
            <a:chExt cx="524" cy="359"/>
          </a:xfrm>
        </xdr:grpSpPr>
        <xdr:sp macro="" textlink="">
          <xdr:nvSpPr>
            <xdr:cNvPr id="62" name="Rectangle 7"/>
            <xdr:cNvSpPr>
              <a:spLocks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63" name="Rectangle 8"/>
            <xdr:cNvSpPr>
              <a:spLocks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64" name="Rectangle 9"/>
            <xdr:cNvSpPr>
              <a:spLocks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65" name="Rectangle 10"/>
            <xdr:cNvSpPr>
              <a:spLocks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66" name="Rectangle 11"/>
            <xdr:cNvSpPr>
              <a:spLocks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67" name="Rectangle 12"/>
            <xdr:cNvSpPr>
              <a:spLocks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68" name="Rectangle 13"/>
            <xdr:cNvSpPr>
              <a:spLocks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69" name="Rectangle 14"/>
            <xdr:cNvSpPr>
              <a:spLocks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70" name="Group 15"/>
            <xdr:cNvGrpSpPr>
              <a:grpSpLocks/>
            </xdr:cNvGrpSpPr>
          </xdr:nvGrpSpPr>
          <xdr:grpSpPr bwMode="auto">
            <a:xfrm>
              <a:off x="72" y="546"/>
              <a:ext cx="79" cy="315"/>
              <a:chOff x="94" y="535"/>
              <a:chExt cx="79" cy="315"/>
            </a:xfrm>
          </xdr:grpSpPr>
          <xdr:grpSp>
            <xdr:nvGrpSpPr>
              <xdr:cNvPr id="93" name="Group 16"/>
              <xdr:cNvGrpSpPr>
                <a:grpSpLocks/>
              </xdr:cNvGrpSpPr>
            </xdr:nvGrpSpPr>
            <xdr:grpSpPr bwMode="auto">
              <a:xfrm>
                <a:off x="94" y="535"/>
                <a:ext cx="78" cy="83"/>
                <a:chOff x="93" y="535"/>
                <a:chExt cx="78" cy="83"/>
              </a:xfrm>
            </xdr:grpSpPr>
            <xdr:sp macro="" textlink="">
              <xdr:nvSpPr>
                <xdr:cNvPr id="108" name="Line 1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9" name="Line 1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0" name="Line 1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1" name="Line 2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2" name="Line 2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3" name="Line 2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4" name="Group 23"/>
              <xdr:cNvGrpSpPr>
                <a:grpSpLocks/>
              </xdr:cNvGrpSpPr>
            </xdr:nvGrpSpPr>
            <xdr:grpSpPr bwMode="auto">
              <a:xfrm>
                <a:off x="95" y="653"/>
                <a:ext cx="78" cy="83"/>
                <a:chOff x="93" y="535"/>
                <a:chExt cx="78" cy="83"/>
              </a:xfrm>
            </xdr:grpSpPr>
            <xdr:sp macro="" textlink="">
              <xdr:nvSpPr>
                <xdr:cNvPr id="102" name="Line 2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3" name="Line 2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4" name="Line 2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2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6" name="Line 2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7" name="Line 2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5" name="Group 30"/>
              <xdr:cNvGrpSpPr>
                <a:grpSpLocks/>
              </xdr:cNvGrpSpPr>
            </xdr:nvGrpSpPr>
            <xdr:grpSpPr bwMode="auto">
              <a:xfrm>
                <a:off x="94" y="767"/>
                <a:ext cx="78" cy="83"/>
                <a:chOff x="93" y="535"/>
                <a:chExt cx="78" cy="83"/>
              </a:xfrm>
            </xdr:grpSpPr>
            <xdr:sp macro="" textlink="">
              <xdr:nvSpPr>
                <xdr:cNvPr id="96" name="Line 31"/>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7" name="Line 32"/>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8" name="Line 33"/>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9" name="Line 34"/>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35"/>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1" name="Line 36"/>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71" name="Group 37"/>
            <xdr:cNvGrpSpPr>
              <a:grpSpLocks/>
            </xdr:cNvGrpSpPr>
          </xdr:nvGrpSpPr>
          <xdr:grpSpPr bwMode="auto">
            <a:xfrm>
              <a:off x="489" y="549"/>
              <a:ext cx="79" cy="315"/>
              <a:chOff x="94" y="535"/>
              <a:chExt cx="79" cy="315"/>
            </a:xfrm>
          </xdr:grpSpPr>
          <xdr:grpSp>
            <xdr:nvGrpSpPr>
              <xdr:cNvPr id="72" name="Group 38"/>
              <xdr:cNvGrpSpPr>
                <a:grpSpLocks/>
              </xdr:cNvGrpSpPr>
            </xdr:nvGrpSpPr>
            <xdr:grpSpPr bwMode="auto">
              <a:xfrm>
                <a:off x="94" y="535"/>
                <a:ext cx="78" cy="83"/>
                <a:chOff x="93" y="535"/>
                <a:chExt cx="78" cy="83"/>
              </a:xfrm>
            </xdr:grpSpPr>
            <xdr:sp macro="" textlink="">
              <xdr:nvSpPr>
                <xdr:cNvPr id="87" name="Line 39"/>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40"/>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9" name="Line 41"/>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0" name="Line 42"/>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1" name="Line 43"/>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2" name="Line 44"/>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73" name="Group 45"/>
              <xdr:cNvGrpSpPr>
                <a:grpSpLocks/>
              </xdr:cNvGrpSpPr>
            </xdr:nvGrpSpPr>
            <xdr:grpSpPr bwMode="auto">
              <a:xfrm>
                <a:off x="95" y="653"/>
                <a:ext cx="78" cy="83"/>
                <a:chOff x="93" y="535"/>
                <a:chExt cx="78" cy="83"/>
              </a:xfrm>
            </xdr:grpSpPr>
            <xdr:sp macro="" textlink="">
              <xdr:nvSpPr>
                <xdr:cNvPr id="81" name="Line 46"/>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2" name="Line 47"/>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3" name="Line 48"/>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4" name="Line 49"/>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50"/>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6" name="Line 51"/>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74" name="Group 52"/>
              <xdr:cNvGrpSpPr>
                <a:grpSpLocks/>
              </xdr:cNvGrpSpPr>
            </xdr:nvGrpSpPr>
            <xdr:grpSpPr bwMode="auto">
              <a:xfrm>
                <a:off x="94" y="767"/>
                <a:ext cx="78" cy="83"/>
                <a:chOff x="93" y="535"/>
                <a:chExt cx="78" cy="83"/>
              </a:xfrm>
            </xdr:grpSpPr>
            <xdr:sp macro="" textlink="">
              <xdr:nvSpPr>
                <xdr:cNvPr id="75" name="Line 53"/>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6" name="Line 54"/>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7" name="Line 55"/>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8" name="Line 56"/>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9" name="Line 57"/>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0" name="Line 58"/>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6" name="Text Box 59"/>
          <xdr:cNvSpPr txBox="1">
            <a:spLocks noChangeArrowheads="1"/>
          </xdr:cNvSpPr>
        </xdr:nvSpPr>
        <xdr:spPr bwMode="auto">
          <a:xfrm>
            <a:off x="53" y="934"/>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7" name="Text Box 60"/>
          <xdr:cNvSpPr txBox="1">
            <a:spLocks noChangeArrowheads="1"/>
          </xdr:cNvSpPr>
        </xdr:nvSpPr>
        <xdr:spPr bwMode="auto">
          <a:xfrm>
            <a:off x="70" y="969"/>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出来形測定</a:t>
            </a:r>
          </a:p>
        </xdr:txBody>
      </xdr:sp>
      <xdr:sp macro="" textlink="">
        <xdr:nvSpPr>
          <xdr:cNvPr id="8" name="Text Box 71"/>
          <xdr:cNvSpPr txBox="1">
            <a:spLocks noChangeArrowheads="1"/>
          </xdr:cNvSpPr>
        </xdr:nvSpPr>
        <xdr:spPr bwMode="auto">
          <a:xfrm>
            <a:off x="55" y="909"/>
            <a:ext cx="138"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出来形管理（例）１枚目</a:t>
            </a:r>
          </a:p>
        </xdr:txBody>
      </xdr:sp>
      <xdr:sp macro="" textlink="">
        <xdr:nvSpPr>
          <xdr:cNvPr id="9" name="Text Box 72"/>
          <xdr:cNvSpPr txBox="1">
            <a:spLocks noChangeArrowheads="1"/>
          </xdr:cNvSpPr>
        </xdr:nvSpPr>
        <xdr:spPr bwMode="auto">
          <a:xfrm>
            <a:off x="591" y="939"/>
            <a:ext cx="258" cy="133"/>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◎管理測点ごとに写真を整理し、記述欄に</a:t>
            </a:r>
          </a:p>
          <a:p>
            <a:pPr algn="l" rtl="0">
              <a:defRPr sz="1000"/>
            </a:pPr>
            <a:r>
              <a:rPr lang="ja-JP" altLang="en-US" sz="1100" b="0" i="0" strike="noStrike">
                <a:solidFill>
                  <a:srgbClr val="000000"/>
                </a:solidFill>
                <a:latin typeface="ＭＳ Ｐゴシック"/>
                <a:ea typeface="ＭＳ Ｐゴシック"/>
              </a:rPr>
              <a:t>　 測定事項を記載する。不可視部は監督員</a:t>
            </a:r>
          </a:p>
          <a:p>
            <a:pPr algn="l" rtl="0">
              <a:defRPr sz="1000"/>
            </a:pPr>
            <a:r>
              <a:rPr lang="ja-JP" altLang="en-US" sz="1100" b="0" i="0" strike="noStrike">
                <a:solidFill>
                  <a:srgbClr val="000000"/>
                </a:solidFill>
                <a:latin typeface="ＭＳ Ｐゴシック"/>
                <a:ea typeface="ＭＳ Ｐゴシック"/>
              </a:rPr>
              <a:t>　 立会を原則とするが、写真は特に鮮明な</a:t>
            </a:r>
          </a:p>
          <a:p>
            <a:pPr algn="l" rtl="0">
              <a:defRPr sz="1000"/>
            </a:pPr>
            <a:r>
              <a:rPr lang="ja-JP" altLang="en-US" sz="1100" b="0" i="0" strike="noStrike">
                <a:solidFill>
                  <a:srgbClr val="000000"/>
                </a:solidFill>
                <a:latin typeface="ＭＳ Ｐゴシック"/>
                <a:ea typeface="ＭＳ Ｐゴシック"/>
              </a:rPr>
              <a:t>　 写真となるよう努める事。</a:t>
            </a:r>
          </a:p>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立会を行わない場合は、事前（不可視部</a:t>
            </a:r>
          </a:p>
          <a:p>
            <a:pPr algn="l" rtl="0">
              <a:defRPr sz="1000"/>
            </a:pPr>
            <a:r>
              <a:rPr lang="ja-JP" altLang="en-US" sz="1100" b="0" i="0" strike="noStrike">
                <a:solidFill>
                  <a:srgbClr val="000000"/>
                </a:solidFill>
                <a:latin typeface="ＭＳ Ｐゴシック"/>
                <a:ea typeface="ＭＳ Ｐゴシック"/>
              </a:rPr>
              <a:t>　 を確認できる状態に保つ）に写真で確認</a:t>
            </a:r>
          </a:p>
          <a:p>
            <a:pPr algn="l" rtl="0">
              <a:defRPr sz="1000"/>
            </a:pPr>
            <a:r>
              <a:rPr lang="ja-JP" altLang="en-US" sz="1100" b="0" i="0" strike="noStrike">
                <a:solidFill>
                  <a:srgbClr val="000000"/>
                </a:solidFill>
                <a:latin typeface="ＭＳ Ｐゴシック"/>
                <a:ea typeface="ＭＳ Ｐゴシック"/>
              </a:rPr>
              <a:t>　 するものとする。</a:t>
            </a:r>
          </a:p>
        </xdr:txBody>
      </xdr:sp>
      <xdr:sp macro="" textlink="">
        <xdr:nvSpPr>
          <xdr:cNvPr id="10" name="Text Box 74"/>
          <xdr:cNvSpPr txBox="1">
            <a:spLocks noChangeArrowheads="1"/>
          </xdr:cNvSpPr>
        </xdr:nvSpPr>
        <xdr:spPr bwMode="auto">
          <a:xfrm>
            <a:off x="591" y="910"/>
            <a:ext cx="4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11" name="Text Box 75"/>
          <xdr:cNvSpPr txBox="1">
            <a:spLocks noChangeArrowheads="1"/>
          </xdr:cNvSpPr>
        </xdr:nvSpPr>
        <xdr:spPr bwMode="auto">
          <a:xfrm>
            <a:off x="596" y="1071"/>
            <a:ext cx="142"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出来形写真の注意事項</a:t>
            </a:r>
          </a:p>
        </xdr:txBody>
      </xdr:sp>
      <xdr:sp macro="" textlink="">
        <xdr:nvSpPr>
          <xdr:cNvPr id="12" name="Text Box 76"/>
          <xdr:cNvSpPr txBox="1">
            <a:spLocks noChangeArrowheads="1"/>
          </xdr:cNvSpPr>
        </xdr:nvSpPr>
        <xdr:spPr bwMode="auto">
          <a:xfrm>
            <a:off x="591" y="1100"/>
            <a:ext cx="254"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パノラマ、繋ぎ写真でも可とする。</a:t>
            </a:r>
          </a:p>
          <a:p>
            <a:pPr algn="l" rtl="0">
              <a:defRPr sz="1000"/>
            </a:pPr>
            <a:r>
              <a:rPr lang="ja-JP" altLang="en-US" sz="1100" b="0" i="0" strike="noStrike">
                <a:solidFill>
                  <a:srgbClr val="000000"/>
                </a:solidFill>
                <a:latin typeface="ＭＳ Ｐゴシック"/>
                <a:ea typeface="ＭＳ Ｐゴシック"/>
              </a:rPr>
              <a:t>　 黒板または、撮影箇所に測点を示す事。</a:t>
            </a:r>
          </a:p>
        </xdr:txBody>
      </xdr:sp>
      <xdr:sp macro="" textlink="">
        <xdr:nvSpPr>
          <xdr:cNvPr id="13" name="Text Box 77"/>
          <xdr:cNvSpPr txBox="1">
            <a:spLocks noChangeArrowheads="1"/>
          </xdr:cNvSpPr>
        </xdr:nvSpPr>
        <xdr:spPr bwMode="auto">
          <a:xfrm>
            <a:off x="591" y="1171"/>
            <a:ext cx="253"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◎左記例に囚われず、写真枠欄に出来形</a:t>
            </a:r>
          </a:p>
          <a:p>
            <a:pPr algn="l" rtl="0">
              <a:defRPr sz="1000"/>
            </a:pPr>
            <a:r>
              <a:rPr lang="ja-JP" altLang="en-US" sz="1100" b="0" i="0" strike="noStrike">
                <a:solidFill>
                  <a:srgbClr val="000000"/>
                </a:solidFill>
                <a:latin typeface="ＭＳ Ｐゴシック"/>
                <a:ea typeface="ＭＳ Ｐゴシック"/>
              </a:rPr>
              <a:t>　 詳細図を記載し、その下に出来形写真を</a:t>
            </a:r>
          </a:p>
          <a:p>
            <a:pPr algn="l" rtl="0">
              <a:defRPr sz="1000"/>
            </a:pPr>
            <a:r>
              <a:rPr lang="ja-JP" altLang="en-US" sz="1100" b="0" i="0" strike="noStrike">
                <a:solidFill>
                  <a:srgbClr val="000000"/>
                </a:solidFill>
                <a:latin typeface="ＭＳ Ｐゴシック"/>
                <a:ea typeface="ＭＳ Ｐゴシック"/>
              </a:rPr>
              <a:t>　 付ける等工夫し作成して下さい。</a:t>
            </a:r>
          </a:p>
        </xdr:txBody>
      </xdr:sp>
      <xdr:sp macro="" textlink="">
        <xdr:nvSpPr>
          <xdr:cNvPr id="14" name="Text Box 78"/>
          <xdr:cNvSpPr txBox="1">
            <a:spLocks noChangeArrowheads="1"/>
          </xdr:cNvSpPr>
        </xdr:nvSpPr>
        <xdr:spPr bwMode="auto">
          <a:xfrm>
            <a:off x="591" y="1233"/>
            <a:ext cx="258"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◎延長の測定は、測点が分かるよう工夫し</a:t>
            </a:r>
          </a:p>
          <a:p>
            <a:pPr algn="l" rtl="0">
              <a:defRPr sz="1000"/>
            </a:pPr>
            <a:r>
              <a:rPr lang="ja-JP" altLang="en-US" sz="1100" b="0" i="0" strike="noStrike">
                <a:solidFill>
                  <a:srgbClr val="000000"/>
                </a:solidFill>
                <a:latin typeface="ＭＳ Ｐゴシック"/>
                <a:ea typeface="ＭＳ Ｐゴシック"/>
              </a:rPr>
              <a:t>　 長い距離になる場合は、測定の区切箇所</a:t>
            </a:r>
          </a:p>
          <a:p>
            <a:pPr algn="l" rtl="0">
              <a:defRPr sz="1000"/>
            </a:pPr>
            <a:r>
              <a:rPr lang="ja-JP" altLang="en-US" sz="1100" b="0" i="0" strike="noStrike">
                <a:solidFill>
                  <a:srgbClr val="000000"/>
                </a:solidFill>
                <a:latin typeface="ＭＳ Ｐゴシック"/>
                <a:ea typeface="ＭＳ Ｐゴシック"/>
              </a:rPr>
              <a:t>　 の特定が出来るよう工夫する事。</a:t>
            </a:r>
          </a:p>
        </xdr:txBody>
      </xdr:sp>
      <xdr:sp macro="" textlink="">
        <xdr:nvSpPr>
          <xdr:cNvPr id="15" name="Text Box 79"/>
          <xdr:cNvSpPr txBox="1">
            <a:spLocks noChangeArrowheads="1"/>
          </xdr:cNvSpPr>
        </xdr:nvSpPr>
        <xdr:spPr bwMode="auto">
          <a:xfrm>
            <a:off x="61" y="953"/>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16" name="Text Box 85"/>
          <xdr:cNvSpPr txBox="1">
            <a:spLocks noChangeArrowheads="1"/>
          </xdr:cNvSpPr>
        </xdr:nvSpPr>
        <xdr:spPr bwMode="auto">
          <a:xfrm>
            <a:off x="70" y="986"/>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A=○○</a:t>
            </a:r>
          </a:p>
        </xdr:txBody>
      </xdr:sp>
      <xdr:sp macro="" textlink="">
        <xdr:nvSpPr>
          <xdr:cNvPr id="17" name="Text Box 86"/>
          <xdr:cNvSpPr txBox="1">
            <a:spLocks noChangeArrowheads="1"/>
          </xdr:cNvSpPr>
        </xdr:nvSpPr>
        <xdr:spPr bwMode="auto">
          <a:xfrm>
            <a:off x="70" y="1004"/>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A=○○</a:t>
            </a:r>
          </a:p>
        </xdr:txBody>
      </xdr:sp>
      <xdr:sp macro="" textlink="">
        <xdr:nvSpPr>
          <xdr:cNvPr id="18" name="Text Box 87"/>
          <xdr:cNvSpPr txBox="1">
            <a:spLocks noChangeArrowheads="1"/>
          </xdr:cNvSpPr>
        </xdr:nvSpPr>
        <xdr:spPr bwMode="auto">
          <a:xfrm>
            <a:off x="53" y="1052"/>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9" name="Text Box 88"/>
          <xdr:cNvSpPr txBox="1">
            <a:spLocks noChangeArrowheads="1"/>
          </xdr:cNvSpPr>
        </xdr:nvSpPr>
        <xdr:spPr bwMode="auto">
          <a:xfrm>
            <a:off x="70" y="1087"/>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出来形測定</a:t>
            </a:r>
          </a:p>
        </xdr:txBody>
      </xdr:sp>
      <xdr:sp macro="" textlink="">
        <xdr:nvSpPr>
          <xdr:cNvPr id="20" name="Text Box 89"/>
          <xdr:cNvSpPr txBox="1">
            <a:spLocks noChangeArrowheads="1"/>
          </xdr:cNvSpPr>
        </xdr:nvSpPr>
        <xdr:spPr bwMode="auto">
          <a:xfrm>
            <a:off x="61" y="1071"/>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21" name="Text Box 90"/>
          <xdr:cNvSpPr txBox="1">
            <a:spLocks noChangeArrowheads="1"/>
          </xdr:cNvSpPr>
        </xdr:nvSpPr>
        <xdr:spPr bwMode="auto">
          <a:xfrm>
            <a:off x="70" y="1104"/>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A=○○</a:t>
            </a:r>
          </a:p>
        </xdr:txBody>
      </xdr:sp>
      <xdr:sp macro="" textlink="">
        <xdr:nvSpPr>
          <xdr:cNvPr id="22" name="Text Box 91"/>
          <xdr:cNvSpPr txBox="1">
            <a:spLocks noChangeArrowheads="1"/>
          </xdr:cNvSpPr>
        </xdr:nvSpPr>
        <xdr:spPr bwMode="auto">
          <a:xfrm>
            <a:off x="70" y="1122"/>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A=○○</a:t>
            </a:r>
          </a:p>
        </xdr:txBody>
      </xdr:sp>
      <xdr:sp macro="" textlink="">
        <xdr:nvSpPr>
          <xdr:cNvPr id="23" name="Text Box 92"/>
          <xdr:cNvSpPr txBox="1">
            <a:spLocks noChangeArrowheads="1"/>
          </xdr:cNvSpPr>
        </xdr:nvSpPr>
        <xdr:spPr bwMode="auto">
          <a:xfrm>
            <a:off x="53" y="1166"/>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24" name="Text Box 93"/>
          <xdr:cNvSpPr txBox="1">
            <a:spLocks noChangeArrowheads="1"/>
          </xdr:cNvSpPr>
        </xdr:nvSpPr>
        <xdr:spPr bwMode="auto">
          <a:xfrm>
            <a:off x="70" y="1201"/>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延長測定</a:t>
            </a:r>
          </a:p>
        </xdr:txBody>
      </xdr:sp>
      <xdr:sp macro="" textlink="">
        <xdr:nvSpPr>
          <xdr:cNvPr id="25" name="Text Box 94"/>
          <xdr:cNvSpPr txBox="1">
            <a:spLocks noChangeArrowheads="1"/>
          </xdr:cNvSpPr>
        </xdr:nvSpPr>
        <xdr:spPr bwMode="auto">
          <a:xfrm>
            <a:off x="61" y="1185"/>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26" name="Text Box 95"/>
          <xdr:cNvSpPr txBox="1">
            <a:spLocks noChangeArrowheads="1"/>
          </xdr:cNvSpPr>
        </xdr:nvSpPr>
        <xdr:spPr bwMode="auto">
          <a:xfrm>
            <a:off x="70" y="1218"/>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L=○○</a:t>
            </a:r>
          </a:p>
        </xdr:txBody>
      </xdr:sp>
      <xdr:sp macro="" textlink="">
        <xdr:nvSpPr>
          <xdr:cNvPr id="27" name="Text Box 96"/>
          <xdr:cNvSpPr txBox="1">
            <a:spLocks noChangeArrowheads="1"/>
          </xdr:cNvSpPr>
        </xdr:nvSpPr>
        <xdr:spPr bwMode="auto">
          <a:xfrm>
            <a:off x="70" y="1236"/>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L=○○</a:t>
            </a:r>
          </a:p>
        </xdr:txBody>
      </xdr:sp>
      <xdr:sp macro="" textlink="">
        <xdr:nvSpPr>
          <xdr:cNvPr id="28" name="Text Box 97"/>
          <xdr:cNvSpPr txBox="1">
            <a:spLocks noChangeArrowheads="1"/>
          </xdr:cNvSpPr>
        </xdr:nvSpPr>
        <xdr:spPr bwMode="auto">
          <a:xfrm>
            <a:off x="469" y="937"/>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29" name="Text Box 98"/>
          <xdr:cNvSpPr txBox="1">
            <a:spLocks noChangeArrowheads="1"/>
          </xdr:cNvSpPr>
        </xdr:nvSpPr>
        <xdr:spPr bwMode="auto">
          <a:xfrm>
            <a:off x="480" y="972"/>
            <a:ext cx="4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構造図</a:t>
            </a:r>
          </a:p>
        </xdr:txBody>
      </xdr:sp>
      <xdr:sp macro="" textlink="">
        <xdr:nvSpPr>
          <xdr:cNvPr id="30" name="Text Box 99"/>
          <xdr:cNvSpPr txBox="1">
            <a:spLocks noChangeArrowheads="1"/>
          </xdr:cNvSpPr>
        </xdr:nvSpPr>
        <xdr:spPr bwMode="auto">
          <a:xfrm>
            <a:off x="477" y="956"/>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31" name="Text Box 100"/>
          <xdr:cNvSpPr txBox="1">
            <a:spLocks noChangeArrowheads="1"/>
          </xdr:cNvSpPr>
        </xdr:nvSpPr>
        <xdr:spPr bwMode="auto">
          <a:xfrm>
            <a:off x="481" y="989"/>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B=○○</a:t>
            </a:r>
          </a:p>
        </xdr:txBody>
      </xdr:sp>
      <xdr:sp macro="" textlink="">
        <xdr:nvSpPr>
          <xdr:cNvPr id="32" name="Text Box 101"/>
          <xdr:cNvSpPr txBox="1">
            <a:spLocks noChangeArrowheads="1"/>
          </xdr:cNvSpPr>
        </xdr:nvSpPr>
        <xdr:spPr bwMode="auto">
          <a:xfrm>
            <a:off x="481" y="1007"/>
            <a:ext cx="8"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Text Box 102"/>
          <xdr:cNvSpPr txBox="1">
            <a:spLocks noChangeArrowheads="1"/>
          </xdr:cNvSpPr>
        </xdr:nvSpPr>
        <xdr:spPr bwMode="auto">
          <a:xfrm>
            <a:off x="469" y="1055"/>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34" name="Text Box 103"/>
          <xdr:cNvSpPr txBox="1">
            <a:spLocks noChangeArrowheads="1"/>
          </xdr:cNvSpPr>
        </xdr:nvSpPr>
        <xdr:spPr bwMode="auto">
          <a:xfrm>
            <a:off x="480" y="1090"/>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法長測定</a:t>
            </a:r>
          </a:p>
        </xdr:txBody>
      </xdr:sp>
      <xdr:sp macro="" textlink="">
        <xdr:nvSpPr>
          <xdr:cNvPr id="35" name="Text Box 104"/>
          <xdr:cNvSpPr txBox="1">
            <a:spLocks noChangeArrowheads="1"/>
          </xdr:cNvSpPr>
        </xdr:nvSpPr>
        <xdr:spPr bwMode="auto">
          <a:xfrm>
            <a:off x="477" y="1074"/>
            <a:ext cx="86"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800" b="0" i="0" strike="noStrike">
                <a:solidFill>
                  <a:srgbClr val="000000"/>
                </a:solidFill>
                <a:latin typeface="ＭＳ Ｐゴシック"/>
                <a:ea typeface="ＭＳ Ｐゴシック"/>
              </a:rPr>
              <a:t>（不可視部）</a:t>
            </a:r>
          </a:p>
        </xdr:txBody>
      </xdr:sp>
      <xdr:sp macro="" textlink="">
        <xdr:nvSpPr>
          <xdr:cNvPr id="36" name="Text Box 105"/>
          <xdr:cNvSpPr txBox="1">
            <a:spLocks noChangeArrowheads="1"/>
          </xdr:cNvSpPr>
        </xdr:nvSpPr>
        <xdr:spPr bwMode="auto">
          <a:xfrm>
            <a:off x="481" y="1107"/>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B=○○</a:t>
            </a:r>
          </a:p>
        </xdr:txBody>
      </xdr:sp>
      <xdr:sp macro="" textlink="">
        <xdr:nvSpPr>
          <xdr:cNvPr id="37" name="Text Box 106"/>
          <xdr:cNvSpPr txBox="1">
            <a:spLocks noChangeArrowheads="1"/>
          </xdr:cNvSpPr>
        </xdr:nvSpPr>
        <xdr:spPr bwMode="auto">
          <a:xfrm>
            <a:off x="481" y="1125"/>
            <a:ext cx="8"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Text Box 107"/>
          <xdr:cNvSpPr txBox="1">
            <a:spLocks noChangeArrowheads="1"/>
          </xdr:cNvSpPr>
        </xdr:nvSpPr>
        <xdr:spPr bwMode="auto">
          <a:xfrm>
            <a:off x="469" y="1169"/>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39" name="Text Box 108"/>
          <xdr:cNvSpPr txBox="1">
            <a:spLocks noChangeArrowheads="1"/>
          </xdr:cNvSpPr>
        </xdr:nvSpPr>
        <xdr:spPr bwMode="auto">
          <a:xfrm>
            <a:off x="480" y="1204"/>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法長測定</a:t>
            </a:r>
          </a:p>
        </xdr:txBody>
      </xdr:sp>
      <xdr:sp macro="" textlink="">
        <xdr:nvSpPr>
          <xdr:cNvPr id="40" name="Text Box 109"/>
          <xdr:cNvSpPr txBox="1">
            <a:spLocks noChangeArrowheads="1"/>
          </xdr:cNvSpPr>
        </xdr:nvSpPr>
        <xdr:spPr bwMode="auto">
          <a:xfrm>
            <a:off x="477" y="1188"/>
            <a:ext cx="7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全体）</a:t>
            </a:r>
          </a:p>
        </xdr:txBody>
      </xdr:sp>
      <xdr:sp macro="" textlink="">
        <xdr:nvSpPr>
          <xdr:cNvPr id="41" name="Text Box 110"/>
          <xdr:cNvSpPr txBox="1">
            <a:spLocks noChangeArrowheads="1"/>
          </xdr:cNvSpPr>
        </xdr:nvSpPr>
        <xdr:spPr bwMode="auto">
          <a:xfrm>
            <a:off x="481" y="1221"/>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L=○○</a:t>
            </a:r>
          </a:p>
        </xdr:txBody>
      </xdr:sp>
      <xdr:sp macro="" textlink="">
        <xdr:nvSpPr>
          <xdr:cNvPr id="42" name="Text Box 111"/>
          <xdr:cNvSpPr txBox="1">
            <a:spLocks noChangeArrowheads="1"/>
          </xdr:cNvSpPr>
        </xdr:nvSpPr>
        <xdr:spPr bwMode="auto">
          <a:xfrm>
            <a:off x="481" y="1239"/>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L=○○</a:t>
            </a:r>
          </a:p>
        </xdr:txBody>
      </xdr:sp>
      <xdr:grpSp>
        <xdr:nvGrpSpPr>
          <xdr:cNvPr id="43" name="Group 144"/>
          <xdr:cNvGrpSpPr>
            <a:grpSpLocks/>
          </xdr:cNvGrpSpPr>
        </xdr:nvGrpSpPr>
        <xdr:grpSpPr bwMode="auto">
          <a:xfrm>
            <a:off x="354" y="961"/>
            <a:ext cx="97" cy="70"/>
            <a:chOff x="354" y="961"/>
            <a:chExt cx="97" cy="70"/>
          </a:xfrm>
        </xdr:grpSpPr>
        <xdr:grpSp>
          <xdr:nvGrpSpPr>
            <xdr:cNvPr id="44" name="Group 143"/>
            <xdr:cNvGrpSpPr>
              <a:grpSpLocks/>
            </xdr:cNvGrpSpPr>
          </xdr:nvGrpSpPr>
          <xdr:grpSpPr bwMode="auto">
            <a:xfrm>
              <a:off x="354" y="961"/>
              <a:ext cx="97" cy="70"/>
              <a:chOff x="354" y="961"/>
              <a:chExt cx="97" cy="70"/>
            </a:xfrm>
          </xdr:grpSpPr>
          <xdr:sp macro="" textlink="">
            <xdr:nvSpPr>
              <xdr:cNvPr id="46" name="Freeform 114"/>
              <xdr:cNvSpPr>
                <a:spLocks/>
              </xdr:cNvSpPr>
            </xdr:nvSpPr>
            <xdr:spPr bwMode="auto">
              <a:xfrm>
                <a:off x="398" y="961"/>
                <a:ext cx="44" cy="65"/>
              </a:xfrm>
              <a:custGeom>
                <a:avLst/>
                <a:gdLst>
                  <a:gd name="T0" fmla="*/ 0 w 113"/>
                  <a:gd name="T1" fmla="*/ 23 h 168"/>
                  <a:gd name="T2" fmla="*/ 11 w 113"/>
                  <a:gd name="T3" fmla="*/ 0 h 168"/>
                  <a:gd name="T4" fmla="*/ 17 w 113"/>
                  <a:gd name="T5" fmla="*/ 0 h 168"/>
                  <a:gd name="T6" fmla="*/ 5 w 113"/>
                  <a:gd name="T7" fmla="*/ 25 h 168"/>
                  <a:gd name="T8" fmla="*/ 0 w 113"/>
                  <a:gd name="T9" fmla="*/ 23 h 168"/>
                  <a:gd name="T10" fmla="*/ 0 60000 65536"/>
                  <a:gd name="T11" fmla="*/ 0 60000 65536"/>
                  <a:gd name="T12" fmla="*/ 0 60000 65536"/>
                  <a:gd name="T13" fmla="*/ 0 60000 65536"/>
                  <a:gd name="T14" fmla="*/ 0 60000 65536"/>
                  <a:gd name="T15" fmla="*/ 0 w 113"/>
                  <a:gd name="T16" fmla="*/ 0 h 168"/>
                  <a:gd name="T17" fmla="*/ 113 w 113"/>
                  <a:gd name="T18" fmla="*/ 168 h 168"/>
                </a:gdLst>
                <a:ahLst/>
                <a:cxnLst>
                  <a:cxn ang="T10">
                    <a:pos x="T0" y="T1"/>
                  </a:cxn>
                  <a:cxn ang="T11">
                    <a:pos x="T2" y="T3"/>
                  </a:cxn>
                  <a:cxn ang="T12">
                    <a:pos x="T4" y="T5"/>
                  </a:cxn>
                  <a:cxn ang="T13">
                    <a:pos x="T6" y="T7"/>
                  </a:cxn>
                  <a:cxn ang="T14">
                    <a:pos x="T8" y="T9"/>
                  </a:cxn>
                </a:cxnLst>
                <a:rect l="T15" t="T16" r="T17" b="T18"/>
                <a:pathLst>
                  <a:path w="113" h="168">
                    <a:moveTo>
                      <a:pt x="0" y="152"/>
                    </a:moveTo>
                    <a:lnTo>
                      <a:pt x="72" y="0"/>
                    </a:lnTo>
                    <a:lnTo>
                      <a:pt x="113" y="0"/>
                    </a:lnTo>
                    <a:lnTo>
                      <a:pt x="34" y="168"/>
                    </a:lnTo>
                    <a:lnTo>
                      <a:pt x="0" y="152"/>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115"/>
              <xdr:cNvSpPr>
                <a:spLocks/>
              </xdr:cNvSpPr>
            </xdr:nvSpPr>
            <xdr:spPr bwMode="auto">
              <a:xfrm>
                <a:off x="411" y="968"/>
                <a:ext cx="40" cy="60"/>
              </a:xfrm>
              <a:custGeom>
                <a:avLst/>
                <a:gdLst>
                  <a:gd name="T0" fmla="*/ 10 w 103"/>
                  <a:gd name="T1" fmla="*/ 0 h 154"/>
                  <a:gd name="T2" fmla="*/ 16 w 103"/>
                  <a:gd name="T3" fmla="*/ 0 h 154"/>
                  <a:gd name="T4" fmla="*/ 9 w 103"/>
                  <a:gd name="T5" fmla="*/ 23 h 154"/>
                  <a:gd name="T6" fmla="*/ 0 w 103"/>
                  <a:gd name="T7" fmla="*/ 23 h 154"/>
                  <a:gd name="T8" fmla="*/ 0 w 103"/>
                  <a:gd name="T9" fmla="*/ 23 h 154"/>
                  <a:gd name="T10" fmla="*/ 10 w 103"/>
                  <a:gd name="T11" fmla="*/ 0 h 154"/>
                  <a:gd name="T12" fmla="*/ 0 60000 65536"/>
                  <a:gd name="T13" fmla="*/ 0 60000 65536"/>
                  <a:gd name="T14" fmla="*/ 0 60000 65536"/>
                  <a:gd name="T15" fmla="*/ 0 60000 65536"/>
                  <a:gd name="T16" fmla="*/ 0 60000 65536"/>
                  <a:gd name="T17" fmla="*/ 0 60000 65536"/>
                  <a:gd name="T18" fmla="*/ 0 w 103"/>
                  <a:gd name="T19" fmla="*/ 0 h 154"/>
                  <a:gd name="T20" fmla="*/ 103 w 103"/>
                  <a:gd name="T21" fmla="*/ 154 h 154"/>
                </a:gdLst>
                <a:ahLst/>
                <a:cxnLst>
                  <a:cxn ang="T12">
                    <a:pos x="T0" y="T1"/>
                  </a:cxn>
                  <a:cxn ang="T13">
                    <a:pos x="T2" y="T3"/>
                  </a:cxn>
                  <a:cxn ang="T14">
                    <a:pos x="T4" y="T5"/>
                  </a:cxn>
                  <a:cxn ang="T15">
                    <a:pos x="T6" y="T7"/>
                  </a:cxn>
                  <a:cxn ang="T16">
                    <a:pos x="T8" y="T9"/>
                  </a:cxn>
                  <a:cxn ang="T17">
                    <a:pos x="T10" y="T11"/>
                  </a:cxn>
                </a:cxnLst>
                <a:rect l="T18" t="T19" r="T20" b="T21"/>
                <a:pathLst>
                  <a:path w="103" h="154">
                    <a:moveTo>
                      <a:pt x="70" y="0"/>
                    </a:moveTo>
                    <a:lnTo>
                      <a:pt x="103" y="0"/>
                    </a:lnTo>
                    <a:lnTo>
                      <a:pt x="56" y="154"/>
                    </a:lnTo>
                    <a:lnTo>
                      <a:pt x="0" y="154"/>
                    </a:lnTo>
                    <a:lnTo>
                      <a:pt x="0" y="149"/>
                    </a:lnTo>
                    <a:lnTo>
                      <a:pt x="70" y="0"/>
                    </a:lnTo>
                    <a:close/>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116"/>
              <xdr:cNvSpPr>
                <a:spLocks/>
              </xdr:cNvSpPr>
            </xdr:nvSpPr>
            <xdr:spPr bwMode="auto">
              <a:xfrm>
                <a:off x="365" y="1012"/>
                <a:ext cx="36" cy="3"/>
              </a:xfrm>
              <a:custGeom>
                <a:avLst/>
                <a:gdLst>
                  <a:gd name="T0" fmla="*/ 22 w 58"/>
                  <a:gd name="T1" fmla="*/ 0 h 4"/>
                  <a:gd name="T2" fmla="*/ 3 w 58"/>
                  <a:gd name="T3" fmla="*/ 0 h 4"/>
                  <a:gd name="T4" fmla="*/ 0 w 58"/>
                  <a:gd name="T5" fmla="*/ 2 h 4"/>
                  <a:gd name="T6" fmla="*/ 0 60000 65536"/>
                  <a:gd name="T7" fmla="*/ 0 60000 65536"/>
                  <a:gd name="T8" fmla="*/ 0 60000 65536"/>
                  <a:gd name="T9" fmla="*/ 0 w 58"/>
                  <a:gd name="T10" fmla="*/ 0 h 4"/>
                  <a:gd name="T11" fmla="*/ 58 w 58"/>
                  <a:gd name="T12" fmla="*/ 4 h 4"/>
                </a:gdLst>
                <a:ahLst/>
                <a:cxnLst>
                  <a:cxn ang="T6">
                    <a:pos x="T0" y="T1"/>
                  </a:cxn>
                  <a:cxn ang="T7">
                    <a:pos x="T2" y="T3"/>
                  </a:cxn>
                  <a:cxn ang="T8">
                    <a:pos x="T4" y="T5"/>
                  </a:cxn>
                </a:cxnLst>
                <a:rect l="T9" t="T10" r="T11" b="T12"/>
                <a:pathLst>
                  <a:path w="58" h="4">
                    <a:moveTo>
                      <a:pt x="58" y="0"/>
                    </a:moveTo>
                    <a:lnTo>
                      <a:pt x="8" y="0"/>
                    </a:lnTo>
                    <a:lnTo>
                      <a:pt x="0" y="4"/>
                    </a:ln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117"/>
              <xdr:cNvSpPr>
                <a:spLocks/>
              </xdr:cNvSpPr>
            </xdr:nvSpPr>
            <xdr:spPr bwMode="auto">
              <a:xfrm>
                <a:off x="407" y="961"/>
                <a:ext cx="30" cy="63"/>
              </a:xfrm>
              <a:custGeom>
                <a:avLst/>
                <a:gdLst>
                  <a:gd name="T0" fmla="*/ 12 w 77"/>
                  <a:gd name="T1" fmla="*/ 0 h 163"/>
                  <a:gd name="T2" fmla="*/ 0 w 77"/>
                  <a:gd name="T3" fmla="*/ 24 h 163"/>
                  <a:gd name="T4" fmla="*/ 0 60000 65536"/>
                  <a:gd name="T5" fmla="*/ 0 60000 65536"/>
                  <a:gd name="T6" fmla="*/ 0 w 77"/>
                  <a:gd name="T7" fmla="*/ 0 h 163"/>
                  <a:gd name="T8" fmla="*/ 77 w 77"/>
                  <a:gd name="T9" fmla="*/ 163 h 163"/>
                </a:gdLst>
                <a:ahLst/>
                <a:cxnLst>
                  <a:cxn ang="T4">
                    <a:pos x="T0" y="T1"/>
                  </a:cxn>
                  <a:cxn ang="T5">
                    <a:pos x="T2" y="T3"/>
                  </a:cxn>
                </a:cxnLst>
                <a:rect l="T6" t="T7" r="T8" b="T9"/>
                <a:pathLst>
                  <a:path w="77" h="163">
                    <a:moveTo>
                      <a:pt x="77" y="0"/>
                    </a:moveTo>
                    <a:lnTo>
                      <a:pt x="0" y="163"/>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118"/>
              <xdr:cNvSpPr>
                <a:spLocks/>
              </xdr:cNvSpPr>
            </xdr:nvSpPr>
            <xdr:spPr bwMode="auto">
              <a:xfrm>
                <a:off x="405" y="1000"/>
                <a:ext cx="18" cy="4"/>
              </a:xfrm>
              <a:custGeom>
                <a:avLst/>
                <a:gdLst>
                  <a:gd name="T0" fmla="*/ 0 w 49"/>
                  <a:gd name="T1" fmla="*/ 1 h 11"/>
                  <a:gd name="T2" fmla="*/ 6 w 49"/>
                  <a:gd name="T3" fmla="*/ 1 h 11"/>
                  <a:gd name="T4" fmla="*/ 7 w 49"/>
                  <a:gd name="T5" fmla="*/ 0 h 11"/>
                  <a:gd name="T6" fmla="*/ 0 w 49"/>
                  <a:gd name="T7" fmla="*/ 1 h 11"/>
                  <a:gd name="T8" fmla="*/ 0 w 49"/>
                  <a:gd name="T9" fmla="*/ 1 h 11"/>
                  <a:gd name="T10" fmla="*/ 0 60000 65536"/>
                  <a:gd name="T11" fmla="*/ 0 60000 65536"/>
                  <a:gd name="T12" fmla="*/ 0 60000 65536"/>
                  <a:gd name="T13" fmla="*/ 0 60000 65536"/>
                  <a:gd name="T14" fmla="*/ 0 60000 65536"/>
                  <a:gd name="T15" fmla="*/ 0 w 49"/>
                  <a:gd name="T16" fmla="*/ 0 h 11"/>
                  <a:gd name="T17" fmla="*/ 49 w 49"/>
                  <a:gd name="T18" fmla="*/ 11 h 11"/>
                </a:gdLst>
                <a:ahLst/>
                <a:cxnLst>
                  <a:cxn ang="T10">
                    <a:pos x="T0" y="T1"/>
                  </a:cxn>
                  <a:cxn ang="T11">
                    <a:pos x="T2" y="T3"/>
                  </a:cxn>
                  <a:cxn ang="T12">
                    <a:pos x="T4" y="T5"/>
                  </a:cxn>
                  <a:cxn ang="T13">
                    <a:pos x="T6" y="T7"/>
                  </a:cxn>
                  <a:cxn ang="T14">
                    <a:pos x="T8" y="T9"/>
                  </a:cxn>
                </a:cxnLst>
                <a:rect l="T15" t="T16" r="T17" b="T18"/>
                <a:pathLst>
                  <a:path w="49" h="11">
                    <a:moveTo>
                      <a:pt x="0" y="11"/>
                    </a:moveTo>
                    <a:lnTo>
                      <a:pt x="46" y="6"/>
                    </a:lnTo>
                    <a:lnTo>
                      <a:pt x="49" y="0"/>
                    </a:lnTo>
                    <a:lnTo>
                      <a:pt x="3" y="5"/>
                    </a:lnTo>
                    <a:lnTo>
                      <a:pt x="0" y="11"/>
                    </a:lnTo>
                    <a:close/>
                  </a:path>
                </a:pathLst>
              </a:custGeom>
              <a:solidFill>
                <a:srgbClr val="FFFFFF"/>
              </a:solidFill>
              <a:ln w="9525">
                <a:solidFill>
                  <a:srgbClr val="000000"/>
                </a:solidFill>
                <a:round/>
                <a:headEnd/>
                <a:tailEnd/>
              </a:ln>
            </xdr:spPr>
          </xdr:sp>
          <xdr:sp macro="" textlink="">
            <xdr:nvSpPr>
              <xdr:cNvPr id="51" name="Freeform 119"/>
              <xdr:cNvSpPr>
                <a:spLocks/>
              </xdr:cNvSpPr>
            </xdr:nvSpPr>
            <xdr:spPr bwMode="auto">
              <a:xfrm>
                <a:off x="416" y="974"/>
                <a:ext cx="19" cy="5"/>
              </a:xfrm>
              <a:custGeom>
                <a:avLst/>
                <a:gdLst>
                  <a:gd name="T0" fmla="*/ 0 w 49"/>
                  <a:gd name="T1" fmla="*/ 2 h 11"/>
                  <a:gd name="T2" fmla="*/ 7 w 49"/>
                  <a:gd name="T3" fmla="*/ 1 h 11"/>
                  <a:gd name="T4" fmla="*/ 7 w 49"/>
                  <a:gd name="T5" fmla="*/ 0 h 11"/>
                  <a:gd name="T6" fmla="*/ 0 w 49"/>
                  <a:gd name="T7" fmla="*/ 1 h 11"/>
                  <a:gd name="T8" fmla="*/ 0 w 49"/>
                  <a:gd name="T9" fmla="*/ 2 h 11"/>
                  <a:gd name="T10" fmla="*/ 0 60000 65536"/>
                  <a:gd name="T11" fmla="*/ 0 60000 65536"/>
                  <a:gd name="T12" fmla="*/ 0 60000 65536"/>
                  <a:gd name="T13" fmla="*/ 0 60000 65536"/>
                  <a:gd name="T14" fmla="*/ 0 60000 65536"/>
                  <a:gd name="T15" fmla="*/ 0 w 49"/>
                  <a:gd name="T16" fmla="*/ 0 h 11"/>
                  <a:gd name="T17" fmla="*/ 49 w 49"/>
                  <a:gd name="T18" fmla="*/ 11 h 11"/>
                </a:gdLst>
                <a:ahLst/>
                <a:cxnLst>
                  <a:cxn ang="T10">
                    <a:pos x="T0" y="T1"/>
                  </a:cxn>
                  <a:cxn ang="T11">
                    <a:pos x="T2" y="T3"/>
                  </a:cxn>
                  <a:cxn ang="T12">
                    <a:pos x="T4" y="T5"/>
                  </a:cxn>
                  <a:cxn ang="T13">
                    <a:pos x="T6" y="T7"/>
                  </a:cxn>
                  <a:cxn ang="T14">
                    <a:pos x="T8" y="T9"/>
                  </a:cxn>
                </a:cxnLst>
                <a:rect l="T15" t="T16" r="T17" b="T18"/>
                <a:pathLst>
                  <a:path w="49" h="11">
                    <a:moveTo>
                      <a:pt x="0" y="11"/>
                    </a:moveTo>
                    <a:lnTo>
                      <a:pt x="46" y="6"/>
                    </a:lnTo>
                    <a:lnTo>
                      <a:pt x="49" y="0"/>
                    </a:lnTo>
                    <a:lnTo>
                      <a:pt x="3" y="5"/>
                    </a:lnTo>
                    <a:lnTo>
                      <a:pt x="0" y="11"/>
                    </a:lnTo>
                    <a:close/>
                  </a:path>
                </a:pathLst>
              </a:custGeom>
              <a:solidFill>
                <a:srgbClr val="FFFFFF"/>
              </a:solidFill>
              <a:ln w="9525">
                <a:solidFill>
                  <a:srgbClr val="000000"/>
                </a:solidFill>
                <a:round/>
                <a:headEnd/>
                <a:tailEnd/>
              </a:ln>
            </xdr:spPr>
          </xdr:sp>
          <xdr:sp macro="" textlink="">
            <xdr:nvSpPr>
              <xdr:cNvPr id="52" name="Rectangle 120"/>
              <xdr:cNvSpPr>
                <a:spLocks noChangeArrowheads="1"/>
              </xdr:cNvSpPr>
            </xdr:nvSpPr>
            <xdr:spPr bwMode="auto">
              <a:xfrm>
                <a:off x="395" y="1028"/>
                <a:ext cx="17" cy="3"/>
              </a:xfrm>
              <a:prstGeom prst="rect">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 name="Freeform 126"/>
              <xdr:cNvSpPr>
                <a:spLocks/>
              </xdr:cNvSpPr>
            </xdr:nvSpPr>
            <xdr:spPr bwMode="auto">
              <a:xfrm>
                <a:off x="396" y="1020"/>
                <a:ext cx="15" cy="8"/>
              </a:xfrm>
              <a:custGeom>
                <a:avLst/>
                <a:gdLst>
                  <a:gd name="T0" fmla="*/ 1 w 39"/>
                  <a:gd name="T1" fmla="*/ 0 h 21"/>
                  <a:gd name="T2" fmla="*/ 6 w 39"/>
                  <a:gd name="T3" fmla="*/ 2 h 21"/>
                  <a:gd name="T4" fmla="*/ 6 w 39"/>
                  <a:gd name="T5" fmla="*/ 3 h 21"/>
                  <a:gd name="T6" fmla="*/ 0 w 39"/>
                  <a:gd name="T7" fmla="*/ 3 h 21"/>
                  <a:gd name="T8" fmla="*/ 0 w 39"/>
                  <a:gd name="T9" fmla="*/ 0 h 21"/>
                  <a:gd name="T10" fmla="*/ 1 w 39"/>
                  <a:gd name="T11" fmla="*/ 0 h 21"/>
                  <a:gd name="T12" fmla="*/ 0 60000 65536"/>
                  <a:gd name="T13" fmla="*/ 0 60000 65536"/>
                  <a:gd name="T14" fmla="*/ 0 60000 65536"/>
                  <a:gd name="T15" fmla="*/ 0 60000 65536"/>
                  <a:gd name="T16" fmla="*/ 0 60000 65536"/>
                  <a:gd name="T17" fmla="*/ 0 60000 65536"/>
                  <a:gd name="T18" fmla="*/ 0 w 39"/>
                  <a:gd name="T19" fmla="*/ 0 h 21"/>
                  <a:gd name="T20" fmla="*/ 39 w 39"/>
                  <a:gd name="T21" fmla="*/ 21 h 21"/>
                </a:gdLst>
                <a:ahLst/>
                <a:cxnLst>
                  <a:cxn ang="T12">
                    <a:pos x="T0" y="T1"/>
                  </a:cxn>
                  <a:cxn ang="T13">
                    <a:pos x="T2" y="T3"/>
                  </a:cxn>
                  <a:cxn ang="T14">
                    <a:pos x="T4" y="T5"/>
                  </a:cxn>
                  <a:cxn ang="T15">
                    <a:pos x="T6" y="T7"/>
                  </a:cxn>
                  <a:cxn ang="T16">
                    <a:pos x="T8" y="T9"/>
                  </a:cxn>
                  <a:cxn ang="T17">
                    <a:pos x="T10" y="T11"/>
                  </a:cxn>
                </a:cxnLst>
                <a:rect l="T18" t="T19" r="T20" b="T21"/>
                <a:pathLst>
                  <a:path w="39" h="21">
                    <a:moveTo>
                      <a:pt x="5" y="0"/>
                    </a:moveTo>
                    <a:lnTo>
                      <a:pt x="39" y="16"/>
                    </a:lnTo>
                    <a:lnTo>
                      <a:pt x="39" y="21"/>
                    </a:lnTo>
                    <a:lnTo>
                      <a:pt x="0" y="21"/>
                    </a:lnTo>
                    <a:lnTo>
                      <a:pt x="0" y="0"/>
                    </a:lnTo>
                    <a:lnTo>
                      <a:pt x="5"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129"/>
              <xdr:cNvSpPr>
                <a:spLocks/>
              </xdr:cNvSpPr>
            </xdr:nvSpPr>
            <xdr:spPr bwMode="auto">
              <a:xfrm>
                <a:off x="434" y="973"/>
                <a:ext cx="3" cy="5"/>
              </a:xfrm>
              <a:custGeom>
                <a:avLst/>
                <a:gdLst>
                  <a:gd name="T0" fmla="*/ 1 w 8"/>
                  <a:gd name="T1" fmla="*/ 0 h 13"/>
                  <a:gd name="T2" fmla="*/ 1 w 8"/>
                  <a:gd name="T3" fmla="*/ 0 h 13"/>
                  <a:gd name="T4" fmla="*/ 0 w 8"/>
                  <a:gd name="T5" fmla="*/ 2 h 13"/>
                  <a:gd name="T6" fmla="*/ 0 w 8"/>
                  <a:gd name="T7" fmla="*/ 2 h 13"/>
                  <a:gd name="T8" fmla="*/ 1 w 8"/>
                  <a:gd name="T9" fmla="*/ 0 h 13"/>
                  <a:gd name="T10" fmla="*/ 0 60000 65536"/>
                  <a:gd name="T11" fmla="*/ 0 60000 65536"/>
                  <a:gd name="T12" fmla="*/ 0 60000 65536"/>
                  <a:gd name="T13" fmla="*/ 0 60000 65536"/>
                  <a:gd name="T14" fmla="*/ 0 60000 65536"/>
                  <a:gd name="T15" fmla="*/ 0 w 8"/>
                  <a:gd name="T16" fmla="*/ 0 h 13"/>
                  <a:gd name="T17" fmla="*/ 8 w 8"/>
                  <a:gd name="T18" fmla="*/ 13 h 13"/>
                </a:gdLst>
                <a:ahLst/>
                <a:cxnLst>
                  <a:cxn ang="T10">
                    <a:pos x="T0" y="T1"/>
                  </a:cxn>
                  <a:cxn ang="T11">
                    <a:pos x="T2" y="T3"/>
                  </a:cxn>
                  <a:cxn ang="T12">
                    <a:pos x="T4" y="T5"/>
                  </a:cxn>
                  <a:cxn ang="T13">
                    <a:pos x="T6" y="T7"/>
                  </a:cxn>
                  <a:cxn ang="T14">
                    <a:pos x="T8" y="T9"/>
                  </a:cxn>
                </a:cxnLst>
                <a:rect l="T15" t="T16" r="T17" b="T18"/>
                <a:pathLst>
                  <a:path w="8" h="13">
                    <a:moveTo>
                      <a:pt x="6" y="0"/>
                    </a:moveTo>
                    <a:lnTo>
                      <a:pt x="8" y="0"/>
                    </a:lnTo>
                    <a:lnTo>
                      <a:pt x="2" y="13"/>
                    </a:lnTo>
                    <a:lnTo>
                      <a:pt x="0" y="13"/>
                    </a:lnTo>
                    <a:lnTo>
                      <a:pt x="6" y="0"/>
                    </a:lnTo>
                    <a:close/>
                  </a:path>
                </a:pathLst>
              </a:custGeom>
              <a:solidFill>
                <a:srgbClr val="FFFFFF"/>
              </a:solidFill>
              <a:ln w="9525">
                <a:solidFill>
                  <a:srgbClr val="000000"/>
                </a:solidFill>
                <a:round/>
                <a:headEnd/>
                <a:tailEnd/>
              </a:ln>
            </xdr:spPr>
          </xdr:sp>
          <xdr:sp macro="" textlink="">
            <xdr:nvSpPr>
              <xdr:cNvPr id="55" name="Freeform 130"/>
              <xdr:cNvSpPr>
                <a:spLocks/>
              </xdr:cNvSpPr>
            </xdr:nvSpPr>
            <xdr:spPr bwMode="auto">
              <a:xfrm>
                <a:off x="422" y="998"/>
                <a:ext cx="3" cy="5"/>
              </a:xfrm>
              <a:custGeom>
                <a:avLst/>
                <a:gdLst>
                  <a:gd name="T0" fmla="*/ 1 w 8"/>
                  <a:gd name="T1" fmla="*/ 0 h 13"/>
                  <a:gd name="T2" fmla="*/ 1 w 8"/>
                  <a:gd name="T3" fmla="*/ 0 h 13"/>
                  <a:gd name="T4" fmla="*/ 0 w 8"/>
                  <a:gd name="T5" fmla="*/ 2 h 13"/>
                  <a:gd name="T6" fmla="*/ 0 w 8"/>
                  <a:gd name="T7" fmla="*/ 2 h 13"/>
                  <a:gd name="T8" fmla="*/ 1 w 8"/>
                  <a:gd name="T9" fmla="*/ 0 h 13"/>
                  <a:gd name="T10" fmla="*/ 0 60000 65536"/>
                  <a:gd name="T11" fmla="*/ 0 60000 65536"/>
                  <a:gd name="T12" fmla="*/ 0 60000 65536"/>
                  <a:gd name="T13" fmla="*/ 0 60000 65536"/>
                  <a:gd name="T14" fmla="*/ 0 60000 65536"/>
                  <a:gd name="T15" fmla="*/ 0 w 8"/>
                  <a:gd name="T16" fmla="*/ 0 h 13"/>
                  <a:gd name="T17" fmla="*/ 8 w 8"/>
                  <a:gd name="T18" fmla="*/ 13 h 13"/>
                </a:gdLst>
                <a:ahLst/>
                <a:cxnLst>
                  <a:cxn ang="T10">
                    <a:pos x="T0" y="T1"/>
                  </a:cxn>
                  <a:cxn ang="T11">
                    <a:pos x="T2" y="T3"/>
                  </a:cxn>
                  <a:cxn ang="T12">
                    <a:pos x="T4" y="T5"/>
                  </a:cxn>
                  <a:cxn ang="T13">
                    <a:pos x="T6" y="T7"/>
                  </a:cxn>
                  <a:cxn ang="T14">
                    <a:pos x="T8" y="T9"/>
                  </a:cxn>
                </a:cxnLst>
                <a:rect l="T15" t="T16" r="T17" b="T18"/>
                <a:pathLst>
                  <a:path w="8" h="13">
                    <a:moveTo>
                      <a:pt x="6" y="0"/>
                    </a:moveTo>
                    <a:lnTo>
                      <a:pt x="8" y="0"/>
                    </a:lnTo>
                    <a:lnTo>
                      <a:pt x="2" y="13"/>
                    </a:lnTo>
                    <a:lnTo>
                      <a:pt x="0" y="13"/>
                    </a:lnTo>
                    <a:lnTo>
                      <a:pt x="6" y="0"/>
                    </a:lnTo>
                    <a:close/>
                  </a:path>
                </a:pathLst>
              </a:custGeom>
              <a:solidFill>
                <a:srgbClr val="FFFFFF"/>
              </a:solidFill>
              <a:ln w="9525">
                <a:solidFill>
                  <a:srgbClr val="000000"/>
                </a:solidFill>
                <a:round/>
                <a:headEnd/>
                <a:tailEnd/>
              </a:ln>
            </xdr:spPr>
          </xdr:sp>
          <xdr:sp macro="" textlink="">
            <xdr:nvSpPr>
              <xdr:cNvPr id="56" name="Freeform 133"/>
              <xdr:cNvSpPr>
                <a:spLocks/>
              </xdr:cNvSpPr>
            </xdr:nvSpPr>
            <xdr:spPr bwMode="auto">
              <a:xfrm>
                <a:off x="376" y="1012"/>
                <a:ext cx="19" cy="19"/>
              </a:xfrm>
              <a:custGeom>
                <a:avLst/>
                <a:gdLst>
                  <a:gd name="T0" fmla="*/ 12 w 30"/>
                  <a:gd name="T1" fmla="*/ 12 h 31"/>
                  <a:gd name="T2" fmla="*/ 5 w 30"/>
                  <a:gd name="T3" fmla="*/ 12 h 31"/>
                  <a:gd name="T4" fmla="*/ 0 w 30"/>
                  <a:gd name="T5" fmla="*/ 0 h 31"/>
                  <a:gd name="T6" fmla="*/ 0 60000 65536"/>
                  <a:gd name="T7" fmla="*/ 0 60000 65536"/>
                  <a:gd name="T8" fmla="*/ 0 60000 65536"/>
                  <a:gd name="T9" fmla="*/ 0 w 30"/>
                  <a:gd name="T10" fmla="*/ 0 h 31"/>
                  <a:gd name="T11" fmla="*/ 30 w 30"/>
                  <a:gd name="T12" fmla="*/ 31 h 31"/>
                </a:gdLst>
                <a:ahLst/>
                <a:cxnLst>
                  <a:cxn ang="T6">
                    <a:pos x="T0" y="T1"/>
                  </a:cxn>
                  <a:cxn ang="T7">
                    <a:pos x="T2" y="T3"/>
                  </a:cxn>
                  <a:cxn ang="T8">
                    <a:pos x="T4" y="T5"/>
                  </a:cxn>
                </a:cxnLst>
                <a:rect l="T9" t="T10" r="T11" b="T12"/>
                <a:pathLst>
                  <a:path w="30" h="31">
                    <a:moveTo>
                      <a:pt x="30" y="31"/>
                    </a:moveTo>
                    <a:lnTo>
                      <a:pt x="12" y="31"/>
                    </a:lnTo>
                    <a:lnTo>
                      <a:pt x="0" y="0"/>
                    </a:ln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7" name="Line 134"/>
              <xdr:cNvSpPr>
                <a:spLocks noChangeShapeType="1"/>
              </xdr:cNvSpPr>
            </xdr:nvSpPr>
            <xdr:spPr bwMode="auto">
              <a:xfrm>
                <a:off x="380" y="1021"/>
                <a:ext cx="16" cy="0"/>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sp macro="" textlink="">
            <xdr:nvSpPr>
              <xdr:cNvPr id="58" name="Line 136"/>
              <xdr:cNvSpPr>
                <a:spLocks noChangeShapeType="1"/>
              </xdr:cNvSpPr>
            </xdr:nvSpPr>
            <xdr:spPr bwMode="auto">
              <a:xfrm flipH="1" flipV="1">
                <a:off x="374" y="987"/>
                <a:ext cx="3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9" name="Line 137"/>
              <xdr:cNvSpPr>
                <a:spLocks noChangeShapeType="1"/>
              </xdr:cNvSpPr>
            </xdr:nvSpPr>
            <xdr:spPr bwMode="auto">
              <a:xfrm flipH="1" flipV="1">
                <a:off x="365" y="1005"/>
                <a:ext cx="31" cy="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138"/>
              <xdr:cNvSpPr>
                <a:spLocks noChangeShapeType="1"/>
              </xdr:cNvSpPr>
            </xdr:nvSpPr>
            <xdr:spPr bwMode="auto">
              <a:xfrm flipV="1">
                <a:off x="366" y="986"/>
                <a:ext cx="10" cy="21"/>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61" name="Text Box 139"/>
              <xdr:cNvSpPr txBox="1">
                <a:spLocks noChangeArrowheads="1"/>
              </xdr:cNvSpPr>
            </xdr:nvSpPr>
            <xdr:spPr bwMode="auto">
              <a:xfrm>
                <a:off x="354" y="977"/>
                <a:ext cx="12" cy="2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B</a:t>
                </a:r>
              </a:p>
            </xdr:txBody>
          </xdr:sp>
        </xdr:grpSp>
        <xdr:sp macro="" textlink="">
          <xdr:nvSpPr>
            <xdr:cNvPr id="45" name="Freeform 135"/>
            <xdr:cNvSpPr>
              <a:spLocks/>
            </xdr:cNvSpPr>
          </xdr:nvSpPr>
          <xdr:spPr bwMode="auto">
            <a:xfrm>
              <a:off x="426" y="961"/>
              <a:ext cx="16" cy="2"/>
            </a:xfrm>
            <a:custGeom>
              <a:avLst/>
              <a:gdLst>
                <a:gd name="T0" fmla="*/ 0 w 41"/>
                <a:gd name="T1" fmla="*/ 0 h 6"/>
                <a:gd name="T2" fmla="*/ 6 w 41"/>
                <a:gd name="T3" fmla="*/ 0 h 6"/>
                <a:gd name="T4" fmla="*/ 6 w 41"/>
                <a:gd name="T5" fmla="*/ 1 h 6"/>
                <a:gd name="T6" fmla="*/ 2 w 41"/>
                <a:gd name="T7" fmla="*/ 1 h 6"/>
                <a:gd name="T8" fmla="*/ 0 w 41"/>
                <a:gd name="T9" fmla="*/ 0 h 6"/>
                <a:gd name="T10" fmla="*/ 0 60000 65536"/>
                <a:gd name="T11" fmla="*/ 0 60000 65536"/>
                <a:gd name="T12" fmla="*/ 0 60000 65536"/>
                <a:gd name="T13" fmla="*/ 0 60000 65536"/>
                <a:gd name="T14" fmla="*/ 0 60000 65536"/>
                <a:gd name="T15" fmla="*/ 0 w 41"/>
                <a:gd name="T16" fmla="*/ 0 h 6"/>
                <a:gd name="T17" fmla="*/ 41 w 41"/>
                <a:gd name="T18" fmla="*/ 6 h 6"/>
              </a:gdLst>
              <a:ahLst/>
              <a:cxnLst>
                <a:cxn ang="T10">
                  <a:pos x="T0" y="T1"/>
                </a:cxn>
                <a:cxn ang="T11">
                  <a:pos x="T2" y="T3"/>
                </a:cxn>
                <a:cxn ang="T12">
                  <a:pos x="T4" y="T5"/>
                </a:cxn>
                <a:cxn ang="T13">
                  <a:pos x="T6" y="T7"/>
                </a:cxn>
                <a:cxn ang="T14">
                  <a:pos x="T8" y="T9"/>
                </a:cxn>
              </a:cxnLst>
              <a:rect l="T15" t="T16" r="T17" b="T18"/>
              <a:pathLst>
                <a:path w="41" h="6">
                  <a:moveTo>
                    <a:pt x="0" y="0"/>
                  </a:moveTo>
                  <a:lnTo>
                    <a:pt x="41" y="0"/>
                  </a:lnTo>
                  <a:lnTo>
                    <a:pt x="41" y="6"/>
                  </a:lnTo>
                  <a:lnTo>
                    <a:pt x="10" y="6"/>
                  </a:lnTo>
                  <a:lnTo>
                    <a:pt x="0" y="0"/>
                  </a:lnTo>
                  <a:close/>
                </a:path>
              </a:pathLst>
            </a:custGeom>
            <a:solidFill>
              <a:srgbClr val="FFFFFF"/>
            </a:solidFill>
            <a:ln w="9525">
              <a:solidFill>
                <a:srgbClr val="000000"/>
              </a:solidFill>
              <a:round/>
              <a:headEnd/>
              <a:tailEnd/>
            </a:ln>
          </xdr:spPr>
        </xdr:sp>
      </xdr:grpSp>
    </xdr:grpSp>
    <xdr:clientData/>
  </xdr:twoCellAnchor>
  <xdr:twoCellAnchor>
    <xdr:from>
      <xdr:col>0</xdr:col>
      <xdr:colOff>19050</xdr:colOff>
      <xdr:row>15</xdr:row>
      <xdr:rowOff>180975</xdr:rowOff>
    </xdr:from>
    <xdr:to>
      <xdr:col>20</xdr:col>
      <xdr:colOff>9525</xdr:colOff>
      <xdr:row>18</xdr:row>
      <xdr:rowOff>66675</xdr:rowOff>
    </xdr:to>
    <xdr:grpSp>
      <xdr:nvGrpSpPr>
        <xdr:cNvPr id="114" name="Group 151"/>
        <xdr:cNvGrpSpPr>
          <a:grpSpLocks/>
        </xdr:cNvGrpSpPr>
      </xdr:nvGrpSpPr>
      <xdr:grpSpPr bwMode="auto">
        <a:xfrm>
          <a:off x="19050" y="3333750"/>
          <a:ext cx="8734425" cy="828675"/>
          <a:chOff x="2" y="293"/>
          <a:chExt cx="940" cy="87"/>
        </a:xfrm>
      </xdr:grpSpPr>
      <xdr:sp macro="" textlink="">
        <xdr:nvSpPr>
          <xdr:cNvPr id="115" name="Freeform 150"/>
          <xdr:cNvSpPr>
            <a:spLocks/>
          </xdr:cNvSpPr>
        </xdr:nvSpPr>
        <xdr:spPr bwMode="auto">
          <a:xfrm>
            <a:off x="7" y="295"/>
            <a:ext cx="930" cy="80"/>
          </a:xfrm>
          <a:custGeom>
            <a:avLst/>
            <a:gdLst>
              <a:gd name="T0" fmla="*/ 2 w 930"/>
              <a:gd name="T1" fmla="*/ 0 h 80"/>
              <a:gd name="T2" fmla="*/ 79 w 930"/>
              <a:gd name="T3" fmla="*/ 19 h 80"/>
              <a:gd name="T4" fmla="*/ 198 w 930"/>
              <a:gd name="T5" fmla="*/ 45 h 80"/>
              <a:gd name="T6" fmla="*/ 283 w 930"/>
              <a:gd name="T7" fmla="*/ 56 h 80"/>
              <a:gd name="T8" fmla="*/ 361 w 930"/>
              <a:gd name="T9" fmla="*/ 61 h 80"/>
              <a:gd name="T10" fmla="*/ 433 w 930"/>
              <a:gd name="T11" fmla="*/ 45 h 80"/>
              <a:gd name="T12" fmla="*/ 523 w 930"/>
              <a:gd name="T13" fmla="*/ 28 h 80"/>
              <a:gd name="T14" fmla="*/ 600 w 930"/>
              <a:gd name="T15" fmla="*/ 23 h 80"/>
              <a:gd name="T16" fmla="*/ 673 w 930"/>
              <a:gd name="T17" fmla="*/ 28 h 80"/>
              <a:gd name="T18" fmla="*/ 759 w 930"/>
              <a:gd name="T19" fmla="*/ 45 h 80"/>
              <a:gd name="T20" fmla="*/ 824 w 930"/>
              <a:gd name="T21" fmla="*/ 59 h 80"/>
              <a:gd name="T22" fmla="*/ 873 w 930"/>
              <a:gd name="T23" fmla="*/ 65 h 80"/>
              <a:gd name="T24" fmla="*/ 924 w 930"/>
              <a:gd name="T25" fmla="*/ 61 h 80"/>
              <a:gd name="T26" fmla="*/ 930 w 930"/>
              <a:gd name="T27" fmla="*/ 76 h 80"/>
              <a:gd name="T28" fmla="*/ 924 w 930"/>
              <a:gd name="T29" fmla="*/ 79 h 80"/>
              <a:gd name="T30" fmla="*/ 877 w 930"/>
              <a:gd name="T31" fmla="*/ 80 h 80"/>
              <a:gd name="T32" fmla="*/ 857 w 930"/>
              <a:gd name="T33" fmla="*/ 79 h 80"/>
              <a:gd name="T34" fmla="*/ 824 w 930"/>
              <a:gd name="T35" fmla="*/ 73 h 80"/>
              <a:gd name="T36" fmla="*/ 673 w 930"/>
              <a:gd name="T37" fmla="*/ 43 h 80"/>
              <a:gd name="T38" fmla="*/ 602 w 930"/>
              <a:gd name="T39" fmla="*/ 33 h 80"/>
              <a:gd name="T40" fmla="*/ 516 w 930"/>
              <a:gd name="T41" fmla="*/ 45 h 80"/>
              <a:gd name="T42" fmla="*/ 451 w 930"/>
              <a:gd name="T43" fmla="*/ 57 h 80"/>
              <a:gd name="T44" fmla="*/ 344 w 930"/>
              <a:gd name="T45" fmla="*/ 69 h 80"/>
              <a:gd name="T46" fmla="*/ 284 w 930"/>
              <a:gd name="T47" fmla="*/ 71 h 80"/>
              <a:gd name="T48" fmla="*/ 168 w 930"/>
              <a:gd name="T49" fmla="*/ 53 h 80"/>
              <a:gd name="T50" fmla="*/ 128 w 930"/>
              <a:gd name="T51" fmla="*/ 45 h 80"/>
              <a:gd name="T52" fmla="*/ 79 w 930"/>
              <a:gd name="T53" fmla="*/ 33 h 80"/>
              <a:gd name="T54" fmla="*/ 0 w 930"/>
              <a:gd name="T55" fmla="*/ 13 h 80"/>
              <a:gd name="T56" fmla="*/ 2 w 930"/>
              <a:gd name="T57" fmla="*/ 0 h 8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930"/>
              <a:gd name="T88" fmla="*/ 0 h 80"/>
              <a:gd name="T89" fmla="*/ 930 w 930"/>
              <a:gd name="T90" fmla="*/ 80 h 8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930" h="80">
                <a:moveTo>
                  <a:pt x="2" y="0"/>
                </a:moveTo>
                <a:lnTo>
                  <a:pt x="79" y="19"/>
                </a:lnTo>
                <a:lnTo>
                  <a:pt x="198" y="45"/>
                </a:lnTo>
                <a:lnTo>
                  <a:pt x="283" y="56"/>
                </a:lnTo>
                <a:lnTo>
                  <a:pt x="361" y="61"/>
                </a:lnTo>
                <a:lnTo>
                  <a:pt x="433" y="45"/>
                </a:lnTo>
                <a:lnTo>
                  <a:pt x="523" y="28"/>
                </a:lnTo>
                <a:lnTo>
                  <a:pt x="600" y="23"/>
                </a:lnTo>
                <a:lnTo>
                  <a:pt x="673" y="28"/>
                </a:lnTo>
                <a:lnTo>
                  <a:pt x="759" y="45"/>
                </a:lnTo>
                <a:lnTo>
                  <a:pt x="824" y="59"/>
                </a:lnTo>
                <a:lnTo>
                  <a:pt x="873" y="65"/>
                </a:lnTo>
                <a:lnTo>
                  <a:pt x="924" y="61"/>
                </a:lnTo>
                <a:lnTo>
                  <a:pt x="930" y="76"/>
                </a:lnTo>
                <a:lnTo>
                  <a:pt x="924" y="79"/>
                </a:lnTo>
                <a:lnTo>
                  <a:pt x="877" y="80"/>
                </a:lnTo>
                <a:lnTo>
                  <a:pt x="857" y="79"/>
                </a:lnTo>
                <a:lnTo>
                  <a:pt x="824" y="73"/>
                </a:lnTo>
                <a:lnTo>
                  <a:pt x="673" y="43"/>
                </a:lnTo>
                <a:lnTo>
                  <a:pt x="602" y="33"/>
                </a:lnTo>
                <a:lnTo>
                  <a:pt x="516" y="45"/>
                </a:lnTo>
                <a:lnTo>
                  <a:pt x="451" y="57"/>
                </a:lnTo>
                <a:lnTo>
                  <a:pt x="344" y="69"/>
                </a:lnTo>
                <a:lnTo>
                  <a:pt x="284" y="71"/>
                </a:lnTo>
                <a:lnTo>
                  <a:pt x="168" y="53"/>
                </a:lnTo>
                <a:lnTo>
                  <a:pt x="128" y="45"/>
                </a:lnTo>
                <a:lnTo>
                  <a:pt x="79" y="33"/>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 name="Freeform 147"/>
          <xdr:cNvSpPr>
            <a:spLocks/>
          </xdr:cNvSpPr>
        </xdr:nvSpPr>
        <xdr:spPr bwMode="auto">
          <a:xfrm>
            <a:off x="2" y="293"/>
            <a:ext cx="936" cy="71"/>
          </a:xfrm>
          <a:custGeom>
            <a:avLst/>
            <a:gdLst>
              <a:gd name="T0" fmla="*/ 0 w 936"/>
              <a:gd name="T1" fmla="*/ 0 h 71"/>
              <a:gd name="T2" fmla="*/ 314 w 936"/>
              <a:gd name="T3" fmla="*/ 59 h 71"/>
              <a:gd name="T4" fmla="*/ 602 w 936"/>
              <a:gd name="T5" fmla="*/ 23 h 71"/>
              <a:gd name="T6" fmla="*/ 851 w 936"/>
              <a:gd name="T7" fmla="*/ 64 h 71"/>
              <a:gd name="T8" fmla="*/ 93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49"/>
          <xdr:cNvSpPr>
            <a:spLocks/>
          </xdr:cNvSpPr>
        </xdr:nvSpPr>
        <xdr:spPr bwMode="auto">
          <a:xfrm>
            <a:off x="6" y="309"/>
            <a:ext cx="936" cy="71"/>
          </a:xfrm>
          <a:custGeom>
            <a:avLst/>
            <a:gdLst>
              <a:gd name="T0" fmla="*/ 0 w 936"/>
              <a:gd name="T1" fmla="*/ 0 h 71"/>
              <a:gd name="T2" fmla="*/ 314 w 936"/>
              <a:gd name="T3" fmla="*/ 59 h 71"/>
              <a:gd name="T4" fmla="*/ 602 w 936"/>
              <a:gd name="T5" fmla="*/ 23 h 71"/>
              <a:gd name="T6" fmla="*/ 851 w 936"/>
              <a:gd name="T7" fmla="*/ 64 h 71"/>
              <a:gd name="T8" fmla="*/ 93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0</xdr:colOff>
      <xdr:row>31</xdr:row>
      <xdr:rowOff>133350</xdr:rowOff>
    </xdr:from>
    <xdr:to>
      <xdr:col>19</xdr:col>
      <xdr:colOff>95250</xdr:colOff>
      <xdr:row>34</xdr:row>
      <xdr:rowOff>19050</xdr:rowOff>
    </xdr:to>
    <xdr:grpSp>
      <xdr:nvGrpSpPr>
        <xdr:cNvPr id="118" name="Group 156"/>
        <xdr:cNvGrpSpPr>
          <a:grpSpLocks/>
        </xdr:cNvGrpSpPr>
      </xdr:nvGrpSpPr>
      <xdr:grpSpPr bwMode="auto">
        <a:xfrm>
          <a:off x="0" y="7496175"/>
          <a:ext cx="8648700" cy="828675"/>
          <a:chOff x="0" y="730"/>
          <a:chExt cx="920" cy="87"/>
        </a:xfrm>
      </xdr:grpSpPr>
      <xdr:sp macro="" textlink="">
        <xdr:nvSpPr>
          <xdr:cNvPr id="119" name="Freeform 153"/>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 name="Freeform 154"/>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55"/>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3" name="AutoShape 2"/>
        <xdr:cNvSpPr>
          <a:spLocks/>
        </xdr:cNvSpPr>
      </xdr:nvSpPr>
      <xdr:spPr bwMode="auto">
        <a:xfrm>
          <a:off x="49149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14</xdr:row>
      <xdr:rowOff>133350</xdr:rowOff>
    </xdr:from>
    <xdr:to>
      <xdr:col>19</xdr:col>
      <xdr:colOff>95250</xdr:colOff>
      <xdr:row>17</xdr:row>
      <xdr:rowOff>19050</xdr:rowOff>
    </xdr:to>
    <xdr:grpSp>
      <xdr:nvGrpSpPr>
        <xdr:cNvPr id="4" name="Group 117"/>
        <xdr:cNvGrpSpPr>
          <a:grpSpLocks/>
        </xdr:cNvGrpSpPr>
      </xdr:nvGrpSpPr>
      <xdr:grpSpPr bwMode="auto">
        <a:xfrm>
          <a:off x="0" y="3019425"/>
          <a:ext cx="8667750" cy="742950"/>
          <a:chOff x="0" y="730"/>
          <a:chExt cx="920" cy="87"/>
        </a:xfrm>
      </xdr:grpSpPr>
      <xdr:sp macro="" textlink="">
        <xdr:nvSpPr>
          <xdr:cNvPr id="5" name="Freeform 118"/>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19"/>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120"/>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0</xdr:colOff>
      <xdr:row>32</xdr:row>
      <xdr:rowOff>133350</xdr:rowOff>
    </xdr:from>
    <xdr:to>
      <xdr:col>19</xdr:col>
      <xdr:colOff>95250</xdr:colOff>
      <xdr:row>35</xdr:row>
      <xdr:rowOff>19050</xdr:rowOff>
    </xdr:to>
    <xdr:grpSp>
      <xdr:nvGrpSpPr>
        <xdr:cNvPr id="8" name="Group 121"/>
        <xdr:cNvGrpSpPr>
          <a:grpSpLocks/>
        </xdr:cNvGrpSpPr>
      </xdr:nvGrpSpPr>
      <xdr:grpSpPr bwMode="auto">
        <a:xfrm>
          <a:off x="0" y="7439025"/>
          <a:ext cx="8667750" cy="742950"/>
          <a:chOff x="0" y="730"/>
          <a:chExt cx="920" cy="87"/>
        </a:xfrm>
      </xdr:grpSpPr>
      <xdr:sp macro="" textlink="">
        <xdr:nvSpPr>
          <xdr:cNvPr id="9" name="Freeform 122"/>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123"/>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124"/>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247650</xdr:colOff>
      <xdr:row>7</xdr:row>
      <xdr:rowOff>123825</xdr:rowOff>
    </xdr:from>
    <xdr:to>
      <xdr:col>5</xdr:col>
      <xdr:colOff>933450</xdr:colOff>
      <xdr:row>20</xdr:row>
      <xdr:rowOff>76200</xdr:rowOff>
    </xdr:to>
    <xdr:grpSp>
      <xdr:nvGrpSpPr>
        <xdr:cNvPr id="4" name="Group 97"/>
        <xdr:cNvGrpSpPr>
          <a:grpSpLocks/>
        </xdr:cNvGrpSpPr>
      </xdr:nvGrpSpPr>
      <xdr:grpSpPr bwMode="auto">
        <a:xfrm>
          <a:off x="1409700" y="1390650"/>
          <a:ext cx="2057400" cy="2305050"/>
          <a:chOff x="105" y="80"/>
          <a:chExt cx="216" cy="242"/>
        </a:xfrm>
      </xdr:grpSpPr>
      <xdr:sp macro="" textlink="">
        <xdr:nvSpPr>
          <xdr:cNvPr id="5" name="Freeform 5"/>
          <xdr:cNvSpPr>
            <a:spLocks/>
          </xdr:cNvSpPr>
        </xdr:nvSpPr>
        <xdr:spPr bwMode="auto">
          <a:xfrm>
            <a:off x="105" y="80"/>
            <a:ext cx="109" cy="242"/>
          </a:xfrm>
          <a:custGeom>
            <a:avLst/>
            <a:gdLst>
              <a:gd name="T0" fmla="*/ 7 w 109"/>
              <a:gd name="T1" fmla="*/ 0 h 242"/>
              <a:gd name="T2" fmla="*/ 13 w 109"/>
              <a:gd name="T3" fmla="*/ 82 h 242"/>
              <a:gd name="T4" fmla="*/ 86 w 109"/>
              <a:gd name="T5" fmla="*/ 157 h 242"/>
              <a:gd name="T6" fmla="*/ 109 w 109"/>
              <a:gd name="T7" fmla="*/ 242 h 242"/>
              <a:gd name="T8" fmla="*/ 0 60000 65536"/>
              <a:gd name="T9" fmla="*/ 0 60000 65536"/>
              <a:gd name="T10" fmla="*/ 0 60000 65536"/>
              <a:gd name="T11" fmla="*/ 0 60000 65536"/>
              <a:gd name="T12" fmla="*/ 0 w 109"/>
              <a:gd name="T13" fmla="*/ 0 h 242"/>
              <a:gd name="T14" fmla="*/ 109 w 109"/>
              <a:gd name="T15" fmla="*/ 242 h 242"/>
            </a:gdLst>
            <a:ahLst/>
            <a:cxnLst>
              <a:cxn ang="T8">
                <a:pos x="T0" y="T1"/>
              </a:cxn>
              <a:cxn ang="T9">
                <a:pos x="T2" y="T3"/>
              </a:cxn>
              <a:cxn ang="T10">
                <a:pos x="T4" y="T5"/>
              </a:cxn>
              <a:cxn ang="T11">
                <a:pos x="T6" y="T7"/>
              </a:cxn>
            </a:cxnLst>
            <a:rect l="T12" t="T13" r="T14" b="T15"/>
            <a:pathLst>
              <a:path w="109" h="242">
                <a:moveTo>
                  <a:pt x="7" y="0"/>
                </a:moveTo>
                <a:cubicBezTo>
                  <a:pt x="8" y="13"/>
                  <a:pt x="0" y="56"/>
                  <a:pt x="13" y="82"/>
                </a:cubicBezTo>
                <a:cubicBezTo>
                  <a:pt x="26" y="108"/>
                  <a:pt x="70" y="131"/>
                  <a:pt x="86" y="157"/>
                </a:cubicBezTo>
                <a:cubicBezTo>
                  <a:pt x="102" y="183"/>
                  <a:pt x="105" y="212"/>
                  <a:pt x="109"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6"/>
          <xdr:cNvSpPr>
            <a:spLocks/>
          </xdr:cNvSpPr>
        </xdr:nvSpPr>
        <xdr:spPr bwMode="auto">
          <a:xfrm>
            <a:off x="152" y="80"/>
            <a:ext cx="110" cy="242"/>
          </a:xfrm>
          <a:custGeom>
            <a:avLst/>
            <a:gdLst>
              <a:gd name="T0" fmla="*/ 8 w 110"/>
              <a:gd name="T1" fmla="*/ 0 h 242"/>
              <a:gd name="T2" fmla="*/ 13 w 110"/>
              <a:gd name="T3" fmla="*/ 75 h 242"/>
              <a:gd name="T4" fmla="*/ 86 w 110"/>
              <a:gd name="T5" fmla="*/ 150 h 242"/>
              <a:gd name="T6" fmla="*/ 110 w 110"/>
              <a:gd name="T7" fmla="*/ 242 h 242"/>
              <a:gd name="T8" fmla="*/ 0 60000 65536"/>
              <a:gd name="T9" fmla="*/ 0 60000 65536"/>
              <a:gd name="T10" fmla="*/ 0 60000 65536"/>
              <a:gd name="T11" fmla="*/ 0 60000 65536"/>
              <a:gd name="T12" fmla="*/ 0 w 110"/>
              <a:gd name="T13" fmla="*/ 0 h 242"/>
              <a:gd name="T14" fmla="*/ 110 w 110"/>
              <a:gd name="T15" fmla="*/ 242 h 242"/>
            </a:gdLst>
            <a:ahLst/>
            <a:cxnLst>
              <a:cxn ang="T8">
                <a:pos x="T0" y="T1"/>
              </a:cxn>
              <a:cxn ang="T9">
                <a:pos x="T2" y="T3"/>
              </a:cxn>
              <a:cxn ang="T10">
                <a:pos x="T4" y="T5"/>
              </a:cxn>
              <a:cxn ang="T11">
                <a:pos x="T6" y="T7"/>
              </a:cxn>
            </a:cxnLst>
            <a:rect l="T12" t="T13" r="T14" b="T15"/>
            <a:pathLst>
              <a:path w="110" h="242">
                <a:moveTo>
                  <a:pt x="8" y="0"/>
                </a:moveTo>
                <a:cubicBezTo>
                  <a:pt x="4" y="25"/>
                  <a:pt x="0" y="50"/>
                  <a:pt x="13" y="75"/>
                </a:cubicBezTo>
                <a:cubicBezTo>
                  <a:pt x="26" y="100"/>
                  <a:pt x="70" y="122"/>
                  <a:pt x="86" y="150"/>
                </a:cubicBezTo>
                <a:cubicBezTo>
                  <a:pt x="102" y="178"/>
                  <a:pt x="105" y="223"/>
                  <a:pt x="110"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Line 7"/>
          <xdr:cNvSpPr>
            <a:spLocks noChangeShapeType="1"/>
          </xdr:cNvSpPr>
        </xdr:nvSpPr>
        <xdr:spPr bwMode="auto">
          <a:xfrm>
            <a:off x="182" y="177"/>
            <a:ext cx="31" cy="26"/>
          </a:xfrm>
          <a:prstGeom prst="line">
            <a:avLst/>
          </a:prstGeom>
          <a:noFill/>
          <a:ln w="38100">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sp macro="" textlink="">
        <xdr:nvSpPr>
          <xdr:cNvPr id="8" name="Freeform 12"/>
          <xdr:cNvSpPr>
            <a:spLocks/>
          </xdr:cNvSpPr>
        </xdr:nvSpPr>
        <xdr:spPr bwMode="auto">
          <a:xfrm>
            <a:off x="187" y="121"/>
            <a:ext cx="13" cy="47"/>
          </a:xfrm>
          <a:custGeom>
            <a:avLst/>
            <a:gdLst>
              <a:gd name="T0" fmla="*/ 0 w 13"/>
              <a:gd name="T1" fmla="*/ 47 h 47"/>
              <a:gd name="T2" fmla="*/ 13 w 13"/>
              <a:gd name="T3" fmla="*/ 13 h 47"/>
              <a:gd name="T4" fmla="*/ 13 w 13"/>
              <a:gd name="T5" fmla="*/ 0 h 47"/>
              <a:gd name="T6" fmla="*/ 0 60000 65536"/>
              <a:gd name="T7" fmla="*/ 0 60000 65536"/>
              <a:gd name="T8" fmla="*/ 0 60000 65536"/>
              <a:gd name="T9" fmla="*/ 0 w 13"/>
              <a:gd name="T10" fmla="*/ 0 h 47"/>
              <a:gd name="T11" fmla="*/ 13 w 13"/>
              <a:gd name="T12" fmla="*/ 47 h 47"/>
            </a:gdLst>
            <a:ahLst/>
            <a:cxnLst>
              <a:cxn ang="T6">
                <a:pos x="T0" y="T1"/>
              </a:cxn>
              <a:cxn ang="T7">
                <a:pos x="T2" y="T3"/>
              </a:cxn>
              <a:cxn ang="T8">
                <a:pos x="T4" y="T5"/>
              </a:cxn>
            </a:cxnLst>
            <a:rect l="T9" t="T10" r="T11" b="T12"/>
            <a:pathLst>
              <a:path w="13" h="47">
                <a:moveTo>
                  <a:pt x="0" y="47"/>
                </a:moveTo>
                <a:lnTo>
                  <a:pt x="13" y="13"/>
                </a:lnTo>
                <a:lnTo>
                  <a:pt x="13"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13"/>
          <xdr:cNvSpPr>
            <a:spLocks/>
          </xdr:cNvSpPr>
        </xdr:nvSpPr>
        <xdr:spPr bwMode="auto">
          <a:xfrm>
            <a:off x="222" y="121"/>
            <a:ext cx="98" cy="75"/>
          </a:xfrm>
          <a:custGeom>
            <a:avLst/>
            <a:gdLst>
              <a:gd name="T0" fmla="*/ 0 w 98"/>
              <a:gd name="T1" fmla="*/ 75 h 75"/>
              <a:gd name="T2" fmla="*/ 98 w 98"/>
              <a:gd name="T3" fmla="*/ 9 h 75"/>
              <a:gd name="T4" fmla="*/ 98 w 98"/>
              <a:gd name="T5" fmla="*/ 0 h 75"/>
              <a:gd name="T6" fmla="*/ 0 60000 65536"/>
              <a:gd name="T7" fmla="*/ 0 60000 65536"/>
              <a:gd name="T8" fmla="*/ 0 60000 65536"/>
              <a:gd name="T9" fmla="*/ 0 w 98"/>
              <a:gd name="T10" fmla="*/ 0 h 75"/>
              <a:gd name="T11" fmla="*/ 98 w 98"/>
              <a:gd name="T12" fmla="*/ 75 h 75"/>
            </a:gdLst>
            <a:ahLst/>
            <a:cxnLst>
              <a:cxn ang="T6">
                <a:pos x="T0" y="T1"/>
              </a:cxn>
              <a:cxn ang="T7">
                <a:pos x="T2" y="T3"/>
              </a:cxn>
              <a:cxn ang="T8">
                <a:pos x="T4" y="T5"/>
              </a:cxn>
            </a:cxnLst>
            <a:rect l="T9" t="T10" r="T11" b="T12"/>
            <a:pathLst>
              <a:path w="98" h="75">
                <a:moveTo>
                  <a:pt x="0" y="75"/>
                </a:moveTo>
                <a:lnTo>
                  <a:pt x="98" y="9"/>
                </a:lnTo>
                <a:lnTo>
                  <a:pt x="98"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Line 14"/>
          <xdr:cNvSpPr>
            <a:spLocks noChangeShapeType="1"/>
          </xdr:cNvSpPr>
        </xdr:nvSpPr>
        <xdr:spPr bwMode="auto">
          <a:xfrm>
            <a:off x="199" y="125"/>
            <a:ext cx="122" cy="0"/>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11" name="Text Box 16"/>
          <xdr:cNvSpPr txBox="1">
            <a:spLocks noChangeArrowheads="1"/>
          </xdr:cNvSpPr>
        </xdr:nvSpPr>
        <xdr:spPr bwMode="auto">
          <a:xfrm>
            <a:off x="222" y="105"/>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工事区間</a:t>
            </a:r>
          </a:p>
        </xdr:txBody>
      </xdr:sp>
      <xdr:sp macro="" textlink="">
        <xdr:nvSpPr>
          <xdr:cNvPr id="12" name="Text Box 84"/>
          <xdr:cNvSpPr txBox="1">
            <a:spLocks noChangeArrowheads="1"/>
          </xdr:cNvSpPr>
        </xdr:nvSpPr>
        <xdr:spPr bwMode="auto">
          <a:xfrm>
            <a:off x="160" y="8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a:t>
            </a:r>
          </a:p>
        </xdr:txBody>
      </xdr:sp>
      <xdr:sp macro="" textlink="">
        <xdr:nvSpPr>
          <xdr:cNvPr id="13" name="Text Box 85"/>
          <xdr:cNvSpPr txBox="1">
            <a:spLocks noChangeArrowheads="1"/>
          </xdr:cNvSpPr>
        </xdr:nvSpPr>
        <xdr:spPr bwMode="auto">
          <a:xfrm>
            <a:off x="160" y="109"/>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a:t>
            </a:r>
          </a:p>
        </xdr:txBody>
      </xdr:sp>
      <xdr:sp macro="" textlink="">
        <xdr:nvSpPr>
          <xdr:cNvPr id="14" name="Text Box 86"/>
          <xdr:cNvSpPr txBox="1">
            <a:spLocks noChangeArrowheads="1"/>
          </xdr:cNvSpPr>
        </xdr:nvSpPr>
        <xdr:spPr bwMode="auto">
          <a:xfrm>
            <a:off x="162" y="134"/>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a:t>
            </a:r>
          </a:p>
        </xdr:txBody>
      </xdr:sp>
      <xdr:sp macro="" textlink="">
        <xdr:nvSpPr>
          <xdr:cNvPr id="15" name="Text Box 87"/>
          <xdr:cNvSpPr txBox="1">
            <a:spLocks noChangeArrowheads="1"/>
          </xdr:cNvSpPr>
        </xdr:nvSpPr>
        <xdr:spPr bwMode="auto">
          <a:xfrm>
            <a:off x="170" y="15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a:t>
            </a:r>
          </a:p>
        </xdr:txBody>
      </xdr:sp>
      <xdr:sp macro="" textlink="">
        <xdr:nvSpPr>
          <xdr:cNvPr id="16" name="Freeform 88"/>
          <xdr:cNvSpPr>
            <a:spLocks/>
          </xdr:cNvSpPr>
        </xdr:nvSpPr>
        <xdr:spPr bwMode="auto">
          <a:xfrm>
            <a:off x="168" y="168"/>
            <a:ext cx="60" cy="53"/>
          </a:xfrm>
          <a:custGeom>
            <a:avLst/>
            <a:gdLst>
              <a:gd name="T0" fmla="*/ 0 w 60"/>
              <a:gd name="T1" fmla="*/ 0 h 53"/>
              <a:gd name="T2" fmla="*/ 0 w 60"/>
              <a:gd name="T3" fmla="*/ 14 h 53"/>
              <a:gd name="T4" fmla="*/ 42 w 60"/>
              <a:gd name="T5" fmla="*/ 52 h 53"/>
              <a:gd name="T6" fmla="*/ 60 w 60"/>
              <a:gd name="T7" fmla="*/ 53 h 53"/>
              <a:gd name="T8" fmla="*/ 0 60000 65536"/>
              <a:gd name="T9" fmla="*/ 0 60000 65536"/>
              <a:gd name="T10" fmla="*/ 0 60000 65536"/>
              <a:gd name="T11" fmla="*/ 0 60000 65536"/>
              <a:gd name="T12" fmla="*/ 0 w 60"/>
              <a:gd name="T13" fmla="*/ 0 h 53"/>
              <a:gd name="T14" fmla="*/ 60 w 60"/>
              <a:gd name="T15" fmla="*/ 53 h 53"/>
            </a:gdLst>
            <a:ahLst/>
            <a:cxnLst>
              <a:cxn ang="T8">
                <a:pos x="T0" y="T1"/>
              </a:cxn>
              <a:cxn ang="T9">
                <a:pos x="T2" y="T3"/>
              </a:cxn>
              <a:cxn ang="T10">
                <a:pos x="T4" y="T5"/>
              </a:cxn>
              <a:cxn ang="T11">
                <a:pos x="T6" y="T7"/>
              </a:cxn>
            </a:cxnLst>
            <a:rect l="T12" t="T13" r="T14" b="T15"/>
            <a:pathLst>
              <a:path w="60" h="53">
                <a:moveTo>
                  <a:pt x="0" y="0"/>
                </a:moveTo>
                <a:lnTo>
                  <a:pt x="0" y="14"/>
                </a:lnTo>
                <a:lnTo>
                  <a:pt x="42" y="52"/>
                </a:lnTo>
                <a:lnTo>
                  <a:pt x="60" y="53"/>
                </a:lnTo>
              </a:path>
            </a:pathLst>
          </a:custGeom>
          <a:noFill/>
          <a:ln w="12700">
            <a:solidFill>
              <a:srgbClr val="000000"/>
            </a:solidFill>
            <a:prstDash val="dashDot"/>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89"/>
          <xdr:cNvSpPr txBox="1">
            <a:spLocks noChangeArrowheads="1"/>
          </xdr:cNvSpPr>
        </xdr:nvSpPr>
        <xdr:spPr bwMode="auto">
          <a:xfrm>
            <a:off x="174" y="19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a:t>
            </a:r>
          </a:p>
        </xdr:txBody>
      </xdr:sp>
      <xdr:sp macro="" textlink="">
        <xdr:nvSpPr>
          <xdr:cNvPr id="18" name="Text Box 90"/>
          <xdr:cNvSpPr txBox="1">
            <a:spLocks noChangeArrowheads="1"/>
          </xdr:cNvSpPr>
        </xdr:nvSpPr>
        <xdr:spPr bwMode="auto">
          <a:xfrm>
            <a:off x="236" y="21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a:t>
            </a:r>
          </a:p>
        </xdr:txBody>
      </xdr:sp>
      <xdr:sp macro="" textlink="">
        <xdr:nvSpPr>
          <xdr:cNvPr id="19" name="Text Box 91"/>
          <xdr:cNvSpPr txBox="1">
            <a:spLocks noChangeArrowheads="1"/>
          </xdr:cNvSpPr>
        </xdr:nvSpPr>
        <xdr:spPr bwMode="auto">
          <a:xfrm>
            <a:off x="246" y="23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⑦</a:t>
            </a:r>
          </a:p>
        </xdr:txBody>
      </xdr:sp>
      <xdr:sp macro="" textlink="">
        <xdr:nvSpPr>
          <xdr:cNvPr id="20" name="Text Box 92"/>
          <xdr:cNvSpPr txBox="1">
            <a:spLocks noChangeArrowheads="1"/>
          </xdr:cNvSpPr>
        </xdr:nvSpPr>
        <xdr:spPr bwMode="auto">
          <a:xfrm>
            <a:off x="256" y="26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a:t>
            </a:r>
          </a:p>
        </xdr:txBody>
      </xdr:sp>
      <xdr:sp macro="" textlink="">
        <xdr:nvSpPr>
          <xdr:cNvPr id="21" name="Text Box 93"/>
          <xdr:cNvSpPr txBox="1">
            <a:spLocks noChangeArrowheads="1"/>
          </xdr:cNvSpPr>
        </xdr:nvSpPr>
        <xdr:spPr bwMode="auto">
          <a:xfrm>
            <a:off x="261" y="298"/>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a:t>
            </a:r>
          </a:p>
        </xdr:txBody>
      </xdr:sp>
    </xdr:grpSp>
    <xdr:clientData/>
  </xdr:twoCellAnchor>
  <xdr:twoCellAnchor>
    <xdr:from>
      <xdr:col>3</xdr:col>
      <xdr:colOff>190501</xdr:colOff>
      <xdr:row>21</xdr:row>
      <xdr:rowOff>123825</xdr:rowOff>
    </xdr:from>
    <xdr:to>
      <xdr:col>3</xdr:col>
      <xdr:colOff>571728</xdr:colOff>
      <xdr:row>27</xdr:row>
      <xdr:rowOff>152400</xdr:rowOff>
    </xdr:to>
    <xdr:grpSp>
      <xdr:nvGrpSpPr>
        <xdr:cNvPr id="22" name="Group 122"/>
        <xdr:cNvGrpSpPr>
          <a:grpSpLocks/>
        </xdr:cNvGrpSpPr>
      </xdr:nvGrpSpPr>
      <xdr:grpSpPr bwMode="auto">
        <a:xfrm>
          <a:off x="1352551" y="3924300"/>
          <a:ext cx="381227" cy="1114425"/>
          <a:chOff x="142" y="336"/>
          <a:chExt cx="41" cy="117"/>
        </a:xfrm>
      </xdr:grpSpPr>
      <xdr:sp macro="" textlink="">
        <xdr:nvSpPr>
          <xdr:cNvPr id="23" name="Rectangle 8"/>
          <xdr:cNvSpPr>
            <a:spLocks noChangeArrowheads="1"/>
          </xdr:cNvSpPr>
        </xdr:nvSpPr>
        <xdr:spPr bwMode="auto">
          <a:xfrm>
            <a:off x="144" y="356"/>
            <a:ext cx="39" cy="97"/>
          </a:xfrm>
          <a:prstGeom prst="rect">
            <a:avLst/>
          </a:prstGeom>
          <a:solidFill>
            <a:srgbClr val="FFFFFF"/>
          </a:solidFill>
          <a:ln w="9525">
            <a:solidFill>
              <a:srgbClr val="000000"/>
            </a:solidFill>
            <a:miter lim="800000"/>
            <a:headEnd/>
            <a:tailEnd/>
          </a:ln>
        </xdr:spPr>
      </xdr:sp>
      <xdr:sp macro="" textlink="">
        <xdr:nvSpPr>
          <xdr:cNvPr id="24" name="Text Box 10"/>
          <xdr:cNvSpPr txBox="1">
            <a:spLocks noChangeArrowheads="1"/>
          </xdr:cNvSpPr>
        </xdr:nvSpPr>
        <xdr:spPr bwMode="auto">
          <a:xfrm>
            <a:off x="143" y="360"/>
            <a:ext cx="34"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１００</a:t>
            </a:r>
          </a:p>
        </xdr:txBody>
      </xdr:sp>
      <xdr:sp macro="" textlink="">
        <xdr:nvSpPr>
          <xdr:cNvPr id="25" name="Text Box 11"/>
          <xdr:cNvSpPr txBox="1">
            <a:spLocks noChangeArrowheads="1"/>
          </xdr:cNvSpPr>
        </xdr:nvSpPr>
        <xdr:spPr bwMode="auto">
          <a:xfrm>
            <a:off x="154"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26" name="Text Box 94"/>
          <xdr:cNvSpPr txBox="1">
            <a:spLocks noChangeArrowheads="1"/>
          </xdr:cNvSpPr>
        </xdr:nvSpPr>
        <xdr:spPr bwMode="auto">
          <a:xfrm>
            <a:off x="142"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①・⑨</a:t>
            </a:r>
          </a:p>
        </xdr:txBody>
      </xdr:sp>
    </xdr:grpSp>
    <xdr:clientData/>
  </xdr:twoCellAnchor>
  <xdr:twoCellAnchor>
    <xdr:from>
      <xdr:col>4</xdr:col>
      <xdr:colOff>57151</xdr:colOff>
      <xdr:row>21</xdr:row>
      <xdr:rowOff>123825</xdr:rowOff>
    </xdr:from>
    <xdr:to>
      <xdr:col>4</xdr:col>
      <xdr:colOff>437913</xdr:colOff>
      <xdr:row>27</xdr:row>
      <xdr:rowOff>152400</xdr:rowOff>
    </xdr:to>
    <xdr:grpSp>
      <xdr:nvGrpSpPr>
        <xdr:cNvPr id="27" name="Group 121"/>
        <xdr:cNvGrpSpPr>
          <a:grpSpLocks/>
        </xdr:cNvGrpSpPr>
      </xdr:nvGrpSpPr>
      <xdr:grpSpPr bwMode="auto">
        <a:xfrm>
          <a:off x="1905001" y="3924300"/>
          <a:ext cx="380762" cy="1114425"/>
          <a:chOff x="252" y="336"/>
          <a:chExt cx="39" cy="117"/>
        </a:xfrm>
      </xdr:grpSpPr>
      <xdr:sp macro="" textlink="">
        <xdr:nvSpPr>
          <xdr:cNvPr id="28" name="Rectangle 99"/>
          <xdr:cNvSpPr>
            <a:spLocks noChangeArrowheads="1"/>
          </xdr:cNvSpPr>
        </xdr:nvSpPr>
        <xdr:spPr bwMode="auto">
          <a:xfrm>
            <a:off x="252" y="356"/>
            <a:ext cx="39" cy="97"/>
          </a:xfrm>
          <a:prstGeom prst="rect">
            <a:avLst/>
          </a:prstGeom>
          <a:solidFill>
            <a:srgbClr val="FFFFFF"/>
          </a:solidFill>
          <a:ln w="9525">
            <a:solidFill>
              <a:srgbClr val="000000"/>
            </a:solidFill>
            <a:miter lim="800000"/>
            <a:headEnd/>
            <a:tailEnd/>
          </a:ln>
        </xdr:spPr>
      </xdr:sp>
      <xdr:sp macro="" textlink="">
        <xdr:nvSpPr>
          <xdr:cNvPr id="29" name="Text Box 100"/>
          <xdr:cNvSpPr txBox="1">
            <a:spLocks noChangeArrowheads="1"/>
          </xdr:cNvSpPr>
        </xdr:nvSpPr>
        <xdr:spPr bwMode="auto">
          <a:xfrm>
            <a:off x="259" y="360"/>
            <a:ext cx="2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30" name="Text Box 101"/>
          <xdr:cNvSpPr txBox="1">
            <a:spLocks noChangeArrowheads="1"/>
          </xdr:cNvSpPr>
        </xdr:nvSpPr>
        <xdr:spPr bwMode="auto">
          <a:xfrm>
            <a:off x="261"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31" name="Text Box 102"/>
          <xdr:cNvSpPr txBox="1">
            <a:spLocks noChangeArrowheads="1"/>
          </xdr:cNvSpPr>
        </xdr:nvSpPr>
        <xdr:spPr bwMode="auto">
          <a:xfrm>
            <a:off x="252" y="336"/>
            <a:ext cx="3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clientData/>
  </xdr:twoCellAnchor>
  <xdr:twoCellAnchor>
    <xdr:from>
      <xdr:col>6</xdr:col>
      <xdr:colOff>323843</xdr:colOff>
      <xdr:row>21</xdr:row>
      <xdr:rowOff>114300</xdr:rowOff>
    </xdr:from>
    <xdr:to>
      <xdr:col>7</xdr:col>
      <xdr:colOff>19269</xdr:colOff>
      <xdr:row>27</xdr:row>
      <xdr:rowOff>152400</xdr:rowOff>
    </xdr:to>
    <xdr:grpSp>
      <xdr:nvGrpSpPr>
        <xdr:cNvPr id="32" name="Group 120"/>
        <xdr:cNvGrpSpPr>
          <a:grpSpLocks/>
        </xdr:cNvGrpSpPr>
      </xdr:nvGrpSpPr>
      <xdr:grpSpPr bwMode="auto">
        <a:xfrm>
          <a:off x="3857618" y="3914775"/>
          <a:ext cx="381226" cy="1123950"/>
          <a:chOff x="359" y="336"/>
          <a:chExt cx="41" cy="118"/>
        </a:xfrm>
      </xdr:grpSpPr>
      <xdr:sp macro="" textlink="">
        <xdr:nvSpPr>
          <xdr:cNvPr id="33" name="Rectangle 104"/>
          <xdr:cNvSpPr>
            <a:spLocks noChangeArrowheads="1"/>
          </xdr:cNvSpPr>
        </xdr:nvSpPr>
        <xdr:spPr bwMode="auto">
          <a:xfrm>
            <a:off x="360" y="357"/>
            <a:ext cx="39" cy="97"/>
          </a:xfrm>
          <a:prstGeom prst="rect">
            <a:avLst/>
          </a:prstGeom>
          <a:solidFill>
            <a:srgbClr val="FFFFFF"/>
          </a:solidFill>
          <a:ln w="9525">
            <a:solidFill>
              <a:srgbClr val="000000"/>
            </a:solidFill>
            <a:miter lim="800000"/>
            <a:headEnd/>
            <a:tailEnd/>
          </a:ln>
        </xdr:spPr>
      </xdr:sp>
      <xdr:sp macro="" textlink="">
        <xdr:nvSpPr>
          <xdr:cNvPr id="34" name="Text Box 106"/>
          <xdr:cNvSpPr txBox="1">
            <a:spLocks noChangeArrowheads="1"/>
          </xdr:cNvSpPr>
        </xdr:nvSpPr>
        <xdr:spPr bwMode="auto">
          <a:xfrm>
            <a:off x="368" y="366"/>
            <a:ext cx="21" cy="35"/>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徐行</a:t>
            </a:r>
          </a:p>
        </xdr:txBody>
      </xdr:sp>
      <xdr:sp macro="" textlink="">
        <xdr:nvSpPr>
          <xdr:cNvPr id="35" name="Text Box 107"/>
          <xdr:cNvSpPr txBox="1">
            <a:spLocks noChangeArrowheads="1"/>
          </xdr:cNvSpPr>
        </xdr:nvSpPr>
        <xdr:spPr bwMode="auto">
          <a:xfrm>
            <a:off x="359"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③・⑦</a:t>
            </a:r>
          </a:p>
        </xdr:txBody>
      </xdr:sp>
    </xdr:grpSp>
    <xdr:clientData/>
  </xdr:twoCellAnchor>
  <xdr:twoCellAnchor>
    <xdr:from>
      <xdr:col>7</xdr:col>
      <xdr:colOff>219075</xdr:colOff>
      <xdr:row>21</xdr:row>
      <xdr:rowOff>123825</xdr:rowOff>
    </xdr:from>
    <xdr:to>
      <xdr:col>7</xdr:col>
      <xdr:colOff>600075</xdr:colOff>
      <xdr:row>27</xdr:row>
      <xdr:rowOff>152400</xdr:rowOff>
    </xdr:to>
    <xdr:grpSp>
      <xdr:nvGrpSpPr>
        <xdr:cNvPr id="36" name="Group 123"/>
        <xdr:cNvGrpSpPr>
          <a:grpSpLocks/>
        </xdr:cNvGrpSpPr>
      </xdr:nvGrpSpPr>
      <xdr:grpSpPr bwMode="auto">
        <a:xfrm>
          <a:off x="4438650" y="3924300"/>
          <a:ext cx="381000" cy="1114425"/>
          <a:chOff x="466" y="336"/>
          <a:chExt cx="40" cy="117"/>
        </a:xfrm>
      </xdr:grpSpPr>
      <xdr:sp macro="" textlink="">
        <xdr:nvSpPr>
          <xdr:cNvPr id="37" name="Rectangle 109"/>
          <xdr:cNvSpPr>
            <a:spLocks noChangeArrowheads="1"/>
          </xdr:cNvSpPr>
        </xdr:nvSpPr>
        <xdr:spPr bwMode="auto">
          <a:xfrm>
            <a:off x="467" y="356"/>
            <a:ext cx="39" cy="97"/>
          </a:xfrm>
          <a:prstGeom prst="rect">
            <a:avLst/>
          </a:prstGeom>
          <a:solidFill>
            <a:srgbClr val="FFFFFF"/>
          </a:solidFill>
          <a:ln w="9525">
            <a:solidFill>
              <a:srgbClr val="000000"/>
            </a:solidFill>
            <a:miter lim="800000"/>
            <a:headEnd/>
            <a:tailEnd/>
          </a:ln>
        </xdr:spPr>
      </xdr:sp>
      <xdr:sp macro="" textlink="">
        <xdr:nvSpPr>
          <xdr:cNvPr id="38" name="Text Box 111"/>
          <xdr:cNvSpPr txBox="1">
            <a:spLocks noChangeArrowheads="1"/>
          </xdr:cNvSpPr>
        </xdr:nvSpPr>
        <xdr:spPr bwMode="auto">
          <a:xfrm>
            <a:off x="475" y="366"/>
            <a:ext cx="20" cy="69"/>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a:t>
            </a:r>
          </a:p>
        </xdr:txBody>
      </xdr:sp>
      <xdr:sp macro="" textlink="">
        <xdr:nvSpPr>
          <xdr:cNvPr id="39" name="Text Box 112"/>
          <xdr:cNvSpPr txBox="1">
            <a:spLocks noChangeArrowheads="1"/>
          </xdr:cNvSpPr>
        </xdr:nvSpPr>
        <xdr:spPr bwMode="auto">
          <a:xfrm>
            <a:off x="466" y="336"/>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④・⑥</a:t>
            </a:r>
          </a:p>
        </xdr:txBody>
      </xdr:sp>
    </xdr:grpSp>
    <xdr:clientData/>
  </xdr:twoCellAnchor>
  <xdr:twoCellAnchor>
    <xdr:from>
      <xdr:col>8</xdr:col>
      <xdr:colOff>552450</xdr:colOff>
      <xdr:row>21</xdr:row>
      <xdr:rowOff>123825</xdr:rowOff>
    </xdr:from>
    <xdr:to>
      <xdr:col>9</xdr:col>
      <xdr:colOff>590550</xdr:colOff>
      <xdr:row>26</xdr:row>
      <xdr:rowOff>57150</xdr:rowOff>
    </xdr:to>
    <xdr:grpSp>
      <xdr:nvGrpSpPr>
        <xdr:cNvPr id="40" name="Group 258"/>
        <xdr:cNvGrpSpPr>
          <a:grpSpLocks/>
        </xdr:cNvGrpSpPr>
      </xdr:nvGrpSpPr>
      <xdr:grpSpPr bwMode="auto">
        <a:xfrm>
          <a:off x="5457825" y="3924300"/>
          <a:ext cx="723900" cy="838200"/>
          <a:chOff x="573" y="355"/>
          <a:chExt cx="76" cy="88"/>
        </a:xfrm>
      </xdr:grpSpPr>
      <xdr:sp macro="" textlink="">
        <xdr:nvSpPr>
          <xdr:cNvPr id="41" name="Rectangle 114"/>
          <xdr:cNvSpPr>
            <a:spLocks noChangeArrowheads="1"/>
          </xdr:cNvSpPr>
        </xdr:nvSpPr>
        <xdr:spPr bwMode="auto">
          <a:xfrm>
            <a:off x="573" y="375"/>
            <a:ext cx="76" cy="68"/>
          </a:xfrm>
          <a:prstGeom prst="rect">
            <a:avLst/>
          </a:prstGeom>
          <a:solidFill>
            <a:srgbClr val="FFFFFF"/>
          </a:solidFill>
          <a:ln w="9525">
            <a:solidFill>
              <a:srgbClr val="000000"/>
            </a:solidFill>
            <a:miter lim="800000"/>
            <a:headEnd/>
            <a:tailEnd/>
          </a:ln>
        </xdr:spPr>
      </xdr:sp>
      <xdr:sp macro="" textlink="">
        <xdr:nvSpPr>
          <xdr:cNvPr id="42" name="Text Box 115"/>
          <xdr:cNvSpPr txBox="1">
            <a:spLocks noChangeArrowheads="1"/>
          </xdr:cNvSpPr>
        </xdr:nvSpPr>
        <xdr:spPr bwMode="auto">
          <a:xfrm>
            <a:off x="578" y="379"/>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工事看板</a:t>
            </a:r>
          </a:p>
        </xdr:txBody>
      </xdr:sp>
      <xdr:sp macro="" textlink="">
        <xdr:nvSpPr>
          <xdr:cNvPr id="43" name="Text Box 117"/>
          <xdr:cNvSpPr txBox="1">
            <a:spLocks noChangeArrowheads="1"/>
          </xdr:cNvSpPr>
        </xdr:nvSpPr>
        <xdr:spPr bwMode="auto">
          <a:xfrm>
            <a:off x="583" y="35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grpSp>
    <xdr:clientData/>
  </xdr:twoCellAnchor>
  <xdr:oneCellAnchor>
    <xdr:from>
      <xdr:col>5</xdr:col>
      <xdr:colOff>7620</xdr:colOff>
      <xdr:row>15</xdr:row>
      <xdr:rowOff>83820</xdr:rowOff>
    </xdr:from>
    <xdr:ext cx="168764" cy="206467"/>
    <xdr:sp macro="" textlink="">
      <xdr:nvSpPr>
        <xdr:cNvPr id="44" name="Text Box 124"/>
        <xdr:cNvSpPr txBox="1">
          <a:spLocks noChangeArrowheads="1"/>
        </xdr:cNvSpPr>
      </xdr:nvSpPr>
      <xdr:spPr bwMode="auto">
        <a:xfrm>
          <a:off x="2541270" y="22555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clientData/>
  </xdr:oneCellAnchor>
  <xdr:oneCellAnchor>
    <xdr:from>
      <xdr:col>2</xdr:col>
      <xdr:colOff>310515</xdr:colOff>
      <xdr:row>6</xdr:row>
      <xdr:rowOff>30480</xdr:rowOff>
    </xdr:from>
    <xdr:ext cx="1861535" cy="206467"/>
    <xdr:sp macro="" textlink="">
      <xdr:nvSpPr>
        <xdr:cNvPr id="45" name="Text Box 193"/>
        <xdr:cNvSpPr txBox="1">
          <a:spLocks noChangeArrowheads="1"/>
        </xdr:cNvSpPr>
      </xdr:nvSpPr>
      <xdr:spPr bwMode="auto">
        <a:xfrm>
          <a:off x="786765" y="573405"/>
          <a:ext cx="1861535"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安全管理（施工計画書）作成例</a:t>
          </a:r>
        </a:p>
      </xdr:txBody>
    </xdr:sp>
    <xdr:clientData/>
  </xdr:oneCellAnchor>
  <xdr:oneCellAnchor>
    <xdr:from>
      <xdr:col>6</xdr:col>
      <xdr:colOff>512445</xdr:colOff>
      <xdr:row>7</xdr:row>
      <xdr:rowOff>83820</xdr:rowOff>
    </xdr:from>
    <xdr:ext cx="591957" cy="206467"/>
    <xdr:sp macro="" textlink="">
      <xdr:nvSpPr>
        <xdr:cNvPr id="46" name="Text Box 194"/>
        <xdr:cNvSpPr txBox="1">
          <a:spLocks noChangeArrowheads="1"/>
        </xdr:cNvSpPr>
      </xdr:nvSpPr>
      <xdr:spPr bwMode="auto">
        <a:xfrm>
          <a:off x="4046220" y="807720"/>
          <a:ext cx="591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管理方法</a:t>
          </a:r>
        </a:p>
      </xdr:txBody>
    </xdr:sp>
    <xdr:clientData/>
  </xdr:oneCellAnchor>
  <xdr:oneCellAnchor>
    <xdr:from>
      <xdr:col>7</xdr:col>
      <xdr:colOff>7620</xdr:colOff>
      <xdr:row>9</xdr:row>
      <xdr:rowOff>60960</xdr:rowOff>
    </xdr:from>
    <xdr:ext cx="1461490" cy="206467"/>
    <xdr:sp macro="" textlink="">
      <xdr:nvSpPr>
        <xdr:cNvPr id="47" name="Text Box 195"/>
        <xdr:cNvSpPr txBox="1">
          <a:spLocks noChangeArrowheads="1"/>
        </xdr:cNvSpPr>
      </xdr:nvSpPr>
      <xdr:spPr bwMode="auto">
        <a:xfrm>
          <a:off x="4227195" y="1146810"/>
          <a:ext cx="146149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◎本工事は、○○○・・・</a:t>
          </a:r>
        </a:p>
      </xdr:txBody>
    </xdr:sp>
    <xdr:clientData/>
  </xdr:oneCellAnchor>
  <xdr:oneCellAnchor>
    <xdr:from>
      <xdr:col>7</xdr:col>
      <xdr:colOff>7620</xdr:colOff>
      <xdr:row>11</xdr:row>
      <xdr:rowOff>121920</xdr:rowOff>
    </xdr:from>
    <xdr:ext cx="3230308" cy="206467"/>
    <xdr:sp macro="" textlink="">
      <xdr:nvSpPr>
        <xdr:cNvPr id="48" name="Text Box 196"/>
        <xdr:cNvSpPr txBox="1">
          <a:spLocks noChangeArrowheads="1"/>
        </xdr:cNvSpPr>
      </xdr:nvSpPr>
      <xdr:spPr bwMode="auto">
        <a:xfrm>
          <a:off x="4227195" y="1569720"/>
          <a:ext cx="3230308"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◎片側通行については、看板④・⑥を左記箇所に・・・・</a:t>
          </a:r>
        </a:p>
      </xdr:txBody>
    </xdr:sp>
    <xdr:clientData/>
  </xdr:oneCellAnchor>
  <xdr:oneCellAnchor>
    <xdr:from>
      <xdr:col>7</xdr:col>
      <xdr:colOff>537210</xdr:colOff>
      <xdr:row>7</xdr:row>
      <xdr:rowOff>76200</xdr:rowOff>
    </xdr:from>
    <xdr:ext cx="1486817" cy="206467"/>
    <xdr:sp macro="" textlink="">
      <xdr:nvSpPr>
        <xdr:cNvPr id="49" name="Text Box 197"/>
        <xdr:cNvSpPr txBox="1">
          <a:spLocks noChangeArrowheads="1"/>
        </xdr:cNvSpPr>
      </xdr:nvSpPr>
      <xdr:spPr bwMode="auto">
        <a:xfrm>
          <a:off x="4756785" y="800100"/>
          <a:ext cx="148681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（管理方法を記述する。）</a:t>
          </a:r>
        </a:p>
      </xdr:txBody>
    </xdr:sp>
    <xdr:clientData/>
  </xdr:oneCellAnchor>
  <xdr:oneCellAnchor>
    <xdr:from>
      <xdr:col>6</xdr:col>
      <xdr:colOff>598170</xdr:colOff>
      <xdr:row>14</xdr:row>
      <xdr:rowOff>99060</xdr:rowOff>
    </xdr:from>
    <xdr:ext cx="3162404" cy="573234"/>
    <xdr:sp macro="" textlink="">
      <xdr:nvSpPr>
        <xdr:cNvPr id="50" name="Text Box 198"/>
        <xdr:cNvSpPr txBox="1">
          <a:spLocks noChangeArrowheads="1"/>
        </xdr:cNvSpPr>
      </xdr:nvSpPr>
      <xdr:spPr bwMode="auto">
        <a:xfrm>
          <a:off x="4131945" y="2089785"/>
          <a:ext cx="3162404"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記載例のため、工事箇所により記述及び看板内容</a:t>
          </a:r>
        </a:p>
        <a:p>
          <a:pPr algn="l" rtl="0">
            <a:defRPr sz="1000"/>
          </a:pPr>
          <a:r>
            <a:rPr lang="ja-JP" altLang="en-US" sz="1100" b="0" i="0" strike="noStrike">
              <a:solidFill>
                <a:srgbClr val="FF0000"/>
              </a:solidFill>
              <a:latin typeface="ＭＳ Ｐゴシック"/>
              <a:ea typeface="ＭＳ Ｐゴシック"/>
            </a:rPr>
            <a:t>　に相違があると思われますので、工事箇所に応じた</a:t>
          </a:r>
        </a:p>
        <a:p>
          <a:pPr algn="l" rtl="0">
            <a:defRPr sz="1000"/>
          </a:pPr>
          <a:r>
            <a:rPr lang="ja-JP" altLang="en-US" sz="1100" b="0" i="0" strike="noStrike">
              <a:solidFill>
                <a:srgbClr val="FF0000"/>
              </a:solidFill>
              <a:latin typeface="ＭＳ Ｐゴシック"/>
              <a:ea typeface="ＭＳ Ｐゴシック"/>
            </a:rPr>
            <a:t>　内容となるように計画書を作成して下さい。</a:t>
          </a:r>
        </a:p>
      </xdr:txBody>
    </xdr:sp>
    <xdr:clientData/>
  </xdr:oneCellAnchor>
  <xdr:oneCellAnchor>
    <xdr:from>
      <xdr:col>2</xdr:col>
      <xdr:colOff>481965</xdr:colOff>
      <xdr:row>18</xdr:row>
      <xdr:rowOff>0</xdr:rowOff>
    </xdr:from>
    <xdr:ext cx="1108830" cy="206467"/>
    <xdr:sp macro="" textlink="">
      <xdr:nvSpPr>
        <xdr:cNvPr id="51" name="Text Box 199"/>
        <xdr:cNvSpPr txBox="1">
          <a:spLocks noChangeArrowheads="1"/>
        </xdr:cNvSpPr>
      </xdr:nvSpPr>
      <xdr:spPr bwMode="auto">
        <a:xfrm>
          <a:off x="958215" y="2714625"/>
          <a:ext cx="110883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記載例、番号管理</a:t>
          </a:r>
        </a:p>
      </xdr:txBody>
    </xdr:sp>
    <xdr:clientData/>
  </xdr:oneCellAnchor>
  <xdr:twoCellAnchor>
    <xdr:from>
      <xdr:col>3</xdr:col>
      <xdr:colOff>409575</xdr:colOff>
      <xdr:row>19</xdr:row>
      <xdr:rowOff>85725</xdr:rowOff>
    </xdr:from>
    <xdr:to>
      <xdr:col>3</xdr:col>
      <xdr:colOff>476250</xdr:colOff>
      <xdr:row>21</xdr:row>
      <xdr:rowOff>114300</xdr:rowOff>
    </xdr:to>
    <xdr:sp macro="" textlink="">
      <xdr:nvSpPr>
        <xdr:cNvPr id="52" name="Line 200"/>
        <xdr:cNvSpPr>
          <a:spLocks noChangeShapeType="1"/>
        </xdr:cNvSpPr>
      </xdr:nvSpPr>
      <xdr:spPr bwMode="auto">
        <a:xfrm>
          <a:off x="1571625" y="2981325"/>
          <a:ext cx="66675"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409575</xdr:colOff>
      <xdr:row>19</xdr:row>
      <xdr:rowOff>76200</xdr:rowOff>
    </xdr:from>
    <xdr:to>
      <xdr:col>5</xdr:col>
      <xdr:colOff>333375</xdr:colOff>
      <xdr:row>19</xdr:row>
      <xdr:rowOff>142875</xdr:rowOff>
    </xdr:to>
    <xdr:sp macro="" textlink="">
      <xdr:nvSpPr>
        <xdr:cNvPr id="53" name="Line 201"/>
        <xdr:cNvSpPr>
          <a:spLocks noChangeShapeType="1"/>
        </xdr:cNvSpPr>
      </xdr:nvSpPr>
      <xdr:spPr bwMode="auto">
        <a:xfrm>
          <a:off x="1571625" y="2971800"/>
          <a:ext cx="1295400" cy="66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10</xdr:col>
      <xdr:colOff>93345</xdr:colOff>
      <xdr:row>21</xdr:row>
      <xdr:rowOff>121920</xdr:rowOff>
    </xdr:from>
    <xdr:ext cx="1067472" cy="206467"/>
    <xdr:sp macro="" textlink="">
      <xdr:nvSpPr>
        <xdr:cNvPr id="54" name="Text Box 211"/>
        <xdr:cNvSpPr txBox="1">
          <a:spLocks noChangeArrowheads="1"/>
        </xdr:cNvSpPr>
      </xdr:nvSpPr>
      <xdr:spPr bwMode="auto">
        <a:xfrm>
          <a:off x="6370320" y="3379470"/>
          <a:ext cx="1067472"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⑤ﾊﾞﾘｹｰﾄﾞの構造</a:t>
          </a:r>
        </a:p>
      </xdr:txBody>
    </xdr:sp>
    <xdr:clientData/>
  </xdr:oneCellAnchor>
  <xdr:twoCellAnchor>
    <xdr:from>
      <xdr:col>1</xdr:col>
      <xdr:colOff>0</xdr:colOff>
      <xdr:row>30</xdr:row>
      <xdr:rowOff>76200</xdr:rowOff>
    </xdr:from>
    <xdr:to>
      <xdr:col>12</xdr:col>
      <xdr:colOff>276225</xdr:colOff>
      <xdr:row>50</xdr:row>
      <xdr:rowOff>76200</xdr:rowOff>
    </xdr:to>
    <xdr:grpSp>
      <xdr:nvGrpSpPr>
        <xdr:cNvPr id="55" name="Group 256"/>
        <xdr:cNvGrpSpPr>
          <a:grpSpLocks/>
        </xdr:cNvGrpSpPr>
      </xdr:nvGrpSpPr>
      <xdr:grpSpPr bwMode="auto">
        <a:xfrm>
          <a:off x="114300" y="5505450"/>
          <a:ext cx="7810500" cy="3619500"/>
          <a:chOff x="12" y="521"/>
          <a:chExt cx="820" cy="380"/>
        </a:xfrm>
      </xdr:grpSpPr>
      <xdr:grpSp>
        <xdr:nvGrpSpPr>
          <xdr:cNvPr id="56" name="Group 217"/>
          <xdr:cNvGrpSpPr>
            <a:grpSpLocks/>
          </xdr:cNvGrpSpPr>
        </xdr:nvGrpSpPr>
        <xdr:grpSpPr bwMode="auto">
          <a:xfrm>
            <a:off x="12" y="542"/>
            <a:ext cx="524" cy="359"/>
            <a:chOff x="58" y="523"/>
            <a:chExt cx="524" cy="359"/>
          </a:xfrm>
        </xdr:grpSpPr>
        <xdr:grpSp>
          <xdr:nvGrpSpPr>
            <xdr:cNvPr id="65" name="Group 216"/>
            <xdr:cNvGrpSpPr>
              <a:grpSpLocks/>
            </xdr:cNvGrpSpPr>
          </xdr:nvGrpSpPr>
          <xdr:grpSpPr bwMode="auto">
            <a:xfrm>
              <a:off x="58" y="523"/>
              <a:ext cx="524" cy="359"/>
              <a:chOff x="58" y="523"/>
              <a:chExt cx="524" cy="359"/>
            </a:xfrm>
          </xdr:grpSpPr>
          <xdr:sp macro="" textlink="">
            <xdr:nvSpPr>
              <xdr:cNvPr id="78" name="Rectangle 17"/>
              <xdr:cNvSpPr>
                <a:spLocks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79" name="Rectangle 18"/>
              <xdr:cNvSpPr>
                <a:spLocks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80" name="Rectangle 19"/>
              <xdr:cNvSpPr>
                <a:spLocks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81" name="Rectangle 20"/>
              <xdr:cNvSpPr>
                <a:spLocks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82" name="Rectangle 21"/>
              <xdr:cNvSpPr>
                <a:spLocks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83" name="Rectangle 22"/>
              <xdr:cNvSpPr>
                <a:spLocks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84" name="Rectangle 23"/>
              <xdr:cNvSpPr>
                <a:spLocks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85" name="Rectangle 24"/>
              <xdr:cNvSpPr>
                <a:spLocks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86" name="Group 47"/>
              <xdr:cNvGrpSpPr>
                <a:grpSpLocks/>
              </xdr:cNvGrpSpPr>
            </xdr:nvGrpSpPr>
            <xdr:grpSpPr bwMode="auto">
              <a:xfrm>
                <a:off x="72" y="546"/>
                <a:ext cx="79" cy="315"/>
                <a:chOff x="94" y="535"/>
                <a:chExt cx="79" cy="315"/>
              </a:xfrm>
            </xdr:grpSpPr>
            <xdr:grpSp>
              <xdr:nvGrpSpPr>
                <xdr:cNvPr id="109" name="Group 32"/>
                <xdr:cNvGrpSpPr>
                  <a:grpSpLocks/>
                </xdr:cNvGrpSpPr>
              </xdr:nvGrpSpPr>
              <xdr:grpSpPr bwMode="auto">
                <a:xfrm>
                  <a:off x="94" y="535"/>
                  <a:ext cx="78" cy="83"/>
                  <a:chOff x="93" y="535"/>
                  <a:chExt cx="78" cy="83"/>
                </a:xfrm>
              </xdr:grpSpPr>
              <xdr:sp macro="" textlink="">
                <xdr:nvSpPr>
                  <xdr:cNvPr id="124" name="Line 25"/>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26"/>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6" name="Line 27"/>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7" name="Line 28"/>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8" name="Line 29"/>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30"/>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10" name="Group 33"/>
                <xdr:cNvGrpSpPr>
                  <a:grpSpLocks/>
                </xdr:cNvGrpSpPr>
              </xdr:nvGrpSpPr>
              <xdr:grpSpPr bwMode="auto">
                <a:xfrm>
                  <a:off x="95" y="653"/>
                  <a:ext cx="78" cy="83"/>
                  <a:chOff x="93" y="535"/>
                  <a:chExt cx="78" cy="83"/>
                </a:xfrm>
              </xdr:grpSpPr>
              <xdr:sp macro="" textlink="">
                <xdr:nvSpPr>
                  <xdr:cNvPr id="118" name="Line 3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9" name="Line 3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0" name="Line 3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3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2" name="Line 3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3" name="Line 3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11" name="Group 40"/>
                <xdr:cNvGrpSpPr>
                  <a:grpSpLocks/>
                </xdr:cNvGrpSpPr>
              </xdr:nvGrpSpPr>
              <xdr:grpSpPr bwMode="auto">
                <a:xfrm>
                  <a:off x="94" y="767"/>
                  <a:ext cx="78" cy="83"/>
                  <a:chOff x="93" y="535"/>
                  <a:chExt cx="78" cy="83"/>
                </a:xfrm>
              </xdr:grpSpPr>
              <xdr:sp macro="" textlink="">
                <xdr:nvSpPr>
                  <xdr:cNvPr id="112" name="Line 41"/>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42"/>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4" name="Line 43"/>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5" name="Line 44"/>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6" name="Line 45"/>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46"/>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87" name="Group 48"/>
              <xdr:cNvGrpSpPr>
                <a:grpSpLocks/>
              </xdr:cNvGrpSpPr>
            </xdr:nvGrpSpPr>
            <xdr:grpSpPr bwMode="auto">
              <a:xfrm>
                <a:off x="489" y="549"/>
                <a:ext cx="79" cy="315"/>
                <a:chOff x="94" y="535"/>
                <a:chExt cx="79" cy="315"/>
              </a:xfrm>
            </xdr:grpSpPr>
            <xdr:grpSp>
              <xdr:nvGrpSpPr>
                <xdr:cNvPr id="88" name="Group 49"/>
                <xdr:cNvGrpSpPr>
                  <a:grpSpLocks/>
                </xdr:cNvGrpSpPr>
              </xdr:nvGrpSpPr>
              <xdr:grpSpPr bwMode="auto">
                <a:xfrm>
                  <a:off x="94" y="535"/>
                  <a:ext cx="78" cy="83"/>
                  <a:chOff x="93" y="535"/>
                  <a:chExt cx="78" cy="83"/>
                </a:xfrm>
              </xdr:grpSpPr>
              <xdr:sp macro="" textlink="">
                <xdr:nvSpPr>
                  <xdr:cNvPr id="103" name="Line 50"/>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51"/>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52"/>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6" name="Line 53"/>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7" name="Line 54"/>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8" name="Line 55"/>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89" name="Group 56"/>
                <xdr:cNvGrpSpPr>
                  <a:grpSpLocks/>
                </xdr:cNvGrpSpPr>
              </xdr:nvGrpSpPr>
              <xdr:grpSpPr bwMode="auto">
                <a:xfrm>
                  <a:off x="95" y="653"/>
                  <a:ext cx="78" cy="83"/>
                  <a:chOff x="93" y="535"/>
                  <a:chExt cx="78" cy="83"/>
                </a:xfrm>
              </xdr:grpSpPr>
              <xdr:sp macro="" textlink="">
                <xdr:nvSpPr>
                  <xdr:cNvPr id="97" name="Line 5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5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9" name="Line 5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6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1" name="Line 6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2" name="Line 6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0" name="Group 63"/>
                <xdr:cNvGrpSpPr>
                  <a:grpSpLocks/>
                </xdr:cNvGrpSpPr>
              </xdr:nvGrpSpPr>
              <xdr:grpSpPr bwMode="auto">
                <a:xfrm>
                  <a:off x="94" y="767"/>
                  <a:ext cx="78" cy="83"/>
                  <a:chOff x="93" y="535"/>
                  <a:chExt cx="78" cy="83"/>
                </a:xfrm>
              </xdr:grpSpPr>
              <xdr:sp macro="" textlink="">
                <xdr:nvSpPr>
                  <xdr:cNvPr id="91" name="Line 6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6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3" name="Line 6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4" name="Line 6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5" name="Line 6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6" name="Line 6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66" name="Text Box 72"/>
            <xdr:cNvSpPr txBox="1">
              <a:spLocks noChangeArrowheads="1"/>
            </xdr:cNvSpPr>
          </xdr:nvSpPr>
          <xdr:spPr bwMode="auto">
            <a:xfrm>
              <a:off x="63" y="527"/>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①看板設置</a:t>
              </a:r>
            </a:p>
          </xdr:txBody>
        </xdr:sp>
        <xdr:sp macro="" textlink="">
          <xdr:nvSpPr>
            <xdr:cNvPr id="67" name="Text Box 73"/>
            <xdr:cNvSpPr txBox="1">
              <a:spLocks noChangeArrowheads="1"/>
            </xdr:cNvSpPr>
          </xdr:nvSpPr>
          <xdr:spPr bwMode="auto">
            <a:xfrm>
              <a:off x="74" y="562"/>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１００ｍ先</a:t>
              </a:r>
            </a:p>
          </xdr:txBody>
        </xdr:sp>
        <xdr:sp macro="" textlink="">
          <xdr:nvSpPr>
            <xdr:cNvPr id="68" name="Text Box 74"/>
            <xdr:cNvSpPr txBox="1">
              <a:spLocks noChangeArrowheads="1"/>
            </xdr:cNvSpPr>
          </xdr:nvSpPr>
          <xdr:spPr bwMode="auto">
            <a:xfrm>
              <a:off x="63" y="64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②看板設置</a:t>
              </a:r>
            </a:p>
          </xdr:txBody>
        </xdr:sp>
        <xdr:sp macro="" textlink="">
          <xdr:nvSpPr>
            <xdr:cNvPr id="69" name="Text Box 75"/>
            <xdr:cNvSpPr txBox="1">
              <a:spLocks noChangeArrowheads="1"/>
            </xdr:cNvSpPr>
          </xdr:nvSpPr>
          <xdr:spPr bwMode="auto">
            <a:xfrm>
              <a:off x="63" y="756"/>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③看板設置</a:t>
              </a:r>
            </a:p>
          </xdr:txBody>
        </xdr:sp>
        <xdr:sp macro="" textlink="">
          <xdr:nvSpPr>
            <xdr:cNvPr id="70" name="Text Box 76"/>
            <xdr:cNvSpPr txBox="1">
              <a:spLocks noChangeArrowheads="1"/>
            </xdr:cNvSpPr>
          </xdr:nvSpPr>
          <xdr:spPr bwMode="auto">
            <a:xfrm>
              <a:off x="483" y="528"/>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④看板設置</a:t>
              </a:r>
            </a:p>
          </xdr:txBody>
        </xdr:sp>
        <xdr:sp macro="" textlink="">
          <xdr:nvSpPr>
            <xdr:cNvPr id="71" name="Text Box 77"/>
            <xdr:cNvSpPr txBox="1">
              <a:spLocks noChangeArrowheads="1"/>
            </xdr:cNvSpPr>
          </xdr:nvSpPr>
          <xdr:spPr bwMode="auto">
            <a:xfrm>
              <a:off x="483" y="643"/>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⑤防護柵</a:t>
              </a:r>
            </a:p>
          </xdr:txBody>
        </xdr:sp>
        <xdr:sp macro="" textlink="">
          <xdr:nvSpPr>
            <xdr:cNvPr id="72" name="Text Box 78"/>
            <xdr:cNvSpPr txBox="1">
              <a:spLocks noChangeArrowheads="1"/>
            </xdr:cNvSpPr>
          </xdr:nvSpPr>
          <xdr:spPr bwMode="auto">
            <a:xfrm>
              <a:off x="493" y="760"/>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安全対策</a:t>
              </a:r>
            </a:p>
          </xdr:txBody>
        </xdr:sp>
        <xdr:sp macro="" textlink="">
          <xdr:nvSpPr>
            <xdr:cNvPr id="73" name="Text Box 79"/>
            <xdr:cNvSpPr txBox="1">
              <a:spLocks noChangeArrowheads="1"/>
            </xdr:cNvSpPr>
          </xdr:nvSpPr>
          <xdr:spPr bwMode="auto">
            <a:xfrm>
              <a:off x="75" y="680"/>
              <a:ext cx="4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５０ｍ先</a:t>
              </a:r>
            </a:p>
          </xdr:txBody>
        </xdr:sp>
        <xdr:sp macro="" textlink="">
          <xdr:nvSpPr>
            <xdr:cNvPr id="74" name="Text Box 80"/>
            <xdr:cNvSpPr txBox="1">
              <a:spLocks noChangeArrowheads="1"/>
            </xdr:cNvSpPr>
          </xdr:nvSpPr>
          <xdr:spPr bwMode="auto">
            <a:xfrm>
              <a:off x="75" y="794"/>
              <a:ext cx="3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徐行</a:t>
              </a:r>
            </a:p>
          </xdr:txBody>
        </xdr:sp>
        <xdr:sp macro="" textlink="">
          <xdr:nvSpPr>
            <xdr:cNvPr id="75" name="Text Box 81"/>
            <xdr:cNvSpPr txBox="1">
              <a:spLocks noChangeArrowheads="1"/>
            </xdr:cNvSpPr>
          </xdr:nvSpPr>
          <xdr:spPr bwMode="auto">
            <a:xfrm>
              <a:off x="493" y="565"/>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片側通行</a:t>
              </a:r>
            </a:p>
          </xdr:txBody>
        </xdr:sp>
        <xdr:sp macro="" textlink="">
          <xdr:nvSpPr>
            <xdr:cNvPr id="76" name="Text Box 82"/>
            <xdr:cNvSpPr txBox="1">
              <a:spLocks noChangeArrowheads="1"/>
            </xdr:cNvSpPr>
          </xdr:nvSpPr>
          <xdr:spPr bwMode="auto">
            <a:xfrm>
              <a:off x="489" y="683"/>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ﾊﾞﾘｹｰﾄﾞ設置</a:t>
              </a:r>
            </a:p>
          </xdr:txBody>
        </xdr:sp>
        <xdr:sp macro="" textlink="">
          <xdr:nvSpPr>
            <xdr:cNvPr id="77" name="Text Box 83"/>
            <xdr:cNvSpPr txBox="1">
              <a:spLocks noChangeArrowheads="1"/>
            </xdr:cNvSpPr>
          </xdr:nvSpPr>
          <xdr:spPr bwMode="auto">
            <a:xfrm>
              <a:off x="493" y="797"/>
              <a:ext cx="7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夜間の状況</a:t>
              </a:r>
            </a:p>
          </xdr:txBody>
        </xdr:sp>
      </xdr:grpSp>
      <xdr:sp macro="" textlink="">
        <xdr:nvSpPr>
          <xdr:cNvPr id="57" name="Text Box 202"/>
          <xdr:cNvSpPr txBox="1">
            <a:spLocks noChangeArrowheads="1"/>
          </xdr:cNvSpPr>
        </xdr:nvSpPr>
        <xdr:spPr bwMode="auto">
          <a:xfrm>
            <a:off x="20" y="521"/>
            <a:ext cx="13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写真管理（例）１枚目</a:t>
            </a:r>
          </a:p>
        </xdr:txBody>
      </xdr:sp>
      <xdr:sp macro="" textlink="">
        <xdr:nvSpPr>
          <xdr:cNvPr id="58" name="Text Box 204"/>
          <xdr:cNvSpPr txBox="1">
            <a:spLocks noChangeArrowheads="1"/>
          </xdr:cNvSpPr>
        </xdr:nvSpPr>
        <xdr:spPr bwMode="auto">
          <a:xfrm>
            <a:off x="556" y="551"/>
            <a:ext cx="276"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◎看板は、</a:t>
            </a:r>
            <a:r>
              <a:rPr lang="ja-JP" altLang="en-US" sz="1100" b="0" i="0" strike="noStrike">
                <a:solidFill>
                  <a:srgbClr val="FF0000"/>
                </a:solidFill>
                <a:latin typeface="ＭＳ Ｐゴシック"/>
                <a:ea typeface="ＭＳ Ｐゴシック"/>
              </a:rPr>
              <a:t>施工計画書と同じ位置</a:t>
            </a:r>
            <a:r>
              <a:rPr lang="ja-JP" altLang="en-US" sz="1100" b="0" i="0" strike="noStrike">
                <a:solidFill>
                  <a:srgbClr val="000000"/>
                </a:solidFill>
                <a:latin typeface="ＭＳ Ｐゴシック"/>
                <a:ea typeface="ＭＳ Ｐゴシック"/>
              </a:rPr>
              <a:t>とするが、</a:t>
            </a:r>
          </a:p>
          <a:p>
            <a:pPr algn="l" rtl="0">
              <a:defRPr sz="1000"/>
            </a:pPr>
            <a:r>
              <a:rPr lang="ja-JP" altLang="en-US" sz="1100" b="0" i="0" strike="noStrike">
                <a:solidFill>
                  <a:srgbClr val="000000"/>
                </a:solidFill>
                <a:latin typeface="ＭＳ Ｐゴシック"/>
                <a:ea typeface="ＭＳ Ｐゴシック"/>
              </a:rPr>
              <a:t>　 現場の再調査等に伴い、相違がある場合</a:t>
            </a:r>
          </a:p>
          <a:p>
            <a:pPr algn="l" rtl="0">
              <a:defRPr sz="1000"/>
            </a:pPr>
            <a:r>
              <a:rPr lang="ja-JP" altLang="en-US" sz="1100" b="0" i="0" strike="noStrike">
                <a:solidFill>
                  <a:srgbClr val="000000"/>
                </a:solidFill>
                <a:latin typeface="ＭＳ Ｐゴシック"/>
                <a:ea typeface="ＭＳ Ｐゴシック"/>
              </a:rPr>
              <a:t>　 は、</a:t>
            </a:r>
            <a:r>
              <a:rPr lang="ja-JP" altLang="en-US" sz="1100" b="0" i="0" strike="noStrike">
                <a:solidFill>
                  <a:srgbClr val="FF0000"/>
                </a:solidFill>
                <a:latin typeface="ＭＳ Ｐゴシック"/>
                <a:ea typeface="ＭＳ Ｐゴシック"/>
              </a:rPr>
              <a:t>変更施工計画書を提出</a:t>
            </a:r>
            <a:r>
              <a:rPr lang="ja-JP" altLang="en-US" sz="1100" b="0" i="0" strike="noStrike">
                <a:solidFill>
                  <a:srgbClr val="000000"/>
                </a:solidFill>
                <a:latin typeface="ＭＳ Ｐゴシック"/>
                <a:ea typeface="ＭＳ Ｐゴシック"/>
              </a:rPr>
              <a:t>する。</a:t>
            </a:r>
          </a:p>
        </xdr:txBody>
      </xdr:sp>
      <xdr:sp macro="" textlink="">
        <xdr:nvSpPr>
          <xdr:cNvPr id="59" name="Text Box 205"/>
          <xdr:cNvSpPr txBox="1">
            <a:spLocks noChangeArrowheads="1"/>
          </xdr:cNvSpPr>
        </xdr:nvSpPr>
        <xdr:spPr bwMode="auto">
          <a:xfrm>
            <a:off x="559" y="618"/>
            <a:ext cx="249"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60" name="Text Box 206"/>
          <xdr:cNvSpPr txBox="1">
            <a:spLocks noChangeArrowheads="1"/>
          </xdr:cNvSpPr>
        </xdr:nvSpPr>
        <xdr:spPr bwMode="auto">
          <a:xfrm>
            <a:off x="555" y="522"/>
            <a:ext cx="4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61" name="Text Box 207"/>
          <xdr:cNvSpPr txBox="1">
            <a:spLocks noChangeArrowheads="1"/>
          </xdr:cNvSpPr>
        </xdr:nvSpPr>
        <xdr:spPr bwMode="auto">
          <a:xfrm>
            <a:off x="560" y="683"/>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番号管理の例</a:t>
            </a:r>
          </a:p>
        </xdr:txBody>
      </xdr:sp>
      <xdr:sp macro="" textlink="">
        <xdr:nvSpPr>
          <xdr:cNvPr id="62" name="Text Box 208"/>
          <xdr:cNvSpPr txBox="1">
            <a:spLocks noChangeArrowheads="1"/>
          </xdr:cNvSpPr>
        </xdr:nvSpPr>
        <xdr:spPr bwMode="auto">
          <a:xfrm>
            <a:off x="555" y="712"/>
            <a:ext cx="269"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◎看板は、</a:t>
            </a:r>
            <a:r>
              <a:rPr lang="ja-JP" altLang="en-US" sz="1100" b="0" i="0" strike="noStrike">
                <a:solidFill>
                  <a:srgbClr val="FF0000"/>
                </a:solidFill>
                <a:latin typeface="ＭＳ Ｐゴシック"/>
                <a:ea typeface="ＭＳ Ｐゴシック"/>
              </a:rPr>
              <a:t>起点側、終点側両方より撮影</a:t>
            </a:r>
            <a:r>
              <a:rPr lang="ja-JP" altLang="en-US" sz="1100" b="0" i="0" strike="noStrike">
                <a:solidFill>
                  <a:srgbClr val="000000"/>
                </a:solidFill>
                <a:latin typeface="ＭＳ Ｐゴシック"/>
                <a:ea typeface="ＭＳ Ｐゴシック"/>
              </a:rPr>
              <a:t>し</a:t>
            </a:r>
          </a:p>
          <a:p>
            <a:pPr algn="l" rtl="0">
              <a:defRPr sz="1000"/>
            </a:pPr>
            <a:r>
              <a:rPr lang="ja-JP" altLang="en-US" sz="1100" b="0" i="0" strike="noStrike">
                <a:solidFill>
                  <a:srgbClr val="000000"/>
                </a:solidFill>
                <a:latin typeface="ＭＳ Ｐゴシック"/>
                <a:ea typeface="ＭＳ Ｐゴシック"/>
              </a:rPr>
              <a:t>　 距離があり、看板が不鮮明の場合は、各</a:t>
            </a:r>
          </a:p>
          <a:p>
            <a:pPr algn="l" rtl="0">
              <a:defRPr sz="1000"/>
            </a:pPr>
            <a:r>
              <a:rPr lang="ja-JP" altLang="en-US" sz="1100" b="0" i="0" strike="noStrike">
                <a:solidFill>
                  <a:srgbClr val="000000"/>
                </a:solidFill>
                <a:latin typeface="ＭＳ Ｐゴシック"/>
                <a:ea typeface="ＭＳ Ｐゴシック"/>
              </a:rPr>
              <a:t>　 々撮影することが望ましい。</a:t>
            </a:r>
          </a:p>
        </xdr:txBody>
      </xdr:sp>
      <xdr:sp macro="" textlink="">
        <xdr:nvSpPr>
          <xdr:cNvPr id="63" name="Text Box 209"/>
          <xdr:cNvSpPr txBox="1">
            <a:spLocks noChangeArrowheads="1"/>
          </xdr:cNvSpPr>
        </xdr:nvSpPr>
        <xdr:spPr bwMode="auto">
          <a:xfrm>
            <a:off x="555" y="783"/>
            <a:ext cx="264"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◎番号は、施工計画書と比較し、管理でき</a:t>
            </a:r>
          </a:p>
          <a:p>
            <a:pPr algn="l" rtl="0">
              <a:defRPr sz="1000"/>
            </a:pPr>
            <a:r>
              <a:rPr lang="ja-JP" altLang="en-US" sz="1100" b="0" i="0" strike="noStrike">
                <a:solidFill>
                  <a:srgbClr val="000000"/>
                </a:solidFill>
                <a:latin typeface="ＭＳ Ｐゴシック"/>
                <a:ea typeface="ＭＳ Ｐゴシック"/>
              </a:rPr>
              <a:t>　 る写真整理することが望ましい。</a:t>
            </a:r>
          </a:p>
        </xdr:txBody>
      </xdr:sp>
      <xdr:sp macro="" textlink="">
        <xdr:nvSpPr>
          <xdr:cNvPr id="64" name="Text Box 212"/>
          <xdr:cNvSpPr txBox="1">
            <a:spLocks noChangeArrowheads="1"/>
          </xdr:cNvSpPr>
        </xdr:nvSpPr>
        <xdr:spPr bwMode="auto">
          <a:xfrm>
            <a:off x="555" y="845"/>
            <a:ext cx="270"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◎夜間の状況は安全灯が分かる写真とし、</a:t>
            </a:r>
          </a:p>
          <a:p>
            <a:pPr algn="l" rtl="0">
              <a:defRPr sz="1000"/>
            </a:pPr>
            <a:r>
              <a:rPr lang="ja-JP" altLang="en-US" sz="1100" b="0" i="0" strike="noStrike">
                <a:solidFill>
                  <a:srgbClr val="000000"/>
                </a:solidFill>
                <a:latin typeface="ＭＳ Ｐゴシック"/>
                <a:ea typeface="ＭＳ Ｐゴシック"/>
              </a:rPr>
              <a:t>　 １枚に収まらない場合は複数枚とする。</a:t>
            </a:r>
          </a:p>
        </xdr:txBody>
      </xdr:sp>
    </xdr:grpSp>
    <xdr:clientData/>
  </xdr:twoCellAnchor>
  <xdr:oneCellAnchor>
    <xdr:from>
      <xdr:col>1</xdr:col>
      <xdr:colOff>78105</xdr:colOff>
      <xdr:row>52</xdr:row>
      <xdr:rowOff>76200</xdr:rowOff>
    </xdr:from>
    <xdr:ext cx="1252651" cy="206467"/>
    <xdr:sp macro="" textlink="">
      <xdr:nvSpPr>
        <xdr:cNvPr id="130" name="Text Box 203"/>
        <xdr:cNvSpPr txBox="1">
          <a:spLocks noChangeArrowheads="1"/>
        </xdr:cNvSpPr>
      </xdr:nvSpPr>
      <xdr:spPr bwMode="auto">
        <a:xfrm>
          <a:off x="192405" y="8943975"/>
          <a:ext cx="125265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写真管理（例）２枚目</a:t>
          </a:r>
        </a:p>
      </xdr:txBody>
    </xdr:sp>
    <xdr:clientData/>
  </xdr:oneCellAnchor>
  <xdr:twoCellAnchor>
    <xdr:from>
      <xdr:col>10</xdr:col>
      <xdr:colOff>276225</xdr:colOff>
      <xdr:row>23</xdr:row>
      <xdr:rowOff>85725</xdr:rowOff>
    </xdr:from>
    <xdr:to>
      <xdr:col>11</xdr:col>
      <xdr:colOff>371475</xdr:colOff>
      <xdr:row>26</xdr:row>
      <xdr:rowOff>171450</xdr:rowOff>
    </xdr:to>
    <xdr:grpSp>
      <xdr:nvGrpSpPr>
        <xdr:cNvPr id="131" name="Group 237"/>
        <xdr:cNvGrpSpPr>
          <a:grpSpLocks/>
        </xdr:cNvGrpSpPr>
      </xdr:nvGrpSpPr>
      <xdr:grpSpPr bwMode="auto">
        <a:xfrm>
          <a:off x="6553200" y="4248150"/>
          <a:ext cx="781050" cy="628650"/>
          <a:chOff x="961" y="442"/>
          <a:chExt cx="132" cy="79"/>
        </a:xfrm>
      </xdr:grpSpPr>
      <xdr:sp macro="" textlink="">
        <xdr:nvSpPr>
          <xdr:cNvPr id="132" name="Oval 222"/>
          <xdr:cNvSpPr>
            <a:spLocks noChangeAspect="1" noChangeArrowheads="1"/>
          </xdr:cNvSpPr>
        </xdr:nvSpPr>
        <xdr:spPr bwMode="auto">
          <a:xfrm>
            <a:off x="978" y="462"/>
            <a:ext cx="13" cy="13"/>
          </a:xfrm>
          <a:prstGeom prst="ellipse">
            <a:avLst/>
          </a:prstGeom>
          <a:solidFill>
            <a:srgbClr val="FFFFFF"/>
          </a:solidFill>
          <a:ln w="9525">
            <a:solidFill>
              <a:srgbClr val="000000"/>
            </a:solidFill>
            <a:round/>
            <a:headEnd/>
            <a:tailEnd/>
          </a:ln>
        </xdr:spPr>
      </xdr:sp>
      <xdr:sp macro="" textlink="">
        <xdr:nvSpPr>
          <xdr:cNvPr id="133" name="Oval 220"/>
          <xdr:cNvSpPr>
            <a:spLocks noChangeAspect="1" noChangeArrowheads="1"/>
          </xdr:cNvSpPr>
        </xdr:nvSpPr>
        <xdr:spPr bwMode="auto">
          <a:xfrm>
            <a:off x="973" y="457"/>
            <a:ext cx="23" cy="23"/>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4" name="Rectangle 233"/>
          <xdr:cNvSpPr>
            <a:spLocks noChangeArrowheads="1"/>
          </xdr:cNvSpPr>
        </xdr:nvSpPr>
        <xdr:spPr bwMode="auto">
          <a:xfrm>
            <a:off x="971" y="469"/>
            <a:ext cx="30"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Oval 221"/>
          <xdr:cNvSpPr>
            <a:spLocks noChangeAspect="1" noChangeArrowheads="1"/>
          </xdr:cNvSpPr>
        </xdr:nvSpPr>
        <xdr:spPr bwMode="auto">
          <a:xfrm>
            <a:off x="1055" y="446"/>
            <a:ext cx="23" cy="23"/>
          </a:xfrm>
          <a:prstGeom prst="ellipse">
            <a:avLst/>
          </a:prstGeom>
          <a:solidFill>
            <a:srgbClr val="FFFFFF"/>
          </a:solidFill>
          <a:ln w="9525">
            <a:solidFill>
              <a:srgbClr val="000000"/>
            </a:solidFill>
            <a:round/>
            <a:headEnd/>
            <a:tailEnd/>
          </a:ln>
        </xdr:spPr>
      </xdr:sp>
      <xdr:sp macro="" textlink="">
        <xdr:nvSpPr>
          <xdr:cNvPr id="136" name="Oval 223"/>
          <xdr:cNvSpPr>
            <a:spLocks noChangeAspect="1" noChangeArrowheads="1"/>
          </xdr:cNvSpPr>
        </xdr:nvSpPr>
        <xdr:spPr bwMode="auto">
          <a:xfrm>
            <a:off x="1060" y="451"/>
            <a:ext cx="13" cy="13"/>
          </a:xfrm>
          <a:prstGeom prst="ellipse">
            <a:avLst/>
          </a:prstGeom>
          <a:solidFill>
            <a:srgbClr val="FFFFFF"/>
          </a:solidFill>
          <a:ln w="9525">
            <a:solidFill>
              <a:srgbClr val="000000"/>
            </a:solidFill>
            <a:round/>
            <a:headEnd/>
            <a:tailEnd/>
          </a:ln>
        </xdr:spPr>
      </xdr:sp>
      <xdr:sp macro="" textlink="">
        <xdr:nvSpPr>
          <xdr:cNvPr id="137" name="Freeform 227"/>
          <xdr:cNvSpPr>
            <a:spLocks/>
          </xdr:cNvSpPr>
        </xdr:nvSpPr>
        <xdr:spPr bwMode="auto">
          <a:xfrm>
            <a:off x="991" y="467"/>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8" name="Freeform 229"/>
          <xdr:cNvSpPr>
            <a:spLocks/>
          </xdr:cNvSpPr>
        </xdr:nvSpPr>
        <xdr:spPr bwMode="auto">
          <a:xfrm>
            <a:off x="961" y="467"/>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 name="Rectangle 234"/>
          <xdr:cNvSpPr>
            <a:spLocks noChangeArrowheads="1"/>
          </xdr:cNvSpPr>
        </xdr:nvSpPr>
        <xdr:spPr bwMode="auto">
          <a:xfrm>
            <a:off x="1052" y="457"/>
            <a:ext cx="31" cy="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230"/>
          <xdr:cNvSpPr>
            <a:spLocks/>
          </xdr:cNvSpPr>
        </xdr:nvSpPr>
        <xdr:spPr bwMode="auto">
          <a:xfrm>
            <a:off x="1073" y="455"/>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1" name="Freeform 231"/>
          <xdr:cNvSpPr>
            <a:spLocks/>
          </xdr:cNvSpPr>
        </xdr:nvSpPr>
        <xdr:spPr bwMode="auto">
          <a:xfrm>
            <a:off x="1043" y="455"/>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236"/>
          <xdr:cNvSpPr>
            <a:spLocks/>
          </xdr:cNvSpPr>
        </xdr:nvSpPr>
        <xdr:spPr bwMode="auto">
          <a:xfrm>
            <a:off x="1051" y="442"/>
            <a:ext cx="16" cy="11"/>
          </a:xfrm>
          <a:custGeom>
            <a:avLst/>
            <a:gdLst>
              <a:gd name="T0" fmla="*/ 1 w 14"/>
              <a:gd name="T1" fmla="*/ 12 h 10"/>
              <a:gd name="T2" fmla="*/ 10 w 14"/>
              <a:gd name="T3" fmla="*/ 11 h 10"/>
              <a:gd name="T4" fmla="*/ 18 w 14"/>
              <a:gd name="T5" fmla="*/ 0 h 10"/>
              <a:gd name="T6" fmla="*/ 0 w 14"/>
              <a:gd name="T7" fmla="*/ 2 h 10"/>
              <a:gd name="T8" fmla="*/ 1 w 14"/>
              <a:gd name="T9" fmla="*/ 12 h 10"/>
              <a:gd name="T10" fmla="*/ 0 60000 65536"/>
              <a:gd name="T11" fmla="*/ 0 60000 65536"/>
              <a:gd name="T12" fmla="*/ 0 60000 65536"/>
              <a:gd name="T13" fmla="*/ 0 60000 65536"/>
              <a:gd name="T14" fmla="*/ 0 60000 65536"/>
              <a:gd name="T15" fmla="*/ 0 w 14"/>
              <a:gd name="T16" fmla="*/ 0 h 10"/>
              <a:gd name="T17" fmla="*/ 14 w 14"/>
              <a:gd name="T18" fmla="*/ 10 h 10"/>
            </a:gdLst>
            <a:ahLst/>
            <a:cxnLst>
              <a:cxn ang="T10">
                <a:pos x="T0" y="T1"/>
              </a:cxn>
              <a:cxn ang="T11">
                <a:pos x="T2" y="T3"/>
              </a:cxn>
              <a:cxn ang="T12">
                <a:pos x="T4" y="T5"/>
              </a:cxn>
              <a:cxn ang="T13">
                <a:pos x="T6" y="T7"/>
              </a:cxn>
              <a:cxn ang="T14">
                <a:pos x="T8" y="T9"/>
              </a:cxn>
            </a:cxnLst>
            <a:rect l="T15" t="T16" r="T17" b="T18"/>
            <a:pathLst>
              <a:path w="14" h="10">
                <a:moveTo>
                  <a:pt x="1" y="10"/>
                </a:moveTo>
                <a:lnTo>
                  <a:pt x="8" y="9"/>
                </a:lnTo>
                <a:lnTo>
                  <a:pt x="14" y="0"/>
                </a:lnTo>
                <a:lnTo>
                  <a:pt x="0" y="2"/>
                </a:lnTo>
                <a:lnTo>
                  <a:pt x="1"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3" name="Line 224"/>
          <xdr:cNvSpPr>
            <a:spLocks noChangeShapeType="1"/>
          </xdr:cNvSpPr>
        </xdr:nvSpPr>
        <xdr:spPr bwMode="auto">
          <a:xfrm flipV="1">
            <a:off x="985" y="446"/>
            <a:ext cx="8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225"/>
          <xdr:cNvSpPr>
            <a:spLocks noChangeShapeType="1"/>
          </xdr:cNvSpPr>
        </xdr:nvSpPr>
        <xdr:spPr bwMode="auto">
          <a:xfrm flipV="1">
            <a:off x="994" y="451"/>
            <a:ext cx="7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581025</xdr:colOff>
      <xdr:row>21</xdr:row>
      <xdr:rowOff>123825</xdr:rowOff>
    </xdr:from>
    <xdr:to>
      <xdr:col>5</xdr:col>
      <xdr:colOff>447675</xdr:colOff>
      <xdr:row>27</xdr:row>
      <xdr:rowOff>161925</xdr:rowOff>
    </xdr:to>
    <xdr:grpSp>
      <xdr:nvGrpSpPr>
        <xdr:cNvPr id="145" name="Group 259"/>
        <xdr:cNvGrpSpPr>
          <a:grpSpLocks/>
        </xdr:cNvGrpSpPr>
      </xdr:nvGrpSpPr>
      <xdr:grpSpPr bwMode="auto">
        <a:xfrm>
          <a:off x="2428875" y="3924300"/>
          <a:ext cx="552450" cy="1123950"/>
          <a:chOff x="255" y="355"/>
          <a:chExt cx="58" cy="118"/>
        </a:xfrm>
      </xdr:grpSpPr>
      <xdr:sp macro="" textlink="">
        <xdr:nvSpPr>
          <xdr:cNvPr id="146" name="Rectangle 241"/>
          <xdr:cNvSpPr>
            <a:spLocks noChangeArrowheads="1"/>
          </xdr:cNvSpPr>
        </xdr:nvSpPr>
        <xdr:spPr bwMode="auto">
          <a:xfrm>
            <a:off x="255" y="375"/>
            <a:ext cx="58" cy="98"/>
          </a:xfrm>
          <a:prstGeom prst="rect">
            <a:avLst/>
          </a:prstGeom>
          <a:solidFill>
            <a:srgbClr val="FFFFFF"/>
          </a:solidFill>
          <a:ln w="9525">
            <a:solidFill>
              <a:srgbClr val="000000"/>
            </a:solidFill>
            <a:miter lim="800000"/>
            <a:headEnd/>
            <a:tailEnd/>
          </a:ln>
        </xdr:spPr>
      </xdr:sp>
      <xdr:sp macro="" textlink="">
        <xdr:nvSpPr>
          <xdr:cNvPr id="147" name="Text Box 243"/>
          <xdr:cNvSpPr txBox="1">
            <a:spLocks noChangeArrowheads="1"/>
          </xdr:cNvSpPr>
        </xdr:nvSpPr>
        <xdr:spPr bwMode="auto">
          <a:xfrm>
            <a:off x="256" y="376"/>
            <a:ext cx="46" cy="85"/>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工事中につき</a:t>
            </a:r>
          </a:p>
          <a:p>
            <a:pPr algn="l" rtl="0">
              <a:defRPr sz="1000"/>
            </a:pPr>
            <a:r>
              <a:rPr lang="ja-JP" altLang="en-US" sz="900" b="0" i="0" strike="noStrike">
                <a:solidFill>
                  <a:srgbClr val="000000"/>
                </a:solidFill>
                <a:latin typeface="ＭＳ Ｐゴシック"/>
                <a:ea typeface="ＭＳ Ｐゴシック"/>
              </a:rPr>
              <a:t>ご迷惑お掛け</a:t>
            </a:r>
          </a:p>
          <a:p>
            <a:pPr algn="l" rtl="0">
              <a:defRPr sz="1000"/>
            </a:pPr>
            <a:r>
              <a:rPr lang="ja-JP" altLang="en-US" sz="900" b="0" i="0" strike="noStrike">
                <a:solidFill>
                  <a:srgbClr val="000000"/>
                </a:solidFill>
                <a:latin typeface="ＭＳ Ｐゴシック"/>
                <a:ea typeface="ＭＳ Ｐゴシック"/>
              </a:rPr>
              <a:t>します。</a:t>
            </a:r>
          </a:p>
        </xdr:txBody>
      </xdr:sp>
      <xdr:sp macro="" textlink="">
        <xdr:nvSpPr>
          <xdr:cNvPr id="148" name="Text Box 244"/>
          <xdr:cNvSpPr txBox="1">
            <a:spLocks noChangeArrowheads="1"/>
          </xdr:cNvSpPr>
        </xdr:nvSpPr>
        <xdr:spPr bwMode="auto">
          <a:xfrm>
            <a:off x="263" y="35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⑩・⑪</a:t>
            </a:r>
          </a:p>
        </xdr:txBody>
      </xdr:sp>
    </xdr:grpSp>
    <xdr:clientData/>
  </xdr:twoCellAnchor>
  <xdr:twoCellAnchor>
    <xdr:from>
      <xdr:col>5</xdr:col>
      <xdr:colOff>676275</xdr:colOff>
      <xdr:row>22</xdr:row>
      <xdr:rowOff>133350</xdr:rowOff>
    </xdr:from>
    <xdr:to>
      <xdr:col>6</xdr:col>
      <xdr:colOff>47625</xdr:colOff>
      <xdr:row>27</xdr:row>
      <xdr:rowOff>152400</xdr:rowOff>
    </xdr:to>
    <xdr:sp macro="" textlink="">
      <xdr:nvSpPr>
        <xdr:cNvPr id="149" name="Rectangle 246"/>
        <xdr:cNvSpPr>
          <a:spLocks noChangeArrowheads="1"/>
        </xdr:cNvSpPr>
      </xdr:nvSpPr>
      <xdr:spPr bwMode="auto">
        <a:xfrm>
          <a:off x="3209925" y="3571875"/>
          <a:ext cx="371475" cy="923925"/>
        </a:xfrm>
        <a:prstGeom prst="rect">
          <a:avLst/>
        </a:prstGeom>
        <a:solidFill>
          <a:srgbClr val="FFFFFF"/>
        </a:solidFill>
        <a:ln w="9525">
          <a:solidFill>
            <a:srgbClr val="000000"/>
          </a:solidFill>
          <a:miter lim="800000"/>
          <a:headEnd/>
          <a:tailEnd/>
        </a:ln>
      </xdr:spPr>
    </xdr:sp>
    <xdr:clientData/>
  </xdr:twoCellAnchor>
  <xdr:oneCellAnchor>
    <xdr:from>
      <xdr:col>5</xdr:col>
      <xdr:colOff>746760</xdr:colOff>
      <xdr:row>22</xdr:row>
      <xdr:rowOff>175260</xdr:rowOff>
    </xdr:from>
    <xdr:ext cx="220573" cy="206467"/>
    <xdr:sp macro="" textlink="">
      <xdr:nvSpPr>
        <xdr:cNvPr id="150" name="Text Box 247"/>
        <xdr:cNvSpPr txBox="1">
          <a:spLocks noChangeArrowheads="1"/>
        </xdr:cNvSpPr>
      </xdr:nvSpPr>
      <xdr:spPr bwMode="auto">
        <a:xfrm>
          <a:off x="3280410" y="3613785"/>
          <a:ext cx="220573"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clientData/>
  </xdr:oneCellAnchor>
  <xdr:oneCellAnchor>
    <xdr:from>
      <xdr:col>5</xdr:col>
      <xdr:colOff>765136</xdr:colOff>
      <xdr:row>23</xdr:row>
      <xdr:rowOff>144780</xdr:rowOff>
    </xdr:from>
    <xdr:ext cx="153119" cy="673261"/>
    <xdr:sp macro="" textlink="">
      <xdr:nvSpPr>
        <xdr:cNvPr id="151" name="Text Box 248"/>
        <xdr:cNvSpPr txBox="1">
          <a:spLocks noChangeArrowheads="1"/>
        </xdr:cNvSpPr>
      </xdr:nvSpPr>
      <xdr:spPr bwMode="auto">
        <a:xfrm>
          <a:off x="3298786" y="3764280"/>
          <a:ext cx="153119" cy="67326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clientData/>
  </xdr:oneCellAnchor>
  <xdr:oneCellAnchor>
    <xdr:from>
      <xdr:col>5</xdr:col>
      <xdr:colOff>676275</xdr:colOff>
      <xdr:row>21</xdr:row>
      <xdr:rowOff>121920</xdr:rowOff>
    </xdr:from>
    <xdr:ext cx="380361" cy="206467"/>
    <xdr:sp macro="" textlink="">
      <xdr:nvSpPr>
        <xdr:cNvPr id="152" name="Text Box 249"/>
        <xdr:cNvSpPr txBox="1">
          <a:spLocks noChangeArrowheads="1"/>
        </xdr:cNvSpPr>
      </xdr:nvSpPr>
      <xdr:spPr bwMode="auto">
        <a:xfrm>
          <a:off x="3209925" y="3379470"/>
          <a:ext cx="38036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clientData/>
  </xdr:oneCellAnchor>
  <xdr:oneCellAnchor>
    <xdr:from>
      <xdr:col>5</xdr:col>
      <xdr:colOff>264795</xdr:colOff>
      <xdr:row>15</xdr:row>
      <xdr:rowOff>7620</xdr:rowOff>
    </xdr:from>
    <xdr:ext cx="168764" cy="206467"/>
    <xdr:sp macro="" textlink="">
      <xdr:nvSpPr>
        <xdr:cNvPr id="153" name="Text Box 251"/>
        <xdr:cNvSpPr txBox="1">
          <a:spLocks noChangeArrowheads="1"/>
        </xdr:cNvSpPr>
      </xdr:nvSpPr>
      <xdr:spPr bwMode="auto">
        <a:xfrm>
          <a:off x="2798445" y="21793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a:t>
          </a:r>
        </a:p>
      </xdr:txBody>
    </xdr:sp>
    <xdr:clientData/>
  </xdr:oneCellAnchor>
  <xdr:oneCellAnchor>
    <xdr:from>
      <xdr:col>3</xdr:col>
      <xdr:colOff>638175</xdr:colOff>
      <xdr:row>10</xdr:row>
      <xdr:rowOff>144780</xdr:rowOff>
    </xdr:from>
    <xdr:ext cx="168764" cy="206467"/>
    <xdr:sp macro="" textlink="">
      <xdr:nvSpPr>
        <xdr:cNvPr id="154" name="Text Box 252"/>
        <xdr:cNvSpPr txBox="1">
          <a:spLocks noChangeArrowheads="1"/>
        </xdr:cNvSpPr>
      </xdr:nvSpPr>
      <xdr:spPr bwMode="auto">
        <a:xfrm>
          <a:off x="1800225" y="1411605"/>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clientData/>
  </xdr:oneCellAnchor>
  <xdr:twoCellAnchor>
    <xdr:from>
      <xdr:col>1</xdr:col>
      <xdr:colOff>0</xdr:colOff>
      <xdr:row>53</xdr:row>
      <xdr:rowOff>95250</xdr:rowOff>
    </xdr:from>
    <xdr:to>
      <xdr:col>12</xdr:col>
      <xdr:colOff>142828</xdr:colOff>
      <xdr:row>72</xdr:row>
      <xdr:rowOff>76200</xdr:rowOff>
    </xdr:to>
    <xdr:grpSp>
      <xdr:nvGrpSpPr>
        <xdr:cNvPr id="155" name="Group 262"/>
        <xdr:cNvGrpSpPr>
          <a:grpSpLocks/>
        </xdr:cNvGrpSpPr>
      </xdr:nvGrpSpPr>
      <xdr:grpSpPr bwMode="auto">
        <a:xfrm>
          <a:off x="114300" y="9686925"/>
          <a:ext cx="7677103" cy="3419475"/>
          <a:chOff x="12" y="960"/>
          <a:chExt cx="804" cy="359"/>
        </a:xfrm>
      </xdr:grpSpPr>
      <xdr:grpSp>
        <xdr:nvGrpSpPr>
          <xdr:cNvPr id="156" name="Group 218"/>
          <xdr:cNvGrpSpPr>
            <a:grpSpLocks/>
          </xdr:cNvGrpSpPr>
        </xdr:nvGrpSpPr>
        <xdr:grpSpPr bwMode="auto">
          <a:xfrm>
            <a:off x="12" y="960"/>
            <a:ext cx="524" cy="359"/>
            <a:chOff x="58" y="941"/>
            <a:chExt cx="524" cy="359"/>
          </a:xfrm>
        </xdr:grpSpPr>
        <xdr:sp macro="" textlink="">
          <xdr:nvSpPr>
            <xdr:cNvPr id="173" name="Rectangle 128"/>
            <xdr:cNvSpPr>
              <a:spLocks noChangeArrowheads="1"/>
            </xdr:cNvSpPr>
          </xdr:nvSpPr>
          <xdr:spPr bwMode="auto">
            <a:xfrm>
              <a:off x="58" y="941"/>
              <a:ext cx="262" cy="359"/>
            </a:xfrm>
            <a:prstGeom prst="rect">
              <a:avLst/>
            </a:prstGeom>
            <a:solidFill>
              <a:srgbClr val="FFFFFF"/>
            </a:solidFill>
            <a:ln w="9525">
              <a:solidFill>
                <a:srgbClr val="000000"/>
              </a:solidFill>
              <a:miter lim="800000"/>
              <a:headEnd/>
              <a:tailEnd/>
            </a:ln>
          </xdr:spPr>
        </xdr:sp>
        <xdr:sp macro="" textlink="">
          <xdr:nvSpPr>
            <xdr:cNvPr id="174" name="Rectangle 129"/>
            <xdr:cNvSpPr>
              <a:spLocks noChangeArrowheads="1"/>
            </xdr:cNvSpPr>
          </xdr:nvSpPr>
          <xdr:spPr bwMode="auto">
            <a:xfrm>
              <a:off x="320" y="941"/>
              <a:ext cx="262" cy="359"/>
            </a:xfrm>
            <a:prstGeom prst="rect">
              <a:avLst/>
            </a:prstGeom>
            <a:solidFill>
              <a:srgbClr val="FFFFFF"/>
            </a:solidFill>
            <a:ln w="9525">
              <a:solidFill>
                <a:srgbClr val="000000"/>
              </a:solidFill>
              <a:miter lim="800000"/>
              <a:headEnd/>
              <a:tailEnd/>
            </a:ln>
          </xdr:spPr>
        </xdr:sp>
        <xdr:sp macro="" textlink="">
          <xdr:nvSpPr>
            <xdr:cNvPr id="175" name="Rectangle 130"/>
            <xdr:cNvSpPr>
              <a:spLocks noChangeArrowheads="1"/>
            </xdr:cNvSpPr>
          </xdr:nvSpPr>
          <xdr:spPr bwMode="auto">
            <a:xfrm>
              <a:off x="165" y="961"/>
              <a:ext cx="122" cy="84"/>
            </a:xfrm>
            <a:prstGeom prst="rect">
              <a:avLst/>
            </a:prstGeom>
            <a:solidFill>
              <a:srgbClr val="FFFFFF"/>
            </a:solidFill>
            <a:ln w="9525">
              <a:solidFill>
                <a:srgbClr val="000000"/>
              </a:solidFill>
              <a:miter lim="800000"/>
              <a:headEnd/>
              <a:tailEnd/>
            </a:ln>
          </xdr:spPr>
        </xdr:sp>
        <xdr:sp macro="" textlink="">
          <xdr:nvSpPr>
            <xdr:cNvPr id="176" name="Rectangle 131"/>
            <xdr:cNvSpPr>
              <a:spLocks noChangeArrowheads="1"/>
            </xdr:cNvSpPr>
          </xdr:nvSpPr>
          <xdr:spPr bwMode="auto">
            <a:xfrm>
              <a:off x="165" y="1079"/>
              <a:ext cx="122" cy="84"/>
            </a:xfrm>
            <a:prstGeom prst="rect">
              <a:avLst/>
            </a:prstGeom>
            <a:solidFill>
              <a:srgbClr val="FFFFFF"/>
            </a:solidFill>
            <a:ln w="9525">
              <a:solidFill>
                <a:srgbClr val="000000"/>
              </a:solidFill>
              <a:miter lim="800000"/>
              <a:headEnd/>
              <a:tailEnd/>
            </a:ln>
          </xdr:spPr>
        </xdr:sp>
        <xdr:sp macro="" textlink="">
          <xdr:nvSpPr>
            <xdr:cNvPr id="177" name="Rectangle 132"/>
            <xdr:cNvSpPr>
              <a:spLocks noChangeArrowheads="1"/>
            </xdr:cNvSpPr>
          </xdr:nvSpPr>
          <xdr:spPr bwMode="auto">
            <a:xfrm>
              <a:off x="164" y="1193"/>
              <a:ext cx="122" cy="84"/>
            </a:xfrm>
            <a:prstGeom prst="rect">
              <a:avLst/>
            </a:prstGeom>
            <a:solidFill>
              <a:srgbClr val="FFFFFF"/>
            </a:solidFill>
            <a:ln w="9525">
              <a:solidFill>
                <a:srgbClr val="000000"/>
              </a:solidFill>
              <a:miter lim="800000"/>
              <a:headEnd/>
              <a:tailEnd/>
            </a:ln>
          </xdr:spPr>
        </xdr:sp>
        <xdr:sp macro="" textlink="">
          <xdr:nvSpPr>
            <xdr:cNvPr id="178" name="Rectangle 133"/>
            <xdr:cNvSpPr>
              <a:spLocks noChangeArrowheads="1"/>
            </xdr:cNvSpPr>
          </xdr:nvSpPr>
          <xdr:spPr bwMode="auto">
            <a:xfrm>
              <a:off x="354" y="962"/>
              <a:ext cx="122" cy="84"/>
            </a:xfrm>
            <a:prstGeom prst="rect">
              <a:avLst/>
            </a:prstGeom>
            <a:solidFill>
              <a:srgbClr val="FFFFFF"/>
            </a:solidFill>
            <a:ln w="9525">
              <a:solidFill>
                <a:srgbClr val="000000"/>
              </a:solidFill>
              <a:miter lim="800000"/>
              <a:headEnd/>
              <a:tailEnd/>
            </a:ln>
          </xdr:spPr>
        </xdr:sp>
        <xdr:sp macro="" textlink="">
          <xdr:nvSpPr>
            <xdr:cNvPr id="179" name="Rectangle 134"/>
            <xdr:cNvSpPr>
              <a:spLocks noChangeArrowheads="1"/>
            </xdr:cNvSpPr>
          </xdr:nvSpPr>
          <xdr:spPr bwMode="auto">
            <a:xfrm>
              <a:off x="354" y="1080"/>
              <a:ext cx="122" cy="84"/>
            </a:xfrm>
            <a:prstGeom prst="rect">
              <a:avLst/>
            </a:prstGeom>
            <a:solidFill>
              <a:srgbClr val="FFFFFF"/>
            </a:solidFill>
            <a:ln w="9525">
              <a:solidFill>
                <a:srgbClr val="000000"/>
              </a:solidFill>
              <a:miter lim="800000"/>
              <a:headEnd/>
              <a:tailEnd/>
            </a:ln>
          </xdr:spPr>
        </xdr:sp>
        <xdr:sp macro="" textlink="">
          <xdr:nvSpPr>
            <xdr:cNvPr id="180" name="Rectangle 135"/>
            <xdr:cNvSpPr>
              <a:spLocks noChangeArrowheads="1"/>
            </xdr:cNvSpPr>
          </xdr:nvSpPr>
          <xdr:spPr bwMode="auto">
            <a:xfrm>
              <a:off x="353" y="1194"/>
              <a:ext cx="122" cy="84"/>
            </a:xfrm>
            <a:prstGeom prst="rect">
              <a:avLst/>
            </a:prstGeom>
            <a:solidFill>
              <a:srgbClr val="FFFFFF"/>
            </a:solidFill>
            <a:ln w="9525">
              <a:solidFill>
                <a:srgbClr val="000000"/>
              </a:solidFill>
              <a:miter lim="800000"/>
              <a:headEnd/>
              <a:tailEnd/>
            </a:ln>
          </xdr:spPr>
        </xdr:sp>
        <xdr:grpSp>
          <xdr:nvGrpSpPr>
            <xdr:cNvPr id="181" name="Group 136"/>
            <xdr:cNvGrpSpPr>
              <a:grpSpLocks/>
            </xdr:cNvGrpSpPr>
          </xdr:nvGrpSpPr>
          <xdr:grpSpPr bwMode="auto">
            <a:xfrm>
              <a:off x="72" y="964"/>
              <a:ext cx="79" cy="315"/>
              <a:chOff x="94" y="535"/>
              <a:chExt cx="79" cy="315"/>
            </a:xfrm>
          </xdr:grpSpPr>
          <xdr:grpSp>
            <xdr:nvGrpSpPr>
              <xdr:cNvPr id="204" name="Group 137"/>
              <xdr:cNvGrpSpPr>
                <a:grpSpLocks/>
              </xdr:cNvGrpSpPr>
            </xdr:nvGrpSpPr>
            <xdr:grpSpPr bwMode="auto">
              <a:xfrm>
                <a:off x="94" y="535"/>
                <a:ext cx="78" cy="83"/>
                <a:chOff x="93" y="535"/>
                <a:chExt cx="78" cy="83"/>
              </a:xfrm>
            </xdr:grpSpPr>
            <xdr:sp macro="" textlink="">
              <xdr:nvSpPr>
                <xdr:cNvPr id="219" name="Line 138"/>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 name="Line 139"/>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1" name="Line 140"/>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2" name="Line 141"/>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3" name="Line 142"/>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4" name="Line 143"/>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5" name="Group 144"/>
              <xdr:cNvGrpSpPr>
                <a:grpSpLocks/>
              </xdr:cNvGrpSpPr>
            </xdr:nvGrpSpPr>
            <xdr:grpSpPr bwMode="auto">
              <a:xfrm>
                <a:off x="95" y="653"/>
                <a:ext cx="78" cy="83"/>
                <a:chOff x="93" y="535"/>
                <a:chExt cx="78" cy="83"/>
              </a:xfrm>
            </xdr:grpSpPr>
            <xdr:sp macro="" textlink="">
              <xdr:nvSpPr>
                <xdr:cNvPr id="213" name="Line 145"/>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146"/>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5" name="Line 147"/>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6" name="Line 148"/>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49"/>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50"/>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6" name="Group 151"/>
              <xdr:cNvGrpSpPr>
                <a:grpSpLocks/>
              </xdr:cNvGrpSpPr>
            </xdr:nvGrpSpPr>
            <xdr:grpSpPr bwMode="auto">
              <a:xfrm>
                <a:off x="94" y="767"/>
                <a:ext cx="78" cy="83"/>
                <a:chOff x="93" y="535"/>
                <a:chExt cx="78" cy="83"/>
              </a:xfrm>
            </xdr:grpSpPr>
            <xdr:sp macro="" textlink="">
              <xdr:nvSpPr>
                <xdr:cNvPr id="207" name="Line 152"/>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8" name="Line 153"/>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54"/>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0" name="Line 155"/>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1" name="Line 156"/>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2" name="Line 157"/>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182" name="Group 158"/>
            <xdr:cNvGrpSpPr>
              <a:grpSpLocks/>
            </xdr:cNvGrpSpPr>
          </xdr:nvGrpSpPr>
          <xdr:grpSpPr bwMode="auto">
            <a:xfrm>
              <a:off x="489" y="967"/>
              <a:ext cx="79" cy="315"/>
              <a:chOff x="94" y="535"/>
              <a:chExt cx="79" cy="315"/>
            </a:xfrm>
          </xdr:grpSpPr>
          <xdr:grpSp>
            <xdr:nvGrpSpPr>
              <xdr:cNvPr id="183" name="Group 159"/>
              <xdr:cNvGrpSpPr>
                <a:grpSpLocks/>
              </xdr:cNvGrpSpPr>
            </xdr:nvGrpSpPr>
            <xdr:grpSpPr bwMode="auto">
              <a:xfrm>
                <a:off x="94" y="535"/>
                <a:ext cx="78" cy="83"/>
                <a:chOff x="93" y="535"/>
                <a:chExt cx="78" cy="83"/>
              </a:xfrm>
            </xdr:grpSpPr>
            <xdr:sp macro="" textlink="">
              <xdr:nvSpPr>
                <xdr:cNvPr id="198" name="Line 160"/>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9" name="Line 161"/>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0" name="Line 162"/>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63"/>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2" name="Line 164"/>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3" name="Line 165"/>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84" name="Group 166"/>
              <xdr:cNvGrpSpPr>
                <a:grpSpLocks/>
              </xdr:cNvGrpSpPr>
            </xdr:nvGrpSpPr>
            <xdr:grpSpPr bwMode="auto">
              <a:xfrm>
                <a:off x="95" y="653"/>
                <a:ext cx="78" cy="83"/>
                <a:chOff x="93" y="535"/>
                <a:chExt cx="78" cy="83"/>
              </a:xfrm>
            </xdr:grpSpPr>
            <xdr:sp macro="" textlink="">
              <xdr:nvSpPr>
                <xdr:cNvPr id="192" name="Line 16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3" name="Line 16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6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7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6" name="Line 17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7" name="Line 17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85" name="Group 173"/>
              <xdr:cNvGrpSpPr>
                <a:grpSpLocks/>
              </xdr:cNvGrpSpPr>
            </xdr:nvGrpSpPr>
            <xdr:grpSpPr bwMode="auto">
              <a:xfrm>
                <a:off x="94" y="767"/>
                <a:ext cx="78" cy="83"/>
                <a:chOff x="93" y="535"/>
                <a:chExt cx="78" cy="83"/>
              </a:xfrm>
            </xdr:grpSpPr>
            <xdr:sp macro="" textlink="">
              <xdr:nvSpPr>
                <xdr:cNvPr id="186" name="Line 17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7" name="Line 17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8" name="Line 17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7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0" name="Line 17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1" name="Line 17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157" name="Text Box 180"/>
          <xdr:cNvSpPr txBox="1">
            <a:spLocks noChangeArrowheads="1"/>
          </xdr:cNvSpPr>
        </xdr:nvSpPr>
        <xdr:spPr bwMode="auto">
          <a:xfrm>
            <a:off x="17" y="964"/>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⑥⑦看板設置</a:t>
            </a:r>
          </a:p>
        </xdr:txBody>
      </xdr:sp>
      <xdr:sp macro="" textlink="">
        <xdr:nvSpPr>
          <xdr:cNvPr id="158" name="Text Box 181"/>
          <xdr:cNvSpPr txBox="1">
            <a:spLocks noChangeArrowheads="1"/>
          </xdr:cNvSpPr>
        </xdr:nvSpPr>
        <xdr:spPr bwMode="auto">
          <a:xfrm>
            <a:off x="28" y="999"/>
            <a:ext cx="5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１００ｍ先</a:t>
            </a:r>
          </a:p>
        </xdr:txBody>
      </xdr:sp>
      <xdr:sp macro="" textlink="">
        <xdr:nvSpPr>
          <xdr:cNvPr id="159" name="Text Box 182"/>
          <xdr:cNvSpPr txBox="1">
            <a:spLocks noChangeArrowheads="1"/>
          </xdr:cNvSpPr>
        </xdr:nvSpPr>
        <xdr:spPr bwMode="auto">
          <a:xfrm>
            <a:off x="17" y="1080"/>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⑧看板設置</a:t>
            </a:r>
          </a:p>
        </xdr:txBody>
      </xdr:sp>
      <xdr:sp macro="" textlink="">
        <xdr:nvSpPr>
          <xdr:cNvPr id="160" name="Text Box 183"/>
          <xdr:cNvSpPr txBox="1">
            <a:spLocks noChangeArrowheads="1"/>
          </xdr:cNvSpPr>
        </xdr:nvSpPr>
        <xdr:spPr bwMode="auto">
          <a:xfrm>
            <a:off x="17" y="119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⑨看板設置</a:t>
            </a:r>
          </a:p>
        </xdr:txBody>
      </xdr:sp>
      <xdr:sp macro="" textlink="">
        <xdr:nvSpPr>
          <xdr:cNvPr id="161" name="Text Box 184"/>
          <xdr:cNvSpPr txBox="1">
            <a:spLocks noChangeArrowheads="1"/>
          </xdr:cNvSpPr>
        </xdr:nvSpPr>
        <xdr:spPr bwMode="auto">
          <a:xfrm>
            <a:off x="437" y="965"/>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⑩看板設置</a:t>
            </a:r>
          </a:p>
        </xdr:txBody>
      </xdr:sp>
      <xdr:sp macro="" textlink="">
        <xdr:nvSpPr>
          <xdr:cNvPr id="162" name="Text Box 185"/>
          <xdr:cNvSpPr txBox="1">
            <a:spLocks noChangeArrowheads="1"/>
          </xdr:cNvSpPr>
        </xdr:nvSpPr>
        <xdr:spPr bwMode="auto">
          <a:xfrm>
            <a:off x="437" y="1080"/>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⑪看板設置</a:t>
            </a:r>
          </a:p>
        </xdr:txBody>
      </xdr:sp>
      <xdr:sp macro="" textlink="">
        <xdr:nvSpPr>
          <xdr:cNvPr id="163" name="Text Box 187"/>
          <xdr:cNvSpPr txBox="1">
            <a:spLocks noChangeArrowheads="1"/>
          </xdr:cNvSpPr>
        </xdr:nvSpPr>
        <xdr:spPr bwMode="auto">
          <a:xfrm>
            <a:off x="29" y="1117"/>
            <a:ext cx="3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徐行</a:t>
            </a:r>
          </a:p>
        </xdr:txBody>
      </xdr:sp>
      <xdr:sp macro="" textlink="">
        <xdr:nvSpPr>
          <xdr:cNvPr id="164" name="Text Box 188"/>
          <xdr:cNvSpPr txBox="1">
            <a:spLocks noChangeArrowheads="1"/>
          </xdr:cNvSpPr>
        </xdr:nvSpPr>
        <xdr:spPr bwMode="auto">
          <a:xfrm>
            <a:off x="29" y="1231"/>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片側通行</a:t>
            </a:r>
          </a:p>
        </xdr:txBody>
      </xdr:sp>
      <xdr:sp macro="" textlink="">
        <xdr:nvSpPr>
          <xdr:cNvPr id="165" name="Text Box 189"/>
          <xdr:cNvSpPr txBox="1">
            <a:spLocks noChangeArrowheads="1"/>
          </xdr:cNvSpPr>
        </xdr:nvSpPr>
        <xdr:spPr bwMode="auto">
          <a:xfrm>
            <a:off x="447" y="1002"/>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お知らせ看板</a:t>
            </a:r>
          </a:p>
        </xdr:txBody>
      </xdr:sp>
      <xdr:sp macro="" textlink="">
        <xdr:nvSpPr>
          <xdr:cNvPr id="166" name="Text Box 190"/>
          <xdr:cNvSpPr txBox="1">
            <a:spLocks noChangeArrowheads="1"/>
          </xdr:cNvSpPr>
        </xdr:nvSpPr>
        <xdr:spPr bwMode="auto">
          <a:xfrm>
            <a:off x="443" y="1120"/>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お知らせ看板</a:t>
            </a:r>
          </a:p>
        </xdr:txBody>
      </xdr:sp>
      <xdr:sp macro="" textlink="">
        <xdr:nvSpPr>
          <xdr:cNvPr id="167" name="Text Box 213"/>
          <xdr:cNvSpPr txBox="1">
            <a:spLocks noChangeArrowheads="1"/>
          </xdr:cNvSpPr>
        </xdr:nvSpPr>
        <xdr:spPr bwMode="auto">
          <a:xfrm>
            <a:off x="556" y="1011"/>
            <a:ext cx="260"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◎工事用看板が２枚ある場合はそれぞれ</a:t>
            </a:r>
          </a:p>
          <a:p>
            <a:pPr algn="l" rtl="0">
              <a:defRPr sz="1000"/>
            </a:pPr>
            <a:r>
              <a:rPr lang="ja-JP" altLang="en-US" sz="1100" b="0" i="0" strike="noStrike">
                <a:solidFill>
                  <a:srgbClr val="000000"/>
                </a:solidFill>
                <a:latin typeface="ＭＳ Ｐゴシック"/>
                <a:ea typeface="ＭＳ Ｐゴシック"/>
              </a:rPr>
              <a:t>　 撮影する。</a:t>
            </a:r>
          </a:p>
        </xdr:txBody>
      </xdr:sp>
      <xdr:sp macro="" textlink="">
        <xdr:nvSpPr>
          <xdr:cNvPr id="168" name="Text Box 214"/>
          <xdr:cNvSpPr txBox="1">
            <a:spLocks noChangeArrowheads="1"/>
          </xdr:cNvSpPr>
        </xdr:nvSpPr>
        <xdr:spPr bwMode="auto">
          <a:xfrm>
            <a:off x="556" y="1087"/>
            <a:ext cx="253"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◎上記管理方法は、参考例であるので、</a:t>
            </a:r>
          </a:p>
          <a:p>
            <a:pPr algn="l" rtl="0">
              <a:defRPr sz="1000"/>
            </a:pPr>
            <a:r>
              <a:rPr lang="ja-JP" altLang="en-US" sz="1100" b="0" i="0" strike="noStrike">
                <a:solidFill>
                  <a:srgbClr val="000000"/>
                </a:solidFill>
                <a:latin typeface="ＭＳ Ｐゴシック"/>
                <a:ea typeface="ＭＳ Ｐゴシック"/>
              </a:rPr>
              <a:t>　 工事箇所の諸条件により同じとはなら</a:t>
            </a:r>
          </a:p>
          <a:p>
            <a:pPr algn="l" rtl="0">
              <a:defRPr sz="1000"/>
            </a:pPr>
            <a:r>
              <a:rPr lang="ja-JP" altLang="en-US" sz="1100" b="0" i="0" strike="noStrike">
                <a:solidFill>
                  <a:srgbClr val="000000"/>
                </a:solidFill>
                <a:latin typeface="ＭＳ Ｐゴシック"/>
                <a:ea typeface="ＭＳ Ｐゴシック"/>
              </a:rPr>
              <a:t>　 い。</a:t>
            </a:r>
            <a:r>
              <a:rPr lang="ja-JP" altLang="en-US" sz="1100" b="0" i="0" strike="noStrike">
                <a:solidFill>
                  <a:srgbClr val="FF0000"/>
                </a:solidFill>
                <a:latin typeface="ＭＳ Ｐゴシック"/>
                <a:ea typeface="ＭＳ Ｐゴシック"/>
              </a:rPr>
              <a:t>監督員と十分協議し作成する事。</a:t>
            </a:r>
          </a:p>
        </xdr:txBody>
      </xdr:sp>
      <xdr:sp macro="" textlink="">
        <xdr:nvSpPr>
          <xdr:cNvPr id="169" name="Text Box 215"/>
          <xdr:cNvSpPr txBox="1">
            <a:spLocks noChangeArrowheads="1"/>
          </xdr:cNvSpPr>
        </xdr:nvSpPr>
        <xdr:spPr bwMode="auto">
          <a:xfrm>
            <a:off x="570" y="1243"/>
            <a:ext cx="235"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写真はデジカメでも良いが、解像度は</a:t>
            </a:r>
          </a:p>
          <a:p>
            <a:pPr algn="l" rtl="0">
              <a:defRPr sz="1000"/>
            </a:pPr>
            <a:r>
              <a:rPr lang="ja-JP" altLang="en-US" sz="1100" b="0" i="0" strike="noStrike">
                <a:solidFill>
                  <a:srgbClr val="000000"/>
                </a:solidFill>
                <a:latin typeface="ＭＳ Ｐゴシック"/>
                <a:ea typeface="ＭＳ Ｐゴシック"/>
              </a:rPr>
              <a:t>普通プリント同等のものとする。</a:t>
            </a:r>
          </a:p>
        </xdr:txBody>
      </xdr:sp>
      <xdr:sp macro="" textlink="">
        <xdr:nvSpPr>
          <xdr:cNvPr id="170" name="Text Box 253"/>
          <xdr:cNvSpPr txBox="1">
            <a:spLocks noChangeArrowheads="1"/>
          </xdr:cNvSpPr>
        </xdr:nvSpPr>
        <xdr:spPr bwMode="auto">
          <a:xfrm>
            <a:off x="444" y="120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sp macro="" textlink="">
        <xdr:nvSpPr>
          <xdr:cNvPr id="171" name="Text Box 254"/>
          <xdr:cNvSpPr txBox="1">
            <a:spLocks noChangeArrowheads="1"/>
          </xdr:cNvSpPr>
        </xdr:nvSpPr>
        <xdr:spPr bwMode="auto">
          <a:xfrm>
            <a:off x="449" y="1236"/>
            <a:ext cx="62"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strike="noStrike">
                <a:solidFill>
                  <a:srgbClr val="000000"/>
                </a:solidFill>
                <a:latin typeface="ＭＳ Ｐゴシック"/>
                <a:ea typeface="ＭＳ Ｐゴシック"/>
              </a:rPr>
              <a:t>工事用看板</a:t>
            </a:r>
          </a:p>
        </xdr:txBody>
      </xdr:sp>
      <xdr:sp macro="" textlink="">
        <xdr:nvSpPr>
          <xdr:cNvPr id="172" name="Text Box 260"/>
          <xdr:cNvSpPr txBox="1">
            <a:spLocks noChangeArrowheads="1"/>
          </xdr:cNvSpPr>
        </xdr:nvSpPr>
        <xdr:spPr bwMode="auto">
          <a:xfrm>
            <a:off x="37" y="1017"/>
            <a:ext cx="4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５０ｍ先</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xdr:row>
      <xdr:rowOff>0</xdr:rowOff>
    </xdr:from>
    <xdr:to>
      <xdr:col>1</xdr:col>
      <xdr:colOff>0</xdr:colOff>
      <xdr:row>4</xdr:row>
      <xdr:rowOff>0</xdr:rowOff>
    </xdr:to>
    <xdr:sp macro="" textlink="">
      <xdr:nvSpPr>
        <xdr:cNvPr id="3" name="AutoShape 2"/>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8</xdr:row>
      <xdr:rowOff>9525</xdr:rowOff>
    </xdr:from>
    <xdr:to>
      <xdr:col>2</xdr:col>
      <xdr:colOff>0</xdr:colOff>
      <xdr:row>10</xdr:row>
      <xdr:rowOff>0</xdr:rowOff>
    </xdr:to>
    <xdr:sp macro="" textlink="">
      <xdr:nvSpPr>
        <xdr:cNvPr id="4" name="Line 26"/>
        <xdr:cNvSpPr>
          <a:spLocks noChangeShapeType="1"/>
        </xdr:cNvSpPr>
      </xdr:nvSpPr>
      <xdr:spPr bwMode="auto">
        <a:xfrm>
          <a:off x="123825" y="771525"/>
          <a:ext cx="4857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381000</xdr:colOff>
      <xdr:row>31</xdr:row>
      <xdr:rowOff>19050</xdr:rowOff>
    </xdr:from>
    <xdr:to>
      <xdr:col>11</xdr:col>
      <xdr:colOff>466725</xdr:colOff>
      <xdr:row>32</xdr:row>
      <xdr:rowOff>38100</xdr:rowOff>
    </xdr:to>
    <xdr:sp macro="" textlink="">
      <xdr:nvSpPr>
        <xdr:cNvPr id="5" name="Text Box 54"/>
        <xdr:cNvSpPr txBox="1">
          <a:spLocks noChangeArrowheads="1"/>
        </xdr:cNvSpPr>
      </xdr:nvSpPr>
      <xdr:spPr bwMode="auto">
        <a:xfrm>
          <a:off x="5524500" y="650557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23</xdr:row>
      <xdr:rowOff>161925</xdr:rowOff>
    </xdr:from>
    <xdr:to>
      <xdr:col>10</xdr:col>
      <xdr:colOff>180976</xdr:colOff>
      <xdr:row>41</xdr:row>
      <xdr:rowOff>152400</xdr:rowOff>
    </xdr:to>
    <xdr:grpSp>
      <xdr:nvGrpSpPr>
        <xdr:cNvPr id="6" name="Group 92"/>
        <xdr:cNvGrpSpPr>
          <a:grpSpLocks/>
        </xdr:cNvGrpSpPr>
      </xdr:nvGrpSpPr>
      <xdr:grpSpPr bwMode="auto">
        <a:xfrm>
          <a:off x="142875" y="5924550"/>
          <a:ext cx="4552951" cy="3248025"/>
          <a:chOff x="15" y="508"/>
          <a:chExt cx="476" cy="341"/>
        </a:xfrm>
      </xdr:grpSpPr>
      <xdr:sp macro="" textlink="">
        <xdr:nvSpPr>
          <xdr:cNvPr id="7" name="Text Box 78"/>
          <xdr:cNvSpPr txBox="1">
            <a:spLocks noChangeArrowheads="1"/>
          </xdr:cNvSpPr>
        </xdr:nvSpPr>
        <xdr:spPr bwMode="auto">
          <a:xfrm>
            <a:off x="20" y="508"/>
            <a:ext cx="126"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ﾏﾆﾌｪｽﾄ交付の流れ</a:t>
            </a:r>
          </a:p>
        </xdr:txBody>
      </xdr:sp>
      <xdr:sp macro="" textlink="">
        <xdr:nvSpPr>
          <xdr:cNvPr id="8" name="Rectangle 3"/>
          <xdr:cNvSpPr>
            <a:spLocks noChangeArrowheads="1"/>
          </xdr:cNvSpPr>
        </xdr:nvSpPr>
        <xdr:spPr bwMode="auto">
          <a:xfrm>
            <a:off x="142" y="534"/>
            <a:ext cx="130"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 name="Rectangle 4"/>
          <xdr:cNvSpPr>
            <a:spLocks noChangeArrowheads="1"/>
          </xdr:cNvSpPr>
        </xdr:nvSpPr>
        <xdr:spPr bwMode="auto">
          <a:xfrm>
            <a:off x="15" y="757"/>
            <a:ext cx="127"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5"/>
          <xdr:cNvSpPr>
            <a:spLocks noChangeArrowheads="1"/>
          </xdr:cNvSpPr>
        </xdr:nvSpPr>
        <xdr:spPr bwMode="auto">
          <a:xfrm>
            <a:off x="310" y="659"/>
            <a:ext cx="128"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Rectangle 6"/>
          <xdr:cNvSpPr>
            <a:spLocks noChangeArrowheads="1"/>
          </xdr:cNvSpPr>
        </xdr:nvSpPr>
        <xdr:spPr bwMode="auto">
          <a:xfrm>
            <a:off x="311" y="769"/>
            <a:ext cx="127"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flipH="1">
            <a:off x="92" y="577"/>
            <a:ext cx="86" cy="17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V="1">
            <a:off x="60" y="576"/>
            <a:ext cx="86" cy="17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12"/>
          <xdr:cNvSpPr>
            <a:spLocks noChangeShapeType="1"/>
          </xdr:cNvSpPr>
        </xdr:nvSpPr>
        <xdr:spPr bwMode="auto">
          <a:xfrm flipV="1">
            <a:off x="23" y="550"/>
            <a:ext cx="102" cy="19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3"/>
          <xdr:cNvSpPr>
            <a:spLocks noChangeShapeType="1"/>
          </xdr:cNvSpPr>
        </xdr:nvSpPr>
        <xdr:spPr bwMode="auto">
          <a:xfrm flipV="1">
            <a:off x="144" y="669"/>
            <a:ext cx="156" cy="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4"/>
          <xdr:cNvSpPr>
            <a:spLocks noChangeShapeType="1"/>
          </xdr:cNvSpPr>
        </xdr:nvSpPr>
        <xdr:spPr bwMode="auto">
          <a:xfrm flipV="1">
            <a:off x="147" y="693"/>
            <a:ext cx="157" cy="8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7" name="Line 15"/>
          <xdr:cNvSpPr>
            <a:spLocks noChangeShapeType="1"/>
          </xdr:cNvSpPr>
        </xdr:nvSpPr>
        <xdr:spPr bwMode="auto">
          <a:xfrm flipV="1">
            <a:off x="147" y="711"/>
            <a:ext cx="175" cy="96"/>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8" name="Line 16"/>
          <xdr:cNvSpPr>
            <a:spLocks noChangeShapeType="1"/>
          </xdr:cNvSpPr>
        </xdr:nvSpPr>
        <xdr:spPr bwMode="auto">
          <a:xfrm flipH="1" flipV="1">
            <a:off x="265" y="588"/>
            <a:ext cx="55" cy="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Line 17"/>
          <xdr:cNvSpPr>
            <a:spLocks noChangeShapeType="1"/>
          </xdr:cNvSpPr>
        </xdr:nvSpPr>
        <xdr:spPr bwMode="auto">
          <a:xfrm flipH="1" flipV="1">
            <a:off x="279" y="559"/>
            <a:ext cx="87" cy="9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0" name="Line 18"/>
          <xdr:cNvSpPr>
            <a:spLocks noChangeShapeType="1"/>
          </xdr:cNvSpPr>
        </xdr:nvSpPr>
        <xdr:spPr bwMode="auto">
          <a:xfrm>
            <a:off x="330" y="705"/>
            <a:ext cx="0" cy="6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 name="Line 19"/>
          <xdr:cNvSpPr>
            <a:spLocks noChangeShapeType="1"/>
          </xdr:cNvSpPr>
        </xdr:nvSpPr>
        <xdr:spPr bwMode="auto">
          <a:xfrm flipV="1">
            <a:off x="434" y="704"/>
            <a:ext cx="0" cy="6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 name="Text Box 27"/>
          <xdr:cNvSpPr txBox="1">
            <a:spLocks noChangeArrowheads="1"/>
          </xdr:cNvSpPr>
        </xdr:nvSpPr>
        <xdr:spPr bwMode="auto">
          <a:xfrm>
            <a:off x="166" y="54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排出事業者</a:t>
            </a:r>
          </a:p>
        </xdr:txBody>
      </xdr:sp>
      <xdr:sp macro="" textlink="">
        <xdr:nvSpPr>
          <xdr:cNvPr id="23" name="Text Box 28"/>
          <xdr:cNvSpPr txBox="1">
            <a:spLocks noChangeArrowheads="1"/>
          </xdr:cNvSpPr>
        </xdr:nvSpPr>
        <xdr:spPr bwMode="auto">
          <a:xfrm>
            <a:off x="29" y="768"/>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収集運搬業者</a:t>
            </a:r>
          </a:p>
        </xdr:txBody>
      </xdr:sp>
      <xdr:sp macro="" textlink="">
        <xdr:nvSpPr>
          <xdr:cNvPr id="24" name="Text Box 29"/>
          <xdr:cNvSpPr txBox="1">
            <a:spLocks noChangeArrowheads="1"/>
          </xdr:cNvSpPr>
        </xdr:nvSpPr>
        <xdr:spPr bwMode="auto">
          <a:xfrm>
            <a:off x="324" y="668"/>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中間処理業者</a:t>
            </a:r>
          </a:p>
        </xdr:txBody>
      </xdr:sp>
      <xdr:sp macro="" textlink="">
        <xdr:nvSpPr>
          <xdr:cNvPr id="25" name="Text Box 30"/>
          <xdr:cNvSpPr txBox="1">
            <a:spLocks noChangeArrowheads="1"/>
          </xdr:cNvSpPr>
        </xdr:nvSpPr>
        <xdr:spPr bwMode="auto">
          <a:xfrm>
            <a:off x="326" y="780"/>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最終処分業者</a:t>
            </a:r>
          </a:p>
        </xdr:txBody>
      </xdr:sp>
      <xdr:sp macro="" textlink="">
        <xdr:nvSpPr>
          <xdr:cNvPr id="26" name="WordArt 31"/>
          <xdr:cNvSpPr>
            <a:spLocks noChangeArrowheads="1" noChangeShapeType="1" noTextEdit="1"/>
          </xdr:cNvSpPr>
        </xdr:nvSpPr>
        <xdr:spPr bwMode="auto">
          <a:xfrm rot="-3860183">
            <a:off x="76" y="645"/>
            <a:ext cx="156" cy="17"/>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A,B1,B2,C1,C2,D,E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7" name="WordArt 33"/>
          <xdr:cNvSpPr>
            <a:spLocks noChangeArrowheads="1" noChangeShapeType="1" noTextEdit="1"/>
          </xdr:cNvSpPr>
        </xdr:nvSpPr>
        <xdr:spPr bwMode="auto">
          <a:xfrm rot="-1785531">
            <a:off x="162" y="688"/>
            <a:ext cx="135" cy="15"/>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B1,B2,C1,C2,D,E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8" name="WordArt 34"/>
          <xdr:cNvSpPr>
            <a:spLocks noChangeArrowheads="1" noChangeShapeType="1" noTextEdit="1"/>
          </xdr:cNvSpPr>
        </xdr:nvSpPr>
        <xdr:spPr bwMode="auto">
          <a:xfrm rot="-1725562">
            <a:off x="180" y="732"/>
            <a:ext cx="52"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B1,B2,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9" name="WordArt 35"/>
          <xdr:cNvSpPr>
            <a:spLocks noChangeArrowheads="1" noChangeShapeType="1" noTextEdit="1"/>
          </xdr:cNvSpPr>
        </xdr:nvSpPr>
        <xdr:spPr bwMode="auto">
          <a:xfrm rot="-1707616">
            <a:off x="193" y="760"/>
            <a:ext cx="21" cy="13"/>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C2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0" name="WordArt 36"/>
          <xdr:cNvSpPr>
            <a:spLocks noChangeArrowheads="1" noChangeShapeType="1" noTextEdit="1"/>
          </xdr:cNvSpPr>
        </xdr:nvSpPr>
        <xdr:spPr bwMode="auto">
          <a:xfrm rot="-1707616">
            <a:off x="172" y="768"/>
            <a:ext cx="21"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⑥</a:t>
            </a:r>
          </a:p>
        </xdr:txBody>
      </xdr:sp>
      <xdr:sp macro="" textlink="">
        <xdr:nvSpPr>
          <xdr:cNvPr id="31" name="WordArt 37"/>
          <xdr:cNvSpPr>
            <a:spLocks noChangeArrowheads="1" noChangeShapeType="1" noTextEdit="1"/>
          </xdr:cNvSpPr>
        </xdr:nvSpPr>
        <xdr:spPr bwMode="auto">
          <a:xfrm rot="-1707616">
            <a:off x="158" y="748"/>
            <a:ext cx="22"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④</a:t>
            </a:r>
          </a:p>
        </xdr:txBody>
      </xdr:sp>
      <xdr:sp macro="" textlink="">
        <xdr:nvSpPr>
          <xdr:cNvPr id="32" name="WordArt 38"/>
          <xdr:cNvSpPr>
            <a:spLocks noChangeArrowheads="1" noChangeShapeType="1" noTextEdit="1"/>
          </xdr:cNvSpPr>
        </xdr:nvSpPr>
        <xdr:spPr bwMode="auto">
          <a:xfrm rot="-1707616">
            <a:off x="146" y="727"/>
            <a:ext cx="22"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③</a:t>
            </a:r>
          </a:p>
        </xdr:txBody>
      </xdr:sp>
      <xdr:sp macro="" textlink="">
        <xdr:nvSpPr>
          <xdr:cNvPr id="33" name="WordArt 39"/>
          <xdr:cNvSpPr>
            <a:spLocks noChangeArrowheads="1" noChangeShapeType="1" noTextEdit="1"/>
          </xdr:cNvSpPr>
        </xdr:nvSpPr>
        <xdr:spPr bwMode="auto">
          <a:xfrm>
            <a:off x="278" y="587"/>
            <a:ext cx="22"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⑩</a:t>
            </a:r>
          </a:p>
        </xdr:txBody>
      </xdr:sp>
      <xdr:sp macro="" textlink="">
        <xdr:nvSpPr>
          <xdr:cNvPr id="34" name="WordArt 40"/>
          <xdr:cNvSpPr>
            <a:spLocks noChangeArrowheads="1" noChangeShapeType="1" noTextEdit="1"/>
          </xdr:cNvSpPr>
        </xdr:nvSpPr>
        <xdr:spPr bwMode="auto">
          <a:xfrm rot="-3883918">
            <a:off x="51" y="709"/>
            <a:ext cx="20" cy="19"/>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②</a:t>
            </a:r>
          </a:p>
        </xdr:txBody>
      </xdr:sp>
      <xdr:sp macro="" textlink="">
        <xdr:nvSpPr>
          <xdr:cNvPr id="35" name="WordArt 41"/>
          <xdr:cNvSpPr>
            <a:spLocks noChangeArrowheads="1" noChangeShapeType="1" noTextEdit="1"/>
          </xdr:cNvSpPr>
        </xdr:nvSpPr>
        <xdr:spPr bwMode="auto">
          <a:xfrm rot="-4085622">
            <a:off x="101" y="729"/>
            <a:ext cx="20"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①</a:t>
            </a:r>
          </a:p>
        </xdr:txBody>
      </xdr:sp>
      <xdr:sp macro="" textlink="">
        <xdr:nvSpPr>
          <xdr:cNvPr id="36" name="WordArt 42"/>
          <xdr:cNvSpPr>
            <a:spLocks noChangeArrowheads="1" noChangeShapeType="1" noTextEdit="1"/>
          </xdr:cNvSpPr>
        </xdr:nvSpPr>
        <xdr:spPr bwMode="auto">
          <a:xfrm rot="-3743866">
            <a:off x="19" y="695"/>
            <a:ext cx="20"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⑤</a:t>
            </a:r>
          </a:p>
        </xdr:txBody>
      </xdr:sp>
      <xdr:sp macro="" textlink="">
        <xdr:nvSpPr>
          <xdr:cNvPr id="37" name="WordArt 43"/>
          <xdr:cNvSpPr>
            <a:spLocks noChangeArrowheads="1" noChangeShapeType="1" noTextEdit="1"/>
          </xdr:cNvSpPr>
        </xdr:nvSpPr>
        <xdr:spPr bwMode="auto">
          <a:xfrm rot="-3802153">
            <a:off x="68" y="686"/>
            <a:ext cx="12" cy="16"/>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8" name="WordArt 44"/>
          <xdr:cNvSpPr>
            <a:spLocks noChangeArrowheads="1" noChangeShapeType="1" noTextEdit="1"/>
          </xdr:cNvSpPr>
        </xdr:nvSpPr>
        <xdr:spPr bwMode="auto">
          <a:xfrm rot="-3565442">
            <a:off x="33" y="675"/>
            <a:ext cx="21" cy="12"/>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9" name="WordArt 46"/>
          <xdr:cNvSpPr>
            <a:spLocks noChangeArrowheads="1" noChangeShapeType="1" noTextEdit="1"/>
          </xdr:cNvSpPr>
        </xdr:nvSpPr>
        <xdr:spPr bwMode="auto">
          <a:xfrm>
            <a:off x="309" y="571"/>
            <a:ext cx="20"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⑦</a:t>
            </a:r>
          </a:p>
        </xdr:txBody>
      </xdr:sp>
      <xdr:sp macro="" textlink="">
        <xdr:nvSpPr>
          <xdr:cNvPr id="40" name="WordArt 47"/>
          <xdr:cNvSpPr>
            <a:spLocks noChangeArrowheads="1" noChangeShapeType="1" noTextEdit="1"/>
          </xdr:cNvSpPr>
        </xdr:nvSpPr>
        <xdr:spPr bwMode="auto">
          <a:xfrm>
            <a:off x="298" y="608"/>
            <a:ext cx="12" cy="15"/>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1" name="WordArt 48"/>
          <xdr:cNvSpPr>
            <a:spLocks noChangeArrowheads="1" noChangeShapeType="1" noTextEdit="1"/>
          </xdr:cNvSpPr>
        </xdr:nvSpPr>
        <xdr:spPr bwMode="auto">
          <a:xfrm>
            <a:off x="331" y="591"/>
            <a:ext cx="12"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D</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2" name="WordArt 49"/>
          <xdr:cNvSpPr>
            <a:spLocks noChangeArrowheads="1" noChangeShapeType="1" noTextEdit="1"/>
          </xdr:cNvSpPr>
        </xdr:nvSpPr>
        <xdr:spPr bwMode="auto">
          <a:xfrm>
            <a:off x="338" y="705"/>
            <a:ext cx="22"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⑧</a:t>
            </a:r>
          </a:p>
        </xdr:txBody>
      </xdr:sp>
      <xdr:sp macro="" textlink="">
        <xdr:nvSpPr>
          <xdr:cNvPr id="43" name="WordArt 50"/>
          <xdr:cNvSpPr>
            <a:spLocks noChangeArrowheads="1" noChangeShapeType="1" noTextEdit="1"/>
          </xdr:cNvSpPr>
        </xdr:nvSpPr>
        <xdr:spPr bwMode="auto">
          <a:xfrm>
            <a:off x="441" y="706"/>
            <a:ext cx="21"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⑨</a:t>
            </a:r>
          </a:p>
        </xdr:txBody>
      </xdr:sp>
      <xdr:sp macro="" textlink="">
        <xdr:nvSpPr>
          <xdr:cNvPr id="44" name="WordArt 51"/>
          <xdr:cNvSpPr>
            <a:spLocks noChangeArrowheads="1" noChangeShapeType="1" noTextEdit="1"/>
          </xdr:cNvSpPr>
        </xdr:nvSpPr>
        <xdr:spPr bwMode="auto">
          <a:xfrm>
            <a:off x="337" y="730"/>
            <a:ext cx="63" cy="13"/>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a:t>
            </a:r>
            <a:r>
              <a:rPr lang="ja-JP" altLang="en-US" sz="1000" kern="10" spc="0">
                <a:ln w="9525">
                  <a:noFill/>
                  <a:round/>
                  <a:headEnd/>
                  <a:tailEnd/>
                </a:ln>
                <a:solidFill>
                  <a:srgbClr val="000000"/>
                </a:solidFill>
                <a:effectLst/>
                <a:latin typeface="ＭＳ Ｐゴシック"/>
                <a:ea typeface="ＭＳ Ｐゴシック"/>
              </a:rPr>
              <a:t>～</a:t>
            </a:r>
            <a:r>
              <a:rPr lang="en-US" altLang="ja-JP" sz="1000" kern="10" spc="0">
                <a:ln w="9525">
                  <a:noFill/>
                  <a:round/>
                  <a:headEnd/>
                  <a:tailEnd/>
                </a:ln>
                <a:solidFill>
                  <a:srgbClr val="000000"/>
                </a:solidFill>
                <a:effectLst/>
                <a:latin typeface="ＭＳ Ｐゴシック"/>
                <a:ea typeface="ＭＳ Ｐゴシック"/>
              </a:rPr>
              <a:t>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5" name="WordArt 52"/>
          <xdr:cNvSpPr>
            <a:spLocks noChangeArrowheads="1" noChangeShapeType="1" noTextEdit="1"/>
          </xdr:cNvSpPr>
        </xdr:nvSpPr>
        <xdr:spPr bwMode="auto">
          <a:xfrm>
            <a:off x="444" y="731"/>
            <a:ext cx="47"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6" name="Text Box 80"/>
          <xdr:cNvSpPr txBox="1">
            <a:spLocks noChangeArrowheads="1"/>
          </xdr:cNvSpPr>
        </xdr:nvSpPr>
        <xdr:spPr bwMode="auto">
          <a:xfrm>
            <a:off x="237" y="827"/>
            <a:ext cx="20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焼却・埋立（産業廃棄物税対象）</a:t>
            </a:r>
          </a:p>
        </xdr:txBody>
      </xdr:sp>
    </xdr:grpSp>
    <xdr:clientData/>
  </xdr:twoCellAnchor>
  <xdr:twoCellAnchor>
    <xdr:from>
      <xdr:col>8</xdr:col>
      <xdr:colOff>266700</xdr:colOff>
      <xdr:row>24</xdr:row>
      <xdr:rowOff>28575</xdr:rowOff>
    </xdr:from>
    <xdr:to>
      <xdr:col>15</xdr:col>
      <xdr:colOff>590550</xdr:colOff>
      <xdr:row>41</xdr:row>
      <xdr:rowOff>123825</xdr:rowOff>
    </xdr:to>
    <xdr:grpSp>
      <xdr:nvGrpSpPr>
        <xdr:cNvPr id="47" name="Group 94"/>
        <xdr:cNvGrpSpPr>
          <a:grpSpLocks/>
        </xdr:cNvGrpSpPr>
      </xdr:nvGrpSpPr>
      <xdr:grpSpPr bwMode="auto">
        <a:xfrm>
          <a:off x="3790950" y="5972175"/>
          <a:ext cx="4505325" cy="3171825"/>
          <a:chOff x="398" y="551"/>
          <a:chExt cx="473" cy="333"/>
        </a:xfrm>
      </xdr:grpSpPr>
      <xdr:sp macro="" textlink="">
        <xdr:nvSpPr>
          <xdr:cNvPr id="48" name="Text Box 76"/>
          <xdr:cNvSpPr txBox="1">
            <a:spLocks noChangeArrowheads="1"/>
          </xdr:cNvSpPr>
        </xdr:nvSpPr>
        <xdr:spPr bwMode="auto">
          <a:xfrm>
            <a:off x="398" y="551"/>
            <a:ext cx="1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搬出と運搬が同一会社の場合</a:t>
            </a:r>
          </a:p>
        </xdr:txBody>
      </xdr:sp>
      <xdr:sp macro="" textlink="">
        <xdr:nvSpPr>
          <xdr:cNvPr id="49" name="Rectangle 7"/>
          <xdr:cNvSpPr>
            <a:spLocks noChangeArrowheads="1"/>
          </xdr:cNvSpPr>
        </xdr:nvSpPr>
        <xdr:spPr bwMode="auto">
          <a:xfrm>
            <a:off x="526" y="579"/>
            <a:ext cx="345" cy="3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8"/>
          <xdr:cNvSpPr>
            <a:spLocks noChangeArrowheads="1"/>
          </xdr:cNvSpPr>
        </xdr:nvSpPr>
        <xdr:spPr bwMode="auto">
          <a:xfrm>
            <a:off x="526" y="692"/>
            <a:ext cx="345" cy="3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Rectangle 9"/>
          <xdr:cNvSpPr>
            <a:spLocks noChangeArrowheads="1"/>
          </xdr:cNvSpPr>
        </xdr:nvSpPr>
        <xdr:spPr bwMode="auto">
          <a:xfrm>
            <a:off x="526" y="809"/>
            <a:ext cx="210" cy="4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 name="Line 20"/>
          <xdr:cNvSpPr>
            <a:spLocks noChangeShapeType="1"/>
          </xdr:cNvSpPr>
        </xdr:nvSpPr>
        <xdr:spPr bwMode="auto">
          <a:xfrm>
            <a:off x="534" y="62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21"/>
          <xdr:cNvSpPr>
            <a:spLocks noChangeShapeType="1"/>
          </xdr:cNvSpPr>
        </xdr:nvSpPr>
        <xdr:spPr bwMode="auto">
          <a:xfrm>
            <a:off x="565" y="628"/>
            <a:ext cx="0" cy="59"/>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4" name="Line 22"/>
          <xdr:cNvSpPr>
            <a:spLocks noChangeShapeType="1"/>
          </xdr:cNvSpPr>
        </xdr:nvSpPr>
        <xdr:spPr bwMode="auto">
          <a:xfrm>
            <a:off x="533" y="74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23"/>
          <xdr:cNvSpPr>
            <a:spLocks noChangeShapeType="1"/>
          </xdr:cNvSpPr>
        </xdr:nvSpPr>
        <xdr:spPr bwMode="auto">
          <a:xfrm>
            <a:off x="687" y="748"/>
            <a:ext cx="0" cy="5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6" name="Text Box 55"/>
          <xdr:cNvSpPr txBox="1">
            <a:spLocks noChangeArrowheads="1"/>
          </xdr:cNvSpPr>
        </xdr:nvSpPr>
        <xdr:spPr bwMode="auto">
          <a:xfrm>
            <a:off x="654" y="588"/>
            <a:ext cx="9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排出・運搬業者</a:t>
            </a:r>
          </a:p>
        </xdr:txBody>
      </xdr:sp>
      <xdr:sp macro="" textlink="">
        <xdr:nvSpPr>
          <xdr:cNvPr id="57" name="Text Box 56"/>
          <xdr:cNvSpPr txBox="1">
            <a:spLocks noChangeArrowheads="1"/>
          </xdr:cNvSpPr>
        </xdr:nvSpPr>
        <xdr:spPr bwMode="auto">
          <a:xfrm>
            <a:off x="660" y="702"/>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中間処理業者</a:t>
            </a:r>
          </a:p>
        </xdr:txBody>
      </xdr:sp>
      <xdr:sp macro="" textlink="">
        <xdr:nvSpPr>
          <xdr:cNvPr id="58" name="Text Box 57"/>
          <xdr:cNvSpPr txBox="1">
            <a:spLocks noChangeArrowheads="1"/>
          </xdr:cNvSpPr>
        </xdr:nvSpPr>
        <xdr:spPr bwMode="auto">
          <a:xfrm>
            <a:off x="593" y="820"/>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最終処分業者</a:t>
            </a:r>
          </a:p>
        </xdr:txBody>
      </xdr:sp>
      <xdr:sp macro="" textlink="">
        <xdr:nvSpPr>
          <xdr:cNvPr id="59" name="Line 63"/>
          <xdr:cNvSpPr>
            <a:spLocks noChangeShapeType="1"/>
          </xdr:cNvSpPr>
        </xdr:nvSpPr>
        <xdr:spPr bwMode="auto">
          <a:xfrm flipV="1">
            <a:off x="843" y="62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0" name="Text Box 66"/>
          <xdr:cNvSpPr txBox="1">
            <a:spLocks noChangeArrowheads="1"/>
          </xdr:cNvSpPr>
        </xdr:nvSpPr>
        <xdr:spPr bwMode="auto">
          <a:xfrm>
            <a:off x="464" y="623"/>
            <a:ext cx="64"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A,B1,B2</a:t>
            </a:r>
          </a:p>
          <a:p>
            <a:pPr algn="l" rtl="0">
              <a:defRPr sz="1000"/>
            </a:pPr>
            <a:r>
              <a:rPr lang="en-US" altLang="ja-JP" sz="1100" b="0" i="0" strike="noStrike">
                <a:solidFill>
                  <a:srgbClr val="000000"/>
                </a:solidFill>
                <a:latin typeface="ＭＳ Ｐゴシック"/>
                <a:ea typeface="ＭＳ Ｐゴシック"/>
              </a:rPr>
              <a:t>C1,C2,D,E</a:t>
            </a:r>
          </a:p>
        </xdr:txBody>
      </xdr:sp>
      <xdr:sp macro="" textlink="">
        <xdr:nvSpPr>
          <xdr:cNvPr id="61" name="Text Box 67"/>
          <xdr:cNvSpPr txBox="1">
            <a:spLocks noChangeArrowheads="1"/>
          </xdr:cNvSpPr>
        </xdr:nvSpPr>
        <xdr:spPr bwMode="auto">
          <a:xfrm>
            <a:off x="572" y="66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B1,B2</a:t>
            </a:r>
          </a:p>
        </xdr:txBody>
      </xdr:sp>
      <xdr:sp macro="" textlink="">
        <xdr:nvSpPr>
          <xdr:cNvPr id="62" name="Line 68"/>
          <xdr:cNvSpPr>
            <a:spLocks noChangeShapeType="1"/>
          </xdr:cNvSpPr>
        </xdr:nvSpPr>
        <xdr:spPr bwMode="auto">
          <a:xfrm flipV="1">
            <a:off x="625" y="628"/>
            <a:ext cx="0" cy="5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3" name="Text Box 69"/>
          <xdr:cNvSpPr txBox="1">
            <a:spLocks noChangeArrowheads="1"/>
          </xdr:cNvSpPr>
        </xdr:nvSpPr>
        <xdr:spPr bwMode="auto">
          <a:xfrm>
            <a:off x="630" y="665"/>
            <a:ext cx="88"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C2(10</a:t>
            </a:r>
            <a:r>
              <a:rPr lang="ja-JP" altLang="en-US" sz="1100" b="0" i="0" strike="noStrike">
                <a:solidFill>
                  <a:srgbClr val="000000"/>
                </a:solidFill>
                <a:latin typeface="ＭＳ Ｐゴシック"/>
                <a:ea typeface="ＭＳ Ｐゴシック"/>
              </a:rPr>
              <a:t>日以内</a:t>
            </a:r>
            <a:r>
              <a:rPr lang="en-US" altLang="ja-JP" sz="1100" b="0" i="0" strike="noStrike">
                <a:solidFill>
                  <a:srgbClr val="000000"/>
                </a:solidFill>
                <a:latin typeface="ＭＳ Ｐゴシック"/>
                <a:ea typeface="ＭＳ Ｐゴシック"/>
              </a:rPr>
              <a:t>)</a:t>
            </a:r>
          </a:p>
        </xdr:txBody>
      </xdr:sp>
      <xdr:sp macro="" textlink="">
        <xdr:nvSpPr>
          <xdr:cNvPr id="64" name="Line 70"/>
          <xdr:cNvSpPr>
            <a:spLocks noChangeShapeType="1"/>
          </xdr:cNvSpPr>
        </xdr:nvSpPr>
        <xdr:spPr bwMode="auto">
          <a:xfrm flipV="1">
            <a:off x="725" y="628"/>
            <a:ext cx="0" cy="5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5" name="Text Box 71"/>
          <xdr:cNvSpPr txBox="1">
            <a:spLocks noChangeArrowheads="1"/>
          </xdr:cNvSpPr>
        </xdr:nvSpPr>
        <xdr:spPr bwMode="auto">
          <a:xfrm>
            <a:off x="736" y="665"/>
            <a:ext cx="81"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D(10</a:t>
            </a:r>
            <a:r>
              <a:rPr lang="ja-JP" altLang="en-US" sz="1100" b="0" i="0" strike="noStrike">
                <a:solidFill>
                  <a:srgbClr val="000000"/>
                </a:solidFill>
                <a:latin typeface="ＭＳ Ｐゴシック"/>
                <a:ea typeface="ＭＳ Ｐゴシック"/>
              </a:rPr>
              <a:t>日以内</a:t>
            </a:r>
            <a:r>
              <a:rPr lang="en-US" altLang="ja-JP" sz="1100" b="0" i="0" strike="noStrike">
                <a:solidFill>
                  <a:srgbClr val="000000"/>
                </a:solidFill>
                <a:latin typeface="ＭＳ Ｐゴシック"/>
                <a:ea typeface="ＭＳ Ｐゴシック"/>
              </a:rPr>
              <a:t>)</a:t>
            </a:r>
          </a:p>
        </xdr:txBody>
      </xdr:sp>
      <xdr:sp macro="" textlink="">
        <xdr:nvSpPr>
          <xdr:cNvPr id="66" name="Text Box 72"/>
          <xdr:cNvSpPr txBox="1">
            <a:spLocks noChangeArrowheads="1"/>
          </xdr:cNvSpPr>
        </xdr:nvSpPr>
        <xdr:spPr bwMode="auto">
          <a:xfrm>
            <a:off x="849" y="666"/>
            <a:ext cx="11"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E</a:t>
            </a:r>
          </a:p>
        </xdr:txBody>
      </xdr:sp>
      <xdr:sp macro="" textlink="">
        <xdr:nvSpPr>
          <xdr:cNvPr id="67" name="Text Box 73"/>
          <xdr:cNvSpPr txBox="1">
            <a:spLocks noChangeArrowheads="1"/>
          </xdr:cNvSpPr>
        </xdr:nvSpPr>
        <xdr:spPr bwMode="auto">
          <a:xfrm>
            <a:off x="539" y="759"/>
            <a:ext cx="82"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E'</a:t>
            </a:r>
          </a:p>
          <a:p>
            <a:pPr algn="l" rtl="0">
              <a:defRPr sz="1000"/>
            </a:pPr>
            <a:r>
              <a:rPr lang="ja-JP" altLang="en-US" sz="1100" b="0" i="0" strike="noStrike">
                <a:solidFill>
                  <a:srgbClr val="000000"/>
                </a:solidFill>
                <a:latin typeface="ＭＳ Ｐゴシック"/>
                <a:ea typeface="ＭＳ Ｐゴシック"/>
              </a:rPr>
              <a:t>二次ﾏﾆﾌｪｽﾄ</a:t>
            </a:r>
          </a:p>
        </xdr:txBody>
      </xdr:sp>
      <xdr:sp macro="" textlink="">
        <xdr:nvSpPr>
          <xdr:cNvPr id="68" name="Text Box 74"/>
          <xdr:cNvSpPr txBox="1">
            <a:spLocks noChangeArrowheads="1"/>
          </xdr:cNvSpPr>
        </xdr:nvSpPr>
        <xdr:spPr bwMode="auto">
          <a:xfrm>
            <a:off x="694" y="759"/>
            <a:ext cx="82"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D',E'</a:t>
            </a:r>
          </a:p>
          <a:p>
            <a:pPr algn="l" rtl="0">
              <a:defRPr sz="1000"/>
            </a:pPr>
            <a:r>
              <a:rPr lang="ja-JP" altLang="en-US" sz="1100" b="0" i="0" strike="noStrike">
                <a:solidFill>
                  <a:srgbClr val="000000"/>
                </a:solidFill>
                <a:latin typeface="ＭＳ Ｐゴシック"/>
                <a:ea typeface="ＭＳ Ｐゴシック"/>
              </a:rPr>
              <a:t>二次ﾏﾆﾌｪｽﾄ</a:t>
            </a:r>
          </a:p>
        </xdr:txBody>
      </xdr:sp>
      <xdr:sp macro="" textlink="">
        <xdr:nvSpPr>
          <xdr:cNvPr id="69" name="Text Box 81"/>
          <xdr:cNvSpPr txBox="1">
            <a:spLocks noChangeArrowheads="1"/>
          </xdr:cNvSpPr>
        </xdr:nvSpPr>
        <xdr:spPr bwMode="auto">
          <a:xfrm>
            <a:off x="511" y="862"/>
            <a:ext cx="20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焼却・埋立（産業廃棄物税対象）</a:t>
            </a:r>
          </a:p>
        </xdr:txBody>
      </xdr:sp>
    </xdr:grpSp>
    <xdr:clientData/>
  </xdr:twoCellAnchor>
  <xdr:twoCellAnchor>
    <xdr:from>
      <xdr:col>1</xdr:col>
      <xdr:colOff>0</xdr:colOff>
      <xdr:row>3</xdr:row>
      <xdr:rowOff>0</xdr:rowOff>
    </xdr:from>
    <xdr:to>
      <xdr:col>1</xdr:col>
      <xdr:colOff>0</xdr:colOff>
      <xdr:row>3</xdr:row>
      <xdr:rowOff>0</xdr:rowOff>
    </xdr:to>
    <xdr:sp macro="" textlink="">
      <xdr:nvSpPr>
        <xdr:cNvPr id="70" name="AutoShape 1"/>
        <xdr:cNvSpPr>
          <a:spLocks/>
        </xdr:cNvSpPr>
      </xdr:nvSpPr>
      <xdr:spPr bwMode="auto">
        <a:xfrm>
          <a:off x="114300" y="542925"/>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71" name="AutoShape 2"/>
        <xdr:cNvSpPr>
          <a:spLocks/>
        </xdr:cNvSpPr>
      </xdr:nvSpPr>
      <xdr:spPr bwMode="auto">
        <a:xfrm>
          <a:off x="4914900" y="542925"/>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200025</xdr:colOff>
      <xdr:row>13</xdr:row>
      <xdr:rowOff>85725</xdr:rowOff>
    </xdr:from>
    <xdr:to>
      <xdr:col>1</xdr:col>
      <xdr:colOff>285750</xdr:colOff>
      <xdr:row>17</xdr:row>
      <xdr:rowOff>152400</xdr:rowOff>
    </xdr:to>
    <xdr:sp macro="" textlink="">
      <xdr:nvSpPr>
        <xdr:cNvPr id="23633" name="AutoShape 174"/>
        <xdr:cNvSpPr>
          <a:spLocks/>
        </xdr:cNvSpPr>
      </xdr:nvSpPr>
      <xdr:spPr bwMode="auto">
        <a:xfrm>
          <a:off x="428625" y="2447925"/>
          <a:ext cx="85725" cy="695325"/>
        </a:xfrm>
        <a:prstGeom prst="leftBracket">
          <a:avLst>
            <a:gd name="adj" fmla="val 675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18</xdr:row>
      <xdr:rowOff>66675</xdr:rowOff>
    </xdr:from>
    <xdr:to>
      <xdr:col>8</xdr:col>
      <xdr:colOff>533400</xdr:colOff>
      <xdr:row>20</xdr:row>
      <xdr:rowOff>123825</xdr:rowOff>
    </xdr:to>
    <xdr:sp macro="" textlink="">
      <xdr:nvSpPr>
        <xdr:cNvPr id="23634" name="AutoShape 175"/>
        <xdr:cNvSpPr>
          <a:spLocks/>
        </xdr:cNvSpPr>
      </xdr:nvSpPr>
      <xdr:spPr bwMode="auto">
        <a:xfrm>
          <a:off x="5400675" y="3257550"/>
          <a:ext cx="76200" cy="45720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95250</xdr:colOff>
      <xdr:row>41</xdr:row>
      <xdr:rowOff>19050</xdr:rowOff>
    </xdr:from>
    <xdr:to>
      <xdr:col>14</xdr:col>
      <xdr:colOff>419100</xdr:colOff>
      <xdr:row>70</xdr:row>
      <xdr:rowOff>104775</xdr:rowOff>
    </xdr:to>
    <xdr:grpSp>
      <xdr:nvGrpSpPr>
        <xdr:cNvPr id="52025" name="Group 313"/>
        <xdr:cNvGrpSpPr>
          <a:grpSpLocks/>
        </xdr:cNvGrpSpPr>
      </xdr:nvGrpSpPr>
      <xdr:grpSpPr bwMode="auto">
        <a:xfrm>
          <a:off x="638175" y="7458075"/>
          <a:ext cx="8553450" cy="5334000"/>
          <a:chOff x="53" y="679"/>
          <a:chExt cx="898" cy="560"/>
        </a:xfrm>
      </xdr:grpSpPr>
      <xdr:sp macro="" textlink="">
        <xdr:nvSpPr>
          <xdr:cNvPr id="52102" name="Line 289"/>
          <xdr:cNvSpPr>
            <a:spLocks noChangeShapeType="1"/>
          </xdr:cNvSpPr>
        </xdr:nvSpPr>
        <xdr:spPr bwMode="auto">
          <a:xfrm>
            <a:off x="469" y="1094"/>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grpSp>
        <xdr:nvGrpSpPr>
          <xdr:cNvPr id="52103" name="Group 312"/>
          <xdr:cNvGrpSpPr>
            <a:grpSpLocks/>
          </xdr:cNvGrpSpPr>
        </xdr:nvGrpSpPr>
        <xdr:grpSpPr bwMode="auto">
          <a:xfrm>
            <a:off x="53" y="679"/>
            <a:ext cx="898" cy="560"/>
            <a:chOff x="53" y="679"/>
            <a:chExt cx="898" cy="560"/>
          </a:xfrm>
        </xdr:grpSpPr>
        <xdr:grpSp>
          <xdr:nvGrpSpPr>
            <xdr:cNvPr id="52104" name="Group 18"/>
            <xdr:cNvGrpSpPr>
              <a:grpSpLocks/>
            </xdr:cNvGrpSpPr>
          </xdr:nvGrpSpPr>
          <xdr:grpSpPr bwMode="auto">
            <a:xfrm>
              <a:off x="98" y="716"/>
              <a:ext cx="129" cy="188"/>
              <a:chOff x="98" y="1110"/>
              <a:chExt cx="129" cy="188"/>
            </a:xfrm>
          </xdr:grpSpPr>
          <xdr:sp macro="" textlink="">
            <xdr:nvSpPr>
              <xdr:cNvPr id="53292" name="Rectangle 6"/>
              <xdr:cNvSpPr>
                <a:spLocks noChangeArrowheads="1"/>
              </xdr:cNvSpPr>
            </xdr:nvSpPr>
            <xdr:spPr bwMode="auto">
              <a:xfrm>
                <a:off x="98" y="1127"/>
                <a:ext cx="129"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93" name="Line 7"/>
              <xdr:cNvSpPr>
                <a:spLocks noChangeShapeType="1"/>
              </xdr:cNvSpPr>
            </xdr:nvSpPr>
            <xdr:spPr bwMode="auto">
              <a:xfrm>
                <a:off x="113" y="1127"/>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94" name="Line 12"/>
              <xdr:cNvSpPr>
                <a:spLocks noChangeShapeType="1"/>
              </xdr:cNvSpPr>
            </xdr:nvSpPr>
            <xdr:spPr bwMode="auto">
              <a:xfrm flipV="1">
                <a:off x="113" y="1110"/>
                <a:ext cx="98"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5" name="Line 13"/>
              <xdr:cNvSpPr>
                <a:spLocks noChangeShapeType="1"/>
              </xdr:cNvSpPr>
            </xdr:nvSpPr>
            <xdr:spPr bwMode="auto">
              <a:xfrm flipV="1">
                <a:off x="113" y="1115"/>
                <a:ext cx="105"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6" name="Line 14"/>
              <xdr:cNvSpPr>
                <a:spLocks noChangeShapeType="1"/>
              </xdr:cNvSpPr>
            </xdr:nvSpPr>
            <xdr:spPr bwMode="auto">
              <a:xfrm flipV="1">
                <a:off x="113" y="1119"/>
                <a:ext cx="11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7" name="Line 15"/>
              <xdr:cNvSpPr>
                <a:spLocks noChangeShapeType="1"/>
              </xdr:cNvSpPr>
            </xdr:nvSpPr>
            <xdr:spPr bwMode="auto">
              <a:xfrm>
                <a:off x="223" y="1119"/>
                <a:ext cx="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8" name="Line 16"/>
              <xdr:cNvSpPr>
                <a:spLocks noChangeShapeType="1"/>
              </xdr:cNvSpPr>
            </xdr:nvSpPr>
            <xdr:spPr bwMode="auto">
              <a:xfrm>
                <a:off x="218"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9" name="Line 17"/>
              <xdr:cNvSpPr>
                <a:spLocks noChangeShapeType="1"/>
              </xdr:cNvSpPr>
            </xdr:nvSpPr>
            <xdr:spPr bwMode="auto">
              <a:xfrm>
                <a:off x="211"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105" name="Group 42"/>
            <xdr:cNvGrpSpPr>
              <a:grpSpLocks/>
            </xdr:cNvGrpSpPr>
          </xdr:nvGrpSpPr>
          <xdr:grpSpPr bwMode="auto">
            <a:xfrm>
              <a:off x="303" y="716"/>
              <a:ext cx="136" cy="188"/>
              <a:chOff x="310" y="1110"/>
              <a:chExt cx="136" cy="188"/>
            </a:xfrm>
          </xdr:grpSpPr>
          <xdr:sp macro="" textlink="">
            <xdr:nvSpPr>
              <xdr:cNvPr id="53281" name="Line 28"/>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82" name="Group 31"/>
              <xdr:cNvGrpSpPr>
                <a:grpSpLocks/>
              </xdr:cNvGrpSpPr>
            </xdr:nvGrpSpPr>
            <xdr:grpSpPr bwMode="auto">
              <a:xfrm>
                <a:off x="310" y="1110"/>
                <a:ext cx="136" cy="188"/>
                <a:chOff x="310" y="1110"/>
                <a:chExt cx="136" cy="188"/>
              </a:xfrm>
            </xdr:grpSpPr>
            <xdr:sp macro="" textlink="">
              <xdr:nvSpPr>
                <xdr:cNvPr id="53283" name="Rectangle 20"/>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84" name="Line 21"/>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85" name="Line 22"/>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6" name="Line 23"/>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7" name="Line 24"/>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8" name="Line 25"/>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9" name="Line 26"/>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0" name="Line 27"/>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1" name="Line 29"/>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52106" name="Group 310"/>
            <xdr:cNvGrpSpPr>
              <a:grpSpLocks/>
            </xdr:cNvGrpSpPr>
          </xdr:nvGrpSpPr>
          <xdr:grpSpPr bwMode="auto">
            <a:xfrm>
              <a:off x="535" y="716"/>
              <a:ext cx="136" cy="188"/>
              <a:chOff x="535" y="1110"/>
              <a:chExt cx="136" cy="188"/>
            </a:xfrm>
          </xdr:grpSpPr>
          <xdr:sp macro="" textlink="">
            <xdr:nvSpPr>
              <xdr:cNvPr id="53265" name="Line 55"/>
              <xdr:cNvSpPr>
                <a:spLocks noChangeShapeType="1"/>
              </xdr:cNvSpPr>
            </xdr:nvSpPr>
            <xdr:spPr bwMode="auto">
              <a:xfrm>
                <a:off x="554" y="1127"/>
                <a:ext cx="0" cy="171"/>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grpSp>
            <xdr:nvGrpSpPr>
              <xdr:cNvPr id="53266" name="Group 58"/>
              <xdr:cNvGrpSpPr>
                <a:grpSpLocks/>
              </xdr:cNvGrpSpPr>
            </xdr:nvGrpSpPr>
            <xdr:grpSpPr bwMode="auto">
              <a:xfrm>
                <a:off x="535" y="1110"/>
                <a:ext cx="136" cy="188"/>
                <a:chOff x="535" y="1110"/>
                <a:chExt cx="136" cy="188"/>
              </a:xfrm>
            </xdr:grpSpPr>
            <xdr:grpSp>
              <xdr:nvGrpSpPr>
                <xdr:cNvPr id="53267" name="Group 43"/>
                <xdr:cNvGrpSpPr>
                  <a:grpSpLocks/>
                </xdr:cNvGrpSpPr>
              </xdr:nvGrpSpPr>
              <xdr:grpSpPr bwMode="auto">
                <a:xfrm>
                  <a:off x="535" y="1110"/>
                  <a:ext cx="136" cy="188"/>
                  <a:chOff x="310" y="1110"/>
                  <a:chExt cx="136" cy="188"/>
                </a:xfrm>
              </xdr:grpSpPr>
              <xdr:sp macro="" textlink="">
                <xdr:nvSpPr>
                  <xdr:cNvPr id="53270" name="Line 44"/>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71" name="Group 45"/>
                  <xdr:cNvGrpSpPr>
                    <a:grpSpLocks/>
                  </xdr:cNvGrpSpPr>
                </xdr:nvGrpSpPr>
                <xdr:grpSpPr bwMode="auto">
                  <a:xfrm>
                    <a:off x="310" y="1110"/>
                    <a:ext cx="136" cy="188"/>
                    <a:chOff x="310" y="1110"/>
                    <a:chExt cx="136" cy="188"/>
                  </a:xfrm>
                </xdr:grpSpPr>
                <xdr:sp macro="" textlink="">
                  <xdr:nvSpPr>
                    <xdr:cNvPr id="53272" name="Rectangle 46"/>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73" name="Line 47"/>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74" name="Line 48"/>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5" name="Line 49"/>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6" name="Line 50"/>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7" name="Line 51"/>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8" name="Line 52"/>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9" name="Line 53"/>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0" name="Line 54"/>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sp macro="" textlink="">
              <xdr:nvSpPr>
                <xdr:cNvPr id="53268" name="Line 56"/>
                <xdr:cNvSpPr>
                  <a:spLocks noChangeShapeType="1"/>
                </xdr:cNvSpPr>
              </xdr:nvSpPr>
              <xdr:spPr bwMode="auto">
                <a:xfrm>
                  <a:off x="544"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9" name="Line 57"/>
                <xdr:cNvSpPr>
                  <a:spLocks noChangeShapeType="1"/>
                </xdr:cNvSpPr>
              </xdr:nvSpPr>
              <xdr:spPr bwMode="auto">
                <a:xfrm>
                  <a:off x="545"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07" name="Group 159"/>
            <xdr:cNvGrpSpPr>
              <a:grpSpLocks/>
            </xdr:cNvGrpSpPr>
          </xdr:nvGrpSpPr>
          <xdr:grpSpPr bwMode="auto">
            <a:xfrm>
              <a:off x="749" y="716"/>
              <a:ext cx="193" cy="199"/>
              <a:chOff x="749" y="1110"/>
              <a:chExt cx="193" cy="199"/>
            </a:xfrm>
          </xdr:grpSpPr>
          <xdr:sp macro="" textlink="">
            <xdr:nvSpPr>
              <xdr:cNvPr id="52220" name="Line 61"/>
              <xdr:cNvSpPr>
                <a:spLocks noChangeShapeType="1"/>
              </xdr:cNvSpPr>
            </xdr:nvSpPr>
            <xdr:spPr bwMode="auto">
              <a:xfrm flipV="1">
                <a:off x="813"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221" name="Group 158"/>
              <xdr:cNvGrpSpPr>
                <a:grpSpLocks/>
              </xdr:cNvGrpSpPr>
            </xdr:nvGrpSpPr>
            <xdr:grpSpPr bwMode="auto">
              <a:xfrm>
                <a:off x="749" y="1110"/>
                <a:ext cx="193" cy="199"/>
                <a:chOff x="749" y="1110"/>
                <a:chExt cx="193" cy="199"/>
              </a:xfrm>
            </xdr:grpSpPr>
            <xdr:sp macro="" textlink="">
              <xdr:nvSpPr>
                <xdr:cNvPr id="52222" name="Line 74"/>
                <xdr:cNvSpPr>
                  <a:spLocks noChangeShapeType="1"/>
                </xdr:cNvSpPr>
              </xdr:nvSpPr>
              <xdr:spPr bwMode="auto">
                <a:xfrm>
                  <a:off x="834" y="1131"/>
                  <a:ext cx="0" cy="1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23" name="Line 83"/>
                <xdr:cNvSpPr>
                  <a:spLocks noChangeShapeType="1"/>
                </xdr:cNvSpPr>
              </xdr:nvSpPr>
              <xdr:spPr bwMode="auto">
                <a:xfrm>
                  <a:off x="813" y="112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48" name="Group 157"/>
                <xdr:cNvGrpSpPr>
                  <a:grpSpLocks/>
                </xdr:cNvGrpSpPr>
              </xdr:nvGrpSpPr>
              <xdr:grpSpPr bwMode="auto">
                <a:xfrm>
                  <a:off x="749" y="1110"/>
                  <a:ext cx="193" cy="199"/>
                  <a:chOff x="749" y="1110"/>
                  <a:chExt cx="193" cy="199"/>
                </a:xfrm>
              </xdr:grpSpPr>
              <xdr:grpSp>
                <xdr:nvGrpSpPr>
                  <xdr:cNvPr id="53249" name="Group 86"/>
                  <xdr:cNvGrpSpPr>
                    <a:grpSpLocks/>
                  </xdr:cNvGrpSpPr>
                </xdr:nvGrpSpPr>
                <xdr:grpSpPr bwMode="auto">
                  <a:xfrm>
                    <a:off x="813" y="1110"/>
                    <a:ext cx="129" cy="188"/>
                    <a:chOff x="813" y="1110"/>
                    <a:chExt cx="129" cy="188"/>
                  </a:xfrm>
                </xdr:grpSpPr>
                <xdr:sp macro="" textlink="">
                  <xdr:nvSpPr>
                    <xdr:cNvPr id="53257" name="Line 64"/>
                    <xdr:cNvSpPr>
                      <a:spLocks noChangeShapeType="1"/>
                    </xdr:cNvSpPr>
                  </xdr:nvSpPr>
                  <xdr:spPr bwMode="auto">
                    <a:xfrm>
                      <a:off x="942" y="1123"/>
                      <a:ext cx="0" cy="1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8" name="Line 65"/>
                    <xdr:cNvSpPr>
                      <a:spLocks noChangeShapeType="1"/>
                    </xdr:cNvSpPr>
                  </xdr:nvSpPr>
                  <xdr:spPr bwMode="auto">
                    <a:xfrm flipV="1">
                      <a:off x="813"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9" name="Line 66"/>
                    <xdr:cNvSpPr>
                      <a:spLocks noChangeShapeType="1"/>
                    </xdr:cNvSpPr>
                  </xdr:nvSpPr>
                  <xdr:spPr bwMode="auto">
                    <a:xfrm flipV="1">
                      <a:off x="813"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0" name="Line 67"/>
                    <xdr:cNvSpPr>
                      <a:spLocks noChangeShapeType="1"/>
                    </xdr:cNvSpPr>
                  </xdr:nvSpPr>
                  <xdr:spPr bwMode="auto">
                    <a:xfrm flipV="1">
                      <a:off x="813"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1" name="Line 68"/>
                    <xdr:cNvSpPr>
                      <a:spLocks noChangeShapeType="1"/>
                    </xdr:cNvSpPr>
                  </xdr:nvSpPr>
                  <xdr:spPr bwMode="auto">
                    <a:xfrm>
                      <a:off x="938"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2" name="Line 69"/>
                    <xdr:cNvSpPr>
                      <a:spLocks noChangeShapeType="1"/>
                    </xdr:cNvSpPr>
                  </xdr:nvSpPr>
                  <xdr:spPr bwMode="auto">
                    <a:xfrm>
                      <a:off x="933"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3" name="Line 70"/>
                    <xdr:cNvSpPr>
                      <a:spLocks noChangeShapeType="1"/>
                    </xdr:cNvSpPr>
                  </xdr:nvSpPr>
                  <xdr:spPr bwMode="auto">
                    <a:xfrm>
                      <a:off x="926"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4" name="Line 71"/>
                    <xdr:cNvSpPr>
                      <a:spLocks noChangeShapeType="1"/>
                    </xdr:cNvSpPr>
                  </xdr:nvSpPr>
                  <xdr:spPr bwMode="auto">
                    <a:xfrm flipV="1">
                      <a:off x="813" y="1295"/>
                      <a:ext cx="129"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3250" name="Line 72"/>
                  <xdr:cNvSpPr>
                    <a:spLocks noChangeShapeType="1"/>
                  </xdr:cNvSpPr>
                </xdr:nvSpPr>
                <xdr:spPr bwMode="auto">
                  <a:xfrm>
                    <a:off x="822"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1" name="Line 73"/>
                  <xdr:cNvSpPr>
                    <a:spLocks noChangeShapeType="1"/>
                  </xdr:cNvSpPr>
                </xdr:nvSpPr>
                <xdr:spPr bwMode="auto">
                  <a:xfrm>
                    <a:off x="823"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2" name="Freeform 75"/>
                  <xdr:cNvSpPr>
                    <a:spLocks/>
                  </xdr:cNvSpPr>
                </xdr:nvSpPr>
                <xdr:spPr bwMode="auto">
                  <a:xfrm>
                    <a:off x="749" y="1128"/>
                    <a:ext cx="85" cy="11"/>
                  </a:xfrm>
                  <a:custGeom>
                    <a:avLst/>
                    <a:gdLst>
                      <a:gd name="T0" fmla="*/ 85 w 85"/>
                      <a:gd name="T1" fmla="*/ 3 h 11"/>
                      <a:gd name="T2" fmla="*/ 52 w 85"/>
                      <a:gd name="T3" fmla="*/ 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3" name="Freeform 79"/>
                  <xdr:cNvSpPr>
                    <a:spLocks/>
                  </xdr:cNvSpPr>
                </xdr:nvSpPr>
                <xdr:spPr bwMode="auto">
                  <a:xfrm>
                    <a:off x="813" y="1126"/>
                    <a:ext cx="21" cy="5"/>
                  </a:xfrm>
                  <a:custGeom>
                    <a:avLst/>
                    <a:gdLst>
                      <a:gd name="T0" fmla="*/ 0 w 21"/>
                      <a:gd name="T1" fmla="*/ 2 h 6"/>
                      <a:gd name="T2" fmla="*/ 18 w 21"/>
                      <a:gd name="T3" fmla="*/ 1 h 6"/>
                      <a:gd name="T4" fmla="*/ 21 w 21"/>
                      <a:gd name="T5" fmla="*/ 3 h 6"/>
                      <a:gd name="T6" fmla="*/ 0 60000 65536"/>
                      <a:gd name="T7" fmla="*/ 0 60000 65536"/>
                      <a:gd name="T8" fmla="*/ 0 60000 65536"/>
                      <a:gd name="T9" fmla="*/ 0 w 21"/>
                      <a:gd name="T10" fmla="*/ 0 h 6"/>
                      <a:gd name="T11" fmla="*/ 21 w 21"/>
                      <a:gd name="T12" fmla="*/ 6 h 6"/>
                    </a:gdLst>
                    <a:ahLst/>
                    <a:cxnLst>
                      <a:cxn ang="T6">
                        <a:pos x="T0" y="T1"/>
                      </a:cxn>
                      <a:cxn ang="T7">
                        <a:pos x="T2" y="T3"/>
                      </a:cxn>
                      <a:cxn ang="T8">
                        <a:pos x="T4" y="T5"/>
                      </a:cxn>
                    </a:cxnLst>
                    <a:rect l="T9" t="T10" r="T11" b="T12"/>
                    <a:pathLst>
                      <a:path w="21" h="6">
                        <a:moveTo>
                          <a:pt x="0" y="2"/>
                        </a:moveTo>
                        <a:cubicBezTo>
                          <a:pt x="7" y="1"/>
                          <a:pt x="15" y="0"/>
                          <a:pt x="18" y="1"/>
                        </a:cubicBezTo>
                        <a:cubicBezTo>
                          <a:pt x="21" y="2"/>
                          <a:pt x="21" y="4"/>
                          <a:pt x="21"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4" name="Freeform 82"/>
                  <xdr:cNvSpPr>
                    <a:spLocks/>
                  </xdr:cNvSpPr>
                </xdr:nvSpPr>
                <xdr:spPr bwMode="auto">
                  <a:xfrm>
                    <a:off x="749" y="1293"/>
                    <a:ext cx="85" cy="16"/>
                  </a:xfrm>
                  <a:custGeom>
                    <a:avLst/>
                    <a:gdLst>
                      <a:gd name="T0" fmla="*/ 85 w 85"/>
                      <a:gd name="T1" fmla="*/ 1204 h 11"/>
                      <a:gd name="T2" fmla="*/ 52 w 85"/>
                      <a:gd name="T3" fmla="*/ 43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5" name="Line 84"/>
                  <xdr:cNvSpPr>
                    <a:spLocks noChangeShapeType="1"/>
                  </xdr:cNvSpPr>
                </xdr:nvSpPr>
                <xdr:spPr bwMode="auto">
                  <a:xfrm>
                    <a:off x="813" y="1138"/>
                    <a:ext cx="0" cy="16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56" name="Line 85"/>
                  <xdr:cNvSpPr>
                    <a:spLocks noChangeShapeType="1"/>
                  </xdr:cNvSpPr>
                </xdr:nvSpPr>
                <xdr:spPr bwMode="auto">
                  <a:xfrm>
                    <a:off x="749" y="1128"/>
                    <a:ext cx="0" cy="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grpSp>
          <xdr:nvGrpSpPr>
            <xdr:cNvPr id="52108" name="Group 174"/>
            <xdr:cNvGrpSpPr>
              <a:grpSpLocks/>
            </xdr:cNvGrpSpPr>
          </xdr:nvGrpSpPr>
          <xdr:grpSpPr bwMode="auto">
            <a:xfrm>
              <a:off x="782" y="1001"/>
              <a:ext cx="150" cy="200"/>
              <a:chOff x="821" y="1395"/>
              <a:chExt cx="150" cy="200"/>
            </a:xfrm>
          </xdr:grpSpPr>
          <xdr:sp macro="" textlink="">
            <xdr:nvSpPr>
              <xdr:cNvPr id="52196" name="Rectangle 162" descr="右上がり対角線"/>
              <xdr:cNvSpPr>
                <a:spLocks noChangeArrowheads="1"/>
              </xdr:cNvSpPr>
            </xdr:nvSpPr>
            <xdr:spPr bwMode="auto">
              <a:xfrm>
                <a:off x="951" y="1410"/>
                <a:ext cx="18" cy="183"/>
              </a:xfrm>
              <a:prstGeom prst="rect">
                <a:avLst/>
              </a:prstGeom>
              <a:pattFill prst="ltUpDiag">
                <a:fgClr>
                  <a:srgbClr val="000000"/>
                </a:fgClr>
                <a:bgClr>
                  <a:srgbClr val="FFFFFF"/>
                </a:bgClr>
              </a:patt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52197" name="Freeform 165"/>
              <xdr:cNvSpPr>
                <a:spLocks/>
              </xdr:cNvSpPr>
            </xdr:nvSpPr>
            <xdr:spPr bwMode="auto">
              <a:xfrm>
                <a:off x="950" y="1581"/>
                <a:ext cx="21" cy="14"/>
              </a:xfrm>
              <a:custGeom>
                <a:avLst/>
                <a:gdLst>
                  <a:gd name="T0" fmla="*/ 1 w 21"/>
                  <a:gd name="T1" fmla="*/ 0 h 13"/>
                  <a:gd name="T2" fmla="*/ 10 w 21"/>
                  <a:gd name="T3" fmla="*/ 1 h 13"/>
                  <a:gd name="T4" fmla="*/ 15 w 21"/>
                  <a:gd name="T5" fmla="*/ 2 h 13"/>
                  <a:gd name="T6" fmla="*/ 18 w 21"/>
                  <a:gd name="T7" fmla="*/ 5 h 13"/>
                  <a:gd name="T8" fmla="*/ 19 w 21"/>
                  <a:gd name="T9" fmla="*/ 26 h 13"/>
                  <a:gd name="T10" fmla="*/ 21 w 21"/>
                  <a:gd name="T11" fmla="*/ 40 h 13"/>
                  <a:gd name="T12" fmla="*/ 0 w 21"/>
                  <a:gd name="T13" fmla="*/ 40 h 13"/>
                  <a:gd name="T14" fmla="*/ 1 w 21"/>
                  <a:gd name="T15" fmla="*/ 0 h 13"/>
                  <a:gd name="T16" fmla="*/ 0 60000 65536"/>
                  <a:gd name="T17" fmla="*/ 0 60000 65536"/>
                  <a:gd name="T18" fmla="*/ 0 60000 65536"/>
                  <a:gd name="T19" fmla="*/ 0 60000 65536"/>
                  <a:gd name="T20" fmla="*/ 0 60000 65536"/>
                  <a:gd name="T21" fmla="*/ 0 60000 65536"/>
                  <a:gd name="T22" fmla="*/ 0 60000 65536"/>
                  <a:gd name="T23" fmla="*/ 0 60000 65536"/>
                  <a:gd name="T24" fmla="*/ 0 w 21"/>
                  <a:gd name="T25" fmla="*/ 0 h 13"/>
                  <a:gd name="T26" fmla="*/ 21 w 21"/>
                  <a:gd name="T27" fmla="*/ 13 h 1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 h="13">
                    <a:moveTo>
                      <a:pt x="1" y="0"/>
                    </a:moveTo>
                    <a:lnTo>
                      <a:pt x="10" y="1"/>
                    </a:lnTo>
                    <a:lnTo>
                      <a:pt x="15" y="2"/>
                    </a:lnTo>
                    <a:lnTo>
                      <a:pt x="18" y="5"/>
                    </a:lnTo>
                    <a:lnTo>
                      <a:pt x="19" y="7"/>
                    </a:lnTo>
                    <a:lnTo>
                      <a:pt x="21" y="13"/>
                    </a:lnTo>
                    <a:lnTo>
                      <a:pt x="0" y="13"/>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198" name="Freeform 169"/>
              <xdr:cNvSpPr>
                <a:spLocks/>
              </xdr:cNvSpPr>
            </xdr:nvSpPr>
            <xdr:spPr bwMode="auto">
              <a:xfrm>
                <a:off x="951" y="1396"/>
                <a:ext cx="19" cy="22"/>
              </a:xfrm>
              <a:custGeom>
                <a:avLst/>
                <a:gdLst>
                  <a:gd name="T0" fmla="*/ 0 w 19"/>
                  <a:gd name="T1" fmla="*/ 29 h 21"/>
                  <a:gd name="T2" fmla="*/ 9 w 19"/>
                  <a:gd name="T3" fmla="*/ 30 h 21"/>
                  <a:gd name="T4" fmla="*/ 14 w 19"/>
                  <a:gd name="T5" fmla="*/ 31 h 21"/>
                  <a:gd name="T6" fmla="*/ 17 w 19"/>
                  <a:gd name="T7" fmla="*/ 36 h 21"/>
                  <a:gd name="T8" fmla="*/ 19 w 19"/>
                  <a:gd name="T9" fmla="*/ 42 h 21"/>
                  <a:gd name="T10" fmla="*/ 19 w 19"/>
                  <a:gd name="T11" fmla="*/ 0 h 21"/>
                  <a:gd name="T12" fmla="*/ 0 w 19"/>
                  <a:gd name="T13" fmla="*/ 0 h 21"/>
                  <a:gd name="T14" fmla="*/ 0 w 19"/>
                  <a:gd name="T15" fmla="*/ 29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13"/>
                    </a:moveTo>
                    <a:lnTo>
                      <a:pt x="9" y="14"/>
                    </a:lnTo>
                    <a:lnTo>
                      <a:pt x="14" y="15"/>
                    </a:lnTo>
                    <a:lnTo>
                      <a:pt x="17" y="18"/>
                    </a:lnTo>
                    <a:lnTo>
                      <a:pt x="19" y="21"/>
                    </a:lnTo>
                    <a:lnTo>
                      <a:pt x="19" y="0"/>
                    </a:lnTo>
                    <a:lnTo>
                      <a:pt x="0" y="0"/>
                    </a:lnTo>
                    <a:lnTo>
                      <a:pt x="0" y="1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199" name="Group 173"/>
              <xdr:cNvGrpSpPr>
                <a:grpSpLocks/>
              </xdr:cNvGrpSpPr>
            </xdr:nvGrpSpPr>
            <xdr:grpSpPr bwMode="auto">
              <a:xfrm>
                <a:off x="821" y="1395"/>
                <a:ext cx="148" cy="195"/>
                <a:chOff x="821" y="1395"/>
                <a:chExt cx="148" cy="195"/>
              </a:xfrm>
            </xdr:grpSpPr>
            <xdr:grpSp>
              <xdr:nvGrpSpPr>
                <xdr:cNvPr id="52200" name="Group 172"/>
                <xdr:cNvGrpSpPr>
                  <a:grpSpLocks/>
                </xdr:cNvGrpSpPr>
              </xdr:nvGrpSpPr>
              <xdr:grpSpPr bwMode="auto">
                <a:xfrm>
                  <a:off x="821" y="1395"/>
                  <a:ext cx="148" cy="195"/>
                  <a:chOff x="821" y="1395"/>
                  <a:chExt cx="148" cy="195"/>
                </a:xfrm>
              </xdr:grpSpPr>
              <xdr:sp macro="" textlink="">
                <xdr:nvSpPr>
                  <xdr:cNvPr id="52203" name="Line 113"/>
                  <xdr:cNvSpPr>
                    <a:spLocks noChangeShapeType="1"/>
                  </xdr:cNvSpPr>
                </xdr:nvSpPr>
                <xdr:spPr bwMode="auto">
                  <a:xfrm rot="10800000">
                    <a:off x="824"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4" name="Line 115"/>
                  <xdr:cNvSpPr>
                    <a:spLocks noChangeShapeType="1"/>
                  </xdr:cNvSpPr>
                </xdr:nvSpPr>
                <xdr:spPr bwMode="auto">
                  <a:xfrm rot="10800000">
                    <a:off x="930" y="1413"/>
                    <a:ext cx="0" cy="169"/>
                  </a:xfrm>
                  <a:prstGeom prst="line">
                    <a:avLst/>
                  </a:prstGeom>
                  <a:noFill/>
                  <a:ln w="952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52205" name="Line 119"/>
                  <xdr:cNvSpPr>
                    <a:spLocks noChangeShapeType="1"/>
                  </xdr:cNvSpPr>
                </xdr:nvSpPr>
                <xdr:spPr bwMode="auto">
                  <a:xfrm rot="10800000">
                    <a:off x="821"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6" name="Line 120"/>
                  <xdr:cNvSpPr>
                    <a:spLocks noChangeShapeType="1"/>
                  </xdr:cNvSpPr>
                </xdr:nvSpPr>
                <xdr:spPr bwMode="auto">
                  <a:xfrm rot="10800000" flipV="1">
                    <a:off x="821"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7" name="Line 121"/>
                  <xdr:cNvSpPr>
                    <a:spLocks noChangeShapeType="1"/>
                  </xdr:cNvSpPr>
                </xdr:nvSpPr>
                <xdr:spPr bwMode="auto">
                  <a:xfrm rot="10800000">
                    <a:off x="828"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8" name="Line 122"/>
                  <xdr:cNvSpPr>
                    <a:spLocks noChangeShapeType="1"/>
                  </xdr:cNvSpPr>
                </xdr:nvSpPr>
                <xdr:spPr bwMode="auto">
                  <a:xfrm rot="10800000">
                    <a:off x="835"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9" name="Line 123"/>
                  <xdr:cNvSpPr>
                    <a:spLocks noChangeShapeType="1"/>
                  </xdr:cNvSpPr>
                </xdr:nvSpPr>
                <xdr:spPr bwMode="auto">
                  <a:xfrm rot="10800000">
                    <a:off x="824"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0" name="Line 124"/>
                  <xdr:cNvSpPr>
                    <a:spLocks noChangeShapeType="1"/>
                  </xdr:cNvSpPr>
                </xdr:nvSpPr>
                <xdr:spPr bwMode="auto">
                  <a:xfrm rot="10800000">
                    <a:off x="828"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1" name="Line 125"/>
                  <xdr:cNvSpPr>
                    <a:spLocks noChangeShapeType="1"/>
                  </xdr:cNvSpPr>
                </xdr:nvSpPr>
                <xdr:spPr bwMode="auto">
                  <a:xfrm rot="10800000">
                    <a:off x="835"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2" name="Line 126"/>
                  <xdr:cNvSpPr>
                    <a:spLocks noChangeShapeType="1"/>
                  </xdr:cNvSpPr>
                </xdr:nvSpPr>
                <xdr:spPr bwMode="auto">
                  <a:xfrm rot="10800000" flipV="1">
                    <a:off x="821"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3" name="Line 127"/>
                  <xdr:cNvSpPr>
                    <a:spLocks noChangeShapeType="1"/>
                  </xdr:cNvSpPr>
                </xdr:nvSpPr>
                <xdr:spPr bwMode="auto">
                  <a:xfrm rot="10800000">
                    <a:off x="942" y="1543"/>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214" name="Line 128"/>
                  <xdr:cNvSpPr>
                    <a:spLocks noChangeShapeType="1"/>
                  </xdr:cNvSpPr>
                </xdr:nvSpPr>
                <xdr:spPr bwMode="auto">
                  <a:xfrm rot="10800000">
                    <a:off x="941" y="1444"/>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215" name="Line 132"/>
                  <xdr:cNvSpPr>
                    <a:spLocks noChangeShapeType="1"/>
                  </xdr:cNvSpPr>
                </xdr:nvSpPr>
                <xdr:spPr bwMode="auto">
                  <a:xfrm rot="10800000">
                    <a:off x="951" y="1414"/>
                    <a:ext cx="0" cy="16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216" name="Line 133"/>
                  <xdr:cNvSpPr>
                    <a:spLocks noChangeShapeType="1"/>
                  </xdr:cNvSpPr>
                </xdr:nvSpPr>
                <xdr:spPr bwMode="auto">
                  <a:xfrm rot="10800000">
                    <a:off x="969" y="1417"/>
                    <a:ext cx="0" cy="17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7" name="Freeform 141"/>
                  <xdr:cNvSpPr>
                    <a:spLocks/>
                  </xdr:cNvSpPr>
                </xdr:nvSpPr>
                <xdr:spPr bwMode="auto">
                  <a:xfrm flipV="1">
                    <a:off x="951"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218" name="Line 153"/>
                  <xdr:cNvSpPr>
                    <a:spLocks noChangeShapeType="1"/>
                  </xdr:cNvSpPr>
                </xdr:nvSpPr>
                <xdr:spPr bwMode="auto">
                  <a:xfrm>
                    <a:off x="930"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9" name="Freeform 154"/>
                  <xdr:cNvSpPr>
                    <a:spLocks/>
                  </xdr:cNvSpPr>
                </xdr:nvSpPr>
                <xdr:spPr bwMode="auto">
                  <a:xfrm flipV="1">
                    <a:off x="951"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201" name="Line 155"/>
                <xdr:cNvSpPr>
                  <a:spLocks noChangeShapeType="1"/>
                </xdr:cNvSpPr>
              </xdr:nvSpPr>
              <xdr:spPr bwMode="auto">
                <a:xfrm>
                  <a:off x="930"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2" name="Line 156"/>
                <xdr:cNvSpPr>
                  <a:spLocks noChangeShapeType="1"/>
                </xdr:cNvSpPr>
              </xdr:nvSpPr>
              <xdr:spPr bwMode="auto">
                <a:xfrm>
                  <a:off x="951"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09" name="Group 208"/>
            <xdr:cNvGrpSpPr>
              <a:grpSpLocks/>
            </xdr:cNvGrpSpPr>
          </xdr:nvGrpSpPr>
          <xdr:grpSpPr bwMode="auto">
            <a:xfrm>
              <a:off x="535" y="1001"/>
              <a:ext cx="148" cy="201"/>
              <a:chOff x="535" y="1395"/>
              <a:chExt cx="148" cy="201"/>
            </a:xfrm>
          </xdr:grpSpPr>
          <xdr:sp macro="" textlink="">
            <xdr:nvSpPr>
              <xdr:cNvPr id="52173" name="Rectangle 202"/>
              <xdr:cNvSpPr>
                <a:spLocks noChangeArrowheads="1"/>
              </xdr:cNvSpPr>
            </xdr:nvSpPr>
            <xdr:spPr bwMode="auto">
              <a:xfrm>
                <a:off x="653" y="1543"/>
                <a:ext cx="4" cy="15"/>
              </a:xfrm>
              <a:prstGeom prst="rect">
                <a:avLst/>
              </a:prstGeom>
              <a:solidFill>
                <a:srgbClr val="FFFFFF"/>
              </a:solidFill>
              <a:ln w="9525">
                <a:solidFill>
                  <a:srgbClr val="000000"/>
                </a:solidFill>
                <a:miter lim="800000"/>
                <a:headEnd/>
                <a:tailEnd/>
              </a:ln>
            </xdr:spPr>
          </xdr:sp>
          <xdr:sp macro="" textlink="">
            <xdr:nvSpPr>
              <xdr:cNvPr id="52174" name="Rectangle 201"/>
              <xdr:cNvSpPr>
                <a:spLocks noChangeArrowheads="1"/>
              </xdr:cNvSpPr>
            </xdr:nvSpPr>
            <xdr:spPr bwMode="auto">
              <a:xfrm>
                <a:off x="653" y="1444"/>
                <a:ext cx="4" cy="15"/>
              </a:xfrm>
              <a:prstGeom prst="rect">
                <a:avLst/>
              </a:prstGeom>
              <a:solidFill>
                <a:srgbClr val="FFFFFF"/>
              </a:solidFill>
              <a:ln w="9525">
                <a:solidFill>
                  <a:srgbClr val="000000"/>
                </a:solidFill>
                <a:miter lim="800000"/>
                <a:headEnd/>
                <a:tailEnd/>
              </a:ln>
            </xdr:spPr>
          </xdr:sp>
          <xdr:grpSp>
            <xdr:nvGrpSpPr>
              <xdr:cNvPr id="52175" name="Group 207"/>
              <xdr:cNvGrpSpPr>
                <a:grpSpLocks/>
              </xdr:cNvGrpSpPr>
            </xdr:nvGrpSpPr>
            <xdr:grpSpPr bwMode="auto">
              <a:xfrm>
                <a:off x="535" y="1395"/>
                <a:ext cx="148" cy="195"/>
                <a:chOff x="535" y="1395"/>
                <a:chExt cx="148" cy="195"/>
              </a:xfrm>
            </xdr:grpSpPr>
            <xdr:grpSp>
              <xdr:nvGrpSpPr>
                <xdr:cNvPr id="52178" name="Group 206"/>
                <xdr:cNvGrpSpPr>
                  <a:grpSpLocks/>
                </xdr:cNvGrpSpPr>
              </xdr:nvGrpSpPr>
              <xdr:grpSpPr bwMode="auto">
                <a:xfrm>
                  <a:off x="535" y="1395"/>
                  <a:ext cx="148" cy="195"/>
                  <a:chOff x="535" y="1395"/>
                  <a:chExt cx="148" cy="195"/>
                </a:xfrm>
              </xdr:grpSpPr>
              <xdr:sp macro="" textlink="">
                <xdr:nvSpPr>
                  <xdr:cNvPr id="52181" name="Line 181"/>
                  <xdr:cNvSpPr>
                    <a:spLocks noChangeShapeType="1"/>
                  </xdr:cNvSpPr>
                </xdr:nvSpPr>
                <xdr:spPr bwMode="auto">
                  <a:xfrm rot="10800000">
                    <a:off x="538"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2" name="Line 182"/>
                  <xdr:cNvSpPr>
                    <a:spLocks noChangeShapeType="1"/>
                  </xdr:cNvSpPr>
                </xdr:nvSpPr>
                <xdr:spPr bwMode="auto">
                  <a:xfrm rot="10800000">
                    <a:off x="644"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3" name="Line 183"/>
                  <xdr:cNvSpPr>
                    <a:spLocks noChangeShapeType="1"/>
                  </xdr:cNvSpPr>
                </xdr:nvSpPr>
                <xdr:spPr bwMode="auto">
                  <a:xfrm rot="10800000">
                    <a:off x="535"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4" name="Line 184"/>
                  <xdr:cNvSpPr>
                    <a:spLocks noChangeShapeType="1"/>
                  </xdr:cNvSpPr>
                </xdr:nvSpPr>
                <xdr:spPr bwMode="auto">
                  <a:xfrm rot="10800000" flipV="1">
                    <a:off x="535"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5" name="Line 185"/>
                  <xdr:cNvSpPr>
                    <a:spLocks noChangeShapeType="1"/>
                  </xdr:cNvSpPr>
                </xdr:nvSpPr>
                <xdr:spPr bwMode="auto">
                  <a:xfrm rot="10800000">
                    <a:off x="542"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6" name="Line 186"/>
                  <xdr:cNvSpPr>
                    <a:spLocks noChangeShapeType="1"/>
                  </xdr:cNvSpPr>
                </xdr:nvSpPr>
                <xdr:spPr bwMode="auto">
                  <a:xfrm rot="10800000">
                    <a:off x="549"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7" name="Line 187"/>
                  <xdr:cNvSpPr>
                    <a:spLocks noChangeShapeType="1"/>
                  </xdr:cNvSpPr>
                </xdr:nvSpPr>
                <xdr:spPr bwMode="auto">
                  <a:xfrm rot="10800000">
                    <a:off x="538"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8" name="Line 188"/>
                  <xdr:cNvSpPr>
                    <a:spLocks noChangeShapeType="1"/>
                  </xdr:cNvSpPr>
                </xdr:nvSpPr>
                <xdr:spPr bwMode="auto">
                  <a:xfrm rot="10800000">
                    <a:off x="542"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9" name="Line 189"/>
                  <xdr:cNvSpPr>
                    <a:spLocks noChangeShapeType="1"/>
                  </xdr:cNvSpPr>
                </xdr:nvSpPr>
                <xdr:spPr bwMode="auto">
                  <a:xfrm rot="10800000">
                    <a:off x="549"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0" name="Line 190"/>
                  <xdr:cNvSpPr>
                    <a:spLocks noChangeShapeType="1"/>
                  </xdr:cNvSpPr>
                </xdr:nvSpPr>
                <xdr:spPr bwMode="auto">
                  <a:xfrm rot="10800000" flipV="1">
                    <a:off x="535"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1" name="Line 193"/>
                  <xdr:cNvSpPr>
                    <a:spLocks noChangeShapeType="1"/>
                  </xdr:cNvSpPr>
                </xdr:nvSpPr>
                <xdr:spPr bwMode="auto">
                  <a:xfrm rot="10800000">
                    <a:off x="665"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2" name="Line 194"/>
                  <xdr:cNvSpPr>
                    <a:spLocks noChangeShapeType="1"/>
                  </xdr:cNvSpPr>
                </xdr:nvSpPr>
                <xdr:spPr bwMode="auto">
                  <a:xfrm rot="10800000">
                    <a:off x="683" y="1417"/>
                    <a:ext cx="0" cy="17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93" name="Freeform 195"/>
                  <xdr:cNvSpPr>
                    <a:spLocks/>
                  </xdr:cNvSpPr>
                </xdr:nvSpPr>
                <xdr:spPr bwMode="auto">
                  <a:xfrm flipV="1">
                    <a:off x="665"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2194" name="Line 196"/>
                  <xdr:cNvSpPr>
                    <a:spLocks noChangeShapeType="1"/>
                  </xdr:cNvSpPr>
                </xdr:nvSpPr>
                <xdr:spPr bwMode="auto">
                  <a:xfrm>
                    <a:off x="644"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5" name="Freeform 197"/>
                  <xdr:cNvSpPr>
                    <a:spLocks/>
                  </xdr:cNvSpPr>
                </xdr:nvSpPr>
                <xdr:spPr bwMode="auto">
                  <a:xfrm flipV="1">
                    <a:off x="665"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179" name="Line 198"/>
                <xdr:cNvSpPr>
                  <a:spLocks noChangeShapeType="1"/>
                </xdr:cNvSpPr>
              </xdr:nvSpPr>
              <xdr:spPr bwMode="auto">
                <a:xfrm>
                  <a:off x="644"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0" name="Line 199"/>
                <xdr:cNvSpPr>
                  <a:spLocks noChangeShapeType="1"/>
                </xdr:cNvSpPr>
              </xdr:nvSpPr>
              <xdr:spPr bwMode="auto">
                <a:xfrm>
                  <a:off x="665"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176" name="Freeform 204"/>
              <xdr:cNvSpPr>
                <a:spLocks/>
              </xdr:cNvSpPr>
            </xdr:nvSpPr>
            <xdr:spPr bwMode="auto">
              <a:xfrm>
                <a:off x="644" y="1413"/>
                <a:ext cx="39" cy="11"/>
              </a:xfrm>
              <a:custGeom>
                <a:avLst/>
                <a:gdLst>
                  <a:gd name="T0" fmla="*/ 0 w 39"/>
                  <a:gd name="T1" fmla="*/ 0 h 15"/>
                  <a:gd name="T2" fmla="*/ 17 w 39"/>
                  <a:gd name="T3" fmla="*/ 1 h 15"/>
                  <a:gd name="T4" fmla="*/ 39 w 39"/>
                  <a:gd name="T5" fmla="*/ 1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sp macro="" textlink="">
            <xdr:nvSpPr>
              <xdr:cNvPr id="52177" name="Freeform 205"/>
              <xdr:cNvSpPr>
                <a:spLocks/>
              </xdr:cNvSpPr>
            </xdr:nvSpPr>
            <xdr:spPr bwMode="auto">
              <a:xfrm>
                <a:off x="645" y="1584"/>
                <a:ext cx="38" cy="12"/>
              </a:xfrm>
              <a:custGeom>
                <a:avLst/>
                <a:gdLst>
                  <a:gd name="T0" fmla="*/ 0 w 39"/>
                  <a:gd name="T1" fmla="*/ 0 h 15"/>
                  <a:gd name="T2" fmla="*/ 17 w 39"/>
                  <a:gd name="T3" fmla="*/ 2 h 15"/>
                  <a:gd name="T4" fmla="*/ 23 w 39"/>
                  <a:gd name="T5" fmla="*/ 2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grpSp>
        <xdr:sp macro="" textlink="">
          <xdr:nvSpPr>
            <xdr:cNvPr id="52110" name="Line 209"/>
            <xdr:cNvSpPr>
              <a:spLocks noChangeShapeType="1"/>
            </xdr:cNvSpPr>
          </xdr:nvSpPr>
          <xdr:spPr bwMode="auto">
            <a:xfrm>
              <a:off x="249"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1" name="Line 213"/>
            <xdr:cNvSpPr>
              <a:spLocks noChangeShapeType="1"/>
            </xdr:cNvSpPr>
          </xdr:nvSpPr>
          <xdr:spPr bwMode="auto">
            <a:xfrm>
              <a:off x="47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2" name="Line 214"/>
            <xdr:cNvSpPr>
              <a:spLocks noChangeShapeType="1"/>
            </xdr:cNvSpPr>
          </xdr:nvSpPr>
          <xdr:spPr bwMode="auto">
            <a:xfrm>
              <a:off x="730" y="1095"/>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2113" name="Line 215"/>
            <xdr:cNvSpPr>
              <a:spLocks noChangeShapeType="1"/>
            </xdr:cNvSpPr>
          </xdr:nvSpPr>
          <xdr:spPr bwMode="auto">
            <a:xfrm>
              <a:off x="70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4" name="Line 216"/>
            <xdr:cNvSpPr>
              <a:spLocks noChangeShapeType="1"/>
            </xdr:cNvSpPr>
          </xdr:nvSpPr>
          <xdr:spPr bwMode="auto">
            <a:xfrm>
              <a:off x="888" y="923"/>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nvGrpSpPr>
            <xdr:cNvPr id="52115" name="Group 267"/>
            <xdr:cNvGrpSpPr>
              <a:grpSpLocks/>
            </xdr:cNvGrpSpPr>
          </xdr:nvGrpSpPr>
          <xdr:grpSpPr bwMode="auto">
            <a:xfrm>
              <a:off x="303" y="1001"/>
              <a:ext cx="130" cy="188"/>
              <a:chOff x="303" y="1395"/>
              <a:chExt cx="130" cy="188"/>
            </a:xfrm>
          </xdr:grpSpPr>
          <xdr:sp macro="" textlink="">
            <xdr:nvSpPr>
              <xdr:cNvPr id="52155" name="Rectangle 218"/>
              <xdr:cNvSpPr>
                <a:spLocks noChangeArrowheads="1"/>
              </xdr:cNvSpPr>
            </xdr:nvSpPr>
            <xdr:spPr bwMode="auto">
              <a:xfrm>
                <a:off x="421" y="1543"/>
                <a:ext cx="4" cy="15"/>
              </a:xfrm>
              <a:prstGeom prst="rect">
                <a:avLst/>
              </a:prstGeom>
              <a:solidFill>
                <a:srgbClr val="FFFFFF"/>
              </a:solidFill>
              <a:ln w="9525">
                <a:solidFill>
                  <a:srgbClr val="000000"/>
                </a:solidFill>
                <a:miter lim="800000"/>
                <a:headEnd/>
                <a:tailEnd/>
              </a:ln>
            </xdr:spPr>
          </xdr:sp>
          <xdr:sp macro="" textlink="">
            <xdr:nvSpPr>
              <xdr:cNvPr id="52156" name="Rectangle 219"/>
              <xdr:cNvSpPr>
                <a:spLocks noChangeArrowheads="1"/>
              </xdr:cNvSpPr>
            </xdr:nvSpPr>
            <xdr:spPr bwMode="auto">
              <a:xfrm>
                <a:off x="421" y="1444"/>
                <a:ext cx="4" cy="15"/>
              </a:xfrm>
              <a:prstGeom prst="rect">
                <a:avLst/>
              </a:prstGeom>
              <a:solidFill>
                <a:srgbClr val="FFFFFF"/>
              </a:solidFill>
              <a:ln w="9525">
                <a:solidFill>
                  <a:srgbClr val="000000"/>
                </a:solidFill>
                <a:miter lim="800000"/>
                <a:headEnd/>
                <a:tailEnd/>
              </a:ln>
            </xdr:spPr>
          </xdr:sp>
          <xdr:grpSp>
            <xdr:nvGrpSpPr>
              <xdr:cNvPr id="52157" name="Group 266"/>
              <xdr:cNvGrpSpPr>
                <a:grpSpLocks/>
              </xdr:cNvGrpSpPr>
            </xdr:nvGrpSpPr>
            <xdr:grpSpPr bwMode="auto">
              <a:xfrm>
                <a:off x="303" y="1395"/>
                <a:ext cx="130" cy="188"/>
                <a:chOff x="303" y="1395"/>
                <a:chExt cx="130" cy="188"/>
              </a:xfrm>
            </xdr:grpSpPr>
            <xdr:grpSp>
              <xdr:nvGrpSpPr>
                <xdr:cNvPr id="52158" name="Group 265"/>
                <xdr:cNvGrpSpPr>
                  <a:grpSpLocks/>
                </xdr:cNvGrpSpPr>
              </xdr:nvGrpSpPr>
              <xdr:grpSpPr bwMode="auto">
                <a:xfrm>
                  <a:off x="303" y="1395"/>
                  <a:ext cx="130" cy="188"/>
                  <a:chOff x="303" y="1395"/>
                  <a:chExt cx="130" cy="188"/>
                </a:xfrm>
              </xdr:grpSpPr>
              <xdr:sp macro="" textlink="">
                <xdr:nvSpPr>
                  <xdr:cNvPr id="52161" name="Line 222"/>
                  <xdr:cNvSpPr>
                    <a:spLocks noChangeShapeType="1"/>
                  </xdr:cNvSpPr>
                </xdr:nvSpPr>
                <xdr:spPr bwMode="auto">
                  <a:xfrm rot="10800000">
                    <a:off x="306"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2" name="Line 223"/>
                  <xdr:cNvSpPr>
                    <a:spLocks noChangeShapeType="1"/>
                  </xdr:cNvSpPr>
                </xdr:nvSpPr>
                <xdr:spPr bwMode="auto">
                  <a:xfrm rot="10800000">
                    <a:off x="41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3" name="Line 224"/>
                  <xdr:cNvSpPr>
                    <a:spLocks noChangeShapeType="1"/>
                  </xdr:cNvSpPr>
                </xdr:nvSpPr>
                <xdr:spPr bwMode="auto">
                  <a:xfrm rot="10800000">
                    <a:off x="30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4" name="Line 225"/>
                  <xdr:cNvSpPr>
                    <a:spLocks noChangeShapeType="1"/>
                  </xdr:cNvSpPr>
                </xdr:nvSpPr>
                <xdr:spPr bwMode="auto">
                  <a:xfrm rot="10800000" flipV="1">
                    <a:off x="303"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5" name="Line 226"/>
                  <xdr:cNvSpPr>
                    <a:spLocks noChangeShapeType="1"/>
                  </xdr:cNvSpPr>
                </xdr:nvSpPr>
                <xdr:spPr bwMode="auto">
                  <a:xfrm rot="10800000">
                    <a:off x="310"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6" name="Line 227"/>
                  <xdr:cNvSpPr>
                    <a:spLocks noChangeShapeType="1"/>
                  </xdr:cNvSpPr>
                </xdr:nvSpPr>
                <xdr:spPr bwMode="auto">
                  <a:xfrm rot="10800000">
                    <a:off x="317"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7" name="Line 228"/>
                  <xdr:cNvSpPr>
                    <a:spLocks noChangeShapeType="1"/>
                  </xdr:cNvSpPr>
                </xdr:nvSpPr>
                <xdr:spPr bwMode="auto">
                  <a:xfrm rot="10800000">
                    <a:off x="306"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8" name="Line 229"/>
                  <xdr:cNvSpPr>
                    <a:spLocks noChangeShapeType="1"/>
                  </xdr:cNvSpPr>
                </xdr:nvSpPr>
                <xdr:spPr bwMode="auto">
                  <a:xfrm rot="10800000">
                    <a:off x="310"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9" name="Line 230"/>
                  <xdr:cNvSpPr>
                    <a:spLocks noChangeShapeType="1"/>
                  </xdr:cNvSpPr>
                </xdr:nvSpPr>
                <xdr:spPr bwMode="auto">
                  <a:xfrm rot="10800000">
                    <a:off x="317"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0" name="Line 231"/>
                  <xdr:cNvSpPr>
                    <a:spLocks noChangeShapeType="1"/>
                  </xdr:cNvSpPr>
                </xdr:nvSpPr>
                <xdr:spPr bwMode="auto">
                  <a:xfrm rot="10800000" flipV="1">
                    <a:off x="303"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1" name="Line 232"/>
                  <xdr:cNvSpPr>
                    <a:spLocks noChangeShapeType="1"/>
                  </xdr:cNvSpPr>
                </xdr:nvSpPr>
                <xdr:spPr bwMode="auto">
                  <a:xfrm rot="10800000">
                    <a:off x="433"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2" name="Line 235"/>
                  <xdr:cNvSpPr>
                    <a:spLocks noChangeShapeType="1"/>
                  </xdr:cNvSpPr>
                </xdr:nvSpPr>
                <xdr:spPr bwMode="auto">
                  <a:xfrm>
                    <a:off x="412"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159" name="Line 237"/>
                <xdr:cNvSpPr>
                  <a:spLocks noChangeShapeType="1"/>
                </xdr:cNvSpPr>
              </xdr:nvSpPr>
              <xdr:spPr bwMode="auto">
                <a:xfrm>
                  <a:off x="41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0" name="Line 238"/>
                <xdr:cNvSpPr>
                  <a:spLocks noChangeShapeType="1"/>
                </xdr:cNvSpPr>
              </xdr:nvSpPr>
              <xdr:spPr bwMode="auto">
                <a:xfrm>
                  <a:off x="433"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16" name="Group 311"/>
            <xdr:cNvGrpSpPr>
              <a:grpSpLocks/>
            </xdr:cNvGrpSpPr>
          </xdr:nvGrpSpPr>
          <xdr:grpSpPr bwMode="auto">
            <a:xfrm>
              <a:off x="92" y="1001"/>
              <a:ext cx="130" cy="188"/>
              <a:chOff x="92" y="1395"/>
              <a:chExt cx="130" cy="188"/>
            </a:xfrm>
          </xdr:grpSpPr>
          <xdr:grpSp>
            <xdr:nvGrpSpPr>
              <xdr:cNvPr id="52137" name="Group 287"/>
              <xdr:cNvGrpSpPr>
                <a:grpSpLocks/>
              </xdr:cNvGrpSpPr>
            </xdr:nvGrpSpPr>
            <xdr:grpSpPr bwMode="auto">
              <a:xfrm>
                <a:off x="92" y="1395"/>
                <a:ext cx="130" cy="188"/>
                <a:chOff x="92" y="1395"/>
                <a:chExt cx="130" cy="188"/>
              </a:xfrm>
            </xdr:grpSpPr>
            <xdr:sp macro="" textlink="">
              <xdr:nvSpPr>
                <xdr:cNvPr id="52141" name="Rectangle 269"/>
                <xdr:cNvSpPr>
                  <a:spLocks noChangeArrowheads="1"/>
                </xdr:cNvSpPr>
              </xdr:nvSpPr>
              <xdr:spPr bwMode="auto">
                <a:xfrm rot="10800000">
                  <a:off x="100" y="1445"/>
                  <a:ext cx="4" cy="15"/>
                </a:xfrm>
                <a:prstGeom prst="rect">
                  <a:avLst/>
                </a:prstGeom>
                <a:solidFill>
                  <a:srgbClr val="FFFFFF"/>
                </a:solidFill>
                <a:ln w="9525">
                  <a:solidFill>
                    <a:srgbClr val="000000"/>
                  </a:solidFill>
                  <a:miter lim="800000"/>
                  <a:headEnd/>
                  <a:tailEnd/>
                </a:ln>
              </xdr:spPr>
            </xdr:sp>
            <xdr:sp macro="" textlink="">
              <xdr:nvSpPr>
                <xdr:cNvPr id="52142" name="Rectangle 270"/>
                <xdr:cNvSpPr>
                  <a:spLocks noChangeArrowheads="1"/>
                </xdr:cNvSpPr>
              </xdr:nvSpPr>
              <xdr:spPr bwMode="auto">
                <a:xfrm rot="10800000">
                  <a:off x="100" y="1543"/>
                  <a:ext cx="4" cy="15"/>
                </a:xfrm>
                <a:prstGeom prst="rect">
                  <a:avLst/>
                </a:prstGeom>
                <a:solidFill>
                  <a:srgbClr val="FFFFFF"/>
                </a:solidFill>
                <a:ln w="9525">
                  <a:solidFill>
                    <a:srgbClr val="000000"/>
                  </a:solidFill>
                  <a:miter lim="800000"/>
                  <a:headEnd/>
                  <a:tailEnd/>
                </a:ln>
              </xdr:spPr>
            </xdr:sp>
            <xdr:sp macro="" textlink="">
              <xdr:nvSpPr>
                <xdr:cNvPr id="52143" name="Line 273"/>
                <xdr:cNvSpPr>
                  <a:spLocks noChangeShapeType="1"/>
                </xdr:cNvSpPr>
              </xdr:nvSpPr>
              <xdr:spPr bwMode="auto">
                <a:xfrm flipV="1">
                  <a:off x="113" y="1395"/>
                  <a:ext cx="96"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4" name="Line 274"/>
                <xdr:cNvSpPr>
                  <a:spLocks noChangeShapeType="1"/>
                </xdr:cNvSpPr>
              </xdr:nvSpPr>
              <xdr:spPr bwMode="auto">
                <a:xfrm>
                  <a:off x="11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5" name="Line 275"/>
                <xdr:cNvSpPr>
                  <a:spLocks noChangeShapeType="1"/>
                </xdr:cNvSpPr>
              </xdr:nvSpPr>
              <xdr:spPr bwMode="auto">
                <a:xfrm>
                  <a:off x="22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6" name="Line 276"/>
                <xdr:cNvSpPr>
                  <a:spLocks noChangeShapeType="1"/>
                </xdr:cNvSpPr>
              </xdr:nvSpPr>
              <xdr:spPr bwMode="auto">
                <a:xfrm flipV="1">
                  <a:off x="113" y="1583"/>
                  <a:ext cx="1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7" name="Line 277"/>
                <xdr:cNvSpPr>
                  <a:spLocks noChangeShapeType="1"/>
                </xdr:cNvSpPr>
              </xdr:nvSpPr>
              <xdr:spPr bwMode="auto">
                <a:xfrm flipV="1">
                  <a:off x="113" y="1404"/>
                  <a:ext cx="107"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8" name="Line 278"/>
                <xdr:cNvSpPr>
                  <a:spLocks noChangeShapeType="1"/>
                </xdr:cNvSpPr>
              </xdr:nvSpPr>
              <xdr:spPr bwMode="auto">
                <a:xfrm flipV="1">
                  <a:off x="113" y="1399"/>
                  <a:ext cx="103"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9" name="Line 279"/>
                <xdr:cNvSpPr>
                  <a:spLocks noChangeShapeType="1"/>
                </xdr:cNvSpPr>
              </xdr:nvSpPr>
              <xdr:spPr bwMode="auto">
                <a:xfrm>
                  <a:off x="220"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0" name="Line 280"/>
                <xdr:cNvSpPr>
                  <a:spLocks noChangeShapeType="1"/>
                </xdr:cNvSpPr>
              </xdr:nvSpPr>
              <xdr:spPr bwMode="auto">
                <a:xfrm>
                  <a:off x="216"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1" name="Line 281"/>
                <xdr:cNvSpPr>
                  <a:spLocks noChangeShapeType="1"/>
                </xdr:cNvSpPr>
              </xdr:nvSpPr>
              <xdr:spPr bwMode="auto">
                <a:xfrm>
                  <a:off x="209" y="1396"/>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2" name="Line 282"/>
                <xdr:cNvSpPr>
                  <a:spLocks noChangeShapeType="1"/>
                </xdr:cNvSpPr>
              </xdr:nvSpPr>
              <xdr:spPr bwMode="auto">
                <a:xfrm flipV="1">
                  <a:off x="92" y="141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3" name="Line 283"/>
                <xdr:cNvSpPr>
                  <a:spLocks noChangeShapeType="1"/>
                </xdr:cNvSpPr>
              </xdr:nvSpPr>
              <xdr:spPr bwMode="auto">
                <a:xfrm>
                  <a:off x="92" y="1413"/>
                  <a:ext cx="0" cy="1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4" name="Line 285"/>
                <xdr:cNvSpPr>
                  <a:spLocks noChangeShapeType="1"/>
                </xdr:cNvSpPr>
              </xdr:nvSpPr>
              <xdr:spPr bwMode="auto">
                <a:xfrm rot="10800000">
                  <a:off x="9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138" name="Group 288"/>
              <xdr:cNvGrpSpPr>
                <a:grpSpLocks/>
              </xdr:cNvGrpSpPr>
            </xdr:nvGrpSpPr>
            <xdr:grpSpPr bwMode="auto">
              <a:xfrm>
                <a:off x="92" y="1410"/>
                <a:ext cx="21" cy="173"/>
                <a:chOff x="92" y="1410"/>
                <a:chExt cx="21" cy="173"/>
              </a:xfrm>
            </xdr:grpSpPr>
            <xdr:sp macro="" textlink="">
              <xdr:nvSpPr>
                <xdr:cNvPr id="52139" name="Line 284"/>
                <xdr:cNvSpPr>
                  <a:spLocks noChangeShapeType="1"/>
                </xdr:cNvSpPr>
              </xdr:nvSpPr>
              <xdr:spPr bwMode="auto">
                <a:xfrm rot="10800000">
                  <a:off x="92" y="158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0" name="Line 286"/>
                <xdr:cNvSpPr>
                  <a:spLocks noChangeShapeType="1"/>
                </xdr:cNvSpPr>
              </xdr:nvSpPr>
              <xdr:spPr bwMode="auto">
                <a:xfrm rot="10800000">
                  <a:off x="92"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52117" name="Rectangle 290"/>
            <xdr:cNvSpPr>
              <a:spLocks noChangeArrowheads="1"/>
            </xdr:cNvSpPr>
          </xdr:nvSpPr>
          <xdr:spPr bwMode="auto">
            <a:xfrm>
              <a:off x="53" y="950"/>
              <a:ext cx="413" cy="289"/>
            </a:xfrm>
            <a:prstGeom prst="rect">
              <a:avLst/>
            </a:prstGeom>
            <a:noFill/>
            <a:ln w="381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118" name="Line 291"/>
            <xdr:cNvSpPr>
              <a:spLocks noChangeShapeType="1"/>
            </xdr:cNvSpPr>
          </xdr:nvSpPr>
          <xdr:spPr bwMode="auto">
            <a:xfrm flipH="1" flipV="1">
              <a:off x="265" y="679"/>
              <a:ext cx="90" cy="71"/>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19" name="Line 292"/>
            <xdr:cNvSpPr>
              <a:spLocks noChangeShapeType="1"/>
            </xdr:cNvSpPr>
          </xdr:nvSpPr>
          <xdr:spPr bwMode="auto">
            <a:xfrm flipH="1" flipV="1">
              <a:off x="485" y="695"/>
              <a:ext cx="58" cy="78"/>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0" name="Line 293"/>
            <xdr:cNvSpPr>
              <a:spLocks noChangeShapeType="1"/>
            </xdr:cNvSpPr>
          </xdr:nvSpPr>
          <xdr:spPr bwMode="auto">
            <a:xfrm>
              <a:off x="485" y="695"/>
              <a:ext cx="59" cy="168"/>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121" name="Line 294"/>
            <xdr:cNvSpPr>
              <a:spLocks noChangeShapeType="1"/>
            </xdr:cNvSpPr>
          </xdr:nvSpPr>
          <xdr:spPr bwMode="auto">
            <a:xfrm flipV="1">
              <a:off x="761" y="695"/>
              <a:ext cx="21" cy="57"/>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2" name="Line 295"/>
            <xdr:cNvSpPr>
              <a:spLocks noChangeShapeType="1"/>
            </xdr:cNvSpPr>
          </xdr:nvSpPr>
          <xdr:spPr bwMode="auto">
            <a:xfrm flipV="1">
              <a:off x="824" y="715"/>
              <a:ext cx="28" cy="5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3" name="Line 296"/>
            <xdr:cNvSpPr>
              <a:spLocks noChangeShapeType="1"/>
            </xdr:cNvSpPr>
          </xdr:nvSpPr>
          <xdr:spPr bwMode="auto">
            <a:xfrm flipV="1">
              <a:off x="825" y="715"/>
              <a:ext cx="27" cy="14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4" name="Line 297"/>
            <xdr:cNvSpPr>
              <a:spLocks noChangeShapeType="1"/>
            </xdr:cNvSpPr>
          </xdr:nvSpPr>
          <xdr:spPr bwMode="auto">
            <a:xfrm flipH="1" flipV="1">
              <a:off x="337" y="697"/>
              <a:ext cx="30" cy="2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5" name="Line 298"/>
            <xdr:cNvSpPr>
              <a:spLocks noChangeShapeType="1"/>
            </xdr:cNvSpPr>
          </xdr:nvSpPr>
          <xdr:spPr bwMode="auto">
            <a:xfrm flipV="1">
              <a:off x="924" y="1057"/>
              <a:ext cx="27" cy="3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6" name="Line 299"/>
            <xdr:cNvSpPr>
              <a:spLocks noChangeShapeType="1"/>
            </xdr:cNvSpPr>
          </xdr:nvSpPr>
          <xdr:spPr bwMode="auto">
            <a:xfrm>
              <a:off x="673" y="1151"/>
              <a:ext cx="39" cy="7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7" name="Line 300"/>
            <xdr:cNvSpPr>
              <a:spLocks noChangeShapeType="1"/>
            </xdr:cNvSpPr>
          </xdr:nvSpPr>
          <xdr:spPr bwMode="auto">
            <a:xfrm flipH="1" flipV="1">
              <a:off x="535" y="980"/>
              <a:ext cx="118" cy="7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8" name="Line 301"/>
            <xdr:cNvSpPr>
              <a:spLocks noChangeShapeType="1"/>
            </xdr:cNvSpPr>
          </xdr:nvSpPr>
          <xdr:spPr bwMode="auto">
            <a:xfrm flipH="1" flipV="1">
              <a:off x="535" y="980"/>
              <a:ext cx="117" cy="172"/>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9" name="Oval 302" descr="右上がり対角線"/>
            <xdr:cNvSpPr>
              <a:spLocks noChangeAspect="1" noChangeArrowheads="1"/>
            </xdr:cNvSpPr>
          </xdr:nvSpPr>
          <xdr:spPr bwMode="auto">
            <a:xfrm>
              <a:off x="104" y="1127"/>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130" name="Oval 303" descr="右上がり対角線"/>
            <xdr:cNvSpPr>
              <a:spLocks noChangeAspect="1" noChangeArrowheads="1"/>
            </xdr:cNvSpPr>
          </xdr:nvSpPr>
          <xdr:spPr bwMode="auto">
            <a:xfrm>
              <a:off x="402" y="1129"/>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131" name="Rectangle 304" descr="右下がり対角線"/>
            <xdr:cNvSpPr>
              <a:spLocks noChangeArrowheads="1"/>
            </xdr:cNvSpPr>
          </xdr:nvSpPr>
          <xdr:spPr bwMode="auto">
            <a:xfrm>
              <a:off x="104" y="1068"/>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132" name="Rectangle 305" descr="右下がり対角線"/>
            <xdr:cNvSpPr>
              <a:spLocks noChangeArrowheads="1"/>
            </xdr:cNvSpPr>
          </xdr:nvSpPr>
          <xdr:spPr bwMode="auto">
            <a:xfrm>
              <a:off x="404" y="1069"/>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133" name="Line 306"/>
            <xdr:cNvSpPr>
              <a:spLocks noChangeShapeType="1"/>
            </xdr:cNvSpPr>
          </xdr:nvSpPr>
          <xdr:spPr bwMode="auto">
            <a:xfrm flipV="1">
              <a:off x="121" y="1055"/>
              <a:ext cx="143" cy="1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34" name="Line 307"/>
            <xdr:cNvSpPr>
              <a:spLocks noChangeShapeType="1"/>
            </xdr:cNvSpPr>
          </xdr:nvSpPr>
          <xdr:spPr bwMode="auto">
            <a:xfrm>
              <a:off x="264" y="1055"/>
              <a:ext cx="138" cy="22"/>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135" name="Line 308"/>
            <xdr:cNvSpPr>
              <a:spLocks noChangeShapeType="1"/>
            </xdr:cNvSpPr>
          </xdr:nvSpPr>
          <xdr:spPr bwMode="auto">
            <a:xfrm>
              <a:off x="124" y="1141"/>
              <a:ext cx="141" cy="2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36" name="Line 309"/>
            <xdr:cNvSpPr>
              <a:spLocks noChangeShapeType="1"/>
            </xdr:cNvSpPr>
          </xdr:nvSpPr>
          <xdr:spPr bwMode="auto">
            <a:xfrm flipV="1">
              <a:off x="265" y="1143"/>
              <a:ext cx="136" cy="27"/>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grpSp>
    </xdr:grpSp>
    <xdr:clientData/>
  </xdr:twoCellAnchor>
  <xdr:oneCellAnchor>
    <xdr:from>
      <xdr:col>5</xdr:col>
      <xdr:colOff>548640</xdr:colOff>
      <xdr:row>11</xdr:row>
      <xdr:rowOff>114300</xdr:rowOff>
    </xdr:from>
    <xdr:ext cx="441659" cy="201850"/>
    <xdr:sp macro="" textlink="">
      <xdr:nvSpPr>
        <xdr:cNvPr id="177" name="Text Box 410"/>
        <xdr:cNvSpPr txBox="1">
          <a:spLocks noChangeArrowheads="1"/>
        </xdr:cNvSpPr>
      </xdr:nvSpPr>
      <xdr:spPr bwMode="auto">
        <a:xfrm>
          <a:off x="3148965" y="2114550"/>
          <a:ext cx="441659"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背表紙</a:t>
          </a:r>
        </a:p>
      </xdr:txBody>
    </xdr:sp>
    <xdr:clientData/>
  </xdr:oneCellAnchor>
  <xdr:twoCellAnchor>
    <xdr:from>
      <xdr:col>11</xdr:col>
      <xdr:colOff>609600</xdr:colOff>
      <xdr:row>11</xdr:row>
      <xdr:rowOff>76200</xdr:rowOff>
    </xdr:from>
    <xdr:to>
      <xdr:col>13</xdr:col>
      <xdr:colOff>200025</xdr:colOff>
      <xdr:row>14</xdr:row>
      <xdr:rowOff>0</xdr:rowOff>
    </xdr:to>
    <xdr:sp macro="" textlink="">
      <xdr:nvSpPr>
        <xdr:cNvPr id="52027" name="Rectangle 416"/>
        <xdr:cNvSpPr>
          <a:spLocks noChangeArrowheads="1"/>
        </xdr:cNvSpPr>
      </xdr:nvSpPr>
      <xdr:spPr bwMode="auto">
        <a:xfrm>
          <a:off x="7324725" y="2076450"/>
          <a:ext cx="962025" cy="476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12</xdr:row>
      <xdr:rowOff>28575</xdr:rowOff>
    </xdr:from>
    <xdr:to>
      <xdr:col>13</xdr:col>
      <xdr:colOff>142875</xdr:colOff>
      <xdr:row>31</xdr:row>
      <xdr:rowOff>19050</xdr:rowOff>
    </xdr:to>
    <xdr:grpSp>
      <xdr:nvGrpSpPr>
        <xdr:cNvPr id="52028" name="Group 429"/>
        <xdr:cNvGrpSpPr>
          <a:grpSpLocks/>
        </xdr:cNvGrpSpPr>
      </xdr:nvGrpSpPr>
      <xdr:grpSpPr bwMode="auto">
        <a:xfrm>
          <a:off x="552450" y="2219325"/>
          <a:ext cx="7677150" cy="3429000"/>
          <a:chOff x="58" y="233"/>
          <a:chExt cx="806" cy="360"/>
        </a:xfrm>
      </xdr:grpSpPr>
      <xdr:grpSp>
        <xdr:nvGrpSpPr>
          <xdr:cNvPr id="52064" name="Group 415"/>
          <xdr:cNvGrpSpPr>
            <a:grpSpLocks/>
          </xdr:cNvGrpSpPr>
        </xdr:nvGrpSpPr>
        <xdr:grpSpPr bwMode="auto">
          <a:xfrm>
            <a:off x="58" y="246"/>
            <a:ext cx="351" cy="347"/>
            <a:chOff x="55" y="112"/>
            <a:chExt cx="351" cy="348"/>
          </a:xfrm>
        </xdr:grpSpPr>
        <xdr:sp macro="" textlink="">
          <xdr:nvSpPr>
            <xdr:cNvPr id="52072" name="Line 322"/>
            <xdr:cNvSpPr>
              <a:spLocks noChangeShapeType="1"/>
            </xdr:cNvSpPr>
          </xdr:nvSpPr>
          <xdr:spPr bwMode="auto">
            <a:xfrm>
              <a:off x="96" y="21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3" name="Line 324"/>
            <xdr:cNvSpPr>
              <a:spLocks noChangeShapeType="1"/>
            </xdr:cNvSpPr>
          </xdr:nvSpPr>
          <xdr:spPr bwMode="auto">
            <a:xfrm flipV="1">
              <a:off x="133" y="186"/>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4" name="Line 354"/>
            <xdr:cNvSpPr>
              <a:spLocks noChangeShapeType="1"/>
            </xdr:cNvSpPr>
          </xdr:nvSpPr>
          <xdr:spPr bwMode="auto">
            <a:xfrm flipV="1">
              <a:off x="242" y="112"/>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075" name="Group 414"/>
            <xdr:cNvGrpSpPr>
              <a:grpSpLocks/>
            </xdr:cNvGrpSpPr>
          </xdr:nvGrpSpPr>
          <xdr:grpSpPr bwMode="auto">
            <a:xfrm>
              <a:off x="55" y="112"/>
              <a:ext cx="351" cy="348"/>
              <a:chOff x="55" y="112"/>
              <a:chExt cx="351" cy="348"/>
            </a:xfrm>
          </xdr:grpSpPr>
          <xdr:sp macro="" textlink="">
            <xdr:nvSpPr>
              <xdr:cNvPr id="52076" name="Rectangle 320"/>
              <xdr:cNvSpPr>
                <a:spLocks noChangeArrowheads="1"/>
              </xdr:cNvSpPr>
            </xdr:nvSpPr>
            <xdr:spPr bwMode="auto">
              <a:xfrm>
                <a:off x="55" y="236"/>
                <a:ext cx="164" cy="2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77" name="Line 321"/>
              <xdr:cNvSpPr>
                <a:spLocks noChangeShapeType="1"/>
              </xdr:cNvSpPr>
            </xdr:nvSpPr>
            <xdr:spPr bwMode="auto">
              <a:xfrm flipV="1">
                <a:off x="96" y="21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8" name="Line 329"/>
              <xdr:cNvSpPr>
                <a:spLocks noChangeShapeType="1"/>
              </xdr:cNvSpPr>
            </xdr:nvSpPr>
            <xdr:spPr bwMode="auto">
              <a:xfrm>
                <a:off x="133" y="211"/>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9" name="Line 333"/>
              <xdr:cNvSpPr>
                <a:spLocks noChangeShapeType="1"/>
              </xdr:cNvSpPr>
            </xdr:nvSpPr>
            <xdr:spPr bwMode="auto">
              <a:xfrm>
                <a:off x="260" y="211"/>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0" name="Line 334"/>
              <xdr:cNvSpPr>
                <a:spLocks noChangeShapeType="1"/>
              </xdr:cNvSpPr>
            </xdr:nvSpPr>
            <xdr:spPr bwMode="auto">
              <a:xfrm>
                <a:off x="219" y="435"/>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1" name="Line 323"/>
              <xdr:cNvSpPr>
                <a:spLocks noChangeShapeType="1"/>
              </xdr:cNvSpPr>
            </xdr:nvSpPr>
            <xdr:spPr bwMode="auto">
              <a:xfrm flipV="1">
                <a:off x="133" y="186"/>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2" name="Line 325"/>
              <xdr:cNvSpPr>
                <a:spLocks noChangeShapeType="1"/>
              </xdr:cNvSpPr>
            </xdr:nvSpPr>
            <xdr:spPr bwMode="auto">
              <a:xfrm flipV="1">
                <a:off x="167" y="16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3" name="Line 327"/>
              <xdr:cNvSpPr>
                <a:spLocks noChangeShapeType="1"/>
              </xdr:cNvSpPr>
            </xdr:nvSpPr>
            <xdr:spPr bwMode="auto">
              <a:xfrm flipH="1" flipV="1">
                <a:off x="204" y="137"/>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4" name="Line 330"/>
              <xdr:cNvSpPr>
                <a:spLocks noChangeShapeType="1"/>
              </xdr:cNvSpPr>
            </xdr:nvSpPr>
            <xdr:spPr bwMode="auto">
              <a:xfrm>
                <a:off x="167" y="186"/>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5" name="Line 338"/>
              <xdr:cNvSpPr>
                <a:spLocks noChangeShapeType="1"/>
              </xdr:cNvSpPr>
            </xdr:nvSpPr>
            <xdr:spPr bwMode="auto">
              <a:xfrm>
                <a:off x="297" y="186"/>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6" name="Line 340"/>
              <xdr:cNvSpPr>
                <a:spLocks noChangeShapeType="1"/>
              </xdr:cNvSpPr>
            </xdr:nvSpPr>
            <xdr:spPr bwMode="auto">
              <a:xfrm>
                <a:off x="260" y="410"/>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7" name="Line 341"/>
              <xdr:cNvSpPr>
                <a:spLocks noChangeShapeType="1"/>
              </xdr:cNvSpPr>
            </xdr:nvSpPr>
            <xdr:spPr bwMode="auto">
              <a:xfrm>
                <a:off x="167" y="16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8" name="Line 342"/>
              <xdr:cNvSpPr>
                <a:spLocks noChangeShapeType="1"/>
              </xdr:cNvSpPr>
            </xdr:nvSpPr>
            <xdr:spPr bwMode="auto">
              <a:xfrm>
                <a:off x="331" y="162"/>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9" name="Line 343"/>
              <xdr:cNvSpPr>
                <a:spLocks noChangeShapeType="1"/>
              </xdr:cNvSpPr>
            </xdr:nvSpPr>
            <xdr:spPr bwMode="auto">
              <a:xfrm flipH="1">
                <a:off x="297" y="385"/>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0" name="Line 344"/>
              <xdr:cNvSpPr>
                <a:spLocks noChangeShapeType="1"/>
              </xdr:cNvSpPr>
            </xdr:nvSpPr>
            <xdr:spPr bwMode="auto">
              <a:xfrm>
                <a:off x="204" y="137"/>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1" name="Line 345"/>
              <xdr:cNvSpPr>
                <a:spLocks noChangeShapeType="1"/>
              </xdr:cNvSpPr>
            </xdr:nvSpPr>
            <xdr:spPr bwMode="auto">
              <a:xfrm>
                <a:off x="368" y="137"/>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2" name="Line 346"/>
              <xdr:cNvSpPr>
                <a:spLocks noChangeShapeType="1"/>
              </xdr:cNvSpPr>
            </xdr:nvSpPr>
            <xdr:spPr bwMode="auto">
              <a:xfrm>
                <a:off x="331" y="36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4" name="Line 353"/>
              <xdr:cNvSpPr>
                <a:spLocks noChangeShapeType="1"/>
              </xdr:cNvSpPr>
            </xdr:nvSpPr>
            <xdr:spPr bwMode="auto">
              <a:xfrm flipV="1">
                <a:off x="242" y="112"/>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5" name="Line 357"/>
              <xdr:cNvSpPr>
                <a:spLocks noChangeShapeType="1"/>
              </xdr:cNvSpPr>
            </xdr:nvSpPr>
            <xdr:spPr bwMode="auto">
              <a:xfrm>
                <a:off x="276" y="112"/>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6" name="Line 358"/>
              <xdr:cNvSpPr>
                <a:spLocks noChangeShapeType="1"/>
              </xdr:cNvSpPr>
            </xdr:nvSpPr>
            <xdr:spPr bwMode="auto">
              <a:xfrm>
                <a:off x="406" y="112"/>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7" name="Line 359"/>
              <xdr:cNvSpPr>
                <a:spLocks noChangeShapeType="1"/>
              </xdr:cNvSpPr>
            </xdr:nvSpPr>
            <xdr:spPr bwMode="auto">
              <a:xfrm>
                <a:off x="369" y="336"/>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181" name="Text Box 406"/>
          <xdr:cNvSpPr txBox="1">
            <a:spLocks noChangeArrowheads="1"/>
          </xdr:cNvSpPr>
        </xdr:nvSpPr>
        <xdr:spPr bwMode="auto">
          <a:xfrm>
            <a:off x="104" y="385"/>
            <a:ext cx="4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契約書</a:t>
            </a:r>
          </a:p>
        </xdr:txBody>
      </xdr:sp>
      <xdr:sp macro="" textlink="">
        <xdr:nvSpPr>
          <xdr:cNvPr id="182" name="Text Box 407"/>
          <xdr:cNvSpPr txBox="1">
            <a:spLocks noChangeArrowheads="1"/>
          </xdr:cNvSpPr>
        </xdr:nvSpPr>
        <xdr:spPr bwMode="auto">
          <a:xfrm>
            <a:off x="159" y="320"/>
            <a:ext cx="11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再資源化用（注１）</a:t>
            </a:r>
          </a:p>
        </xdr:txBody>
      </xdr:sp>
      <xdr:sp macro="" textlink="">
        <xdr:nvSpPr>
          <xdr:cNvPr id="183" name="Text Box 408"/>
          <xdr:cNvSpPr txBox="1">
            <a:spLocks noChangeArrowheads="1"/>
          </xdr:cNvSpPr>
        </xdr:nvSpPr>
        <xdr:spPr bwMode="auto">
          <a:xfrm>
            <a:off x="223" y="297"/>
            <a:ext cx="32"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約款</a:t>
            </a:r>
          </a:p>
        </xdr:txBody>
      </xdr:sp>
      <xdr:sp macro="" textlink="">
        <xdr:nvSpPr>
          <xdr:cNvPr id="184" name="Text Box 409"/>
          <xdr:cNvSpPr txBox="1">
            <a:spLocks noChangeArrowheads="1"/>
          </xdr:cNvSpPr>
        </xdr:nvSpPr>
        <xdr:spPr bwMode="auto">
          <a:xfrm>
            <a:off x="230" y="274"/>
            <a:ext cx="11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特記仕様書（注４）</a:t>
            </a:r>
          </a:p>
        </xdr:txBody>
      </xdr:sp>
      <xdr:sp macro="" textlink="">
        <xdr:nvSpPr>
          <xdr:cNvPr id="186" name="Text Box 412"/>
          <xdr:cNvSpPr txBox="1">
            <a:spLocks noChangeArrowheads="1"/>
          </xdr:cNvSpPr>
        </xdr:nvSpPr>
        <xdr:spPr bwMode="auto">
          <a:xfrm>
            <a:off x="107" y="350"/>
            <a:ext cx="134"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strike="noStrike">
                <a:solidFill>
                  <a:srgbClr val="000000"/>
                </a:solidFill>
                <a:latin typeface="ＭＳ Ｐゴシック"/>
                <a:ea typeface="ＭＳ Ｐゴシック"/>
              </a:rPr>
              <a:t>履行保証保険証券（ｺﾋﾟｰ）</a:t>
            </a:r>
          </a:p>
        </xdr:txBody>
      </xdr:sp>
      <xdr:sp macro="" textlink="">
        <xdr:nvSpPr>
          <xdr:cNvPr id="187" name="Text Box 417"/>
          <xdr:cNvSpPr txBox="1">
            <a:spLocks noChangeArrowheads="1"/>
          </xdr:cNvSpPr>
        </xdr:nvSpPr>
        <xdr:spPr bwMode="auto">
          <a:xfrm>
            <a:off x="778" y="233"/>
            <a:ext cx="8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収納書（注６）</a:t>
            </a:r>
          </a:p>
        </xdr:txBody>
      </xdr:sp>
    </xdr:grpSp>
    <xdr:clientData/>
  </xdr:twoCellAnchor>
  <xdr:twoCellAnchor>
    <xdr:from>
      <xdr:col>5</xdr:col>
      <xdr:colOff>76201</xdr:colOff>
      <xdr:row>12</xdr:row>
      <xdr:rowOff>171450</xdr:rowOff>
    </xdr:from>
    <xdr:to>
      <xdr:col>13</xdr:col>
      <xdr:colOff>200026</xdr:colOff>
      <xdr:row>31</xdr:row>
      <xdr:rowOff>9526</xdr:rowOff>
    </xdr:to>
    <xdr:grpSp>
      <xdr:nvGrpSpPr>
        <xdr:cNvPr id="52029" name="グループ化 268"/>
        <xdr:cNvGrpSpPr>
          <a:grpSpLocks/>
        </xdr:cNvGrpSpPr>
      </xdr:nvGrpSpPr>
      <xdr:grpSpPr bwMode="auto">
        <a:xfrm>
          <a:off x="2676526" y="2362200"/>
          <a:ext cx="5610225" cy="3276601"/>
          <a:chOff x="3828544" y="2720340"/>
          <a:chExt cx="4184016" cy="2926081"/>
        </a:xfrm>
      </xdr:grpSpPr>
      <xdr:grpSp>
        <xdr:nvGrpSpPr>
          <xdr:cNvPr id="52032" name="グループ化 267"/>
          <xdr:cNvGrpSpPr>
            <a:grpSpLocks/>
          </xdr:cNvGrpSpPr>
        </xdr:nvGrpSpPr>
        <xdr:grpSpPr bwMode="auto">
          <a:xfrm>
            <a:off x="5760719" y="2962485"/>
            <a:ext cx="2209217" cy="2683936"/>
            <a:chOff x="5760720" y="2775234"/>
            <a:chExt cx="2424442" cy="2871187"/>
          </a:xfrm>
        </xdr:grpSpPr>
        <xdr:sp macro="" textlink="">
          <xdr:nvSpPr>
            <xdr:cNvPr id="52039" name="Line 370"/>
            <xdr:cNvSpPr>
              <a:spLocks noChangeShapeType="1"/>
            </xdr:cNvSpPr>
          </xdr:nvSpPr>
          <xdr:spPr bwMode="auto">
            <a:xfrm>
              <a:off x="6075404" y="3434650"/>
              <a:ext cx="3165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0" name="Line 371"/>
            <xdr:cNvSpPr>
              <a:spLocks noChangeShapeType="1"/>
            </xdr:cNvSpPr>
          </xdr:nvSpPr>
          <xdr:spPr bwMode="auto">
            <a:xfrm flipV="1">
              <a:off x="6362604" y="3219574"/>
              <a:ext cx="2823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042" name="グループ化 266"/>
            <xdr:cNvGrpSpPr>
              <a:grpSpLocks/>
            </xdr:cNvGrpSpPr>
          </xdr:nvGrpSpPr>
          <xdr:grpSpPr bwMode="auto">
            <a:xfrm>
              <a:off x="5760720" y="2775234"/>
              <a:ext cx="2424442" cy="2871187"/>
              <a:chOff x="5760720" y="2574918"/>
              <a:chExt cx="2660634" cy="3071502"/>
            </a:xfrm>
          </xdr:grpSpPr>
          <xdr:sp macro="" textlink="">
            <xdr:nvSpPr>
              <xdr:cNvPr id="52043" name="Rectangle 374"/>
              <xdr:cNvSpPr>
                <a:spLocks noChangeArrowheads="1"/>
              </xdr:cNvSpPr>
            </xdr:nvSpPr>
            <xdr:spPr bwMode="auto">
              <a:xfrm>
                <a:off x="5760720" y="3518514"/>
                <a:ext cx="1394480" cy="212790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44" name="Line 375"/>
              <xdr:cNvSpPr>
                <a:spLocks noChangeShapeType="1"/>
              </xdr:cNvSpPr>
            </xdr:nvSpPr>
            <xdr:spPr bwMode="auto">
              <a:xfrm flipV="1">
                <a:off x="6102924" y="3277801"/>
                <a:ext cx="0" cy="2407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5" name="Line 376"/>
              <xdr:cNvSpPr>
                <a:spLocks noChangeShapeType="1"/>
              </xdr:cNvSpPr>
            </xdr:nvSpPr>
            <xdr:spPr bwMode="auto">
              <a:xfrm>
                <a:off x="6419462" y="3277801"/>
                <a:ext cx="108649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6" name="Line 377"/>
              <xdr:cNvSpPr>
                <a:spLocks noChangeShapeType="1"/>
              </xdr:cNvSpPr>
            </xdr:nvSpPr>
            <xdr:spPr bwMode="auto">
              <a:xfrm>
                <a:off x="7505959" y="3277801"/>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7" name="Line 378"/>
              <xdr:cNvSpPr>
                <a:spLocks noChangeShapeType="1"/>
              </xdr:cNvSpPr>
            </xdr:nvSpPr>
            <xdr:spPr bwMode="auto">
              <a:xfrm>
                <a:off x="7155200" y="5405707"/>
                <a:ext cx="3507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8" name="Line 379"/>
              <xdr:cNvSpPr>
                <a:spLocks noChangeShapeType="1"/>
              </xdr:cNvSpPr>
            </xdr:nvSpPr>
            <xdr:spPr bwMode="auto">
              <a:xfrm flipV="1">
                <a:off x="6419462" y="3046716"/>
                <a:ext cx="0" cy="23108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9" name="Line 380"/>
              <xdr:cNvSpPr>
                <a:spLocks noChangeShapeType="1"/>
              </xdr:cNvSpPr>
            </xdr:nvSpPr>
            <xdr:spPr bwMode="auto">
              <a:xfrm flipV="1">
                <a:off x="6710335" y="2806003"/>
                <a:ext cx="0" cy="2407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0" name="Line 381"/>
              <xdr:cNvSpPr>
                <a:spLocks noChangeShapeType="1"/>
              </xdr:cNvSpPr>
            </xdr:nvSpPr>
            <xdr:spPr bwMode="auto">
              <a:xfrm flipH="1" flipV="1">
                <a:off x="7026874" y="2574918"/>
                <a:ext cx="0" cy="23108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1" name="Line 382"/>
              <xdr:cNvSpPr>
                <a:spLocks noChangeShapeType="1"/>
              </xdr:cNvSpPr>
            </xdr:nvSpPr>
            <xdr:spPr bwMode="auto">
              <a:xfrm>
                <a:off x="6710335" y="3046716"/>
                <a:ext cx="11036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2" name="Line 383"/>
              <xdr:cNvSpPr>
                <a:spLocks noChangeShapeType="1"/>
              </xdr:cNvSpPr>
            </xdr:nvSpPr>
            <xdr:spPr bwMode="auto">
              <a:xfrm>
                <a:off x="7813942" y="3046716"/>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3" name="Line 384"/>
              <xdr:cNvSpPr>
                <a:spLocks noChangeShapeType="1"/>
              </xdr:cNvSpPr>
            </xdr:nvSpPr>
            <xdr:spPr bwMode="auto">
              <a:xfrm>
                <a:off x="7505959" y="5174622"/>
                <a:ext cx="30798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4" name="Line 385"/>
              <xdr:cNvSpPr>
                <a:spLocks noChangeShapeType="1"/>
              </xdr:cNvSpPr>
            </xdr:nvSpPr>
            <xdr:spPr bwMode="auto">
              <a:xfrm>
                <a:off x="6710335" y="2806003"/>
                <a:ext cx="14030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5" name="Line 386"/>
              <xdr:cNvSpPr>
                <a:spLocks noChangeShapeType="1"/>
              </xdr:cNvSpPr>
            </xdr:nvSpPr>
            <xdr:spPr bwMode="auto">
              <a:xfrm>
                <a:off x="8113370" y="2806003"/>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6" name="Line 387"/>
              <xdr:cNvSpPr>
                <a:spLocks noChangeShapeType="1"/>
              </xdr:cNvSpPr>
            </xdr:nvSpPr>
            <xdr:spPr bwMode="auto">
              <a:xfrm flipH="1">
                <a:off x="7813942" y="4933909"/>
                <a:ext cx="2994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7" name="Line 388"/>
              <xdr:cNvSpPr>
                <a:spLocks noChangeShapeType="1"/>
              </xdr:cNvSpPr>
            </xdr:nvSpPr>
            <xdr:spPr bwMode="auto">
              <a:xfrm>
                <a:off x="7026874" y="2574918"/>
                <a:ext cx="13944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8" name="Line 389"/>
              <xdr:cNvSpPr>
                <a:spLocks noChangeShapeType="1"/>
              </xdr:cNvSpPr>
            </xdr:nvSpPr>
            <xdr:spPr bwMode="auto">
              <a:xfrm>
                <a:off x="8421353" y="2574918"/>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9" name="Line 390"/>
              <xdr:cNvSpPr>
                <a:spLocks noChangeShapeType="1"/>
              </xdr:cNvSpPr>
            </xdr:nvSpPr>
            <xdr:spPr bwMode="auto">
              <a:xfrm>
                <a:off x="8113370" y="4702824"/>
                <a:ext cx="30798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220" name="Text Box 418"/>
          <xdr:cNvSpPr txBox="1">
            <a:spLocks noChangeArrowheads="1"/>
          </xdr:cNvSpPr>
        </xdr:nvSpPr>
        <xdr:spPr bwMode="auto">
          <a:xfrm>
            <a:off x="5803343" y="3877162"/>
            <a:ext cx="1115264" cy="17862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履行保証保険証券</a:t>
            </a:r>
          </a:p>
        </xdr:txBody>
      </xdr:sp>
      <xdr:sp macro="" textlink="">
        <xdr:nvSpPr>
          <xdr:cNvPr id="221" name="Text Box 419"/>
          <xdr:cNvSpPr txBox="1">
            <a:spLocks noChangeArrowheads="1"/>
          </xdr:cNvSpPr>
        </xdr:nvSpPr>
        <xdr:spPr bwMode="auto">
          <a:xfrm>
            <a:off x="6286387" y="3587957"/>
            <a:ext cx="838224" cy="170121"/>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工程表（表紙）</a:t>
            </a:r>
          </a:p>
        </xdr:txBody>
      </xdr:sp>
      <xdr:sp macro="" textlink="">
        <xdr:nvSpPr>
          <xdr:cNvPr id="222" name="Text Box 420"/>
          <xdr:cNvSpPr txBox="1">
            <a:spLocks noChangeArrowheads="1"/>
          </xdr:cNvSpPr>
        </xdr:nvSpPr>
        <xdr:spPr bwMode="auto">
          <a:xfrm>
            <a:off x="6463977" y="3375306"/>
            <a:ext cx="880845" cy="18713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工程表（注１０）</a:t>
            </a:r>
          </a:p>
        </xdr:txBody>
      </xdr:sp>
      <xdr:sp macro="" textlink="">
        <xdr:nvSpPr>
          <xdr:cNvPr id="223" name="Text Box 421"/>
          <xdr:cNvSpPr txBox="1">
            <a:spLocks noChangeArrowheads="1"/>
          </xdr:cNvSpPr>
        </xdr:nvSpPr>
        <xdr:spPr bwMode="auto">
          <a:xfrm>
            <a:off x="6591841" y="3145642"/>
            <a:ext cx="1243129" cy="18713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履歴書（現場代理人）</a:t>
            </a:r>
          </a:p>
        </xdr:txBody>
      </xdr:sp>
      <xdr:sp macro="" textlink="">
        <xdr:nvSpPr>
          <xdr:cNvPr id="224" name="Text Box 422"/>
          <xdr:cNvSpPr txBox="1">
            <a:spLocks noChangeArrowheads="1"/>
          </xdr:cNvSpPr>
        </xdr:nvSpPr>
        <xdr:spPr bwMode="auto">
          <a:xfrm>
            <a:off x="6854674" y="2975521"/>
            <a:ext cx="1157886" cy="17862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課税証明書（注１３）</a:t>
            </a:r>
          </a:p>
        </xdr:txBody>
      </xdr:sp>
      <xdr:sp macro="" textlink="">
        <xdr:nvSpPr>
          <xdr:cNvPr id="225" name="Text Box 424"/>
          <xdr:cNvSpPr txBox="1">
            <a:spLocks noChangeArrowheads="1"/>
          </xdr:cNvSpPr>
        </xdr:nvSpPr>
        <xdr:spPr bwMode="auto">
          <a:xfrm>
            <a:off x="3828544" y="2720340"/>
            <a:ext cx="816913" cy="204145"/>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仲裁合意書</a:t>
            </a:r>
          </a:p>
        </xdr:txBody>
      </xdr:sp>
    </xdr:grpSp>
    <xdr:clientData/>
  </xdr:twoCellAnchor>
  <xdr:twoCellAnchor>
    <xdr:from>
      <xdr:col>3</xdr:col>
      <xdr:colOff>0</xdr:colOff>
      <xdr:row>32</xdr:row>
      <xdr:rowOff>171450</xdr:rowOff>
    </xdr:from>
    <xdr:to>
      <xdr:col>3</xdr:col>
      <xdr:colOff>0</xdr:colOff>
      <xdr:row>38</xdr:row>
      <xdr:rowOff>57150</xdr:rowOff>
    </xdr:to>
    <xdr:sp macro="" textlink="">
      <xdr:nvSpPr>
        <xdr:cNvPr id="52030" name="Line 427"/>
        <xdr:cNvSpPr>
          <a:spLocks noChangeShapeType="1"/>
        </xdr:cNvSpPr>
      </xdr:nvSpPr>
      <xdr:spPr bwMode="auto">
        <a:xfrm>
          <a:off x="1228725" y="5981700"/>
          <a:ext cx="0" cy="971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676275</xdr:colOff>
      <xdr:row>57</xdr:row>
      <xdr:rowOff>22860</xdr:rowOff>
    </xdr:from>
    <xdr:to>
      <xdr:col>14</xdr:col>
      <xdr:colOff>225425</xdr:colOff>
      <xdr:row>58</xdr:row>
      <xdr:rowOff>106680</xdr:rowOff>
    </xdr:to>
    <xdr:cxnSp macro="">
      <xdr:nvCxnSpPr>
        <xdr:cNvPr id="252" name="直線矢印コネクタ 251"/>
        <xdr:cNvCxnSpPr/>
      </xdr:nvCxnSpPr>
      <xdr:spPr>
        <a:xfrm rot="5400000">
          <a:off x="8748077" y="10372408"/>
          <a:ext cx="264795" cy="234950"/>
        </a:xfrm>
        <a:prstGeom prst="straightConnector1">
          <a:avLst/>
        </a:prstGeom>
        <a:ln w="63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11</xdr:row>
      <xdr:rowOff>0</xdr:rowOff>
    </xdr:from>
    <xdr:to>
      <xdr:col>13</xdr:col>
      <xdr:colOff>495300</xdr:colOff>
      <xdr:row>11</xdr:row>
      <xdr:rowOff>0</xdr:rowOff>
    </xdr:to>
    <xdr:sp macro="" textlink="">
      <xdr:nvSpPr>
        <xdr:cNvPr id="257" name="Line 354"/>
        <xdr:cNvSpPr>
          <a:spLocks noChangeShapeType="1"/>
        </xdr:cNvSpPr>
      </xdr:nvSpPr>
      <xdr:spPr bwMode="auto">
        <a:xfrm flipV="1">
          <a:off x="7019925" y="200025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304800</xdr:colOff>
      <xdr:row>10</xdr:row>
      <xdr:rowOff>190499</xdr:rowOff>
    </xdr:from>
    <xdr:to>
      <xdr:col>11</xdr:col>
      <xdr:colOff>304800</xdr:colOff>
      <xdr:row>14</xdr:row>
      <xdr:rowOff>76199</xdr:rowOff>
    </xdr:to>
    <xdr:sp macro="" textlink="">
      <xdr:nvSpPr>
        <xdr:cNvPr id="258" name="Line 353"/>
        <xdr:cNvSpPr>
          <a:spLocks noChangeShapeType="1"/>
        </xdr:cNvSpPr>
      </xdr:nvSpPr>
      <xdr:spPr bwMode="auto">
        <a:xfrm flipV="1">
          <a:off x="7019925" y="2000249"/>
          <a:ext cx="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495300</xdr:colOff>
      <xdr:row>11</xdr:row>
      <xdr:rowOff>0</xdr:rowOff>
    </xdr:from>
    <xdr:to>
      <xdr:col>13</xdr:col>
      <xdr:colOff>495300</xdr:colOff>
      <xdr:row>22</xdr:row>
      <xdr:rowOff>127219</xdr:rowOff>
    </xdr:to>
    <xdr:sp macro="" textlink="">
      <xdr:nvSpPr>
        <xdr:cNvPr id="259" name="Line 358"/>
        <xdr:cNvSpPr>
          <a:spLocks noChangeShapeType="1"/>
        </xdr:cNvSpPr>
      </xdr:nvSpPr>
      <xdr:spPr bwMode="auto">
        <a:xfrm>
          <a:off x="8582025" y="2000250"/>
          <a:ext cx="0" cy="21274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142875</xdr:colOff>
      <xdr:row>22</xdr:row>
      <xdr:rowOff>127219</xdr:rowOff>
    </xdr:from>
    <xdr:to>
      <xdr:col>13</xdr:col>
      <xdr:colOff>495300</xdr:colOff>
      <xdr:row>22</xdr:row>
      <xdr:rowOff>127219</xdr:rowOff>
    </xdr:to>
    <xdr:sp macro="" textlink="">
      <xdr:nvSpPr>
        <xdr:cNvPr id="260" name="Line 359"/>
        <xdr:cNvSpPr>
          <a:spLocks noChangeShapeType="1"/>
        </xdr:cNvSpPr>
      </xdr:nvSpPr>
      <xdr:spPr bwMode="auto">
        <a:xfrm>
          <a:off x="8229600" y="4127719"/>
          <a:ext cx="352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104775</xdr:rowOff>
    </xdr:from>
    <xdr:to>
      <xdr:col>5</xdr:col>
      <xdr:colOff>400050</xdr:colOff>
      <xdr:row>11</xdr:row>
      <xdr:rowOff>104775</xdr:rowOff>
    </xdr:to>
    <xdr:sp macro="" textlink="">
      <xdr:nvSpPr>
        <xdr:cNvPr id="251" name="Line 354"/>
        <xdr:cNvSpPr>
          <a:spLocks noChangeShapeType="1"/>
        </xdr:cNvSpPr>
      </xdr:nvSpPr>
      <xdr:spPr bwMode="auto">
        <a:xfrm flipV="1">
          <a:off x="2686050" y="21050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104775</xdr:rowOff>
    </xdr:from>
    <xdr:to>
      <xdr:col>5</xdr:col>
      <xdr:colOff>85725</xdr:colOff>
      <xdr:row>12</xdr:row>
      <xdr:rowOff>151716</xdr:rowOff>
    </xdr:to>
    <xdr:sp macro="" textlink="">
      <xdr:nvSpPr>
        <xdr:cNvPr id="253" name="Line 353"/>
        <xdr:cNvSpPr>
          <a:spLocks noChangeShapeType="1"/>
        </xdr:cNvSpPr>
      </xdr:nvSpPr>
      <xdr:spPr bwMode="auto">
        <a:xfrm flipV="1">
          <a:off x="2686050" y="2105025"/>
          <a:ext cx="0" cy="23744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409575</xdr:colOff>
      <xdr:row>11</xdr:row>
      <xdr:rowOff>104775</xdr:rowOff>
    </xdr:from>
    <xdr:to>
      <xdr:col>7</xdr:col>
      <xdr:colOff>276225</xdr:colOff>
      <xdr:row>11</xdr:row>
      <xdr:rowOff>104775</xdr:rowOff>
    </xdr:to>
    <xdr:sp macro="" textlink="">
      <xdr:nvSpPr>
        <xdr:cNvPr id="254" name="Line 357"/>
        <xdr:cNvSpPr>
          <a:spLocks noChangeShapeType="1"/>
        </xdr:cNvSpPr>
      </xdr:nvSpPr>
      <xdr:spPr bwMode="auto">
        <a:xfrm>
          <a:off x="3009900" y="2105025"/>
          <a:ext cx="1238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11</xdr:row>
      <xdr:rowOff>104775</xdr:rowOff>
    </xdr:from>
    <xdr:to>
      <xdr:col>7</xdr:col>
      <xdr:colOff>276225</xdr:colOff>
      <xdr:row>23</xdr:row>
      <xdr:rowOff>51019</xdr:rowOff>
    </xdr:to>
    <xdr:sp macro="" textlink="">
      <xdr:nvSpPr>
        <xdr:cNvPr id="255" name="Line 358"/>
        <xdr:cNvSpPr>
          <a:spLocks noChangeShapeType="1"/>
        </xdr:cNvSpPr>
      </xdr:nvSpPr>
      <xdr:spPr bwMode="auto">
        <a:xfrm>
          <a:off x="4248150" y="2105025"/>
          <a:ext cx="0" cy="21274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609600</xdr:colOff>
      <xdr:row>23</xdr:row>
      <xdr:rowOff>51019</xdr:rowOff>
    </xdr:from>
    <xdr:to>
      <xdr:col>7</xdr:col>
      <xdr:colOff>276225</xdr:colOff>
      <xdr:row>23</xdr:row>
      <xdr:rowOff>51019</xdr:rowOff>
    </xdr:to>
    <xdr:sp macro="" textlink="">
      <xdr:nvSpPr>
        <xdr:cNvPr id="256" name="Line 359"/>
        <xdr:cNvSpPr>
          <a:spLocks noChangeShapeType="1"/>
        </xdr:cNvSpPr>
      </xdr:nvSpPr>
      <xdr:spPr bwMode="auto">
        <a:xfrm>
          <a:off x="3895725" y="4232494"/>
          <a:ext cx="352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5867400" y="29527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381000</xdr:colOff>
      <xdr:row>115</xdr:row>
      <xdr:rowOff>42333</xdr:rowOff>
    </xdr:from>
    <xdr:to>
      <xdr:col>25</xdr:col>
      <xdr:colOff>229421</xdr:colOff>
      <xdr:row>118</xdr:row>
      <xdr:rowOff>4232</xdr:rowOff>
    </xdr:to>
    <xdr:grpSp>
      <xdr:nvGrpSpPr>
        <xdr:cNvPr id="48" name="グループ化 47"/>
        <xdr:cNvGrpSpPr/>
      </xdr:nvGrpSpPr>
      <xdr:grpSpPr>
        <a:xfrm>
          <a:off x="1714500" y="21835533"/>
          <a:ext cx="6839771" cy="476249"/>
          <a:chOff x="1143000" y="15465425"/>
          <a:chExt cx="6551905" cy="422274"/>
        </a:xfrm>
      </xdr:grpSpPr>
      <xdr:grpSp>
        <xdr:nvGrpSpPr>
          <xdr:cNvPr id="49" name="グループ化 48"/>
          <xdr:cNvGrpSpPr/>
        </xdr:nvGrpSpPr>
        <xdr:grpSpPr>
          <a:xfrm>
            <a:off x="1271788" y="15787132"/>
            <a:ext cx="6337191" cy="167242"/>
            <a:chOff x="1438278" y="466723"/>
            <a:chExt cx="6100757" cy="171451"/>
          </a:xfrm>
        </xdr:grpSpPr>
        <xdr:sp macro="" textlink="">
          <xdr:nvSpPr>
            <xdr:cNvPr id="61" name="楕円 60"/>
            <xdr:cNvSpPr>
              <a:spLocks noChangeAspect="1"/>
            </xdr:cNvSpPr>
          </xdr:nvSpPr>
          <xdr:spPr>
            <a:xfrm>
              <a:off x="143827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楕円 61"/>
            <xdr:cNvSpPr>
              <a:spLocks noChangeAspect="1"/>
            </xdr:cNvSpPr>
          </xdr:nvSpPr>
          <xdr:spPr>
            <a:xfrm>
              <a:off x="2033589" y="466723"/>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楕円 62"/>
            <xdr:cNvSpPr>
              <a:spLocks noChangeAspect="1"/>
            </xdr:cNvSpPr>
          </xdr:nvSpPr>
          <xdr:spPr>
            <a:xfrm>
              <a:off x="2643189" y="466723"/>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楕円 63"/>
            <xdr:cNvSpPr>
              <a:spLocks noChangeAspect="1"/>
            </xdr:cNvSpPr>
          </xdr:nvSpPr>
          <xdr:spPr>
            <a:xfrm>
              <a:off x="3238501" y="466724"/>
              <a:ext cx="171447" cy="171447"/>
            </a:xfrm>
            <a:prstGeom prst="ellips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5" name="直線コネクタ 64"/>
            <xdr:cNvCxnSpPr/>
          </xdr:nvCxnSpPr>
          <xdr:spPr>
            <a:xfrm>
              <a:off x="2124076" y="466723"/>
              <a:ext cx="0" cy="171447"/>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66" name="楕円 65"/>
            <xdr:cNvSpPr>
              <a:spLocks noChangeAspect="1"/>
            </xdr:cNvSpPr>
          </xdr:nvSpPr>
          <xdr:spPr>
            <a:xfrm>
              <a:off x="2686050" y="509587"/>
              <a:ext cx="85725" cy="8572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楕円 66"/>
            <xdr:cNvSpPr>
              <a:spLocks noChangeAspect="1"/>
            </xdr:cNvSpPr>
          </xdr:nvSpPr>
          <xdr:spPr>
            <a:xfrm>
              <a:off x="3838576"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8" name="直線コネクタ 67"/>
            <xdr:cNvCxnSpPr>
              <a:stCxn id="67" idx="2"/>
              <a:endCxn id="67" idx="6"/>
            </xdr:cNvCxnSpPr>
          </xdr:nvCxnSpPr>
          <xdr:spPr>
            <a:xfrm>
              <a:off x="3838576" y="552448"/>
              <a:ext cx="17144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xdr:cNvCxnSpPr>
              <a:stCxn id="67" idx="1"/>
              <a:endCxn id="67" idx="5"/>
            </xdr:cNvCxnSpPr>
          </xdr:nvCxnSpPr>
          <xdr:spPr>
            <a:xfrm>
              <a:off x="3863684"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xdr:cNvCxnSpPr>
              <a:stCxn id="67" idx="7"/>
              <a:endCxn id="67" idx="3"/>
            </xdr:cNvCxnSpPr>
          </xdr:nvCxnSpPr>
          <xdr:spPr>
            <a:xfrm flipH="1">
              <a:off x="3863684"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71" name="グループ化 70"/>
            <xdr:cNvGrpSpPr/>
          </xdr:nvGrpSpPr>
          <xdr:grpSpPr>
            <a:xfrm>
              <a:off x="4448175" y="466724"/>
              <a:ext cx="178594" cy="171450"/>
              <a:chOff x="4614862" y="352425"/>
              <a:chExt cx="178594" cy="171450"/>
            </a:xfrm>
          </xdr:grpSpPr>
          <xdr:sp macro="" textlink="">
            <xdr:nvSpPr>
              <xdr:cNvPr id="86" name="楕円 85"/>
              <xdr:cNvSpPr>
                <a:spLocks noChangeAspect="1"/>
              </xdr:cNvSpPr>
            </xdr:nvSpPr>
            <xdr:spPr>
              <a:xfrm>
                <a:off x="4619625" y="352425"/>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86"/>
              <xdr:cNvSpPr/>
            </xdr:nvSpPr>
            <xdr:spPr>
              <a:xfrm>
                <a:off x="4614862" y="435768"/>
                <a:ext cx="178594" cy="88107"/>
              </a:xfrm>
              <a:custGeom>
                <a:avLst/>
                <a:gdLst>
                  <a:gd name="connsiteX0" fmla="*/ 0 w 164306"/>
                  <a:gd name="connsiteY0" fmla="*/ 0 h 76200"/>
                  <a:gd name="connsiteX1" fmla="*/ 164306 w 164306"/>
                  <a:gd name="connsiteY1" fmla="*/ 2381 h 76200"/>
                  <a:gd name="connsiteX2" fmla="*/ 147638 w 164306"/>
                  <a:gd name="connsiteY2" fmla="*/ 52388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19050 w 164306"/>
                  <a:gd name="connsiteY5" fmla="*/ 54769 h 76200"/>
                  <a:gd name="connsiteX6" fmla="*/ 0 w 164306"/>
                  <a:gd name="connsiteY6" fmla="*/ 0 h 76200"/>
                  <a:gd name="connsiteX0" fmla="*/ 0 w 164306"/>
                  <a:gd name="connsiteY0" fmla="*/ 0 h 85725"/>
                  <a:gd name="connsiteX1" fmla="*/ 164306 w 164306"/>
                  <a:gd name="connsiteY1" fmla="*/ 2381 h 85725"/>
                  <a:gd name="connsiteX2" fmla="*/ 157163 w 164306"/>
                  <a:gd name="connsiteY2" fmla="*/ 45244 h 85725"/>
                  <a:gd name="connsiteX3" fmla="*/ 111919 w 164306"/>
                  <a:gd name="connsiteY3" fmla="*/ 76200 h 85725"/>
                  <a:gd name="connsiteX4" fmla="*/ 61913 w 164306"/>
                  <a:gd name="connsiteY4" fmla="*/ 85725 h 85725"/>
                  <a:gd name="connsiteX5" fmla="*/ 19050 w 164306"/>
                  <a:gd name="connsiteY5" fmla="*/ 54769 h 85725"/>
                  <a:gd name="connsiteX6" fmla="*/ 0 w 164306"/>
                  <a:gd name="connsiteY6" fmla="*/ 0 h 85725"/>
                  <a:gd name="connsiteX0" fmla="*/ 0 w 164306"/>
                  <a:gd name="connsiteY0" fmla="*/ 0 h 85725"/>
                  <a:gd name="connsiteX1" fmla="*/ 164306 w 164306"/>
                  <a:gd name="connsiteY1" fmla="*/ 2381 h 85725"/>
                  <a:gd name="connsiteX2" fmla="*/ 157163 w 164306"/>
                  <a:gd name="connsiteY2" fmla="*/ 45244 h 85725"/>
                  <a:gd name="connsiteX3" fmla="*/ 123826 w 164306"/>
                  <a:gd name="connsiteY3" fmla="*/ 73819 h 85725"/>
                  <a:gd name="connsiteX4" fmla="*/ 61913 w 164306"/>
                  <a:gd name="connsiteY4" fmla="*/ 85725 h 85725"/>
                  <a:gd name="connsiteX5" fmla="*/ 19050 w 164306"/>
                  <a:gd name="connsiteY5" fmla="*/ 54769 h 85725"/>
                  <a:gd name="connsiteX6" fmla="*/ 0 w 164306"/>
                  <a:gd name="connsiteY6" fmla="*/ 0 h 85725"/>
                  <a:gd name="connsiteX0" fmla="*/ 0 w 171450"/>
                  <a:gd name="connsiteY0" fmla="*/ 2382 h 88107"/>
                  <a:gd name="connsiteX1" fmla="*/ 171450 w 171450"/>
                  <a:gd name="connsiteY1" fmla="*/ 0 h 88107"/>
                  <a:gd name="connsiteX2" fmla="*/ 157163 w 171450"/>
                  <a:gd name="connsiteY2" fmla="*/ 47626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57163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8594"/>
                  <a:gd name="connsiteY0" fmla="*/ 1 h 88107"/>
                  <a:gd name="connsiteX1" fmla="*/ 178594 w 178594"/>
                  <a:gd name="connsiteY1" fmla="*/ 0 h 88107"/>
                  <a:gd name="connsiteX2" fmla="*/ 164307 w 178594"/>
                  <a:gd name="connsiteY2" fmla="*/ 52388 h 88107"/>
                  <a:gd name="connsiteX3" fmla="*/ 119064 w 178594"/>
                  <a:gd name="connsiteY3" fmla="*/ 80963 h 88107"/>
                  <a:gd name="connsiteX4" fmla="*/ 69057 w 178594"/>
                  <a:gd name="connsiteY4" fmla="*/ 88107 h 88107"/>
                  <a:gd name="connsiteX5" fmla="*/ 26194 w 178594"/>
                  <a:gd name="connsiteY5" fmla="*/ 57151 h 88107"/>
                  <a:gd name="connsiteX6" fmla="*/ 0 w 178594"/>
                  <a:gd name="connsiteY6" fmla="*/ 1 h 881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8594" h="88107">
                    <a:moveTo>
                      <a:pt x="0" y="1"/>
                    </a:moveTo>
                    <a:lnTo>
                      <a:pt x="178594" y="0"/>
                    </a:lnTo>
                    <a:lnTo>
                      <a:pt x="164307" y="52388"/>
                    </a:lnTo>
                    <a:lnTo>
                      <a:pt x="119064" y="80963"/>
                    </a:lnTo>
                    <a:lnTo>
                      <a:pt x="69057" y="88107"/>
                    </a:lnTo>
                    <a:lnTo>
                      <a:pt x="26194" y="57151"/>
                    </a:lnTo>
                    <a:lnTo>
                      <a:pt x="0" y="1"/>
                    </a:ln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72" name="グループ化 71"/>
            <xdr:cNvGrpSpPr/>
          </xdr:nvGrpSpPr>
          <xdr:grpSpPr>
            <a:xfrm>
              <a:off x="5053013" y="466724"/>
              <a:ext cx="178594" cy="171450"/>
              <a:chOff x="4614862" y="352425"/>
              <a:chExt cx="178594" cy="171450"/>
            </a:xfrm>
          </xdr:grpSpPr>
          <xdr:sp macro="" textlink="">
            <xdr:nvSpPr>
              <xdr:cNvPr id="84" name="楕円 83"/>
              <xdr:cNvSpPr>
                <a:spLocks noChangeAspect="1"/>
              </xdr:cNvSpPr>
            </xdr:nvSpPr>
            <xdr:spPr>
              <a:xfrm>
                <a:off x="4619625" y="352425"/>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5" name="フリーフォーム 84"/>
              <xdr:cNvSpPr/>
            </xdr:nvSpPr>
            <xdr:spPr>
              <a:xfrm>
                <a:off x="4614862" y="435768"/>
                <a:ext cx="178594" cy="88107"/>
              </a:xfrm>
              <a:custGeom>
                <a:avLst/>
                <a:gdLst>
                  <a:gd name="connsiteX0" fmla="*/ 0 w 164306"/>
                  <a:gd name="connsiteY0" fmla="*/ 0 h 76200"/>
                  <a:gd name="connsiteX1" fmla="*/ 164306 w 164306"/>
                  <a:gd name="connsiteY1" fmla="*/ 2381 h 76200"/>
                  <a:gd name="connsiteX2" fmla="*/ 147638 w 164306"/>
                  <a:gd name="connsiteY2" fmla="*/ 52388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19050 w 164306"/>
                  <a:gd name="connsiteY5" fmla="*/ 54769 h 76200"/>
                  <a:gd name="connsiteX6" fmla="*/ 0 w 164306"/>
                  <a:gd name="connsiteY6" fmla="*/ 0 h 76200"/>
                  <a:gd name="connsiteX0" fmla="*/ 0 w 164306"/>
                  <a:gd name="connsiteY0" fmla="*/ 0 h 85725"/>
                  <a:gd name="connsiteX1" fmla="*/ 164306 w 164306"/>
                  <a:gd name="connsiteY1" fmla="*/ 2381 h 85725"/>
                  <a:gd name="connsiteX2" fmla="*/ 157163 w 164306"/>
                  <a:gd name="connsiteY2" fmla="*/ 45244 h 85725"/>
                  <a:gd name="connsiteX3" fmla="*/ 111919 w 164306"/>
                  <a:gd name="connsiteY3" fmla="*/ 76200 h 85725"/>
                  <a:gd name="connsiteX4" fmla="*/ 61913 w 164306"/>
                  <a:gd name="connsiteY4" fmla="*/ 85725 h 85725"/>
                  <a:gd name="connsiteX5" fmla="*/ 19050 w 164306"/>
                  <a:gd name="connsiteY5" fmla="*/ 54769 h 85725"/>
                  <a:gd name="connsiteX6" fmla="*/ 0 w 164306"/>
                  <a:gd name="connsiteY6" fmla="*/ 0 h 85725"/>
                  <a:gd name="connsiteX0" fmla="*/ 0 w 164306"/>
                  <a:gd name="connsiteY0" fmla="*/ 0 h 85725"/>
                  <a:gd name="connsiteX1" fmla="*/ 164306 w 164306"/>
                  <a:gd name="connsiteY1" fmla="*/ 2381 h 85725"/>
                  <a:gd name="connsiteX2" fmla="*/ 157163 w 164306"/>
                  <a:gd name="connsiteY2" fmla="*/ 45244 h 85725"/>
                  <a:gd name="connsiteX3" fmla="*/ 123826 w 164306"/>
                  <a:gd name="connsiteY3" fmla="*/ 73819 h 85725"/>
                  <a:gd name="connsiteX4" fmla="*/ 61913 w 164306"/>
                  <a:gd name="connsiteY4" fmla="*/ 85725 h 85725"/>
                  <a:gd name="connsiteX5" fmla="*/ 19050 w 164306"/>
                  <a:gd name="connsiteY5" fmla="*/ 54769 h 85725"/>
                  <a:gd name="connsiteX6" fmla="*/ 0 w 164306"/>
                  <a:gd name="connsiteY6" fmla="*/ 0 h 85725"/>
                  <a:gd name="connsiteX0" fmla="*/ 0 w 171450"/>
                  <a:gd name="connsiteY0" fmla="*/ 2382 h 88107"/>
                  <a:gd name="connsiteX1" fmla="*/ 171450 w 171450"/>
                  <a:gd name="connsiteY1" fmla="*/ 0 h 88107"/>
                  <a:gd name="connsiteX2" fmla="*/ 157163 w 171450"/>
                  <a:gd name="connsiteY2" fmla="*/ 47626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57163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8594"/>
                  <a:gd name="connsiteY0" fmla="*/ 1 h 88107"/>
                  <a:gd name="connsiteX1" fmla="*/ 178594 w 178594"/>
                  <a:gd name="connsiteY1" fmla="*/ 0 h 88107"/>
                  <a:gd name="connsiteX2" fmla="*/ 164307 w 178594"/>
                  <a:gd name="connsiteY2" fmla="*/ 52388 h 88107"/>
                  <a:gd name="connsiteX3" fmla="*/ 119064 w 178594"/>
                  <a:gd name="connsiteY3" fmla="*/ 80963 h 88107"/>
                  <a:gd name="connsiteX4" fmla="*/ 69057 w 178594"/>
                  <a:gd name="connsiteY4" fmla="*/ 88107 h 88107"/>
                  <a:gd name="connsiteX5" fmla="*/ 26194 w 178594"/>
                  <a:gd name="connsiteY5" fmla="*/ 57151 h 88107"/>
                  <a:gd name="connsiteX6" fmla="*/ 0 w 178594"/>
                  <a:gd name="connsiteY6" fmla="*/ 1 h 881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8594" h="88107">
                    <a:moveTo>
                      <a:pt x="0" y="1"/>
                    </a:moveTo>
                    <a:lnTo>
                      <a:pt x="178594" y="0"/>
                    </a:lnTo>
                    <a:lnTo>
                      <a:pt x="164307" y="52388"/>
                    </a:lnTo>
                    <a:lnTo>
                      <a:pt x="119064" y="80963"/>
                    </a:lnTo>
                    <a:lnTo>
                      <a:pt x="69057" y="88107"/>
                    </a:lnTo>
                    <a:lnTo>
                      <a:pt x="26194" y="57151"/>
                    </a:lnTo>
                    <a:lnTo>
                      <a:pt x="0" y="1"/>
                    </a:ln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73" name="直線コネクタ 72"/>
            <xdr:cNvCxnSpPr/>
          </xdr:nvCxnSpPr>
          <xdr:spPr>
            <a:xfrm flipH="1" flipV="1">
              <a:off x="4487572" y="491832"/>
              <a:ext cx="121231" cy="121231"/>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xdr:cNvCxnSpPr>
              <a:stCxn id="86" idx="3"/>
              <a:endCxn id="86" idx="7"/>
            </xdr:cNvCxnSpPr>
          </xdr:nvCxnSpPr>
          <xdr:spPr>
            <a:xfrm flipV="1">
              <a:off x="4478046"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5" name="楕円 74"/>
            <xdr:cNvSpPr>
              <a:spLocks noChangeAspect="1"/>
            </xdr:cNvSpPr>
          </xdr:nvSpPr>
          <xdr:spPr>
            <a:xfrm>
              <a:off x="565308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6" name="楕円 75"/>
            <xdr:cNvSpPr>
              <a:spLocks noChangeAspect="1"/>
            </xdr:cNvSpPr>
          </xdr:nvSpPr>
          <xdr:spPr>
            <a:xfrm>
              <a:off x="6253163"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楕円 76"/>
            <xdr:cNvSpPr>
              <a:spLocks noChangeAspect="1"/>
            </xdr:cNvSpPr>
          </xdr:nvSpPr>
          <xdr:spPr>
            <a:xfrm>
              <a:off x="6853244"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二等辺三角形 77"/>
            <xdr:cNvSpPr/>
          </xdr:nvSpPr>
          <xdr:spPr>
            <a:xfrm>
              <a:off x="5676901" y="476250"/>
              <a:ext cx="123825" cy="119062"/>
            </a:xfrm>
            <a:prstGeom prst="triangl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二等辺三角形 78"/>
            <xdr:cNvSpPr/>
          </xdr:nvSpPr>
          <xdr:spPr>
            <a:xfrm>
              <a:off x="6276976" y="476248"/>
              <a:ext cx="123825" cy="119062"/>
            </a:xfrm>
            <a:prstGeom prst="triangl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0" name="直線コネクタ 79"/>
            <xdr:cNvCxnSpPr>
              <a:stCxn id="77" idx="1"/>
              <a:endCxn id="77" idx="5"/>
            </xdr:cNvCxnSpPr>
          </xdr:nvCxnSpPr>
          <xdr:spPr>
            <a:xfrm>
              <a:off x="6878352"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直線コネクタ 80"/>
            <xdr:cNvCxnSpPr>
              <a:stCxn id="77" idx="7"/>
              <a:endCxn id="77" idx="3"/>
            </xdr:cNvCxnSpPr>
          </xdr:nvCxnSpPr>
          <xdr:spPr>
            <a:xfrm flipH="1">
              <a:off x="6878352"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2" name="楕円 81"/>
            <xdr:cNvSpPr>
              <a:spLocks noChangeAspect="1"/>
            </xdr:cNvSpPr>
          </xdr:nvSpPr>
          <xdr:spPr>
            <a:xfrm>
              <a:off x="736758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3" name="楕円 82"/>
            <xdr:cNvSpPr>
              <a:spLocks noChangeAspect="1"/>
            </xdr:cNvSpPr>
          </xdr:nvSpPr>
          <xdr:spPr>
            <a:xfrm>
              <a:off x="7410449" y="509588"/>
              <a:ext cx="85725" cy="85725"/>
            </a:xfrm>
            <a:prstGeom prst="ellips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0" name="テキスト ボックス 49"/>
          <xdr:cNvSpPr txBox="1"/>
        </xdr:nvSpPr>
        <xdr:spPr>
          <a:xfrm>
            <a:off x="1143000" y="15468698"/>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快晴</a:t>
            </a:r>
          </a:p>
        </xdr:txBody>
      </xdr:sp>
      <xdr:sp macro="" textlink="">
        <xdr:nvSpPr>
          <xdr:cNvPr id="51" name="テキスト ボックス 50"/>
          <xdr:cNvSpPr txBox="1"/>
        </xdr:nvSpPr>
        <xdr:spPr>
          <a:xfrm>
            <a:off x="1755515" y="15465425"/>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晴れ</a:t>
            </a:r>
          </a:p>
        </xdr:txBody>
      </xdr:sp>
      <xdr:sp macro="" textlink="">
        <xdr:nvSpPr>
          <xdr:cNvPr id="52" name="テキスト ボックス 51"/>
          <xdr:cNvSpPr txBox="1"/>
        </xdr:nvSpPr>
        <xdr:spPr>
          <a:xfrm>
            <a:off x="2397667" y="15475245"/>
            <a:ext cx="504707"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くもり</a:t>
            </a:r>
          </a:p>
        </xdr:txBody>
      </xdr:sp>
      <xdr:sp macro="" textlink="">
        <xdr:nvSpPr>
          <xdr:cNvPr id="53" name="テキスト ボックス 52"/>
          <xdr:cNvSpPr txBox="1"/>
        </xdr:nvSpPr>
        <xdr:spPr>
          <a:xfrm>
            <a:off x="3069457"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雨</a:t>
            </a:r>
          </a:p>
        </xdr:txBody>
      </xdr:sp>
      <xdr:sp macro="" textlink="">
        <xdr:nvSpPr>
          <xdr:cNvPr id="54" name="テキスト ボックス 53"/>
          <xdr:cNvSpPr txBox="1"/>
        </xdr:nvSpPr>
        <xdr:spPr>
          <a:xfrm>
            <a:off x="3681972"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雪</a:t>
            </a:r>
          </a:p>
        </xdr:txBody>
      </xdr:sp>
      <xdr:sp macro="" textlink="">
        <xdr:nvSpPr>
          <xdr:cNvPr id="55" name="テキスト ボックス 54"/>
          <xdr:cNvSpPr txBox="1"/>
        </xdr:nvSpPr>
        <xdr:spPr>
          <a:xfrm>
            <a:off x="4215453" y="15485066"/>
            <a:ext cx="624747"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みぞれ</a:t>
            </a:r>
          </a:p>
        </xdr:txBody>
      </xdr:sp>
      <xdr:sp macro="" textlink="">
        <xdr:nvSpPr>
          <xdr:cNvPr id="56" name="テキスト ボックス 55"/>
          <xdr:cNvSpPr txBox="1"/>
        </xdr:nvSpPr>
        <xdr:spPr>
          <a:xfrm>
            <a:off x="4956398"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雷</a:t>
            </a:r>
          </a:p>
        </xdr:txBody>
      </xdr:sp>
      <xdr:sp macro="" textlink="">
        <xdr:nvSpPr>
          <xdr:cNvPr id="57" name="テキスト ボックス 56"/>
          <xdr:cNvSpPr txBox="1"/>
        </xdr:nvSpPr>
        <xdr:spPr>
          <a:xfrm>
            <a:off x="5489878" y="15485066"/>
            <a:ext cx="54181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ひょう</a:t>
            </a:r>
          </a:p>
        </xdr:txBody>
      </xdr:sp>
      <xdr:sp macro="" textlink="">
        <xdr:nvSpPr>
          <xdr:cNvPr id="58" name="テキスト ボックス 57"/>
          <xdr:cNvSpPr txBox="1"/>
        </xdr:nvSpPr>
        <xdr:spPr>
          <a:xfrm>
            <a:off x="6102393" y="15475245"/>
            <a:ext cx="593291"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あられ</a:t>
            </a:r>
          </a:p>
        </xdr:txBody>
      </xdr:sp>
      <xdr:sp macro="" textlink="">
        <xdr:nvSpPr>
          <xdr:cNvPr id="59" name="テキスト ボックス 58"/>
          <xdr:cNvSpPr txBox="1"/>
        </xdr:nvSpPr>
        <xdr:spPr>
          <a:xfrm>
            <a:off x="6774183" y="15475245"/>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不明</a:t>
            </a:r>
          </a:p>
        </xdr:txBody>
      </xdr:sp>
      <xdr:sp macro="" textlink="">
        <xdr:nvSpPr>
          <xdr:cNvPr id="60" name="テキスト ボックス 59"/>
          <xdr:cNvSpPr txBox="1"/>
        </xdr:nvSpPr>
        <xdr:spPr>
          <a:xfrm>
            <a:off x="7357060"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霧</a:t>
            </a:r>
          </a:p>
        </xdr:txBody>
      </xdr:sp>
    </xdr:grpSp>
    <xdr:clientData/>
  </xdr:twoCellAnchor>
  <xdr:twoCellAnchor>
    <xdr:from>
      <xdr:col>72</xdr:col>
      <xdr:colOff>150797</xdr:colOff>
      <xdr:row>0</xdr:row>
      <xdr:rowOff>-1296421</xdr:rowOff>
    </xdr:from>
    <xdr:to>
      <xdr:col>73</xdr:col>
      <xdr:colOff>40441</xdr:colOff>
      <xdr:row>0</xdr:row>
      <xdr:rowOff>-1078769</xdr:rowOff>
    </xdr:to>
    <xdr:sp macro="" textlink="">
      <xdr:nvSpPr>
        <xdr:cNvPr id="95" name="楕円 94"/>
        <xdr:cNvSpPr>
          <a:spLocks noChangeAspect="1"/>
        </xdr:cNvSpPr>
      </xdr:nvSpPr>
      <xdr:spPr>
        <a:xfrm flipV="1">
          <a:off x="21010547" y="-1296421"/>
          <a:ext cx="156344" cy="217652"/>
        </a:xfrm>
        <a:prstGeom prst="ellips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9525</xdr:colOff>
      <xdr:row>85</xdr:row>
      <xdr:rowOff>85725</xdr:rowOff>
    </xdr:from>
    <xdr:ext cx="493661" cy="492443"/>
    <xdr:sp macro="" textlink="">
      <xdr:nvSpPr>
        <xdr:cNvPr id="252" name="テキスト ボックス 251"/>
        <xdr:cNvSpPr txBox="1"/>
      </xdr:nvSpPr>
      <xdr:spPr>
        <a:xfrm>
          <a:off x="15801975" y="14458950"/>
          <a:ext cx="49366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⑩</a:t>
          </a:r>
        </a:p>
      </xdr:txBody>
    </xdr:sp>
    <xdr:clientData/>
  </xdr:oneCellAnchor>
  <xdr:twoCellAnchor>
    <xdr:from>
      <xdr:col>41</xdr:col>
      <xdr:colOff>19050</xdr:colOff>
      <xdr:row>28</xdr:row>
      <xdr:rowOff>4</xdr:rowOff>
    </xdr:from>
    <xdr:to>
      <xdr:col>65</xdr:col>
      <xdr:colOff>0</xdr:colOff>
      <xdr:row>89</xdr:row>
      <xdr:rowOff>152400</xdr:rowOff>
    </xdr:to>
    <xdr:cxnSp macro="">
      <xdr:nvCxnSpPr>
        <xdr:cNvPr id="381" name="直線コネクタ 380"/>
        <xdr:cNvCxnSpPr/>
      </xdr:nvCxnSpPr>
      <xdr:spPr>
        <a:xfrm flipV="1">
          <a:off x="12611100" y="5353054"/>
          <a:ext cx="6381750" cy="10610846"/>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137600</xdr:colOff>
      <xdr:row>61</xdr:row>
      <xdr:rowOff>128414</xdr:rowOff>
    </xdr:from>
    <xdr:to>
      <xdr:col>61</xdr:col>
      <xdr:colOff>0</xdr:colOff>
      <xdr:row>87</xdr:row>
      <xdr:rowOff>8570</xdr:rowOff>
    </xdr:to>
    <xdr:sp macro="" textlink="">
      <xdr:nvSpPr>
        <xdr:cNvPr id="12" name="フリーフォーム 11"/>
        <xdr:cNvSpPr/>
      </xdr:nvSpPr>
      <xdr:spPr>
        <a:xfrm>
          <a:off x="16196750" y="11139314"/>
          <a:ext cx="1729300" cy="4337856"/>
        </a:xfrm>
        <a:custGeom>
          <a:avLst/>
          <a:gdLst>
            <a:gd name="connsiteX0" fmla="*/ 0 w 1930400"/>
            <a:gd name="connsiteY0" fmla="*/ 3048000 h 3048000"/>
            <a:gd name="connsiteX1" fmla="*/ 1384300 w 1930400"/>
            <a:gd name="connsiteY1" fmla="*/ 3048000 h 3048000"/>
            <a:gd name="connsiteX2" fmla="*/ 1562100 w 1930400"/>
            <a:gd name="connsiteY2" fmla="*/ 2997200 h 3048000"/>
            <a:gd name="connsiteX3" fmla="*/ 1701800 w 1930400"/>
            <a:gd name="connsiteY3" fmla="*/ 2882900 h 3048000"/>
            <a:gd name="connsiteX4" fmla="*/ 1828800 w 1930400"/>
            <a:gd name="connsiteY4" fmla="*/ 2743200 h 3048000"/>
            <a:gd name="connsiteX5" fmla="*/ 1892300 w 1930400"/>
            <a:gd name="connsiteY5" fmla="*/ 2616200 h 3048000"/>
            <a:gd name="connsiteX6" fmla="*/ 1930400 w 1930400"/>
            <a:gd name="connsiteY6" fmla="*/ 2463800 h 3048000"/>
            <a:gd name="connsiteX7" fmla="*/ 1930400 w 1930400"/>
            <a:gd name="connsiteY7" fmla="*/ 0 h 3048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30400" h="3048000">
              <a:moveTo>
                <a:pt x="0" y="3048000"/>
              </a:moveTo>
              <a:lnTo>
                <a:pt x="1384300" y="3048000"/>
              </a:lnTo>
              <a:lnTo>
                <a:pt x="1562100" y="2997200"/>
              </a:lnTo>
              <a:lnTo>
                <a:pt x="1701800" y="2882900"/>
              </a:lnTo>
              <a:lnTo>
                <a:pt x="1828800" y="2743200"/>
              </a:lnTo>
              <a:lnTo>
                <a:pt x="1892300" y="2616200"/>
              </a:lnTo>
              <a:lnTo>
                <a:pt x="1930400" y="2463800"/>
              </a:lnTo>
              <a:lnTo>
                <a:pt x="1930400" y="0"/>
              </a:lnTo>
            </a:path>
          </a:pathLst>
        </a:custGeom>
        <a:noFill/>
        <a:ln w="28575">
          <a:solidFill>
            <a:srgbClr val="3333FF"/>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19050</xdr:colOff>
      <xdr:row>25</xdr:row>
      <xdr:rowOff>123734</xdr:rowOff>
    </xdr:from>
    <xdr:to>
      <xdr:col>47</xdr:col>
      <xdr:colOff>244793</xdr:colOff>
      <xdr:row>28</xdr:row>
      <xdr:rowOff>130338</xdr:rowOff>
    </xdr:to>
    <xdr:sp macro="" textlink="">
      <xdr:nvSpPr>
        <xdr:cNvPr id="211" name="テキスト ボックス 210"/>
        <xdr:cNvSpPr txBox="1"/>
      </xdr:nvSpPr>
      <xdr:spPr>
        <a:xfrm>
          <a:off x="13944600" y="4962434"/>
          <a:ext cx="492443" cy="52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⑨</a:t>
          </a:r>
        </a:p>
      </xdr:txBody>
    </xdr:sp>
    <xdr:clientData/>
  </xdr:twoCellAnchor>
  <xdr:twoCellAnchor>
    <xdr:from>
      <xdr:col>41</xdr:col>
      <xdr:colOff>9525</xdr:colOff>
      <xdr:row>27</xdr:row>
      <xdr:rowOff>32746</xdr:rowOff>
    </xdr:from>
    <xdr:to>
      <xdr:col>65</xdr:col>
      <xdr:colOff>9525</xdr:colOff>
      <xdr:row>90</xdr:row>
      <xdr:rowOff>2286</xdr:rowOff>
    </xdr:to>
    <xdr:cxnSp macro="">
      <xdr:nvCxnSpPr>
        <xdr:cNvPr id="377" name="直線コネクタ 376"/>
        <xdr:cNvCxnSpPr/>
      </xdr:nvCxnSpPr>
      <xdr:spPr>
        <a:xfrm flipV="1">
          <a:off x="12601575" y="5214346"/>
          <a:ext cx="6400800" cy="10770890"/>
        </a:xfrm>
        <a:prstGeom prst="line">
          <a:avLst/>
        </a:prstGeom>
        <a:ln w="12700">
          <a:solidFill>
            <a:srgbClr val="3333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1152525</xdr:colOff>
      <xdr:row>6</xdr:row>
      <xdr:rowOff>190499</xdr:rowOff>
    </xdr:from>
    <xdr:to>
      <xdr:col>84</xdr:col>
      <xdr:colOff>255536</xdr:colOff>
      <xdr:row>106</xdr:row>
      <xdr:rowOff>161107</xdr:rowOff>
    </xdr:to>
    <xdr:grpSp>
      <xdr:nvGrpSpPr>
        <xdr:cNvPr id="6" name="グループ化 5"/>
        <xdr:cNvGrpSpPr/>
      </xdr:nvGrpSpPr>
      <xdr:grpSpPr>
        <a:xfrm>
          <a:off x="2486025" y="1847849"/>
          <a:ext cx="21829661" cy="17229908"/>
          <a:chOff x="2486025" y="1657349"/>
          <a:chExt cx="21829661" cy="17229908"/>
        </a:xfrm>
      </xdr:grpSpPr>
      <xdr:grpSp>
        <xdr:nvGrpSpPr>
          <xdr:cNvPr id="403" name="グループ化 402"/>
          <xdr:cNvGrpSpPr/>
        </xdr:nvGrpSpPr>
        <xdr:grpSpPr>
          <a:xfrm>
            <a:off x="2486025" y="1657349"/>
            <a:ext cx="21829661" cy="17229908"/>
            <a:chOff x="2486025" y="1647821"/>
            <a:chExt cx="21829661" cy="16286898"/>
          </a:xfrm>
        </xdr:grpSpPr>
        <xdr:cxnSp macro="">
          <xdr:nvCxnSpPr>
            <xdr:cNvPr id="175" name="直線矢印コネクタ 174"/>
            <xdr:cNvCxnSpPr/>
          </xdr:nvCxnSpPr>
          <xdr:spPr>
            <a:xfrm>
              <a:off x="12601115" y="5799602"/>
              <a:ext cx="3334210"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xdr:cNvCxnSpPr/>
          </xdr:nvCxnSpPr>
          <xdr:spPr>
            <a:xfrm flipV="1">
              <a:off x="10992730" y="4842459"/>
              <a:ext cx="8000120" cy="9370688"/>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293"/>
            <xdr:cNvSpPr txBox="1"/>
          </xdr:nvSpPr>
          <xdr:spPr>
            <a:xfrm>
              <a:off x="16306800" y="5024387"/>
              <a:ext cx="879856" cy="39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１２日</a:t>
              </a:r>
            </a:p>
          </xdr:txBody>
        </xdr:sp>
        <xdr:cxnSp macro="">
          <xdr:nvCxnSpPr>
            <xdr:cNvPr id="105" name="直線矢印コネクタ 104"/>
            <xdr:cNvCxnSpPr/>
          </xdr:nvCxnSpPr>
          <xdr:spPr>
            <a:xfrm flipV="1">
              <a:off x="2868540" y="8380098"/>
              <a:ext cx="159868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3" name="直線コネクタ 142"/>
            <xdr:cNvCxnSpPr/>
          </xdr:nvCxnSpPr>
          <xdr:spPr>
            <a:xfrm flipH="1">
              <a:off x="11781977" y="4340278"/>
              <a:ext cx="448" cy="955061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直線矢印コネクタ 147"/>
            <xdr:cNvCxnSpPr/>
          </xdr:nvCxnSpPr>
          <xdr:spPr>
            <a:xfrm>
              <a:off x="11781965" y="8381591"/>
              <a:ext cx="229598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直線矢印コネクタ 182"/>
            <xdr:cNvCxnSpPr/>
          </xdr:nvCxnSpPr>
          <xdr:spPr>
            <a:xfrm>
              <a:off x="16217140" y="10496651"/>
              <a:ext cx="1585085"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1" name="テキスト ボックス 160"/>
            <xdr:cNvSpPr txBox="1"/>
          </xdr:nvSpPr>
          <xdr:spPr>
            <a:xfrm>
              <a:off x="4343400" y="8138413"/>
              <a:ext cx="493661" cy="492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①</a:t>
              </a:r>
            </a:p>
          </xdr:txBody>
        </xdr:sp>
        <xdr:sp macro="" textlink="">
          <xdr:nvSpPr>
            <xdr:cNvPr id="212" name="テキスト ボックス 211"/>
            <xdr:cNvSpPr txBox="1"/>
          </xdr:nvSpPr>
          <xdr:spPr>
            <a:xfrm>
              <a:off x="5114925" y="8138413"/>
              <a:ext cx="492443" cy="492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②</a:t>
              </a:r>
            </a:p>
          </xdr:txBody>
        </xdr:sp>
        <xdr:sp macro="" textlink="">
          <xdr:nvSpPr>
            <xdr:cNvPr id="388" name="楕円 387"/>
            <xdr:cNvSpPr>
              <a:spLocks noChangeAspect="1"/>
            </xdr:cNvSpPr>
          </xdr:nvSpPr>
          <xdr:spPr>
            <a:xfrm>
              <a:off x="18907125" y="4953045"/>
              <a:ext cx="180975" cy="182936"/>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3333FF"/>
                </a:solidFill>
              </a:endParaRPr>
            </a:p>
          </xdr:txBody>
        </xdr:sp>
        <xdr:cxnSp macro="">
          <xdr:nvCxnSpPr>
            <xdr:cNvPr id="93" name="直線コネクタ 92"/>
            <xdr:cNvCxnSpPr/>
          </xdr:nvCxnSpPr>
          <xdr:spPr>
            <a:xfrm flipV="1">
              <a:off x="19010293" y="1754421"/>
              <a:ext cx="4535507" cy="306980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直線矢印コネクタ 97"/>
            <xdr:cNvCxnSpPr/>
          </xdr:nvCxnSpPr>
          <xdr:spPr>
            <a:xfrm flipV="1">
              <a:off x="5263247" y="6602904"/>
              <a:ext cx="3461653"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4" name="直線矢印コネクタ 123"/>
            <xdr:cNvCxnSpPr/>
          </xdr:nvCxnSpPr>
          <xdr:spPr>
            <a:xfrm flipV="1">
              <a:off x="2863729" y="11460330"/>
              <a:ext cx="158444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0" name="直線矢印コネクタ 129"/>
            <xdr:cNvCxnSpPr/>
          </xdr:nvCxnSpPr>
          <xdr:spPr>
            <a:xfrm>
              <a:off x="5531583" y="11458046"/>
              <a:ext cx="3736242"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xdr:cNvCxnSpPr/>
          </xdr:nvCxnSpPr>
          <xdr:spPr>
            <a:xfrm flipV="1">
              <a:off x="2741617" y="14209522"/>
              <a:ext cx="8250233" cy="371918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矢印コネクタ 88"/>
            <xdr:cNvCxnSpPr/>
          </xdr:nvCxnSpPr>
          <xdr:spPr>
            <a:xfrm>
              <a:off x="5272772" y="5005011"/>
              <a:ext cx="269012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フリーフォーム 4"/>
            <xdr:cNvSpPr/>
          </xdr:nvSpPr>
          <xdr:spPr>
            <a:xfrm>
              <a:off x="4538765" y="5008062"/>
              <a:ext cx="452335" cy="3217607"/>
            </a:xfrm>
            <a:custGeom>
              <a:avLst/>
              <a:gdLst>
                <a:gd name="connsiteX0" fmla="*/ 0 w 660400"/>
                <a:gd name="connsiteY0" fmla="*/ 3098800 h 3098800"/>
                <a:gd name="connsiteX1" fmla="*/ 0 w 660400"/>
                <a:gd name="connsiteY1" fmla="*/ 444500 h 3098800"/>
                <a:gd name="connsiteX2" fmla="*/ 5080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2652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101600 w 660400"/>
                <a:gd name="connsiteY4" fmla="*/ 127000 h 3098800"/>
                <a:gd name="connsiteX5" fmla="*/ 190500 w 660400"/>
                <a:gd name="connsiteY5" fmla="*/ 50800 h 3098800"/>
                <a:gd name="connsiteX6" fmla="*/ 292100 w 660400"/>
                <a:gd name="connsiteY6" fmla="*/ 0 h 3098800"/>
                <a:gd name="connsiteX7" fmla="*/ 660400 w 660400"/>
                <a:gd name="connsiteY7"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43656 h 3098800"/>
                <a:gd name="connsiteX7" fmla="*/ 292100 w 660400"/>
                <a:gd name="connsiteY7" fmla="*/ 0 h 3098800"/>
                <a:gd name="connsiteX8" fmla="*/ 660400 w 660400"/>
                <a:gd name="connsiteY8" fmla="*/ 0 h 3098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0400" h="3098800">
                  <a:moveTo>
                    <a:pt x="0" y="3098800"/>
                  </a:moveTo>
                  <a:lnTo>
                    <a:pt x="0" y="444500"/>
                  </a:lnTo>
                  <a:cubicBezTo>
                    <a:pt x="6475" y="405871"/>
                    <a:pt x="-1619" y="362479"/>
                    <a:pt x="4856" y="323850"/>
                  </a:cubicBezTo>
                  <a:lnTo>
                    <a:pt x="19236" y="242093"/>
                  </a:lnTo>
                  <a:cubicBezTo>
                    <a:pt x="31438" y="219339"/>
                    <a:pt x="46069" y="194204"/>
                    <a:pt x="58271" y="171450"/>
                  </a:cubicBezTo>
                  <a:lnTo>
                    <a:pt x="101600" y="110331"/>
                  </a:lnTo>
                  <a:lnTo>
                    <a:pt x="190500" y="43656"/>
                  </a:lnTo>
                  <a:lnTo>
                    <a:pt x="292100" y="0"/>
                  </a:lnTo>
                  <a:lnTo>
                    <a:pt x="660400" y="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コネクタ 6"/>
            <xdr:cNvCxnSpPr/>
          </xdr:nvCxnSpPr>
          <xdr:spPr>
            <a:xfrm>
              <a:off x="10205762" y="4403061"/>
              <a:ext cx="0" cy="948239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フリーフォーム 95"/>
            <xdr:cNvSpPr/>
          </xdr:nvSpPr>
          <xdr:spPr>
            <a:xfrm>
              <a:off x="4594577" y="6602904"/>
              <a:ext cx="377474" cy="4697528"/>
            </a:xfrm>
            <a:custGeom>
              <a:avLst/>
              <a:gdLst>
                <a:gd name="connsiteX0" fmla="*/ 0 w 660400"/>
                <a:gd name="connsiteY0" fmla="*/ 3098800 h 3098800"/>
                <a:gd name="connsiteX1" fmla="*/ 0 w 660400"/>
                <a:gd name="connsiteY1" fmla="*/ 444500 h 3098800"/>
                <a:gd name="connsiteX2" fmla="*/ 5080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2652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101600 w 660400"/>
                <a:gd name="connsiteY4" fmla="*/ 127000 h 3098800"/>
                <a:gd name="connsiteX5" fmla="*/ 190500 w 660400"/>
                <a:gd name="connsiteY5" fmla="*/ 50800 h 3098800"/>
                <a:gd name="connsiteX6" fmla="*/ 292100 w 660400"/>
                <a:gd name="connsiteY6" fmla="*/ 0 h 3098800"/>
                <a:gd name="connsiteX7" fmla="*/ 660400 w 660400"/>
                <a:gd name="connsiteY7"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43656 h 3098800"/>
                <a:gd name="connsiteX7" fmla="*/ 292100 w 660400"/>
                <a:gd name="connsiteY7" fmla="*/ 0 h 3098800"/>
                <a:gd name="connsiteX8" fmla="*/ 660400 w 660400"/>
                <a:gd name="connsiteY8" fmla="*/ 0 h 3098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0400" h="3098800">
                  <a:moveTo>
                    <a:pt x="0" y="3098800"/>
                  </a:moveTo>
                  <a:lnTo>
                    <a:pt x="0" y="444500"/>
                  </a:lnTo>
                  <a:cubicBezTo>
                    <a:pt x="6475" y="405871"/>
                    <a:pt x="-1619" y="362479"/>
                    <a:pt x="4856" y="323850"/>
                  </a:cubicBezTo>
                  <a:lnTo>
                    <a:pt x="19236" y="242093"/>
                  </a:lnTo>
                  <a:cubicBezTo>
                    <a:pt x="31438" y="219339"/>
                    <a:pt x="46069" y="194204"/>
                    <a:pt x="58271" y="171450"/>
                  </a:cubicBezTo>
                  <a:lnTo>
                    <a:pt x="101600" y="110331"/>
                  </a:lnTo>
                  <a:lnTo>
                    <a:pt x="190500" y="43656"/>
                  </a:lnTo>
                  <a:lnTo>
                    <a:pt x="292100" y="0"/>
                  </a:lnTo>
                  <a:lnTo>
                    <a:pt x="660400" y="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xnSp macro="">
          <xdr:nvCxnSpPr>
            <xdr:cNvPr id="101" name="直線矢印コネクタ 100"/>
            <xdr:cNvCxnSpPr/>
          </xdr:nvCxnSpPr>
          <xdr:spPr>
            <a:xfrm flipV="1">
              <a:off x="4729858" y="8379083"/>
              <a:ext cx="470792" cy="159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9" name="直線矢印コネクタ 108"/>
            <xdr:cNvCxnSpPr/>
          </xdr:nvCxnSpPr>
          <xdr:spPr>
            <a:xfrm flipV="1">
              <a:off x="5491847" y="8380682"/>
              <a:ext cx="324257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直線コネクタ 106"/>
            <xdr:cNvCxnSpPr/>
          </xdr:nvCxnSpPr>
          <xdr:spPr>
            <a:xfrm flipV="1">
              <a:off x="2737674" y="14855985"/>
              <a:ext cx="8254176" cy="307873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0" name="フリーフォーム 119"/>
            <xdr:cNvSpPr/>
          </xdr:nvSpPr>
          <xdr:spPr>
            <a:xfrm>
              <a:off x="5267325" y="8476620"/>
              <a:ext cx="1600200" cy="4601004"/>
            </a:xfrm>
            <a:custGeom>
              <a:avLst/>
              <a:gdLst>
                <a:gd name="connsiteX0" fmla="*/ 0 w 1854200"/>
                <a:gd name="connsiteY0" fmla="*/ 0 h 4597400"/>
                <a:gd name="connsiteX1" fmla="*/ 0 w 1854200"/>
                <a:gd name="connsiteY1" fmla="*/ 3898900 h 4597400"/>
                <a:gd name="connsiteX2" fmla="*/ 63500 w 1854200"/>
                <a:gd name="connsiteY2" fmla="*/ 4127500 h 4597400"/>
                <a:gd name="connsiteX3" fmla="*/ 215900 w 1854200"/>
                <a:gd name="connsiteY3" fmla="*/ 4343400 h 4597400"/>
                <a:gd name="connsiteX4" fmla="*/ 317500 w 1854200"/>
                <a:gd name="connsiteY4" fmla="*/ 4419600 h 4597400"/>
                <a:gd name="connsiteX5" fmla="*/ 558800 w 1854200"/>
                <a:gd name="connsiteY5" fmla="*/ 4546600 h 4597400"/>
                <a:gd name="connsiteX6" fmla="*/ 723900 w 1854200"/>
                <a:gd name="connsiteY6" fmla="*/ 4597400 h 4597400"/>
                <a:gd name="connsiteX7" fmla="*/ 1854200 w 1854200"/>
                <a:gd name="connsiteY7" fmla="*/ 4597400 h 4597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54200" h="4597400">
                  <a:moveTo>
                    <a:pt x="0" y="0"/>
                  </a:moveTo>
                  <a:lnTo>
                    <a:pt x="0" y="3898900"/>
                  </a:lnTo>
                  <a:lnTo>
                    <a:pt x="63500" y="4127500"/>
                  </a:lnTo>
                  <a:lnTo>
                    <a:pt x="215900" y="4343400"/>
                  </a:lnTo>
                  <a:lnTo>
                    <a:pt x="317500" y="4419600"/>
                  </a:lnTo>
                  <a:lnTo>
                    <a:pt x="558800" y="4546600"/>
                  </a:lnTo>
                  <a:lnTo>
                    <a:pt x="723900" y="4597400"/>
                  </a:lnTo>
                  <a:lnTo>
                    <a:pt x="1854200" y="459740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6" name="直線矢印コネクタ 125"/>
            <xdr:cNvCxnSpPr/>
          </xdr:nvCxnSpPr>
          <xdr:spPr>
            <a:xfrm>
              <a:off x="4741020" y="11455681"/>
              <a:ext cx="52630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フリーフォーム 12"/>
            <xdr:cNvSpPr/>
          </xdr:nvSpPr>
          <xdr:spPr>
            <a:xfrm>
              <a:off x="5305425" y="11557986"/>
              <a:ext cx="1543050" cy="4106081"/>
            </a:xfrm>
            <a:custGeom>
              <a:avLst/>
              <a:gdLst>
                <a:gd name="connsiteX0" fmla="*/ 0 w 1524000"/>
                <a:gd name="connsiteY0" fmla="*/ 0 h 2438400"/>
                <a:gd name="connsiteX1" fmla="*/ 0 w 1524000"/>
                <a:gd name="connsiteY1" fmla="*/ 1917700 h 2438400"/>
                <a:gd name="connsiteX2" fmla="*/ 38100 w 1524000"/>
                <a:gd name="connsiteY2" fmla="*/ 2095500 h 2438400"/>
                <a:gd name="connsiteX3" fmla="*/ 139700 w 1524000"/>
                <a:gd name="connsiteY3" fmla="*/ 2247900 h 2438400"/>
                <a:gd name="connsiteX4" fmla="*/ 254000 w 1524000"/>
                <a:gd name="connsiteY4" fmla="*/ 2324100 h 2438400"/>
                <a:gd name="connsiteX5" fmla="*/ 406400 w 1524000"/>
                <a:gd name="connsiteY5" fmla="*/ 2413000 h 2438400"/>
                <a:gd name="connsiteX6" fmla="*/ 558800 w 1524000"/>
                <a:gd name="connsiteY6" fmla="*/ 2438400 h 2438400"/>
                <a:gd name="connsiteX7" fmla="*/ 1524000 w 1524000"/>
                <a:gd name="connsiteY7" fmla="*/ 2438400 h 2438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24000" h="2438400">
                  <a:moveTo>
                    <a:pt x="0" y="0"/>
                  </a:moveTo>
                  <a:lnTo>
                    <a:pt x="0" y="1917700"/>
                  </a:lnTo>
                  <a:lnTo>
                    <a:pt x="38100" y="2095500"/>
                  </a:lnTo>
                  <a:lnTo>
                    <a:pt x="139700" y="2247900"/>
                  </a:lnTo>
                  <a:lnTo>
                    <a:pt x="254000" y="2324100"/>
                  </a:lnTo>
                  <a:lnTo>
                    <a:pt x="406400" y="2413000"/>
                  </a:lnTo>
                  <a:lnTo>
                    <a:pt x="558800" y="2438400"/>
                  </a:lnTo>
                  <a:lnTo>
                    <a:pt x="1524000" y="243840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1" name="直線矢印コネクタ 130"/>
            <xdr:cNvCxnSpPr/>
          </xdr:nvCxnSpPr>
          <xdr:spPr>
            <a:xfrm flipV="1">
              <a:off x="7149173" y="13077625"/>
              <a:ext cx="1328077"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xdr:cNvCxnSpPr/>
          </xdr:nvCxnSpPr>
          <xdr:spPr>
            <a:xfrm>
              <a:off x="8733277" y="13077364"/>
              <a:ext cx="1458473" cy="26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5" name="直線矢印コネクタ 134"/>
            <xdr:cNvCxnSpPr/>
          </xdr:nvCxnSpPr>
          <xdr:spPr>
            <a:xfrm flipV="1">
              <a:off x="7137560" y="15664067"/>
              <a:ext cx="188261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6" name="直線コネクタ 135"/>
            <xdr:cNvCxnSpPr/>
          </xdr:nvCxnSpPr>
          <xdr:spPr>
            <a:xfrm flipH="1">
              <a:off x="10180460" y="5646589"/>
              <a:ext cx="0" cy="1050591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直線矢印コネクタ 136"/>
            <xdr:cNvCxnSpPr/>
          </xdr:nvCxnSpPr>
          <xdr:spPr>
            <a:xfrm flipV="1">
              <a:off x="9283639" y="15674726"/>
              <a:ext cx="898586"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39" name="直線矢印コネクタ 138"/>
            <xdr:cNvCxnSpPr/>
          </xdr:nvCxnSpPr>
          <xdr:spPr>
            <a:xfrm>
              <a:off x="8982075" y="6602904"/>
              <a:ext cx="1200150"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0" name="直線矢印コネクタ 139"/>
            <xdr:cNvCxnSpPr/>
          </xdr:nvCxnSpPr>
          <xdr:spPr>
            <a:xfrm flipV="1">
              <a:off x="9546164" y="11460913"/>
              <a:ext cx="626536"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1" name="直線矢印コネクタ 140"/>
            <xdr:cNvCxnSpPr/>
          </xdr:nvCxnSpPr>
          <xdr:spPr>
            <a:xfrm flipV="1">
              <a:off x="9002503" y="8380682"/>
              <a:ext cx="1179722" cy="0"/>
            </a:xfrm>
            <a:prstGeom prst="straightConnector1">
              <a:avLst/>
            </a:prstGeom>
            <a:ln w="28575">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2" name="直線矢印コネクタ 141"/>
            <xdr:cNvCxnSpPr/>
          </xdr:nvCxnSpPr>
          <xdr:spPr>
            <a:xfrm>
              <a:off x="8210550" y="5008062"/>
              <a:ext cx="1981200" cy="0"/>
            </a:xfrm>
            <a:prstGeom prst="straightConnector1">
              <a:avLst/>
            </a:prstGeom>
            <a:ln w="28575">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0" name="直線矢印コネクタ 149"/>
            <xdr:cNvCxnSpPr/>
          </xdr:nvCxnSpPr>
          <xdr:spPr>
            <a:xfrm>
              <a:off x="14356305" y="8385392"/>
              <a:ext cx="238864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5" name="直線矢印コネクタ 154"/>
            <xdr:cNvCxnSpPr/>
          </xdr:nvCxnSpPr>
          <xdr:spPr>
            <a:xfrm>
              <a:off x="16999815" y="8380936"/>
              <a:ext cx="164061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6" name="直線矢印コネクタ 155"/>
            <xdr:cNvCxnSpPr/>
          </xdr:nvCxnSpPr>
          <xdr:spPr>
            <a:xfrm>
              <a:off x="18903594" y="8377438"/>
              <a:ext cx="1556106"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7" name="直線矢印コネクタ 156"/>
            <xdr:cNvCxnSpPr/>
          </xdr:nvCxnSpPr>
          <xdr:spPr>
            <a:xfrm flipV="1">
              <a:off x="20734897" y="8380682"/>
              <a:ext cx="1325003"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9" name="直線矢印コネクタ 158"/>
            <xdr:cNvCxnSpPr/>
          </xdr:nvCxnSpPr>
          <xdr:spPr>
            <a:xfrm flipV="1">
              <a:off x="22339687" y="8380682"/>
              <a:ext cx="108228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5" name="直線コネクタ 164"/>
            <xdr:cNvCxnSpPr/>
          </xdr:nvCxnSpPr>
          <xdr:spPr>
            <a:xfrm flipH="1">
              <a:off x="12599478" y="4339694"/>
              <a:ext cx="0" cy="1181938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直線矢印コネクタ 173"/>
            <xdr:cNvCxnSpPr/>
          </xdr:nvCxnSpPr>
          <xdr:spPr>
            <a:xfrm flipV="1">
              <a:off x="11783614" y="5008062"/>
              <a:ext cx="2275286" cy="0"/>
            </a:xfrm>
            <a:prstGeom prst="straightConnector1">
              <a:avLst/>
            </a:prstGeom>
            <a:ln w="28575">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4" name="フリーフォーム 3"/>
            <xdr:cNvSpPr/>
          </xdr:nvSpPr>
          <xdr:spPr>
            <a:xfrm>
              <a:off x="14325600" y="5008062"/>
              <a:ext cx="6267450" cy="3232323"/>
            </a:xfrm>
            <a:custGeom>
              <a:avLst/>
              <a:gdLst>
                <a:gd name="connsiteX0" fmla="*/ 0 w 6324600"/>
                <a:gd name="connsiteY0" fmla="*/ 0 h 3124200"/>
                <a:gd name="connsiteX1" fmla="*/ 5600700 w 6324600"/>
                <a:gd name="connsiteY1" fmla="*/ 0 h 3124200"/>
                <a:gd name="connsiteX2" fmla="*/ 5753100 w 6324600"/>
                <a:gd name="connsiteY2" fmla="*/ 25400 h 3124200"/>
                <a:gd name="connsiteX3" fmla="*/ 5981700 w 6324600"/>
                <a:gd name="connsiteY3" fmla="*/ 101600 h 3124200"/>
                <a:gd name="connsiteX4" fmla="*/ 6121400 w 6324600"/>
                <a:gd name="connsiteY4" fmla="*/ 215900 h 3124200"/>
                <a:gd name="connsiteX5" fmla="*/ 6223000 w 6324600"/>
                <a:gd name="connsiteY5" fmla="*/ 330200 h 3124200"/>
                <a:gd name="connsiteX6" fmla="*/ 6273800 w 6324600"/>
                <a:gd name="connsiteY6" fmla="*/ 457200 h 3124200"/>
                <a:gd name="connsiteX7" fmla="*/ 6324600 w 6324600"/>
                <a:gd name="connsiteY7" fmla="*/ 609600 h 3124200"/>
                <a:gd name="connsiteX8" fmla="*/ 6324600 w 6324600"/>
                <a:gd name="connsiteY8" fmla="*/ 3124200 h 3124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24600" h="3124200">
                  <a:moveTo>
                    <a:pt x="0" y="0"/>
                  </a:moveTo>
                  <a:lnTo>
                    <a:pt x="5600700" y="0"/>
                  </a:lnTo>
                  <a:lnTo>
                    <a:pt x="5753100" y="25400"/>
                  </a:lnTo>
                  <a:lnTo>
                    <a:pt x="5981700" y="101600"/>
                  </a:lnTo>
                  <a:lnTo>
                    <a:pt x="6121400" y="215900"/>
                  </a:lnTo>
                  <a:lnTo>
                    <a:pt x="6223000" y="330200"/>
                  </a:lnTo>
                  <a:lnTo>
                    <a:pt x="6273800" y="457200"/>
                  </a:lnTo>
                  <a:lnTo>
                    <a:pt x="6324600" y="609600"/>
                  </a:lnTo>
                  <a:lnTo>
                    <a:pt x="6324600" y="312420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リーフォーム 7"/>
            <xdr:cNvSpPr/>
          </xdr:nvSpPr>
          <xdr:spPr>
            <a:xfrm>
              <a:off x="16221074" y="5794824"/>
              <a:ext cx="5438776" cy="4535913"/>
            </a:xfrm>
            <a:custGeom>
              <a:avLst/>
              <a:gdLst>
                <a:gd name="connsiteX0" fmla="*/ 0 w 5689600"/>
                <a:gd name="connsiteY0" fmla="*/ 0 h 3746500"/>
                <a:gd name="connsiteX1" fmla="*/ 4953000 w 5689600"/>
                <a:gd name="connsiteY1" fmla="*/ 0 h 3746500"/>
                <a:gd name="connsiteX2" fmla="*/ 5092700 w 5689600"/>
                <a:gd name="connsiteY2" fmla="*/ 12700 h 3746500"/>
                <a:gd name="connsiteX3" fmla="*/ 5194300 w 5689600"/>
                <a:gd name="connsiteY3" fmla="*/ 50800 h 3746500"/>
                <a:gd name="connsiteX4" fmla="*/ 5321300 w 5689600"/>
                <a:gd name="connsiteY4" fmla="*/ 114300 h 3746500"/>
                <a:gd name="connsiteX5" fmla="*/ 5448300 w 5689600"/>
                <a:gd name="connsiteY5" fmla="*/ 215900 h 3746500"/>
                <a:gd name="connsiteX6" fmla="*/ 5588000 w 5689600"/>
                <a:gd name="connsiteY6" fmla="*/ 368300 h 3746500"/>
                <a:gd name="connsiteX7" fmla="*/ 5626100 w 5689600"/>
                <a:gd name="connsiteY7" fmla="*/ 444500 h 3746500"/>
                <a:gd name="connsiteX8" fmla="*/ 5664200 w 5689600"/>
                <a:gd name="connsiteY8" fmla="*/ 520700 h 3746500"/>
                <a:gd name="connsiteX9" fmla="*/ 5689600 w 5689600"/>
                <a:gd name="connsiteY9" fmla="*/ 673100 h 3746500"/>
                <a:gd name="connsiteX10" fmla="*/ 5689600 w 5689600"/>
                <a:gd name="connsiteY10" fmla="*/ 3746500 h 3746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689600" h="3746500">
                  <a:moveTo>
                    <a:pt x="0" y="0"/>
                  </a:moveTo>
                  <a:lnTo>
                    <a:pt x="4953000" y="0"/>
                  </a:lnTo>
                  <a:lnTo>
                    <a:pt x="5092700" y="12700"/>
                  </a:lnTo>
                  <a:lnTo>
                    <a:pt x="5194300" y="50800"/>
                  </a:lnTo>
                  <a:lnTo>
                    <a:pt x="5321300" y="114300"/>
                  </a:lnTo>
                  <a:lnTo>
                    <a:pt x="5448300" y="215900"/>
                  </a:lnTo>
                  <a:lnTo>
                    <a:pt x="5588000" y="368300"/>
                  </a:lnTo>
                  <a:lnTo>
                    <a:pt x="5626100" y="444500"/>
                  </a:lnTo>
                  <a:lnTo>
                    <a:pt x="5664200" y="520700"/>
                  </a:lnTo>
                  <a:lnTo>
                    <a:pt x="5689600" y="673100"/>
                  </a:lnTo>
                  <a:lnTo>
                    <a:pt x="5689600" y="3746500"/>
                  </a:lnTo>
                </a:path>
              </a:pathLst>
            </a:custGeom>
            <a:noFill/>
            <a:ln w="28575">
              <a:solidFill>
                <a:srgbClr val="3333FF"/>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6" name="直線矢印コネクタ 175"/>
            <xdr:cNvCxnSpPr/>
          </xdr:nvCxnSpPr>
          <xdr:spPr>
            <a:xfrm>
              <a:off x="12609003" y="14698496"/>
              <a:ext cx="3307272"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7" name="直線矢印コネクタ 176"/>
            <xdr:cNvCxnSpPr/>
          </xdr:nvCxnSpPr>
          <xdr:spPr>
            <a:xfrm>
              <a:off x="12609003" y="15668426"/>
              <a:ext cx="3593022"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8" name="直線矢印コネクタ 177"/>
            <xdr:cNvCxnSpPr/>
          </xdr:nvCxnSpPr>
          <xdr:spPr>
            <a:xfrm>
              <a:off x="11780340" y="13080313"/>
              <a:ext cx="2278560" cy="0"/>
            </a:xfrm>
            <a:prstGeom prst="straightConnector1">
              <a:avLst/>
            </a:prstGeom>
            <a:ln w="28575">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9" name="直線矢印コネクタ 178"/>
            <xdr:cNvCxnSpPr/>
          </xdr:nvCxnSpPr>
          <xdr:spPr>
            <a:xfrm flipV="1">
              <a:off x="12611100" y="11460329"/>
              <a:ext cx="3552825"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0" name="直線矢印コネクタ 179"/>
            <xdr:cNvCxnSpPr/>
          </xdr:nvCxnSpPr>
          <xdr:spPr>
            <a:xfrm>
              <a:off x="12591590" y="6605374"/>
              <a:ext cx="3610435"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0" name="フリーフォーム 29"/>
            <xdr:cNvSpPr/>
          </xdr:nvSpPr>
          <xdr:spPr>
            <a:xfrm>
              <a:off x="16478249" y="6602904"/>
              <a:ext cx="5438776" cy="4697527"/>
            </a:xfrm>
            <a:custGeom>
              <a:avLst/>
              <a:gdLst>
                <a:gd name="connsiteX0" fmla="*/ 0 w 5676900"/>
                <a:gd name="connsiteY0" fmla="*/ 0 h 3708400"/>
                <a:gd name="connsiteX1" fmla="*/ 4889500 w 5676900"/>
                <a:gd name="connsiteY1" fmla="*/ 0 h 3708400"/>
                <a:gd name="connsiteX2" fmla="*/ 5143500 w 5676900"/>
                <a:gd name="connsiteY2" fmla="*/ 12700 h 3708400"/>
                <a:gd name="connsiteX3" fmla="*/ 5372100 w 5676900"/>
                <a:gd name="connsiteY3" fmla="*/ 127000 h 3708400"/>
                <a:gd name="connsiteX4" fmla="*/ 5499100 w 5676900"/>
                <a:gd name="connsiteY4" fmla="*/ 266700 h 3708400"/>
                <a:gd name="connsiteX5" fmla="*/ 5600700 w 5676900"/>
                <a:gd name="connsiteY5" fmla="*/ 431800 h 3708400"/>
                <a:gd name="connsiteX6" fmla="*/ 5638800 w 5676900"/>
                <a:gd name="connsiteY6" fmla="*/ 558800 h 3708400"/>
                <a:gd name="connsiteX7" fmla="*/ 5676900 w 5676900"/>
                <a:gd name="connsiteY7" fmla="*/ 762000 h 3708400"/>
                <a:gd name="connsiteX8" fmla="*/ 5676900 w 5676900"/>
                <a:gd name="connsiteY8" fmla="*/ 3708400 h 3708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676900" h="3708400">
                  <a:moveTo>
                    <a:pt x="0" y="0"/>
                  </a:moveTo>
                  <a:lnTo>
                    <a:pt x="4889500" y="0"/>
                  </a:lnTo>
                  <a:lnTo>
                    <a:pt x="5143500" y="12700"/>
                  </a:lnTo>
                  <a:lnTo>
                    <a:pt x="5372100" y="127000"/>
                  </a:lnTo>
                  <a:lnTo>
                    <a:pt x="5499100" y="266700"/>
                  </a:lnTo>
                  <a:lnTo>
                    <a:pt x="5600700" y="431800"/>
                  </a:lnTo>
                  <a:lnTo>
                    <a:pt x="5638800" y="558800"/>
                  </a:lnTo>
                  <a:lnTo>
                    <a:pt x="5676900" y="762000"/>
                  </a:lnTo>
                  <a:lnTo>
                    <a:pt x="5676900" y="370840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フリーフォーム 31"/>
            <xdr:cNvSpPr/>
          </xdr:nvSpPr>
          <xdr:spPr>
            <a:xfrm>
              <a:off x="14354174" y="8540579"/>
              <a:ext cx="2505075" cy="4535912"/>
            </a:xfrm>
            <a:custGeom>
              <a:avLst/>
              <a:gdLst>
                <a:gd name="connsiteX0" fmla="*/ 0 w 2501900"/>
                <a:gd name="connsiteY0" fmla="*/ 3073400 h 3073400"/>
                <a:gd name="connsiteX1" fmla="*/ 1765300 w 2501900"/>
                <a:gd name="connsiteY1" fmla="*/ 3073400 h 3073400"/>
                <a:gd name="connsiteX2" fmla="*/ 1943100 w 2501900"/>
                <a:gd name="connsiteY2" fmla="*/ 3073400 h 3073400"/>
                <a:gd name="connsiteX3" fmla="*/ 2146300 w 2501900"/>
                <a:gd name="connsiteY3" fmla="*/ 2984500 h 3073400"/>
                <a:gd name="connsiteX4" fmla="*/ 2298700 w 2501900"/>
                <a:gd name="connsiteY4" fmla="*/ 2882900 h 3073400"/>
                <a:gd name="connsiteX5" fmla="*/ 2413000 w 2501900"/>
                <a:gd name="connsiteY5" fmla="*/ 2730500 h 3073400"/>
                <a:gd name="connsiteX6" fmla="*/ 2451100 w 2501900"/>
                <a:gd name="connsiteY6" fmla="*/ 2679700 h 3073400"/>
                <a:gd name="connsiteX7" fmla="*/ 2501900 w 2501900"/>
                <a:gd name="connsiteY7" fmla="*/ 2476500 h 3073400"/>
                <a:gd name="connsiteX8" fmla="*/ 2501900 w 2501900"/>
                <a:gd name="connsiteY8" fmla="*/ 0 h 3073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01900" h="3073400">
                  <a:moveTo>
                    <a:pt x="0" y="3073400"/>
                  </a:moveTo>
                  <a:lnTo>
                    <a:pt x="1765300" y="3073400"/>
                  </a:lnTo>
                  <a:lnTo>
                    <a:pt x="1943100" y="3073400"/>
                  </a:lnTo>
                  <a:lnTo>
                    <a:pt x="2146300" y="2984500"/>
                  </a:lnTo>
                  <a:lnTo>
                    <a:pt x="2298700" y="2882900"/>
                  </a:lnTo>
                  <a:lnTo>
                    <a:pt x="2413000" y="2730500"/>
                  </a:lnTo>
                  <a:lnTo>
                    <a:pt x="2451100" y="2679700"/>
                  </a:lnTo>
                  <a:lnTo>
                    <a:pt x="2501900" y="2476500"/>
                  </a:lnTo>
                  <a:lnTo>
                    <a:pt x="2501900" y="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矢印コネクタ 181"/>
            <xdr:cNvCxnSpPr/>
          </xdr:nvCxnSpPr>
          <xdr:spPr>
            <a:xfrm flipV="1">
              <a:off x="12592050" y="10491216"/>
              <a:ext cx="3352800"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4" name="直線矢印コネクタ 183"/>
            <xdr:cNvCxnSpPr/>
          </xdr:nvCxnSpPr>
          <xdr:spPr>
            <a:xfrm>
              <a:off x="18067042" y="10483969"/>
              <a:ext cx="161160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5" name="直線矢印コネクタ 184"/>
            <xdr:cNvCxnSpPr/>
          </xdr:nvCxnSpPr>
          <xdr:spPr>
            <a:xfrm>
              <a:off x="19937632" y="10489996"/>
              <a:ext cx="160791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6" name="直線矢印コネクタ 185"/>
            <xdr:cNvCxnSpPr/>
          </xdr:nvCxnSpPr>
          <xdr:spPr>
            <a:xfrm>
              <a:off x="21813737" y="10489996"/>
              <a:ext cx="54143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7" name="直線矢印コネクタ 186"/>
            <xdr:cNvCxnSpPr/>
          </xdr:nvCxnSpPr>
          <xdr:spPr>
            <a:xfrm flipV="1">
              <a:off x="22618736" y="10491216"/>
              <a:ext cx="1022314"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9" name="直線矢印コネクタ 188"/>
            <xdr:cNvCxnSpPr/>
          </xdr:nvCxnSpPr>
          <xdr:spPr>
            <a:xfrm flipV="1">
              <a:off x="16465977" y="11460329"/>
              <a:ext cx="1583898"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0" name="直線矢印コネクタ 189"/>
            <xdr:cNvCxnSpPr/>
          </xdr:nvCxnSpPr>
          <xdr:spPr>
            <a:xfrm>
              <a:off x="18341180" y="11455681"/>
              <a:ext cx="1584993"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1" name="直線矢印コネクタ 190"/>
            <xdr:cNvCxnSpPr/>
          </xdr:nvCxnSpPr>
          <xdr:spPr>
            <a:xfrm flipV="1">
              <a:off x="20224272" y="11460913"/>
              <a:ext cx="1568928"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2" name="直線矢印コネクタ 191"/>
            <xdr:cNvCxnSpPr/>
          </xdr:nvCxnSpPr>
          <xdr:spPr>
            <a:xfrm flipV="1">
              <a:off x="22060936" y="11460329"/>
              <a:ext cx="560939"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3" name="直線矢印コネクタ 192"/>
            <xdr:cNvCxnSpPr/>
          </xdr:nvCxnSpPr>
          <xdr:spPr>
            <a:xfrm>
              <a:off x="22889599" y="11460913"/>
              <a:ext cx="1056251"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3" name="フリーフォーム 112"/>
            <xdr:cNvSpPr/>
          </xdr:nvSpPr>
          <xdr:spPr>
            <a:xfrm>
              <a:off x="16480412" y="11589966"/>
              <a:ext cx="1721863" cy="4078460"/>
            </a:xfrm>
            <a:custGeom>
              <a:avLst/>
              <a:gdLst>
                <a:gd name="connsiteX0" fmla="*/ 0 w 1930400"/>
                <a:gd name="connsiteY0" fmla="*/ 3073400 h 3073400"/>
                <a:gd name="connsiteX1" fmla="*/ 1206500 w 1930400"/>
                <a:gd name="connsiteY1" fmla="*/ 3073400 h 3073400"/>
                <a:gd name="connsiteX2" fmla="*/ 1447800 w 1930400"/>
                <a:gd name="connsiteY2" fmla="*/ 3035300 h 3073400"/>
                <a:gd name="connsiteX3" fmla="*/ 1651000 w 1930400"/>
                <a:gd name="connsiteY3" fmla="*/ 2921000 h 3073400"/>
                <a:gd name="connsiteX4" fmla="*/ 1752600 w 1930400"/>
                <a:gd name="connsiteY4" fmla="*/ 2806700 h 3073400"/>
                <a:gd name="connsiteX5" fmla="*/ 1816100 w 1930400"/>
                <a:gd name="connsiteY5" fmla="*/ 2705100 h 3073400"/>
                <a:gd name="connsiteX6" fmla="*/ 1892300 w 1930400"/>
                <a:gd name="connsiteY6" fmla="*/ 2552700 h 3073400"/>
                <a:gd name="connsiteX7" fmla="*/ 1930400 w 1930400"/>
                <a:gd name="connsiteY7" fmla="*/ 2387600 h 3073400"/>
                <a:gd name="connsiteX8" fmla="*/ 1930400 w 1930400"/>
                <a:gd name="connsiteY8" fmla="*/ 0 h 3073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0400" h="3073400">
                  <a:moveTo>
                    <a:pt x="0" y="3073400"/>
                  </a:moveTo>
                  <a:lnTo>
                    <a:pt x="1206500" y="3073400"/>
                  </a:lnTo>
                  <a:lnTo>
                    <a:pt x="1447800" y="3035300"/>
                  </a:lnTo>
                  <a:lnTo>
                    <a:pt x="1651000" y="2921000"/>
                  </a:lnTo>
                  <a:lnTo>
                    <a:pt x="1752600" y="2806700"/>
                  </a:lnTo>
                  <a:lnTo>
                    <a:pt x="1816100" y="2705100"/>
                  </a:lnTo>
                  <a:lnTo>
                    <a:pt x="1892300" y="2552700"/>
                  </a:lnTo>
                  <a:lnTo>
                    <a:pt x="1930400" y="2387600"/>
                  </a:lnTo>
                  <a:lnTo>
                    <a:pt x="1930400" y="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7" name="テキスト ボックス 206"/>
            <xdr:cNvSpPr txBox="1"/>
          </xdr:nvSpPr>
          <xdr:spPr>
            <a:xfrm>
              <a:off x="2486025" y="1120277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⓪</a:t>
              </a:r>
            </a:p>
          </xdr:txBody>
        </xdr:sp>
        <xdr:sp macro="" textlink="">
          <xdr:nvSpPr>
            <xdr:cNvPr id="208" name="テキスト ボックス 207"/>
            <xdr:cNvSpPr txBox="1"/>
          </xdr:nvSpPr>
          <xdr:spPr>
            <a:xfrm>
              <a:off x="4362450"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①</a:t>
              </a:r>
            </a:p>
          </xdr:txBody>
        </xdr:sp>
        <xdr:sp macro="" textlink="">
          <xdr:nvSpPr>
            <xdr:cNvPr id="210" name="テキスト ボックス 209"/>
            <xdr:cNvSpPr txBox="1"/>
          </xdr:nvSpPr>
          <xdr:spPr>
            <a:xfrm>
              <a:off x="5153025"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②</a:t>
              </a:r>
            </a:p>
          </xdr:txBody>
        </xdr:sp>
        <xdr:sp macro="" textlink="">
          <xdr:nvSpPr>
            <xdr:cNvPr id="167" name="テキスト ボックス 166"/>
            <xdr:cNvSpPr txBox="1"/>
          </xdr:nvSpPr>
          <xdr:spPr>
            <a:xfrm>
              <a:off x="914400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⑦</a:t>
              </a:r>
            </a:p>
          </xdr:txBody>
        </xdr:sp>
        <xdr:sp macro="" textlink="">
          <xdr:nvSpPr>
            <xdr:cNvPr id="181" name="テキスト ボックス 180"/>
            <xdr:cNvSpPr txBox="1"/>
          </xdr:nvSpPr>
          <xdr:spPr>
            <a:xfrm>
              <a:off x="16078200"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⑧</a:t>
              </a:r>
            </a:p>
          </xdr:txBody>
        </xdr:sp>
        <xdr:sp macro="" textlink="">
          <xdr:nvSpPr>
            <xdr:cNvPr id="188" name="テキスト ボックス 187"/>
            <xdr:cNvSpPr txBox="1"/>
          </xdr:nvSpPr>
          <xdr:spPr>
            <a:xfrm>
              <a:off x="17954625" y="11213435"/>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⑪</a:t>
              </a:r>
            </a:p>
          </xdr:txBody>
        </xdr:sp>
        <xdr:sp macro="" textlink="">
          <xdr:nvSpPr>
            <xdr:cNvPr id="194" name="テキスト ボックス 193"/>
            <xdr:cNvSpPr txBox="1"/>
          </xdr:nvSpPr>
          <xdr:spPr>
            <a:xfrm>
              <a:off x="19850100" y="11213435"/>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⑫</a:t>
              </a:r>
            </a:p>
          </xdr:txBody>
        </xdr:sp>
        <xdr:sp macro="" textlink="">
          <xdr:nvSpPr>
            <xdr:cNvPr id="158" name="テキスト ボックス 157"/>
            <xdr:cNvSpPr txBox="1"/>
          </xdr:nvSpPr>
          <xdr:spPr>
            <a:xfrm>
              <a:off x="2486025" y="8142729"/>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⓪</a:t>
              </a:r>
            </a:p>
          </xdr:txBody>
        </xdr:sp>
        <xdr:sp macro="" textlink="">
          <xdr:nvSpPr>
            <xdr:cNvPr id="166" name="テキスト ボックス 165"/>
            <xdr:cNvSpPr txBox="1"/>
          </xdr:nvSpPr>
          <xdr:spPr>
            <a:xfrm>
              <a:off x="4886325" y="637561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③</a:t>
              </a:r>
            </a:p>
          </xdr:txBody>
        </xdr:sp>
        <xdr:sp macro="" textlink="">
          <xdr:nvSpPr>
            <xdr:cNvPr id="168" name="テキスト ボックス 167"/>
            <xdr:cNvSpPr txBox="1"/>
          </xdr:nvSpPr>
          <xdr:spPr>
            <a:xfrm>
              <a:off x="4895850" y="4770109"/>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③</a:t>
              </a:r>
            </a:p>
          </xdr:txBody>
        </xdr:sp>
        <xdr:sp macro="" textlink="">
          <xdr:nvSpPr>
            <xdr:cNvPr id="198" name="テキスト ボックス 197"/>
            <xdr:cNvSpPr txBox="1"/>
          </xdr:nvSpPr>
          <xdr:spPr>
            <a:xfrm>
              <a:off x="8610600" y="6364951"/>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⑤</a:t>
              </a:r>
            </a:p>
          </xdr:txBody>
        </xdr:sp>
        <xdr:sp macro="" textlink="">
          <xdr:nvSpPr>
            <xdr:cNvPr id="199" name="テキスト ボックス 198"/>
            <xdr:cNvSpPr txBox="1"/>
          </xdr:nvSpPr>
          <xdr:spPr>
            <a:xfrm>
              <a:off x="7839075" y="478077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⑤</a:t>
              </a:r>
            </a:p>
          </xdr:txBody>
        </xdr:sp>
        <xdr:sp macro="" textlink="">
          <xdr:nvSpPr>
            <xdr:cNvPr id="200" name="テキスト ボックス 199"/>
            <xdr:cNvSpPr txBox="1"/>
          </xdr:nvSpPr>
          <xdr:spPr>
            <a:xfrm>
              <a:off x="5705475" y="4361598"/>
              <a:ext cx="1937069"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基礎工　Ｌ＝</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ｍ</a:t>
              </a:r>
            </a:p>
          </xdr:txBody>
        </xdr:sp>
        <xdr:sp macro="" textlink="">
          <xdr:nvSpPr>
            <xdr:cNvPr id="201" name="テキスト ボックス 200"/>
            <xdr:cNvSpPr txBox="1"/>
          </xdr:nvSpPr>
          <xdr:spPr>
            <a:xfrm>
              <a:off x="5695950" y="4629814"/>
              <a:ext cx="1423275" cy="353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02" name="テキスト ボックス 201"/>
            <xdr:cNvSpPr txBox="1"/>
          </xdr:nvSpPr>
          <xdr:spPr>
            <a:xfrm>
              <a:off x="5705475" y="4112984"/>
              <a:ext cx="121475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ブロック積</a:t>
              </a:r>
            </a:p>
          </xdr:txBody>
        </xdr:sp>
        <xdr:sp macro="" textlink="">
          <xdr:nvSpPr>
            <xdr:cNvPr id="203" name="テキスト ボックス 202"/>
            <xdr:cNvSpPr txBox="1"/>
          </xdr:nvSpPr>
          <xdr:spPr>
            <a:xfrm>
              <a:off x="6372225" y="5061362"/>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５日</a:t>
              </a:r>
            </a:p>
          </xdr:txBody>
        </xdr:sp>
        <xdr:sp macro="" textlink="">
          <xdr:nvSpPr>
            <xdr:cNvPr id="204" name="テキスト ボックス 203"/>
            <xdr:cNvSpPr txBox="1"/>
          </xdr:nvSpPr>
          <xdr:spPr>
            <a:xfrm>
              <a:off x="8324850" y="4340278"/>
              <a:ext cx="121475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ブロック積</a:t>
              </a:r>
            </a:p>
          </xdr:txBody>
        </xdr:sp>
        <xdr:sp macro="" textlink="">
          <xdr:nvSpPr>
            <xdr:cNvPr id="205" name="テキスト ボックス 204"/>
            <xdr:cNvSpPr txBox="1"/>
          </xdr:nvSpPr>
          <xdr:spPr>
            <a:xfrm>
              <a:off x="8353425" y="4640473"/>
              <a:ext cx="1423275"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320÷40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8</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06" name="テキスト ボックス 205"/>
            <xdr:cNvSpPr txBox="1"/>
          </xdr:nvSpPr>
          <xdr:spPr>
            <a:xfrm>
              <a:off x="8772525" y="5061362"/>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８日</a:t>
              </a:r>
            </a:p>
          </xdr:txBody>
        </xdr:sp>
        <xdr:sp macro="" textlink="">
          <xdr:nvSpPr>
            <xdr:cNvPr id="213" name="テキスト ボックス 212"/>
            <xdr:cNvSpPr txBox="1"/>
          </xdr:nvSpPr>
          <xdr:spPr>
            <a:xfrm>
              <a:off x="8620125" y="8153388"/>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⑦</a:t>
              </a:r>
            </a:p>
          </xdr:txBody>
        </xdr:sp>
        <xdr:sp macro="" textlink="">
          <xdr:nvSpPr>
            <xdr:cNvPr id="214" name="テキスト ボックス 213"/>
            <xdr:cNvSpPr txBox="1"/>
          </xdr:nvSpPr>
          <xdr:spPr>
            <a:xfrm>
              <a:off x="6762750" y="12840256"/>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④</a:t>
              </a:r>
            </a:p>
          </xdr:txBody>
        </xdr:sp>
        <xdr:sp macro="" textlink="">
          <xdr:nvSpPr>
            <xdr:cNvPr id="215" name="テキスト ボックス 214"/>
            <xdr:cNvSpPr txBox="1"/>
          </xdr:nvSpPr>
          <xdr:spPr>
            <a:xfrm>
              <a:off x="8353425" y="12840256"/>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⑥</a:t>
              </a:r>
            </a:p>
          </xdr:txBody>
        </xdr:sp>
        <xdr:sp macro="" textlink="">
          <xdr:nvSpPr>
            <xdr:cNvPr id="216" name="テキスト ボックス 215"/>
            <xdr:cNvSpPr txBox="1"/>
          </xdr:nvSpPr>
          <xdr:spPr>
            <a:xfrm>
              <a:off x="6743700" y="1541545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④</a:t>
              </a:r>
            </a:p>
          </xdr:txBody>
        </xdr:sp>
        <xdr:sp macro="" textlink="">
          <xdr:nvSpPr>
            <xdr:cNvPr id="217" name="テキスト ボックス 216"/>
            <xdr:cNvSpPr txBox="1"/>
          </xdr:nvSpPr>
          <xdr:spPr>
            <a:xfrm>
              <a:off x="8905875" y="1543677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⑥</a:t>
              </a:r>
            </a:p>
          </xdr:txBody>
        </xdr:sp>
        <xdr:sp macro="" textlink="">
          <xdr:nvSpPr>
            <xdr:cNvPr id="218" name="テキスト ボックス 217"/>
            <xdr:cNvSpPr txBox="1"/>
          </xdr:nvSpPr>
          <xdr:spPr>
            <a:xfrm>
              <a:off x="10944225" y="15005224"/>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FF0000"/>
                  </a:solidFill>
                  <a:latin typeface="HGｺﾞｼｯｸM" panose="020B0609000000000000" pitchFamily="49" charset="-128"/>
                  <a:ea typeface="HGｺﾞｼｯｸM" panose="020B0609000000000000" pitchFamily="49" charset="-128"/>
                </a:rPr>
                <a:t>19</a:t>
              </a:r>
              <a:r>
                <a:rPr kumimoji="1" lang="ja-JP" altLang="en-US" sz="18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19" name="テキスト ボックス 218"/>
            <xdr:cNvSpPr txBox="1"/>
          </xdr:nvSpPr>
          <xdr:spPr>
            <a:xfrm>
              <a:off x="10925175" y="14262820"/>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23</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21" name="テキスト ボックス 220"/>
            <xdr:cNvSpPr txBox="1"/>
          </xdr:nvSpPr>
          <xdr:spPr>
            <a:xfrm>
              <a:off x="15830550" y="557819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⑨</a:t>
              </a:r>
            </a:p>
          </xdr:txBody>
        </xdr:sp>
        <xdr:sp macro="" textlink="">
          <xdr:nvSpPr>
            <xdr:cNvPr id="222" name="テキスト ボックス 221"/>
            <xdr:cNvSpPr txBox="1"/>
          </xdr:nvSpPr>
          <xdr:spPr>
            <a:xfrm>
              <a:off x="16087725" y="6364951"/>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⑨</a:t>
              </a:r>
            </a:p>
          </xdr:txBody>
        </xdr:sp>
        <xdr:sp macro="" textlink="">
          <xdr:nvSpPr>
            <xdr:cNvPr id="223" name="テキスト ボックス 222"/>
            <xdr:cNvSpPr txBox="1"/>
          </xdr:nvSpPr>
          <xdr:spPr>
            <a:xfrm>
              <a:off x="13963650"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⑧</a:t>
              </a:r>
            </a:p>
          </xdr:txBody>
        </xdr:sp>
        <xdr:sp macro="" textlink="">
          <xdr:nvSpPr>
            <xdr:cNvPr id="224" name="テキスト ボックス 223"/>
            <xdr:cNvSpPr txBox="1"/>
          </xdr:nvSpPr>
          <xdr:spPr>
            <a:xfrm>
              <a:off x="1662112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⑪</a:t>
              </a:r>
            </a:p>
          </xdr:txBody>
        </xdr:sp>
        <xdr:sp macro="" textlink="">
          <xdr:nvSpPr>
            <xdr:cNvPr id="225" name="テキスト ボックス 224"/>
            <xdr:cNvSpPr txBox="1"/>
          </xdr:nvSpPr>
          <xdr:spPr>
            <a:xfrm>
              <a:off x="1852612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⑫</a:t>
              </a:r>
            </a:p>
          </xdr:txBody>
        </xdr:sp>
        <xdr:sp macro="" textlink="">
          <xdr:nvSpPr>
            <xdr:cNvPr id="226" name="テキスト ボックス 225"/>
            <xdr:cNvSpPr txBox="1"/>
          </xdr:nvSpPr>
          <xdr:spPr>
            <a:xfrm>
              <a:off x="20345400" y="8164047"/>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⑬</a:t>
              </a:r>
            </a:p>
          </xdr:txBody>
        </xdr:sp>
        <xdr:sp macro="" textlink="">
          <xdr:nvSpPr>
            <xdr:cNvPr id="227" name="テキスト ボックス 226"/>
            <xdr:cNvSpPr txBox="1"/>
          </xdr:nvSpPr>
          <xdr:spPr>
            <a:xfrm>
              <a:off x="21945600"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⑭</a:t>
              </a:r>
            </a:p>
          </xdr:txBody>
        </xdr:sp>
        <xdr:sp macro="" textlink="">
          <xdr:nvSpPr>
            <xdr:cNvPr id="228" name="テキスト ボックス 227"/>
            <xdr:cNvSpPr txBox="1"/>
          </xdr:nvSpPr>
          <xdr:spPr>
            <a:xfrm>
              <a:off x="2330767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⑮</a:t>
              </a:r>
            </a:p>
          </xdr:txBody>
        </xdr:sp>
        <xdr:sp macro="" textlink="">
          <xdr:nvSpPr>
            <xdr:cNvPr id="229" name="テキスト ボックス 228"/>
            <xdr:cNvSpPr txBox="1"/>
          </xdr:nvSpPr>
          <xdr:spPr>
            <a:xfrm>
              <a:off x="15830550" y="10254398"/>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⑧</a:t>
              </a:r>
            </a:p>
          </xdr:txBody>
        </xdr:sp>
        <xdr:sp macro="" textlink="">
          <xdr:nvSpPr>
            <xdr:cNvPr id="230" name="テキスト ボックス 229"/>
            <xdr:cNvSpPr txBox="1"/>
          </xdr:nvSpPr>
          <xdr:spPr>
            <a:xfrm>
              <a:off x="17687925" y="1024373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⑪</a:t>
              </a:r>
            </a:p>
          </xdr:txBody>
        </xdr:sp>
        <xdr:sp macro="" textlink="">
          <xdr:nvSpPr>
            <xdr:cNvPr id="231" name="テキスト ボックス 230"/>
            <xdr:cNvSpPr txBox="1"/>
          </xdr:nvSpPr>
          <xdr:spPr>
            <a:xfrm>
              <a:off x="19554825" y="1024373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⑫</a:t>
              </a:r>
            </a:p>
          </xdr:txBody>
        </xdr:sp>
        <xdr:sp macro="" textlink="">
          <xdr:nvSpPr>
            <xdr:cNvPr id="232" name="テキスト ボックス 231"/>
            <xdr:cNvSpPr txBox="1"/>
          </xdr:nvSpPr>
          <xdr:spPr>
            <a:xfrm>
              <a:off x="214312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⑬</a:t>
              </a:r>
            </a:p>
          </xdr:txBody>
        </xdr:sp>
        <xdr:sp macro="" textlink="">
          <xdr:nvSpPr>
            <xdr:cNvPr id="233" name="テキスト ボックス 232"/>
            <xdr:cNvSpPr txBox="1"/>
          </xdr:nvSpPr>
          <xdr:spPr>
            <a:xfrm>
              <a:off x="222313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⑭</a:t>
              </a:r>
            </a:p>
          </xdr:txBody>
        </xdr:sp>
        <xdr:sp macro="" textlink="">
          <xdr:nvSpPr>
            <xdr:cNvPr id="234" name="テキスト ボックス 233"/>
            <xdr:cNvSpPr txBox="1"/>
          </xdr:nvSpPr>
          <xdr:spPr>
            <a:xfrm>
              <a:off x="235267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⑮</a:t>
              </a:r>
            </a:p>
          </xdr:txBody>
        </xdr:sp>
        <xdr:sp macro="" textlink="">
          <xdr:nvSpPr>
            <xdr:cNvPr id="242" name="テキスト ボックス 241"/>
            <xdr:cNvSpPr txBox="1"/>
          </xdr:nvSpPr>
          <xdr:spPr>
            <a:xfrm>
              <a:off x="2167890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⑬</a:t>
              </a:r>
            </a:p>
          </xdr:txBody>
        </xdr:sp>
        <xdr:sp macro="" textlink="">
          <xdr:nvSpPr>
            <xdr:cNvPr id="243" name="テキスト ボックス 242"/>
            <xdr:cNvSpPr txBox="1"/>
          </xdr:nvSpPr>
          <xdr:spPr>
            <a:xfrm>
              <a:off x="2249805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⑭</a:t>
              </a:r>
            </a:p>
          </xdr:txBody>
        </xdr:sp>
        <xdr:sp macro="" textlink="">
          <xdr:nvSpPr>
            <xdr:cNvPr id="244" name="テキスト ボックス 243"/>
            <xdr:cNvSpPr txBox="1"/>
          </xdr:nvSpPr>
          <xdr:spPr>
            <a:xfrm>
              <a:off x="23822025" y="1123475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⑮</a:t>
              </a:r>
            </a:p>
          </xdr:txBody>
        </xdr:sp>
        <xdr:sp macro="" textlink="">
          <xdr:nvSpPr>
            <xdr:cNvPr id="250" name="テキスト ボックス 249"/>
            <xdr:cNvSpPr txBox="1"/>
          </xdr:nvSpPr>
          <xdr:spPr>
            <a:xfrm>
              <a:off x="13973175" y="12829596"/>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⑩</a:t>
              </a:r>
            </a:p>
          </xdr:txBody>
        </xdr:sp>
        <xdr:sp macro="" textlink="">
          <xdr:nvSpPr>
            <xdr:cNvPr id="253" name="テキスト ボックス 252"/>
            <xdr:cNvSpPr txBox="1"/>
          </xdr:nvSpPr>
          <xdr:spPr>
            <a:xfrm>
              <a:off x="16087725" y="1541545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⑩</a:t>
              </a:r>
            </a:p>
          </xdr:txBody>
        </xdr:sp>
        <xdr:sp macro="" textlink="">
          <xdr:nvSpPr>
            <xdr:cNvPr id="256" name="テキスト ボックス 255"/>
            <xdr:cNvSpPr txBox="1"/>
          </xdr:nvSpPr>
          <xdr:spPr>
            <a:xfrm>
              <a:off x="4591050" y="5050701"/>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伐開</a:t>
              </a:r>
            </a:p>
          </xdr:txBody>
        </xdr:sp>
        <xdr:sp macro="" textlink="">
          <xdr:nvSpPr>
            <xdr:cNvPr id="257" name="テキスト ボックス 256"/>
            <xdr:cNvSpPr txBox="1"/>
          </xdr:nvSpPr>
          <xdr:spPr>
            <a:xfrm>
              <a:off x="4581525" y="5286938"/>
              <a:ext cx="596702"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２日</a:t>
              </a:r>
            </a:p>
          </xdr:txBody>
        </xdr:sp>
        <xdr:sp macro="" textlink="">
          <xdr:nvSpPr>
            <xdr:cNvPr id="258" name="テキスト ボックス 257"/>
            <xdr:cNvSpPr txBox="1"/>
          </xdr:nvSpPr>
          <xdr:spPr>
            <a:xfrm>
              <a:off x="4629150" y="667752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２日</a:t>
              </a:r>
            </a:p>
          </xdr:txBody>
        </xdr:sp>
        <xdr:sp macro="" textlink="">
          <xdr:nvSpPr>
            <xdr:cNvPr id="259" name="テキスト ボックス 258"/>
            <xdr:cNvSpPr txBox="1"/>
          </xdr:nvSpPr>
          <xdr:spPr>
            <a:xfrm>
              <a:off x="6962775" y="667752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６日</a:t>
              </a:r>
            </a:p>
          </xdr:txBody>
        </xdr:sp>
        <xdr:sp macro="" textlink="">
          <xdr:nvSpPr>
            <xdr:cNvPr id="260" name="テキスト ボックス 259"/>
            <xdr:cNvSpPr txBox="1"/>
          </xdr:nvSpPr>
          <xdr:spPr>
            <a:xfrm>
              <a:off x="3076575" y="7949133"/>
              <a:ext cx="1008738"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施工計画</a:t>
              </a:r>
            </a:p>
          </xdr:txBody>
        </xdr:sp>
        <xdr:sp macro="" textlink="">
          <xdr:nvSpPr>
            <xdr:cNvPr id="265" name="テキスト ボックス 264"/>
            <xdr:cNvSpPr txBox="1"/>
          </xdr:nvSpPr>
          <xdr:spPr>
            <a:xfrm>
              <a:off x="4667250" y="794913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測量</a:t>
              </a:r>
            </a:p>
          </xdr:txBody>
        </xdr:sp>
        <xdr:sp macro="" textlink="">
          <xdr:nvSpPr>
            <xdr:cNvPr id="266" name="テキスト ボックス 265"/>
            <xdr:cNvSpPr txBox="1"/>
          </xdr:nvSpPr>
          <xdr:spPr>
            <a:xfrm>
              <a:off x="4591050" y="7668540"/>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着工前</a:t>
              </a:r>
            </a:p>
          </xdr:txBody>
        </xdr:sp>
        <xdr:sp macro="" textlink="">
          <xdr:nvSpPr>
            <xdr:cNvPr id="267" name="テキスト ボックス 266"/>
            <xdr:cNvSpPr txBox="1"/>
          </xdr:nvSpPr>
          <xdr:spPr>
            <a:xfrm>
              <a:off x="6391275" y="7959791"/>
              <a:ext cx="183364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管渠工　Ｌ＝</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ｍ</a:t>
              </a:r>
            </a:p>
          </xdr:txBody>
        </xdr:sp>
        <xdr:sp macro="" textlink="">
          <xdr:nvSpPr>
            <xdr:cNvPr id="269" name="テキスト ボックス 268"/>
            <xdr:cNvSpPr txBox="1"/>
          </xdr:nvSpPr>
          <xdr:spPr>
            <a:xfrm>
              <a:off x="5981700" y="12463725"/>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除根</a:t>
              </a:r>
            </a:p>
          </xdr:txBody>
        </xdr:sp>
        <xdr:sp macro="" textlink="">
          <xdr:nvSpPr>
            <xdr:cNvPr id="270" name="テキスト ボックス 269"/>
            <xdr:cNvSpPr txBox="1"/>
          </xdr:nvSpPr>
          <xdr:spPr>
            <a:xfrm>
              <a:off x="7019925" y="12657319"/>
              <a:ext cx="163012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1100÷300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4</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71" name="テキスト ボックス 270"/>
            <xdr:cNvSpPr txBox="1"/>
          </xdr:nvSpPr>
          <xdr:spPr>
            <a:xfrm>
              <a:off x="7010400" y="12387387"/>
              <a:ext cx="142077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切土（捨土）</a:t>
              </a:r>
            </a:p>
          </xdr:txBody>
        </xdr:sp>
        <xdr:sp macro="" textlink="">
          <xdr:nvSpPr>
            <xdr:cNvPr id="273" name="テキスト ボックス 272"/>
            <xdr:cNvSpPr txBox="1"/>
          </xdr:nvSpPr>
          <xdr:spPr>
            <a:xfrm>
              <a:off x="3219450"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5" name="テキスト ボックス 274"/>
            <xdr:cNvSpPr txBox="1"/>
          </xdr:nvSpPr>
          <xdr:spPr>
            <a:xfrm>
              <a:off x="4600575" y="843398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6" name="テキスト ボックス 275"/>
            <xdr:cNvSpPr txBox="1"/>
          </xdr:nvSpPr>
          <xdr:spPr>
            <a:xfrm>
              <a:off x="6934200" y="8433980"/>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7" name="テキスト ボックス 276"/>
            <xdr:cNvSpPr txBox="1"/>
          </xdr:nvSpPr>
          <xdr:spPr>
            <a:xfrm>
              <a:off x="3295650" y="11494026"/>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78" name="テキスト ボックス 277"/>
            <xdr:cNvSpPr txBox="1"/>
          </xdr:nvSpPr>
          <xdr:spPr>
            <a:xfrm>
              <a:off x="4629150" y="11494026"/>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79" name="テキスト ボックス 278"/>
            <xdr:cNvSpPr txBox="1"/>
          </xdr:nvSpPr>
          <xdr:spPr>
            <a:xfrm>
              <a:off x="6943725" y="11504688"/>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15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80" name="テキスト ボックス 279"/>
            <xdr:cNvSpPr txBox="1"/>
          </xdr:nvSpPr>
          <xdr:spPr>
            <a:xfrm>
              <a:off x="5886450" y="13131508"/>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２日</a:t>
              </a:r>
            </a:p>
          </xdr:txBody>
        </xdr:sp>
        <xdr:sp macro="" textlink="">
          <xdr:nvSpPr>
            <xdr:cNvPr id="281" name="テキスト ボックス 280"/>
            <xdr:cNvSpPr txBox="1"/>
          </xdr:nvSpPr>
          <xdr:spPr>
            <a:xfrm>
              <a:off x="7496175" y="13120849"/>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４日</a:t>
              </a:r>
            </a:p>
          </xdr:txBody>
        </xdr:sp>
        <xdr:sp macro="" textlink="">
          <xdr:nvSpPr>
            <xdr:cNvPr id="282" name="テキスト ボックス 281"/>
            <xdr:cNvSpPr txBox="1"/>
          </xdr:nvSpPr>
          <xdr:spPr>
            <a:xfrm>
              <a:off x="9210675" y="13120849"/>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９日</a:t>
              </a:r>
            </a:p>
          </xdr:txBody>
        </xdr:sp>
        <xdr:sp macro="" textlink="">
          <xdr:nvSpPr>
            <xdr:cNvPr id="283" name="テキスト ボックス 282"/>
            <xdr:cNvSpPr txBox="1"/>
          </xdr:nvSpPr>
          <xdr:spPr>
            <a:xfrm>
              <a:off x="6067425" y="15728026"/>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２日</a:t>
              </a:r>
            </a:p>
          </xdr:txBody>
        </xdr:sp>
        <xdr:sp macro="" textlink="">
          <xdr:nvSpPr>
            <xdr:cNvPr id="284" name="テキスト ボックス 283"/>
            <xdr:cNvSpPr txBox="1"/>
          </xdr:nvSpPr>
          <xdr:spPr>
            <a:xfrm>
              <a:off x="7753350" y="15706707"/>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４日</a:t>
              </a:r>
            </a:p>
          </xdr:txBody>
        </xdr:sp>
        <xdr:sp macro="" textlink="">
          <xdr:nvSpPr>
            <xdr:cNvPr id="285" name="テキスト ボックス 284"/>
            <xdr:cNvSpPr txBox="1"/>
          </xdr:nvSpPr>
          <xdr:spPr>
            <a:xfrm>
              <a:off x="8658225" y="12667981"/>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220÷25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9</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86" name="テキスト ボックス 285"/>
            <xdr:cNvSpPr txBox="1"/>
          </xdr:nvSpPr>
          <xdr:spPr>
            <a:xfrm>
              <a:off x="8591550" y="12419366"/>
              <a:ext cx="1626792"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側溝工（Ｕ型）</a:t>
              </a:r>
            </a:p>
          </xdr:txBody>
        </xdr:sp>
        <xdr:sp macro="" textlink="">
          <xdr:nvSpPr>
            <xdr:cNvPr id="287" name="楕円 286"/>
            <xdr:cNvSpPr>
              <a:spLocks noChangeAspect="1"/>
            </xdr:cNvSpPr>
          </xdr:nvSpPr>
          <xdr:spPr>
            <a:xfrm>
              <a:off x="10906125" y="14122524"/>
              <a:ext cx="180975" cy="18293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0" name="楕円 289"/>
            <xdr:cNvSpPr>
              <a:spLocks noChangeAspect="1"/>
            </xdr:cNvSpPr>
          </xdr:nvSpPr>
          <xdr:spPr>
            <a:xfrm>
              <a:off x="23450550" y="1647822"/>
              <a:ext cx="180975" cy="202537"/>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2" name="テキスト ボックス 291"/>
            <xdr:cNvSpPr txBox="1"/>
          </xdr:nvSpPr>
          <xdr:spPr>
            <a:xfrm>
              <a:off x="18364200" y="4350938"/>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81</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93" name="テキスト ボックス 292"/>
            <xdr:cNvSpPr txBox="1"/>
          </xdr:nvSpPr>
          <xdr:spPr>
            <a:xfrm>
              <a:off x="15039975" y="4651132"/>
              <a:ext cx="2853602"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法枠工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1200÷100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95" name="テキスト ボックス 294"/>
            <xdr:cNvSpPr txBox="1"/>
          </xdr:nvSpPr>
          <xdr:spPr>
            <a:xfrm>
              <a:off x="12392025" y="4016463"/>
              <a:ext cx="3197157" cy="389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ja-JP" altLang="en-US" sz="1800" b="1" u="sng">
                  <a:solidFill>
                    <a:srgbClr val="3333FF"/>
                  </a:solidFill>
                  <a:latin typeface="HGｺﾞｼｯｸM" panose="020B0609000000000000" pitchFamily="49" charset="-128"/>
                  <a:ea typeface="HGｺﾞｼｯｸM" panose="020B0609000000000000" pitchFamily="49" charset="-128"/>
                </a:rPr>
                <a:t>フォローアップ（１回目）</a:t>
              </a:r>
            </a:p>
          </xdr:txBody>
        </xdr:sp>
        <xdr:sp macro="" textlink="">
          <xdr:nvSpPr>
            <xdr:cNvPr id="296" name="テキスト ボックス 295"/>
            <xdr:cNvSpPr txBox="1"/>
          </xdr:nvSpPr>
          <xdr:spPr>
            <a:xfrm>
              <a:off x="12782550" y="5427234"/>
              <a:ext cx="3162300" cy="39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ブロック積　</a:t>
              </a:r>
              <a:r>
                <a:rPr kumimoji="1" lang="en-US" altLang="ja-JP" sz="1800" b="1">
                  <a:solidFill>
                    <a:srgbClr val="3333FF"/>
                  </a:solidFill>
                  <a:latin typeface="HGｺﾞｼｯｸM" panose="020B0609000000000000" pitchFamily="49" charset="-128"/>
                  <a:ea typeface="HGｺﾞｼｯｸM" panose="020B0609000000000000" pitchFamily="49" charset="-128"/>
                </a:rPr>
                <a:t>320÷40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8</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298" name="テキスト ボックス 297"/>
            <xdr:cNvSpPr txBox="1"/>
          </xdr:nvSpPr>
          <xdr:spPr>
            <a:xfrm>
              <a:off x="16325850" y="5427234"/>
              <a:ext cx="3028950" cy="39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法枠工　</a:t>
              </a:r>
              <a:r>
                <a:rPr kumimoji="1" lang="en-US" altLang="ja-JP" sz="1800" b="1">
                  <a:solidFill>
                    <a:srgbClr val="3333FF"/>
                  </a:solidFill>
                  <a:latin typeface="HGｺﾞｼｯｸM" panose="020B0609000000000000" pitchFamily="49" charset="-128"/>
                  <a:ea typeface="HGｺﾞｼｯｸM" panose="020B0609000000000000" pitchFamily="49" charset="-128"/>
                </a:rPr>
                <a:t>1400÷100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14</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299" name="テキスト ボックス 298"/>
            <xdr:cNvSpPr txBox="1"/>
          </xdr:nvSpPr>
          <xdr:spPr>
            <a:xfrm>
              <a:off x="16411575" y="584812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１４日</a:t>
              </a:r>
            </a:p>
          </xdr:txBody>
        </xdr:sp>
        <xdr:sp macro="" textlink="">
          <xdr:nvSpPr>
            <xdr:cNvPr id="300" name="テキスト ボックス 299"/>
            <xdr:cNvSpPr txBox="1"/>
          </xdr:nvSpPr>
          <xdr:spPr>
            <a:xfrm>
              <a:off x="14077950" y="5837464"/>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８日</a:t>
              </a:r>
            </a:p>
          </xdr:txBody>
        </xdr:sp>
        <xdr:sp macro="" textlink="">
          <xdr:nvSpPr>
            <xdr:cNvPr id="301" name="テキスト ボックス 300"/>
            <xdr:cNvSpPr txBox="1"/>
          </xdr:nvSpPr>
          <xdr:spPr>
            <a:xfrm>
              <a:off x="14068425" y="6645544"/>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latin typeface="HGｺﾞｼｯｸM" panose="020B0609000000000000" pitchFamily="49" charset="-128"/>
                  <a:ea typeface="HGｺﾞｼｯｸM" panose="020B0609000000000000" pitchFamily="49" charset="-128"/>
                </a:rPr>
                <a:t>８日</a:t>
              </a:r>
            </a:p>
          </xdr:txBody>
        </xdr:sp>
        <xdr:sp macro="" textlink="">
          <xdr:nvSpPr>
            <xdr:cNvPr id="302" name="テキスト ボックス 301"/>
            <xdr:cNvSpPr txBox="1"/>
          </xdr:nvSpPr>
          <xdr:spPr>
            <a:xfrm>
              <a:off x="16402050" y="665620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latin typeface="HGｺﾞｼｯｸM" panose="020B0609000000000000" pitchFamily="49" charset="-128"/>
                  <a:ea typeface="HGｺﾞｼｯｸM" panose="020B0609000000000000" pitchFamily="49" charset="-128"/>
                </a:rPr>
                <a:t>１４日</a:t>
              </a:r>
            </a:p>
          </xdr:txBody>
        </xdr:sp>
        <xdr:sp macro="" textlink="">
          <xdr:nvSpPr>
            <xdr:cNvPr id="303" name="テキスト ボックス 302"/>
            <xdr:cNvSpPr txBox="1"/>
          </xdr:nvSpPr>
          <xdr:spPr>
            <a:xfrm>
              <a:off x="11982450" y="7949133"/>
              <a:ext cx="192668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3800÷400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04" name="テキスト ボックス 303"/>
            <xdr:cNvSpPr txBox="1"/>
          </xdr:nvSpPr>
          <xdr:spPr>
            <a:xfrm>
              <a:off x="12620625" y="7604581"/>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盛土</a:t>
              </a:r>
            </a:p>
          </xdr:txBody>
        </xdr:sp>
        <xdr:sp macro="" textlink="">
          <xdr:nvSpPr>
            <xdr:cNvPr id="305" name="テキスト ボックス 304"/>
            <xdr:cNvSpPr txBox="1"/>
          </xdr:nvSpPr>
          <xdr:spPr>
            <a:xfrm>
              <a:off x="14649450" y="7938474"/>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1200÷180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06" name="テキスト ボックス 305"/>
            <xdr:cNvSpPr txBox="1"/>
          </xdr:nvSpPr>
          <xdr:spPr>
            <a:xfrm>
              <a:off x="14630400" y="7625900"/>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土羽工</a:t>
              </a:r>
            </a:p>
          </xdr:txBody>
        </xdr:sp>
        <xdr:sp macro="" textlink="">
          <xdr:nvSpPr>
            <xdr:cNvPr id="307" name="テキスト ボックス 306"/>
            <xdr:cNvSpPr txBox="1"/>
          </xdr:nvSpPr>
          <xdr:spPr>
            <a:xfrm>
              <a:off x="17002125" y="695811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路盤工</a:t>
              </a:r>
            </a:p>
          </xdr:txBody>
        </xdr:sp>
        <xdr:sp macro="" textlink="">
          <xdr:nvSpPr>
            <xdr:cNvPr id="308" name="テキスト ボックス 307"/>
            <xdr:cNvSpPr txBox="1"/>
          </xdr:nvSpPr>
          <xdr:spPr>
            <a:xfrm>
              <a:off x="16983075" y="7302669"/>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下層路盤工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09" name="テキスト ボックス 308"/>
            <xdr:cNvSpPr txBox="1"/>
          </xdr:nvSpPr>
          <xdr:spPr>
            <a:xfrm>
              <a:off x="16973550" y="7636560"/>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上層路盤工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0" name="テキスト ボックス 309"/>
            <xdr:cNvSpPr txBox="1"/>
          </xdr:nvSpPr>
          <xdr:spPr>
            <a:xfrm>
              <a:off x="17049750" y="7938474"/>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1000÷200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11" name="テキスト ボックス 310"/>
            <xdr:cNvSpPr txBox="1"/>
          </xdr:nvSpPr>
          <xdr:spPr>
            <a:xfrm>
              <a:off x="19097625" y="695811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舗装工</a:t>
              </a:r>
            </a:p>
          </xdr:txBody>
        </xdr:sp>
        <xdr:sp macro="" textlink="">
          <xdr:nvSpPr>
            <xdr:cNvPr id="312" name="テキスト ボックス 311"/>
            <xdr:cNvSpPr txBox="1"/>
          </xdr:nvSpPr>
          <xdr:spPr>
            <a:xfrm>
              <a:off x="19021425" y="7292008"/>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基層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3" name="テキスト ボックス 312"/>
            <xdr:cNvSpPr txBox="1"/>
          </xdr:nvSpPr>
          <xdr:spPr>
            <a:xfrm>
              <a:off x="19021425" y="7625900"/>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中間層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4" name="テキスト ボックス 313"/>
            <xdr:cNvSpPr txBox="1"/>
          </xdr:nvSpPr>
          <xdr:spPr>
            <a:xfrm>
              <a:off x="19030950" y="7938474"/>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表層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5" name="テキスト ボックス 314"/>
            <xdr:cNvSpPr txBox="1"/>
          </xdr:nvSpPr>
          <xdr:spPr>
            <a:xfrm>
              <a:off x="20583525" y="7615240"/>
              <a:ext cx="169495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ｶﾞｰﾄﾞﾚｰﾙ ２日</a:t>
              </a:r>
            </a:p>
          </xdr:txBody>
        </xdr:sp>
        <xdr:sp macro="" textlink="">
          <xdr:nvSpPr>
            <xdr:cNvPr id="316" name="テキスト ボックス 315"/>
            <xdr:cNvSpPr txBox="1"/>
          </xdr:nvSpPr>
          <xdr:spPr>
            <a:xfrm>
              <a:off x="20602575" y="7938474"/>
              <a:ext cx="1691360"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区画線　 １日</a:t>
              </a:r>
            </a:p>
          </xdr:txBody>
        </xdr:sp>
        <xdr:sp macro="" textlink="">
          <xdr:nvSpPr>
            <xdr:cNvPr id="317" name="テキスト ボックス 316"/>
            <xdr:cNvSpPr txBox="1"/>
          </xdr:nvSpPr>
          <xdr:spPr>
            <a:xfrm>
              <a:off x="22450425" y="791715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後片付</a:t>
              </a:r>
            </a:p>
          </xdr:txBody>
        </xdr:sp>
        <xdr:sp macro="" textlink="">
          <xdr:nvSpPr>
            <xdr:cNvPr id="320" name="テキスト ボックス 319"/>
            <xdr:cNvSpPr txBox="1"/>
          </xdr:nvSpPr>
          <xdr:spPr>
            <a:xfrm>
              <a:off x="12639675" y="8433980"/>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1" name="テキスト ボックス 320"/>
            <xdr:cNvSpPr txBox="1"/>
          </xdr:nvSpPr>
          <xdr:spPr>
            <a:xfrm>
              <a:off x="14878050" y="8433980"/>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2" name="テキスト ボックス 321"/>
            <xdr:cNvSpPr txBox="1"/>
          </xdr:nvSpPr>
          <xdr:spPr>
            <a:xfrm>
              <a:off x="17554575"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3" name="テキスト ボックス 322"/>
            <xdr:cNvSpPr txBox="1"/>
          </xdr:nvSpPr>
          <xdr:spPr>
            <a:xfrm>
              <a:off x="19478625"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4" name="テキスト ボックス 323"/>
            <xdr:cNvSpPr txBox="1"/>
          </xdr:nvSpPr>
          <xdr:spPr>
            <a:xfrm>
              <a:off x="20878800" y="843398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6</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5" name="テキスト ボックス 324"/>
            <xdr:cNvSpPr txBox="1"/>
          </xdr:nvSpPr>
          <xdr:spPr>
            <a:xfrm>
              <a:off x="22517100"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6" name="テキスト ボックス 325"/>
            <xdr:cNvSpPr txBox="1"/>
          </xdr:nvSpPr>
          <xdr:spPr>
            <a:xfrm>
              <a:off x="12611100" y="10039482"/>
              <a:ext cx="192668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4300÷400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11</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27" name="テキスト ボックス 326"/>
            <xdr:cNvSpPr txBox="1"/>
          </xdr:nvSpPr>
          <xdr:spPr>
            <a:xfrm>
              <a:off x="13249275" y="9694930"/>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盛土</a:t>
              </a:r>
            </a:p>
          </xdr:txBody>
        </xdr:sp>
        <xdr:sp macro="" textlink="">
          <xdr:nvSpPr>
            <xdr:cNvPr id="328" name="テキスト ボックス 327"/>
            <xdr:cNvSpPr txBox="1"/>
          </xdr:nvSpPr>
          <xdr:spPr>
            <a:xfrm>
              <a:off x="16125825" y="10039482"/>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1400÷300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5</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29" name="テキスト ボックス 328"/>
            <xdr:cNvSpPr txBox="1"/>
          </xdr:nvSpPr>
          <xdr:spPr>
            <a:xfrm>
              <a:off x="16106775" y="9726909"/>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土羽工</a:t>
              </a:r>
            </a:p>
          </xdr:txBody>
        </xdr:sp>
        <xdr:sp macro="" textlink="">
          <xdr:nvSpPr>
            <xdr:cNvPr id="330" name="テキスト ボックス 329"/>
            <xdr:cNvSpPr txBox="1"/>
          </xdr:nvSpPr>
          <xdr:spPr>
            <a:xfrm>
              <a:off x="17964150" y="905912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路盤工</a:t>
              </a:r>
            </a:p>
          </xdr:txBody>
        </xdr:sp>
        <xdr:sp macro="" textlink="">
          <xdr:nvSpPr>
            <xdr:cNvPr id="331" name="テキスト ボックス 330"/>
            <xdr:cNvSpPr txBox="1"/>
          </xdr:nvSpPr>
          <xdr:spPr>
            <a:xfrm>
              <a:off x="17945100" y="9403678"/>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下層路盤工 </a:t>
              </a:r>
              <a:r>
                <a:rPr kumimoji="1" lang="en-US" altLang="ja-JP" sz="1800" b="1">
                  <a:solidFill>
                    <a:srgbClr val="3333FF"/>
                  </a:solidFill>
                  <a:latin typeface="HGｺﾞｼｯｸM" panose="020B0609000000000000" pitchFamily="49" charset="-128"/>
                  <a:ea typeface="HGｺﾞｼｯｸM" panose="020B0609000000000000" pitchFamily="49" charset="-128"/>
                </a:rPr>
                <a:t>500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2" name="テキスト ボックス 331"/>
            <xdr:cNvSpPr txBox="1"/>
          </xdr:nvSpPr>
          <xdr:spPr>
            <a:xfrm>
              <a:off x="17935575" y="9737569"/>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上層路盤工 </a:t>
              </a:r>
              <a:r>
                <a:rPr kumimoji="1" lang="en-US" altLang="ja-JP" sz="1800" b="1">
                  <a:solidFill>
                    <a:srgbClr val="3333FF"/>
                  </a:solidFill>
                  <a:latin typeface="HGｺﾞｼｯｸM" panose="020B0609000000000000" pitchFamily="49" charset="-128"/>
                  <a:ea typeface="HGｺﾞｼｯｸM" panose="020B0609000000000000" pitchFamily="49" charset="-128"/>
                </a:rPr>
                <a:t>500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3" name="テキスト ボックス 332"/>
            <xdr:cNvSpPr txBox="1"/>
          </xdr:nvSpPr>
          <xdr:spPr>
            <a:xfrm>
              <a:off x="18011775" y="10039482"/>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1000÷200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5</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34" name="テキスト ボックス 333"/>
            <xdr:cNvSpPr txBox="1"/>
          </xdr:nvSpPr>
          <xdr:spPr>
            <a:xfrm>
              <a:off x="20012025" y="905912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舗装工</a:t>
              </a:r>
            </a:p>
          </xdr:txBody>
        </xdr:sp>
        <xdr:sp macro="" textlink="">
          <xdr:nvSpPr>
            <xdr:cNvPr id="335" name="テキスト ボックス 334"/>
            <xdr:cNvSpPr txBox="1"/>
          </xdr:nvSpPr>
          <xdr:spPr>
            <a:xfrm>
              <a:off x="19935825" y="9393018"/>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基層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6" name="テキスト ボックス 335"/>
            <xdr:cNvSpPr txBox="1"/>
          </xdr:nvSpPr>
          <xdr:spPr>
            <a:xfrm>
              <a:off x="19935825" y="9726909"/>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中間層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7" name="テキスト ボックス 336"/>
            <xdr:cNvSpPr txBox="1"/>
          </xdr:nvSpPr>
          <xdr:spPr>
            <a:xfrm>
              <a:off x="19945350" y="10039482"/>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表層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8" name="テキスト ボックス 337"/>
            <xdr:cNvSpPr txBox="1"/>
          </xdr:nvSpPr>
          <xdr:spPr>
            <a:xfrm>
              <a:off x="21659850" y="9350378"/>
              <a:ext cx="169495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ｶﾞｰﾄﾞﾚｰﾙ ２日</a:t>
              </a:r>
            </a:p>
          </xdr:txBody>
        </xdr:sp>
        <xdr:sp macro="" textlink="">
          <xdr:nvSpPr>
            <xdr:cNvPr id="339" name="テキスト ボックス 338"/>
            <xdr:cNvSpPr txBox="1"/>
          </xdr:nvSpPr>
          <xdr:spPr>
            <a:xfrm>
              <a:off x="21678900" y="9673609"/>
              <a:ext cx="1691360"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区画線　 １日</a:t>
              </a:r>
            </a:p>
          </xdr:txBody>
        </xdr:sp>
        <xdr:sp macro="" textlink="">
          <xdr:nvSpPr>
            <xdr:cNvPr id="340" name="テキスト ボックス 339"/>
            <xdr:cNvSpPr txBox="1"/>
          </xdr:nvSpPr>
          <xdr:spPr>
            <a:xfrm>
              <a:off x="22679025" y="1001816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後片付</a:t>
              </a:r>
            </a:p>
          </xdr:txBody>
        </xdr:sp>
        <xdr:sp macro="" textlink="">
          <xdr:nvSpPr>
            <xdr:cNvPr id="341" name="テキスト ボックス 340"/>
            <xdr:cNvSpPr txBox="1"/>
          </xdr:nvSpPr>
          <xdr:spPr>
            <a:xfrm>
              <a:off x="13268325" y="10524331"/>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25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11</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2" name="テキスト ボックス 341"/>
            <xdr:cNvSpPr txBox="1"/>
          </xdr:nvSpPr>
          <xdr:spPr>
            <a:xfrm>
              <a:off x="16859250" y="1051367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3" name="テキスト ボックス 342"/>
            <xdr:cNvSpPr txBox="1"/>
          </xdr:nvSpPr>
          <xdr:spPr>
            <a:xfrm>
              <a:off x="18516600"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4" name="テキスト ボックス 343"/>
            <xdr:cNvSpPr txBox="1"/>
          </xdr:nvSpPr>
          <xdr:spPr>
            <a:xfrm>
              <a:off x="20393025"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5" name="テキスト ボックス 344"/>
            <xdr:cNvSpPr txBox="1"/>
          </xdr:nvSpPr>
          <xdr:spPr>
            <a:xfrm>
              <a:off x="21888450" y="1053499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6</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3</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6" name="テキスト ボックス 345"/>
            <xdr:cNvSpPr txBox="1"/>
          </xdr:nvSpPr>
          <xdr:spPr>
            <a:xfrm>
              <a:off x="22745700"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3</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7" name="テキスト ボックス 346"/>
            <xdr:cNvSpPr txBox="1"/>
          </xdr:nvSpPr>
          <xdr:spPr>
            <a:xfrm>
              <a:off x="13268325" y="11515347"/>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26</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12</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48" name="テキスト ボックス 347"/>
            <xdr:cNvSpPr txBox="1"/>
          </xdr:nvSpPr>
          <xdr:spPr>
            <a:xfrm>
              <a:off x="16859250" y="11504688"/>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49" name="テキスト ボックス 348"/>
            <xdr:cNvSpPr txBox="1"/>
          </xdr:nvSpPr>
          <xdr:spPr>
            <a:xfrm>
              <a:off x="1870710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0" name="テキスト ボックス 349"/>
            <xdr:cNvSpPr txBox="1"/>
          </xdr:nvSpPr>
          <xdr:spPr>
            <a:xfrm>
              <a:off x="2055495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1" name="テキスト ボックス 350"/>
            <xdr:cNvSpPr txBox="1"/>
          </xdr:nvSpPr>
          <xdr:spPr>
            <a:xfrm>
              <a:off x="21983700" y="11526008"/>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2" name="テキスト ボックス 351"/>
            <xdr:cNvSpPr txBox="1"/>
          </xdr:nvSpPr>
          <xdr:spPr>
            <a:xfrm>
              <a:off x="2303145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3" name="テキスト ボックス 352"/>
            <xdr:cNvSpPr txBox="1"/>
          </xdr:nvSpPr>
          <xdr:spPr>
            <a:xfrm>
              <a:off x="15344775" y="13142168"/>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５日</a:t>
              </a:r>
            </a:p>
          </xdr:txBody>
        </xdr:sp>
        <xdr:sp macro="" textlink="">
          <xdr:nvSpPr>
            <xdr:cNvPr id="354" name="テキスト ボックス 353"/>
            <xdr:cNvSpPr txBox="1"/>
          </xdr:nvSpPr>
          <xdr:spPr>
            <a:xfrm>
              <a:off x="14792325" y="12689300"/>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55" name="テキスト ボックス 354"/>
            <xdr:cNvSpPr txBox="1"/>
          </xdr:nvSpPr>
          <xdr:spPr>
            <a:xfrm>
              <a:off x="14725650" y="12430609"/>
              <a:ext cx="1832809" cy="353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側溝工（管渠型）</a:t>
              </a:r>
            </a:p>
          </xdr:txBody>
        </xdr:sp>
        <xdr:sp macro="" textlink="">
          <xdr:nvSpPr>
            <xdr:cNvPr id="356" name="テキスト ボックス 355"/>
            <xdr:cNvSpPr txBox="1"/>
          </xdr:nvSpPr>
          <xdr:spPr>
            <a:xfrm>
              <a:off x="14544675" y="14758330"/>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１０日</a:t>
              </a:r>
            </a:p>
          </xdr:txBody>
        </xdr:sp>
        <xdr:sp macro="" textlink="">
          <xdr:nvSpPr>
            <xdr:cNvPr id="357" name="テキスト ボックス 356"/>
            <xdr:cNvSpPr txBox="1"/>
          </xdr:nvSpPr>
          <xdr:spPr>
            <a:xfrm>
              <a:off x="13992225" y="14305461"/>
              <a:ext cx="152670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300÷30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10</a:t>
              </a:r>
              <a:r>
                <a:rPr kumimoji="1" lang="ja-JP" altLang="en-US" sz="16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58" name="テキスト ボックス 357"/>
            <xdr:cNvSpPr txBox="1"/>
          </xdr:nvSpPr>
          <xdr:spPr>
            <a:xfrm>
              <a:off x="13925550" y="14047323"/>
              <a:ext cx="1626792" cy="352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側溝工（Ｕ型）</a:t>
              </a:r>
            </a:p>
          </xdr:txBody>
        </xdr:sp>
        <xdr:sp macro="" textlink="">
          <xdr:nvSpPr>
            <xdr:cNvPr id="359" name="テキスト ボックス 358"/>
            <xdr:cNvSpPr txBox="1"/>
          </xdr:nvSpPr>
          <xdr:spPr>
            <a:xfrm>
              <a:off x="16678275" y="14758330"/>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５日</a:t>
              </a:r>
            </a:p>
          </xdr:txBody>
        </xdr:sp>
        <xdr:sp macro="" textlink="">
          <xdr:nvSpPr>
            <xdr:cNvPr id="360" name="テキスト ボックス 359"/>
            <xdr:cNvSpPr txBox="1"/>
          </xdr:nvSpPr>
          <xdr:spPr>
            <a:xfrm>
              <a:off x="16125825" y="14305461"/>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165÷40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61" name="テキスト ボックス 360"/>
            <xdr:cNvSpPr txBox="1"/>
          </xdr:nvSpPr>
          <xdr:spPr>
            <a:xfrm>
              <a:off x="16059150" y="14047323"/>
              <a:ext cx="1832809" cy="352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側溝工（管渠型）</a:t>
              </a:r>
            </a:p>
          </xdr:txBody>
        </xdr:sp>
        <xdr:sp macro="" textlink="">
          <xdr:nvSpPr>
            <xdr:cNvPr id="365" name="テキスト ボックス 364"/>
            <xdr:cNvSpPr txBox="1"/>
          </xdr:nvSpPr>
          <xdr:spPr>
            <a:xfrm>
              <a:off x="12668250" y="16019278"/>
              <a:ext cx="142077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a:t>
              </a:r>
              <a:r>
                <a:rPr kumimoji="1" lang="ja-JP" altLang="en-US" sz="1600" b="1">
                  <a:solidFill>
                    <a:srgbClr val="3333FF"/>
                  </a:solidFill>
                  <a:latin typeface="HGｺﾞｼｯｸM" panose="020B0609000000000000" pitchFamily="49" charset="-128"/>
                  <a:ea typeface="HGｺﾞｼｯｸM" panose="020B0609000000000000" pitchFamily="49" charset="-128"/>
                </a:rPr>
                <a:t>指示内容</a:t>
              </a:r>
              <a:r>
                <a:rPr kumimoji="1" lang="en-US" altLang="ja-JP" sz="1600" b="1">
                  <a:solidFill>
                    <a:srgbClr val="3333FF"/>
                  </a:solidFill>
                  <a:latin typeface="HGｺﾞｼｯｸM" panose="020B0609000000000000" pitchFamily="49" charset="-128"/>
                  <a:ea typeface="HGｺﾞｼｯｸM" panose="020B0609000000000000" pitchFamily="49" charset="-128"/>
                </a:rPr>
                <a:t>】</a:t>
              </a:r>
              <a:endParaRPr kumimoji="1" lang="ja-JP" altLang="en-US" sz="1600" b="1">
                <a:solidFill>
                  <a:srgbClr val="3333FF"/>
                </a:solidFill>
                <a:latin typeface="HGｺﾞｼｯｸM" panose="020B0609000000000000" pitchFamily="49" charset="-128"/>
                <a:ea typeface="HGｺﾞｼｯｸM" panose="020B0609000000000000" pitchFamily="49" charset="-128"/>
              </a:endParaRPr>
            </a:p>
          </xdr:txBody>
        </xdr:sp>
        <xdr:sp macro="" textlink="">
          <xdr:nvSpPr>
            <xdr:cNvPr id="366" name="テキスト ボックス 365"/>
            <xdr:cNvSpPr txBox="1"/>
          </xdr:nvSpPr>
          <xdr:spPr>
            <a:xfrm>
              <a:off x="12773025" y="16353171"/>
              <a:ext cx="173188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盛　土　＋</a:t>
              </a:r>
              <a:r>
                <a:rPr kumimoji="1" lang="en-US" altLang="ja-JP" sz="1600" b="1">
                  <a:solidFill>
                    <a:srgbClr val="3333FF"/>
                  </a:solidFill>
                  <a:latin typeface="HGｺﾞｼｯｸM" panose="020B0609000000000000" pitchFamily="49" charset="-128"/>
                  <a:ea typeface="HGｺﾞｼｯｸM" panose="020B0609000000000000" pitchFamily="49" charset="-128"/>
                </a:rPr>
                <a:t>500m3</a:t>
              </a:r>
              <a:endParaRPr kumimoji="1" lang="ja-JP" altLang="en-US" sz="1600" b="1">
                <a:solidFill>
                  <a:srgbClr val="3333FF"/>
                </a:solidFill>
                <a:latin typeface="HGｺﾞｼｯｸM" panose="020B0609000000000000" pitchFamily="49" charset="-128"/>
                <a:ea typeface="HGｺﾞｼｯｸM" panose="020B0609000000000000" pitchFamily="49" charset="-128"/>
              </a:endParaRPr>
            </a:p>
          </xdr:txBody>
        </xdr:sp>
        <xdr:sp macro="" textlink="">
          <xdr:nvSpPr>
            <xdr:cNvPr id="367" name="テキスト ボックス 366"/>
            <xdr:cNvSpPr txBox="1"/>
          </xdr:nvSpPr>
          <xdr:spPr>
            <a:xfrm>
              <a:off x="12773025" y="16676402"/>
              <a:ext cx="1731051"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土羽工　＋</a:t>
              </a:r>
              <a:r>
                <a:rPr kumimoji="1" lang="en-US" altLang="ja-JP" sz="1600" b="1">
                  <a:solidFill>
                    <a:srgbClr val="3333FF"/>
                  </a:solidFill>
                  <a:latin typeface="HGｺﾞｼｯｸM" panose="020B0609000000000000" pitchFamily="49" charset="-128"/>
                  <a:ea typeface="HGｺﾞｼｯｸM" panose="020B0609000000000000" pitchFamily="49" charset="-128"/>
                </a:rPr>
                <a:t>200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68" name="テキスト ボックス 367"/>
            <xdr:cNvSpPr txBox="1"/>
          </xdr:nvSpPr>
          <xdr:spPr>
            <a:xfrm>
              <a:off x="12773025" y="16999635"/>
              <a:ext cx="1731051"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法枠工　＋</a:t>
              </a:r>
              <a:r>
                <a:rPr kumimoji="1" lang="en-US" altLang="ja-JP" sz="1600" b="1">
                  <a:solidFill>
                    <a:srgbClr val="3333FF"/>
                  </a:solidFill>
                  <a:latin typeface="HGｺﾞｼｯｸM" panose="020B0609000000000000" pitchFamily="49" charset="-128"/>
                  <a:ea typeface="HGｺﾞｼｯｸM" panose="020B0609000000000000" pitchFamily="49" charset="-128"/>
                </a:rPr>
                <a:t>200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69" name="テキスト ボックス 368"/>
            <xdr:cNvSpPr txBox="1"/>
          </xdr:nvSpPr>
          <xdr:spPr>
            <a:xfrm>
              <a:off x="12773025" y="17344188"/>
              <a:ext cx="162762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　＋</a:t>
              </a:r>
              <a:r>
                <a:rPr kumimoji="1" lang="en-US" altLang="ja-JP" sz="1600" b="1">
                  <a:solidFill>
                    <a:srgbClr val="3333FF"/>
                  </a:solidFill>
                  <a:latin typeface="HGｺﾞｼｯｸM" panose="020B0609000000000000" pitchFamily="49" charset="-128"/>
                  <a:ea typeface="HGｺﾞｼｯｸM" panose="020B0609000000000000" pitchFamily="49" charset="-128"/>
                </a:rPr>
                <a:t>25</a:t>
              </a:r>
              <a:r>
                <a:rPr kumimoji="1" lang="ja-JP" altLang="en-US" sz="1600" b="1">
                  <a:solidFill>
                    <a:srgbClr val="3333FF"/>
                  </a:solidFill>
                  <a:latin typeface="HGｺﾞｼｯｸM" panose="020B0609000000000000" pitchFamily="49" charset="-128"/>
                  <a:ea typeface="HGｺﾞｼｯｸM" panose="020B0609000000000000" pitchFamily="49" charset="-128"/>
                </a:rPr>
                <a:t>ｍ</a:t>
              </a:r>
            </a:p>
          </xdr:txBody>
        </xdr:sp>
        <xdr:sp macro="" textlink="">
          <xdr:nvSpPr>
            <xdr:cNvPr id="92" name="テキスト ボックス 91"/>
            <xdr:cNvSpPr txBox="1"/>
          </xdr:nvSpPr>
          <xdr:spPr>
            <a:xfrm>
              <a:off x="12253749" y="15760006"/>
              <a:ext cx="424027" cy="969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▽指示</a:t>
              </a:r>
            </a:p>
          </xdr:txBody>
        </xdr:sp>
        <xdr:sp macro="" textlink="">
          <xdr:nvSpPr>
            <xdr:cNvPr id="371" name="テキスト ボックス 370"/>
            <xdr:cNvSpPr txBox="1"/>
          </xdr:nvSpPr>
          <xdr:spPr>
            <a:xfrm>
              <a:off x="14649450" y="15717366"/>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１０日</a:t>
              </a:r>
            </a:p>
          </xdr:txBody>
        </xdr:sp>
        <xdr:sp macro="" textlink="">
          <xdr:nvSpPr>
            <xdr:cNvPr id="372" name="テキスト ボックス 371"/>
            <xdr:cNvSpPr txBox="1"/>
          </xdr:nvSpPr>
          <xdr:spPr>
            <a:xfrm>
              <a:off x="17116425" y="15706707"/>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５日</a:t>
              </a:r>
            </a:p>
          </xdr:txBody>
        </xdr:sp>
        <xdr:sp macro="" textlink="">
          <xdr:nvSpPr>
            <xdr:cNvPr id="94" name="テキスト ボックス 93"/>
            <xdr:cNvSpPr txBox="1"/>
          </xdr:nvSpPr>
          <xdr:spPr>
            <a:xfrm>
              <a:off x="14610738" y="1657874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3" name="テキスト ボックス 372"/>
            <xdr:cNvSpPr txBox="1"/>
          </xdr:nvSpPr>
          <xdr:spPr>
            <a:xfrm>
              <a:off x="16764000" y="16589405"/>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4" name="テキスト ボックス 373"/>
            <xdr:cNvSpPr txBox="1"/>
          </xdr:nvSpPr>
          <xdr:spPr>
            <a:xfrm>
              <a:off x="20754975" y="1656808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5" name="テキスト ボックス 374"/>
            <xdr:cNvSpPr txBox="1"/>
          </xdr:nvSpPr>
          <xdr:spPr>
            <a:xfrm>
              <a:off x="21288375" y="1656808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6" name="テキスト ボックス 375"/>
            <xdr:cNvSpPr txBox="1"/>
          </xdr:nvSpPr>
          <xdr:spPr>
            <a:xfrm>
              <a:off x="22364700" y="1657874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cxnSp macro="">
          <xdr:nvCxnSpPr>
            <xdr:cNvPr id="379" name="直線コネクタ 378"/>
            <xdr:cNvCxnSpPr/>
          </xdr:nvCxnSpPr>
          <xdr:spPr>
            <a:xfrm flipV="1">
              <a:off x="19021425" y="1743761"/>
              <a:ext cx="4781550" cy="3252727"/>
            </a:xfrm>
            <a:prstGeom prst="line">
              <a:avLst/>
            </a:prstGeom>
            <a:ln w="12700">
              <a:solidFill>
                <a:srgbClr val="3333FF"/>
              </a:solidFill>
            </a:ln>
          </xdr:spPr>
          <xdr:style>
            <a:lnRef idx="1">
              <a:schemeClr val="accent1"/>
            </a:lnRef>
            <a:fillRef idx="0">
              <a:schemeClr val="accent1"/>
            </a:fillRef>
            <a:effectRef idx="0">
              <a:schemeClr val="accent1"/>
            </a:effectRef>
            <a:fontRef idx="minor">
              <a:schemeClr val="tx1"/>
            </a:fontRef>
          </xdr:style>
        </xdr:cxnSp>
        <xdr:cxnSp macro="">
          <xdr:nvCxnSpPr>
            <xdr:cNvPr id="380" name="直線コネクタ 379"/>
            <xdr:cNvCxnSpPr/>
          </xdr:nvCxnSpPr>
          <xdr:spPr>
            <a:xfrm flipV="1">
              <a:off x="18983325" y="1743762"/>
              <a:ext cx="5076825" cy="341525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楕円 385"/>
            <xdr:cNvSpPr>
              <a:spLocks noChangeAspect="1"/>
            </xdr:cNvSpPr>
          </xdr:nvSpPr>
          <xdr:spPr>
            <a:xfrm>
              <a:off x="10896600" y="14758329"/>
              <a:ext cx="180975" cy="182936"/>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7" name="楕円 386"/>
            <xdr:cNvSpPr>
              <a:spLocks noChangeAspect="1"/>
            </xdr:cNvSpPr>
          </xdr:nvSpPr>
          <xdr:spPr>
            <a:xfrm>
              <a:off x="12506325" y="15092222"/>
              <a:ext cx="180975" cy="182936"/>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0" name="楕円 389"/>
            <xdr:cNvSpPr>
              <a:spLocks noChangeAspect="1"/>
            </xdr:cNvSpPr>
          </xdr:nvSpPr>
          <xdr:spPr>
            <a:xfrm>
              <a:off x="23698200" y="1647822"/>
              <a:ext cx="180975" cy="202537"/>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1" name="楕円 390"/>
            <xdr:cNvSpPr>
              <a:spLocks noChangeAspect="1"/>
            </xdr:cNvSpPr>
          </xdr:nvSpPr>
          <xdr:spPr>
            <a:xfrm>
              <a:off x="23964900" y="1647821"/>
              <a:ext cx="180975" cy="202537"/>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2" name="テキスト ボックス 391"/>
            <xdr:cNvSpPr txBox="1"/>
          </xdr:nvSpPr>
          <xdr:spPr>
            <a:xfrm>
              <a:off x="19659600" y="4640472"/>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93" name="テキスト ボックス 392"/>
            <xdr:cNvSpPr txBox="1"/>
          </xdr:nvSpPr>
          <xdr:spPr>
            <a:xfrm>
              <a:off x="19059525" y="5125319"/>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FF0000"/>
                  </a:solidFill>
                  <a:latin typeface="HGｺﾞｼｯｸM" panose="020B0609000000000000" pitchFamily="49" charset="-128"/>
                  <a:ea typeface="HGｺﾞｼｯｸM" panose="020B0609000000000000" pitchFamily="49" charset="-128"/>
                </a:rPr>
                <a:t>79</a:t>
              </a:r>
              <a:r>
                <a:rPr kumimoji="1" lang="ja-JP" altLang="en-US" sz="18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94" name="テキスト ボックス 393"/>
            <xdr:cNvSpPr txBox="1"/>
          </xdr:nvSpPr>
          <xdr:spPr>
            <a:xfrm>
              <a:off x="12696825" y="15028261"/>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17</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89" name="楕円 388"/>
            <xdr:cNvSpPr>
              <a:spLocks noChangeAspect="1"/>
            </xdr:cNvSpPr>
          </xdr:nvSpPr>
          <xdr:spPr>
            <a:xfrm>
              <a:off x="18907125" y="5093341"/>
              <a:ext cx="180975" cy="182936"/>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9" name="楕円 288"/>
            <xdr:cNvSpPr>
              <a:spLocks noChangeAspect="1"/>
            </xdr:cNvSpPr>
          </xdr:nvSpPr>
          <xdr:spPr>
            <a:xfrm>
              <a:off x="18916650" y="4748799"/>
              <a:ext cx="180975" cy="18293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74" name="テキスト ボックス 273"/>
          <xdr:cNvSpPr txBox="1"/>
        </xdr:nvSpPr>
        <xdr:spPr>
          <a:xfrm>
            <a:off x="10458450" y="4838700"/>
            <a:ext cx="1214756" cy="38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予定　５日</a:t>
            </a:r>
          </a:p>
        </xdr:txBody>
      </xdr:sp>
      <xdr:sp macro="" textlink="">
        <xdr:nvSpPr>
          <xdr:cNvPr id="288" name="テキスト ボックス 287"/>
          <xdr:cNvSpPr txBox="1"/>
        </xdr:nvSpPr>
        <xdr:spPr>
          <a:xfrm>
            <a:off x="10458450" y="5353050"/>
            <a:ext cx="1214756" cy="38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実施　８日</a:t>
            </a:r>
          </a:p>
        </xdr:txBody>
      </xdr:sp>
      <xdr:sp macro="" textlink="">
        <xdr:nvSpPr>
          <xdr:cNvPr id="291" name="テキスト ボックス 290"/>
          <xdr:cNvSpPr txBox="1"/>
        </xdr:nvSpPr>
        <xdr:spPr>
          <a:xfrm>
            <a:off x="10915650" y="6400800"/>
            <a:ext cx="476250" cy="3790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別件工事　跨道橋桁架設</a:t>
            </a:r>
          </a:p>
        </xdr:txBody>
      </xdr:sp>
    </xdr:grpSp>
    <xdr:clientData/>
  </xdr:twoCellAnchor>
  <xdr:twoCellAnchor>
    <xdr:from>
      <xdr:col>85</xdr:col>
      <xdr:colOff>9525</xdr:colOff>
      <xdr:row>110</xdr:row>
      <xdr:rowOff>0</xdr:rowOff>
    </xdr:from>
    <xdr:to>
      <xdr:col>118</xdr:col>
      <xdr:colOff>0</xdr:colOff>
      <xdr:row>113</xdr:row>
      <xdr:rowOff>342900</xdr:rowOff>
    </xdr:to>
    <xdr:cxnSp macro="">
      <xdr:nvCxnSpPr>
        <xdr:cNvPr id="3" name="直線コネクタ 2"/>
        <xdr:cNvCxnSpPr/>
      </xdr:nvCxnSpPr>
      <xdr:spPr>
        <a:xfrm flipV="1">
          <a:off x="24336375" y="18992850"/>
          <a:ext cx="8791575" cy="140017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0</xdr:row>
      <xdr:rowOff>152400</xdr:rowOff>
    </xdr:from>
    <xdr:to>
      <xdr:col>10</xdr:col>
      <xdr:colOff>209550</xdr:colOff>
      <xdr:row>2</xdr:row>
      <xdr:rowOff>133350</xdr:rowOff>
    </xdr:to>
    <xdr:grpSp>
      <xdr:nvGrpSpPr>
        <xdr:cNvPr id="10" name="グループ化 9"/>
        <xdr:cNvGrpSpPr/>
      </xdr:nvGrpSpPr>
      <xdr:grpSpPr>
        <a:xfrm>
          <a:off x="3905250" y="152400"/>
          <a:ext cx="628650" cy="514350"/>
          <a:chOff x="3905250" y="152400"/>
          <a:chExt cx="628650" cy="514350"/>
        </a:xfrm>
      </xdr:grpSpPr>
      <xdr:cxnSp macro="">
        <xdr:nvCxnSpPr>
          <xdr:cNvPr id="9" name="直線コネクタ 8"/>
          <xdr:cNvCxnSpPr/>
        </xdr:nvCxnSpPr>
        <xdr:spPr>
          <a:xfrm>
            <a:off x="3905250" y="152400"/>
            <a:ext cx="62865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直線コネクタ 296"/>
          <xdr:cNvCxnSpPr/>
        </xdr:nvCxnSpPr>
        <xdr:spPr>
          <a:xfrm>
            <a:off x="3905250" y="400050"/>
            <a:ext cx="628650" cy="0"/>
          </a:xfrm>
          <a:prstGeom prst="line">
            <a:avLst/>
          </a:prstGeom>
          <a:ln w="28575">
            <a:solidFill>
              <a:srgbClr val="3333FF"/>
            </a:solidFill>
          </a:ln>
        </xdr:spPr>
        <xdr:style>
          <a:lnRef idx="1">
            <a:schemeClr val="accent1"/>
          </a:lnRef>
          <a:fillRef idx="0">
            <a:schemeClr val="accent1"/>
          </a:fillRef>
          <a:effectRef idx="0">
            <a:schemeClr val="accent1"/>
          </a:effectRef>
          <a:fontRef idx="minor">
            <a:schemeClr val="tx1"/>
          </a:fontRef>
        </xdr:style>
      </xdr:cxnSp>
      <xdr:cxnSp macro="">
        <xdr:nvCxnSpPr>
          <xdr:cNvPr id="318" name="直線コネクタ 317"/>
          <xdr:cNvCxnSpPr/>
        </xdr:nvCxnSpPr>
        <xdr:spPr>
          <a:xfrm>
            <a:off x="3905250" y="666750"/>
            <a:ext cx="62865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254000</xdr:colOff>
      <xdr:row>3</xdr:row>
      <xdr:rowOff>50800</xdr:rowOff>
    </xdr:from>
    <xdr:to>
      <xdr:col>13</xdr:col>
      <xdr:colOff>393700</xdr:colOff>
      <xdr:row>6</xdr:row>
      <xdr:rowOff>139700</xdr:rowOff>
    </xdr:to>
    <xdr:sp macro="" textlink="">
      <xdr:nvSpPr>
        <xdr:cNvPr id="2" name="正方形/長方形 1"/>
        <xdr:cNvSpPr/>
      </xdr:nvSpPr>
      <xdr:spPr>
        <a:xfrm>
          <a:off x="8826500" y="850900"/>
          <a:ext cx="787400" cy="889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431800</xdr:colOff>
      <xdr:row>23</xdr:row>
      <xdr:rowOff>76200</xdr:rowOff>
    </xdr:from>
    <xdr:to>
      <xdr:col>23</xdr:col>
      <xdr:colOff>127000</xdr:colOff>
      <xdr:row>29</xdr:row>
      <xdr:rowOff>38100</xdr:rowOff>
    </xdr:to>
    <xdr:sp macro="" textlink="">
      <xdr:nvSpPr>
        <xdr:cNvPr id="2" name="大かっこ 1"/>
        <xdr:cNvSpPr/>
      </xdr:nvSpPr>
      <xdr:spPr>
        <a:xfrm>
          <a:off x="4864100" y="6438900"/>
          <a:ext cx="5803900" cy="11303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0</xdr:colOff>
      <xdr:row>7</xdr:row>
      <xdr:rowOff>9525</xdr:rowOff>
    </xdr:from>
    <xdr:to>
      <xdr:col>7</xdr:col>
      <xdr:colOff>0</xdr:colOff>
      <xdr:row>8</xdr:row>
      <xdr:rowOff>9525</xdr:rowOff>
    </xdr:to>
    <xdr:sp macro="" textlink="">
      <xdr:nvSpPr>
        <xdr:cNvPr id="2" name="Rectangle 4"/>
        <xdr:cNvSpPr>
          <a:spLocks noChangeArrowheads="1"/>
        </xdr:cNvSpPr>
      </xdr:nvSpPr>
      <xdr:spPr bwMode="auto">
        <a:xfrm>
          <a:off x="962025" y="7429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7</xdr:row>
      <xdr:rowOff>9525</xdr:rowOff>
    </xdr:from>
    <xdr:to>
      <xdr:col>16</xdr:col>
      <xdr:colOff>0</xdr:colOff>
      <xdr:row>8</xdr:row>
      <xdr:rowOff>9525</xdr:rowOff>
    </xdr:to>
    <xdr:sp macro="" textlink="">
      <xdr:nvSpPr>
        <xdr:cNvPr id="3" name="Rectangle 5"/>
        <xdr:cNvSpPr>
          <a:spLocks noChangeArrowheads="1"/>
        </xdr:cNvSpPr>
      </xdr:nvSpPr>
      <xdr:spPr bwMode="auto">
        <a:xfrm>
          <a:off x="2105025" y="7429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10</xdr:row>
      <xdr:rowOff>9525</xdr:rowOff>
    </xdr:from>
    <xdr:to>
      <xdr:col>6</xdr:col>
      <xdr:colOff>0</xdr:colOff>
      <xdr:row>11</xdr:row>
      <xdr:rowOff>9525</xdr:rowOff>
    </xdr:to>
    <xdr:sp macro="" textlink="">
      <xdr:nvSpPr>
        <xdr:cNvPr id="4" name="Rectangle 6"/>
        <xdr:cNvSpPr>
          <a:spLocks noChangeArrowheads="1"/>
        </xdr:cNvSpPr>
      </xdr:nvSpPr>
      <xdr:spPr bwMode="auto">
        <a:xfrm>
          <a:off x="8477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10</xdr:row>
      <xdr:rowOff>9525</xdr:rowOff>
    </xdr:from>
    <xdr:to>
      <xdr:col>10</xdr:col>
      <xdr:colOff>0</xdr:colOff>
      <xdr:row>11</xdr:row>
      <xdr:rowOff>9525</xdr:rowOff>
    </xdr:to>
    <xdr:sp macro="" textlink="">
      <xdr:nvSpPr>
        <xdr:cNvPr id="5" name="Rectangle 7"/>
        <xdr:cNvSpPr>
          <a:spLocks noChangeArrowheads="1"/>
        </xdr:cNvSpPr>
      </xdr:nvSpPr>
      <xdr:spPr bwMode="auto">
        <a:xfrm>
          <a:off x="13620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10</xdr:row>
      <xdr:rowOff>9525</xdr:rowOff>
    </xdr:from>
    <xdr:to>
      <xdr:col>14</xdr:col>
      <xdr:colOff>0</xdr:colOff>
      <xdr:row>11</xdr:row>
      <xdr:rowOff>9525</xdr:rowOff>
    </xdr:to>
    <xdr:sp macro="" textlink="">
      <xdr:nvSpPr>
        <xdr:cNvPr id="6" name="Rectangle 8"/>
        <xdr:cNvSpPr>
          <a:spLocks noChangeArrowheads="1"/>
        </xdr:cNvSpPr>
      </xdr:nvSpPr>
      <xdr:spPr bwMode="auto">
        <a:xfrm>
          <a:off x="1847850"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xdr:row>
      <xdr:rowOff>9525</xdr:rowOff>
    </xdr:from>
    <xdr:to>
      <xdr:col>18</xdr:col>
      <xdr:colOff>0</xdr:colOff>
      <xdr:row>11</xdr:row>
      <xdr:rowOff>9525</xdr:rowOff>
    </xdr:to>
    <xdr:sp macro="" textlink="">
      <xdr:nvSpPr>
        <xdr:cNvPr id="7" name="Rectangle 9"/>
        <xdr:cNvSpPr>
          <a:spLocks noChangeArrowheads="1"/>
        </xdr:cNvSpPr>
      </xdr:nvSpPr>
      <xdr:spPr bwMode="auto">
        <a:xfrm>
          <a:off x="23336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10</xdr:row>
      <xdr:rowOff>9525</xdr:rowOff>
    </xdr:from>
    <xdr:to>
      <xdr:col>22</xdr:col>
      <xdr:colOff>0</xdr:colOff>
      <xdr:row>11</xdr:row>
      <xdr:rowOff>9525</xdr:rowOff>
    </xdr:to>
    <xdr:sp macro="" textlink="">
      <xdr:nvSpPr>
        <xdr:cNvPr id="8" name="Rectangle 10"/>
        <xdr:cNvSpPr>
          <a:spLocks noChangeArrowheads="1"/>
        </xdr:cNvSpPr>
      </xdr:nvSpPr>
      <xdr:spPr bwMode="auto">
        <a:xfrm>
          <a:off x="28479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10</xdr:row>
      <xdr:rowOff>9525</xdr:rowOff>
    </xdr:from>
    <xdr:to>
      <xdr:col>26</xdr:col>
      <xdr:colOff>0</xdr:colOff>
      <xdr:row>11</xdr:row>
      <xdr:rowOff>9525</xdr:rowOff>
    </xdr:to>
    <xdr:sp macro="" textlink="">
      <xdr:nvSpPr>
        <xdr:cNvPr id="9" name="Rectangle 11"/>
        <xdr:cNvSpPr>
          <a:spLocks noChangeArrowheads="1"/>
        </xdr:cNvSpPr>
      </xdr:nvSpPr>
      <xdr:spPr bwMode="auto">
        <a:xfrm>
          <a:off x="33623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10</xdr:row>
      <xdr:rowOff>9525</xdr:rowOff>
    </xdr:from>
    <xdr:to>
      <xdr:col>30</xdr:col>
      <xdr:colOff>0</xdr:colOff>
      <xdr:row>11</xdr:row>
      <xdr:rowOff>9525</xdr:rowOff>
    </xdr:to>
    <xdr:sp macro="" textlink="">
      <xdr:nvSpPr>
        <xdr:cNvPr id="10" name="Rectangle 12"/>
        <xdr:cNvSpPr>
          <a:spLocks noChangeArrowheads="1"/>
        </xdr:cNvSpPr>
      </xdr:nvSpPr>
      <xdr:spPr bwMode="auto">
        <a:xfrm>
          <a:off x="38766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10</xdr:row>
      <xdr:rowOff>9525</xdr:rowOff>
    </xdr:from>
    <xdr:to>
      <xdr:col>34</xdr:col>
      <xdr:colOff>0</xdr:colOff>
      <xdr:row>11</xdr:row>
      <xdr:rowOff>9525</xdr:rowOff>
    </xdr:to>
    <xdr:sp macro="" textlink="">
      <xdr:nvSpPr>
        <xdr:cNvPr id="11" name="Rectangle 13"/>
        <xdr:cNvSpPr>
          <a:spLocks noChangeArrowheads="1"/>
        </xdr:cNvSpPr>
      </xdr:nvSpPr>
      <xdr:spPr bwMode="auto">
        <a:xfrm>
          <a:off x="4419600"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41</xdr:row>
      <xdr:rowOff>9525</xdr:rowOff>
    </xdr:from>
    <xdr:to>
      <xdr:col>12</xdr:col>
      <xdr:colOff>0</xdr:colOff>
      <xdr:row>42</xdr:row>
      <xdr:rowOff>9525</xdr:rowOff>
    </xdr:to>
    <xdr:sp macro="" textlink="">
      <xdr:nvSpPr>
        <xdr:cNvPr id="12" name="Rectangle 15"/>
        <xdr:cNvSpPr>
          <a:spLocks noChangeArrowheads="1"/>
        </xdr:cNvSpPr>
      </xdr:nvSpPr>
      <xdr:spPr bwMode="auto">
        <a:xfrm>
          <a:off x="1619250"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44</xdr:row>
      <xdr:rowOff>9525</xdr:rowOff>
    </xdr:from>
    <xdr:to>
      <xdr:col>12</xdr:col>
      <xdr:colOff>0</xdr:colOff>
      <xdr:row>45</xdr:row>
      <xdr:rowOff>9525</xdr:rowOff>
    </xdr:to>
    <xdr:sp macro="" textlink="">
      <xdr:nvSpPr>
        <xdr:cNvPr id="13" name="Rectangle 16"/>
        <xdr:cNvSpPr>
          <a:spLocks noChangeArrowheads="1"/>
        </xdr:cNvSpPr>
      </xdr:nvSpPr>
      <xdr:spPr bwMode="auto">
        <a:xfrm>
          <a:off x="1619250" y="67627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41</xdr:row>
      <xdr:rowOff>9525</xdr:rowOff>
    </xdr:from>
    <xdr:to>
      <xdr:col>17</xdr:col>
      <xdr:colOff>0</xdr:colOff>
      <xdr:row>42</xdr:row>
      <xdr:rowOff>9525</xdr:rowOff>
    </xdr:to>
    <xdr:sp macro="" textlink="">
      <xdr:nvSpPr>
        <xdr:cNvPr id="14" name="Rectangle 17"/>
        <xdr:cNvSpPr>
          <a:spLocks noChangeArrowheads="1"/>
        </xdr:cNvSpPr>
      </xdr:nvSpPr>
      <xdr:spPr bwMode="auto">
        <a:xfrm>
          <a:off x="221932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41</xdr:row>
      <xdr:rowOff>9525</xdr:rowOff>
    </xdr:from>
    <xdr:to>
      <xdr:col>21</xdr:col>
      <xdr:colOff>0</xdr:colOff>
      <xdr:row>42</xdr:row>
      <xdr:rowOff>9525</xdr:rowOff>
    </xdr:to>
    <xdr:sp macro="" textlink="">
      <xdr:nvSpPr>
        <xdr:cNvPr id="15" name="Rectangle 18"/>
        <xdr:cNvSpPr>
          <a:spLocks noChangeArrowheads="1"/>
        </xdr:cNvSpPr>
      </xdr:nvSpPr>
      <xdr:spPr bwMode="auto">
        <a:xfrm>
          <a:off x="273367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41</xdr:row>
      <xdr:rowOff>9525</xdr:rowOff>
    </xdr:from>
    <xdr:to>
      <xdr:col>25</xdr:col>
      <xdr:colOff>0</xdr:colOff>
      <xdr:row>42</xdr:row>
      <xdr:rowOff>9525</xdr:rowOff>
    </xdr:to>
    <xdr:sp macro="" textlink="">
      <xdr:nvSpPr>
        <xdr:cNvPr id="16" name="Rectangle 19"/>
        <xdr:cNvSpPr>
          <a:spLocks noChangeArrowheads="1"/>
        </xdr:cNvSpPr>
      </xdr:nvSpPr>
      <xdr:spPr bwMode="auto">
        <a:xfrm>
          <a:off x="324802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41</xdr:row>
      <xdr:rowOff>9525</xdr:rowOff>
    </xdr:from>
    <xdr:to>
      <xdr:col>29</xdr:col>
      <xdr:colOff>0</xdr:colOff>
      <xdr:row>42</xdr:row>
      <xdr:rowOff>9525</xdr:rowOff>
    </xdr:to>
    <xdr:sp macro="" textlink="">
      <xdr:nvSpPr>
        <xdr:cNvPr id="17" name="Rectangle 20"/>
        <xdr:cNvSpPr>
          <a:spLocks noChangeArrowheads="1"/>
        </xdr:cNvSpPr>
      </xdr:nvSpPr>
      <xdr:spPr bwMode="auto">
        <a:xfrm>
          <a:off x="376237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49</xdr:row>
      <xdr:rowOff>9525</xdr:rowOff>
    </xdr:from>
    <xdr:to>
      <xdr:col>12</xdr:col>
      <xdr:colOff>0</xdr:colOff>
      <xdr:row>50</xdr:row>
      <xdr:rowOff>9525</xdr:rowOff>
    </xdr:to>
    <xdr:sp macro="" textlink="">
      <xdr:nvSpPr>
        <xdr:cNvPr id="18" name="Rectangle 21"/>
        <xdr:cNvSpPr>
          <a:spLocks noChangeArrowheads="1"/>
        </xdr:cNvSpPr>
      </xdr:nvSpPr>
      <xdr:spPr bwMode="auto">
        <a:xfrm>
          <a:off x="1619250"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49</xdr:row>
      <xdr:rowOff>9525</xdr:rowOff>
    </xdr:from>
    <xdr:to>
      <xdr:col>17</xdr:col>
      <xdr:colOff>0</xdr:colOff>
      <xdr:row>50</xdr:row>
      <xdr:rowOff>9525</xdr:rowOff>
    </xdr:to>
    <xdr:sp macro="" textlink="">
      <xdr:nvSpPr>
        <xdr:cNvPr id="19" name="Rectangle 22"/>
        <xdr:cNvSpPr>
          <a:spLocks noChangeArrowheads="1"/>
        </xdr:cNvSpPr>
      </xdr:nvSpPr>
      <xdr:spPr bwMode="auto">
        <a:xfrm>
          <a:off x="221932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49</xdr:row>
      <xdr:rowOff>9525</xdr:rowOff>
    </xdr:from>
    <xdr:to>
      <xdr:col>21</xdr:col>
      <xdr:colOff>0</xdr:colOff>
      <xdr:row>50</xdr:row>
      <xdr:rowOff>9525</xdr:rowOff>
    </xdr:to>
    <xdr:sp macro="" textlink="">
      <xdr:nvSpPr>
        <xdr:cNvPr id="20" name="Rectangle 23"/>
        <xdr:cNvSpPr>
          <a:spLocks noChangeArrowheads="1"/>
        </xdr:cNvSpPr>
      </xdr:nvSpPr>
      <xdr:spPr bwMode="auto">
        <a:xfrm>
          <a:off x="273367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49</xdr:row>
      <xdr:rowOff>9525</xdr:rowOff>
    </xdr:from>
    <xdr:to>
      <xdr:col>25</xdr:col>
      <xdr:colOff>0</xdr:colOff>
      <xdr:row>50</xdr:row>
      <xdr:rowOff>9525</xdr:rowOff>
    </xdr:to>
    <xdr:sp macro="" textlink="">
      <xdr:nvSpPr>
        <xdr:cNvPr id="21" name="Rectangle 24"/>
        <xdr:cNvSpPr>
          <a:spLocks noChangeArrowheads="1"/>
        </xdr:cNvSpPr>
      </xdr:nvSpPr>
      <xdr:spPr bwMode="auto">
        <a:xfrm>
          <a:off x="324802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49</xdr:row>
      <xdr:rowOff>9525</xdr:rowOff>
    </xdr:from>
    <xdr:to>
      <xdr:col>29</xdr:col>
      <xdr:colOff>0</xdr:colOff>
      <xdr:row>50</xdr:row>
      <xdr:rowOff>9525</xdr:rowOff>
    </xdr:to>
    <xdr:sp macro="" textlink="">
      <xdr:nvSpPr>
        <xdr:cNvPr id="22" name="Rectangle 25"/>
        <xdr:cNvSpPr>
          <a:spLocks noChangeArrowheads="1"/>
        </xdr:cNvSpPr>
      </xdr:nvSpPr>
      <xdr:spPr bwMode="auto">
        <a:xfrm>
          <a:off x="376237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52</xdr:row>
      <xdr:rowOff>9525</xdr:rowOff>
    </xdr:from>
    <xdr:to>
      <xdr:col>12</xdr:col>
      <xdr:colOff>0</xdr:colOff>
      <xdr:row>53</xdr:row>
      <xdr:rowOff>9525</xdr:rowOff>
    </xdr:to>
    <xdr:sp macro="" textlink="">
      <xdr:nvSpPr>
        <xdr:cNvPr id="23" name="Rectangle 26"/>
        <xdr:cNvSpPr>
          <a:spLocks noChangeArrowheads="1"/>
        </xdr:cNvSpPr>
      </xdr:nvSpPr>
      <xdr:spPr bwMode="auto">
        <a:xfrm>
          <a:off x="1619250" y="761047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9"/>
        <xdr:cNvSpPr>
          <a:spLocks noChangeArrowheads="1"/>
        </xdr:cNvSpPr>
      </xdr:nvSpPr>
      <xdr:spPr bwMode="auto">
        <a:xfrm>
          <a:off x="5867400" y="20002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742950</xdr:colOff>
      <xdr:row>30</xdr:row>
      <xdr:rowOff>85725</xdr:rowOff>
    </xdr:from>
    <xdr:to>
      <xdr:col>25</xdr:col>
      <xdr:colOff>0</xdr:colOff>
      <xdr:row>32</xdr:row>
      <xdr:rowOff>0</xdr:rowOff>
    </xdr:to>
    <xdr:sp macro="" textlink="">
      <xdr:nvSpPr>
        <xdr:cNvPr id="3" name="AutoShape 17"/>
        <xdr:cNvSpPr>
          <a:spLocks noChangeArrowheads="1"/>
        </xdr:cNvSpPr>
      </xdr:nvSpPr>
      <xdr:spPr bwMode="auto">
        <a:xfrm>
          <a:off x="7515225" y="5429250"/>
          <a:ext cx="4219575" cy="3143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（注）地方税法の一部を改正する法律施行後は、「取引に係る消費税額」に、地方消費税の額を含む。</a:t>
          </a:r>
          <a:endParaRPr lang="ja-JP" altLang="en-US"/>
        </a:p>
      </xdr:txBody>
    </xdr:sp>
    <xdr:clientData/>
  </xdr:twoCellAnchor>
  <xdr:twoCellAnchor editAs="oneCell">
    <xdr:from>
      <xdr:col>23</xdr:col>
      <xdr:colOff>152400</xdr:colOff>
      <xdr:row>32</xdr:row>
      <xdr:rowOff>180975</xdr:rowOff>
    </xdr:from>
    <xdr:to>
      <xdr:col>27</xdr:col>
      <xdr:colOff>523875</xdr:colOff>
      <xdr:row>33</xdr:row>
      <xdr:rowOff>142875</xdr:rowOff>
    </xdr:to>
    <xdr:sp macro="" textlink="">
      <xdr:nvSpPr>
        <xdr:cNvPr id="4" name="Text Box 18"/>
        <xdr:cNvSpPr txBox="1">
          <a:spLocks noChangeArrowheads="1"/>
        </xdr:cNvSpPr>
      </xdr:nvSpPr>
      <xdr:spPr bwMode="auto">
        <a:xfrm>
          <a:off x="7734300" y="5924550"/>
          <a:ext cx="30956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　　契約保証金を免除する場合は、免除と記載する。</a:t>
          </a:r>
          <a:endParaRPr lang="ja-JP" altLang="en-US"/>
        </a:p>
      </xdr:txBody>
    </xdr:sp>
    <xdr:clientData/>
  </xdr:twoCellAnchor>
  <xdr:twoCellAnchor editAs="oneCell">
    <xdr:from>
      <xdr:col>3</xdr:col>
      <xdr:colOff>247650</xdr:colOff>
      <xdr:row>56</xdr:row>
      <xdr:rowOff>66675</xdr:rowOff>
    </xdr:from>
    <xdr:to>
      <xdr:col>18</xdr:col>
      <xdr:colOff>866775</xdr:colOff>
      <xdr:row>57</xdr:row>
      <xdr:rowOff>171450</xdr:rowOff>
    </xdr:to>
    <xdr:sp macro="" textlink="">
      <xdr:nvSpPr>
        <xdr:cNvPr id="5" name="Text Box 19"/>
        <xdr:cNvSpPr txBox="1">
          <a:spLocks noChangeArrowheads="1"/>
        </xdr:cNvSpPr>
      </xdr:nvSpPr>
      <xdr:spPr bwMode="auto">
        <a:xfrm>
          <a:off x="695325" y="10115550"/>
          <a:ext cx="58483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FFFFFF"/>
              </a:solidFill>
              <a:latin typeface="HG丸ｺﾞｼｯｸM-PRO"/>
              <a:ea typeface="HG丸ｺﾞｼｯｸM-PRO"/>
            </a:rPr>
            <a:t>（注）　　請負者が共同企業体を結成している場合においては、請負者の住所及び氏名の欄には、共同企業体の名称並びに共同企業体の代表者及びその他の構成員の住所氏名を記入する。</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190500</xdr:colOff>
      <xdr:row>5</xdr:row>
      <xdr:rowOff>66675</xdr:rowOff>
    </xdr:from>
    <xdr:to>
      <xdr:col>18</xdr:col>
      <xdr:colOff>790575</xdr:colOff>
      <xdr:row>8</xdr:row>
      <xdr:rowOff>123825</xdr:rowOff>
    </xdr:to>
    <xdr:sp macro="" textlink="">
      <xdr:nvSpPr>
        <xdr:cNvPr id="2" name="Rectangle 111"/>
        <xdr:cNvSpPr>
          <a:spLocks noChangeArrowheads="1"/>
        </xdr:cNvSpPr>
      </xdr:nvSpPr>
      <xdr:spPr bwMode="auto">
        <a:xfrm>
          <a:off x="5867400" y="29527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57150</xdr:colOff>
      <xdr:row>77</xdr:row>
      <xdr:rowOff>0</xdr:rowOff>
    </xdr:from>
    <xdr:to>
      <xdr:col>18</xdr:col>
      <xdr:colOff>457200</xdr:colOff>
      <xdr:row>77</xdr:row>
      <xdr:rowOff>0</xdr:rowOff>
    </xdr:to>
    <xdr:sp macro="" textlink="">
      <xdr:nvSpPr>
        <xdr:cNvPr id="3" name="Line 176"/>
        <xdr:cNvSpPr>
          <a:spLocks noChangeShapeType="1"/>
        </xdr:cNvSpPr>
      </xdr:nvSpPr>
      <xdr:spPr bwMode="auto">
        <a:xfrm>
          <a:off x="3409950" y="151828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77</xdr:row>
      <xdr:rowOff>228600</xdr:rowOff>
    </xdr:from>
    <xdr:to>
      <xdr:col>18</xdr:col>
      <xdr:colOff>457200</xdr:colOff>
      <xdr:row>77</xdr:row>
      <xdr:rowOff>228600</xdr:rowOff>
    </xdr:to>
    <xdr:sp macro="" textlink="">
      <xdr:nvSpPr>
        <xdr:cNvPr id="4" name="Line 177"/>
        <xdr:cNvSpPr>
          <a:spLocks noChangeShapeType="1"/>
        </xdr:cNvSpPr>
      </xdr:nvSpPr>
      <xdr:spPr bwMode="auto">
        <a:xfrm>
          <a:off x="3409950" y="154114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105</xdr:row>
      <xdr:rowOff>0</xdr:rowOff>
    </xdr:from>
    <xdr:to>
      <xdr:col>18</xdr:col>
      <xdr:colOff>457200</xdr:colOff>
      <xdr:row>105</xdr:row>
      <xdr:rowOff>0</xdr:rowOff>
    </xdr:to>
    <xdr:sp macro="" textlink="">
      <xdr:nvSpPr>
        <xdr:cNvPr id="5" name="Line 178"/>
        <xdr:cNvSpPr>
          <a:spLocks noChangeShapeType="1"/>
        </xdr:cNvSpPr>
      </xdr:nvSpPr>
      <xdr:spPr bwMode="auto">
        <a:xfrm>
          <a:off x="3409950" y="204025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105</xdr:row>
      <xdr:rowOff>228600</xdr:rowOff>
    </xdr:from>
    <xdr:to>
      <xdr:col>18</xdr:col>
      <xdr:colOff>457200</xdr:colOff>
      <xdr:row>105</xdr:row>
      <xdr:rowOff>228600</xdr:rowOff>
    </xdr:to>
    <xdr:sp macro="" textlink="">
      <xdr:nvSpPr>
        <xdr:cNvPr id="6" name="Line 179"/>
        <xdr:cNvSpPr>
          <a:spLocks noChangeShapeType="1"/>
        </xdr:cNvSpPr>
      </xdr:nvSpPr>
      <xdr:spPr bwMode="auto">
        <a:xfrm>
          <a:off x="3409950" y="20602575"/>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45</xdr:col>
      <xdr:colOff>0</xdr:colOff>
      <xdr:row>60</xdr:row>
      <xdr:rowOff>89647</xdr:rowOff>
    </xdr:from>
    <xdr:to>
      <xdr:col>85</xdr:col>
      <xdr:colOff>257175</xdr:colOff>
      <xdr:row>68</xdr:row>
      <xdr:rowOff>28575</xdr:rowOff>
    </xdr:to>
    <xdr:sp macro="" textlink="">
      <xdr:nvSpPr>
        <xdr:cNvPr id="2" name="Text Box 1"/>
        <xdr:cNvSpPr txBox="1">
          <a:spLocks noChangeArrowheads="1"/>
        </xdr:cNvSpPr>
      </xdr:nvSpPr>
      <xdr:spPr bwMode="auto">
        <a:xfrm>
          <a:off x="8420100" y="9347947"/>
          <a:ext cx="7620000" cy="1310528"/>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723015</xdr:colOff>
      <xdr:row>54</xdr:row>
      <xdr:rowOff>163288</xdr:rowOff>
    </xdr:from>
    <xdr:to>
      <xdr:col>84</xdr:col>
      <xdr:colOff>257175</xdr:colOff>
      <xdr:row>67</xdr:row>
      <xdr:rowOff>142876</xdr:rowOff>
    </xdr:to>
    <xdr:sp macro="" textlink="">
      <xdr:nvSpPr>
        <xdr:cNvPr id="2" name="Text Box 4"/>
        <xdr:cNvSpPr txBox="1">
          <a:spLocks noChangeArrowheads="1"/>
        </xdr:cNvSpPr>
      </xdr:nvSpPr>
      <xdr:spPr bwMode="auto">
        <a:xfrm>
          <a:off x="9200265" y="9097738"/>
          <a:ext cx="7563735" cy="2113188"/>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1257300</xdr:colOff>
      <xdr:row>21</xdr:row>
      <xdr:rowOff>4763</xdr:rowOff>
    </xdr:from>
    <xdr:to>
      <xdr:col>3</xdr:col>
      <xdr:colOff>1257300</xdr:colOff>
      <xdr:row>22</xdr:row>
      <xdr:rowOff>0</xdr:rowOff>
    </xdr:to>
    <xdr:sp macro="" textlink="">
      <xdr:nvSpPr>
        <xdr:cNvPr id="2" name="Line 1"/>
        <xdr:cNvSpPr>
          <a:spLocks noChangeShapeType="1"/>
        </xdr:cNvSpPr>
      </xdr:nvSpPr>
      <xdr:spPr bwMode="auto">
        <a:xfrm>
          <a:off x="2971800" y="7091363"/>
          <a:ext cx="0" cy="376237"/>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3</xdr:col>
      <xdr:colOff>1257300</xdr:colOff>
      <xdr:row>21</xdr:row>
      <xdr:rowOff>209550</xdr:rowOff>
    </xdr:from>
    <xdr:to>
      <xdr:col>4</xdr:col>
      <xdr:colOff>209550</xdr:colOff>
      <xdr:row>21</xdr:row>
      <xdr:rowOff>209550</xdr:rowOff>
    </xdr:to>
    <xdr:sp macro="" textlink="">
      <xdr:nvSpPr>
        <xdr:cNvPr id="3" name="Line 2"/>
        <xdr:cNvSpPr>
          <a:spLocks noChangeShapeType="1"/>
        </xdr:cNvSpPr>
      </xdr:nvSpPr>
      <xdr:spPr bwMode="auto">
        <a:xfrm>
          <a:off x="2971800" y="7296150"/>
          <a:ext cx="971550"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214313</xdr:colOff>
      <xdr:row>18</xdr:row>
      <xdr:rowOff>9524</xdr:rowOff>
    </xdr:from>
    <xdr:to>
      <xdr:col>4</xdr:col>
      <xdr:colOff>214313</xdr:colOff>
      <xdr:row>21</xdr:row>
      <xdr:rowOff>204787</xdr:rowOff>
    </xdr:to>
    <xdr:sp macro="" textlink="">
      <xdr:nvSpPr>
        <xdr:cNvPr id="4" name="Line 3"/>
        <xdr:cNvSpPr>
          <a:spLocks noChangeShapeType="1"/>
        </xdr:cNvSpPr>
      </xdr:nvSpPr>
      <xdr:spPr bwMode="auto">
        <a:xfrm>
          <a:off x="3948113" y="5953124"/>
          <a:ext cx="0" cy="1338263"/>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214313</xdr:colOff>
      <xdr:row>18</xdr:row>
      <xdr:rowOff>0</xdr:rowOff>
    </xdr:from>
    <xdr:to>
      <xdr:col>4</xdr:col>
      <xdr:colOff>361950</xdr:colOff>
      <xdr:row>18</xdr:row>
      <xdr:rowOff>0</xdr:rowOff>
    </xdr:to>
    <xdr:sp macro="" textlink="">
      <xdr:nvSpPr>
        <xdr:cNvPr id="5" name="Line 4"/>
        <xdr:cNvSpPr>
          <a:spLocks noChangeShapeType="1"/>
        </xdr:cNvSpPr>
      </xdr:nvSpPr>
      <xdr:spPr bwMode="auto">
        <a:xfrm>
          <a:off x="3948113" y="5943600"/>
          <a:ext cx="147637"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219075</xdr:colOff>
      <xdr:row>20</xdr:row>
      <xdr:rowOff>200024</xdr:rowOff>
    </xdr:from>
    <xdr:to>
      <xdr:col>6</xdr:col>
      <xdr:colOff>547688</xdr:colOff>
      <xdr:row>20</xdr:row>
      <xdr:rowOff>200024</xdr:rowOff>
    </xdr:to>
    <xdr:sp macro="" textlink="">
      <xdr:nvSpPr>
        <xdr:cNvPr id="6" name="Line 6"/>
        <xdr:cNvSpPr>
          <a:spLocks noChangeShapeType="1"/>
        </xdr:cNvSpPr>
      </xdr:nvSpPr>
      <xdr:spPr bwMode="auto">
        <a:xfrm>
          <a:off x="3952875" y="7867649"/>
          <a:ext cx="2938463" cy="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195262</xdr:colOff>
      <xdr:row>13</xdr:row>
      <xdr:rowOff>214313</xdr:rowOff>
    </xdr:from>
    <xdr:to>
      <xdr:col>7</xdr:col>
      <xdr:colOff>0</xdr:colOff>
      <xdr:row>13</xdr:row>
      <xdr:rowOff>214313</xdr:rowOff>
    </xdr:to>
    <xdr:sp macro="" textlink="">
      <xdr:nvSpPr>
        <xdr:cNvPr id="7" name="Line 7"/>
        <xdr:cNvSpPr>
          <a:spLocks noChangeShapeType="1"/>
        </xdr:cNvSpPr>
      </xdr:nvSpPr>
      <xdr:spPr bwMode="auto">
        <a:xfrm flipV="1">
          <a:off x="6538912" y="4614863"/>
          <a:ext cx="357188"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200025</xdr:colOff>
      <xdr:row>27</xdr:row>
      <xdr:rowOff>200024</xdr:rowOff>
    </xdr:from>
    <xdr:to>
      <xdr:col>7</xdr:col>
      <xdr:colOff>0</xdr:colOff>
      <xdr:row>27</xdr:row>
      <xdr:rowOff>200024</xdr:rowOff>
    </xdr:to>
    <xdr:sp macro="" textlink="">
      <xdr:nvSpPr>
        <xdr:cNvPr id="8" name="Line 8"/>
        <xdr:cNvSpPr>
          <a:spLocks noChangeShapeType="1"/>
        </xdr:cNvSpPr>
      </xdr:nvSpPr>
      <xdr:spPr bwMode="auto">
        <a:xfrm>
          <a:off x="6543675" y="11134724"/>
          <a:ext cx="352425" cy="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200025</xdr:colOff>
      <xdr:row>34</xdr:row>
      <xdr:rowOff>219074</xdr:rowOff>
    </xdr:from>
    <xdr:to>
      <xdr:col>6</xdr:col>
      <xdr:colOff>547688</xdr:colOff>
      <xdr:row>34</xdr:row>
      <xdr:rowOff>219074</xdr:rowOff>
    </xdr:to>
    <xdr:sp macro="" textlink="">
      <xdr:nvSpPr>
        <xdr:cNvPr id="9" name="Line 9"/>
        <xdr:cNvSpPr>
          <a:spLocks noChangeShapeType="1"/>
        </xdr:cNvSpPr>
      </xdr:nvSpPr>
      <xdr:spPr bwMode="auto">
        <a:xfrm>
          <a:off x="6543675" y="14420849"/>
          <a:ext cx="347663"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195261</xdr:colOff>
      <xdr:row>13</xdr:row>
      <xdr:rowOff>219076</xdr:rowOff>
    </xdr:from>
    <xdr:to>
      <xdr:col>6</xdr:col>
      <xdr:colOff>195262</xdr:colOff>
      <xdr:row>34</xdr:row>
      <xdr:rowOff>219076</xdr:rowOff>
    </xdr:to>
    <xdr:sp macro="" textlink="">
      <xdr:nvSpPr>
        <xdr:cNvPr id="10" name="Line 10"/>
        <xdr:cNvSpPr>
          <a:spLocks noChangeShapeType="1"/>
        </xdr:cNvSpPr>
      </xdr:nvSpPr>
      <xdr:spPr bwMode="auto">
        <a:xfrm>
          <a:off x="6434136" y="4257676"/>
          <a:ext cx="1" cy="800100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438150</xdr:colOff>
      <xdr:row>20</xdr:row>
      <xdr:rowOff>180975</xdr:rowOff>
    </xdr:from>
    <xdr:to>
      <xdr:col>13</xdr:col>
      <xdr:colOff>628650</xdr:colOff>
      <xdr:row>35</xdr:row>
      <xdr:rowOff>0</xdr:rowOff>
    </xdr:to>
    <xdr:sp macro="" textlink="">
      <xdr:nvSpPr>
        <xdr:cNvPr id="3" name="Line 9"/>
        <xdr:cNvSpPr>
          <a:spLocks noChangeShapeType="1"/>
        </xdr:cNvSpPr>
      </xdr:nvSpPr>
      <xdr:spPr bwMode="auto">
        <a:xfrm flipH="1" flipV="1">
          <a:off x="5705475" y="4038600"/>
          <a:ext cx="1276350" cy="2686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371475</xdr:colOff>
      <xdr:row>23</xdr:row>
      <xdr:rowOff>104775</xdr:rowOff>
    </xdr:from>
    <xdr:to>
      <xdr:col>13</xdr:col>
      <xdr:colOff>619125</xdr:colOff>
      <xdr:row>34</xdr:row>
      <xdr:rowOff>200025</xdr:rowOff>
    </xdr:to>
    <xdr:sp macro="" textlink="">
      <xdr:nvSpPr>
        <xdr:cNvPr id="4" name="Line 10"/>
        <xdr:cNvSpPr>
          <a:spLocks noChangeShapeType="1"/>
        </xdr:cNvSpPr>
      </xdr:nvSpPr>
      <xdr:spPr bwMode="auto">
        <a:xfrm flipH="1" flipV="1">
          <a:off x="5133975" y="4591050"/>
          <a:ext cx="1838325" cy="2124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28</xdr:row>
      <xdr:rowOff>133349</xdr:rowOff>
    </xdr:from>
    <xdr:to>
      <xdr:col>13</xdr:col>
      <xdr:colOff>619125</xdr:colOff>
      <xdr:row>34</xdr:row>
      <xdr:rowOff>209549</xdr:rowOff>
    </xdr:to>
    <xdr:sp macro="" textlink="">
      <xdr:nvSpPr>
        <xdr:cNvPr id="5" name="Line 11"/>
        <xdr:cNvSpPr>
          <a:spLocks noChangeShapeType="1"/>
        </xdr:cNvSpPr>
      </xdr:nvSpPr>
      <xdr:spPr bwMode="auto">
        <a:xfrm flipH="1" flipV="1">
          <a:off x="5353050" y="5495924"/>
          <a:ext cx="1619250" cy="1228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52</xdr:row>
      <xdr:rowOff>142875</xdr:rowOff>
    </xdr:from>
    <xdr:to>
      <xdr:col>11</xdr:col>
      <xdr:colOff>47625</xdr:colOff>
      <xdr:row>55</xdr:row>
      <xdr:rowOff>95250</xdr:rowOff>
    </xdr:to>
    <xdr:sp macro="" textlink="">
      <xdr:nvSpPr>
        <xdr:cNvPr id="6" name="Oval 12"/>
        <xdr:cNvSpPr>
          <a:spLocks noChangeArrowheads="1"/>
        </xdr:cNvSpPr>
      </xdr:nvSpPr>
      <xdr:spPr bwMode="auto">
        <a:xfrm>
          <a:off x="4724400" y="10067925"/>
          <a:ext cx="590550"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400050</xdr:colOff>
      <xdr:row>64</xdr:row>
      <xdr:rowOff>142875</xdr:rowOff>
    </xdr:from>
    <xdr:to>
      <xdr:col>12</xdr:col>
      <xdr:colOff>123825</xdr:colOff>
      <xdr:row>66</xdr:row>
      <xdr:rowOff>28575</xdr:rowOff>
    </xdr:to>
    <xdr:sp macro="" textlink="">
      <xdr:nvSpPr>
        <xdr:cNvPr id="7" name="Oval 13"/>
        <xdr:cNvSpPr>
          <a:spLocks noChangeArrowheads="1"/>
        </xdr:cNvSpPr>
      </xdr:nvSpPr>
      <xdr:spPr bwMode="auto">
        <a:xfrm>
          <a:off x="5667375" y="12468225"/>
          <a:ext cx="228600" cy="247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314325</xdr:colOff>
      <xdr:row>62</xdr:row>
      <xdr:rowOff>95250</xdr:rowOff>
    </xdr:from>
    <xdr:to>
      <xdr:col>12</xdr:col>
      <xdr:colOff>457200</xdr:colOff>
      <xdr:row>66</xdr:row>
      <xdr:rowOff>152400</xdr:rowOff>
    </xdr:to>
    <xdr:sp macro="" textlink="">
      <xdr:nvSpPr>
        <xdr:cNvPr id="8" name="AutoShape 14"/>
        <xdr:cNvSpPr>
          <a:spLocks noChangeArrowheads="1"/>
        </xdr:cNvSpPr>
      </xdr:nvSpPr>
      <xdr:spPr bwMode="auto">
        <a:xfrm>
          <a:off x="3562350" y="12058650"/>
          <a:ext cx="2667000"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55</xdr:row>
      <xdr:rowOff>57150</xdr:rowOff>
    </xdr:from>
    <xdr:to>
      <xdr:col>9</xdr:col>
      <xdr:colOff>400050</xdr:colOff>
      <xdr:row>60</xdr:row>
      <xdr:rowOff>152400</xdr:rowOff>
    </xdr:to>
    <xdr:sp macro="" textlink="">
      <xdr:nvSpPr>
        <xdr:cNvPr id="9" name="Line 15"/>
        <xdr:cNvSpPr>
          <a:spLocks noChangeShapeType="1"/>
        </xdr:cNvSpPr>
      </xdr:nvSpPr>
      <xdr:spPr bwMode="auto">
        <a:xfrm flipH="1" flipV="1">
          <a:off x="4657725" y="10610850"/>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19049</xdr:colOff>
      <xdr:row>55</xdr:row>
      <xdr:rowOff>85724</xdr:rowOff>
    </xdr:from>
    <xdr:to>
      <xdr:col>13</xdr:col>
      <xdr:colOff>123824</xdr:colOff>
      <xdr:row>60</xdr:row>
      <xdr:rowOff>161924</xdr:rowOff>
    </xdr:to>
    <xdr:sp macro="" textlink="">
      <xdr:nvSpPr>
        <xdr:cNvPr id="10" name="Line 16"/>
        <xdr:cNvSpPr>
          <a:spLocks noChangeShapeType="1"/>
        </xdr:cNvSpPr>
      </xdr:nvSpPr>
      <xdr:spPr bwMode="auto">
        <a:xfrm flipH="1" flipV="1">
          <a:off x="5286374" y="11001374"/>
          <a:ext cx="11906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333375</xdr:colOff>
      <xdr:row>45</xdr:row>
      <xdr:rowOff>28574</xdr:rowOff>
    </xdr:from>
    <xdr:to>
      <xdr:col>5</xdr:col>
      <xdr:colOff>447675</xdr:colOff>
      <xdr:row>46</xdr:row>
      <xdr:rowOff>209549</xdr:rowOff>
    </xdr:to>
    <xdr:sp macro="" textlink="">
      <xdr:nvSpPr>
        <xdr:cNvPr id="11" name="Line 17"/>
        <xdr:cNvSpPr>
          <a:spLocks noChangeShapeType="1"/>
        </xdr:cNvSpPr>
      </xdr:nvSpPr>
      <xdr:spPr bwMode="auto">
        <a:xfrm flipH="1" flipV="1">
          <a:off x="2571750" y="8848724"/>
          <a:ext cx="1143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17</xdr:row>
      <xdr:rowOff>57150</xdr:rowOff>
    </xdr:from>
    <xdr:to>
      <xdr:col>18</xdr:col>
      <xdr:colOff>76200</xdr:colOff>
      <xdr:row>33</xdr:row>
      <xdr:rowOff>114300</xdr:rowOff>
    </xdr:to>
    <xdr:sp macro="" textlink="">
      <xdr:nvSpPr>
        <xdr:cNvPr id="12" name="AutoShape 18"/>
        <xdr:cNvSpPr>
          <a:spLocks noChangeArrowheads="1"/>
        </xdr:cNvSpPr>
      </xdr:nvSpPr>
      <xdr:spPr bwMode="auto">
        <a:xfrm>
          <a:off x="6915150" y="2924175"/>
          <a:ext cx="2943225" cy="3133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18</xdr:row>
      <xdr:rowOff>123825</xdr:rowOff>
    </xdr:from>
    <xdr:to>
      <xdr:col>13</xdr:col>
      <xdr:colOff>581024</xdr:colOff>
      <xdr:row>18</xdr:row>
      <xdr:rowOff>200025</xdr:rowOff>
    </xdr:to>
    <xdr:sp macro="" textlink="">
      <xdr:nvSpPr>
        <xdr:cNvPr id="13" name="Line 19"/>
        <xdr:cNvSpPr>
          <a:spLocks noChangeShapeType="1"/>
        </xdr:cNvSpPr>
      </xdr:nvSpPr>
      <xdr:spPr bwMode="auto">
        <a:xfrm flipH="1" flipV="1">
          <a:off x="6181724" y="3562350"/>
          <a:ext cx="752475"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342900</xdr:colOff>
      <xdr:row>55</xdr:row>
      <xdr:rowOff>180975</xdr:rowOff>
    </xdr:from>
    <xdr:to>
      <xdr:col>15</xdr:col>
      <xdr:colOff>638175</xdr:colOff>
      <xdr:row>58</xdr:row>
      <xdr:rowOff>38100</xdr:rowOff>
    </xdr:to>
    <xdr:sp macro="" textlink="">
      <xdr:nvSpPr>
        <xdr:cNvPr id="14" name="AutoShape 22"/>
        <xdr:cNvSpPr>
          <a:spLocks noChangeArrowheads="1"/>
        </xdr:cNvSpPr>
      </xdr:nvSpPr>
      <xdr:spPr bwMode="auto">
        <a:xfrm>
          <a:off x="6115050" y="10734675"/>
          <a:ext cx="2247900" cy="485775"/>
        </a:xfrm>
        <a:prstGeom prst="wedgeRoundRectCallout">
          <a:avLst>
            <a:gd name="adj1" fmla="val -82625"/>
            <a:gd name="adj2" fmla="val -14215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285750</xdr:colOff>
      <xdr:row>13</xdr:row>
      <xdr:rowOff>47625</xdr:rowOff>
    </xdr:from>
    <xdr:to>
      <xdr:col>17</xdr:col>
      <xdr:colOff>142875</xdr:colOff>
      <xdr:row>15</xdr:row>
      <xdr:rowOff>95250</xdr:rowOff>
    </xdr:to>
    <xdr:sp macro="" textlink="">
      <xdr:nvSpPr>
        <xdr:cNvPr id="15" name="AutoShape 23"/>
        <xdr:cNvSpPr>
          <a:spLocks noChangeArrowheads="1"/>
        </xdr:cNvSpPr>
      </xdr:nvSpPr>
      <xdr:spPr bwMode="auto">
        <a:xfrm>
          <a:off x="6638925" y="2038350"/>
          <a:ext cx="2600325" cy="533400"/>
        </a:xfrm>
        <a:prstGeom prst="wedgeRoundRectCallout">
          <a:avLst>
            <a:gd name="adj1" fmla="val -63551"/>
            <a:gd name="adj2" fmla="val 11606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600"/>
            </a:lnSpc>
            <a:defRPr sz="1000"/>
          </a:pPr>
          <a:r>
            <a:rPr lang="ja-JP" altLang="en-US" sz="1400" b="1" i="0" u="none" strike="noStrike" baseline="0">
              <a:solidFill>
                <a:srgbClr val="000000"/>
              </a:solidFill>
              <a:latin typeface="ＭＳ ゴシック"/>
              <a:ea typeface="ＭＳ ゴシック"/>
            </a:rPr>
            <a:t>入札書の表記金額を訂正した入札は無効です。</a:t>
          </a:r>
        </a:p>
      </xdr:txBody>
    </xdr:sp>
    <xdr:clientData/>
  </xdr:twoCellAnchor>
  <xdr:twoCellAnchor>
    <xdr:from>
      <xdr:col>4</xdr:col>
      <xdr:colOff>466725</xdr:colOff>
      <xdr:row>9</xdr:row>
      <xdr:rowOff>76200</xdr:rowOff>
    </xdr:from>
    <xdr:to>
      <xdr:col>6</xdr:col>
      <xdr:colOff>47625</xdr:colOff>
      <xdr:row>12</xdr:row>
      <xdr:rowOff>123825</xdr:rowOff>
    </xdr:to>
    <xdr:sp macro="" textlink="">
      <xdr:nvSpPr>
        <xdr:cNvPr id="16" name="Oval 24"/>
        <xdr:cNvSpPr>
          <a:spLocks noChangeArrowheads="1"/>
        </xdr:cNvSpPr>
      </xdr:nvSpPr>
      <xdr:spPr bwMode="auto">
        <a:xfrm>
          <a:off x="2200275" y="1343025"/>
          <a:ext cx="590550" cy="5905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428625</xdr:colOff>
      <xdr:row>4</xdr:row>
      <xdr:rowOff>152400</xdr:rowOff>
    </xdr:from>
    <xdr:to>
      <xdr:col>13</xdr:col>
      <xdr:colOff>28575</xdr:colOff>
      <xdr:row>7</xdr:row>
      <xdr:rowOff>104775</xdr:rowOff>
    </xdr:to>
    <xdr:sp macro="" textlink="">
      <xdr:nvSpPr>
        <xdr:cNvPr id="17" name="AutoShape 25"/>
        <xdr:cNvSpPr>
          <a:spLocks noChangeArrowheads="1"/>
        </xdr:cNvSpPr>
      </xdr:nvSpPr>
      <xdr:spPr bwMode="auto">
        <a:xfrm>
          <a:off x="3171825" y="514350"/>
          <a:ext cx="3209925" cy="495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495300</xdr:colOff>
      <xdr:row>7</xdr:row>
      <xdr:rowOff>85724</xdr:rowOff>
    </xdr:from>
    <xdr:to>
      <xdr:col>6</xdr:col>
      <xdr:colOff>447675</xdr:colOff>
      <xdr:row>9</xdr:row>
      <xdr:rowOff>114299</xdr:rowOff>
    </xdr:to>
    <xdr:sp macro="" textlink="">
      <xdr:nvSpPr>
        <xdr:cNvPr id="18" name="Line 26"/>
        <xdr:cNvSpPr>
          <a:spLocks noChangeShapeType="1"/>
        </xdr:cNvSpPr>
      </xdr:nvSpPr>
      <xdr:spPr bwMode="auto">
        <a:xfrm flipH="1">
          <a:off x="2733675" y="1352549"/>
          <a:ext cx="4572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7</xdr:row>
      <xdr:rowOff>9525</xdr:rowOff>
    </xdr:from>
    <xdr:to>
      <xdr:col>17</xdr:col>
      <xdr:colOff>438150</xdr:colOff>
      <xdr:row>12</xdr:row>
      <xdr:rowOff>19050</xdr:rowOff>
    </xdr:to>
    <xdr:sp macro="" textlink="">
      <xdr:nvSpPr>
        <xdr:cNvPr id="19" name="AutoShape 27"/>
        <xdr:cNvSpPr>
          <a:spLocks noChangeArrowheads="1"/>
        </xdr:cNvSpPr>
      </xdr:nvSpPr>
      <xdr:spPr bwMode="auto">
        <a:xfrm>
          <a:off x="6924675" y="914400"/>
          <a:ext cx="2609850" cy="914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504824</xdr:colOff>
      <xdr:row>11</xdr:row>
      <xdr:rowOff>76199</xdr:rowOff>
    </xdr:from>
    <xdr:to>
      <xdr:col>13</xdr:col>
      <xdr:colOff>571499</xdr:colOff>
      <xdr:row>14</xdr:row>
      <xdr:rowOff>152399</xdr:rowOff>
    </xdr:to>
    <xdr:sp macro="" textlink="">
      <xdr:nvSpPr>
        <xdr:cNvPr id="20" name="Line 28"/>
        <xdr:cNvSpPr>
          <a:spLocks noChangeShapeType="1"/>
        </xdr:cNvSpPr>
      </xdr:nvSpPr>
      <xdr:spPr bwMode="auto">
        <a:xfrm flipH="1">
          <a:off x="4762499" y="2066924"/>
          <a:ext cx="2162175"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428625</xdr:colOff>
      <xdr:row>47</xdr:row>
      <xdr:rowOff>0</xdr:rowOff>
    </xdr:from>
    <xdr:to>
      <xdr:col>8</xdr:col>
      <xdr:colOff>180975</xdr:colOff>
      <xdr:row>48</xdr:row>
      <xdr:rowOff>76200</xdr:rowOff>
    </xdr:to>
    <xdr:sp macro="" textlink="">
      <xdr:nvSpPr>
        <xdr:cNvPr id="21" name="AutoShape 29"/>
        <xdr:cNvSpPr>
          <a:spLocks noChangeArrowheads="1"/>
        </xdr:cNvSpPr>
      </xdr:nvSpPr>
      <xdr:spPr bwMode="auto">
        <a:xfrm>
          <a:off x="2162175" y="8877300"/>
          <a:ext cx="1771650"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419100</xdr:colOff>
      <xdr:row>45</xdr:row>
      <xdr:rowOff>114300</xdr:rowOff>
    </xdr:from>
    <xdr:to>
      <xdr:col>17</xdr:col>
      <xdr:colOff>57150</xdr:colOff>
      <xdr:row>50</xdr:row>
      <xdr:rowOff>171450</xdr:rowOff>
    </xdr:to>
    <xdr:sp macro="" textlink="">
      <xdr:nvSpPr>
        <xdr:cNvPr id="22" name="AutoShape 30"/>
        <xdr:cNvSpPr>
          <a:spLocks noChangeArrowheads="1"/>
        </xdr:cNvSpPr>
      </xdr:nvSpPr>
      <xdr:spPr bwMode="auto">
        <a:xfrm>
          <a:off x="4676775" y="8572500"/>
          <a:ext cx="4476750"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447675</xdr:colOff>
      <xdr:row>28</xdr:row>
      <xdr:rowOff>152400</xdr:rowOff>
    </xdr:from>
    <xdr:to>
      <xdr:col>10</xdr:col>
      <xdr:colOff>76200</xdr:colOff>
      <xdr:row>45</xdr:row>
      <xdr:rowOff>133350</xdr:rowOff>
    </xdr:to>
    <xdr:sp macro="" textlink="">
      <xdr:nvSpPr>
        <xdr:cNvPr id="23" name="Line 31"/>
        <xdr:cNvSpPr>
          <a:spLocks noChangeShapeType="1"/>
        </xdr:cNvSpPr>
      </xdr:nvSpPr>
      <xdr:spPr bwMode="auto">
        <a:xfrm flipH="1" flipV="1">
          <a:off x="4705350" y="5514975"/>
          <a:ext cx="133350" cy="3438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457200</xdr:colOff>
      <xdr:row>31</xdr:row>
      <xdr:rowOff>114299</xdr:rowOff>
    </xdr:from>
    <xdr:to>
      <xdr:col>13</xdr:col>
      <xdr:colOff>638175</xdr:colOff>
      <xdr:row>40</xdr:row>
      <xdr:rowOff>104774</xdr:rowOff>
    </xdr:to>
    <xdr:sp macro="" textlink="">
      <xdr:nvSpPr>
        <xdr:cNvPr id="24" name="Line 33"/>
        <xdr:cNvSpPr>
          <a:spLocks noChangeShapeType="1"/>
        </xdr:cNvSpPr>
      </xdr:nvSpPr>
      <xdr:spPr bwMode="auto">
        <a:xfrm flipH="1" flipV="1">
          <a:off x="5219700" y="6000749"/>
          <a:ext cx="1771650" cy="1876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60</xdr:row>
      <xdr:rowOff>133350</xdr:rowOff>
    </xdr:from>
    <xdr:to>
      <xdr:col>18</xdr:col>
      <xdr:colOff>47625</xdr:colOff>
      <xdr:row>63</xdr:row>
      <xdr:rowOff>76200</xdr:rowOff>
    </xdr:to>
    <xdr:sp macro="" textlink="">
      <xdr:nvSpPr>
        <xdr:cNvPr id="25" name="AutoShape 34"/>
        <xdr:cNvSpPr>
          <a:spLocks noChangeArrowheads="1"/>
        </xdr:cNvSpPr>
      </xdr:nvSpPr>
      <xdr:spPr bwMode="auto">
        <a:xfrm>
          <a:off x="6457950" y="11734800"/>
          <a:ext cx="3371850" cy="4857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504825</xdr:colOff>
      <xdr:row>61</xdr:row>
      <xdr:rowOff>133350</xdr:rowOff>
    </xdr:from>
    <xdr:to>
      <xdr:col>6</xdr:col>
      <xdr:colOff>361950</xdr:colOff>
      <xdr:row>63</xdr:row>
      <xdr:rowOff>57150</xdr:rowOff>
    </xdr:to>
    <xdr:sp macro="" textlink="">
      <xdr:nvSpPr>
        <xdr:cNvPr id="26" name="AutoShape 35"/>
        <xdr:cNvSpPr>
          <a:spLocks noChangeArrowheads="1"/>
        </xdr:cNvSpPr>
      </xdr:nvSpPr>
      <xdr:spPr bwMode="auto">
        <a:xfrm>
          <a:off x="1152525" y="11915775"/>
          <a:ext cx="1952625"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0</xdr:colOff>
      <xdr:row>58</xdr:row>
      <xdr:rowOff>57150</xdr:rowOff>
    </xdr:from>
    <xdr:to>
      <xdr:col>4</xdr:col>
      <xdr:colOff>0</xdr:colOff>
      <xdr:row>61</xdr:row>
      <xdr:rowOff>142875</xdr:rowOff>
    </xdr:to>
    <xdr:sp macro="" textlink="">
      <xdr:nvSpPr>
        <xdr:cNvPr id="27" name="Line 36"/>
        <xdr:cNvSpPr>
          <a:spLocks noChangeShapeType="1"/>
        </xdr:cNvSpPr>
      </xdr:nvSpPr>
      <xdr:spPr bwMode="auto">
        <a:xfrm flipV="1">
          <a:off x="1733550" y="116014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628650</xdr:colOff>
      <xdr:row>40</xdr:row>
      <xdr:rowOff>28575</xdr:rowOff>
    </xdr:from>
    <xdr:to>
      <xdr:col>18</xdr:col>
      <xdr:colOff>0</xdr:colOff>
      <xdr:row>44</xdr:row>
      <xdr:rowOff>190500</xdr:rowOff>
    </xdr:to>
    <xdr:sp macro="" textlink="">
      <xdr:nvSpPr>
        <xdr:cNvPr id="28" name="AutoShape 39"/>
        <xdr:cNvSpPr>
          <a:spLocks noChangeArrowheads="1"/>
        </xdr:cNvSpPr>
      </xdr:nvSpPr>
      <xdr:spPr bwMode="auto">
        <a:xfrm>
          <a:off x="6981825" y="7439025"/>
          <a:ext cx="2800350" cy="1000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600075</xdr:colOff>
      <xdr:row>34</xdr:row>
      <xdr:rowOff>161925</xdr:rowOff>
    </xdr:from>
    <xdr:to>
      <xdr:col>17</xdr:col>
      <xdr:colOff>9525</xdr:colOff>
      <xdr:row>38</xdr:row>
      <xdr:rowOff>123825</xdr:rowOff>
    </xdr:to>
    <xdr:sp macro="" textlink="">
      <xdr:nvSpPr>
        <xdr:cNvPr id="2" name="AutoShape 8"/>
        <xdr:cNvSpPr>
          <a:spLocks noChangeArrowheads="1"/>
        </xdr:cNvSpPr>
      </xdr:nvSpPr>
      <xdr:spPr bwMode="auto">
        <a:xfrm>
          <a:off x="6953250" y="6315075"/>
          <a:ext cx="21526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tabColor rgb="FFFFFF00"/>
    <pageSetUpPr fitToPage="1"/>
  </sheetPr>
  <dimension ref="B1:S96"/>
  <sheetViews>
    <sheetView showGridLines="0" tabSelected="1" zoomScale="75" zoomScaleNormal="75" workbookViewId="0">
      <pane ySplit="2" topLeftCell="A3" activePane="bottomLeft" state="frozen"/>
      <selection activeCell="C2" sqref="C2"/>
      <selection pane="bottomLeft" activeCell="T21" sqref="T21"/>
    </sheetView>
  </sheetViews>
  <sheetFormatPr defaultRowHeight="14.25"/>
  <cols>
    <col min="1" max="1" width="2.375" style="964" customWidth="1"/>
    <col min="2" max="2" width="3.5" style="964" customWidth="1"/>
    <col min="3" max="3" width="14.25" style="964" customWidth="1"/>
    <col min="4" max="4" width="14.375" style="964" customWidth="1"/>
    <col min="5" max="5" width="9.625" style="964" customWidth="1"/>
    <col min="6" max="7" width="11.625" style="964" customWidth="1"/>
    <col min="8" max="8" width="10.625" style="964" customWidth="1"/>
    <col min="9" max="10" width="13" style="964" customWidth="1"/>
    <col min="11" max="11" width="9" style="964"/>
    <col min="12" max="12" width="11.375" style="964" customWidth="1"/>
    <col min="13" max="13" width="10.375" style="964" customWidth="1"/>
    <col min="14" max="14" width="9" style="964"/>
    <col min="15" max="15" width="10.375" style="964" customWidth="1"/>
    <col min="16" max="16" width="3.875" style="964" customWidth="1"/>
    <col min="17" max="17" width="23.75" style="964" customWidth="1"/>
    <col min="18" max="18" width="5.75" style="964" customWidth="1"/>
    <col min="19" max="19" width="21.75" style="964" customWidth="1"/>
    <col min="20" max="16384" width="9" style="964"/>
  </cols>
  <sheetData>
    <row r="1" spans="2:19" ht="21.75" customHeight="1"/>
    <row r="2" spans="2:19" ht="21.75" customHeight="1">
      <c r="B2" s="1174" t="s">
        <v>2078</v>
      </c>
      <c r="I2" s="1946" t="s">
        <v>2986</v>
      </c>
      <c r="J2" s="1947"/>
      <c r="K2" s="1816"/>
      <c r="M2" s="1946" t="s">
        <v>2987</v>
      </c>
      <c r="N2" s="1948"/>
      <c r="O2" s="1947"/>
      <c r="Q2" s="964" t="s">
        <v>2671</v>
      </c>
    </row>
    <row r="3" spans="2:19" ht="21.75" customHeight="1"/>
    <row r="4" spans="2:19" ht="21.75" customHeight="1">
      <c r="I4" s="1929" t="s">
        <v>2083</v>
      </c>
      <c r="J4" s="1930"/>
      <c r="M4" s="961"/>
      <c r="N4" s="1167"/>
      <c r="O4" s="961"/>
      <c r="P4" s="961"/>
    </row>
    <row r="5" spans="2:19" ht="21.75" customHeight="1">
      <c r="I5" s="1931"/>
      <c r="J5" s="1932"/>
      <c r="P5" s="961"/>
    </row>
    <row r="6" spans="2:19" ht="21.75" customHeight="1">
      <c r="C6" s="1233" t="s">
        <v>2456</v>
      </c>
      <c r="D6" s="1354"/>
      <c r="E6" s="1354"/>
      <c r="F6" s="1355"/>
      <c r="G6" s="1159"/>
      <c r="H6" s="961"/>
      <c r="I6" s="1161"/>
      <c r="J6" s="1162"/>
      <c r="K6" s="1156"/>
      <c r="L6" s="1156"/>
      <c r="M6" s="1186" t="s">
        <v>3027</v>
      </c>
      <c r="N6" s="1187"/>
      <c r="O6" s="1188"/>
      <c r="P6" s="961"/>
    </row>
    <row r="7" spans="2:19" ht="21.75" customHeight="1">
      <c r="C7" s="1220" t="s">
        <v>2457</v>
      </c>
      <c r="D7" s="1356"/>
      <c r="E7" s="1356"/>
      <c r="F7" s="1357"/>
      <c r="M7" s="1189" t="s">
        <v>3028</v>
      </c>
      <c r="N7" s="1190"/>
      <c r="O7" s="1191"/>
      <c r="Q7" s="1192" t="s">
        <v>2421</v>
      </c>
      <c r="R7" s="1360"/>
      <c r="S7" s="1193" t="s">
        <v>2426</v>
      </c>
    </row>
    <row r="8" spans="2:19" ht="21.75" customHeight="1" thickBot="1">
      <c r="Q8" s="1194" t="s">
        <v>2422</v>
      </c>
      <c r="R8" s="960"/>
      <c r="S8" s="963" t="s">
        <v>2427</v>
      </c>
    </row>
    <row r="9" spans="2:19" ht="21.75" customHeight="1">
      <c r="I9" s="1933" t="s">
        <v>2079</v>
      </c>
      <c r="J9" s="1934"/>
      <c r="K9" s="1156"/>
      <c r="L9" s="1156"/>
      <c r="M9" s="1156"/>
      <c r="N9" s="1156"/>
      <c r="O9" s="1156"/>
      <c r="P9" s="1160"/>
      <c r="Q9" s="1194" t="s">
        <v>2423</v>
      </c>
      <c r="R9" s="960"/>
      <c r="S9" s="962"/>
    </row>
    <row r="10" spans="2:19" ht="21.75" customHeight="1" thickBot="1">
      <c r="C10" s="1900" t="s">
        <v>2437</v>
      </c>
      <c r="D10" s="1901"/>
      <c r="E10" s="1163"/>
      <c r="I10" s="1935"/>
      <c r="J10" s="1936"/>
      <c r="Q10" s="1194" t="s">
        <v>2424</v>
      </c>
      <c r="R10" s="960"/>
      <c r="S10" s="963" t="s">
        <v>2428</v>
      </c>
    </row>
    <row r="11" spans="2:19" ht="21.75" customHeight="1">
      <c r="C11" s="1910" t="s">
        <v>2438</v>
      </c>
      <c r="D11" s="1911"/>
      <c r="E11" s="1163"/>
      <c r="Q11" s="1195" t="s">
        <v>2425</v>
      </c>
      <c r="R11" s="1361"/>
      <c r="S11" s="1196" t="s">
        <v>2429</v>
      </c>
    </row>
    <row r="12" spans="2:19" ht="21.75" customHeight="1">
      <c r="C12" s="1902" t="s">
        <v>2514</v>
      </c>
      <c r="D12" s="1903"/>
      <c r="E12" s="967"/>
      <c r="Q12" s="961"/>
      <c r="R12" s="961"/>
      <c r="S12" s="961"/>
    </row>
    <row r="13" spans="2:19" ht="21.75" customHeight="1">
      <c r="C13" s="1902" t="s">
        <v>2513</v>
      </c>
      <c r="D13" s="1903"/>
      <c r="E13" s="967"/>
      <c r="Q13" s="961"/>
      <c r="R13" s="961"/>
      <c r="S13" s="961"/>
    </row>
    <row r="14" spans="2:19" ht="21.75" customHeight="1" thickBot="1">
      <c r="C14" s="1904" t="s">
        <v>3131</v>
      </c>
      <c r="D14" s="1905"/>
      <c r="E14" s="967"/>
      <c r="J14" s="964" t="s">
        <v>3100</v>
      </c>
      <c r="Q14" s="1233" t="s">
        <v>2430</v>
      </c>
      <c r="R14" s="1354"/>
      <c r="S14" s="1355"/>
    </row>
    <row r="15" spans="2:19" ht="21.75" customHeight="1">
      <c r="C15" s="1902" t="s">
        <v>3130</v>
      </c>
      <c r="D15" s="1903"/>
      <c r="E15" s="1168"/>
      <c r="F15" s="1156"/>
      <c r="G15" s="1156"/>
      <c r="H15" s="1156"/>
      <c r="I15" s="1937" t="s">
        <v>2080</v>
      </c>
      <c r="J15" s="1938"/>
      <c r="K15" s="1156"/>
      <c r="L15" s="1156"/>
      <c r="M15" s="1156"/>
      <c r="N15" s="1156"/>
      <c r="O15" s="1156"/>
      <c r="P15" s="1156"/>
      <c r="Q15" s="1365" t="s">
        <v>2431</v>
      </c>
      <c r="R15" s="1362"/>
      <c r="S15" s="1366"/>
    </row>
    <row r="16" spans="2:19" ht="21.75" customHeight="1" thickBot="1">
      <c r="C16" s="1912" t="s">
        <v>2439</v>
      </c>
      <c r="D16" s="1913"/>
      <c r="E16" s="1163"/>
      <c r="G16" s="1158"/>
      <c r="I16" s="1939"/>
      <c r="J16" s="1940"/>
      <c r="Q16" s="1365" t="s">
        <v>2432</v>
      </c>
      <c r="R16" s="1362"/>
      <c r="S16" s="1366"/>
    </row>
    <row r="17" spans="2:19" ht="21.75" customHeight="1">
      <c r="F17" s="964" t="s">
        <v>2490</v>
      </c>
      <c r="G17" s="1160"/>
      <c r="H17" s="961"/>
      <c r="I17" s="961"/>
      <c r="Q17" s="1365" t="s">
        <v>2433</v>
      </c>
      <c r="R17" s="1362"/>
      <c r="S17" s="1888"/>
    </row>
    <row r="18" spans="2:19" ht="21.75" customHeight="1">
      <c r="D18" s="1157"/>
      <c r="E18" s="1173"/>
      <c r="F18" s="1173"/>
      <c r="G18" s="1173"/>
      <c r="H18" s="961"/>
      <c r="I18" s="961"/>
      <c r="Q18" s="1220" t="s">
        <v>2491</v>
      </c>
      <c r="R18" s="1877"/>
      <c r="S18" s="1878"/>
    </row>
    <row r="19" spans="2:19" ht="21.75" customHeight="1">
      <c r="B19" s="1167"/>
      <c r="C19" s="1167"/>
      <c r="D19" s="1159"/>
      <c r="E19" s="961"/>
      <c r="F19" s="1242" t="s">
        <v>2495</v>
      </c>
      <c r="G19" s="1358"/>
      <c r="H19" s="961"/>
      <c r="I19" s="961"/>
      <c r="J19" s="961"/>
      <c r="K19" s="961"/>
      <c r="L19" s="961"/>
      <c r="M19" s="961"/>
      <c r="N19" s="961"/>
      <c r="O19" s="961"/>
      <c r="P19" s="961"/>
    </row>
    <row r="20" spans="2:19" ht="21.75" customHeight="1">
      <c r="B20" s="1167"/>
      <c r="C20" s="1167"/>
      <c r="D20" s="1159"/>
      <c r="E20" s="961"/>
      <c r="F20" s="961"/>
      <c r="G20" s="961"/>
      <c r="H20" s="961"/>
      <c r="I20" s="961"/>
      <c r="J20" s="1879"/>
      <c r="K20" s="1879"/>
      <c r="L20" s="1879"/>
      <c r="M20" s="1879"/>
      <c r="N20" s="1879"/>
      <c r="O20" s="1879"/>
      <c r="P20" s="1880"/>
      <c r="Q20" s="1233" t="s">
        <v>2458</v>
      </c>
      <c r="R20" s="1354"/>
      <c r="S20" s="1355"/>
    </row>
    <row r="21" spans="2:19" ht="21.75" customHeight="1" thickBot="1">
      <c r="D21" s="1159"/>
      <c r="E21" s="961"/>
      <c r="Q21" s="1365" t="s">
        <v>2460</v>
      </c>
      <c r="R21" s="1362"/>
      <c r="S21" s="1366"/>
    </row>
    <row r="22" spans="2:19" ht="21.75" customHeight="1">
      <c r="D22" s="1159"/>
      <c r="E22" s="961"/>
      <c r="F22" s="1914" t="s">
        <v>2082</v>
      </c>
      <c r="G22" s="1915"/>
      <c r="I22" s="1918" t="s">
        <v>2436</v>
      </c>
      <c r="J22" s="1919"/>
      <c r="L22" s="1914" t="s">
        <v>2081</v>
      </c>
      <c r="M22" s="1915"/>
      <c r="Q22" s="1365" t="s">
        <v>2459</v>
      </c>
      <c r="R22" s="1362"/>
      <c r="S22" s="1366"/>
    </row>
    <row r="23" spans="2:19" ht="21.75" customHeight="1" thickBot="1">
      <c r="D23" s="1159"/>
      <c r="E23" s="961"/>
      <c r="F23" s="1916"/>
      <c r="G23" s="1917"/>
      <c r="I23" s="1920"/>
      <c r="J23" s="1921"/>
      <c r="L23" s="1916"/>
      <c r="M23" s="1917"/>
      <c r="Q23" s="1897" t="s">
        <v>2419</v>
      </c>
      <c r="R23" s="1898"/>
      <c r="S23" s="1899"/>
    </row>
    <row r="24" spans="2:19" ht="21.75" customHeight="1">
      <c r="D24" s="1159"/>
      <c r="E24" s="961"/>
      <c r="J24" s="964" t="s">
        <v>2420</v>
      </c>
      <c r="Q24" s="1897"/>
      <c r="R24" s="1898"/>
      <c r="S24" s="1899"/>
    </row>
    <row r="25" spans="2:19" ht="21.75" customHeight="1">
      <c r="D25" s="1159"/>
      <c r="E25" s="961"/>
      <c r="Q25" s="1365" t="s">
        <v>2524</v>
      </c>
      <c r="R25" s="1362"/>
      <c r="S25" s="1366"/>
    </row>
    <row r="26" spans="2:19" ht="21.75" customHeight="1">
      <c r="D26" s="1159"/>
      <c r="E26" s="961"/>
      <c r="H26" s="1242" t="s">
        <v>2472</v>
      </c>
      <c r="I26" s="1358"/>
      <c r="Q26" s="1365" t="s">
        <v>2434</v>
      </c>
      <c r="R26" s="1362"/>
      <c r="S26" s="1366"/>
    </row>
    <row r="27" spans="2:19" ht="21.75" customHeight="1">
      <c r="D27" s="1159"/>
      <c r="E27" s="961"/>
      <c r="I27" s="1167"/>
      <c r="J27" s="1167"/>
      <c r="Q27" s="1365" t="s">
        <v>2435</v>
      </c>
      <c r="R27" s="1362"/>
      <c r="S27" s="1366"/>
    </row>
    <row r="28" spans="2:19" ht="21.75" customHeight="1">
      <c r="D28" s="1159"/>
      <c r="E28" s="961"/>
      <c r="Q28" s="1521" t="s">
        <v>2461</v>
      </c>
      <c r="R28" s="1516"/>
      <c r="S28" s="1520" t="s">
        <v>2804</v>
      </c>
    </row>
    <row r="29" spans="2:19" ht="21.75" customHeight="1">
      <c r="D29" s="1159"/>
      <c r="E29" s="961"/>
      <c r="Q29" s="1882" t="s">
        <v>2462</v>
      </c>
      <c r="R29" s="1883"/>
      <c r="S29" s="1884"/>
    </row>
    <row r="30" spans="2:19" ht="21.75" customHeight="1">
      <c r="C30" s="1233" t="s">
        <v>2448</v>
      </c>
      <c r="D30" s="1355"/>
      <c r="E30" s="967"/>
      <c r="Q30" s="1885" t="s">
        <v>2463</v>
      </c>
      <c r="R30" s="1886"/>
      <c r="S30" s="1887"/>
    </row>
    <row r="31" spans="2:19" ht="21.75" customHeight="1">
      <c r="C31" s="1220" t="s">
        <v>2449</v>
      </c>
      <c r="D31" s="1357"/>
      <c r="E31" s="967"/>
      <c r="N31" s="1906" t="s">
        <v>2086</v>
      </c>
      <c r="O31" s="1907"/>
    </row>
    <row r="32" spans="2:19" ht="21.75" customHeight="1" thickBot="1">
      <c r="N32" s="1908"/>
      <c r="O32" s="1909"/>
    </row>
    <row r="33" spans="2:19" ht="21.75" customHeight="1">
      <c r="C33" s="1233" t="s">
        <v>2450</v>
      </c>
      <c r="D33" s="1355"/>
      <c r="E33" s="967"/>
      <c r="I33" s="1953" t="s">
        <v>2084</v>
      </c>
      <c r="J33" s="1954"/>
      <c r="Q33" s="1488" t="s">
        <v>2440</v>
      </c>
      <c r="R33" s="1489"/>
      <c r="S33" s="1490" t="s">
        <v>2773</v>
      </c>
    </row>
    <row r="34" spans="2:19" ht="21.75" customHeight="1" thickBot="1">
      <c r="C34" s="1365" t="s">
        <v>2451</v>
      </c>
      <c r="D34" s="1366"/>
      <c r="E34" s="967"/>
      <c r="I34" s="1955" t="s">
        <v>2085</v>
      </c>
      <c r="J34" s="1956"/>
      <c r="Q34" s="1491" t="s">
        <v>2441</v>
      </c>
      <c r="R34" s="1492"/>
      <c r="S34" s="1493"/>
    </row>
    <row r="35" spans="2:19" ht="21.75" customHeight="1">
      <c r="C35" s="1365" t="s">
        <v>2452</v>
      </c>
      <c r="D35" s="1366"/>
      <c r="E35" s="967"/>
      <c r="M35" s="1242" t="s">
        <v>2540</v>
      </c>
      <c r="N35" s="1378"/>
      <c r="O35" s="1358"/>
    </row>
    <row r="36" spans="2:19" ht="21.75" customHeight="1">
      <c r="C36" s="1365" t="s">
        <v>2542</v>
      </c>
      <c r="D36" s="1366"/>
      <c r="E36" s="967"/>
    </row>
    <row r="37" spans="2:19" ht="21.75" customHeight="1">
      <c r="C37" s="1365" t="s">
        <v>2453</v>
      </c>
      <c r="D37" s="1366"/>
      <c r="E37" s="967"/>
    </row>
    <row r="38" spans="2:19" ht="21.75" customHeight="1" thickBot="1">
      <c r="C38" s="1365" t="s">
        <v>2454</v>
      </c>
      <c r="D38" s="1366"/>
      <c r="E38" s="967"/>
      <c r="M38" s="1943" t="s">
        <v>2541</v>
      </c>
      <c r="N38" s="1944"/>
      <c r="O38" s="1945"/>
    </row>
    <row r="39" spans="2:19" ht="21.75" customHeight="1">
      <c r="C39" s="1942" t="s">
        <v>2464</v>
      </c>
      <c r="D39" s="1903"/>
      <c r="E39" s="967"/>
      <c r="I39" s="1953" t="s">
        <v>2087</v>
      </c>
      <c r="J39" s="1954"/>
      <c r="M39" s="964" t="s">
        <v>2521</v>
      </c>
    </row>
    <row r="40" spans="2:19" ht="21.75" customHeight="1">
      <c r="C40" s="1155"/>
      <c r="D40" s="1160"/>
      <c r="E40" s="967"/>
      <c r="I40" s="1962"/>
      <c r="J40" s="1963"/>
      <c r="L40" s="964" t="s">
        <v>2522</v>
      </c>
      <c r="N40" s="1172"/>
    </row>
    <row r="41" spans="2:19" ht="21.75" customHeight="1">
      <c r="H41" s="1167"/>
      <c r="I41" s="1962"/>
      <c r="J41" s="1963"/>
    </row>
    <row r="42" spans="2:19" ht="21.75" customHeight="1">
      <c r="F42" s="964" t="s">
        <v>2455</v>
      </c>
      <c r="I42" s="1962"/>
      <c r="J42" s="1963"/>
      <c r="K42" s="961"/>
      <c r="L42" s="961"/>
      <c r="M42" s="961"/>
      <c r="N42" s="961"/>
      <c r="O42" s="961"/>
      <c r="P42" s="961"/>
      <c r="Q42" s="1192" t="s">
        <v>2442</v>
      </c>
      <c r="R42" s="1173"/>
      <c r="S42" s="1193" t="s">
        <v>2465</v>
      </c>
    </row>
    <row r="43" spans="2:19" ht="21.75" customHeight="1">
      <c r="I43" s="1962"/>
      <c r="J43" s="1963"/>
      <c r="K43" s="1176"/>
      <c r="L43" s="1244"/>
      <c r="M43" s="1244"/>
      <c r="N43" s="1244"/>
      <c r="O43" s="1244"/>
      <c r="P43" s="1158"/>
      <c r="Q43" s="1194" t="s">
        <v>2443</v>
      </c>
      <c r="R43" s="961"/>
      <c r="S43" s="963" t="s">
        <v>2466</v>
      </c>
    </row>
    <row r="44" spans="2:19" ht="21.75" customHeight="1">
      <c r="I44" s="1962"/>
      <c r="J44" s="1963"/>
      <c r="L44" s="1245"/>
      <c r="M44" s="1242" t="s">
        <v>2555</v>
      </c>
      <c r="N44" s="1378"/>
      <c r="O44" s="1358"/>
      <c r="Q44" s="1194" t="s">
        <v>2444</v>
      </c>
      <c r="R44" s="961"/>
      <c r="S44" s="963" t="s">
        <v>2467</v>
      </c>
    </row>
    <row r="45" spans="2:19" ht="21.75" customHeight="1">
      <c r="B45" s="1178"/>
      <c r="C45" s="1179"/>
      <c r="F45" s="1941" t="s">
        <v>2487</v>
      </c>
      <c r="G45" s="1907"/>
      <c r="I45" s="1962"/>
      <c r="J45" s="1963"/>
      <c r="Q45" s="1194" t="s">
        <v>2445</v>
      </c>
      <c r="R45" s="961"/>
      <c r="S45" s="963" t="s">
        <v>2468</v>
      </c>
    </row>
    <row r="46" spans="2:19" ht="21.75" customHeight="1">
      <c r="B46" s="1924" t="s">
        <v>2477</v>
      </c>
      <c r="C46" s="1925"/>
      <c r="F46" s="1908"/>
      <c r="G46" s="1909"/>
      <c r="I46" s="1962"/>
      <c r="J46" s="1963"/>
      <c r="M46" s="1242" t="s">
        <v>2556</v>
      </c>
      <c r="N46" s="1378"/>
      <c r="O46" s="1358"/>
      <c r="Q46" s="1194" t="s">
        <v>2446</v>
      </c>
      <c r="R46" s="961"/>
      <c r="S46" s="963" t="s">
        <v>2469</v>
      </c>
    </row>
    <row r="47" spans="2:19" ht="21.75" customHeight="1">
      <c r="B47" s="1924" t="s">
        <v>2478</v>
      </c>
      <c r="C47" s="1925"/>
      <c r="I47" s="1962"/>
      <c r="J47" s="1963"/>
      <c r="Q47" s="1194" t="s">
        <v>2447</v>
      </c>
      <c r="R47" s="961"/>
      <c r="S47" s="963" t="s">
        <v>2470</v>
      </c>
    </row>
    <row r="48" spans="2:19" ht="21.75" customHeight="1">
      <c r="B48" s="1924" t="s">
        <v>2479</v>
      </c>
      <c r="C48" s="1925"/>
      <c r="I48" s="1962"/>
      <c r="J48" s="1963"/>
      <c r="M48" s="1242" t="s">
        <v>2515</v>
      </c>
      <c r="N48" s="1378"/>
      <c r="O48" s="1358"/>
      <c r="Q48" s="1194" t="s">
        <v>2523</v>
      </c>
      <c r="R48" s="961"/>
      <c r="S48" s="963" t="s">
        <v>2471</v>
      </c>
    </row>
    <row r="49" spans="2:19" ht="21.75" customHeight="1">
      <c r="B49" s="1180"/>
      <c r="C49" s="1181"/>
      <c r="F49" s="1380" t="s">
        <v>3029</v>
      </c>
      <c r="G49" s="1381"/>
      <c r="I49" s="1962"/>
      <c r="J49" s="1963"/>
      <c r="Q49" s="1159"/>
      <c r="R49" s="961"/>
      <c r="S49" s="963" t="s">
        <v>2473</v>
      </c>
    </row>
    <row r="50" spans="2:19" ht="21.75" customHeight="1">
      <c r="B50" s="1924" t="s">
        <v>2480</v>
      </c>
      <c r="C50" s="1925"/>
      <c r="F50" s="1957" t="s">
        <v>2481</v>
      </c>
      <c r="G50" s="1958"/>
      <c r="I50" s="1962"/>
      <c r="J50" s="1963"/>
      <c r="M50" s="1943" t="s">
        <v>2507</v>
      </c>
      <c r="N50" s="1944"/>
      <c r="O50" s="1945"/>
      <c r="Q50" s="1159"/>
      <c r="R50" s="961"/>
      <c r="S50" s="963" t="s">
        <v>2474</v>
      </c>
    </row>
    <row r="51" spans="2:19" ht="21.75" customHeight="1">
      <c r="B51" s="1924" t="s">
        <v>2488</v>
      </c>
      <c r="C51" s="1925"/>
      <c r="F51" s="1942" t="s">
        <v>2476</v>
      </c>
      <c r="G51" s="1903"/>
      <c r="I51" s="1962"/>
      <c r="J51" s="1963"/>
      <c r="O51" s="1575" t="s">
        <v>2521</v>
      </c>
      <c r="Q51" s="1159"/>
      <c r="R51" s="961"/>
      <c r="S51" s="963" t="s">
        <v>2475</v>
      </c>
    </row>
    <row r="52" spans="2:19" ht="21.75" customHeight="1">
      <c r="B52" s="1924" t="s">
        <v>2489</v>
      </c>
      <c r="C52" s="1925"/>
      <c r="F52" s="1365" t="s">
        <v>3030</v>
      </c>
      <c r="G52" s="1366"/>
      <c r="I52" s="1962"/>
      <c r="J52" s="1963"/>
      <c r="Q52" s="1155"/>
      <c r="R52" s="1156"/>
      <c r="S52" s="1160" t="s">
        <v>2476</v>
      </c>
    </row>
    <row r="53" spans="2:19" ht="21.75" customHeight="1">
      <c r="B53" s="1182"/>
      <c r="C53" s="1183"/>
      <c r="F53" s="1365" t="s">
        <v>2486</v>
      </c>
      <c r="G53" s="1366"/>
      <c r="I53" s="1962"/>
      <c r="J53" s="1963"/>
      <c r="Q53" s="961"/>
      <c r="R53" s="961"/>
      <c r="S53" s="1173"/>
    </row>
    <row r="54" spans="2:19" ht="21.75" customHeight="1">
      <c r="F54" s="1220" t="s">
        <v>2496</v>
      </c>
      <c r="G54" s="1357"/>
      <c r="I54" s="1962"/>
      <c r="J54" s="1963"/>
      <c r="L54" s="1242" t="s">
        <v>2588</v>
      </c>
      <c r="M54" s="1378"/>
      <c r="N54" s="1358"/>
      <c r="Q54" s="961"/>
      <c r="R54" s="961"/>
      <c r="S54" s="961"/>
    </row>
    <row r="55" spans="2:19" ht="21.75" customHeight="1">
      <c r="F55" s="967"/>
      <c r="G55" s="967"/>
      <c r="I55" s="1962"/>
      <c r="J55" s="1963"/>
      <c r="L55" s="1891" t="s">
        <v>2510</v>
      </c>
      <c r="M55" s="1892"/>
      <c r="N55" s="1893"/>
      <c r="P55" s="1382" t="s">
        <v>2608</v>
      </c>
      <c r="Q55" s="1383"/>
      <c r="R55" s="1359"/>
      <c r="S55" s="961"/>
    </row>
    <row r="56" spans="2:19" ht="21.75" customHeight="1">
      <c r="F56" s="967"/>
      <c r="G56" s="967"/>
      <c r="I56" s="1962"/>
      <c r="J56" s="1963"/>
      <c r="L56" s="1894" t="s">
        <v>2509</v>
      </c>
      <c r="M56" s="1895"/>
      <c r="N56" s="1896"/>
      <c r="P56" s="1384" t="s">
        <v>2609</v>
      </c>
      <c r="Q56" s="1385"/>
      <c r="R56" s="1359"/>
      <c r="S56" s="961"/>
    </row>
    <row r="57" spans="2:19" ht="21.75" customHeight="1">
      <c r="F57" s="1167"/>
      <c r="G57" s="1167"/>
      <c r="I57" s="1962"/>
      <c r="J57" s="1963"/>
      <c r="S57" s="961"/>
    </row>
    <row r="58" spans="2:19" ht="21.75" customHeight="1">
      <c r="F58" s="1922" t="s">
        <v>2484</v>
      </c>
      <c r="G58" s="1923"/>
      <c r="I58" s="1962"/>
      <c r="J58" s="1963"/>
      <c r="L58" s="1926" t="s">
        <v>2508</v>
      </c>
      <c r="M58" s="1927"/>
      <c r="N58" s="1928"/>
      <c r="P58" s="1243" t="s">
        <v>2610</v>
      </c>
      <c r="Q58" s="1315"/>
      <c r="R58" s="1359"/>
      <c r="S58" s="961"/>
    </row>
    <row r="59" spans="2:19" ht="21.75" customHeight="1">
      <c r="F59" s="1161"/>
      <c r="G59" s="1161"/>
      <c r="I59" s="1962"/>
      <c r="J59" s="1963"/>
      <c r="S59" s="961"/>
    </row>
    <row r="60" spans="2:19" ht="21.75" customHeight="1">
      <c r="F60" s="967" t="s">
        <v>2485</v>
      </c>
      <c r="G60" s="1161"/>
      <c r="I60" s="1962"/>
      <c r="J60" s="1963"/>
      <c r="L60" s="1243" t="s">
        <v>2511</v>
      </c>
      <c r="M60" s="1386"/>
      <c r="N60" s="1315"/>
      <c r="P60" s="1243" t="s">
        <v>2685</v>
      </c>
      <c r="Q60" s="1315"/>
      <c r="R60" s="1359"/>
      <c r="S60" s="961"/>
    </row>
    <row r="61" spans="2:19" ht="21.75" customHeight="1">
      <c r="I61" s="1962"/>
      <c r="J61" s="1963"/>
      <c r="S61" s="961"/>
    </row>
    <row r="62" spans="2:19" ht="21.75" customHeight="1" thickBot="1">
      <c r="I62" s="1955"/>
      <c r="J62" s="1956"/>
      <c r="L62" s="1926" t="s">
        <v>2512</v>
      </c>
      <c r="M62" s="1927"/>
      <c r="N62" s="1928"/>
      <c r="P62" s="1243" t="s">
        <v>2595</v>
      </c>
      <c r="Q62" s="1315"/>
      <c r="R62" s="1362"/>
      <c r="S62" s="961"/>
    </row>
    <row r="63" spans="2:19" ht="21.75" customHeight="1">
      <c r="N63" s="964" t="s">
        <v>2521</v>
      </c>
      <c r="S63" s="961"/>
    </row>
    <row r="64" spans="2:19" ht="21.75" customHeight="1">
      <c r="D64" s="1922" t="s">
        <v>2483</v>
      </c>
      <c r="E64" s="1961"/>
      <c r="F64" s="1961"/>
      <c r="G64" s="1923"/>
      <c r="S64" s="961"/>
    </row>
    <row r="65" spans="3:19" ht="21.75" customHeight="1">
      <c r="S65" s="961"/>
    </row>
    <row r="66" spans="3:19" ht="21.75" customHeight="1" thickBot="1">
      <c r="C66" s="1387" t="s">
        <v>2494</v>
      </c>
      <c r="D66" s="1388"/>
      <c r="S66" s="1156"/>
    </row>
    <row r="67" spans="3:19" ht="21.75" customHeight="1">
      <c r="C67" s="1365" t="s">
        <v>2494</v>
      </c>
      <c r="D67" s="1366"/>
      <c r="F67" s="1922" t="s">
        <v>2492</v>
      </c>
      <c r="G67" s="1923"/>
      <c r="I67" s="1953" t="s">
        <v>2497</v>
      </c>
      <c r="J67" s="1954"/>
      <c r="K67" s="1175"/>
      <c r="L67" s="1156"/>
      <c r="M67" s="1156"/>
      <c r="N67" s="1156"/>
      <c r="O67" s="1156"/>
      <c r="P67" s="1156"/>
      <c r="Q67" s="1233" t="s">
        <v>2498</v>
      </c>
      <c r="R67" s="1354"/>
      <c r="S67" s="1158" t="s">
        <v>2499</v>
      </c>
    </row>
    <row r="68" spans="3:19" ht="21.75" customHeight="1" thickBot="1">
      <c r="C68" s="1951" t="s">
        <v>2686</v>
      </c>
      <c r="D68" s="1952"/>
      <c r="I68" s="1955"/>
      <c r="J68" s="1956"/>
      <c r="Q68" s="1155"/>
      <c r="R68" s="1156"/>
      <c r="S68" s="1160"/>
    </row>
    <row r="69" spans="3:19" ht="21.75" customHeight="1"/>
    <row r="70" spans="3:19" ht="21.75" customHeight="1" thickBot="1">
      <c r="C70" s="1242" t="s">
        <v>2493</v>
      </c>
      <c r="D70" s="1358"/>
      <c r="F70" s="1242" t="s">
        <v>2482</v>
      </c>
      <c r="G70" s="1358"/>
      <c r="J70" s="964" t="s">
        <v>2519</v>
      </c>
    </row>
    <row r="71" spans="3:19" ht="21.75" customHeight="1">
      <c r="F71" s="1158"/>
      <c r="I71" s="1953" t="s">
        <v>2500</v>
      </c>
      <c r="J71" s="1954"/>
      <c r="K71" s="1175"/>
      <c r="L71" s="1156"/>
      <c r="M71" s="1156"/>
      <c r="N71" s="1156"/>
      <c r="O71" s="1156"/>
      <c r="P71" s="1160"/>
      <c r="Q71" s="1889" t="s">
        <v>2501</v>
      </c>
      <c r="R71" s="967"/>
    </row>
    <row r="72" spans="3:19" ht="21.75" customHeight="1" thickBot="1">
      <c r="C72" s="1387" t="s">
        <v>2518</v>
      </c>
      <c r="D72" s="1389"/>
      <c r="E72" s="1388"/>
      <c r="F72" s="1160"/>
      <c r="I72" s="1955"/>
      <c r="J72" s="1956"/>
      <c r="Q72" s="1890"/>
      <c r="R72" s="967"/>
    </row>
    <row r="73" spans="3:19" ht="21.75" customHeight="1">
      <c r="C73" s="1365" t="s">
        <v>2517</v>
      </c>
      <c r="D73" s="1362"/>
      <c r="E73" s="1366"/>
    </row>
    <row r="74" spans="3:19" ht="21.75" customHeight="1" thickBot="1">
      <c r="C74" s="1220" t="s">
        <v>2516</v>
      </c>
      <c r="D74" s="1356"/>
      <c r="E74" s="1357"/>
    </row>
    <row r="75" spans="3:19" ht="21.75" customHeight="1">
      <c r="I75" s="1953" t="s">
        <v>2502</v>
      </c>
      <c r="J75" s="1954"/>
      <c r="K75" s="1175"/>
      <c r="L75" s="1156"/>
      <c r="M75" s="1156"/>
      <c r="N75" s="1156"/>
      <c r="O75" s="1156"/>
      <c r="P75" s="1160"/>
      <c r="Q75" s="1391" t="s">
        <v>2505</v>
      </c>
      <c r="R75" s="1163"/>
    </row>
    <row r="76" spans="3:19" ht="21.75" customHeight="1" thickBot="1">
      <c r="I76" s="1955"/>
      <c r="J76" s="1956"/>
      <c r="Q76" s="1392"/>
      <c r="R76" s="1163"/>
    </row>
    <row r="77" spans="3:19" ht="21.75" customHeight="1">
      <c r="C77" s="1845" t="s">
        <v>3104</v>
      </c>
      <c r="D77" s="1846"/>
      <c r="E77" s="1847"/>
    </row>
    <row r="78" spans="3:19" ht="21.75" customHeight="1" thickBot="1">
      <c r="Q78" s="964" t="s">
        <v>2520</v>
      </c>
    </row>
    <row r="79" spans="3:19" ht="21.75" customHeight="1">
      <c r="C79" s="1233" t="s">
        <v>2506</v>
      </c>
      <c r="D79" s="1354"/>
      <c r="E79" s="1355"/>
      <c r="F79" s="1156"/>
      <c r="G79" s="1156"/>
      <c r="H79" s="1177"/>
      <c r="I79" s="1953" t="s">
        <v>2503</v>
      </c>
      <c r="J79" s="1954"/>
      <c r="Q79" s="1959" t="s">
        <v>2504</v>
      </c>
      <c r="R79" s="1363"/>
      <c r="S79" s="1949" t="s">
        <v>2672</v>
      </c>
    </row>
    <row r="80" spans="3:19" ht="21.75" customHeight="1" thickBot="1">
      <c r="C80" s="1500" t="s">
        <v>2570</v>
      </c>
      <c r="D80" s="1501"/>
      <c r="E80" s="1502"/>
      <c r="I80" s="1955"/>
      <c r="J80" s="1956"/>
      <c r="Q80" s="1960"/>
      <c r="R80" s="1363"/>
      <c r="S80" s="1950"/>
    </row>
    <row r="81" spans="3:7" ht="21.75" customHeight="1">
      <c r="C81" s="1220" t="s">
        <v>2571</v>
      </c>
      <c r="D81" s="1356"/>
      <c r="E81" s="1357"/>
      <c r="G81" s="1364" t="s">
        <v>2673</v>
      </c>
    </row>
    <row r="82" spans="3:7" ht="21.75" customHeight="1"/>
    <row r="83" spans="3:7" ht="21.75" customHeight="1"/>
    <row r="84" spans="3:7" ht="21.75" customHeight="1"/>
    <row r="85" spans="3:7" ht="21.75" customHeight="1"/>
    <row r="86" spans="3:7" ht="21.75" customHeight="1"/>
    <row r="87" spans="3:7" ht="21.75" customHeight="1"/>
    <row r="88" spans="3:7" ht="21.75" customHeight="1"/>
    <row r="89" spans="3:7" ht="21.75" customHeight="1"/>
    <row r="90" spans="3:7" ht="21.75" customHeight="1"/>
    <row r="91" spans="3:7" ht="21.75" customHeight="1"/>
    <row r="92" spans="3:7" ht="21.75" customHeight="1"/>
    <row r="93" spans="3:7" ht="21.75" customHeight="1"/>
    <row r="94" spans="3:7" ht="21.75" customHeight="1"/>
    <row r="95" spans="3:7" ht="21.75" customHeight="1"/>
    <row r="96" spans="3:7" ht="21.75" customHeight="1"/>
  </sheetData>
  <mergeCells count="47">
    <mergeCell ref="S79:S80"/>
    <mergeCell ref="C68:D68"/>
    <mergeCell ref="I33:J33"/>
    <mergeCell ref="I34:J34"/>
    <mergeCell ref="B52:C52"/>
    <mergeCell ref="F50:G50"/>
    <mergeCell ref="F51:G51"/>
    <mergeCell ref="I75:J76"/>
    <mergeCell ref="Q79:Q80"/>
    <mergeCell ref="I79:J80"/>
    <mergeCell ref="I67:J68"/>
    <mergeCell ref="I71:J72"/>
    <mergeCell ref="M38:O38"/>
    <mergeCell ref="L58:N58"/>
    <mergeCell ref="D64:G64"/>
    <mergeCell ref="I39:J62"/>
    <mergeCell ref="I2:J2"/>
    <mergeCell ref="M2:O2"/>
    <mergeCell ref="B47:C47"/>
    <mergeCell ref="B48:C48"/>
    <mergeCell ref="B50:C50"/>
    <mergeCell ref="B51:C51"/>
    <mergeCell ref="L62:N62"/>
    <mergeCell ref="F58:G58"/>
    <mergeCell ref="I4:J5"/>
    <mergeCell ref="I9:J10"/>
    <mergeCell ref="I15:J16"/>
    <mergeCell ref="F22:G23"/>
    <mergeCell ref="F45:G46"/>
    <mergeCell ref="C39:D39"/>
    <mergeCell ref="M50:O50"/>
    <mergeCell ref="Q71:Q72"/>
    <mergeCell ref="L55:N55"/>
    <mergeCell ref="L56:N56"/>
    <mergeCell ref="Q23:S24"/>
    <mergeCell ref="C10:D10"/>
    <mergeCell ref="C13:D13"/>
    <mergeCell ref="C14:D14"/>
    <mergeCell ref="C15:D15"/>
    <mergeCell ref="N31:O32"/>
    <mergeCell ref="C11:D11"/>
    <mergeCell ref="C16:D16"/>
    <mergeCell ref="C12:D12"/>
    <mergeCell ref="L22:M23"/>
    <mergeCell ref="I22:J23"/>
    <mergeCell ref="F67:G67"/>
    <mergeCell ref="B46:C46"/>
  </mergeCells>
  <phoneticPr fontId="43"/>
  <hyperlinks>
    <hyperlink ref="M7:O7" location="'心得 (2)'!A4" display="■見積合わせ参加者心得"/>
    <hyperlink ref="Q7" location="'入札書（工事）'!A4" display="●　入札書"/>
    <hyperlink ref="S7" location="入札書!A4" display="■　入札書（例）"/>
    <hyperlink ref="Q8" location="見積書!A1" display="●　見積入札書"/>
    <hyperlink ref="S8" location="見積書記入例!A4" display="■　見積書（例）"/>
    <hyperlink ref="Q9" location="内訳書!A4" display="●　工事内訳書"/>
    <hyperlink ref="Q10" location="委任状!A4" display="●　委任状"/>
    <hyperlink ref="S10" location="記入例!A4" display="■　委任状（例）"/>
    <hyperlink ref="Q11" location="封筒!A4" display="●　入札書封筒（例）"/>
    <hyperlink ref="S11" location="'封筒（郵送）'!A4" display="■　郵送封筒（例）"/>
    <hyperlink ref="M6:O6" location="心得!A4" display="■競争入札参加者心得"/>
    <hyperlink ref="F19:G19" location="通知!A4" display="●監督員通知(※)"/>
    <hyperlink ref="I22:J23" location="施工計画!A4" display="●施工計画書"/>
    <hyperlink ref="H26:I26" location="材料!A4" display="●材料承認願"/>
    <hyperlink ref="P62:Q62" location="'部分 (代)'!A4" display="●部分払請求（代理受領）"/>
    <hyperlink ref="Q67" location="完成届!A4" display="●工事完成届"/>
    <hyperlink ref="C6:F6" location="辞退届!A4" display="■　入札辞退届"/>
    <hyperlink ref="C7:F7" location="'辞退届け封筒（郵送）'!A4" display="■　入札辞退届（郵送）"/>
    <hyperlink ref="G81" location="流れ!P55" display="受領手続"/>
    <hyperlink ref="Q14:S14" location="工事①!A4" display="■　工事　契約書の作成手順"/>
    <hyperlink ref="Q15:S15" location="工事②!A4" display="■　工事　契約書の綴り方"/>
    <hyperlink ref="Q16:S16" location="当初契約!A4" display="●　工事請負契約書"/>
    <hyperlink ref="Q17:S17" location="再資源契約!A4" display="●　工事請負契約書（契約額５００万円以上）"/>
    <hyperlink ref="Q20:S20" location="工程表紙!A4" display="●　工程表（鏡）契約後１４日以内"/>
    <hyperlink ref="Q21:S21" location="工程表!A4" display="■　工程表（バーチャート）"/>
    <hyperlink ref="Q22:S22" location="'工程表 (NW)'!A4" display="■　工程表（ネットワーク）"/>
    <hyperlink ref="Q25:S25" location="下請負通知!A4" display="●　下請負人の通知"/>
    <hyperlink ref="Q26:S26" location="選任通知!A4" display="●　現場代理人の通知"/>
    <hyperlink ref="Q27:S27" location="略歴書!A4" display="●　主任（監理）技術者等略歴書"/>
    <hyperlink ref="Q18:S18" location="仲裁合意!A4" display="●　仲裁合意書"/>
    <hyperlink ref="C30:D30" location="事1!A4" display="●建設リサイクル法"/>
    <hyperlink ref="C31:D31" location="工7!A4" display="●産業廃棄物処理"/>
    <hyperlink ref="M35:O35" location="前払!A4" display="●工事請負代金　前払請求"/>
    <hyperlink ref="C33:D33" location="選定!A4" display="■水道協議"/>
    <hyperlink ref="C34:D34" location="協議!A4" display="■水道協議（鏡）"/>
    <hyperlink ref="C35:D35" location="例!A4" display="■交通規制（道路法）"/>
    <hyperlink ref="C36:D36" location="規!A4" display="●規制様式（道路法）"/>
    <hyperlink ref="C37:D37" location="'24'!A4" display="●道路法24条申請"/>
    <hyperlink ref="C38:D38" location="説明!A4" display="■道路法32条申請"/>
    <hyperlink ref="Q42" location="工1!A4" display="■　写真整理の方法"/>
    <hyperlink ref="Q43" location="工2!A4" display="■　書類の綴じ方"/>
    <hyperlink ref="Q44" location="工3!A4" display="■　施工管理"/>
    <hyperlink ref="Q45" location="工4!A4" display="■　出来形管理"/>
    <hyperlink ref="Q46" location="工5!A4" display="■　品質管理"/>
    <hyperlink ref="Q47" location="工6!A4" display="■　安全管理"/>
    <hyperlink ref="S42" location="打合!A4" display="●工事打合簿"/>
    <hyperlink ref="S43" location="調査!A4" display="●現地調査・立会願"/>
    <hyperlink ref="S44" location="確認!A4" display="●段階確認書"/>
    <hyperlink ref="S45" location="履行!A4" display="●工事履行報告書"/>
    <hyperlink ref="S46" location="材料確認!A4" display="●材料確認願"/>
    <hyperlink ref="S47" location="受領!A4" display="●支給品受領書"/>
    <hyperlink ref="S48" location="精算!A4" display="●支給品清算書"/>
    <hyperlink ref="S49" location="借用!A4" display="●貸与品借用書"/>
    <hyperlink ref="S50" location="返納!A4" display="●貸与品返納書"/>
    <hyperlink ref="S51" location="納入!A4" display="●発生品納入書"/>
    <hyperlink ref="M44:O44" location="中間認定申請!A4" display="●中間認定請求書"/>
    <hyperlink ref="M46:O46" location="中間認定!A4" display="●中間認定調書"/>
    <hyperlink ref="L54:N54" location="検査請求!A4" display="●既済部分検査請求書"/>
    <hyperlink ref="M48:O48" location="中間!A4" display="●工事請負代金中間払請求"/>
    <hyperlink ref="F49:G49" location="指示!A4" display="●監督員指示書"/>
    <hyperlink ref="F52:G52" location="工事中止!A4" display="●工事中止通知書"/>
    <hyperlink ref="F53:G53" location="工期延長!A4" display="●工期延長協議書"/>
    <hyperlink ref="F54:G54" location="'監督員 (変更)'!A4" display="●監督員変更通知(※)"/>
    <hyperlink ref="P55:Q55" location="承諾申請!A4" display="●代理受領承諾申請書"/>
    <hyperlink ref="P56:Q56" location="承諾委任!A4" display="●委任状（代理受領）"/>
    <hyperlink ref="P58:Q58" location="不承諾!A4" display="●代理受領不承諾通知書"/>
    <hyperlink ref="P60:Q60" location="取消!A4" display="●代理受領承諾取消申出書"/>
    <hyperlink ref="L60:N60" location="部分!A4" display="●工事請負代金部分払請求書"/>
    <hyperlink ref="C66:D66" location="変更契約!A4" display="●工事請負変更契約書"/>
    <hyperlink ref="C67:D67" location="再資源変更!A4" display="●工事請負変更契約書"/>
    <hyperlink ref="C70:D70" location="'材料 (変更)'!A4" display="●変更材料承認願"/>
    <hyperlink ref="C72:E72" location="変更工程表紙!A4" display="●変更工程表(鏡)"/>
    <hyperlink ref="C73:E73" location="変更工程表!A4" display="●変更工程表(バーチャート)"/>
    <hyperlink ref="C74:E74" location="'工程表 (NW)'!A4" display="●変更工程表(ネットワーク)"/>
    <hyperlink ref="F70:G70" location="'施工計画 (変更)'!A4" display="●変更施工計画書"/>
    <hyperlink ref="C79:E79" location="請求書!A4" display="●工事請負代金請求書"/>
    <hyperlink ref="Q75:Q76" location="申出書!A4" display="●工事目的物引渡申出書"/>
    <hyperlink ref="S33" location="再下請!A4" display="●再下請負通知書"/>
    <hyperlink ref="Q33" location="体制台帳!A4" display="●施工体制台帳"/>
    <hyperlink ref="Q34" location="体系図!A4" display="●施工体系図"/>
    <hyperlink ref="C81:E81" location="'請負 (代)'!A4" display="●工事請負代金請求書(代理受領)"/>
    <hyperlink ref="C80:E80" location="債権譲渡!A4" display="●工事請負代金請求書(債権譲渡)"/>
    <hyperlink ref="Q28" location="課税届出!A4" display="●　課税業者届出書"/>
    <hyperlink ref="S28" location="免税届出!A4" display="●免税事業者届出書"/>
    <hyperlink ref="Q48" location="創意工夫!A4" display="●　創意工夫等"/>
    <hyperlink ref="Q16" location="当!A4" display="●　工事請負契約書"/>
    <hyperlink ref="Q17" location="'当(資源)'!A4" display="●　工事請負契約書（契約額５００万円以上）"/>
    <hyperlink ref="C66" location="変!A4" display="●工事請負変更契約書"/>
    <hyperlink ref="C67" location="'変(資源)'!A4" display="●工事請負変更契約書"/>
    <hyperlink ref="M2" location="'工事 (2)'!A1" display="※チェックリスト(発注者)"/>
    <hyperlink ref="I2:J2" location="工事!A1" display="チェックリスト(受注者)"/>
    <hyperlink ref="C77" location="還付請求!A4" display="●契約保証金還付請求書"/>
  </hyperlinks>
  <pageMargins left="0.7" right="0.39" top="0.87" bottom="0.37" header="0.3" footer="0.2"/>
  <pageSetup paperSize="9" scale="44"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CG70"/>
  <sheetViews>
    <sheetView showGridLines="0" showRuler="0" zoomScaleNormal="100" zoomScalePageLayoutView="115" workbookViewId="0">
      <pane ySplit="3" topLeftCell="A4" activePane="bottomLeft" state="frozen"/>
      <selection activeCell="C2" sqref="C2"/>
      <selection pane="bottomLeft" activeCell="B2" sqref="B2:E2"/>
    </sheetView>
  </sheetViews>
  <sheetFormatPr defaultColWidth="2.25" defaultRowHeight="13.5" customHeight="1"/>
  <cols>
    <col min="1" max="1" width="3.25" style="1395" customWidth="1"/>
    <col min="2" max="2" width="1" style="1395" customWidth="1"/>
    <col min="3" max="7" width="2.25" style="1395" customWidth="1"/>
    <col min="8" max="8" width="1" style="1395" customWidth="1"/>
    <col min="9" max="9" width="2.25" style="1395" customWidth="1"/>
    <col min="10" max="10" width="3.125" style="1395" customWidth="1"/>
    <col min="11" max="12" width="2.25" style="1395" customWidth="1"/>
    <col min="13" max="13" width="2.625" style="1395" customWidth="1"/>
    <col min="14" max="14" width="1.75" style="1395" customWidth="1"/>
    <col min="15" max="15" width="3.5" style="1395" customWidth="1"/>
    <col min="16" max="17" width="2.25" style="1395" customWidth="1"/>
    <col min="18" max="18" width="3.5" style="1395" customWidth="1"/>
    <col min="19" max="20" width="1.875" style="1395" customWidth="1"/>
    <col min="21" max="21" width="2.625" style="1395" customWidth="1"/>
    <col min="22" max="22" width="3" style="1395" customWidth="1"/>
    <col min="23" max="23" width="1" style="1395" customWidth="1"/>
    <col min="24" max="26" width="2.25" style="1395" customWidth="1"/>
    <col min="27" max="28" width="3.625" style="1395" customWidth="1"/>
    <col min="29" max="29" width="1" style="1395" customWidth="1"/>
    <col min="30" max="36" width="2.25" style="1395" customWidth="1"/>
    <col min="37" max="37" width="3.625" style="1395" customWidth="1"/>
    <col min="38" max="39" width="2.25" style="1395" customWidth="1"/>
    <col min="40" max="41" width="3.5" style="1395" customWidth="1"/>
    <col min="42" max="42" width="3.375" style="1395" customWidth="1"/>
    <col min="43" max="43" width="9.375" style="1395" customWidth="1"/>
    <col min="44" max="44" width="9.5" style="1396" customWidth="1"/>
    <col min="45" max="45" width="1" style="1395" customWidth="1"/>
    <col min="46" max="50" width="2.625" style="1395" customWidth="1"/>
    <col min="51" max="51" width="1" style="1395" customWidth="1"/>
    <col min="52" max="61" width="2.25" style="1395" customWidth="1"/>
    <col min="62" max="62" width="3.5" style="1395" customWidth="1"/>
    <col min="63" max="63" width="3.125" style="1395" customWidth="1"/>
    <col min="64" max="64" width="2.25" style="1395" customWidth="1"/>
    <col min="65" max="65" width="1.25" style="1395" customWidth="1"/>
    <col min="66" max="66" width="1" style="1395" customWidth="1"/>
    <col min="67" max="67" width="2.25" style="1395" customWidth="1"/>
    <col min="68" max="69" width="4.25" style="1395" customWidth="1"/>
    <col min="70" max="71" width="2.25" style="1395" customWidth="1"/>
    <col min="72" max="72" width="1" style="1395" customWidth="1"/>
    <col min="73" max="75" width="2.25" style="1395"/>
    <col min="76" max="77" width="3.5" style="1395" customWidth="1"/>
    <col min="78" max="79" width="1.75" style="1395" customWidth="1"/>
    <col min="80" max="80" width="3.625" style="1395" customWidth="1"/>
    <col min="81" max="82" width="1.75" style="1395" customWidth="1"/>
    <col min="83" max="83" width="3" style="1395" customWidth="1"/>
    <col min="84" max="85" width="3.5" style="1395" customWidth="1"/>
    <col min="86" max="258" width="2.25" style="1395"/>
    <col min="259" max="259" width="1" style="1395" customWidth="1"/>
    <col min="260" max="264" width="2.25" style="1395" customWidth="1"/>
    <col min="265" max="265" width="1" style="1395" customWidth="1"/>
    <col min="266" max="278" width="2.25" style="1395" customWidth="1"/>
    <col min="279" max="279" width="1.25" style="1395" customWidth="1"/>
    <col min="280" max="280" width="1" style="1395" customWidth="1"/>
    <col min="281" max="285" width="2.25" style="1395" customWidth="1"/>
    <col min="286" max="286" width="1" style="1395" customWidth="1"/>
    <col min="287" max="299" width="2.25" style="1395" customWidth="1"/>
    <col min="300" max="300" width="21.375" style="1395" customWidth="1"/>
    <col min="301" max="301" width="1.625" style="1395" customWidth="1"/>
    <col min="302" max="306" width="2.25" style="1395" customWidth="1"/>
    <col min="307" max="307" width="1" style="1395" customWidth="1"/>
    <col min="308" max="320" width="2.25" style="1395" customWidth="1"/>
    <col min="321" max="321" width="1.25" style="1395" customWidth="1"/>
    <col min="322" max="322" width="1" style="1395" customWidth="1"/>
    <col min="323" max="327" width="2.25" style="1395" customWidth="1"/>
    <col min="328" max="328" width="1" style="1395" customWidth="1"/>
    <col min="329" max="514" width="2.25" style="1395"/>
    <col min="515" max="515" width="1" style="1395" customWidth="1"/>
    <col min="516" max="520" width="2.25" style="1395" customWidth="1"/>
    <col min="521" max="521" width="1" style="1395" customWidth="1"/>
    <col min="522" max="534" width="2.25" style="1395" customWidth="1"/>
    <col min="535" max="535" width="1.25" style="1395" customWidth="1"/>
    <col min="536" max="536" width="1" style="1395" customWidth="1"/>
    <col min="537" max="541" width="2.25" style="1395" customWidth="1"/>
    <col min="542" max="542" width="1" style="1395" customWidth="1"/>
    <col min="543" max="555" width="2.25" style="1395" customWidth="1"/>
    <col min="556" max="556" width="21.375" style="1395" customWidth="1"/>
    <col min="557" max="557" width="1.625" style="1395" customWidth="1"/>
    <col min="558" max="562" width="2.25" style="1395" customWidth="1"/>
    <col min="563" max="563" width="1" style="1395" customWidth="1"/>
    <col min="564" max="576" width="2.25" style="1395" customWidth="1"/>
    <col min="577" max="577" width="1.25" style="1395" customWidth="1"/>
    <col min="578" max="578" width="1" style="1395" customWidth="1"/>
    <col min="579" max="583" width="2.25" style="1395" customWidth="1"/>
    <col min="584" max="584" width="1" style="1395" customWidth="1"/>
    <col min="585" max="770" width="2.25" style="1395"/>
    <col min="771" max="771" width="1" style="1395" customWidth="1"/>
    <col min="772" max="776" width="2.25" style="1395" customWidth="1"/>
    <col min="777" max="777" width="1" style="1395" customWidth="1"/>
    <col min="778" max="790" width="2.25" style="1395" customWidth="1"/>
    <col min="791" max="791" width="1.25" style="1395" customWidth="1"/>
    <col min="792" max="792" width="1" style="1395" customWidth="1"/>
    <col min="793" max="797" width="2.25" style="1395" customWidth="1"/>
    <col min="798" max="798" width="1" style="1395" customWidth="1"/>
    <col min="799" max="811" width="2.25" style="1395" customWidth="1"/>
    <col min="812" max="812" width="21.375" style="1395" customWidth="1"/>
    <col min="813" max="813" width="1.625" style="1395" customWidth="1"/>
    <col min="814" max="818" width="2.25" style="1395" customWidth="1"/>
    <col min="819" max="819" width="1" style="1395" customWidth="1"/>
    <col min="820" max="832" width="2.25" style="1395" customWidth="1"/>
    <col min="833" max="833" width="1.25" style="1395" customWidth="1"/>
    <col min="834" max="834" width="1" style="1395" customWidth="1"/>
    <col min="835" max="839" width="2.25" style="1395" customWidth="1"/>
    <col min="840" max="840" width="1" style="1395" customWidth="1"/>
    <col min="841" max="1026" width="2.25" style="1395"/>
    <col min="1027" max="1027" width="1" style="1395" customWidth="1"/>
    <col min="1028" max="1032" width="2.25" style="1395" customWidth="1"/>
    <col min="1033" max="1033" width="1" style="1395" customWidth="1"/>
    <col min="1034" max="1046" width="2.25" style="1395" customWidth="1"/>
    <col min="1047" max="1047" width="1.25" style="1395" customWidth="1"/>
    <col min="1048" max="1048" width="1" style="1395" customWidth="1"/>
    <col min="1049" max="1053" width="2.25" style="1395" customWidth="1"/>
    <col min="1054" max="1054" width="1" style="1395" customWidth="1"/>
    <col min="1055" max="1067" width="2.25" style="1395" customWidth="1"/>
    <col min="1068" max="1068" width="21.375" style="1395" customWidth="1"/>
    <col min="1069" max="1069" width="1.625" style="1395" customWidth="1"/>
    <col min="1070" max="1074" width="2.25" style="1395" customWidth="1"/>
    <col min="1075" max="1075" width="1" style="1395" customWidth="1"/>
    <col min="1076" max="1088" width="2.25" style="1395" customWidth="1"/>
    <col min="1089" max="1089" width="1.25" style="1395" customWidth="1"/>
    <col min="1090" max="1090" width="1" style="1395" customWidth="1"/>
    <col min="1091" max="1095" width="2.25" style="1395" customWidth="1"/>
    <col min="1096" max="1096" width="1" style="1395" customWidth="1"/>
    <col min="1097" max="1282" width="2.25" style="1395"/>
    <col min="1283" max="1283" width="1" style="1395" customWidth="1"/>
    <col min="1284" max="1288" width="2.25" style="1395" customWidth="1"/>
    <col min="1289" max="1289" width="1" style="1395" customWidth="1"/>
    <col min="1290" max="1302" width="2.25" style="1395" customWidth="1"/>
    <col min="1303" max="1303" width="1.25" style="1395" customWidth="1"/>
    <col min="1304" max="1304" width="1" style="1395" customWidth="1"/>
    <col min="1305" max="1309" width="2.25" style="1395" customWidth="1"/>
    <col min="1310" max="1310" width="1" style="1395" customWidth="1"/>
    <col min="1311" max="1323" width="2.25" style="1395" customWidth="1"/>
    <col min="1324" max="1324" width="21.375" style="1395" customWidth="1"/>
    <col min="1325" max="1325" width="1.625" style="1395" customWidth="1"/>
    <col min="1326" max="1330" width="2.25" style="1395" customWidth="1"/>
    <col min="1331" max="1331" width="1" style="1395" customWidth="1"/>
    <col min="1332" max="1344" width="2.25" style="1395" customWidth="1"/>
    <col min="1345" max="1345" width="1.25" style="1395" customWidth="1"/>
    <col min="1346" max="1346" width="1" style="1395" customWidth="1"/>
    <col min="1347" max="1351" width="2.25" style="1395" customWidth="1"/>
    <col min="1352" max="1352" width="1" style="1395" customWidth="1"/>
    <col min="1353" max="1538" width="2.25" style="1395"/>
    <col min="1539" max="1539" width="1" style="1395" customWidth="1"/>
    <col min="1540" max="1544" width="2.25" style="1395" customWidth="1"/>
    <col min="1545" max="1545" width="1" style="1395" customWidth="1"/>
    <col min="1546" max="1558" width="2.25" style="1395" customWidth="1"/>
    <col min="1559" max="1559" width="1.25" style="1395" customWidth="1"/>
    <col min="1560" max="1560" width="1" style="1395" customWidth="1"/>
    <col min="1561" max="1565" width="2.25" style="1395" customWidth="1"/>
    <col min="1566" max="1566" width="1" style="1395" customWidth="1"/>
    <col min="1567" max="1579" width="2.25" style="1395" customWidth="1"/>
    <col min="1580" max="1580" width="21.375" style="1395" customWidth="1"/>
    <col min="1581" max="1581" width="1.625" style="1395" customWidth="1"/>
    <col min="1582" max="1586" width="2.25" style="1395" customWidth="1"/>
    <col min="1587" max="1587" width="1" style="1395" customWidth="1"/>
    <col min="1588" max="1600" width="2.25" style="1395" customWidth="1"/>
    <col min="1601" max="1601" width="1.25" style="1395" customWidth="1"/>
    <col min="1602" max="1602" width="1" style="1395" customWidth="1"/>
    <col min="1603" max="1607" width="2.25" style="1395" customWidth="1"/>
    <col min="1608" max="1608" width="1" style="1395" customWidth="1"/>
    <col min="1609" max="1794" width="2.25" style="1395"/>
    <col min="1795" max="1795" width="1" style="1395" customWidth="1"/>
    <col min="1796" max="1800" width="2.25" style="1395" customWidth="1"/>
    <col min="1801" max="1801" width="1" style="1395" customWidth="1"/>
    <col min="1802" max="1814" width="2.25" style="1395" customWidth="1"/>
    <col min="1815" max="1815" width="1.25" style="1395" customWidth="1"/>
    <col min="1816" max="1816" width="1" style="1395" customWidth="1"/>
    <col min="1817" max="1821" width="2.25" style="1395" customWidth="1"/>
    <col min="1822" max="1822" width="1" style="1395" customWidth="1"/>
    <col min="1823" max="1835" width="2.25" style="1395" customWidth="1"/>
    <col min="1836" max="1836" width="21.375" style="1395" customWidth="1"/>
    <col min="1837" max="1837" width="1.625" style="1395" customWidth="1"/>
    <col min="1838" max="1842" width="2.25" style="1395" customWidth="1"/>
    <col min="1843" max="1843" width="1" style="1395" customWidth="1"/>
    <col min="1844" max="1856" width="2.25" style="1395" customWidth="1"/>
    <col min="1857" max="1857" width="1.25" style="1395" customWidth="1"/>
    <col min="1858" max="1858" width="1" style="1395" customWidth="1"/>
    <col min="1859" max="1863" width="2.25" style="1395" customWidth="1"/>
    <col min="1864" max="1864" width="1" style="1395" customWidth="1"/>
    <col min="1865" max="2050" width="2.25" style="1395"/>
    <col min="2051" max="2051" width="1" style="1395" customWidth="1"/>
    <col min="2052" max="2056" width="2.25" style="1395" customWidth="1"/>
    <col min="2057" max="2057" width="1" style="1395" customWidth="1"/>
    <col min="2058" max="2070" width="2.25" style="1395" customWidth="1"/>
    <col min="2071" max="2071" width="1.25" style="1395" customWidth="1"/>
    <col min="2072" max="2072" width="1" style="1395" customWidth="1"/>
    <col min="2073" max="2077" width="2.25" style="1395" customWidth="1"/>
    <col min="2078" max="2078" width="1" style="1395" customWidth="1"/>
    <col min="2079" max="2091" width="2.25" style="1395" customWidth="1"/>
    <col min="2092" max="2092" width="21.375" style="1395" customWidth="1"/>
    <col min="2093" max="2093" width="1.625" style="1395" customWidth="1"/>
    <col min="2094" max="2098" width="2.25" style="1395" customWidth="1"/>
    <col min="2099" max="2099" width="1" style="1395" customWidth="1"/>
    <col min="2100" max="2112" width="2.25" style="1395" customWidth="1"/>
    <col min="2113" max="2113" width="1.25" style="1395" customWidth="1"/>
    <col min="2114" max="2114" width="1" style="1395" customWidth="1"/>
    <col min="2115" max="2119" width="2.25" style="1395" customWidth="1"/>
    <col min="2120" max="2120" width="1" style="1395" customWidth="1"/>
    <col min="2121" max="2306" width="2.25" style="1395"/>
    <col min="2307" max="2307" width="1" style="1395" customWidth="1"/>
    <col min="2308" max="2312" width="2.25" style="1395" customWidth="1"/>
    <col min="2313" max="2313" width="1" style="1395" customWidth="1"/>
    <col min="2314" max="2326" width="2.25" style="1395" customWidth="1"/>
    <col min="2327" max="2327" width="1.25" style="1395" customWidth="1"/>
    <col min="2328" max="2328" width="1" style="1395" customWidth="1"/>
    <col min="2329" max="2333" width="2.25" style="1395" customWidth="1"/>
    <col min="2334" max="2334" width="1" style="1395" customWidth="1"/>
    <col min="2335" max="2347" width="2.25" style="1395" customWidth="1"/>
    <col min="2348" max="2348" width="21.375" style="1395" customWidth="1"/>
    <col min="2349" max="2349" width="1.625" style="1395" customWidth="1"/>
    <col min="2350" max="2354" width="2.25" style="1395" customWidth="1"/>
    <col min="2355" max="2355" width="1" style="1395" customWidth="1"/>
    <col min="2356" max="2368" width="2.25" style="1395" customWidth="1"/>
    <col min="2369" max="2369" width="1.25" style="1395" customWidth="1"/>
    <col min="2370" max="2370" width="1" style="1395" customWidth="1"/>
    <col min="2371" max="2375" width="2.25" style="1395" customWidth="1"/>
    <col min="2376" max="2376" width="1" style="1395" customWidth="1"/>
    <col min="2377" max="2562" width="2.25" style="1395"/>
    <col min="2563" max="2563" width="1" style="1395" customWidth="1"/>
    <col min="2564" max="2568" width="2.25" style="1395" customWidth="1"/>
    <col min="2569" max="2569" width="1" style="1395" customWidth="1"/>
    <col min="2570" max="2582" width="2.25" style="1395" customWidth="1"/>
    <col min="2583" max="2583" width="1.25" style="1395" customWidth="1"/>
    <col min="2584" max="2584" width="1" style="1395" customWidth="1"/>
    <col min="2585" max="2589" width="2.25" style="1395" customWidth="1"/>
    <col min="2590" max="2590" width="1" style="1395" customWidth="1"/>
    <col min="2591" max="2603" width="2.25" style="1395" customWidth="1"/>
    <col min="2604" max="2604" width="21.375" style="1395" customWidth="1"/>
    <col min="2605" max="2605" width="1.625" style="1395" customWidth="1"/>
    <col min="2606" max="2610" width="2.25" style="1395" customWidth="1"/>
    <col min="2611" max="2611" width="1" style="1395" customWidth="1"/>
    <col min="2612" max="2624" width="2.25" style="1395" customWidth="1"/>
    <col min="2625" max="2625" width="1.25" style="1395" customWidth="1"/>
    <col min="2626" max="2626" width="1" style="1395" customWidth="1"/>
    <col min="2627" max="2631" width="2.25" style="1395" customWidth="1"/>
    <col min="2632" max="2632" width="1" style="1395" customWidth="1"/>
    <col min="2633" max="2818" width="2.25" style="1395"/>
    <col min="2819" max="2819" width="1" style="1395" customWidth="1"/>
    <col min="2820" max="2824" width="2.25" style="1395" customWidth="1"/>
    <col min="2825" max="2825" width="1" style="1395" customWidth="1"/>
    <col min="2826" max="2838" width="2.25" style="1395" customWidth="1"/>
    <col min="2839" max="2839" width="1.25" style="1395" customWidth="1"/>
    <col min="2840" max="2840" width="1" style="1395" customWidth="1"/>
    <col min="2841" max="2845" width="2.25" style="1395" customWidth="1"/>
    <col min="2846" max="2846" width="1" style="1395" customWidth="1"/>
    <col min="2847" max="2859" width="2.25" style="1395" customWidth="1"/>
    <col min="2860" max="2860" width="21.375" style="1395" customWidth="1"/>
    <col min="2861" max="2861" width="1.625" style="1395" customWidth="1"/>
    <col min="2862" max="2866" width="2.25" style="1395" customWidth="1"/>
    <col min="2867" max="2867" width="1" style="1395" customWidth="1"/>
    <col min="2868" max="2880" width="2.25" style="1395" customWidth="1"/>
    <col min="2881" max="2881" width="1.25" style="1395" customWidth="1"/>
    <col min="2882" max="2882" width="1" style="1395" customWidth="1"/>
    <col min="2883" max="2887" width="2.25" style="1395" customWidth="1"/>
    <col min="2888" max="2888" width="1" style="1395" customWidth="1"/>
    <col min="2889" max="3074" width="2.25" style="1395"/>
    <col min="3075" max="3075" width="1" style="1395" customWidth="1"/>
    <col min="3076" max="3080" width="2.25" style="1395" customWidth="1"/>
    <col min="3081" max="3081" width="1" style="1395" customWidth="1"/>
    <col min="3082" max="3094" width="2.25" style="1395" customWidth="1"/>
    <col min="3095" max="3095" width="1.25" style="1395" customWidth="1"/>
    <col min="3096" max="3096" width="1" style="1395" customWidth="1"/>
    <col min="3097" max="3101" width="2.25" style="1395" customWidth="1"/>
    <col min="3102" max="3102" width="1" style="1395" customWidth="1"/>
    <col min="3103" max="3115" width="2.25" style="1395" customWidth="1"/>
    <col min="3116" max="3116" width="21.375" style="1395" customWidth="1"/>
    <col min="3117" max="3117" width="1.625" style="1395" customWidth="1"/>
    <col min="3118" max="3122" width="2.25" style="1395" customWidth="1"/>
    <col min="3123" max="3123" width="1" style="1395" customWidth="1"/>
    <col min="3124" max="3136" width="2.25" style="1395" customWidth="1"/>
    <col min="3137" max="3137" width="1.25" style="1395" customWidth="1"/>
    <col min="3138" max="3138" width="1" style="1395" customWidth="1"/>
    <col min="3139" max="3143" width="2.25" style="1395" customWidth="1"/>
    <col min="3144" max="3144" width="1" style="1395" customWidth="1"/>
    <col min="3145" max="3330" width="2.25" style="1395"/>
    <col min="3331" max="3331" width="1" style="1395" customWidth="1"/>
    <col min="3332" max="3336" width="2.25" style="1395" customWidth="1"/>
    <col min="3337" max="3337" width="1" style="1395" customWidth="1"/>
    <col min="3338" max="3350" width="2.25" style="1395" customWidth="1"/>
    <col min="3351" max="3351" width="1.25" style="1395" customWidth="1"/>
    <col min="3352" max="3352" width="1" style="1395" customWidth="1"/>
    <col min="3353" max="3357" width="2.25" style="1395" customWidth="1"/>
    <col min="3358" max="3358" width="1" style="1395" customWidth="1"/>
    <col min="3359" max="3371" width="2.25" style="1395" customWidth="1"/>
    <col min="3372" max="3372" width="21.375" style="1395" customWidth="1"/>
    <col min="3373" max="3373" width="1.625" style="1395" customWidth="1"/>
    <col min="3374" max="3378" width="2.25" style="1395" customWidth="1"/>
    <col min="3379" max="3379" width="1" style="1395" customWidth="1"/>
    <col min="3380" max="3392" width="2.25" style="1395" customWidth="1"/>
    <col min="3393" max="3393" width="1.25" style="1395" customWidth="1"/>
    <col min="3394" max="3394" width="1" style="1395" customWidth="1"/>
    <col min="3395" max="3399" width="2.25" style="1395" customWidth="1"/>
    <col min="3400" max="3400" width="1" style="1395" customWidth="1"/>
    <col min="3401" max="3586" width="2.25" style="1395"/>
    <col min="3587" max="3587" width="1" style="1395" customWidth="1"/>
    <col min="3588" max="3592" width="2.25" style="1395" customWidth="1"/>
    <col min="3593" max="3593" width="1" style="1395" customWidth="1"/>
    <col min="3594" max="3606" width="2.25" style="1395" customWidth="1"/>
    <col min="3607" max="3607" width="1.25" style="1395" customWidth="1"/>
    <col min="3608" max="3608" width="1" style="1395" customWidth="1"/>
    <col min="3609" max="3613" width="2.25" style="1395" customWidth="1"/>
    <col min="3614" max="3614" width="1" style="1395" customWidth="1"/>
    <col min="3615" max="3627" width="2.25" style="1395" customWidth="1"/>
    <col min="3628" max="3628" width="21.375" style="1395" customWidth="1"/>
    <col min="3629" max="3629" width="1.625" style="1395" customWidth="1"/>
    <col min="3630" max="3634" width="2.25" style="1395" customWidth="1"/>
    <col min="3635" max="3635" width="1" style="1395" customWidth="1"/>
    <col min="3636" max="3648" width="2.25" style="1395" customWidth="1"/>
    <col min="3649" max="3649" width="1.25" style="1395" customWidth="1"/>
    <col min="3650" max="3650" width="1" style="1395" customWidth="1"/>
    <col min="3651" max="3655" width="2.25" style="1395" customWidth="1"/>
    <col min="3656" max="3656" width="1" style="1395" customWidth="1"/>
    <col min="3657" max="3842" width="2.25" style="1395"/>
    <col min="3843" max="3843" width="1" style="1395" customWidth="1"/>
    <col min="3844" max="3848" width="2.25" style="1395" customWidth="1"/>
    <col min="3849" max="3849" width="1" style="1395" customWidth="1"/>
    <col min="3850" max="3862" width="2.25" style="1395" customWidth="1"/>
    <col min="3863" max="3863" width="1.25" style="1395" customWidth="1"/>
    <col min="3864" max="3864" width="1" style="1395" customWidth="1"/>
    <col min="3865" max="3869" width="2.25" style="1395" customWidth="1"/>
    <col min="3870" max="3870" width="1" style="1395" customWidth="1"/>
    <col min="3871" max="3883" width="2.25" style="1395" customWidth="1"/>
    <col min="3884" max="3884" width="21.375" style="1395" customWidth="1"/>
    <col min="3885" max="3885" width="1.625" style="1395" customWidth="1"/>
    <col min="3886" max="3890" width="2.25" style="1395" customWidth="1"/>
    <col min="3891" max="3891" width="1" style="1395" customWidth="1"/>
    <col min="3892" max="3904" width="2.25" style="1395" customWidth="1"/>
    <col min="3905" max="3905" width="1.25" style="1395" customWidth="1"/>
    <col min="3906" max="3906" width="1" style="1395" customWidth="1"/>
    <col min="3907" max="3911" width="2.25" style="1395" customWidth="1"/>
    <col min="3912" max="3912" width="1" style="1395" customWidth="1"/>
    <col min="3913" max="4098" width="2.25" style="1395"/>
    <col min="4099" max="4099" width="1" style="1395" customWidth="1"/>
    <col min="4100" max="4104" width="2.25" style="1395" customWidth="1"/>
    <col min="4105" max="4105" width="1" style="1395" customWidth="1"/>
    <col min="4106" max="4118" width="2.25" style="1395" customWidth="1"/>
    <col min="4119" max="4119" width="1.25" style="1395" customWidth="1"/>
    <col min="4120" max="4120" width="1" style="1395" customWidth="1"/>
    <col min="4121" max="4125" width="2.25" style="1395" customWidth="1"/>
    <col min="4126" max="4126" width="1" style="1395" customWidth="1"/>
    <col min="4127" max="4139" width="2.25" style="1395" customWidth="1"/>
    <col min="4140" max="4140" width="21.375" style="1395" customWidth="1"/>
    <col min="4141" max="4141" width="1.625" style="1395" customWidth="1"/>
    <col min="4142" max="4146" width="2.25" style="1395" customWidth="1"/>
    <col min="4147" max="4147" width="1" style="1395" customWidth="1"/>
    <col min="4148" max="4160" width="2.25" style="1395" customWidth="1"/>
    <col min="4161" max="4161" width="1.25" style="1395" customWidth="1"/>
    <col min="4162" max="4162" width="1" style="1395" customWidth="1"/>
    <col min="4163" max="4167" width="2.25" style="1395" customWidth="1"/>
    <col min="4168" max="4168" width="1" style="1395" customWidth="1"/>
    <col min="4169" max="4354" width="2.25" style="1395"/>
    <col min="4355" max="4355" width="1" style="1395" customWidth="1"/>
    <col min="4356" max="4360" width="2.25" style="1395" customWidth="1"/>
    <col min="4361" max="4361" width="1" style="1395" customWidth="1"/>
    <col min="4362" max="4374" width="2.25" style="1395" customWidth="1"/>
    <col min="4375" max="4375" width="1.25" style="1395" customWidth="1"/>
    <col min="4376" max="4376" width="1" style="1395" customWidth="1"/>
    <col min="4377" max="4381" width="2.25" style="1395" customWidth="1"/>
    <col min="4382" max="4382" width="1" style="1395" customWidth="1"/>
    <col min="4383" max="4395" width="2.25" style="1395" customWidth="1"/>
    <col min="4396" max="4396" width="21.375" style="1395" customWidth="1"/>
    <col min="4397" max="4397" width="1.625" style="1395" customWidth="1"/>
    <col min="4398" max="4402" width="2.25" style="1395" customWidth="1"/>
    <col min="4403" max="4403" width="1" style="1395" customWidth="1"/>
    <col min="4404" max="4416" width="2.25" style="1395" customWidth="1"/>
    <col min="4417" max="4417" width="1.25" style="1395" customWidth="1"/>
    <col min="4418" max="4418" width="1" style="1395" customWidth="1"/>
    <col min="4419" max="4423" width="2.25" style="1395" customWidth="1"/>
    <col min="4424" max="4424" width="1" style="1395" customWidth="1"/>
    <col min="4425" max="4610" width="2.25" style="1395"/>
    <col min="4611" max="4611" width="1" style="1395" customWidth="1"/>
    <col min="4612" max="4616" width="2.25" style="1395" customWidth="1"/>
    <col min="4617" max="4617" width="1" style="1395" customWidth="1"/>
    <col min="4618" max="4630" width="2.25" style="1395" customWidth="1"/>
    <col min="4631" max="4631" width="1.25" style="1395" customWidth="1"/>
    <col min="4632" max="4632" width="1" style="1395" customWidth="1"/>
    <col min="4633" max="4637" width="2.25" style="1395" customWidth="1"/>
    <col min="4638" max="4638" width="1" style="1395" customWidth="1"/>
    <col min="4639" max="4651" width="2.25" style="1395" customWidth="1"/>
    <col min="4652" max="4652" width="21.375" style="1395" customWidth="1"/>
    <col min="4653" max="4653" width="1.625" style="1395" customWidth="1"/>
    <col min="4654" max="4658" width="2.25" style="1395" customWidth="1"/>
    <col min="4659" max="4659" width="1" style="1395" customWidth="1"/>
    <col min="4660" max="4672" width="2.25" style="1395" customWidth="1"/>
    <col min="4673" max="4673" width="1.25" style="1395" customWidth="1"/>
    <col min="4674" max="4674" width="1" style="1395" customWidth="1"/>
    <col min="4675" max="4679" width="2.25" style="1395" customWidth="1"/>
    <col min="4680" max="4680" width="1" style="1395" customWidth="1"/>
    <col min="4681" max="4866" width="2.25" style="1395"/>
    <col min="4867" max="4867" width="1" style="1395" customWidth="1"/>
    <col min="4868" max="4872" width="2.25" style="1395" customWidth="1"/>
    <col min="4873" max="4873" width="1" style="1395" customWidth="1"/>
    <col min="4874" max="4886" width="2.25" style="1395" customWidth="1"/>
    <col min="4887" max="4887" width="1.25" style="1395" customWidth="1"/>
    <col min="4888" max="4888" width="1" style="1395" customWidth="1"/>
    <col min="4889" max="4893" width="2.25" style="1395" customWidth="1"/>
    <col min="4894" max="4894" width="1" style="1395" customWidth="1"/>
    <col min="4895" max="4907" width="2.25" style="1395" customWidth="1"/>
    <col min="4908" max="4908" width="21.375" style="1395" customWidth="1"/>
    <col min="4909" max="4909" width="1.625" style="1395" customWidth="1"/>
    <col min="4910" max="4914" width="2.25" style="1395" customWidth="1"/>
    <col min="4915" max="4915" width="1" style="1395" customWidth="1"/>
    <col min="4916" max="4928" width="2.25" style="1395" customWidth="1"/>
    <col min="4929" max="4929" width="1.25" style="1395" customWidth="1"/>
    <col min="4930" max="4930" width="1" style="1395" customWidth="1"/>
    <col min="4931" max="4935" width="2.25" style="1395" customWidth="1"/>
    <col min="4936" max="4936" width="1" style="1395" customWidth="1"/>
    <col min="4937" max="5122" width="2.25" style="1395"/>
    <col min="5123" max="5123" width="1" style="1395" customWidth="1"/>
    <col min="5124" max="5128" width="2.25" style="1395" customWidth="1"/>
    <col min="5129" max="5129" width="1" style="1395" customWidth="1"/>
    <col min="5130" max="5142" width="2.25" style="1395" customWidth="1"/>
    <col min="5143" max="5143" width="1.25" style="1395" customWidth="1"/>
    <col min="5144" max="5144" width="1" style="1395" customWidth="1"/>
    <col min="5145" max="5149" width="2.25" style="1395" customWidth="1"/>
    <col min="5150" max="5150" width="1" style="1395" customWidth="1"/>
    <col min="5151" max="5163" width="2.25" style="1395" customWidth="1"/>
    <col min="5164" max="5164" width="21.375" style="1395" customWidth="1"/>
    <col min="5165" max="5165" width="1.625" style="1395" customWidth="1"/>
    <col min="5166" max="5170" width="2.25" style="1395" customWidth="1"/>
    <col min="5171" max="5171" width="1" style="1395" customWidth="1"/>
    <col min="5172" max="5184" width="2.25" style="1395" customWidth="1"/>
    <col min="5185" max="5185" width="1.25" style="1395" customWidth="1"/>
    <col min="5186" max="5186" width="1" style="1395" customWidth="1"/>
    <col min="5187" max="5191" width="2.25" style="1395" customWidth="1"/>
    <col min="5192" max="5192" width="1" style="1395" customWidth="1"/>
    <col min="5193" max="5378" width="2.25" style="1395"/>
    <col min="5379" max="5379" width="1" style="1395" customWidth="1"/>
    <col min="5380" max="5384" width="2.25" style="1395" customWidth="1"/>
    <col min="5385" max="5385" width="1" style="1395" customWidth="1"/>
    <col min="5386" max="5398" width="2.25" style="1395" customWidth="1"/>
    <col min="5399" max="5399" width="1.25" style="1395" customWidth="1"/>
    <col min="5400" max="5400" width="1" style="1395" customWidth="1"/>
    <col min="5401" max="5405" width="2.25" style="1395" customWidth="1"/>
    <col min="5406" max="5406" width="1" style="1395" customWidth="1"/>
    <col min="5407" max="5419" width="2.25" style="1395" customWidth="1"/>
    <col min="5420" max="5420" width="21.375" style="1395" customWidth="1"/>
    <col min="5421" max="5421" width="1.625" style="1395" customWidth="1"/>
    <col min="5422" max="5426" width="2.25" style="1395" customWidth="1"/>
    <col min="5427" max="5427" width="1" style="1395" customWidth="1"/>
    <col min="5428" max="5440" width="2.25" style="1395" customWidth="1"/>
    <col min="5441" max="5441" width="1.25" style="1395" customWidth="1"/>
    <col min="5442" max="5442" width="1" style="1395" customWidth="1"/>
    <col min="5443" max="5447" width="2.25" style="1395" customWidth="1"/>
    <col min="5448" max="5448" width="1" style="1395" customWidth="1"/>
    <col min="5449" max="5634" width="2.25" style="1395"/>
    <col min="5635" max="5635" width="1" style="1395" customWidth="1"/>
    <col min="5636" max="5640" width="2.25" style="1395" customWidth="1"/>
    <col min="5641" max="5641" width="1" style="1395" customWidth="1"/>
    <col min="5642" max="5654" width="2.25" style="1395" customWidth="1"/>
    <col min="5655" max="5655" width="1.25" style="1395" customWidth="1"/>
    <col min="5656" max="5656" width="1" style="1395" customWidth="1"/>
    <col min="5657" max="5661" width="2.25" style="1395" customWidth="1"/>
    <col min="5662" max="5662" width="1" style="1395" customWidth="1"/>
    <col min="5663" max="5675" width="2.25" style="1395" customWidth="1"/>
    <col min="5676" max="5676" width="21.375" style="1395" customWidth="1"/>
    <col min="5677" max="5677" width="1.625" style="1395" customWidth="1"/>
    <col min="5678" max="5682" width="2.25" style="1395" customWidth="1"/>
    <col min="5683" max="5683" width="1" style="1395" customWidth="1"/>
    <col min="5684" max="5696" width="2.25" style="1395" customWidth="1"/>
    <col min="5697" max="5697" width="1.25" style="1395" customWidth="1"/>
    <col min="5698" max="5698" width="1" style="1395" customWidth="1"/>
    <col min="5699" max="5703" width="2.25" style="1395" customWidth="1"/>
    <col min="5704" max="5704" width="1" style="1395" customWidth="1"/>
    <col min="5705" max="5890" width="2.25" style="1395"/>
    <col min="5891" max="5891" width="1" style="1395" customWidth="1"/>
    <col min="5892" max="5896" width="2.25" style="1395" customWidth="1"/>
    <col min="5897" max="5897" width="1" style="1395" customWidth="1"/>
    <col min="5898" max="5910" width="2.25" style="1395" customWidth="1"/>
    <col min="5911" max="5911" width="1.25" style="1395" customWidth="1"/>
    <col min="5912" max="5912" width="1" style="1395" customWidth="1"/>
    <col min="5913" max="5917" width="2.25" style="1395" customWidth="1"/>
    <col min="5918" max="5918" width="1" style="1395" customWidth="1"/>
    <col min="5919" max="5931" width="2.25" style="1395" customWidth="1"/>
    <col min="5932" max="5932" width="21.375" style="1395" customWidth="1"/>
    <col min="5933" max="5933" width="1.625" style="1395" customWidth="1"/>
    <col min="5934" max="5938" width="2.25" style="1395" customWidth="1"/>
    <col min="5939" max="5939" width="1" style="1395" customWidth="1"/>
    <col min="5940" max="5952" width="2.25" style="1395" customWidth="1"/>
    <col min="5953" max="5953" width="1.25" style="1395" customWidth="1"/>
    <col min="5954" max="5954" width="1" style="1395" customWidth="1"/>
    <col min="5955" max="5959" width="2.25" style="1395" customWidth="1"/>
    <col min="5960" max="5960" width="1" style="1395" customWidth="1"/>
    <col min="5961" max="6146" width="2.25" style="1395"/>
    <col min="6147" max="6147" width="1" style="1395" customWidth="1"/>
    <col min="6148" max="6152" width="2.25" style="1395" customWidth="1"/>
    <col min="6153" max="6153" width="1" style="1395" customWidth="1"/>
    <col min="6154" max="6166" width="2.25" style="1395" customWidth="1"/>
    <col min="6167" max="6167" width="1.25" style="1395" customWidth="1"/>
    <col min="6168" max="6168" width="1" style="1395" customWidth="1"/>
    <col min="6169" max="6173" width="2.25" style="1395" customWidth="1"/>
    <col min="6174" max="6174" width="1" style="1395" customWidth="1"/>
    <col min="6175" max="6187" width="2.25" style="1395" customWidth="1"/>
    <col min="6188" max="6188" width="21.375" style="1395" customWidth="1"/>
    <col min="6189" max="6189" width="1.625" style="1395" customWidth="1"/>
    <col min="6190" max="6194" width="2.25" style="1395" customWidth="1"/>
    <col min="6195" max="6195" width="1" style="1395" customWidth="1"/>
    <col min="6196" max="6208" width="2.25" style="1395" customWidth="1"/>
    <col min="6209" max="6209" width="1.25" style="1395" customWidth="1"/>
    <col min="6210" max="6210" width="1" style="1395" customWidth="1"/>
    <col min="6211" max="6215" width="2.25" style="1395" customWidth="1"/>
    <col min="6216" max="6216" width="1" style="1395" customWidth="1"/>
    <col min="6217" max="6402" width="2.25" style="1395"/>
    <col min="6403" max="6403" width="1" style="1395" customWidth="1"/>
    <col min="6404" max="6408" width="2.25" style="1395" customWidth="1"/>
    <col min="6409" max="6409" width="1" style="1395" customWidth="1"/>
    <col min="6410" max="6422" width="2.25" style="1395" customWidth="1"/>
    <col min="6423" max="6423" width="1.25" style="1395" customWidth="1"/>
    <col min="6424" max="6424" width="1" style="1395" customWidth="1"/>
    <col min="6425" max="6429" width="2.25" style="1395" customWidth="1"/>
    <col min="6430" max="6430" width="1" style="1395" customWidth="1"/>
    <col min="6431" max="6443" width="2.25" style="1395" customWidth="1"/>
    <col min="6444" max="6444" width="21.375" style="1395" customWidth="1"/>
    <col min="6445" max="6445" width="1.625" style="1395" customWidth="1"/>
    <col min="6446" max="6450" width="2.25" style="1395" customWidth="1"/>
    <col min="6451" max="6451" width="1" style="1395" customWidth="1"/>
    <col min="6452" max="6464" width="2.25" style="1395" customWidth="1"/>
    <col min="6465" max="6465" width="1.25" style="1395" customWidth="1"/>
    <col min="6466" max="6466" width="1" style="1395" customWidth="1"/>
    <col min="6467" max="6471" width="2.25" style="1395" customWidth="1"/>
    <col min="6472" max="6472" width="1" style="1395" customWidth="1"/>
    <col min="6473" max="6658" width="2.25" style="1395"/>
    <col min="6659" max="6659" width="1" style="1395" customWidth="1"/>
    <col min="6660" max="6664" width="2.25" style="1395" customWidth="1"/>
    <col min="6665" max="6665" width="1" style="1395" customWidth="1"/>
    <col min="6666" max="6678" width="2.25" style="1395" customWidth="1"/>
    <col min="6679" max="6679" width="1.25" style="1395" customWidth="1"/>
    <col min="6680" max="6680" width="1" style="1395" customWidth="1"/>
    <col min="6681" max="6685" width="2.25" style="1395" customWidth="1"/>
    <col min="6686" max="6686" width="1" style="1395" customWidth="1"/>
    <col min="6687" max="6699" width="2.25" style="1395" customWidth="1"/>
    <col min="6700" max="6700" width="21.375" style="1395" customWidth="1"/>
    <col min="6701" max="6701" width="1.625" style="1395" customWidth="1"/>
    <col min="6702" max="6706" width="2.25" style="1395" customWidth="1"/>
    <col min="6707" max="6707" width="1" style="1395" customWidth="1"/>
    <col min="6708" max="6720" width="2.25" style="1395" customWidth="1"/>
    <col min="6721" max="6721" width="1.25" style="1395" customWidth="1"/>
    <col min="6722" max="6722" width="1" style="1395" customWidth="1"/>
    <col min="6723" max="6727" width="2.25" style="1395" customWidth="1"/>
    <col min="6728" max="6728" width="1" style="1395" customWidth="1"/>
    <col min="6729" max="6914" width="2.25" style="1395"/>
    <col min="6915" max="6915" width="1" style="1395" customWidth="1"/>
    <col min="6916" max="6920" width="2.25" style="1395" customWidth="1"/>
    <col min="6921" max="6921" width="1" style="1395" customWidth="1"/>
    <col min="6922" max="6934" width="2.25" style="1395" customWidth="1"/>
    <col min="6935" max="6935" width="1.25" style="1395" customWidth="1"/>
    <col min="6936" max="6936" width="1" style="1395" customWidth="1"/>
    <col min="6937" max="6941" width="2.25" style="1395" customWidth="1"/>
    <col min="6942" max="6942" width="1" style="1395" customWidth="1"/>
    <col min="6943" max="6955" width="2.25" style="1395" customWidth="1"/>
    <col min="6956" max="6956" width="21.375" style="1395" customWidth="1"/>
    <col min="6957" max="6957" width="1.625" style="1395" customWidth="1"/>
    <col min="6958" max="6962" width="2.25" style="1395" customWidth="1"/>
    <col min="6963" max="6963" width="1" style="1395" customWidth="1"/>
    <col min="6964" max="6976" width="2.25" style="1395" customWidth="1"/>
    <col min="6977" max="6977" width="1.25" style="1395" customWidth="1"/>
    <col min="6978" max="6978" width="1" style="1395" customWidth="1"/>
    <col min="6979" max="6983" width="2.25" style="1395" customWidth="1"/>
    <col min="6984" max="6984" width="1" style="1395" customWidth="1"/>
    <col min="6985" max="7170" width="2.25" style="1395"/>
    <col min="7171" max="7171" width="1" style="1395" customWidth="1"/>
    <col min="7172" max="7176" width="2.25" style="1395" customWidth="1"/>
    <col min="7177" max="7177" width="1" style="1395" customWidth="1"/>
    <col min="7178" max="7190" width="2.25" style="1395" customWidth="1"/>
    <col min="7191" max="7191" width="1.25" style="1395" customWidth="1"/>
    <col min="7192" max="7192" width="1" style="1395" customWidth="1"/>
    <col min="7193" max="7197" width="2.25" style="1395" customWidth="1"/>
    <col min="7198" max="7198" width="1" style="1395" customWidth="1"/>
    <col min="7199" max="7211" width="2.25" style="1395" customWidth="1"/>
    <col min="7212" max="7212" width="21.375" style="1395" customWidth="1"/>
    <col min="7213" max="7213" width="1.625" style="1395" customWidth="1"/>
    <col min="7214" max="7218" width="2.25" style="1395" customWidth="1"/>
    <col min="7219" max="7219" width="1" style="1395" customWidth="1"/>
    <col min="7220" max="7232" width="2.25" style="1395" customWidth="1"/>
    <col min="7233" max="7233" width="1.25" style="1395" customWidth="1"/>
    <col min="7234" max="7234" width="1" style="1395" customWidth="1"/>
    <col min="7235" max="7239" width="2.25" style="1395" customWidth="1"/>
    <col min="7240" max="7240" width="1" style="1395" customWidth="1"/>
    <col min="7241" max="7426" width="2.25" style="1395"/>
    <col min="7427" max="7427" width="1" style="1395" customWidth="1"/>
    <col min="7428" max="7432" width="2.25" style="1395" customWidth="1"/>
    <col min="7433" max="7433" width="1" style="1395" customWidth="1"/>
    <col min="7434" max="7446" width="2.25" style="1395" customWidth="1"/>
    <col min="7447" max="7447" width="1.25" style="1395" customWidth="1"/>
    <col min="7448" max="7448" width="1" style="1395" customWidth="1"/>
    <col min="7449" max="7453" width="2.25" style="1395" customWidth="1"/>
    <col min="7454" max="7454" width="1" style="1395" customWidth="1"/>
    <col min="7455" max="7467" width="2.25" style="1395" customWidth="1"/>
    <col min="7468" max="7468" width="21.375" style="1395" customWidth="1"/>
    <col min="7469" max="7469" width="1.625" style="1395" customWidth="1"/>
    <col min="7470" max="7474" width="2.25" style="1395" customWidth="1"/>
    <col min="7475" max="7475" width="1" style="1395" customWidth="1"/>
    <col min="7476" max="7488" width="2.25" style="1395" customWidth="1"/>
    <col min="7489" max="7489" width="1.25" style="1395" customWidth="1"/>
    <col min="7490" max="7490" width="1" style="1395" customWidth="1"/>
    <col min="7491" max="7495" width="2.25" style="1395" customWidth="1"/>
    <col min="7496" max="7496" width="1" style="1395" customWidth="1"/>
    <col min="7497" max="7682" width="2.25" style="1395"/>
    <col min="7683" max="7683" width="1" style="1395" customWidth="1"/>
    <col min="7684" max="7688" width="2.25" style="1395" customWidth="1"/>
    <col min="7689" max="7689" width="1" style="1395" customWidth="1"/>
    <col min="7690" max="7702" width="2.25" style="1395" customWidth="1"/>
    <col min="7703" max="7703" width="1.25" style="1395" customWidth="1"/>
    <col min="7704" max="7704" width="1" style="1395" customWidth="1"/>
    <col min="7705" max="7709" width="2.25" style="1395" customWidth="1"/>
    <col min="7710" max="7710" width="1" style="1395" customWidth="1"/>
    <col min="7711" max="7723" width="2.25" style="1395" customWidth="1"/>
    <col min="7724" max="7724" width="21.375" style="1395" customWidth="1"/>
    <col min="7725" max="7725" width="1.625" style="1395" customWidth="1"/>
    <col min="7726" max="7730" width="2.25" style="1395" customWidth="1"/>
    <col min="7731" max="7731" width="1" style="1395" customWidth="1"/>
    <col min="7732" max="7744" width="2.25" style="1395" customWidth="1"/>
    <col min="7745" max="7745" width="1.25" style="1395" customWidth="1"/>
    <col min="7746" max="7746" width="1" style="1395" customWidth="1"/>
    <col min="7747" max="7751" width="2.25" style="1395" customWidth="1"/>
    <col min="7752" max="7752" width="1" style="1395" customWidth="1"/>
    <col min="7753" max="7938" width="2.25" style="1395"/>
    <col min="7939" max="7939" width="1" style="1395" customWidth="1"/>
    <col min="7940" max="7944" width="2.25" style="1395" customWidth="1"/>
    <col min="7945" max="7945" width="1" style="1395" customWidth="1"/>
    <col min="7946" max="7958" width="2.25" style="1395" customWidth="1"/>
    <col min="7959" max="7959" width="1.25" style="1395" customWidth="1"/>
    <col min="7960" max="7960" width="1" style="1395" customWidth="1"/>
    <col min="7961" max="7965" width="2.25" style="1395" customWidth="1"/>
    <col min="7966" max="7966" width="1" style="1395" customWidth="1"/>
    <col min="7967" max="7979" width="2.25" style="1395" customWidth="1"/>
    <col min="7980" max="7980" width="21.375" style="1395" customWidth="1"/>
    <col min="7981" max="7981" width="1.625" style="1395" customWidth="1"/>
    <col min="7982" max="7986" width="2.25" style="1395" customWidth="1"/>
    <col min="7987" max="7987" width="1" style="1395" customWidth="1"/>
    <col min="7988" max="8000" width="2.25" style="1395" customWidth="1"/>
    <col min="8001" max="8001" width="1.25" style="1395" customWidth="1"/>
    <col min="8002" max="8002" width="1" style="1395" customWidth="1"/>
    <col min="8003" max="8007" width="2.25" style="1395" customWidth="1"/>
    <col min="8008" max="8008" width="1" style="1395" customWidth="1"/>
    <col min="8009" max="8194" width="2.25" style="1395"/>
    <col min="8195" max="8195" width="1" style="1395" customWidth="1"/>
    <col min="8196" max="8200" width="2.25" style="1395" customWidth="1"/>
    <col min="8201" max="8201" width="1" style="1395" customWidth="1"/>
    <col min="8202" max="8214" width="2.25" style="1395" customWidth="1"/>
    <col min="8215" max="8215" width="1.25" style="1395" customWidth="1"/>
    <col min="8216" max="8216" width="1" style="1395" customWidth="1"/>
    <col min="8217" max="8221" width="2.25" style="1395" customWidth="1"/>
    <col min="8222" max="8222" width="1" style="1395" customWidth="1"/>
    <col min="8223" max="8235" width="2.25" style="1395" customWidth="1"/>
    <col min="8236" max="8236" width="21.375" style="1395" customWidth="1"/>
    <col min="8237" max="8237" width="1.625" style="1395" customWidth="1"/>
    <col min="8238" max="8242" width="2.25" style="1395" customWidth="1"/>
    <col min="8243" max="8243" width="1" style="1395" customWidth="1"/>
    <col min="8244" max="8256" width="2.25" style="1395" customWidth="1"/>
    <col min="8257" max="8257" width="1.25" style="1395" customWidth="1"/>
    <col min="8258" max="8258" width="1" style="1395" customWidth="1"/>
    <col min="8259" max="8263" width="2.25" style="1395" customWidth="1"/>
    <col min="8264" max="8264" width="1" style="1395" customWidth="1"/>
    <col min="8265" max="8450" width="2.25" style="1395"/>
    <col min="8451" max="8451" width="1" style="1395" customWidth="1"/>
    <col min="8452" max="8456" width="2.25" style="1395" customWidth="1"/>
    <col min="8457" max="8457" width="1" style="1395" customWidth="1"/>
    <col min="8458" max="8470" width="2.25" style="1395" customWidth="1"/>
    <col min="8471" max="8471" width="1.25" style="1395" customWidth="1"/>
    <col min="8472" max="8472" width="1" style="1395" customWidth="1"/>
    <col min="8473" max="8477" width="2.25" style="1395" customWidth="1"/>
    <col min="8478" max="8478" width="1" style="1395" customWidth="1"/>
    <col min="8479" max="8491" width="2.25" style="1395" customWidth="1"/>
    <col min="8492" max="8492" width="21.375" style="1395" customWidth="1"/>
    <col min="8493" max="8493" width="1.625" style="1395" customWidth="1"/>
    <col min="8494" max="8498" width="2.25" style="1395" customWidth="1"/>
    <col min="8499" max="8499" width="1" style="1395" customWidth="1"/>
    <col min="8500" max="8512" width="2.25" style="1395" customWidth="1"/>
    <col min="8513" max="8513" width="1.25" style="1395" customWidth="1"/>
    <col min="8514" max="8514" width="1" style="1395" customWidth="1"/>
    <col min="8515" max="8519" width="2.25" style="1395" customWidth="1"/>
    <col min="8520" max="8520" width="1" style="1395" customWidth="1"/>
    <col min="8521" max="8706" width="2.25" style="1395"/>
    <col min="8707" max="8707" width="1" style="1395" customWidth="1"/>
    <col min="8708" max="8712" width="2.25" style="1395" customWidth="1"/>
    <col min="8713" max="8713" width="1" style="1395" customWidth="1"/>
    <col min="8714" max="8726" width="2.25" style="1395" customWidth="1"/>
    <col min="8727" max="8727" width="1.25" style="1395" customWidth="1"/>
    <col min="8728" max="8728" width="1" style="1395" customWidth="1"/>
    <col min="8729" max="8733" width="2.25" style="1395" customWidth="1"/>
    <col min="8734" max="8734" width="1" style="1395" customWidth="1"/>
    <col min="8735" max="8747" width="2.25" style="1395" customWidth="1"/>
    <col min="8748" max="8748" width="21.375" style="1395" customWidth="1"/>
    <col min="8749" max="8749" width="1.625" style="1395" customWidth="1"/>
    <col min="8750" max="8754" width="2.25" style="1395" customWidth="1"/>
    <col min="8755" max="8755" width="1" style="1395" customWidth="1"/>
    <col min="8756" max="8768" width="2.25" style="1395" customWidth="1"/>
    <col min="8769" max="8769" width="1.25" style="1395" customWidth="1"/>
    <col min="8770" max="8770" width="1" style="1395" customWidth="1"/>
    <col min="8771" max="8775" width="2.25" style="1395" customWidth="1"/>
    <col min="8776" max="8776" width="1" style="1395" customWidth="1"/>
    <col min="8777" max="8962" width="2.25" style="1395"/>
    <col min="8963" max="8963" width="1" style="1395" customWidth="1"/>
    <col min="8964" max="8968" width="2.25" style="1395" customWidth="1"/>
    <col min="8969" max="8969" width="1" style="1395" customWidth="1"/>
    <col min="8970" max="8982" width="2.25" style="1395" customWidth="1"/>
    <col min="8983" max="8983" width="1.25" style="1395" customWidth="1"/>
    <col min="8984" max="8984" width="1" style="1395" customWidth="1"/>
    <col min="8985" max="8989" width="2.25" style="1395" customWidth="1"/>
    <col min="8990" max="8990" width="1" style="1395" customWidth="1"/>
    <col min="8991" max="9003" width="2.25" style="1395" customWidth="1"/>
    <col min="9004" max="9004" width="21.375" style="1395" customWidth="1"/>
    <col min="9005" max="9005" width="1.625" style="1395" customWidth="1"/>
    <col min="9006" max="9010" width="2.25" style="1395" customWidth="1"/>
    <col min="9011" max="9011" width="1" style="1395" customWidth="1"/>
    <col min="9012" max="9024" width="2.25" style="1395" customWidth="1"/>
    <col min="9025" max="9025" width="1.25" style="1395" customWidth="1"/>
    <col min="9026" max="9026" width="1" style="1395" customWidth="1"/>
    <col min="9027" max="9031" width="2.25" style="1395" customWidth="1"/>
    <col min="9032" max="9032" width="1" style="1395" customWidth="1"/>
    <col min="9033" max="9218" width="2.25" style="1395"/>
    <col min="9219" max="9219" width="1" style="1395" customWidth="1"/>
    <col min="9220" max="9224" width="2.25" style="1395" customWidth="1"/>
    <col min="9225" max="9225" width="1" style="1395" customWidth="1"/>
    <col min="9226" max="9238" width="2.25" style="1395" customWidth="1"/>
    <col min="9239" max="9239" width="1.25" style="1395" customWidth="1"/>
    <col min="9240" max="9240" width="1" style="1395" customWidth="1"/>
    <col min="9241" max="9245" width="2.25" style="1395" customWidth="1"/>
    <col min="9246" max="9246" width="1" style="1395" customWidth="1"/>
    <col min="9247" max="9259" width="2.25" style="1395" customWidth="1"/>
    <col min="9260" max="9260" width="21.375" style="1395" customWidth="1"/>
    <col min="9261" max="9261" width="1.625" style="1395" customWidth="1"/>
    <col min="9262" max="9266" width="2.25" style="1395" customWidth="1"/>
    <col min="9267" max="9267" width="1" style="1395" customWidth="1"/>
    <col min="9268" max="9280" width="2.25" style="1395" customWidth="1"/>
    <col min="9281" max="9281" width="1.25" style="1395" customWidth="1"/>
    <col min="9282" max="9282" width="1" style="1395" customWidth="1"/>
    <col min="9283" max="9287" width="2.25" style="1395" customWidth="1"/>
    <col min="9288" max="9288" width="1" style="1395" customWidth="1"/>
    <col min="9289" max="9474" width="2.25" style="1395"/>
    <col min="9475" max="9475" width="1" style="1395" customWidth="1"/>
    <col min="9476" max="9480" width="2.25" style="1395" customWidth="1"/>
    <col min="9481" max="9481" width="1" style="1395" customWidth="1"/>
    <col min="9482" max="9494" width="2.25" style="1395" customWidth="1"/>
    <col min="9495" max="9495" width="1.25" style="1395" customWidth="1"/>
    <col min="9496" max="9496" width="1" style="1395" customWidth="1"/>
    <col min="9497" max="9501" width="2.25" style="1395" customWidth="1"/>
    <col min="9502" max="9502" width="1" style="1395" customWidth="1"/>
    <col min="9503" max="9515" width="2.25" style="1395" customWidth="1"/>
    <col min="9516" max="9516" width="21.375" style="1395" customWidth="1"/>
    <col min="9517" max="9517" width="1.625" style="1395" customWidth="1"/>
    <col min="9518" max="9522" width="2.25" style="1395" customWidth="1"/>
    <col min="9523" max="9523" width="1" style="1395" customWidth="1"/>
    <col min="9524" max="9536" width="2.25" style="1395" customWidth="1"/>
    <col min="9537" max="9537" width="1.25" style="1395" customWidth="1"/>
    <col min="9538" max="9538" width="1" style="1395" customWidth="1"/>
    <col min="9539" max="9543" width="2.25" style="1395" customWidth="1"/>
    <col min="9544" max="9544" width="1" style="1395" customWidth="1"/>
    <col min="9545" max="9730" width="2.25" style="1395"/>
    <col min="9731" max="9731" width="1" style="1395" customWidth="1"/>
    <col min="9732" max="9736" width="2.25" style="1395" customWidth="1"/>
    <col min="9737" max="9737" width="1" style="1395" customWidth="1"/>
    <col min="9738" max="9750" width="2.25" style="1395" customWidth="1"/>
    <col min="9751" max="9751" width="1.25" style="1395" customWidth="1"/>
    <col min="9752" max="9752" width="1" style="1395" customWidth="1"/>
    <col min="9753" max="9757" width="2.25" style="1395" customWidth="1"/>
    <col min="9758" max="9758" width="1" style="1395" customWidth="1"/>
    <col min="9759" max="9771" width="2.25" style="1395" customWidth="1"/>
    <col min="9772" max="9772" width="21.375" style="1395" customWidth="1"/>
    <col min="9773" max="9773" width="1.625" style="1395" customWidth="1"/>
    <col min="9774" max="9778" width="2.25" style="1395" customWidth="1"/>
    <col min="9779" max="9779" width="1" style="1395" customWidth="1"/>
    <col min="9780" max="9792" width="2.25" style="1395" customWidth="1"/>
    <col min="9793" max="9793" width="1.25" style="1395" customWidth="1"/>
    <col min="9794" max="9794" width="1" style="1395" customWidth="1"/>
    <col min="9795" max="9799" width="2.25" style="1395" customWidth="1"/>
    <col min="9800" max="9800" width="1" style="1395" customWidth="1"/>
    <col min="9801" max="9986" width="2.25" style="1395"/>
    <col min="9987" max="9987" width="1" style="1395" customWidth="1"/>
    <col min="9988" max="9992" width="2.25" style="1395" customWidth="1"/>
    <col min="9993" max="9993" width="1" style="1395" customWidth="1"/>
    <col min="9994" max="10006" width="2.25" style="1395" customWidth="1"/>
    <col min="10007" max="10007" width="1.25" style="1395" customWidth="1"/>
    <col min="10008" max="10008" width="1" style="1395" customWidth="1"/>
    <col min="10009" max="10013" width="2.25" style="1395" customWidth="1"/>
    <col min="10014" max="10014" width="1" style="1395" customWidth="1"/>
    <col min="10015" max="10027" width="2.25" style="1395" customWidth="1"/>
    <col min="10028" max="10028" width="21.375" style="1395" customWidth="1"/>
    <col min="10029" max="10029" width="1.625" style="1395" customWidth="1"/>
    <col min="10030" max="10034" width="2.25" style="1395" customWidth="1"/>
    <col min="10035" max="10035" width="1" style="1395" customWidth="1"/>
    <col min="10036" max="10048" width="2.25" style="1395" customWidth="1"/>
    <col min="10049" max="10049" width="1.25" style="1395" customWidth="1"/>
    <col min="10050" max="10050" width="1" style="1395" customWidth="1"/>
    <col min="10051" max="10055" width="2.25" style="1395" customWidth="1"/>
    <col min="10056" max="10056" width="1" style="1395" customWidth="1"/>
    <col min="10057" max="10242" width="2.25" style="1395"/>
    <col min="10243" max="10243" width="1" style="1395" customWidth="1"/>
    <col min="10244" max="10248" width="2.25" style="1395" customWidth="1"/>
    <col min="10249" max="10249" width="1" style="1395" customWidth="1"/>
    <col min="10250" max="10262" width="2.25" style="1395" customWidth="1"/>
    <col min="10263" max="10263" width="1.25" style="1395" customWidth="1"/>
    <col min="10264" max="10264" width="1" style="1395" customWidth="1"/>
    <col min="10265" max="10269" width="2.25" style="1395" customWidth="1"/>
    <col min="10270" max="10270" width="1" style="1395" customWidth="1"/>
    <col min="10271" max="10283" width="2.25" style="1395" customWidth="1"/>
    <col min="10284" max="10284" width="21.375" style="1395" customWidth="1"/>
    <col min="10285" max="10285" width="1.625" style="1395" customWidth="1"/>
    <col min="10286" max="10290" width="2.25" style="1395" customWidth="1"/>
    <col min="10291" max="10291" width="1" style="1395" customWidth="1"/>
    <col min="10292" max="10304" width="2.25" style="1395" customWidth="1"/>
    <col min="10305" max="10305" width="1.25" style="1395" customWidth="1"/>
    <col min="10306" max="10306" width="1" style="1395" customWidth="1"/>
    <col min="10307" max="10311" width="2.25" style="1395" customWidth="1"/>
    <col min="10312" max="10312" width="1" style="1395" customWidth="1"/>
    <col min="10313" max="10498" width="2.25" style="1395"/>
    <col min="10499" max="10499" width="1" style="1395" customWidth="1"/>
    <col min="10500" max="10504" width="2.25" style="1395" customWidth="1"/>
    <col min="10505" max="10505" width="1" style="1395" customWidth="1"/>
    <col min="10506" max="10518" width="2.25" style="1395" customWidth="1"/>
    <col min="10519" max="10519" width="1.25" style="1395" customWidth="1"/>
    <col min="10520" max="10520" width="1" style="1395" customWidth="1"/>
    <col min="10521" max="10525" width="2.25" style="1395" customWidth="1"/>
    <col min="10526" max="10526" width="1" style="1395" customWidth="1"/>
    <col min="10527" max="10539" width="2.25" style="1395" customWidth="1"/>
    <col min="10540" max="10540" width="21.375" style="1395" customWidth="1"/>
    <col min="10541" max="10541" width="1.625" style="1395" customWidth="1"/>
    <col min="10542" max="10546" width="2.25" style="1395" customWidth="1"/>
    <col min="10547" max="10547" width="1" style="1395" customWidth="1"/>
    <col min="10548" max="10560" width="2.25" style="1395" customWidth="1"/>
    <col min="10561" max="10561" width="1.25" style="1395" customWidth="1"/>
    <col min="10562" max="10562" width="1" style="1395" customWidth="1"/>
    <col min="10563" max="10567" width="2.25" style="1395" customWidth="1"/>
    <col min="10568" max="10568" width="1" style="1395" customWidth="1"/>
    <col min="10569" max="10754" width="2.25" style="1395"/>
    <col min="10755" max="10755" width="1" style="1395" customWidth="1"/>
    <col min="10756" max="10760" width="2.25" style="1395" customWidth="1"/>
    <col min="10761" max="10761" width="1" style="1395" customWidth="1"/>
    <col min="10762" max="10774" width="2.25" style="1395" customWidth="1"/>
    <col min="10775" max="10775" width="1.25" style="1395" customWidth="1"/>
    <col min="10776" max="10776" width="1" style="1395" customWidth="1"/>
    <col min="10777" max="10781" width="2.25" style="1395" customWidth="1"/>
    <col min="10782" max="10782" width="1" style="1395" customWidth="1"/>
    <col min="10783" max="10795" width="2.25" style="1395" customWidth="1"/>
    <col min="10796" max="10796" width="21.375" style="1395" customWidth="1"/>
    <col min="10797" max="10797" width="1.625" style="1395" customWidth="1"/>
    <col min="10798" max="10802" width="2.25" style="1395" customWidth="1"/>
    <col min="10803" max="10803" width="1" style="1395" customWidth="1"/>
    <col min="10804" max="10816" width="2.25" style="1395" customWidth="1"/>
    <col min="10817" max="10817" width="1.25" style="1395" customWidth="1"/>
    <col min="10818" max="10818" width="1" style="1395" customWidth="1"/>
    <col min="10819" max="10823" width="2.25" style="1395" customWidth="1"/>
    <col min="10824" max="10824" width="1" style="1395" customWidth="1"/>
    <col min="10825" max="11010" width="2.25" style="1395"/>
    <col min="11011" max="11011" width="1" style="1395" customWidth="1"/>
    <col min="11012" max="11016" width="2.25" style="1395" customWidth="1"/>
    <col min="11017" max="11017" width="1" style="1395" customWidth="1"/>
    <col min="11018" max="11030" width="2.25" style="1395" customWidth="1"/>
    <col min="11031" max="11031" width="1.25" style="1395" customWidth="1"/>
    <col min="11032" max="11032" width="1" style="1395" customWidth="1"/>
    <col min="11033" max="11037" width="2.25" style="1395" customWidth="1"/>
    <col min="11038" max="11038" width="1" style="1395" customWidth="1"/>
    <col min="11039" max="11051" width="2.25" style="1395" customWidth="1"/>
    <col min="11052" max="11052" width="21.375" style="1395" customWidth="1"/>
    <col min="11053" max="11053" width="1.625" style="1395" customWidth="1"/>
    <col min="11054" max="11058" width="2.25" style="1395" customWidth="1"/>
    <col min="11059" max="11059" width="1" style="1395" customWidth="1"/>
    <col min="11060" max="11072" width="2.25" style="1395" customWidth="1"/>
    <col min="11073" max="11073" width="1.25" style="1395" customWidth="1"/>
    <col min="11074" max="11074" width="1" style="1395" customWidth="1"/>
    <col min="11075" max="11079" width="2.25" style="1395" customWidth="1"/>
    <col min="11080" max="11080" width="1" style="1395" customWidth="1"/>
    <col min="11081" max="11266" width="2.25" style="1395"/>
    <col min="11267" max="11267" width="1" style="1395" customWidth="1"/>
    <col min="11268" max="11272" width="2.25" style="1395" customWidth="1"/>
    <col min="11273" max="11273" width="1" style="1395" customWidth="1"/>
    <col min="11274" max="11286" width="2.25" style="1395" customWidth="1"/>
    <col min="11287" max="11287" width="1.25" style="1395" customWidth="1"/>
    <col min="11288" max="11288" width="1" style="1395" customWidth="1"/>
    <col min="11289" max="11293" width="2.25" style="1395" customWidth="1"/>
    <col min="11294" max="11294" width="1" style="1395" customWidth="1"/>
    <col min="11295" max="11307" width="2.25" style="1395" customWidth="1"/>
    <col min="11308" max="11308" width="21.375" style="1395" customWidth="1"/>
    <col min="11309" max="11309" width="1.625" style="1395" customWidth="1"/>
    <col min="11310" max="11314" width="2.25" style="1395" customWidth="1"/>
    <col min="11315" max="11315" width="1" style="1395" customWidth="1"/>
    <col min="11316" max="11328" width="2.25" style="1395" customWidth="1"/>
    <col min="11329" max="11329" width="1.25" style="1395" customWidth="1"/>
    <col min="11330" max="11330" width="1" style="1395" customWidth="1"/>
    <col min="11331" max="11335" width="2.25" style="1395" customWidth="1"/>
    <col min="11336" max="11336" width="1" style="1395" customWidth="1"/>
    <col min="11337" max="11522" width="2.25" style="1395"/>
    <col min="11523" max="11523" width="1" style="1395" customWidth="1"/>
    <col min="11524" max="11528" width="2.25" style="1395" customWidth="1"/>
    <col min="11529" max="11529" width="1" style="1395" customWidth="1"/>
    <col min="11530" max="11542" width="2.25" style="1395" customWidth="1"/>
    <col min="11543" max="11543" width="1.25" style="1395" customWidth="1"/>
    <col min="11544" max="11544" width="1" style="1395" customWidth="1"/>
    <col min="11545" max="11549" width="2.25" style="1395" customWidth="1"/>
    <col min="11550" max="11550" width="1" style="1395" customWidth="1"/>
    <col min="11551" max="11563" width="2.25" style="1395" customWidth="1"/>
    <col min="11564" max="11564" width="21.375" style="1395" customWidth="1"/>
    <col min="11565" max="11565" width="1.625" style="1395" customWidth="1"/>
    <col min="11566" max="11570" width="2.25" style="1395" customWidth="1"/>
    <col min="11571" max="11571" width="1" style="1395" customWidth="1"/>
    <col min="11572" max="11584" width="2.25" style="1395" customWidth="1"/>
    <col min="11585" max="11585" width="1.25" style="1395" customWidth="1"/>
    <col min="11586" max="11586" width="1" style="1395" customWidth="1"/>
    <col min="11587" max="11591" width="2.25" style="1395" customWidth="1"/>
    <col min="11592" max="11592" width="1" style="1395" customWidth="1"/>
    <col min="11593" max="11778" width="2.25" style="1395"/>
    <col min="11779" max="11779" width="1" style="1395" customWidth="1"/>
    <col min="11780" max="11784" width="2.25" style="1395" customWidth="1"/>
    <col min="11785" max="11785" width="1" style="1395" customWidth="1"/>
    <col min="11786" max="11798" width="2.25" style="1395" customWidth="1"/>
    <col min="11799" max="11799" width="1.25" style="1395" customWidth="1"/>
    <col min="11800" max="11800" width="1" style="1395" customWidth="1"/>
    <col min="11801" max="11805" width="2.25" style="1395" customWidth="1"/>
    <col min="11806" max="11806" width="1" style="1395" customWidth="1"/>
    <col min="11807" max="11819" width="2.25" style="1395" customWidth="1"/>
    <col min="11820" max="11820" width="21.375" style="1395" customWidth="1"/>
    <col min="11821" max="11821" width="1.625" style="1395" customWidth="1"/>
    <col min="11822" max="11826" width="2.25" style="1395" customWidth="1"/>
    <col min="11827" max="11827" width="1" style="1395" customWidth="1"/>
    <col min="11828" max="11840" width="2.25" style="1395" customWidth="1"/>
    <col min="11841" max="11841" width="1.25" style="1395" customWidth="1"/>
    <col min="11842" max="11842" width="1" style="1395" customWidth="1"/>
    <col min="11843" max="11847" width="2.25" style="1395" customWidth="1"/>
    <col min="11848" max="11848" width="1" style="1395" customWidth="1"/>
    <col min="11849" max="12034" width="2.25" style="1395"/>
    <col min="12035" max="12035" width="1" style="1395" customWidth="1"/>
    <col min="12036" max="12040" width="2.25" style="1395" customWidth="1"/>
    <col min="12041" max="12041" width="1" style="1395" customWidth="1"/>
    <col min="12042" max="12054" width="2.25" style="1395" customWidth="1"/>
    <col min="12055" max="12055" width="1.25" style="1395" customWidth="1"/>
    <col min="12056" max="12056" width="1" style="1395" customWidth="1"/>
    <col min="12057" max="12061" width="2.25" style="1395" customWidth="1"/>
    <col min="12062" max="12062" width="1" style="1395" customWidth="1"/>
    <col min="12063" max="12075" width="2.25" style="1395" customWidth="1"/>
    <col min="12076" max="12076" width="21.375" style="1395" customWidth="1"/>
    <col min="12077" max="12077" width="1.625" style="1395" customWidth="1"/>
    <col min="12078" max="12082" width="2.25" style="1395" customWidth="1"/>
    <col min="12083" max="12083" width="1" style="1395" customWidth="1"/>
    <col min="12084" max="12096" width="2.25" style="1395" customWidth="1"/>
    <col min="12097" max="12097" width="1.25" style="1395" customWidth="1"/>
    <col min="12098" max="12098" width="1" style="1395" customWidth="1"/>
    <col min="12099" max="12103" width="2.25" style="1395" customWidth="1"/>
    <col min="12104" max="12104" width="1" style="1395" customWidth="1"/>
    <col min="12105" max="12290" width="2.25" style="1395"/>
    <col min="12291" max="12291" width="1" style="1395" customWidth="1"/>
    <col min="12292" max="12296" width="2.25" style="1395" customWidth="1"/>
    <col min="12297" max="12297" width="1" style="1395" customWidth="1"/>
    <col min="12298" max="12310" width="2.25" style="1395" customWidth="1"/>
    <col min="12311" max="12311" width="1.25" style="1395" customWidth="1"/>
    <col min="12312" max="12312" width="1" style="1395" customWidth="1"/>
    <col min="12313" max="12317" width="2.25" style="1395" customWidth="1"/>
    <col min="12318" max="12318" width="1" style="1395" customWidth="1"/>
    <col min="12319" max="12331" width="2.25" style="1395" customWidth="1"/>
    <col min="12332" max="12332" width="21.375" style="1395" customWidth="1"/>
    <col min="12333" max="12333" width="1.625" style="1395" customWidth="1"/>
    <col min="12334" max="12338" width="2.25" style="1395" customWidth="1"/>
    <col min="12339" max="12339" width="1" style="1395" customWidth="1"/>
    <col min="12340" max="12352" width="2.25" style="1395" customWidth="1"/>
    <col min="12353" max="12353" width="1.25" style="1395" customWidth="1"/>
    <col min="12354" max="12354" width="1" style="1395" customWidth="1"/>
    <col min="12355" max="12359" width="2.25" style="1395" customWidth="1"/>
    <col min="12360" max="12360" width="1" style="1395" customWidth="1"/>
    <col min="12361" max="12546" width="2.25" style="1395"/>
    <col min="12547" max="12547" width="1" style="1395" customWidth="1"/>
    <col min="12548" max="12552" width="2.25" style="1395" customWidth="1"/>
    <col min="12553" max="12553" width="1" style="1395" customWidth="1"/>
    <col min="12554" max="12566" width="2.25" style="1395" customWidth="1"/>
    <col min="12567" max="12567" width="1.25" style="1395" customWidth="1"/>
    <col min="12568" max="12568" width="1" style="1395" customWidth="1"/>
    <col min="12569" max="12573" width="2.25" style="1395" customWidth="1"/>
    <col min="12574" max="12574" width="1" style="1395" customWidth="1"/>
    <col min="12575" max="12587" width="2.25" style="1395" customWidth="1"/>
    <col min="12588" max="12588" width="21.375" style="1395" customWidth="1"/>
    <col min="12589" max="12589" width="1.625" style="1395" customWidth="1"/>
    <col min="12590" max="12594" width="2.25" style="1395" customWidth="1"/>
    <col min="12595" max="12595" width="1" style="1395" customWidth="1"/>
    <col min="12596" max="12608" width="2.25" style="1395" customWidth="1"/>
    <col min="12609" max="12609" width="1.25" style="1395" customWidth="1"/>
    <col min="12610" max="12610" width="1" style="1395" customWidth="1"/>
    <col min="12611" max="12615" width="2.25" style="1395" customWidth="1"/>
    <col min="12616" max="12616" width="1" style="1395" customWidth="1"/>
    <col min="12617" max="12802" width="2.25" style="1395"/>
    <col min="12803" max="12803" width="1" style="1395" customWidth="1"/>
    <col min="12804" max="12808" width="2.25" style="1395" customWidth="1"/>
    <col min="12809" max="12809" width="1" style="1395" customWidth="1"/>
    <col min="12810" max="12822" width="2.25" style="1395" customWidth="1"/>
    <col min="12823" max="12823" width="1.25" style="1395" customWidth="1"/>
    <col min="12824" max="12824" width="1" style="1395" customWidth="1"/>
    <col min="12825" max="12829" width="2.25" style="1395" customWidth="1"/>
    <col min="12830" max="12830" width="1" style="1395" customWidth="1"/>
    <col min="12831" max="12843" width="2.25" style="1395" customWidth="1"/>
    <col min="12844" max="12844" width="21.375" style="1395" customWidth="1"/>
    <col min="12845" max="12845" width="1.625" style="1395" customWidth="1"/>
    <col min="12846" max="12850" width="2.25" style="1395" customWidth="1"/>
    <col min="12851" max="12851" width="1" style="1395" customWidth="1"/>
    <col min="12852" max="12864" width="2.25" style="1395" customWidth="1"/>
    <col min="12865" max="12865" width="1.25" style="1395" customWidth="1"/>
    <col min="12866" max="12866" width="1" style="1395" customWidth="1"/>
    <col min="12867" max="12871" width="2.25" style="1395" customWidth="1"/>
    <col min="12872" max="12872" width="1" style="1395" customWidth="1"/>
    <col min="12873" max="13058" width="2.25" style="1395"/>
    <col min="13059" max="13059" width="1" style="1395" customWidth="1"/>
    <col min="13060" max="13064" width="2.25" style="1395" customWidth="1"/>
    <col min="13065" max="13065" width="1" style="1395" customWidth="1"/>
    <col min="13066" max="13078" width="2.25" style="1395" customWidth="1"/>
    <col min="13079" max="13079" width="1.25" style="1395" customWidth="1"/>
    <col min="13080" max="13080" width="1" style="1395" customWidth="1"/>
    <col min="13081" max="13085" width="2.25" style="1395" customWidth="1"/>
    <col min="13086" max="13086" width="1" style="1395" customWidth="1"/>
    <col min="13087" max="13099" width="2.25" style="1395" customWidth="1"/>
    <col min="13100" max="13100" width="21.375" style="1395" customWidth="1"/>
    <col min="13101" max="13101" width="1.625" style="1395" customWidth="1"/>
    <col min="13102" max="13106" width="2.25" style="1395" customWidth="1"/>
    <col min="13107" max="13107" width="1" style="1395" customWidth="1"/>
    <col min="13108" max="13120" width="2.25" style="1395" customWidth="1"/>
    <col min="13121" max="13121" width="1.25" style="1395" customWidth="1"/>
    <col min="13122" max="13122" width="1" style="1395" customWidth="1"/>
    <col min="13123" max="13127" width="2.25" style="1395" customWidth="1"/>
    <col min="13128" max="13128" width="1" style="1395" customWidth="1"/>
    <col min="13129" max="13314" width="2.25" style="1395"/>
    <col min="13315" max="13315" width="1" style="1395" customWidth="1"/>
    <col min="13316" max="13320" width="2.25" style="1395" customWidth="1"/>
    <col min="13321" max="13321" width="1" style="1395" customWidth="1"/>
    <col min="13322" max="13334" width="2.25" style="1395" customWidth="1"/>
    <col min="13335" max="13335" width="1.25" style="1395" customWidth="1"/>
    <col min="13336" max="13336" width="1" style="1395" customWidth="1"/>
    <col min="13337" max="13341" width="2.25" style="1395" customWidth="1"/>
    <col min="13342" max="13342" width="1" style="1395" customWidth="1"/>
    <col min="13343" max="13355" width="2.25" style="1395" customWidth="1"/>
    <col min="13356" max="13356" width="21.375" style="1395" customWidth="1"/>
    <col min="13357" max="13357" width="1.625" style="1395" customWidth="1"/>
    <col min="13358" max="13362" width="2.25" style="1395" customWidth="1"/>
    <col min="13363" max="13363" width="1" style="1395" customWidth="1"/>
    <col min="13364" max="13376" width="2.25" style="1395" customWidth="1"/>
    <col min="13377" max="13377" width="1.25" style="1395" customWidth="1"/>
    <col min="13378" max="13378" width="1" style="1395" customWidth="1"/>
    <col min="13379" max="13383" width="2.25" style="1395" customWidth="1"/>
    <col min="13384" max="13384" width="1" style="1395" customWidth="1"/>
    <col min="13385" max="13570" width="2.25" style="1395"/>
    <col min="13571" max="13571" width="1" style="1395" customWidth="1"/>
    <col min="13572" max="13576" width="2.25" style="1395" customWidth="1"/>
    <col min="13577" max="13577" width="1" style="1395" customWidth="1"/>
    <col min="13578" max="13590" width="2.25" style="1395" customWidth="1"/>
    <col min="13591" max="13591" width="1.25" style="1395" customWidth="1"/>
    <col min="13592" max="13592" width="1" style="1395" customWidth="1"/>
    <col min="13593" max="13597" width="2.25" style="1395" customWidth="1"/>
    <col min="13598" max="13598" width="1" style="1395" customWidth="1"/>
    <col min="13599" max="13611" width="2.25" style="1395" customWidth="1"/>
    <col min="13612" max="13612" width="21.375" style="1395" customWidth="1"/>
    <col min="13613" max="13613" width="1.625" style="1395" customWidth="1"/>
    <col min="13614" max="13618" width="2.25" style="1395" customWidth="1"/>
    <col min="13619" max="13619" width="1" style="1395" customWidth="1"/>
    <col min="13620" max="13632" width="2.25" style="1395" customWidth="1"/>
    <col min="13633" max="13633" width="1.25" style="1395" customWidth="1"/>
    <col min="13634" max="13634" width="1" style="1395" customWidth="1"/>
    <col min="13635" max="13639" width="2.25" style="1395" customWidth="1"/>
    <col min="13640" max="13640" width="1" style="1395" customWidth="1"/>
    <col min="13641" max="13826" width="2.25" style="1395"/>
    <col min="13827" max="13827" width="1" style="1395" customWidth="1"/>
    <col min="13828" max="13832" width="2.25" style="1395" customWidth="1"/>
    <col min="13833" max="13833" width="1" style="1395" customWidth="1"/>
    <col min="13834" max="13846" width="2.25" style="1395" customWidth="1"/>
    <col min="13847" max="13847" width="1.25" style="1395" customWidth="1"/>
    <col min="13848" max="13848" width="1" style="1395" customWidth="1"/>
    <col min="13849" max="13853" width="2.25" style="1395" customWidth="1"/>
    <col min="13854" max="13854" width="1" style="1395" customWidth="1"/>
    <col min="13855" max="13867" width="2.25" style="1395" customWidth="1"/>
    <col min="13868" max="13868" width="21.375" style="1395" customWidth="1"/>
    <col min="13869" max="13869" width="1.625" style="1395" customWidth="1"/>
    <col min="13870" max="13874" width="2.25" style="1395" customWidth="1"/>
    <col min="13875" max="13875" width="1" style="1395" customWidth="1"/>
    <col min="13876" max="13888" width="2.25" style="1395" customWidth="1"/>
    <col min="13889" max="13889" width="1.25" style="1395" customWidth="1"/>
    <col min="13890" max="13890" width="1" style="1395" customWidth="1"/>
    <col min="13891" max="13895" width="2.25" style="1395" customWidth="1"/>
    <col min="13896" max="13896" width="1" style="1395" customWidth="1"/>
    <col min="13897" max="14082" width="2.25" style="1395"/>
    <col min="14083" max="14083" width="1" style="1395" customWidth="1"/>
    <col min="14084" max="14088" width="2.25" style="1395" customWidth="1"/>
    <col min="14089" max="14089" width="1" style="1395" customWidth="1"/>
    <col min="14090" max="14102" width="2.25" style="1395" customWidth="1"/>
    <col min="14103" max="14103" width="1.25" style="1395" customWidth="1"/>
    <col min="14104" max="14104" width="1" style="1395" customWidth="1"/>
    <col min="14105" max="14109" width="2.25" style="1395" customWidth="1"/>
    <col min="14110" max="14110" width="1" style="1395" customWidth="1"/>
    <col min="14111" max="14123" width="2.25" style="1395" customWidth="1"/>
    <col min="14124" max="14124" width="21.375" style="1395" customWidth="1"/>
    <col min="14125" max="14125" width="1.625" style="1395" customWidth="1"/>
    <col min="14126" max="14130" width="2.25" style="1395" customWidth="1"/>
    <col min="14131" max="14131" width="1" style="1395" customWidth="1"/>
    <col min="14132" max="14144" width="2.25" style="1395" customWidth="1"/>
    <col min="14145" max="14145" width="1.25" style="1395" customWidth="1"/>
    <col min="14146" max="14146" width="1" style="1395" customWidth="1"/>
    <col min="14147" max="14151" width="2.25" style="1395" customWidth="1"/>
    <col min="14152" max="14152" width="1" style="1395" customWidth="1"/>
    <col min="14153" max="14338" width="2.25" style="1395"/>
    <col min="14339" max="14339" width="1" style="1395" customWidth="1"/>
    <col min="14340" max="14344" width="2.25" style="1395" customWidth="1"/>
    <col min="14345" max="14345" width="1" style="1395" customWidth="1"/>
    <col min="14346" max="14358" width="2.25" style="1395" customWidth="1"/>
    <col min="14359" max="14359" width="1.25" style="1395" customWidth="1"/>
    <col min="14360" max="14360" width="1" style="1395" customWidth="1"/>
    <col min="14361" max="14365" width="2.25" style="1395" customWidth="1"/>
    <col min="14366" max="14366" width="1" style="1395" customWidth="1"/>
    <col min="14367" max="14379" width="2.25" style="1395" customWidth="1"/>
    <col min="14380" max="14380" width="21.375" style="1395" customWidth="1"/>
    <col min="14381" max="14381" width="1.625" style="1395" customWidth="1"/>
    <col min="14382" max="14386" width="2.25" style="1395" customWidth="1"/>
    <col min="14387" max="14387" width="1" style="1395" customWidth="1"/>
    <col min="14388" max="14400" width="2.25" style="1395" customWidth="1"/>
    <col min="14401" max="14401" width="1.25" style="1395" customWidth="1"/>
    <col min="14402" max="14402" width="1" style="1395" customWidth="1"/>
    <col min="14403" max="14407" width="2.25" style="1395" customWidth="1"/>
    <col min="14408" max="14408" width="1" style="1395" customWidth="1"/>
    <col min="14409" max="14594" width="2.25" style="1395"/>
    <col min="14595" max="14595" width="1" style="1395" customWidth="1"/>
    <col min="14596" max="14600" width="2.25" style="1395" customWidth="1"/>
    <col min="14601" max="14601" width="1" style="1395" customWidth="1"/>
    <col min="14602" max="14614" width="2.25" style="1395" customWidth="1"/>
    <col min="14615" max="14615" width="1.25" style="1395" customWidth="1"/>
    <col min="14616" max="14616" width="1" style="1395" customWidth="1"/>
    <col min="14617" max="14621" width="2.25" style="1395" customWidth="1"/>
    <col min="14622" max="14622" width="1" style="1395" customWidth="1"/>
    <col min="14623" max="14635" width="2.25" style="1395" customWidth="1"/>
    <col min="14636" max="14636" width="21.375" style="1395" customWidth="1"/>
    <col min="14637" max="14637" width="1.625" style="1395" customWidth="1"/>
    <col min="14638" max="14642" width="2.25" style="1395" customWidth="1"/>
    <col min="14643" max="14643" width="1" style="1395" customWidth="1"/>
    <col min="14644" max="14656" width="2.25" style="1395" customWidth="1"/>
    <col min="14657" max="14657" width="1.25" style="1395" customWidth="1"/>
    <col min="14658" max="14658" width="1" style="1395" customWidth="1"/>
    <col min="14659" max="14663" width="2.25" style="1395" customWidth="1"/>
    <col min="14664" max="14664" width="1" style="1395" customWidth="1"/>
    <col min="14665" max="14850" width="2.25" style="1395"/>
    <col min="14851" max="14851" width="1" style="1395" customWidth="1"/>
    <col min="14852" max="14856" width="2.25" style="1395" customWidth="1"/>
    <col min="14857" max="14857" width="1" style="1395" customWidth="1"/>
    <col min="14858" max="14870" width="2.25" style="1395" customWidth="1"/>
    <col min="14871" max="14871" width="1.25" style="1395" customWidth="1"/>
    <col min="14872" max="14872" width="1" style="1395" customWidth="1"/>
    <col min="14873" max="14877" width="2.25" style="1395" customWidth="1"/>
    <col min="14878" max="14878" width="1" style="1395" customWidth="1"/>
    <col min="14879" max="14891" width="2.25" style="1395" customWidth="1"/>
    <col min="14892" max="14892" width="21.375" style="1395" customWidth="1"/>
    <col min="14893" max="14893" width="1.625" style="1395" customWidth="1"/>
    <col min="14894" max="14898" width="2.25" style="1395" customWidth="1"/>
    <col min="14899" max="14899" width="1" style="1395" customWidth="1"/>
    <col min="14900" max="14912" width="2.25" style="1395" customWidth="1"/>
    <col min="14913" max="14913" width="1.25" style="1395" customWidth="1"/>
    <col min="14914" max="14914" width="1" style="1395" customWidth="1"/>
    <col min="14915" max="14919" width="2.25" style="1395" customWidth="1"/>
    <col min="14920" max="14920" width="1" style="1395" customWidth="1"/>
    <col min="14921" max="15106" width="2.25" style="1395"/>
    <col min="15107" max="15107" width="1" style="1395" customWidth="1"/>
    <col min="15108" max="15112" width="2.25" style="1395" customWidth="1"/>
    <col min="15113" max="15113" width="1" style="1395" customWidth="1"/>
    <col min="15114" max="15126" width="2.25" style="1395" customWidth="1"/>
    <col min="15127" max="15127" width="1.25" style="1395" customWidth="1"/>
    <col min="15128" max="15128" width="1" style="1395" customWidth="1"/>
    <col min="15129" max="15133" width="2.25" style="1395" customWidth="1"/>
    <col min="15134" max="15134" width="1" style="1395" customWidth="1"/>
    <col min="15135" max="15147" width="2.25" style="1395" customWidth="1"/>
    <col min="15148" max="15148" width="21.375" style="1395" customWidth="1"/>
    <col min="15149" max="15149" width="1.625" style="1395" customWidth="1"/>
    <col min="15150" max="15154" width="2.25" style="1395" customWidth="1"/>
    <col min="15155" max="15155" width="1" style="1395" customWidth="1"/>
    <col min="15156" max="15168" width="2.25" style="1395" customWidth="1"/>
    <col min="15169" max="15169" width="1.25" style="1395" customWidth="1"/>
    <col min="15170" max="15170" width="1" style="1395" customWidth="1"/>
    <col min="15171" max="15175" width="2.25" style="1395" customWidth="1"/>
    <col min="15176" max="15176" width="1" style="1395" customWidth="1"/>
    <col min="15177" max="15362" width="2.25" style="1395"/>
    <col min="15363" max="15363" width="1" style="1395" customWidth="1"/>
    <col min="15364" max="15368" width="2.25" style="1395" customWidth="1"/>
    <col min="15369" max="15369" width="1" style="1395" customWidth="1"/>
    <col min="15370" max="15382" width="2.25" style="1395" customWidth="1"/>
    <col min="15383" max="15383" width="1.25" style="1395" customWidth="1"/>
    <col min="15384" max="15384" width="1" style="1395" customWidth="1"/>
    <col min="15385" max="15389" width="2.25" style="1395" customWidth="1"/>
    <col min="15390" max="15390" width="1" style="1395" customWidth="1"/>
    <col min="15391" max="15403" width="2.25" style="1395" customWidth="1"/>
    <col min="15404" max="15404" width="21.375" style="1395" customWidth="1"/>
    <col min="15405" max="15405" width="1.625" style="1395" customWidth="1"/>
    <col min="15406" max="15410" width="2.25" style="1395" customWidth="1"/>
    <col min="15411" max="15411" width="1" style="1395" customWidth="1"/>
    <col min="15412" max="15424" width="2.25" style="1395" customWidth="1"/>
    <col min="15425" max="15425" width="1.25" style="1395" customWidth="1"/>
    <col min="15426" max="15426" width="1" style="1395" customWidth="1"/>
    <col min="15427" max="15431" width="2.25" style="1395" customWidth="1"/>
    <col min="15432" max="15432" width="1" style="1395" customWidth="1"/>
    <col min="15433" max="15618" width="2.25" style="1395"/>
    <col min="15619" max="15619" width="1" style="1395" customWidth="1"/>
    <col min="15620" max="15624" width="2.25" style="1395" customWidth="1"/>
    <col min="15625" max="15625" width="1" style="1395" customWidth="1"/>
    <col min="15626" max="15638" width="2.25" style="1395" customWidth="1"/>
    <col min="15639" max="15639" width="1.25" style="1395" customWidth="1"/>
    <col min="15640" max="15640" width="1" style="1395" customWidth="1"/>
    <col min="15641" max="15645" width="2.25" style="1395" customWidth="1"/>
    <col min="15646" max="15646" width="1" style="1395" customWidth="1"/>
    <col min="15647" max="15659" width="2.25" style="1395" customWidth="1"/>
    <col min="15660" max="15660" width="21.375" style="1395" customWidth="1"/>
    <col min="15661" max="15661" width="1.625" style="1395" customWidth="1"/>
    <col min="15662" max="15666" width="2.25" style="1395" customWidth="1"/>
    <col min="15667" max="15667" width="1" style="1395" customWidth="1"/>
    <col min="15668" max="15680" width="2.25" style="1395" customWidth="1"/>
    <col min="15681" max="15681" width="1.25" style="1395" customWidth="1"/>
    <col min="15682" max="15682" width="1" style="1395" customWidth="1"/>
    <col min="15683" max="15687" width="2.25" style="1395" customWidth="1"/>
    <col min="15688" max="15688" width="1" style="1395" customWidth="1"/>
    <col min="15689" max="15874" width="2.25" style="1395"/>
    <col min="15875" max="15875" width="1" style="1395" customWidth="1"/>
    <col min="15876" max="15880" width="2.25" style="1395" customWidth="1"/>
    <col min="15881" max="15881" width="1" style="1395" customWidth="1"/>
    <col min="15882" max="15894" width="2.25" style="1395" customWidth="1"/>
    <col min="15895" max="15895" width="1.25" style="1395" customWidth="1"/>
    <col min="15896" max="15896" width="1" style="1395" customWidth="1"/>
    <col min="15897" max="15901" width="2.25" style="1395" customWidth="1"/>
    <col min="15902" max="15902" width="1" style="1395" customWidth="1"/>
    <col min="15903" max="15915" width="2.25" style="1395" customWidth="1"/>
    <col min="15916" max="15916" width="21.375" style="1395" customWidth="1"/>
    <col min="15917" max="15917" width="1.625" style="1395" customWidth="1"/>
    <col min="15918" max="15922" width="2.25" style="1395" customWidth="1"/>
    <col min="15923" max="15923" width="1" style="1395" customWidth="1"/>
    <col min="15924" max="15936" width="2.25" style="1395" customWidth="1"/>
    <col min="15937" max="15937" width="1.25" style="1395" customWidth="1"/>
    <col min="15938" max="15938" width="1" style="1395" customWidth="1"/>
    <col min="15939" max="15943" width="2.25" style="1395" customWidth="1"/>
    <col min="15944" max="15944" width="1" style="1395" customWidth="1"/>
    <col min="15945" max="16130" width="2.25" style="1395"/>
    <col min="16131" max="16131" width="1" style="1395" customWidth="1"/>
    <col min="16132" max="16136" width="2.25" style="1395" customWidth="1"/>
    <col min="16137" max="16137" width="1" style="1395" customWidth="1"/>
    <col min="16138" max="16150" width="2.25" style="1395" customWidth="1"/>
    <col min="16151" max="16151" width="1.25" style="1395" customWidth="1"/>
    <col min="16152" max="16152" width="1" style="1395" customWidth="1"/>
    <col min="16153" max="16157" width="2.25" style="1395" customWidth="1"/>
    <col min="16158" max="16158" width="1" style="1395" customWidth="1"/>
    <col min="16159" max="16171" width="2.25" style="1395" customWidth="1"/>
    <col min="16172" max="16172" width="21.375" style="1395" customWidth="1"/>
    <col min="16173" max="16173" width="1.625" style="1395" customWidth="1"/>
    <col min="16174" max="16178" width="2.25" style="1395" customWidth="1"/>
    <col min="16179" max="16179" width="1" style="1395" customWidth="1"/>
    <col min="16180" max="16192" width="2.25" style="1395" customWidth="1"/>
    <col min="16193" max="16193" width="1.25" style="1395" customWidth="1"/>
    <col min="16194" max="16194" width="1" style="1395" customWidth="1"/>
    <col min="16195" max="16199" width="2.25" style="1395" customWidth="1"/>
    <col min="16200" max="16200" width="1" style="1395" customWidth="1"/>
    <col min="16201" max="16384" width="2.25" style="1395"/>
  </cols>
  <sheetData>
    <row r="1" spans="2:85" s="402" customFormat="1" ht="14.25"/>
    <row r="2" spans="2:85" s="402" customFormat="1" ht="14.25">
      <c r="B2" s="2117" t="s">
        <v>346</v>
      </c>
      <c r="C2" s="2118"/>
      <c r="D2" s="2118"/>
      <c r="E2" s="2119"/>
    </row>
    <row r="3" spans="2:85" s="1353" customFormat="1"/>
    <row r="4" spans="2:85" ht="13.5" customHeight="1">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2120"/>
      <c r="AE4" s="2120"/>
      <c r="AF4" s="2120"/>
      <c r="AG4" s="2097"/>
      <c r="AH4" s="2097"/>
      <c r="AI4" s="2097" t="s">
        <v>0</v>
      </c>
      <c r="AJ4" s="2097"/>
      <c r="AK4" s="1393"/>
      <c r="AL4" s="2097" t="s">
        <v>2687</v>
      </c>
      <c r="AM4" s="2097"/>
      <c r="AN4" s="1393"/>
      <c r="AO4" s="1393" t="s">
        <v>101</v>
      </c>
      <c r="AP4" s="1393"/>
      <c r="AQ4" s="1393"/>
      <c r="AR4" s="1397"/>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c r="BP4" s="1393"/>
      <c r="BQ4" s="1393"/>
      <c r="BR4" s="1393"/>
      <c r="BS4" s="1393"/>
      <c r="BT4" s="1393"/>
      <c r="BU4" s="1393"/>
      <c r="BV4" s="1393"/>
      <c r="BW4" s="1393"/>
      <c r="BX4" s="1393"/>
      <c r="BY4" s="1393"/>
      <c r="BZ4" s="1393"/>
      <c r="CA4" s="1393"/>
      <c r="CB4" s="1393"/>
      <c r="CC4" s="1393"/>
      <c r="CD4" s="1393"/>
      <c r="CE4" s="1393"/>
      <c r="CF4" s="1393"/>
      <c r="CG4" s="1393"/>
    </row>
    <row r="5" spans="2:85" ht="13.5" customHeight="1">
      <c r="B5" s="1393"/>
      <c r="C5" s="1393"/>
      <c r="D5" s="1393"/>
      <c r="E5" s="1393"/>
      <c r="F5" s="1393"/>
      <c r="G5" s="1393"/>
      <c r="H5" s="1393"/>
      <c r="I5" s="1393"/>
      <c r="J5" s="1393"/>
      <c r="K5" s="1393"/>
      <c r="L5" s="1393"/>
      <c r="M5" s="1393"/>
      <c r="N5" s="1393"/>
      <c r="O5" s="1393"/>
      <c r="P5" s="1393"/>
      <c r="Q5" s="1393"/>
      <c r="R5" s="1393"/>
      <c r="S5" s="1393"/>
      <c r="T5" s="1393"/>
      <c r="U5" s="1393"/>
      <c r="V5" s="1393"/>
      <c r="W5" s="1393"/>
      <c r="X5" s="1393"/>
      <c r="Y5" s="1393"/>
      <c r="Z5" s="1393"/>
      <c r="AA5" s="1393"/>
      <c r="AB5" s="1393"/>
      <c r="AC5" s="1393"/>
      <c r="AD5" s="1393"/>
      <c r="AE5" s="1393"/>
      <c r="AF5" s="1393"/>
      <c r="AG5" s="1393"/>
      <c r="AH5" s="1393"/>
      <c r="AI5" s="1393"/>
      <c r="AJ5" s="1393"/>
      <c r="AK5" s="1393"/>
      <c r="AL5" s="1393"/>
      <c r="AM5" s="1393"/>
      <c r="AN5" s="1393"/>
      <c r="AO5" s="1393"/>
      <c r="AP5" s="1393"/>
      <c r="AQ5" s="1393"/>
      <c r="AR5" s="1397"/>
      <c r="AS5" s="1393"/>
      <c r="AT5" s="1393"/>
      <c r="AU5" s="1393"/>
      <c r="AV5" s="1393"/>
      <c r="AW5" s="1393"/>
      <c r="AX5" s="1393"/>
      <c r="AY5" s="1393"/>
      <c r="AZ5" s="1393"/>
      <c r="BA5" s="1393"/>
      <c r="BB5" s="1393"/>
      <c r="BC5" s="1393"/>
      <c r="BD5" s="1393"/>
      <c r="BE5" s="1393"/>
      <c r="BF5" s="1393"/>
      <c r="BG5" s="1393"/>
      <c r="BH5" s="1393"/>
      <c r="BI5" s="1393"/>
      <c r="BJ5" s="1393"/>
      <c r="BK5" s="1393"/>
      <c r="BL5" s="1393"/>
      <c r="BM5" s="1393"/>
      <c r="BN5" s="1393"/>
      <c r="BO5" s="1393"/>
      <c r="BP5" s="1393"/>
      <c r="BQ5" s="1393"/>
      <c r="BR5" s="1393"/>
      <c r="BS5" s="1393"/>
      <c r="BT5" s="1393"/>
      <c r="BU5" s="1393"/>
      <c r="BV5" s="1393"/>
      <c r="BW5" s="1393"/>
      <c r="BX5" s="1393"/>
      <c r="BY5" s="1393"/>
      <c r="BZ5" s="1393"/>
      <c r="CA5" s="1393"/>
      <c r="CB5" s="1393"/>
      <c r="CC5" s="1393"/>
      <c r="CD5" s="1393"/>
      <c r="CE5" s="1393"/>
      <c r="CF5" s="1393"/>
      <c r="CG5" s="1393"/>
    </row>
    <row r="6" spans="2:85" ht="13.5" customHeight="1">
      <c r="B6" s="2239" t="s">
        <v>2735</v>
      </c>
      <c r="C6" s="2240"/>
      <c r="D6" s="2240"/>
      <c r="E6" s="2240"/>
      <c r="F6" s="2240"/>
      <c r="G6" s="2240"/>
      <c r="H6" s="2240"/>
      <c r="I6" s="2240"/>
      <c r="J6" s="2240"/>
      <c r="K6" s="2240"/>
      <c r="L6" s="2240"/>
      <c r="M6" s="2240"/>
      <c r="N6" s="2240"/>
      <c r="O6" s="2240"/>
      <c r="P6" s="2240"/>
      <c r="Q6" s="2240"/>
      <c r="R6" s="2240"/>
      <c r="S6" s="2240"/>
      <c r="T6" s="224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1429"/>
      <c r="AR6" s="1398"/>
      <c r="AS6" s="2233" t="s">
        <v>2736</v>
      </c>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BT6" s="2233"/>
      <c r="BU6" s="2233"/>
      <c r="BV6" s="2233"/>
      <c r="BW6" s="2233"/>
      <c r="BX6" s="2233"/>
      <c r="BY6" s="2233"/>
      <c r="BZ6" s="2233"/>
      <c r="CA6" s="2233"/>
      <c r="CB6" s="2233"/>
      <c r="CC6" s="2233"/>
      <c r="CD6" s="2233"/>
      <c r="CE6" s="2233"/>
      <c r="CF6" s="2233"/>
      <c r="CG6" s="2233"/>
    </row>
    <row r="7" spans="2:85" ht="13.5" customHeight="1">
      <c r="B7" s="2240"/>
      <c r="C7" s="2240"/>
      <c r="D7" s="2240"/>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1429"/>
      <c r="AR7" s="1398"/>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c r="BP7" s="2233"/>
      <c r="BQ7" s="2233"/>
      <c r="BR7" s="2233"/>
      <c r="BS7" s="2233"/>
      <c r="BT7" s="2233"/>
      <c r="BU7" s="2233"/>
      <c r="BV7" s="2233"/>
      <c r="BW7" s="2233"/>
      <c r="BX7" s="2233"/>
      <c r="BY7" s="2233"/>
      <c r="BZ7" s="2233"/>
      <c r="CA7" s="2233"/>
      <c r="CB7" s="2233"/>
      <c r="CC7" s="2233"/>
      <c r="CD7" s="2233"/>
      <c r="CE7" s="2233"/>
      <c r="CF7" s="2233"/>
      <c r="CG7" s="2233"/>
    </row>
    <row r="8" spans="2:85" ht="13.5" customHeight="1">
      <c r="B8" s="1393"/>
      <c r="C8" s="1393"/>
      <c r="D8" s="1393"/>
      <c r="E8" s="1393"/>
      <c r="F8" s="1393"/>
      <c r="G8" s="1393"/>
      <c r="H8" s="1393"/>
      <c r="I8" s="1393"/>
      <c r="J8" s="1393"/>
      <c r="K8" s="1393"/>
      <c r="L8" s="1393"/>
      <c r="M8" s="1393"/>
      <c r="N8" s="1393"/>
      <c r="O8" s="1393"/>
      <c r="P8" s="1393"/>
      <c r="Q8" s="1393"/>
      <c r="R8" s="1393"/>
      <c r="S8" s="1393"/>
      <c r="T8" s="1393"/>
      <c r="U8" s="1393"/>
      <c r="V8" s="1393"/>
      <c r="W8" s="1393"/>
      <c r="X8" s="1393"/>
      <c r="Y8" s="1393"/>
      <c r="Z8" s="1393"/>
      <c r="AA8" s="1393"/>
      <c r="AB8" s="1393"/>
      <c r="AC8" s="1393"/>
      <c r="AD8" s="1393"/>
      <c r="AE8" s="1393"/>
      <c r="AF8" s="1393"/>
      <c r="AG8" s="1393"/>
      <c r="AH8" s="1393"/>
      <c r="AI8" s="1393"/>
      <c r="AJ8" s="1393"/>
      <c r="AK8" s="1393"/>
      <c r="AL8" s="1393"/>
      <c r="AM8" s="1393"/>
      <c r="AN8" s="1393"/>
      <c r="AO8" s="1393"/>
      <c r="AP8" s="1393"/>
      <c r="AQ8" s="1393"/>
      <c r="AR8" s="1397"/>
      <c r="AS8" s="1399"/>
      <c r="AT8" s="2195" t="s">
        <v>2691</v>
      </c>
      <c r="AU8" s="2195"/>
      <c r="AV8" s="2195"/>
      <c r="AW8" s="2195"/>
      <c r="AX8" s="2195"/>
      <c r="AY8" s="1400"/>
      <c r="AZ8" s="2213"/>
      <c r="BA8" s="2214"/>
      <c r="BB8" s="2214"/>
      <c r="BC8" s="2214"/>
      <c r="BD8" s="2214"/>
      <c r="BE8" s="2214"/>
      <c r="BF8" s="2214"/>
      <c r="BG8" s="2214"/>
      <c r="BH8" s="2214"/>
      <c r="BI8" s="2214"/>
      <c r="BJ8" s="2214"/>
      <c r="BK8" s="2214"/>
      <c r="BL8" s="2214"/>
      <c r="BM8" s="2215"/>
      <c r="BN8" s="1399"/>
      <c r="BO8" s="2195" t="s">
        <v>2692</v>
      </c>
      <c r="BP8" s="2195"/>
      <c r="BQ8" s="2195"/>
      <c r="BR8" s="2195"/>
      <c r="BS8" s="2195"/>
      <c r="BT8" s="1400"/>
      <c r="BU8" s="2213"/>
      <c r="BV8" s="2214"/>
      <c r="BW8" s="2214"/>
      <c r="BX8" s="2214"/>
      <c r="BY8" s="2214"/>
      <c r="BZ8" s="2214"/>
      <c r="CA8" s="2214"/>
      <c r="CB8" s="2214"/>
      <c r="CC8" s="2214"/>
      <c r="CD8" s="2214"/>
      <c r="CE8" s="2214"/>
      <c r="CF8" s="2214"/>
      <c r="CG8" s="2215"/>
    </row>
    <row r="9" spans="2:85" ht="13.5" customHeight="1">
      <c r="B9" s="1393"/>
      <c r="C9" s="2196" t="s">
        <v>2737</v>
      </c>
      <c r="D9" s="2196"/>
      <c r="E9" s="2196"/>
      <c r="F9" s="2196"/>
      <c r="G9" s="2196"/>
      <c r="H9" s="2196"/>
      <c r="I9" s="2104"/>
      <c r="J9" s="2104"/>
      <c r="K9" s="2104"/>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1393"/>
      <c r="AN9" s="1393"/>
      <c r="AO9" s="1393"/>
      <c r="AP9" s="1393"/>
      <c r="AQ9" s="1393"/>
      <c r="AR9" s="1397"/>
      <c r="AS9" s="1401"/>
      <c r="AT9" s="2196"/>
      <c r="AU9" s="2196"/>
      <c r="AV9" s="2196"/>
      <c r="AW9" s="2196"/>
      <c r="AX9" s="2196"/>
      <c r="AY9" s="1402"/>
      <c r="AZ9" s="2216"/>
      <c r="BA9" s="2217"/>
      <c r="BB9" s="2217"/>
      <c r="BC9" s="2217"/>
      <c r="BD9" s="2217"/>
      <c r="BE9" s="2217"/>
      <c r="BF9" s="2217"/>
      <c r="BG9" s="2217"/>
      <c r="BH9" s="2217"/>
      <c r="BI9" s="2217"/>
      <c r="BJ9" s="2217"/>
      <c r="BK9" s="2217"/>
      <c r="BL9" s="2217"/>
      <c r="BM9" s="2218"/>
      <c r="BN9" s="1401"/>
      <c r="BO9" s="2196"/>
      <c r="BP9" s="2196"/>
      <c r="BQ9" s="2196"/>
      <c r="BR9" s="2196"/>
      <c r="BS9" s="2196"/>
      <c r="BT9" s="1402"/>
      <c r="BU9" s="2216"/>
      <c r="BV9" s="2217"/>
      <c r="BW9" s="2217"/>
      <c r="BX9" s="2217"/>
      <c r="BY9" s="2217"/>
      <c r="BZ9" s="2217"/>
      <c r="CA9" s="2217"/>
      <c r="CB9" s="2217"/>
      <c r="CC9" s="2217"/>
      <c r="CD9" s="2217"/>
      <c r="CE9" s="2217"/>
      <c r="CF9" s="2217"/>
      <c r="CG9" s="2218"/>
    </row>
    <row r="10" spans="2:85" ht="13.5" customHeight="1">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1393"/>
      <c r="AO10" s="1393"/>
      <c r="AP10" s="1393"/>
      <c r="AQ10" s="1393"/>
      <c r="AR10" s="1397"/>
      <c r="AS10" s="1403"/>
      <c r="AT10" s="2197"/>
      <c r="AU10" s="2197"/>
      <c r="AV10" s="2197"/>
      <c r="AW10" s="2197"/>
      <c r="AX10" s="2197"/>
      <c r="AY10" s="1404"/>
      <c r="AZ10" s="2219"/>
      <c r="BA10" s="2220"/>
      <c r="BB10" s="2220"/>
      <c r="BC10" s="2220"/>
      <c r="BD10" s="2220"/>
      <c r="BE10" s="2220"/>
      <c r="BF10" s="2220"/>
      <c r="BG10" s="2220"/>
      <c r="BH10" s="2220"/>
      <c r="BI10" s="2220"/>
      <c r="BJ10" s="2220"/>
      <c r="BK10" s="2220"/>
      <c r="BL10" s="2220"/>
      <c r="BM10" s="2221"/>
      <c r="BN10" s="1403"/>
      <c r="BO10" s="2197"/>
      <c r="BP10" s="2197"/>
      <c r="BQ10" s="2197"/>
      <c r="BR10" s="2197"/>
      <c r="BS10" s="2197"/>
      <c r="BT10" s="1404"/>
      <c r="BU10" s="2219"/>
      <c r="BV10" s="2220"/>
      <c r="BW10" s="2220"/>
      <c r="BX10" s="2220"/>
      <c r="BY10" s="2220"/>
      <c r="BZ10" s="2220"/>
      <c r="CA10" s="2220"/>
      <c r="CB10" s="2220"/>
      <c r="CC10" s="2220"/>
      <c r="CD10" s="2220"/>
      <c r="CE10" s="2220"/>
      <c r="CF10" s="2220"/>
      <c r="CG10" s="2221"/>
    </row>
    <row r="11" spans="2:85" ht="13.5" customHeight="1">
      <c r="B11" s="1393"/>
      <c r="C11" s="2288" t="s">
        <v>2738</v>
      </c>
      <c r="D11" s="2196"/>
      <c r="E11" s="2196"/>
      <c r="F11" s="2196"/>
      <c r="G11" s="2196"/>
      <c r="H11" s="2196"/>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1393"/>
      <c r="AN11" s="1393"/>
      <c r="AO11" s="1393"/>
      <c r="AP11" s="1393"/>
      <c r="AQ11" s="1393"/>
      <c r="AR11" s="1397"/>
      <c r="AS11" s="1399"/>
      <c r="AT11" s="2198" t="s">
        <v>1471</v>
      </c>
      <c r="AU11" s="2198"/>
      <c r="AV11" s="2198"/>
      <c r="AW11" s="2198"/>
      <c r="AX11" s="2198"/>
      <c r="AY11" s="1400"/>
      <c r="AZ11" s="2224"/>
      <c r="BA11" s="2225"/>
      <c r="BB11" s="2225"/>
      <c r="BC11" s="2225"/>
      <c r="BD11" s="2225"/>
      <c r="BE11" s="2225"/>
      <c r="BF11" s="2225"/>
      <c r="BG11" s="2225"/>
      <c r="BH11" s="2225"/>
      <c r="BI11" s="2225"/>
      <c r="BJ11" s="2225"/>
      <c r="BK11" s="2225"/>
      <c r="BL11" s="2225"/>
      <c r="BM11" s="2225"/>
      <c r="BN11" s="2225"/>
      <c r="BO11" s="2225"/>
      <c r="BP11" s="2225"/>
      <c r="BQ11" s="2225"/>
      <c r="BR11" s="2225"/>
      <c r="BS11" s="2225"/>
      <c r="BT11" s="2225"/>
      <c r="BU11" s="2225"/>
      <c r="BV11" s="2225"/>
      <c r="BW11" s="2225"/>
      <c r="BX11" s="2225"/>
      <c r="BY11" s="2225"/>
      <c r="BZ11" s="2225"/>
      <c r="CA11" s="2225"/>
      <c r="CB11" s="2225"/>
      <c r="CC11" s="2225"/>
      <c r="CD11" s="2225"/>
      <c r="CE11" s="2225"/>
      <c r="CF11" s="2225"/>
      <c r="CG11" s="2226"/>
    </row>
    <row r="12" spans="2:85" ht="13.5" customHeight="1">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7"/>
      <c r="AS12" s="1401"/>
      <c r="AT12" s="2199"/>
      <c r="AU12" s="2199"/>
      <c r="AV12" s="2199"/>
      <c r="AW12" s="2199"/>
      <c r="AX12" s="2199"/>
      <c r="AY12" s="1402"/>
      <c r="AZ12" s="2227"/>
      <c r="BA12" s="2228"/>
      <c r="BB12" s="2228"/>
      <c r="BC12" s="2228"/>
      <c r="BD12" s="2228"/>
      <c r="BE12" s="2228"/>
      <c r="BF12" s="2228"/>
      <c r="BG12" s="2228"/>
      <c r="BH12" s="2228"/>
      <c r="BI12" s="2228"/>
      <c r="BJ12" s="2228"/>
      <c r="BK12" s="2228"/>
      <c r="BL12" s="2228"/>
      <c r="BM12" s="2228"/>
      <c r="BN12" s="2228"/>
      <c r="BO12" s="2228"/>
      <c r="BP12" s="2228"/>
      <c r="BQ12" s="2228"/>
      <c r="BR12" s="2228"/>
      <c r="BS12" s="2228"/>
      <c r="BT12" s="2228"/>
      <c r="BU12" s="2228"/>
      <c r="BV12" s="2228"/>
      <c r="BW12" s="2228"/>
      <c r="BX12" s="2228"/>
      <c r="BY12" s="2228"/>
      <c r="BZ12" s="2228"/>
      <c r="CA12" s="2228"/>
      <c r="CB12" s="2228"/>
      <c r="CC12" s="2228"/>
      <c r="CD12" s="2228"/>
      <c r="CE12" s="2228"/>
      <c r="CF12" s="2228"/>
      <c r="CG12" s="2229"/>
    </row>
    <row r="13" spans="2:85" ht="13.5" customHeight="1">
      <c r="B13" s="1399"/>
      <c r="C13" s="2198" t="s">
        <v>2701</v>
      </c>
      <c r="D13" s="2198"/>
      <c r="E13" s="2198"/>
      <c r="F13" s="2198"/>
      <c r="G13" s="2198"/>
      <c r="H13" s="1400"/>
      <c r="I13" s="2098" t="s">
        <v>2739</v>
      </c>
      <c r="J13" s="2085"/>
      <c r="K13" s="2085"/>
      <c r="L13" s="2085"/>
      <c r="M13" s="2085"/>
      <c r="N13" s="2085"/>
      <c r="O13" s="2085"/>
      <c r="P13" s="2085"/>
      <c r="Q13" s="2085"/>
      <c r="R13" s="2087"/>
      <c r="S13" s="2098" t="s">
        <v>2703</v>
      </c>
      <c r="T13" s="2085"/>
      <c r="U13" s="2085"/>
      <c r="V13" s="2085"/>
      <c r="W13" s="2085"/>
      <c r="X13" s="2085"/>
      <c r="Y13" s="2085"/>
      <c r="Z13" s="2085"/>
      <c r="AA13" s="2085"/>
      <c r="AB13" s="2085"/>
      <c r="AC13" s="2085"/>
      <c r="AD13" s="2085"/>
      <c r="AE13" s="2085"/>
      <c r="AF13" s="2087"/>
      <c r="AG13" s="2098" t="s">
        <v>2704</v>
      </c>
      <c r="AH13" s="2085"/>
      <c r="AI13" s="2085"/>
      <c r="AJ13" s="2085"/>
      <c r="AK13" s="2085"/>
      <c r="AL13" s="2085"/>
      <c r="AM13" s="2085"/>
      <c r="AN13" s="2085"/>
      <c r="AO13" s="2085"/>
      <c r="AP13" s="2087"/>
      <c r="AQ13" s="1405"/>
      <c r="AR13" s="1405"/>
      <c r="AS13" s="1403"/>
      <c r="AT13" s="2200"/>
      <c r="AU13" s="2200"/>
      <c r="AV13" s="2200"/>
      <c r="AW13" s="2200"/>
      <c r="AX13" s="2200"/>
      <c r="AY13" s="1404"/>
      <c r="AZ13" s="2091"/>
      <c r="BA13" s="2092"/>
      <c r="BB13" s="2092"/>
      <c r="BC13" s="2092"/>
      <c r="BD13" s="2092"/>
      <c r="BE13" s="2092"/>
      <c r="BF13" s="2092"/>
      <c r="BG13" s="2092"/>
      <c r="BH13" s="2092"/>
      <c r="BI13" s="2092"/>
      <c r="BJ13" s="2092"/>
      <c r="BK13" s="2092"/>
      <c r="BL13" s="2092"/>
      <c r="BM13" s="2092"/>
      <c r="BN13" s="2092"/>
      <c r="BO13" s="2092"/>
      <c r="BP13" s="2092"/>
      <c r="BQ13" s="2092"/>
      <c r="BR13" s="2092"/>
      <c r="BS13" s="2092"/>
      <c r="BT13" s="2092"/>
      <c r="BU13" s="2092"/>
      <c r="BV13" s="2092"/>
      <c r="BW13" s="2092"/>
      <c r="BX13" s="2092"/>
      <c r="BY13" s="2092"/>
      <c r="BZ13" s="2092"/>
      <c r="CA13" s="2092"/>
      <c r="CB13" s="2092"/>
      <c r="CC13" s="2092"/>
      <c r="CD13" s="2092"/>
      <c r="CE13" s="2092"/>
      <c r="CF13" s="2092"/>
      <c r="CG13" s="2230"/>
    </row>
    <row r="14" spans="2:85" ht="13.5" customHeight="1">
      <c r="B14" s="1401"/>
      <c r="C14" s="2199"/>
      <c r="D14" s="2199"/>
      <c r="E14" s="2199"/>
      <c r="F14" s="2199"/>
      <c r="G14" s="2199"/>
      <c r="H14" s="1402"/>
      <c r="I14" s="2099"/>
      <c r="J14" s="2086"/>
      <c r="K14" s="2086"/>
      <c r="L14" s="2086"/>
      <c r="M14" s="2086"/>
      <c r="N14" s="2086"/>
      <c r="O14" s="2086"/>
      <c r="P14" s="2086"/>
      <c r="Q14" s="2086"/>
      <c r="R14" s="2088"/>
      <c r="S14" s="2099"/>
      <c r="T14" s="2086"/>
      <c r="U14" s="2086"/>
      <c r="V14" s="2086"/>
      <c r="W14" s="2086"/>
      <c r="X14" s="2086"/>
      <c r="Y14" s="2086"/>
      <c r="Z14" s="2086"/>
      <c r="AA14" s="2086"/>
      <c r="AB14" s="2086"/>
      <c r="AC14" s="2086"/>
      <c r="AD14" s="2086"/>
      <c r="AE14" s="2086"/>
      <c r="AF14" s="2088"/>
      <c r="AG14" s="2099"/>
      <c r="AH14" s="2086"/>
      <c r="AI14" s="2086"/>
      <c r="AJ14" s="2086"/>
      <c r="AK14" s="2086"/>
      <c r="AL14" s="2086"/>
      <c r="AM14" s="2086"/>
      <c r="AN14" s="2086"/>
      <c r="AO14" s="2086"/>
      <c r="AP14" s="2088"/>
      <c r="AQ14" s="1405"/>
      <c r="AR14" s="1405"/>
      <c r="AS14" s="1399"/>
      <c r="AT14" s="2201" t="s">
        <v>2696</v>
      </c>
      <c r="AU14" s="2201"/>
      <c r="AV14" s="2201"/>
      <c r="AW14" s="2201"/>
      <c r="AX14" s="2201"/>
      <c r="AY14" s="1400"/>
      <c r="AZ14" s="2213"/>
      <c r="BA14" s="2214"/>
      <c r="BB14" s="2214"/>
      <c r="BC14" s="2214"/>
      <c r="BD14" s="2214"/>
      <c r="BE14" s="2214"/>
      <c r="BF14" s="2214"/>
      <c r="BG14" s="2214"/>
      <c r="BH14" s="2214"/>
      <c r="BI14" s="2214"/>
      <c r="BJ14" s="2214"/>
      <c r="BK14" s="2214"/>
      <c r="BL14" s="2214"/>
      <c r="BM14" s="2214"/>
      <c r="BN14" s="2214"/>
      <c r="BO14" s="2214"/>
      <c r="BP14" s="2214"/>
      <c r="BQ14" s="2214"/>
      <c r="BR14" s="2214"/>
      <c r="BS14" s="2214"/>
      <c r="BT14" s="2214"/>
      <c r="BU14" s="2214"/>
      <c r="BV14" s="2214"/>
      <c r="BW14" s="2214"/>
      <c r="BX14" s="2214"/>
      <c r="BY14" s="2214"/>
      <c r="BZ14" s="2214"/>
      <c r="CA14" s="2214"/>
      <c r="CB14" s="2214"/>
      <c r="CC14" s="2214"/>
      <c r="CD14" s="2214"/>
      <c r="CE14" s="2214"/>
      <c r="CF14" s="2214"/>
      <c r="CG14" s="2215"/>
    </row>
    <row r="15" spans="2:85" ht="13.5" customHeight="1">
      <c r="B15" s="1401"/>
      <c r="C15" s="2199"/>
      <c r="D15" s="2199"/>
      <c r="E15" s="2199"/>
      <c r="F15" s="2199"/>
      <c r="G15" s="2199"/>
      <c r="H15" s="1402"/>
      <c r="I15" s="2089" t="s">
        <v>2706</v>
      </c>
      <c r="J15" s="2090"/>
      <c r="K15" s="2090"/>
      <c r="L15" s="2090"/>
      <c r="M15" s="2090"/>
      <c r="N15" s="2090"/>
      <c r="O15" s="2090"/>
      <c r="P15" s="2090"/>
      <c r="Q15" s="2090"/>
      <c r="R15" s="2284"/>
      <c r="S15" s="2283" t="s">
        <v>2707</v>
      </c>
      <c r="T15" s="2093"/>
      <c r="U15" s="2093"/>
      <c r="V15" s="2093"/>
      <c r="W15" s="2093"/>
      <c r="X15" s="1444"/>
      <c r="Y15" s="2093" t="s">
        <v>2772</v>
      </c>
      <c r="Z15" s="2093"/>
      <c r="AA15" s="2095"/>
      <c r="AB15" s="2095"/>
      <c r="AC15" s="2095"/>
      <c r="AD15" s="2095"/>
      <c r="AE15" s="2093" t="s">
        <v>2771</v>
      </c>
      <c r="AF15" s="2121"/>
      <c r="AG15" s="2089"/>
      <c r="AH15" s="2090"/>
      <c r="AI15" s="2085"/>
      <c r="AJ15" s="2085"/>
      <c r="AK15" s="2085" t="s">
        <v>464</v>
      </c>
      <c r="AL15" s="2085"/>
      <c r="AM15" s="2085"/>
      <c r="AN15" s="2085" t="s">
        <v>465</v>
      </c>
      <c r="AO15" s="2085"/>
      <c r="AP15" s="2087" t="s">
        <v>466</v>
      </c>
      <c r="AQ15" s="1397"/>
      <c r="AR15" s="1397"/>
      <c r="AS15" s="1401"/>
      <c r="AT15" s="2202"/>
      <c r="AU15" s="2202"/>
      <c r="AV15" s="2202"/>
      <c r="AW15" s="2202"/>
      <c r="AX15" s="2202"/>
      <c r="AY15" s="1402"/>
      <c r="AZ15" s="2216"/>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8"/>
    </row>
    <row r="16" spans="2:85" ht="13.5" customHeight="1">
      <c r="B16" s="1401"/>
      <c r="C16" s="2199"/>
      <c r="D16" s="2199"/>
      <c r="E16" s="2199"/>
      <c r="F16" s="2199"/>
      <c r="G16" s="2199"/>
      <c r="H16" s="1402"/>
      <c r="I16" s="2091"/>
      <c r="J16" s="2092"/>
      <c r="K16" s="2092"/>
      <c r="L16" s="2092"/>
      <c r="M16" s="2092"/>
      <c r="N16" s="2092"/>
      <c r="O16" s="2092"/>
      <c r="P16" s="2092"/>
      <c r="Q16" s="2092"/>
      <c r="R16" s="2230"/>
      <c r="S16" s="2244" t="s">
        <v>2708</v>
      </c>
      <c r="T16" s="2094"/>
      <c r="U16" s="2094"/>
      <c r="V16" s="2094"/>
      <c r="W16" s="2094"/>
      <c r="X16" s="1445"/>
      <c r="Y16" s="2094"/>
      <c r="Z16" s="2094"/>
      <c r="AA16" s="2096"/>
      <c r="AB16" s="2096"/>
      <c r="AC16" s="2096"/>
      <c r="AD16" s="2096"/>
      <c r="AE16" s="2094"/>
      <c r="AF16" s="2122"/>
      <c r="AG16" s="2091"/>
      <c r="AH16" s="2092"/>
      <c r="AI16" s="2086"/>
      <c r="AJ16" s="2086"/>
      <c r="AK16" s="2086"/>
      <c r="AL16" s="2086"/>
      <c r="AM16" s="2086"/>
      <c r="AN16" s="2086"/>
      <c r="AO16" s="2086"/>
      <c r="AP16" s="2088"/>
      <c r="AQ16" s="1397"/>
      <c r="AR16" s="1397"/>
      <c r="AS16" s="1403"/>
      <c r="AT16" s="2203"/>
      <c r="AU16" s="2203"/>
      <c r="AV16" s="2203"/>
      <c r="AW16" s="2203"/>
      <c r="AX16" s="2203"/>
      <c r="AY16" s="1404"/>
      <c r="AZ16" s="2219"/>
      <c r="BA16" s="2220"/>
      <c r="BB16" s="2220"/>
      <c r="BC16" s="2220"/>
      <c r="BD16" s="2220"/>
      <c r="BE16" s="2220"/>
      <c r="BF16" s="2220"/>
      <c r="BG16" s="2220"/>
      <c r="BH16" s="2220"/>
      <c r="BI16" s="2220"/>
      <c r="BJ16" s="2220"/>
      <c r="BK16" s="2220"/>
      <c r="BL16" s="2220"/>
      <c r="BM16" s="2220"/>
      <c r="BN16" s="2220"/>
      <c r="BO16" s="2220"/>
      <c r="BP16" s="2220"/>
      <c r="BQ16" s="2220"/>
      <c r="BR16" s="2220"/>
      <c r="BS16" s="2220"/>
      <c r="BT16" s="2220"/>
      <c r="BU16" s="2220"/>
      <c r="BV16" s="2220"/>
      <c r="BW16" s="2220"/>
      <c r="BX16" s="2220"/>
      <c r="BY16" s="2220"/>
      <c r="BZ16" s="2220"/>
      <c r="CA16" s="2220"/>
      <c r="CB16" s="2220"/>
      <c r="CC16" s="2220"/>
      <c r="CD16" s="2220"/>
      <c r="CE16" s="2220"/>
      <c r="CF16" s="2220"/>
      <c r="CG16" s="2221"/>
    </row>
    <row r="17" spans="2:85" ht="13.5" customHeight="1">
      <c r="B17" s="1401"/>
      <c r="C17" s="2199"/>
      <c r="D17" s="2199"/>
      <c r="E17" s="2199"/>
      <c r="F17" s="2199"/>
      <c r="G17" s="2199"/>
      <c r="H17" s="1402"/>
      <c r="I17" s="2089" t="s">
        <v>2706</v>
      </c>
      <c r="J17" s="2090"/>
      <c r="K17" s="2090"/>
      <c r="L17" s="2090"/>
      <c r="M17" s="2090"/>
      <c r="N17" s="2090"/>
      <c r="O17" s="2090"/>
      <c r="P17" s="2090"/>
      <c r="Q17" s="2090"/>
      <c r="R17" s="2284"/>
      <c r="S17" s="2283" t="s">
        <v>2707</v>
      </c>
      <c r="T17" s="2093"/>
      <c r="U17" s="2093"/>
      <c r="V17" s="2093"/>
      <c r="W17" s="2093"/>
      <c r="X17" s="2093"/>
      <c r="Y17" s="2093" t="s">
        <v>2772</v>
      </c>
      <c r="Z17" s="2093"/>
      <c r="AA17" s="2095"/>
      <c r="AB17" s="2095"/>
      <c r="AC17" s="2095"/>
      <c r="AD17" s="2095"/>
      <c r="AE17" s="2093" t="s">
        <v>2771</v>
      </c>
      <c r="AF17" s="2121"/>
      <c r="AG17" s="2098"/>
      <c r="AH17" s="2085"/>
      <c r="AI17" s="2085"/>
      <c r="AJ17" s="2085"/>
      <c r="AK17" s="2085" t="s">
        <v>464</v>
      </c>
      <c r="AL17" s="2085"/>
      <c r="AM17" s="2085"/>
      <c r="AN17" s="2085" t="s">
        <v>465</v>
      </c>
      <c r="AO17" s="2085"/>
      <c r="AP17" s="2087" t="s">
        <v>466</v>
      </c>
      <c r="AQ17" s="1397"/>
      <c r="AR17" s="1397"/>
      <c r="AS17" s="1399"/>
      <c r="AT17" s="2195" t="s">
        <v>100</v>
      </c>
      <c r="AU17" s="2195"/>
      <c r="AV17" s="2195"/>
      <c r="AW17" s="2195"/>
      <c r="AX17" s="2195"/>
      <c r="AY17" s="1400"/>
      <c r="AZ17" s="2126" t="s">
        <v>468</v>
      </c>
      <c r="BA17" s="2127"/>
      <c r="BB17" s="2105"/>
      <c r="BC17" s="2105"/>
      <c r="BD17" s="2105"/>
      <c r="BE17" s="2105"/>
      <c r="BF17" s="2105" t="s">
        <v>464</v>
      </c>
      <c r="BG17" s="2105"/>
      <c r="BH17" s="2105"/>
      <c r="BI17" s="2105" t="s">
        <v>465</v>
      </c>
      <c r="BJ17" s="2131"/>
      <c r="BK17" s="2131" t="s">
        <v>466</v>
      </c>
      <c r="BL17" s="2105"/>
      <c r="BM17" s="2109"/>
      <c r="BN17" s="1399"/>
      <c r="BO17" s="2195" t="s">
        <v>2698</v>
      </c>
      <c r="BP17" s="2195"/>
      <c r="BQ17" s="2195"/>
      <c r="BR17" s="2195"/>
      <c r="BS17" s="2195"/>
      <c r="BT17" s="1400"/>
      <c r="BU17" s="2098"/>
      <c r="BV17" s="2085"/>
      <c r="BW17" s="2085"/>
      <c r="BX17" s="2085"/>
      <c r="BY17" s="2085" t="s">
        <v>464</v>
      </c>
      <c r="BZ17" s="2085"/>
      <c r="CA17" s="2085"/>
      <c r="CB17" s="2085" t="s">
        <v>465</v>
      </c>
      <c r="CC17" s="2085"/>
      <c r="CD17" s="2085"/>
      <c r="CE17" s="2085" t="s">
        <v>466</v>
      </c>
      <c r="CF17" s="2085"/>
      <c r="CG17" s="1400"/>
    </row>
    <row r="18" spans="2:85" ht="6.75" customHeight="1">
      <c r="B18" s="1401"/>
      <c r="C18" s="2199"/>
      <c r="D18" s="2199"/>
      <c r="E18" s="2199"/>
      <c r="F18" s="2199"/>
      <c r="G18" s="2199"/>
      <c r="H18" s="1402"/>
      <c r="I18" s="2285"/>
      <c r="J18" s="2286"/>
      <c r="K18" s="2286"/>
      <c r="L18" s="2286"/>
      <c r="M18" s="2286"/>
      <c r="N18" s="2286"/>
      <c r="O18" s="2286"/>
      <c r="P18" s="2286"/>
      <c r="Q18" s="2286"/>
      <c r="R18" s="2287"/>
      <c r="S18" s="2243" t="s">
        <v>2708</v>
      </c>
      <c r="T18" s="2236"/>
      <c r="U18" s="2236"/>
      <c r="V18" s="2236"/>
      <c r="W18" s="2236"/>
      <c r="X18" s="2236"/>
      <c r="Y18" s="2236"/>
      <c r="Z18" s="2236"/>
      <c r="AA18" s="2237"/>
      <c r="AB18" s="2237"/>
      <c r="AC18" s="2237"/>
      <c r="AD18" s="2237"/>
      <c r="AE18" s="2236"/>
      <c r="AF18" s="2238"/>
      <c r="AG18" s="2107"/>
      <c r="AH18" s="2108"/>
      <c r="AI18" s="2108"/>
      <c r="AJ18" s="2108"/>
      <c r="AK18" s="2108"/>
      <c r="AL18" s="2108"/>
      <c r="AM18" s="2108"/>
      <c r="AN18" s="2108"/>
      <c r="AO18" s="2108"/>
      <c r="AP18" s="2160"/>
      <c r="AQ18" s="1397"/>
      <c r="AR18" s="1397"/>
      <c r="AS18" s="1401"/>
      <c r="AT18" s="2103"/>
      <c r="AU18" s="2103"/>
      <c r="AV18" s="2103"/>
      <c r="AW18" s="2103"/>
      <c r="AX18" s="2103"/>
      <c r="AY18" s="1402"/>
      <c r="AZ18" s="2128"/>
      <c r="BA18" s="2129"/>
      <c r="BB18" s="2106"/>
      <c r="BC18" s="2106"/>
      <c r="BD18" s="2106"/>
      <c r="BE18" s="2106"/>
      <c r="BF18" s="2106"/>
      <c r="BG18" s="2106"/>
      <c r="BH18" s="2106"/>
      <c r="BI18" s="2106"/>
      <c r="BJ18" s="2133"/>
      <c r="BK18" s="2133"/>
      <c r="BL18" s="2106"/>
      <c r="BM18" s="2110"/>
      <c r="BN18" s="1401"/>
      <c r="BO18" s="2103"/>
      <c r="BP18" s="2103"/>
      <c r="BQ18" s="2103"/>
      <c r="BR18" s="2103"/>
      <c r="BS18" s="2103"/>
      <c r="BT18" s="1402"/>
      <c r="BU18" s="2107"/>
      <c r="BV18" s="2108"/>
      <c r="BW18" s="2108"/>
      <c r="BX18" s="2108"/>
      <c r="BY18" s="2108"/>
      <c r="BZ18" s="2108"/>
      <c r="CA18" s="2108"/>
      <c r="CB18" s="2108"/>
      <c r="CC18" s="2108"/>
      <c r="CD18" s="2108"/>
      <c r="CE18" s="2108"/>
      <c r="CF18" s="2108"/>
      <c r="CG18" s="1402"/>
    </row>
    <row r="19" spans="2:85" ht="6.75" customHeight="1">
      <c r="B19" s="1403"/>
      <c r="C19" s="2200"/>
      <c r="D19" s="2200"/>
      <c r="E19" s="2200"/>
      <c r="F19" s="2200"/>
      <c r="G19" s="2200"/>
      <c r="H19" s="1404"/>
      <c r="I19" s="2091"/>
      <c r="J19" s="2092"/>
      <c r="K19" s="2092"/>
      <c r="L19" s="2092"/>
      <c r="M19" s="2092"/>
      <c r="N19" s="2092"/>
      <c r="O19" s="2092"/>
      <c r="P19" s="2092"/>
      <c r="Q19" s="2092"/>
      <c r="R19" s="2230"/>
      <c r="S19" s="2244"/>
      <c r="T19" s="2094"/>
      <c r="U19" s="2094"/>
      <c r="V19" s="2094"/>
      <c r="W19" s="2094"/>
      <c r="X19" s="2094"/>
      <c r="Y19" s="2094"/>
      <c r="Z19" s="2094"/>
      <c r="AA19" s="2096"/>
      <c r="AB19" s="2096"/>
      <c r="AC19" s="2096"/>
      <c r="AD19" s="2096"/>
      <c r="AE19" s="2094"/>
      <c r="AF19" s="2122"/>
      <c r="AG19" s="2099"/>
      <c r="AH19" s="2086"/>
      <c r="AI19" s="2086"/>
      <c r="AJ19" s="2086"/>
      <c r="AK19" s="2086"/>
      <c r="AL19" s="2086"/>
      <c r="AM19" s="2086"/>
      <c r="AN19" s="2086"/>
      <c r="AO19" s="2086"/>
      <c r="AP19" s="2088"/>
      <c r="AQ19" s="1397"/>
      <c r="AR19" s="1397"/>
      <c r="AS19" s="1401"/>
      <c r="AT19" s="2196"/>
      <c r="AU19" s="2196"/>
      <c r="AV19" s="2196"/>
      <c r="AW19" s="2196"/>
      <c r="AX19" s="2196"/>
      <c r="AY19" s="1402"/>
      <c r="AZ19" s="2111" t="s">
        <v>469</v>
      </c>
      <c r="BA19" s="2112"/>
      <c r="BB19" s="2115"/>
      <c r="BC19" s="2115"/>
      <c r="BD19" s="2115"/>
      <c r="BE19" s="2115"/>
      <c r="BF19" s="2115" t="s">
        <v>464</v>
      </c>
      <c r="BG19" s="2115"/>
      <c r="BH19" s="2115"/>
      <c r="BI19" s="2115" t="s">
        <v>465</v>
      </c>
      <c r="BJ19" s="2133"/>
      <c r="BK19" s="2135" t="s">
        <v>466</v>
      </c>
      <c r="BL19" s="2123"/>
      <c r="BM19" s="2110"/>
      <c r="BN19" s="1401"/>
      <c r="BO19" s="2196"/>
      <c r="BP19" s="2196"/>
      <c r="BQ19" s="2196"/>
      <c r="BR19" s="2196"/>
      <c r="BS19" s="2196"/>
      <c r="BT19" s="1402"/>
      <c r="BU19" s="2107"/>
      <c r="BV19" s="2108"/>
      <c r="BW19" s="2108"/>
      <c r="BX19" s="2108"/>
      <c r="BY19" s="2108"/>
      <c r="BZ19" s="2108"/>
      <c r="CA19" s="2108"/>
      <c r="CB19" s="2108"/>
      <c r="CC19" s="2108"/>
      <c r="CD19" s="2108"/>
      <c r="CE19" s="2108"/>
      <c r="CF19" s="2108"/>
      <c r="CG19" s="1402"/>
    </row>
    <row r="20" spans="2:85" ht="13.5" customHeight="1">
      <c r="B20" s="1406"/>
      <c r="C20" s="1407"/>
      <c r="D20" s="1407"/>
      <c r="E20" s="1407"/>
      <c r="F20" s="1407"/>
      <c r="G20" s="1407"/>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c r="AM20" s="1406"/>
      <c r="AN20" s="1406"/>
      <c r="AO20" s="1406"/>
      <c r="AP20" s="1406"/>
      <c r="AQ20" s="1397"/>
      <c r="AR20" s="1397"/>
      <c r="AS20" s="1403"/>
      <c r="AT20" s="2197"/>
      <c r="AU20" s="2197"/>
      <c r="AV20" s="2197"/>
      <c r="AW20" s="2197"/>
      <c r="AX20" s="2197"/>
      <c r="AY20" s="1404"/>
      <c r="AZ20" s="2113"/>
      <c r="BA20" s="2114"/>
      <c r="BB20" s="2116"/>
      <c r="BC20" s="2116"/>
      <c r="BD20" s="2116"/>
      <c r="BE20" s="2116"/>
      <c r="BF20" s="2116"/>
      <c r="BG20" s="2116"/>
      <c r="BH20" s="2116"/>
      <c r="BI20" s="2116"/>
      <c r="BJ20" s="2241"/>
      <c r="BK20" s="2137"/>
      <c r="BL20" s="2124"/>
      <c r="BM20" s="2125"/>
      <c r="BN20" s="1403"/>
      <c r="BO20" s="2197"/>
      <c r="BP20" s="2197"/>
      <c r="BQ20" s="2197"/>
      <c r="BR20" s="2197"/>
      <c r="BS20" s="2197"/>
      <c r="BT20" s="1404"/>
      <c r="BU20" s="2099"/>
      <c r="BV20" s="2086"/>
      <c r="BW20" s="2086"/>
      <c r="BX20" s="2086"/>
      <c r="BY20" s="2086"/>
      <c r="BZ20" s="2086"/>
      <c r="CA20" s="2086"/>
      <c r="CB20" s="2086"/>
      <c r="CC20" s="2086"/>
      <c r="CD20" s="2086"/>
      <c r="CE20" s="2086"/>
      <c r="CF20" s="2086"/>
      <c r="CG20" s="1404"/>
    </row>
    <row r="21" spans="2:85" ht="13.5" customHeight="1">
      <c r="B21" s="1399"/>
      <c r="C21" s="2201" t="s">
        <v>2696</v>
      </c>
      <c r="D21" s="2201"/>
      <c r="E21" s="2201"/>
      <c r="F21" s="2201"/>
      <c r="G21" s="2201"/>
      <c r="H21" s="1400"/>
      <c r="I21" s="2204"/>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6"/>
      <c r="AQ21" s="1397"/>
      <c r="AR21" s="1397"/>
      <c r="AS21" s="1408"/>
      <c r="AT21" s="1408"/>
      <c r="AU21" s="1408"/>
      <c r="AV21" s="1408"/>
      <c r="AW21" s="1408"/>
      <c r="AX21" s="1408"/>
      <c r="AY21" s="1408"/>
      <c r="AZ21" s="1408"/>
      <c r="BA21" s="1408"/>
      <c r="BB21" s="1408"/>
      <c r="BC21" s="1408"/>
      <c r="BD21" s="1408"/>
      <c r="BE21" s="1408"/>
      <c r="BF21" s="1408"/>
      <c r="BG21" s="1408"/>
      <c r="BH21" s="1408"/>
      <c r="BI21" s="1408"/>
      <c r="BJ21" s="1408"/>
      <c r="BK21" s="1408"/>
      <c r="BL21" s="1408"/>
      <c r="BM21" s="1408"/>
      <c r="BN21" s="1408"/>
      <c r="BO21" s="1408"/>
      <c r="BP21" s="1408"/>
      <c r="BQ21" s="1408"/>
      <c r="BR21" s="1408"/>
      <c r="BS21" s="1408"/>
      <c r="BT21" s="1408"/>
      <c r="BU21" s="1408"/>
      <c r="BV21" s="1408"/>
      <c r="BW21" s="1408"/>
      <c r="BX21" s="1408"/>
      <c r="BY21" s="1408"/>
      <c r="BZ21" s="1408"/>
      <c r="CA21" s="1408"/>
      <c r="CB21" s="1408"/>
      <c r="CC21" s="1408"/>
      <c r="CD21" s="1408"/>
      <c r="CE21" s="1408"/>
      <c r="CF21" s="1408"/>
      <c r="CG21" s="1408"/>
    </row>
    <row r="22" spans="2:85" ht="13.5" customHeight="1">
      <c r="B22" s="1401"/>
      <c r="C22" s="2202"/>
      <c r="D22" s="2202"/>
      <c r="E22" s="2202"/>
      <c r="F22" s="2202"/>
      <c r="G22" s="2202"/>
      <c r="H22" s="1402"/>
      <c r="I22" s="2207"/>
      <c r="J22" s="2208"/>
      <c r="K22" s="2208"/>
      <c r="L22" s="2208"/>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9"/>
      <c r="AQ22" s="1397"/>
      <c r="AR22" s="1397"/>
      <c r="AS22" s="1399"/>
      <c r="AT22" s="2198" t="s">
        <v>2701</v>
      </c>
      <c r="AU22" s="2198"/>
      <c r="AV22" s="2198"/>
      <c r="AW22" s="2198"/>
      <c r="AX22" s="2198"/>
      <c r="AY22" s="1400"/>
      <c r="AZ22" s="2098" t="s">
        <v>2702</v>
      </c>
      <c r="BA22" s="2085"/>
      <c r="BB22" s="2085"/>
      <c r="BC22" s="2085"/>
      <c r="BD22" s="2085"/>
      <c r="BE22" s="2085"/>
      <c r="BF22" s="2085"/>
      <c r="BG22" s="2085"/>
      <c r="BH22" s="2085"/>
      <c r="BI22" s="2087"/>
      <c r="BJ22" s="2098" t="s">
        <v>2703</v>
      </c>
      <c r="BK22" s="2085"/>
      <c r="BL22" s="2085"/>
      <c r="BM22" s="2085"/>
      <c r="BN22" s="2085"/>
      <c r="BO22" s="2085"/>
      <c r="BP22" s="2085"/>
      <c r="BQ22" s="2085"/>
      <c r="BR22" s="2085"/>
      <c r="BS22" s="2085"/>
      <c r="BT22" s="2085"/>
      <c r="BU22" s="2085"/>
      <c r="BV22" s="2085"/>
      <c r="BW22" s="2087"/>
      <c r="BX22" s="2098" t="s">
        <v>2704</v>
      </c>
      <c r="BY22" s="2085"/>
      <c r="BZ22" s="2085"/>
      <c r="CA22" s="2085"/>
      <c r="CB22" s="2085"/>
      <c r="CC22" s="2085"/>
      <c r="CD22" s="2085"/>
      <c r="CE22" s="2085"/>
      <c r="CF22" s="2085"/>
      <c r="CG22" s="2087"/>
    </row>
    <row r="23" spans="2:85" ht="13.5" customHeight="1">
      <c r="B23" s="1403"/>
      <c r="C23" s="2203"/>
      <c r="D23" s="2203"/>
      <c r="E23" s="2203"/>
      <c r="F23" s="2203"/>
      <c r="G23" s="2203"/>
      <c r="H23" s="1404"/>
      <c r="I23" s="2210"/>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211"/>
      <c r="AQ23" s="1397"/>
      <c r="AR23" s="1397"/>
      <c r="AS23" s="1401"/>
      <c r="AT23" s="2199"/>
      <c r="AU23" s="2199"/>
      <c r="AV23" s="2199"/>
      <c r="AW23" s="2199"/>
      <c r="AX23" s="2199"/>
      <c r="AY23" s="1402"/>
      <c r="AZ23" s="2099"/>
      <c r="BA23" s="2086"/>
      <c r="BB23" s="2086"/>
      <c r="BC23" s="2086"/>
      <c r="BD23" s="2086"/>
      <c r="BE23" s="2086"/>
      <c r="BF23" s="2086"/>
      <c r="BG23" s="2086"/>
      <c r="BH23" s="2086"/>
      <c r="BI23" s="2088"/>
      <c r="BJ23" s="2099"/>
      <c r="BK23" s="2086"/>
      <c r="BL23" s="2086"/>
      <c r="BM23" s="2086"/>
      <c r="BN23" s="2086"/>
      <c r="BO23" s="2086"/>
      <c r="BP23" s="2086"/>
      <c r="BQ23" s="2086"/>
      <c r="BR23" s="2086"/>
      <c r="BS23" s="2086"/>
      <c r="BT23" s="2086"/>
      <c r="BU23" s="2086"/>
      <c r="BV23" s="2086"/>
      <c r="BW23" s="2088"/>
      <c r="BX23" s="2099"/>
      <c r="BY23" s="2086"/>
      <c r="BZ23" s="2086"/>
      <c r="CA23" s="2086"/>
      <c r="CB23" s="2086"/>
      <c r="CC23" s="2086"/>
      <c r="CD23" s="2086"/>
      <c r="CE23" s="2086"/>
      <c r="CF23" s="2086"/>
      <c r="CG23" s="2088"/>
    </row>
    <row r="24" spans="2:85" ht="13.5" customHeight="1">
      <c r="B24" s="1399"/>
      <c r="C24" s="2201" t="s">
        <v>2740</v>
      </c>
      <c r="D24" s="2201"/>
      <c r="E24" s="2201"/>
      <c r="F24" s="2201"/>
      <c r="G24" s="2201"/>
      <c r="H24" s="1400"/>
      <c r="I24" s="2245"/>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7"/>
      <c r="AQ24" s="1409"/>
      <c r="AR24" s="1409"/>
      <c r="AS24" s="1401"/>
      <c r="AT24" s="2199"/>
      <c r="AU24" s="2199"/>
      <c r="AV24" s="2199"/>
      <c r="AW24" s="2199"/>
      <c r="AX24" s="2199"/>
      <c r="AY24" s="1402"/>
      <c r="AZ24" s="2089"/>
      <c r="BA24" s="2090"/>
      <c r="BB24" s="2090"/>
      <c r="BC24" s="2090"/>
      <c r="BD24" s="2090"/>
      <c r="BE24" s="2090"/>
      <c r="BF24" s="2090"/>
      <c r="BG24" s="2085" t="s">
        <v>2770</v>
      </c>
      <c r="BH24" s="2085"/>
      <c r="BI24" s="2087"/>
      <c r="BJ24" s="2283" t="s">
        <v>2707</v>
      </c>
      <c r="BK24" s="2093"/>
      <c r="BL24" s="2093"/>
      <c r="BM24" s="2093"/>
      <c r="BN24" s="2093"/>
      <c r="BO24" s="1444"/>
      <c r="BP24" s="2093" t="s">
        <v>2772</v>
      </c>
      <c r="BQ24" s="2093"/>
      <c r="BR24" s="2093"/>
      <c r="BS24" s="2093"/>
      <c r="BT24" s="2093"/>
      <c r="BU24" s="2093"/>
      <c r="BV24" s="2093" t="s">
        <v>2771</v>
      </c>
      <c r="BW24" s="2121"/>
      <c r="BX24" s="2089"/>
      <c r="BY24" s="2090"/>
      <c r="BZ24" s="2085"/>
      <c r="CA24" s="2085"/>
      <c r="CB24" s="2085" t="s">
        <v>464</v>
      </c>
      <c r="CC24" s="2085"/>
      <c r="CD24" s="2085"/>
      <c r="CE24" s="2085" t="s">
        <v>465</v>
      </c>
      <c r="CF24" s="2085"/>
      <c r="CG24" s="2087" t="s">
        <v>466</v>
      </c>
    </row>
    <row r="25" spans="2:85" ht="13.5" customHeight="1">
      <c r="B25" s="1401"/>
      <c r="C25" s="2202"/>
      <c r="D25" s="2202"/>
      <c r="E25" s="2202"/>
      <c r="F25" s="2202"/>
      <c r="G25" s="2202"/>
      <c r="H25" s="1402"/>
      <c r="I25" s="2248"/>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50"/>
      <c r="AQ25" s="1409"/>
      <c r="AR25" s="1409"/>
      <c r="AS25" s="1401"/>
      <c r="AT25" s="2199"/>
      <c r="AU25" s="2199"/>
      <c r="AV25" s="2199"/>
      <c r="AW25" s="2199"/>
      <c r="AX25" s="2199"/>
      <c r="AY25" s="1402"/>
      <c r="AZ25" s="2091"/>
      <c r="BA25" s="2092"/>
      <c r="BB25" s="2092"/>
      <c r="BC25" s="2092"/>
      <c r="BD25" s="2092"/>
      <c r="BE25" s="2092"/>
      <c r="BF25" s="2092"/>
      <c r="BG25" s="2086"/>
      <c r="BH25" s="2086"/>
      <c r="BI25" s="2088"/>
      <c r="BJ25" s="2244" t="s">
        <v>2708</v>
      </c>
      <c r="BK25" s="2094"/>
      <c r="BL25" s="2094"/>
      <c r="BM25" s="2094"/>
      <c r="BN25" s="2094"/>
      <c r="BO25" s="1445"/>
      <c r="BP25" s="2094"/>
      <c r="BQ25" s="2094"/>
      <c r="BR25" s="2094"/>
      <c r="BS25" s="2094"/>
      <c r="BT25" s="2094"/>
      <c r="BU25" s="2094"/>
      <c r="BV25" s="2094"/>
      <c r="BW25" s="2122"/>
      <c r="BX25" s="2091"/>
      <c r="BY25" s="2092"/>
      <c r="BZ25" s="2086"/>
      <c r="CA25" s="2086"/>
      <c r="CB25" s="2086"/>
      <c r="CC25" s="2086"/>
      <c r="CD25" s="2086"/>
      <c r="CE25" s="2086"/>
      <c r="CF25" s="2086"/>
      <c r="CG25" s="2088"/>
    </row>
    <row r="26" spans="2:85" ht="13.5" customHeight="1">
      <c r="B26" s="1403"/>
      <c r="C26" s="2203"/>
      <c r="D26" s="2203"/>
      <c r="E26" s="2203"/>
      <c r="F26" s="2203"/>
      <c r="G26" s="2203"/>
      <c r="H26" s="1404"/>
      <c r="I26" s="2251"/>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3"/>
      <c r="AQ26" s="1409"/>
      <c r="AR26" s="1409"/>
      <c r="AS26" s="1401"/>
      <c r="AT26" s="2199"/>
      <c r="AU26" s="2199"/>
      <c r="AV26" s="2199"/>
      <c r="AW26" s="2199"/>
      <c r="AX26" s="2199"/>
      <c r="AY26" s="1402"/>
      <c r="AZ26" s="2089"/>
      <c r="BA26" s="2090"/>
      <c r="BB26" s="2090"/>
      <c r="BC26" s="2090"/>
      <c r="BD26" s="2090"/>
      <c r="BE26" s="2090"/>
      <c r="BF26" s="2090"/>
      <c r="BG26" s="2085" t="s">
        <v>2770</v>
      </c>
      <c r="BH26" s="2085"/>
      <c r="BI26" s="2087"/>
      <c r="BJ26" s="2283" t="s">
        <v>2707</v>
      </c>
      <c r="BK26" s="2093"/>
      <c r="BL26" s="2093"/>
      <c r="BM26" s="2093"/>
      <c r="BN26" s="2093"/>
      <c r="BO26" s="1444"/>
      <c r="BP26" s="2093" t="s">
        <v>2772</v>
      </c>
      <c r="BQ26" s="2093"/>
      <c r="BR26" s="2093"/>
      <c r="BS26" s="2093"/>
      <c r="BT26" s="2093"/>
      <c r="BU26" s="2093"/>
      <c r="BV26" s="2093" t="s">
        <v>2771</v>
      </c>
      <c r="BW26" s="2121"/>
      <c r="BX26" s="2089"/>
      <c r="BY26" s="2090"/>
      <c r="BZ26" s="2085"/>
      <c r="CA26" s="2085"/>
      <c r="CB26" s="2085" t="s">
        <v>464</v>
      </c>
      <c r="CC26" s="2085"/>
      <c r="CD26" s="2085"/>
      <c r="CE26" s="2085" t="s">
        <v>465</v>
      </c>
      <c r="CF26" s="2085"/>
      <c r="CG26" s="2087" t="s">
        <v>466</v>
      </c>
    </row>
    <row r="27" spans="2:85" ht="13.5" customHeight="1">
      <c r="B27" s="1401"/>
      <c r="C27" s="2195" t="s">
        <v>100</v>
      </c>
      <c r="D27" s="2195"/>
      <c r="E27" s="2195"/>
      <c r="F27" s="2195"/>
      <c r="G27" s="2195"/>
      <c r="H27" s="1402"/>
      <c r="I27" s="2126" t="s">
        <v>468</v>
      </c>
      <c r="J27" s="2127"/>
      <c r="K27" s="2105"/>
      <c r="L27" s="2105"/>
      <c r="M27" s="2105"/>
      <c r="N27" s="2105"/>
      <c r="O27" s="2131" t="s">
        <v>464</v>
      </c>
      <c r="P27" s="2105"/>
      <c r="Q27" s="2105"/>
      <c r="R27" s="2131" t="s">
        <v>465</v>
      </c>
      <c r="S27" s="2105"/>
      <c r="T27" s="2105"/>
      <c r="U27" s="2105" t="s">
        <v>466</v>
      </c>
      <c r="V27" s="2109"/>
      <c r="W27" s="1410"/>
      <c r="X27" s="2195" t="s">
        <v>2698</v>
      </c>
      <c r="Y27" s="2195"/>
      <c r="Z27" s="2195"/>
      <c r="AA27" s="2195"/>
      <c r="AB27" s="2195"/>
      <c r="AC27" s="1400"/>
      <c r="AD27" s="2098"/>
      <c r="AE27" s="2085"/>
      <c r="AF27" s="2085"/>
      <c r="AG27" s="2085"/>
      <c r="AH27" s="2085" t="s">
        <v>464</v>
      </c>
      <c r="AI27" s="2085"/>
      <c r="AJ27" s="2085"/>
      <c r="AK27" s="2085" t="s">
        <v>465</v>
      </c>
      <c r="AL27" s="2085"/>
      <c r="AM27" s="2085"/>
      <c r="AN27" s="2085" t="s">
        <v>466</v>
      </c>
      <c r="AO27" s="2085"/>
      <c r="AP27" s="1400"/>
      <c r="AQ27" s="1411"/>
      <c r="AR27" s="1411"/>
      <c r="AS27" s="1403"/>
      <c r="AT27" s="2200"/>
      <c r="AU27" s="2200"/>
      <c r="AV27" s="2200"/>
      <c r="AW27" s="2200"/>
      <c r="AX27" s="2200"/>
      <c r="AY27" s="1404"/>
      <c r="AZ27" s="2091"/>
      <c r="BA27" s="2092"/>
      <c r="BB27" s="2092"/>
      <c r="BC27" s="2092"/>
      <c r="BD27" s="2092"/>
      <c r="BE27" s="2092"/>
      <c r="BF27" s="2092"/>
      <c r="BG27" s="2086"/>
      <c r="BH27" s="2086"/>
      <c r="BI27" s="2088"/>
      <c r="BJ27" s="2244" t="s">
        <v>2708</v>
      </c>
      <c r="BK27" s="2094"/>
      <c r="BL27" s="2094"/>
      <c r="BM27" s="2094"/>
      <c r="BN27" s="2094"/>
      <c r="BO27" s="1445"/>
      <c r="BP27" s="2094"/>
      <c r="BQ27" s="2094"/>
      <c r="BR27" s="2094"/>
      <c r="BS27" s="2094"/>
      <c r="BT27" s="2094"/>
      <c r="BU27" s="2094"/>
      <c r="BV27" s="2094"/>
      <c r="BW27" s="2122"/>
      <c r="BX27" s="2091"/>
      <c r="BY27" s="2092"/>
      <c r="BZ27" s="2086"/>
      <c r="CA27" s="2086"/>
      <c r="CB27" s="2086"/>
      <c r="CC27" s="2086"/>
      <c r="CD27" s="2086"/>
      <c r="CE27" s="2086"/>
      <c r="CF27" s="2086"/>
      <c r="CG27" s="2088"/>
    </row>
    <row r="28" spans="2:85" ht="6.75" customHeight="1">
      <c r="B28" s="1401"/>
      <c r="C28" s="2196"/>
      <c r="D28" s="2196"/>
      <c r="E28" s="2196"/>
      <c r="F28" s="2196"/>
      <c r="G28" s="2196"/>
      <c r="H28" s="1402"/>
      <c r="I28" s="2128"/>
      <c r="J28" s="2129"/>
      <c r="K28" s="2106"/>
      <c r="L28" s="2106"/>
      <c r="M28" s="2106"/>
      <c r="N28" s="2106"/>
      <c r="O28" s="2133"/>
      <c r="P28" s="2106"/>
      <c r="Q28" s="2106"/>
      <c r="R28" s="2133"/>
      <c r="S28" s="2106"/>
      <c r="T28" s="2106"/>
      <c r="U28" s="2106"/>
      <c r="V28" s="2110"/>
      <c r="W28" s="1412"/>
      <c r="X28" s="2196"/>
      <c r="Y28" s="2196"/>
      <c r="Z28" s="2196"/>
      <c r="AA28" s="2196"/>
      <c r="AB28" s="2196"/>
      <c r="AC28" s="1402"/>
      <c r="AD28" s="2107"/>
      <c r="AE28" s="2108"/>
      <c r="AF28" s="2108"/>
      <c r="AG28" s="2108"/>
      <c r="AH28" s="2108"/>
      <c r="AI28" s="2108"/>
      <c r="AJ28" s="2108"/>
      <c r="AK28" s="2108"/>
      <c r="AL28" s="2108"/>
      <c r="AM28" s="2108"/>
      <c r="AN28" s="2108"/>
      <c r="AO28" s="2108"/>
      <c r="AP28" s="1402"/>
      <c r="AQ28" s="1411"/>
      <c r="AR28" s="1411"/>
      <c r="AS28" s="1393"/>
      <c r="AT28" s="1393"/>
      <c r="AU28" s="1393"/>
      <c r="AV28" s="1393"/>
      <c r="AW28" s="1393"/>
      <c r="AX28" s="1393"/>
      <c r="AY28" s="1393"/>
      <c r="AZ28" s="1393"/>
      <c r="BA28" s="1393"/>
      <c r="BB28" s="1393"/>
      <c r="BC28" s="1393"/>
      <c r="BD28" s="1393"/>
      <c r="BE28" s="1393"/>
      <c r="BF28" s="1393"/>
      <c r="BG28" s="1393"/>
      <c r="BH28" s="1393"/>
      <c r="BI28" s="1393"/>
      <c r="BJ28" s="1393"/>
      <c r="BK28" s="1393"/>
      <c r="BL28" s="1393"/>
      <c r="BM28" s="1393"/>
      <c r="BN28" s="1393"/>
      <c r="BO28" s="1393"/>
      <c r="BP28" s="1393"/>
      <c r="BQ28" s="1393"/>
      <c r="BR28" s="1393"/>
      <c r="BS28" s="1393"/>
      <c r="BT28" s="1393"/>
      <c r="BU28" s="1393"/>
      <c r="BV28" s="1393"/>
      <c r="BW28" s="1393"/>
      <c r="BX28" s="1393"/>
      <c r="BY28" s="1393"/>
      <c r="BZ28" s="1393"/>
      <c r="CA28" s="1393"/>
      <c r="CB28" s="1393"/>
      <c r="CC28" s="1393"/>
      <c r="CD28" s="1393"/>
      <c r="CE28" s="1393"/>
      <c r="CF28" s="1393"/>
      <c r="CG28" s="1393"/>
    </row>
    <row r="29" spans="2:85" ht="6.75" customHeight="1">
      <c r="B29" s="1401"/>
      <c r="C29" s="2196"/>
      <c r="D29" s="2196"/>
      <c r="E29" s="2196"/>
      <c r="F29" s="2196"/>
      <c r="G29" s="2196"/>
      <c r="H29" s="1402"/>
      <c r="I29" s="2111" t="s">
        <v>469</v>
      </c>
      <c r="J29" s="2112"/>
      <c r="K29" s="2115"/>
      <c r="L29" s="2115"/>
      <c r="M29" s="2115"/>
      <c r="N29" s="2115"/>
      <c r="O29" s="2135" t="s">
        <v>464</v>
      </c>
      <c r="P29" s="2115"/>
      <c r="Q29" s="2115"/>
      <c r="R29" s="2135" t="s">
        <v>465</v>
      </c>
      <c r="S29" s="2115"/>
      <c r="T29" s="2115"/>
      <c r="U29" s="2123" t="s">
        <v>466</v>
      </c>
      <c r="V29" s="2110"/>
      <c r="W29" s="1412"/>
      <c r="X29" s="2196"/>
      <c r="Y29" s="2196"/>
      <c r="Z29" s="2196"/>
      <c r="AA29" s="2196"/>
      <c r="AB29" s="2196"/>
      <c r="AC29" s="1402"/>
      <c r="AD29" s="2107"/>
      <c r="AE29" s="2108"/>
      <c r="AF29" s="2108"/>
      <c r="AG29" s="2108"/>
      <c r="AH29" s="2108"/>
      <c r="AI29" s="2108"/>
      <c r="AJ29" s="2108"/>
      <c r="AK29" s="2108"/>
      <c r="AL29" s="2108"/>
      <c r="AM29" s="2108"/>
      <c r="AN29" s="2108"/>
      <c r="AO29" s="2108"/>
      <c r="AP29" s="1402"/>
      <c r="AQ29" s="1411"/>
      <c r="AR29" s="1411"/>
      <c r="AS29" s="1393"/>
      <c r="AT29" s="1393"/>
      <c r="AU29" s="1393"/>
      <c r="AV29" s="1393"/>
      <c r="AW29" s="1393"/>
      <c r="AX29" s="1393"/>
      <c r="AY29" s="1393"/>
      <c r="AZ29" s="1393"/>
      <c r="BA29" s="1393"/>
      <c r="BB29" s="1393"/>
      <c r="BC29" s="1393"/>
      <c r="BD29" s="1393"/>
      <c r="BE29" s="1393"/>
      <c r="BF29" s="1393"/>
      <c r="BG29" s="1393"/>
      <c r="BH29" s="1393"/>
      <c r="BI29" s="1393"/>
      <c r="BJ29" s="1393"/>
      <c r="BK29" s="1393"/>
      <c r="BL29" s="1393"/>
      <c r="BM29" s="1393"/>
      <c r="BN29" s="1393"/>
      <c r="BO29" s="1393"/>
      <c r="BP29" s="1393"/>
      <c r="BQ29" s="1393"/>
      <c r="BR29" s="1393"/>
      <c r="BS29" s="1393"/>
      <c r="BT29" s="1393"/>
      <c r="BU29" s="1393"/>
      <c r="BV29" s="1393"/>
      <c r="BW29" s="1393"/>
      <c r="BX29" s="1393"/>
      <c r="BY29" s="1393"/>
      <c r="BZ29" s="1393"/>
      <c r="CA29" s="1393"/>
      <c r="CB29" s="1393"/>
      <c r="CC29" s="1393"/>
      <c r="CD29" s="1393"/>
      <c r="CE29" s="1393"/>
      <c r="CF29" s="1393"/>
      <c r="CG29" s="1393"/>
    </row>
    <row r="30" spans="2:85" ht="13.5" customHeight="1">
      <c r="B30" s="1403"/>
      <c r="C30" s="2197"/>
      <c r="D30" s="2197"/>
      <c r="E30" s="2197"/>
      <c r="F30" s="2197"/>
      <c r="G30" s="2197"/>
      <c r="H30" s="1404"/>
      <c r="I30" s="2113"/>
      <c r="J30" s="2114"/>
      <c r="K30" s="2116"/>
      <c r="L30" s="2116"/>
      <c r="M30" s="2116"/>
      <c r="N30" s="2116"/>
      <c r="O30" s="2137"/>
      <c r="P30" s="2116"/>
      <c r="Q30" s="2116"/>
      <c r="R30" s="2137"/>
      <c r="S30" s="2116"/>
      <c r="T30" s="2116"/>
      <c r="U30" s="2124"/>
      <c r="V30" s="2125"/>
      <c r="W30" s="1413"/>
      <c r="X30" s="2197"/>
      <c r="Y30" s="2197"/>
      <c r="Z30" s="2197"/>
      <c r="AA30" s="2197"/>
      <c r="AB30" s="2197"/>
      <c r="AC30" s="1404"/>
      <c r="AD30" s="2099"/>
      <c r="AE30" s="2086"/>
      <c r="AF30" s="2086"/>
      <c r="AG30" s="2086"/>
      <c r="AH30" s="2086"/>
      <c r="AI30" s="2086"/>
      <c r="AJ30" s="2086"/>
      <c r="AK30" s="2086"/>
      <c r="AL30" s="2086"/>
      <c r="AM30" s="2086"/>
      <c r="AN30" s="2086"/>
      <c r="AO30" s="2086"/>
      <c r="AP30" s="1404"/>
      <c r="AQ30" s="1411"/>
      <c r="AR30" s="1411"/>
      <c r="AS30" s="1399"/>
      <c r="AT30" s="2155" t="s">
        <v>2710</v>
      </c>
      <c r="AU30" s="2155"/>
      <c r="AV30" s="2155"/>
      <c r="AW30" s="2155"/>
      <c r="AX30" s="2155"/>
      <c r="AY30" s="1400"/>
      <c r="AZ30" s="1414" t="s">
        <v>2711</v>
      </c>
      <c r="BA30" s="2155" t="s">
        <v>2712</v>
      </c>
      <c r="BB30" s="2155"/>
      <c r="BC30" s="2155"/>
      <c r="BD30" s="2155"/>
      <c r="BE30" s="1415"/>
      <c r="BF30" s="2155" t="s">
        <v>2713</v>
      </c>
      <c r="BG30" s="2155"/>
      <c r="BH30" s="2155"/>
      <c r="BI30" s="2155"/>
      <c r="BJ30" s="2155"/>
      <c r="BK30" s="2155"/>
      <c r="BL30" s="2155"/>
      <c r="BM30" s="2155"/>
      <c r="BN30" s="2155"/>
      <c r="BO30" s="2155"/>
      <c r="BP30" s="2151" t="s">
        <v>2714</v>
      </c>
      <c r="BQ30" s="2151"/>
      <c r="BR30" s="2151"/>
      <c r="BS30" s="2151"/>
      <c r="BT30" s="2151"/>
      <c r="BU30" s="2151"/>
      <c r="BV30" s="2151"/>
      <c r="BW30" s="2151"/>
      <c r="BX30" s="2151"/>
      <c r="BY30" s="2155" t="s">
        <v>2715</v>
      </c>
      <c r="BZ30" s="2155"/>
      <c r="CA30" s="2155"/>
      <c r="CB30" s="2155"/>
      <c r="CC30" s="2155"/>
      <c r="CD30" s="2155"/>
      <c r="CE30" s="2155"/>
      <c r="CF30" s="2155"/>
      <c r="CG30" s="2156"/>
    </row>
    <row r="31" spans="2:85" ht="13.5" customHeight="1">
      <c r="B31" s="1393"/>
      <c r="C31" s="1393"/>
      <c r="D31" s="1393"/>
      <c r="E31" s="1393"/>
      <c r="F31" s="1393"/>
      <c r="G31" s="1393"/>
      <c r="H31" s="1393"/>
      <c r="I31" s="1393"/>
      <c r="J31" s="1393"/>
      <c r="K31" s="1393"/>
      <c r="L31" s="1393"/>
      <c r="M31" s="1393"/>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3"/>
      <c r="AL31" s="1393"/>
      <c r="AM31" s="1393"/>
      <c r="AN31" s="1393"/>
      <c r="AO31" s="1393"/>
      <c r="AP31" s="1393"/>
      <c r="AQ31" s="1393"/>
      <c r="AR31" s="1397"/>
      <c r="AS31" s="1401"/>
      <c r="AT31" s="2158"/>
      <c r="AU31" s="2158"/>
      <c r="AV31" s="2158"/>
      <c r="AW31" s="2158"/>
      <c r="AX31" s="2158"/>
      <c r="AY31" s="1402"/>
      <c r="AZ31" s="1405"/>
      <c r="BA31" s="2158"/>
      <c r="BB31" s="2158"/>
      <c r="BC31" s="2158"/>
      <c r="BD31" s="2158"/>
      <c r="BE31" s="1416"/>
      <c r="BF31" s="2187"/>
      <c r="BG31" s="2187"/>
      <c r="BH31" s="2187"/>
      <c r="BI31" s="2187"/>
      <c r="BJ31" s="2187"/>
      <c r="BK31" s="2187"/>
      <c r="BL31" s="2187"/>
      <c r="BM31" s="2187"/>
      <c r="BN31" s="2187"/>
      <c r="BO31" s="2187"/>
      <c r="BP31" s="2151"/>
      <c r="BQ31" s="2151"/>
      <c r="BR31" s="2151"/>
      <c r="BS31" s="2151"/>
      <c r="BT31" s="2151"/>
      <c r="BU31" s="2151"/>
      <c r="BV31" s="2151"/>
      <c r="BW31" s="2151"/>
      <c r="BX31" s="2151"/>
      <c r="BY31" s="2187"/>
      <c r="BZ31" s="2187"/>
      <c r="CA31" s="2187"/>
      <c r="CB31" s="2187"/>
      <c r="CC31" s="2187"/>
      <c r="CD31" s="2187"/>
      <c r="CE31" s="2187"/>
      <c r="CF31" s="2187"/>
      <c r="CG31" s="2188"/>
    </row>
    <row r="32" spans="2:85" ht="13.5" customHeight="1">
      <c r="B32" s="1399"/>
      <c r="C32" s="2198" t="s">
        <v>2741</v>
      </c>
      <c r="D32" s="2198"/>
      <c r="E32" s="2198"/>
      <c r="F32" s="2198"/>
      <c r="G32" s="2198"/>
      <c r="H32" s="1400"/>
      <c r="I32" s="1417" t="s">
        <v>2711</v>
      </c>
      <c r="J32" s="2195" t="s">
        <v>1901</v>
      </c>
      <c r="K32" s="2195"/>
      <c r="L32" s="2195"/>
      <c r="M32" s="2195"/>
      <c r="N32" s="1415"/>
      <c r="O32" s="2098" t="s">
        <v>2742</v>
      </c>
      <c r="P32" s="2085"/>
      <c r="Q32" s="2085"/>
      <c r="R32" s="2085"/>
      <c r="S32" s="2085"/>
      <c r="T32" s="2085"/>
      <c r="U32" s="2085"/>
      <c r="V32" s="2085"/>
      <c r="W32" s="2085"/>
      <c r="X32" s="2085"/>
      <c r="Y32" s="2085"/>
      <c r="Z32" s="2085"/>
      <c r="AA32" s="2085"/>
      <c r="AB32" s="2085"/>
      <c r="AC32" s="2087"/>
      <c r="AD32" s="2098" t="s">
        <v>2743</v>
      </c>
      <c r="AE32" s="2085"/>
      <c r="AF32" s="2085"/>
      <c r="AG32" s="2085"/>
      <c r="AH32" s="2085"/>
      <c r="AI32" s="2085"/>
      <c r="AJ32" s="2085"/>
      <c r="AK32" s="2085"/>
      <c r="AL32" s="2085"/>
      <c r="AM32" s="2085"/>
      <c r="AN32" s="2085"/>
      <c r="AO32" s="2085"/>
      <c r="AP32" s="2087"/>
      <c r="AQ32" s="1405"/>
      <c r="AR32" s="1405"/>
      <c r="AS32" s="1401"/>
      <c r="AT32" s="2158"/>
      <c r="AU32" s="2158"/>
      <c r="AV32" s="2158"/>
      <c r="AW32" s="2158"/>
      <c r="AX32" s="2158"/>
      <c r="AY32" s="1402"/>
      <c r="AZ32" s="1397"/>
      <c r="BA32" s="2158"/>
      <c r="BB32" s="2158"/>
      <c r="BC32" s="2158"/>
      <c r="BD32" s="2158"/>
      <c r="BE32" s="1402"/>
      <c r="BF32" s="2189" t="s">
        <v>2716</v>
      </c>
      <c r="BG32" s="2189"/>
      <c r="BH32" s="2189"/>
      <c r="BI32" s="2189"/>
      <c r="BJ32" s="2189"/>
      <c r="BK32" s="2189"/>
      <c r="BL32" s="2189"/>
      <c r="BM32" s="2189"/>
      <c r="BN32" s="2189"/>
      <c r="BO32" s="2189"/>
      <c r="BP32" s="2191" t="s">
        <v>2716</v>
      </c>
      <c r="BQ32" s="2191"/>
      <c r="BR32" s="2191"/>
      <c r="BS32" s="2191"/>
      <c r="BT32" s="2191"/>
      <c r="BU32" s="2191"/>
      <c r="BV32" s="2191"/>
      <c r="BW32" s="2191"/>
      <c r="BX32" s="2191"/>
      <c r="BY32" s="2189" t="s">
        <v>2716</v>
      </c>
      <c r="BZ32" s="2189"/>
      <c r="CA32" s="2189"/>
      <c r="CB32" s="2189"/>
      <c r="CC32" s="2189"/>
      <c r="CD32" s="2189"/>
      <c r="CE32" s="2189"/>
      <c r="CF32" s="2189"/>
      <c r="CG32" s="2192"/>
    </row>
    <row r="33" spans="2:85" ht="13.5" customHeight="1">
      <c r="B33" s="1401"/>
      <c r="C33" s="2199"/>
      <c r="D33" s="2199"/>
      <c r="E33" s="2199"/>
      <c r="F33" s="2199"/>
      <c r="G33" s="2199"/>
      <c r="H33" s="1402"/>
      <c r="I33" s="1418"/>
      <c r="J33" s="2197"/>
      <c r="K33" s="2197"/>
      <c r="L33" s="2197"/>
      <c r="M33" s="2197"/>
      <c r="N33" s="1419"/>
      <c r="O33" s="2099"/>
      <c r="P33" s="2086"/>
      <c r="Q33" s="2086"/>
      <c r="R33" s="2086"/>
      <c r="S33" s="2086"/>
      <c r="T33" s="2086"/>
      <c r="U33" s="2086"/>
      <c r="V33" s="2086"/>
      <c r="W33" s="2086"/>
      <c r="X33" s="2086"/>
      <c r="Y33" s="2086"/>
      <c r="Z33" s="2086"/>
      <c r="AA33" s="2086"/>
      <c r="AB33" s="2086"/>
      <c r="AC33" s="2088"/>
      <c r="AD33" s="2099"/>
      <c r="AE33" s="2086"/>
      <c r="AF33" s="2086"/>
      <c r="AG33" s="2086"/>
      <c r="AH33" s="2086"/>
      <c r="AI33" s="2086"/>
      <c r="AJ33" s="2086"/>
      <c r="AK33" s="2086"/>
      <c r="AL33" s="2086"/>
      <c r="AM33" s="2086"/>
      <c r="AN33" s="2086"/>
      <c r="AO33" s="2086"/>
      <c r="AP33" s="2088"/>
      <c r="AQ33" s="1405"/>
      <c r="AR33" s="1405"/>
      <c r="AS33" s="1401"/>
      <c r="AT33" s="2158"/>
      <c r="AU33" s="2158"/>
      <c r="AV33" s="2158"/>
      <c r="AW33" s="2158"/>
      <c r="AX33" s="2158"/>
      <c r="AY33" s="1402"/>
      <c r="AZ33" s="1397"/>
      <c r="BA33" s="2158"/>
      <c r="BB33" s="2158"/>
      <c r="BC33" s="2158"/>
      <c r="BD33" s="2158"/>
      <c r="BE33" s="1402"/>
      <c r="BF33" s="2190"/>
      <c r="BG33" s="2190"/>
      <c r="BH33" s="2190"/>
      <c r="BI33" s="2190"/>
      <c r="BJ33" s="2190"/>
      <c r="BK33" s="2190"/>
      <c r="BL33" s="2190"/>
      <c r="BM33" s="2190"/>
      <c r="BN33" s="2190"/>
      <c r="BO33" s="2190"/>
      <c r="BP33" s="2191"/>
      <c r="BQ33" s="2191"/>
      <c r="BR33" s="2191"/>
      <c r="BS33" s="2191"/>
      <c r="BT33" s="2191"/>
      <c r="BU33" s="2191"/>
      <c r="BV33" s="2191"/>
      <c r="BW33" s="2191"/>
      <c r="BX33" s="2191"/>
      <c r="BY33" s="2190"/>
      <c r="BZ33" s="2190"/>
      <c r="CA33" s="2190"/>
      <c r="CB33" s="2190"/>
      <c r="CC33" s="2190"/>
      <c r="CD33" s="2190"/>
      <c r="CE33" s="2190"/>
      <c r="CF33" s="2190"/>
      <c r="CG33" s="2193"/>
    </row>
    <row r="34" spans="2:85" ht="13.5" customHeight="1">
      <c r="B34" s="1401"/>
      <c r="C34" s="2199"/>
      <c r="D34" s="2199"/>
      <c r="E34" s="2199"/>
      <c r="F34" s="2199"/>
      <c r="G34" s="2199"/>
      <c r="H34" s="1402"/>
      <c r="I34" s="1399"/>
      <c r="J34" s="2195" t="s">
        <v>2744</v>
      </c>
      <c r="K34" s="2195"/>
      <c r="L34" s="2195"/>
      <c r="M34" s="2195"/>
      <c r="N34" s="1400"/>
      <c r="O34" s="2213"/>
      <c r="P34" s="2214"/>
      <c r="Q34" s="2214"/>
      <c r="R34" s="2214"/>
      <c r="S34" s="2214"/>
      <c r="T34" s="2214"/>
      <c r="U34" s="2214"/>
      <c r="V34" s="2214"/>
      <c r="W34" s="2214"/>
      <c r="X34" s="2214"/>
      <c r="Y34" s="2214"/>
      <c r="Z34" s="2214"/>
      <c r="AA34" s="2214"/>
      <c r="AB34" s="2214"/>
      <c r="AC34" s="2215"/>
      <c r="AD34" s="2213"/>
      <c r="AE34" s="2214"/>
      <c r="AF34" s="2214"/>
      <c r="AG34" s="2214"/>
      <c r="AH34" s="2214"/>
      <c r="AI34" s="2214"/>
      <c r="AJ34" s="2214"/>
      <c r="AK34" s="2214"/>
      <c r="AL34" s="2214"/>
      <c r="AM34" s="2214"/>
      <c r="AN34" s="2214"/>
      <c r="AO34" s="2214"/>
      <c r="AP34" s="2215"/>
      <c r="AQ34" s="1420"/>
      <c r="AR34" s="1420"/>
      <c r="AS34" s="1401"/>
      <c r="AT34" s="2158"/>
      <c r="AU34" s="2158"/>
      <c r="AV34" s="2158"/>
      <c r="AW34" s="2158"/>
      <c r="AX34" s="2158"/>
      <c r="AY34" s="1402"/>
      <c r="AZ34" s="2154" t="s">
        <v>2717</v>
      </c>
      <c r="BA34" s="2176"/>
      <c r="BB34" s="2176"/>
      <c r="BC34" s="2176"/>
      <c r="BD34" s="2176"/>
      <c r="BE34" s="2177"/>
      <c r="BF34" s="2098" t="s">
        <v>2718</v>
      </c>
      <c r="BG34" s="2085"/>
      <c r="BH34" s="2085"/>
      <c r="BI34" s="2085"/>
      <c r="BJ34" s="2085"/>
      <c r="BK34" s="2085"/>
      <c r="BL34" s="2085"/>
      <c r="BM34" s="2098" t="s">
        <v>2713</v>
      </c>
      <c r="BN34" s="2085"/>
      <c r="BO34" s="2085"/>
      <c r="BP34" s="2085"/>
      <c r="BQ34" s="2085"/>
      <c r="BR34" s="2085"/>
      <c r="BS34" s="2085"/>
      <c r="BT34" s="2087"/>
      <c r="BU34" s="2098" t="s">
        <v>2714</v>
      </c>
      <c r="BV34" s="2085"/>
      <c r="BW34" s="2085"/>
      <c r="BX34" s="2085"/>
      <c r="BY34" s="2085"/>
      <c r="BZ34" s="2085"/>
      <c r="CA34" s="2087"/>
      <c r="CB34" s="2098" t="s">
        <v>2715</v>
      </c>
      <c r="CC34" s="2085"/>
      <c r="CD34" s="2085"/>
      <c r="CE34" s="2085"/>
      <c r="CF34" s="2085"/>
      <c r="CG34" s="2087"/>
    </row>
    <row r="35" spans="2:85" ht="13.5" customHeight="1">
      <c r="B35" s="1401"/>
      <c r="C35" s="2199"/>
      <c r="D35" s="2199"/>
      <c r="E35" s="2199"/>
      <c r="F35" s="2199"/>
      <c r="G35" s="2199"/>
      <c r="H35" s="1402"/>
      <c r="I35" s="1403"/>
      <c r="J35" s="2197"/>
      <c r="K35" s="2197"/>
      <c r="L35" s="2197"/>
      <c r="M35" s="2197"/>
      <c r="N35" s="1404"/>
      <c r="O35" s="2219"/>
      <c r="P35" s="2220"/>
      <c r="Q35" s="2220"/>
      <c r="R35" s="2220"/>
      <c r="S35" s="2220"/>
      <c r="T35" s="2220"/>
      <c r="U35" s="2220"/>
      <c r="V35" s="2220"/>
      <c r="W35" s="2220"/>
      <c r="X35" s="2220"/>
      <c r="Y35" s="2220"/>
      <c r="Z35" s="2220"/>
      <c r="AA35" s="2220"/>
      <c r="AB35" s="2220"/>
      <c r="AC35" s="2221"/>
      <c r="AD35" s="2219"/>
      <c r="AE35" s="2220"/>
      <c r="AF35" s="2220"/>
      <c r="AG35" s="2220"/>
      <c r="AH35" s="2220"/>
      <c r="AI35" s="2220"/>
      <c r="AJ35" s="2220"/>
      <c r="AK35" s="2220"/>
      <c r="AL35" s="2220"/>
      <c r="AM35" s="2220"/>
      <c r="AN35" s="2220"/>
      <c r="AO35" s="2220"/>
      <c r="AP35" s="2221"/>
      <c r="AQ35" s="1420"/>
      <c r="AR35" s="1420"/>
      <c r="AS35" s="1401"/>
      <c r="AT35" s="2158"/>
      <c r="AU35" s="2158"/>
      <c r="AV35" s="2158"/>
      <c r="AW35" s="2158"/>
      <c r="AX35" s="2158"/>
      <c r="AY35" s="1402"/>
      <c r="AZ35" s="2178"/>
      <c r="BA35" s="2179"/>
      <c r="BB35" s="2179"/>
      <c r="BC35" s="2179"/>
      <c r="BD35" s="2179"/>
      <c r="BE35" s="2180"/>
      <c r="BF35" s="2099"/>
      <c r="BG35" s="2086"/>
      <c r="BH35" s="2086"/>
      <c r="BI35" s="2086"/>
      <c r="BJ35" s="2086"/>
      <c r="BK35" s="2086"/>
      <c r="BL35" s="2086"/>
      <c r="BM35" s="2099"/>
      <c r="BN35" s="2086"/>
      <c r="BO35" s="2086"/>
      <c r="BP35" s="2086"/>
      <c r="BQ35" s="2086"/>
      <c r="BR35" s="2086"/>
      <c r="BS35" s="2086"/>
      <c r="BT35" s="2088"/>
      <c r="BU35" s="2099"/>
      <c r="BV35" s="2086"/>
      <c r="BW35" s="2086"/>
      <c r="BX35" s="2086"/>
      <c r="BY35" s="2086"/>
      <c r="BZ35" s="2086"/>
      <c r="CA35" s="2088"/>
      <c r="CB35" s="2099"/>
      <c r="CC35" s="2086"/>
      <c r="CD35" s="2086"/>
      <c r="CE35" s="2086"/>
      <c r="CF35" s="2086"/>
      <c r="CG35" s="2088"/>
    </row>
    <row r="36" spans="2:85" ht="13.5" customHeight="1">
      <c r="B36" s="1401"/>
      <c r="C36" s="2199"/>
      <c r="D36" s="2199"/>
      <c r="E36" s="2199"/>
      <c r="F36" s="2199"/>
      <c r="G36" s="2199"/>
      <c r="H36" s="1402"/>
      <c r="I36" s="1401"/>
      <c r="J36" s="2195" t="s">
        <v>2745</v>
      </c>
      <c r="K36" s="2195"/>
      <c r="L36" s="2195"/>
      <c r="M36" s="2195"/>
      <c r="N36" s="1402"/>
      <c r="O36" s="2213"/>
      <c r="P36" s="2214"/>
      <c r="Q36" s="2214"/>
      <c r="R36" s="2214"/>
      <c r="S36" s="2214"/>
      <c r="T36" s="2214"/>
      <c r="U36" s="2214"/>
      <c r="V36" s="2214"/>
      <c r="W36" s="2214"/>
      <c r="X36" s="2214"/>
      <c r="Y36" s="2214"/>
      <c r="Z36" s="2214"/>
      <c r="AA36" s="2214"/>
      <c r="AB36" s="2214"/>
      <c r="AC36" s="2215"/>
      <c r="AD36" s="2213"/>
      <c r="AE36" s="2214"/>
      <c r="AF36" s="2214"/>
      <c r="AG36" s="2214"/>
      <c r="AH36" s="2214"/>
      <c r="AI36" s="2214"/>
      <c r="AJ36" s="2214"/>
      <c r="AK36" s="2214"/>
      <c r="AL36" s="2214"/>
      <c r="AM36" s="2214"/>
      <c r="AN36" s="2214"/>
      <c r="AO36" s="2214"/>
      <c r="AP36" s="2215"/>
      <c r="AQ36" s="1420"/>
      <c r="AR36" s="1420"/>
      <c r="AS36" s="1401"/>
      <c r="AT36" s="2158"/>
      <c r="AU36" s="2158"/>
      <c r="AV36" s="2158"/>
      <c r="AW36" s="2158"/>
      <c r="AX36" s="2158"/>
      <c r="AY36" s="1402"/>
      <c r="AZ36" s="2178"/>
      <c r="BA36" s="2179"/>
      <c r="BB36" s="2179"/>
      <c r="BC36" s="2179"/>
      <c r="BD36" s="2179"/>
      <c r="BE36" s="2180"/>
      <c r="BF36" s="2098"/>
      <c r="BG36" s="2085"/>
      <c r="BH36" s="2085"/>
      <c r="BI36" s="2085"/>
      <c r="BJ36" s="2085"/>
      <c r="BK36" s="2085"/>
      <c r="BL36" s="2085"/>
      <c r="BM36" s="2098"/>
      <c r="BN36" s="2085"/>
      <c r="BO36" s="2085"/>
      <c r="BP36" s="2085"/>
      <c r="BQ36" s="2085"/>
      <c r="BR36" s="2085"/>
      <c r="BS36" s="2085"/>
      <c r="BT36" s="2087"/>
      <c r="BU36" s="2098"/>
      <c r="BV36" s="2085"/>
      <c r="BW36" s="2085"/>
      <c r="BX36" s="2085"/>
      <c r="BY36" s="2085"/>
      <c r="BZ36" s="2085"/>
      <c r="CA36" s="2087"/>
      <c r="CB36" s="2098"/>
      <c r="CC36" s="2085"/>
      <c r="CD36" s="2085"/>
      <c r="CE36" s="2085"/>
      <c r="CF36" s="2085"/>
      <c r="CG36" s="2087"/>
    </row>
    <row r="37" spans="2:85" ht="13.5" customHeight="1">
      <c r="B37" s="1403"/>
      <c r="C37" s="2200"/>
      <c r="D37" s="2200"/>
      <c r="E37" s="2200"/>
      <c r="F37" s="2200"/>
      <c r="G37" s="2200"/>
      <c r="H37" s="1404"/>
      <c r="I37" s="1403"/>
      <c r="J37" s="2197"/>
      <c r="K37" s="2197"/>
      <c r="L37" s="2197"/>
      <c r="M37" s="2197"/>
      <c r="N37" s="1404"/>
      <c r="O37" s="2219"/>
      <c r="P37" s="2220"/>
      <c r="Q37" s="2220"/>
      <c r="R37" s="2220"/>
      <c r="S37" s="2220"/>
      <c r="T37" s="2220"/>
      <c r="U37" s="2220"/>
      <c r="V37" s="2220"/>
      <c r="W37" s="2220"/>
      <c r="X37" s="2220"/>
      <c r="Y37" s="2220"/>
      <c r="Z37" s="2220"/>
      <c r="AA37" s="2220"/>
      <c r="AB37" s="2220"/>
      <c r="AC37" s="2221"/>
      <c r="AD37" s="2219"/>
      <c r="AE37" s="2220"/>
      <c r="AF37" s="2220"/>
      <c r="AG37" s="2220"/>
      <c r="AH37" s="2220"/>
      <c r="AI37" s="2220"/>
      <c r="AJ37" s="2220"/>
      <c r="AK37" s="2220"/>
      <c r="AL37" s="2220"/>
      <c r="AM37" s="2220"/>
      <c r="AN37" s="2220"/>
      <c r="AO37" s="2220"/>
      <c r="AP37" s="2221"/>
      <c r="AQ37" s="1420"/>
      <c r="AR37" s="1420"/>
      <c r="AS37" s="1403"/>
      <c r="AT37" s="2187"/>
      <c r="AU37" s="2187"/>
      <c r="AV37" s="2187"/>
      <c r="AW37" s="2187"/>
      <c r="AX37" s="2187"/>
      <c r="AY37" s="1404"/>
      <c r="AZ37" s="2181"/>
      <c r="BA37" s="2182"/>
      <c r="BB37" s="2182"/>
      <c r="BC37" s="2182"/>
      <c r="BD37" s="2182"/>
      <c r="BE37" s="2183"/>
      <c r="BF37" s="2099"/>
      <c r="BG37" s="2086"/>
      <c r="BH37" s="2086"/>
      <c r="BI37" s="2086"/>
      <c r="BJ37" s="2086"/>
      <c r="BK37" s="2086"/>
      <c r="BL37" s="2086"/>
      <c r="BM37" s="2099"/>
      <c r="BN37" s="2086"/>
      <c r="BO37" s="2086"/>
      <c r="BP37" s="2086"/>
      <c r="BQ37" s="2086"/>
      <c r="BR37" s="2086"/>
      <c r="BS37" s="2086"/>
      <c r="BT37" s="2088"/>
      <c r="BU37" s="2099"/>
      <c r="BV37" s="2086"/>
      <c r="BW37" s="2086"/>
      <c r="BX37" s="2086"/>
      <c r="BY37" s="2086"/>
      <c r="BZ37" s="2086"/>
      <c r="CA37" s="2088"/>
      <c r="CB37" s="2099"/>
      <c r="CC37" s="2086"/>
      <c r="CD37" s="2086"/>
      <c r="CE37" s="2086"/>
      <c r="CF37" s="2086"/>
      <c r="CG37" s="2088"/>
    </row>
    <row r="38" spans="2:85" ht="13.5" customHeight="1">
      <c r="B38" s="1393"/>
      <c r="C38" s="1393"/>
      <c r="D38" s="1393"/>
      <c r="E38" s="1393"/>
      <c r="F38" s="1393"/>
      <c r="G38" s="1393"/>
      <c r="H38" s="1393"/>
      <c r="I38" s="1393"/>
      <c r="J38" s="1393"/>
      <c r="K38" s="1393"/>
      <c r="L38" s="1393"/>
      <c r="M38" s="1393"/>
      <c r="N38" s="1393"/>
      <c r="O38" s="1393"/>
      <c r="P38" s="1393"/>
      <c r="Q38" s="1393"/>
      <c r="R38" s="1393"/>
      <c r="S38" s="1393"/>
      <c r="T38" s="1393"/>
      <c r="U38" s="1393"/>
      <c r="V38" s="1393"/>
      <c r="W38" s="1393"/>
      <c r="X38" s="1393"/>
      <c r="Y38" s="1393"/>
      <c r="Z38" s="1393"/>
      <c r="AA38" s="1393"/>
      <c r="AB38" s="1393"/>
      <c r="AC38" s="1393"/>
      <c r="AD38" s="1393"/>
      <c r="AE38" s="1393"/>
      <c r="AF38" s="1393"/>
      <c r="AG38" s="1393"/>
      <c r="AH38" s="1393"/>
      <c r="AI38" s="1393"/>
      <c r="AJ38" s="1393"/>
      <c r="AK38" s="1393"/>
      <c r="AL38" s="1393"/>
      <c r="AM38" s="1393"/>
      <c r="AN38" s="1393"/>
      <c r="AO38" s="1393"/>
      <c r="AP38" s="1393"/>
      <c r="AQ38" s="1393"/>
      <c r="AR38" s="1397"/>
      <c r="AS38" s="1397"/>
      <c r="AT38" s="1397"/>
      <c r="AU38" s="1397"/>
      <c r="AV38" s="1397"/>
      <c r="AW38" s="1397"/>
      <c r="AX38" s="1397"/>
      <c r="AY38" s="1397"/>
      <c r="AZ38" s="1397"/>
      <c r="BA38" s="1397"/>
      <c r="BB38" s="1397"/>
      <c r="BC38" s="1397"/>
      <c r="BD38" s="1397"/>
      <c r="BE38" s="1397"/>
      <c r="BF38" s="1397"/>
      <c r="BG38" s="1397"/>
      <c r="BH38" s="1397"/>
      <c r="BI38" s="1397"/>
      <c r="BJ38" s="1397"/>
      <c r="BK38" s="1397"/>
      <c r="BL38" s="1397"/>
      <c r="BM38" s="1397"/>
      <c r="BN38" s="1397"/>
      <c r="BO38" s="1397"/>
      <c r="BP38" s="1397"/>
      <c r="BQ38" s="1397"/>
      <c r="BR38" s="1397"/>
      <c r="BS38" s="1397"/>
      <c r="BT38" s="1397"/>
      <c r="BU38" s="1397"/>
      <c r="BV38" s="1397"/>
      <c r="BW38" s="1397"/>
      <c r="BX38" s="1397"/>
      <c r="BY38" s="1397"/>
      <c r="BZ38" s="1397"/>
      <c r="CA38" s="1397"/>
      <c r="CB38" s="1397"/>
      <c r="CC38" s="1397"/>
      <c r="CD38" s="1397"/>
      <c r="CE38" s="1397"/>
      <c r="CF38" s="1397"/>
      <c r="CG38" s="1397"/>
    </row>
    <row r="39" spans="2:85" ht="13.5" customHeight="1">
      <c r="B39" s="1399"/>
      <c r="C39" s="2155" t="s">
        <v>2710</v>
      </c>
      <c r="D39" s="2155"/>
      <c r="E39" s="2155"/>
      <c r="F39" s="2155"/>
      <c r="G39" s="2155"/>
      <c r="H39" s="1400"/>
      <c r="I39" s="1414" t="s">
        <v>2711</v>
      </c>
      <c r="J39" s="2155" t="s">
        <v>2712</v>
      </c>
      <c r="K39" s="2155"/>
      <c r="L39" s="2155"/>
      <c r="M39" s="2155"/>
      <c r="N39" s="1415"/>
      <c r="O39" s="2155" t="s">
        <v>2713</v>
      </c>
      <c r="P39" s="2155"/>
      <c r="Q39" s="2155"/>
      <c r="R39" s="2155"/>
      <c r="S39" s="2155"/>
      <c r="T39" s="2155"/>
      <c r="U39" s="2155"/>
      <c r="V39" s="2155"/>
      <c r="W39" s="2155"/>
      <c r="X39" s="2155"/>
      <c r="Y39" s="2151" t="s">
        <v>2714</v>
      </c>
      <c r="Z39" s="2151"/>
      <c r="AA39" s="2151"/>
      <c r="AB39" s="2151"/>
      <c r="AC39" s="2151"/>
      <c r="AD39" s="2151"/>
      <c r="AE39" s="2151"/>
      <c r="AF39" s="2151"/>
      <c r="AG39" s="2151"/>
      <c r="AH39" s="2155" t="s">
        <v>2715</v>
      </c>
      <c r="AI39" s="2155"/>
      <c r="AJ39" s="2155"/>
      <c r="AK39" s="2155"/>
      <c r="AL39" s="2155"/>
      <c r="AM39" s="2155"/>
      <c r="AN39" s="2155"/>
      <c r="AO39" s="2155"/>
      <c r="AP39" s="2156"/>
      <c r="AQ39" s="1446"/>
      <c r="AR39" s="1397"/>
      <c r="AS39" s="2170" t="s">
        <v>2719</v>
      </c>
      <c r="AT39" s="2171"/>
      <c r="AU39" s="2171"/>
      <c r="AV39" s="2171"/>
      <c r="AW39" s="2171"/>
      <c r="AX39" s="2171"/>
      <c r="AY39" s="2171"/>
      <c r="AZ39" s="2171"/>
      <c r="BA39" s="2172"/>
      <c r="BB39" s="2098"/>
      <c r="BC39" s="2085"/>
      <c r="BD39" s="2085"/>
      <c r="BE39" s="2085"/>
      <c r="BF39" s="2085"/>
      <c r="BG39" s="2085"/>
      <c r="BH39" s="2085"/>
      <c r="BI39" s="2085"/>
      <c r="BJ39" s="2085"/>
      <c r="BK39" s="2085"/>
      <c r="BL39" s="2087"/>
      <c r="BM39" s="1393"/>
      <c r="BN39" s="2170" t="s">
        <v>2720</v>
      </c>
      <c r="BO39" s="2171"/>
      <c r="BP39" s="2171"/>
      <c r="BQ39" s="2171"/>
      <c r="BR39" s="2171"/>
      <c r="BS39" s="2171"/>
      <c r="BT39" s="2171"/>
      <c r="BU39" s="2171"/>
      <c r="BV39" s="2172"/>
      <c r="BW39" s="2098"/>
      <c r="BX39" s="2085"/>
      <c r="BY39" s="2085"/>
      <c r="BZ39" s="2085"/>
      <c r="CA39" s="2085"/>
      <c r="CB39" s="2085"/>
      <c r="CC39" s="2085"/>
      <c r="CD39" s="2085"/>
      <c r="CE39" s="2085"/>
      <c r="CF39" s="2085"/>
      <c r="CG39" s="2087"/>
    </row>
    <row r="40" spans="2:85" ht="13.5" customHeight="1">
      <c r="B40" s="1401"/>
      <c r="C40" s="2158"/>
      <c r="D40" s="2158"/>
      <c r="E40" s="2158"/>
      <c r="F40" s="2158"/>
      <c r="G40" s="2158"/>
      <c r="H40" s="1402"/>
      <c r="I40" s="1405"/>
      <c r="J40" s="2158"/>
      <c r="K40" s="2158"/>
      <c r="L40" s="2158"/>
      <c r="M40" s="2158"/>
      <c r="N40" s="1416"/>
      <c r="O40" s="2187"/>
      <c r="P40" s="2187"/>
      <c r="Q40" s="2187"/>
      <c r="R40" s="2187"/>
      <c r="S40" s="2187"/>
      <c r="T40" s="2187"/>
      <c r="U40" s="2187"/>
      <c r="V40" s="2187"/>
      <c r="W40" s="2187"/>
      <c r="X40" s="2187"/>
      <c r="Y40" s="2151"/>
      <c r="Z40" s="2151"/>
      <c r="AA40" s="2151"/>
      <c r="AB40" s="2151"/>
      <c r="AC40" s="2151"/>
      <c r="AD40" s="2151"/>
      <c r="AE40" s="2151"/>
      <c r="AF40" s="2151"/>
      <c r="AG40" s="2151"/>
      <c r="AH40" s="2187"/>
      <c r="AI40" s="2187"/>
      <c r="AJ40" s="2187"/>
      <c r="AK40" s="2187"/>
      <c r="AL40" s="2187"/>
      <c r="AM40" s="2187"/>
      <c r="AN40" s="2187"/>
      <c r="AO40" s="2187"/>
      <c r="AP40" s="2188"/>
      <c r="AQ40" s="1446"/>
      <c r="AR40" s="1397"/>
      <c r="AS40" s="2173"/>
      <c r="AT40" s="2174"/>
      <c r="AU40" s="2174"/>
      <c r="AV40" s="2174"/>
      <c r="AW40" s="2174"/>
      <c r="AX40" s="2174"/>
      <c r="AY40" s="2174"/>
      <c r="AZ40" s="2174"/>
      <c r="BA40" s="2175"/>
      <c r="BB40" s="2107"/>
      <c r="BC40" s="2108"/>
      <c r="BD40" s="2108"/>
      <c r="BE40" s="2108"/>
      <c r="BF40" s="2108"/>
      <c r="BG40" s="2108"/>
      <c r="BH40" s="2108"/>
      <c r="BI40" s="2108"/>
      <c r="BJ40" s="2108"/>
      <c r="BK40" s="2108"/>
      <c r="BL40" s="2160"/>
      <c r="BM40" s="1393"/>
      <c r="BN40" s="2173"/>
      <c r="BO40" s="2174"/>
      <c r="BP40" s="2174"/>
      <c r="BQ40" s="2174"/>
      <c r="BR40" s="2174"/>
      <c r="BS40" s="2174"/>
      <c r="BT40" s="2174"/>
      <c r="BU40" s="2174"/>
      <c r="BV40" s="2175"/>
      <c r="BW40" s="2107"/>
      <c r="BX40" s="2108"/>
      <c r="BY40" s="2108"/>
      <c r="BZ40" s="2108"/>
      <c r="CA40" s="2108"/>
      <c r="CB40" s="2108"/>
      <c r="CC40" s="2108"/>
      <c r="CD40" s="2108"/>
      <c r="CE40" s="2108"/>
      <c r="CF40" s="2108"/>
      <c r="CG40" s="2160"/>
    </row>
    <row r="41" spans="2:85" ht="13.5" customHeight="1">
      <c r="B41" s="1401"/>
      <c r="C41" s="2158"/>
      <c r="D41" s="2158"/>
      <c r="E41" s="2158"/>
      <c r="F41" s="2158"/>
      <c r="G41" s="2158"/>
      <c r="H41" s="1402"/>
      <c r="I41" s="1397"/>
      <c r="J41" s="2158"/>
      <c r="K41" s="2158"/>
      <c r="L41" s="2158"/>
      <c r="M41" s="2158"/>
      <c r="N41" s="1402"/>
      <c r="O41" s="2189" t="s">
        <v>2716</v>
      </c>
      <c r="P41" s="2189"/>
      <c r="Q41" s="2189"/>
      <c r="R41" s="2189"/>
      <c r="S41" s="2189"/>
      <c r="T41" s="2189"/>
      <c r="U41" s="2189"/>
      <c r="V41" s="2189"/>
      <c r="W41" s="2189"/>
      <c r="X41" s="2189"/>
      <c r="Y41" s="2191" t="s">
        <v>2716</v>
      </c>
      <c r="Z41" s="2191"/>
      <c r="AA41" s="2191"/>
      <c r="AB41" s="2191"/>
      <c r="AC41" s="2191"/>
      <c r="AD41" s="2191"/>
      <c r="AE41" s="2191"/>
      <c r="AF41" s="2191"/>
      <c r="AG41" s="2191"/>
      <c r="AH41" s="2189" t="s">
        <v>2716</v>
      </c>
      <c r="AI41" s="2189"/>
      <c r="AJ41" s="2189"/>
      <c r="AK41" s="2189"/>
      <c r="AL41" s="2189"/>
      <c r="AM41" s="2189"/>
      <c r="AN41" s="2189"/>
      <c r="AO41" s="2189"/>
      <c r="AP41" s="2192"/>
      <c r="AQ41" s="1447"/>
      <c r="AR41" s="1397"/>
      <c r="AS41" s="1401"/>
      <c r="AT41" s="1397"/>
      <c r="AU41" s="2279" t="s">
        <v>2722</v>
      </c>
      <c r="AV41" s="2280"/>
      <c r="AW41" s="2280"/>
      <c r="AX41" s="2280"/>
      <c r="AY41" s="2280"/>
      <c r="AZ41" s="2280"/>
      <c r="BA41" s="2281"/>
      <c r="BB41" s="2098"/>
      <c r="BC41" s="2085"/>
      <c r="BD41" s="2085"/>
      <c r="BE41" s="2085"/>
      <c r="BF41" s="2085"/>
      <c r="BG41" s="2085"/>
      <c r="BH41" s="2085"/>
      <c r="BI41" s="2085"/>
      <c r="BJ41" s="2085"/>
      <c r="BK41" s="2085"/>
      <c r="BL41" s="2087"/>
      <c r="BM41" s="1393"/>
      <c r="BN41" s="2170" t="s">
        <v>2723</v>
      </c>
      <c r="BO41" s="2171"/>
      <c r="BP41" s="2171"/>
      <c r="BQ41" s="2171"/>
      <c r="BR41" s="2171"/>
      <c r="BS41" s="2171"/>
      <c r="BT41" s="2171"/>
      <c r="BU41" s="2171"/>
      <c r="BV41" s="2172"/>
      <c r="BW41" s="2098"/>
      <c r="BX41" s="2085"/>
      <c r="BY41" s="2085"/>
      <c r="BZ41" s="2085"/>
      <c r="CA41" s="2085"/>
      <c r="CB41" s="2085"/>
      <c r="CC41" s="2085"/>
      <c r="CD41" s="2085"/>
      <c r="CE41" s="2085"/>
      <c r="CF41" s="2085"/>
      <c r="CG41" s="2087"/>
    </row>
    <row r="42" spans="2:85" ht="13.5" customHeight="1">
      <c r="B42" s="1401"/>
      <c r="C42" s="2158"/>
      <c r="D42" s="2158"/>
      <c r="E42" s="2158"/>
      <c r="F42" s="2158"/>
      <c r="G42" s="2158"/>
      <c r="H42" s="1402"/>
      <c r="I42" s="1397"/>
      <c r="J42" s="2158"/>
      <c r="K42" s="2158"/>
      <c r="L42" s="2158"/>
      <c r="M42" s="2158"/>
      <c r="N42" s="1402"/>
      <c r="O42" s="2190"/>
      <c r="P42" s="2190"/>
      <c r="Q42" s="2190"/>
      <c r="R42" s="2190"/>
      <c r="S42" s="2190"/>
      <c r="T42" s="2190"/>
      <c r="U42" s="2190"/>
      <c r="V42" s="2190"/>
      <c r="W42" s="2190"/>
      <c r="X42" s="2190"/>
      <c r="Y42" s="2191"/>
      <c r="Z42" s="2191"/>
      <c r="AA42" s="2191"/>
      <c r="AB42" s="2191"/>
      <c r="AC42" s="2191"/>
      <c r="AD42" s="2191"/>
      <c r="AE42" s="2191"/>
      <c r="AF42" s="2191"/>
      <c r="AG42" s="2191"/>
      <c r="AH42" s="2190"/>
      <c r="AI42" s="2190"/>
      <c r="AJ42" s="2190"/>
      <c r="AK42" s="2190"/>
      <c r="AL42" s="2190"/>
      <c r="AM42" s="2190"/>
      <c r="AN42" s="2190"/>
      <c r="AO42" s="2190"/>
      <c r="AP42" s="2193"/>
      <c r="AQ42" s="1447"/>
      <c r="AR42" s="1397"/>
      <c r="AS42" s="1401"/>
      <c r="AT42" s="1397"/>
      <c r="AU42" s="2134"/>
      <c r="AV42" s="2135"/>
      <c r="AW42" s="2135"/>
      <c r="AX42" s="2135"/>
      <c r="AY42" s="2135"/>
      <c r="AZ42" s="2135"/>
      <c r="BA42" s="2282"/>
      <c r="BB42" s="2107"/>
      <c r="BC42" s="2108"/>
      <c r="BD42" s="2108"/>
      <c r="BE42" s="2108"/>
      <c r="BF42" s="2108"/>
      <c r="BG42" s="2108"/>
      <c r="BH42" s="2108"/>
      <c r="BI42" s="2108"/>
      <c r="BJ42" s="2108"/>
      <c r="BK42" s="2108"/>
      <c r="BL42" s="2160"/>
      <c r="BM42" s="1393"/>
      <c r="BN42" s="2173"/>
      <c r="BO42" s="2174"/>
      <c r="BP42" s="2174"/>
      <c r="BQ42" s="2174"/>
      <c r="BR42" s="2174"/>
      <c r="BS42" s="2174"/>
      <c r="BT42" s="2174"/>
      <c r="BU42" s="2174"/>
      <c r="BV42" s="2175"/>
      <c r="BW42" s="2107"/>
      <c r="BX42" s="2108"/>
      <c r="BY42" s="2108"/>
      <c r="BZ42" s="2108"/>
      <c r="CA42" s="2108"/>
      <c r="CB42" s="2108"/>
      <c r="CC42" s="2108"/>
      <c r="CD42" s="2108"/>
      <c r="CE42" s="2108"/>
      <c r="CF42" s="2108"/>
      <c r="CG42" s="2160"/>
    </row>
    <row r="43" spans="2:85" ht="13.5" customHeight="1">
      <c r="B43" s="1401"/>
      <c r="C43" s="2158"/>
      <c r="D43" s="2158"/>
      <c r="E43" s="2158"/>
      <c r="F43" s="2158"/>
      <c r="G43" s="2158"/>
      <c r="H43" s="1402"/>
      <c r="I43" s="2154" t="s">
        <v>2717</v>
      </c>
      <c r="J43" s="2176"/>
      <c r="K43" s="2176"/>
      <c r="L43" s="2176"/>
      <c r="M43" s="2176"/>
      <c r="N43" s="2177"/>
      <c r="O43" s="2085" t="s">
        <v>1901</v>
      </c>
      <c r="P43" s="2085"/>
      <c r="Q43" s="2085"/>
      <c r="R43" s="2087"/>
      <c r="S43" s="2098" t="s">
        <v>2718</v>
      </c>
      <c r="T43" s="2085"/>
      <c r="U43" s="2085"/>
      <c r="V43" s="2085"/>
      <c r="W43" s="2085"/>
      <c r="X43" s="2085"/>
      <c r="Y43" s="2087"/>
      <c r="Z43" s="2098" t="s">
        <v>2713</v>
      </c>
      <c r="AA43" s="2085"/>
      <c r="AB43" s="2085"/>
      <c r="AC43" s="2085"/>
      <c r="AD43" s="2085"/>
      <c r="AE43" s="2085"/>
      <c r="AF43" s="2098" t="s">
        <v>2714</v>
      </c>
      <c r="AG43" s="2085"/>
      <c r="AH43" s="2085"/>
      <c r="AI43" s="2085"/>
      <c r="AJ43" s="2085"/>
      <c r="AK43" s="2087"/>
      <c r="AL43" s="2085" t="s">
        <v>2715</v>
      </c>
      <c r="AM43" s="2085"/>
      <c r="AN43" s="2085"/>
      <c r="AO43" s="2085"/>
      <c r="AP43" s="2087"/>
      <c r="AQ43" s="1405"/>
      <c r="AR43" s="1397"/>
      <c r="AS43" s="2170" t="s">
        <v>2724</v>
      </c>
      <c r="AT43" s="2171"/>
      <c r="AU43" s="2171"/>
      <c r="AV43" s="2171"/>
      <c r="AW43" s="2171"/>
      <c r="AX43" s="2171"/>
      <c r="AY43" s="2171"/>
      <c r="AZ43" s="2171"/>
      <c r="BA43" s="2172"/>
      <c r="BB43" s="2164" t="s">
        <v>2725</v>
      </c>
      <c r="BC43" s="2165"/>
      <c r="BD43" s="2165"/>
      <c r="BE43" s="2165"/>
      <c r="BF43" s="2165"/>
      <c r="BG43" s="2165"/>
      <c r="BH43" s="2165"/>
      <c r="BI43" s="2165"/>
      <c r="BJ43" s="2165"/>
      <c r="BK43" s="2165"/>
      <c r="BL43" s="2166"/>
      <c r="BM43" s="1393"/>
      <c r="BN43" s="2170" t="s">
        <v>2726</v>
      </c>
      <c r="BO43" s="2171"/>
      <c r="BP43" s="2171"/>
      <c r="BQ43" s="2171"/>
      <c r="BR43" s="2171"/>
      <c r="BS43" s="2171"/>
      <c r="BT43" s="2171"/>
      <c r="BU43" s="2171"/>
      <c r="BV43" s="2172"/>
      <c r="BW43" s="2098"/>
      <c r="BX43" s="2085"/>
      <c r="BY43" s="2085"/>
      <c r="BZ43" s="2085"/>
      <c r="CA43" s="2085"/>
      <c r="CB43" s="2085"/>
      <c r="CC43" s="2085"/>
      <c r="CD43" s="2085"/>
      <c r="CE43" s="2085"/>
      <c r="CF43" s="2085"/>
      <c r="CG43" s="2087"/>
    </row>
    <row r="44" spans="2:85" ht="13.5" customHeight="1">
      <c r="B44" s="1401"/>
      <c r="C44" s="2158"/>
      <c r="D44" s="2158"/>
      <c r="E44" s="2158"/>
      <c r="F44" s="2158"/>
      <c r="G44" s="2158"/>
      <c r="H44" s="1402"/>
      <c r="I44" s="2178"/>
      <c r="J44" s="2179"/>
      <c r="K44" s="2179"/>
      <c r="L44" s="2179"/>
      <c r="M44" s="2179"/>
      <c r="N44" s="2180"/>
      <c r="O44" s="2086"/>
      <c r="P44" s="2086"/>
      <c r="Q44" s="2086"/>
      <c r="R44" s="2088"/>
      <c r="S44" s="2099"/>
      <c r="T44" s="2086"/>
      <c r="U44" s="2086"/>
      <c r="V44" s="2086"/>
      <c r="W44" s="2086"/>
      <c r="X44" s="2086"/>
      <c r="Y44" s="2088"/>
      <c r="Z44" s="2099"/>
      <c r="AA44" s="2086"/>
      <c r="AB44" s="2086"/>
      <c r="AC44" s="2086"/>
      <c r="AD44" s="2086"/>
      <c r="AE44" s="2086"/>
      <c r="AF44" s="2099"/>
      <c r="AG44" s="2086"/>
      <c r="AH44" s="2086"/>
      <c r="AI44" s="2086"/>
      <c r="AJ44" s="2086"/>
      <c r="AK44" s="2088"/>
      <c r="AL44" s="2086"/>
      <c r="AM44" s="2086"/>
      <c r="AN44" s="2086"/>
      <c r="AO44" s="2086"/>
      <c r="AP44" s="2088"/>
      <c r="AQ44" s="1405"/>
      <c r="AR44" s="1397"/>
      <c r="AS44" s="2173"/>
      <c r="AT44" s="2174"/>
      <c r="AU44" s="2174"/>
      <c r="AV44" s="2174"/>
      <c r="AW44" s="2174"/>
      <c r="AX44" s="2174"/>
      <c r="AY44" s="2174"/>
      <c r="AZ44" s="2174"/>
      <c r="BA44" s="2175"/>
      <c r="BB44" s="2167"/>
      <c r="BC44" s="2168"/>
      <c r="BD44" s="2168"/>
      <c r="BE44" s="2168"/>
      <c r="BF44" s="2168"/>
      <c r="BG44" s="2168"/>
      <c r="BH44" s="2168"/>
      <c r="BI44" s="2168"/>
      <c r="BJ44" s="2168"/>
      <c r="BK44" s="2168"/>
      <c r="BL44" s="2169"/>
      <c r="BM44" s="1393"/>
      <c r="BN44" s="2173"/>
      <c r="BO44" s="2174"/>
      <c r="BP44" s="2174"/>
      <c r="BQ44" s="2174"/>
      <c r="BR44" s="2174"/>
      <c r="BS44" s="2174"/>
      <c r="BT44" s="2174"/>
      <c r="BU44" s="2174"/>
      <c r="BV44" s="2175"/>
      <c r="BW44" s="2107"/>
      <c r="BX44" s="2108"/>
      <c r="BY44" s="2108"/>
      <c r="BZ44" s="2108"/>
      <c r="CA44" s="2108"/>
      <c r="CB44" s="2108"/>
      <c r="CC44" s="2108"/>
      <c r="CD44" s="2108"/>
      <c r="CE44" s="2108"/>
      <c r="CF44" s="2108"/>
      <c r="CG44" s="2160"/>
    </row>
    <row r="45" spans="2:85" ht="13.5" customHeight="1">
      <c r="B45" s="1401"/>
      <c r="C45" s="2158"/>
      <c r="D45" s="2158"/>
      <c r="E45" s="2158"/>
      <c r="F45" s="2158"/>
      <c r="G45" s="2158"/>
      <c r="H45" s="1402"/>
      <c r="I45" s="2178"/>
      <c r="J45" s="2179"/>
      <c r="K45" s="2179"/>
      <c r="L45" s="2179"/>
      <c r="M45" s="2179"/>
      <c r="N45" s="2180"/>
      <c r="O45" s="2131" t="s">
        <v>2744</v>
      </c>
      <c r="P45" s="2131"/>
      <c r="Q45" s="2131"/>
      <c r="R45" s="2277"/>
      <c r="S45" s="2098"/>
      <c r="T45" s="2085"/>
      <c r="U45" s="2085"/>
      <c r="V45" s="2085"/>
      <c r="W45" s="2085"/>
      <c r="X45" s="2085"/>
      <c r="Y45" s="2087"/>
      <c r="Z45" s="2098"/>
      <c r="AA45" s="2085"/>
      <c r="AB45" s="2085"/>
      <c r="AC45" s="2085"/>
      <c r="AD45" s="2085"/>
      <c r="AE45" s="2085"/>
      <c r="AF45" s="2098"/>
      <c r="AG45" s="2085"/>
      <c r="AH45" s="2085"/>
      <c r="AI45" s="2085"/>
      <c r="AJ45" s="2085"/>
      <c r="AK45" s="2087"/>
      <c r="AL45" s="2085"/>
      <c r="AM45" s="2085"/>
      <c r="AN45" s="2085"/>
      <c r="AO45" s="2085"/>
      <c r="AP45" s="2087"/>
      <c r="AQ45" s="1405"/>
      <c r="AR45" s="1397"/>
      <c r="AS45" s="1401"/>
      <c r="AT45" s="1397"/>
      <c r="AU45" s="2170" t="s">
        <v>2727</v>
      </c>
      <c r="AV45" s="2171"/>
      <c r="AW45" s="2171"/>
      <c r="AX45" s="2171"/>
      <c r="AY45" s="2171"/>
      <c r="AZ45" s="2171"/>
      <c r="BA45" s="2172"/>
      <c r="BB45" s="2098"/>
      <c r="BC45" s="2085"/>
      <c r="BD45" s="2085"/>
      <c r="BE45" s="2085"/>
      <c r="BF45" s="2085"/>
      <c r="BG45" s="2085"/>
      <c r="BH45" s="2085"/>
      <c r="BI45" s="2085"/>
      <c r="BJ45" s="2085"/>
      <c r="BK45" s="2085"/>
      <c r="BL45" s="2087"/>
      <c r="BM45" s="1393"/>
      <c r="BN45" s="2170" t="s">
        <v>2728</v>
      </c>
      <c r="BO45" s="2171"/>
      <c r="BP45" s="2171"/>
      <c r="BQ45" s="2171"/>
      <c r="BR45" s="2171"/>
      <c r="BS45" s="2171"/>
      <c r="BT45" s="2171"/>
      <c r="BU45" s="2171"/>
      <c r="BV45" s="2172"/>
      <c r="BW45" s="2098"/>
      <c r="BX45" s="2085"/>
      <c r="BY45" s="2085"/>
      <c r="BZ45" s="2085"/>
      <c r="CA45" s="2085"/>
      <c r="CB45" s="2085"/>
      <c r="CC45" s="2085"/>
      <c r="CD45" s="2085"/>
      <c r="CE45" s="2085"/>
      <c r="CF45" s="2085"/>
      <c r="CG45" s="2087"/>
    </row>
    <row r="46" spans="2:85" ht="13.5" customHeight="1">
      <c r="B46" s="1401"/>
      <c r="C46" s="2158"/>
      <c r="D46" s="2158"/>
      <c r="E46" s="2158"/>
      <c r="F46" s="2158"/>
      <c r="G46" s="2158"/>
      <c r="H46" s="1402"/>
      <c r="I46" s="2178"/>
      <c r="J46" s="2179"/>
      <c r="K46" s="2179"/>
      <c r="L46" s="2179"/>
      <c r="M46" s="2179"/>
      <c r="N46" s="2180"/>
      <c r="O46" s="2241"/>
      <c r="P46" s="2241"/>
      <c r="Q46" s="2241"/>
      <c r="R46" s="2278"/>
      <c r="S46" s="2099"/>
      <c r="T46" s="2086"/>
      <c r="U46" s="2086"/>
      <c r="V46" s="2086"/>
      <c r="W46" s="2086"/>
      <c r="X46" s="2086"/>
      <c r="Y46" s="2088"/>
      <c r="Z46" s="2099"/>
      <c r="AA46" s="2086"/>
      <c r="AB46" s="2086"/>
      <c r="AC46" s="2086"/>
      <c r="AD46" s="2086"/>
      <c r="AE46" s="2086"/>
      <c r="AF46" s="2099"/>
      <c r="AG46" s="2086"/>
      <c r="AH46" s="2086"/>
      <c r="AI46" s="2086"/>
      <c r="AJ46" s="2086"/>
      <c r="AK46" s="2088"/>
      <c r="AL46" s="2086"/>
      <c r="AM46" s="2086"/>
      <c r="AN46" s="2086"/>
      <c r="AO46" s="2086"/>
      <c r="AP46" s="2088"/>
      <c r="AQ46" s="1405"/>
      <c r="AR46" s="1397"/>
      <c r="AS46" s="1403"/>
      <c r="AT46" s="1421"/>
      <c r="AU46" s="2184"/>
      <c r="AV46" s="2185"/>
      <c r="AW46" s="2185"/>
      <c r="AX46" s="2185"/>
      <c r="AY46" s="2185"/>
      <c r="AZ46" s="2185"/>
      <c r="BA46" s="2186"/>
      <c r="BB46" s="2099"/>
      <c r="BC46" s="2086"/>
      <c r="BD46" s="2086"/>
      <c r="BE46" s="2086"/>
      <c r="BF46" s="2086"/>
      <c r="BG46" s="2086"/>
      <c r="BH46" s="2086"/>
      <c r="BI46" s="2086"/>
      <c r="BJ46" s="2086"/>
      <c r="BK46" s="2086"/>
      <c r="BL46" s="2088"/>
      <c r="BM46" s="1393"/>
      <c r="BN46" s="2173"/>
      <c r="BO46" s="2174"/>
      <c r="BP46" s="2174"/>
      <c r="BQ46" s="2174"/>
      <c r="BR46" s="2174"/>
      <c r="BS46" s="2174"/>
      <c r="BT46" s="2174"/>
      <c r="BU46" s="2174"/>
      <c r="BV46" s="2175"/>
      <c r="BW46" s="2107"/>
      <c r="BX46" s="2108"/>
      <c r="BY46" s="2108"/>
      <c r="BZ46" s="2108"/>
      <c r="CA46" s="2108"/>
      <c r="CB46" s="2108"/>
      <c r="CC46" s="2108"/>
      <c r="CD46" s="2108"/>
      <c r="CE46" s="2108"/>
      <c r="CF46" s="2108"/>
      <c r="CG46" s="2160"/>
    </row>
    <row r="47" spans="2:85" ht="13.5" customHeight="1">
      <c r="B47" s="1401"/>
      <c r="C47" s="2158"/>
      <c r="D47" s="2158"/>
      <c r="E47" s="2158"/>
      <c r="F47" s="2158"/>
      <c r="G47" s="2158"/>
      <c r="H47" s="1402"/>
      <c r="I47" s="2178"/>
      <c r="J47" s="2179"/>
      <c r="K47" s="2179"/>
      <c r="L47" s="2179"/>
      <c r="M47" s="2179"/>
      <c r="N47" s="2180"/>
      <c r="O47" s="2131" t="s">
        <v>2745</v>
      </c>
      <c r="P47" s="2131"/>
      <c r="Q47" s="2131"/>
      <c r="R47" s="2277"/>
      <c r="S47" s="2098"/>
      <c r="T47" s="2085"/>
      <c r="U47" s="2085"/>
      <c r="V47" s="2085"/>
      <c r="W47" s="2085"/>
      <c r="X47" s="2085"/>
      <c r="Y47" s="2087"/>
      <c r="Z47" s="2098"/>
      <c r="AA47" s="2085"/>
      <c r="AB47" s="2085"/>
      <c r="AC47" s="2085"/>
      <c r="AD47" s="2085"/>
      <c r="AE47" s="2085"/>
      <c r="AF47" s="2098"/>
      <c r="AG47" s="2085"/>
      <c r="AH47" s="2085"/>
      <c r="AI47" s="2085"/>
      <c r="AJ47" s="2085"/>
      <c r="AK47" s="2087"/>
      <c r="AL47" s="2085"/>
      <c r="AM47" s="2085"/>
      <c r="AN47" s="2085"/>
      <c r="AO47" s="2085"/>
      <c r="AP47" s="2087"/>
      <c r="AQ47" s="1405"/>
      <c r="AR47" s="1397"/>
      <c r="AS47" s="1393"/>
      <c r="AT47" s="1393"/>
      <c r="AU47" s="1393"/>
      <c r="AV47" s="1393"/>
      <c r="AW47" s="1393"/>
      <c r="AX47" s="1393"/>
      <c r="AY47" s="1393"/>
      <c r="AZ47" s="1393"/>
      <c r="BA47" s="1393"/>
      <c r="BB47" s="1393"/>
      <c r="BC47" s="1393"/>
      <c r="BD47" s="1393"/>
      <c r="BE47" s="1393"/>
      <c r="BF47" s="1393"/>
      <c r="BG47" s="1393"/>
      <c r="BH47" s="1393"/>
      <c r="BI47" s="1393"/>
      <c r="BJ47" s="1393"/>
      <c r="BK47" s="1393"/>
      <c r="BL47" s="1393"/>
      <c r="BM47" s="1393"/>
      <c r="BN47" s="1401"/>
      <c r="BO47" s="1397"/>
      <c r="BP47" s="2170" t="s">
        <v>2727</v>
      </c>
      <c r="BQ47" s="2171"/>
      <c r="BR47" s="2171"/>
      <c r="BS47" s="2171"/>
      <c r="BT47" s="2171"/>
      <c r="BU47" s="2171"/>
      <c r="BV47" s="2172"/>
      <c r="BW47" s="2098"/>
      <c r="BX47" s="2085"/>
      <c r="BY47" s="2085"/>
      <c r="BZ47" s="2085"/>
      <c r="CA47" s="2085"/>
      <c r="CB47" s="2085"/>
      <c r="CC47" s="2085"/>
      <c r="CD47" s="2085"/>
      <c r="CE47" s="2085"/>
      <c r="CF47" s="2085"/>
      <c r="CG47" s="2087"/>
    </row>
    <row r="48" spans="2:85" ht="13.5" customHeight="1">
      <c r="B48" s="1403"/>
      <c r="C48" s="2187"/>
      <c r="D48" s="2187"/>
      <c r="E48" s="2187"/>
      <c r="F48" s="2187"/>
      <c r="G48" s="2187"/>
      <c r="H48" s="1404"/>
      <c r="I48" s="2181"/>
      <c r="J48" s="2182"/>
      <c r="K48" s="2182"/>
      <c r="L48" s="2182"/>
      <c r="M48" s="2182"/>
      <c r="N48" s="2183"/>
      <c r="O48" s="2241"/>
      <c r="P48" s="2241"/>
      <c r="Q48" s="2241"/>
      <c r="R48" s="2278"/>
      <c r="S48" s="2099"/>
      <c r="T48" s="2086"/>
      <c r="U48" s="2086"/>
      <c r="V48" s="2086"/>
      <c r="W48" s="2086"/>
      <c r="X48" s="2086"/>
      <c r="Y48" s="2088"/>
      <c r="Z48" s="2099"/>
      <c r="AA48" s="2086"/>
      <c r="AB48" s="2086"/>
      <c r="AC48" s="2086"/>
      <c r="AD48" s="2086"/>
      <c r="AE48" s="2086"/>
      <c r="AF48" s="2099"/>
      <c r="AG48" s="2086"/>
      <c r="AH48" s="2086"/>
      <c r="AI48" s="2086"/>
      <c r="AJ48" s="2086"/>
      <c r="AK48" s="2088"/>
      <c r="AL48" s="2086"/>
      <c r="AM48" s="2086"/>
      <c r="AN48" s="2086"/>
      <c r="AO48" s="2086"/>
      <c r="AP48" s="2088"/>
      <c r="AQ48" s="1405"/>
      <c r="AR48" s="1397"/>
      <c r="AS48" s="1393"/>
      <c r="AT48" s="1393"/>
      <c r="AU48" s="1393"/>
      <c r="AV48" s="1393"/>
      <c r="AW48" s="1393"/>
      <c r="AX48" s="1393"/>
      <c r="AY48" s="1393"/>
      <c r="AZ48" s="1393"/>
      <c r="BA48" s="1393"/>
      <c r="BB48" s="1393"/>
      <c r="BC48" s="1393"/>
      <c r="BD48" s="1393"/>
      <c r="BE48" s="1393"/>
      <c r="BF48" s="1393"/>
      <c r="BG48" s="1393"/>
      <c r="BH48" s="1393"/>
      <c r="BI48" s="1393"/>
      <c r="BJ48" s="1393"/>
      <c r="BK48" s="1393"/>
      <c r="BL48" s="1393"/>
      <c r="BM48" s="1393"/>
      <c r="BN48" s="1401"/>
      <c r="BO48" s="1397"/>
      <c r="BP48" s="2173"/>
      <c r="BQ48" s="2174"/>
      <c r="BR48" s="2174"/>
      <c r="BS48" s="2174"/>
      <c r="BT48" s="2174"/>
      <c r="BU48" s="2174"/>
      <c r="BV48" s="2175"/>
      <c r="BW48" s="2107"/>
      <c r="BX48" s="2108"/>
      <c r="BY48" s="2108"/>
      <c r="BZ48" s="2108"/>
      <c r="CA48" s="2108"/>
      <c r="CB48" s="2108"/>
      <c r="CC48" s="2108"/>
      <c r="CD48" s="2108"/>
      <c r="CE48" s="2108"/>
      <c r="CF48" s="2108"/>
      <c r="CG48" s="2160"/>
    </row>
    <row r="49" spans="2:85" ht="13.5" customHeight="1">
      <c r="B49" s="1393"/>
      <c r="C49" s="1393"/>
      <c r="D49" s="1393"/>
      <c r="E49" s="1393"/>
      <c r="F49" s="1393"/>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c r="AL49" s="1393"/>
      <c r="AM49" s="1393"/>
      <c r="AN49" s="1393"/>
      <c r="AO49" s="1393"/>
      <c r="AP49" s="1393"/>
      <c r="AQ49" s="1393"/>
      <c r="AR49" s="1397"/>
      <c r="AS49" s="1393"/>
      <c r="AT49" s="1393"/>
      <c r="AU49" s="1393"/>
      <c r="AV49" s="1393"/>
      <c r="AW49" s="1393"/>
      <c r="AX49" s="1393"/>
      <c r="AY49" s="1393"/>
      <c r="AZ49" s="1393"/>
      <c r="BA49" s="1393"/>
      <c r="BB49" s="1393"/>
      <c r="BC49" s="1393"/>
      <c r="BD49" s="1393"/>
      <c r="BE49" s="1393"/>
      <c r="BF49" s="1393"/>
      <c r="BG49" s="1393"/>
      <c r="BH49" s="1393"/>
      <c r="BI49" s="1393"/>
      <c r="BJ49" s="1393"/>
      <c r="BK49" s="1393"/>
      <c r="BL49" s="1393"/>
      <c r="BM49" s="1393"/>
      <c r="BN49" s="1401"/>
      <c r="BO49" s="1397"/>
      <c r="BP49" s="2098" t="s">
        <v>2730</v>
      </c>
      <c r="BQ49" s="2085"/>
      <c r="BR49" s="2085"/>
      <c r="BS49" s="2085"/>
      <c r="BT49" s="2085"/>
      <c r="BU49" s="2085"/>
      <c r="BV49" s="2087"/>
      <c r="BW49" s="2098"/>
      <c r="BX49" s="2085"/>
      <c r="BY49" s="2085"/>
      <c r="BZ49" s="2085"/>
      <c r="CA49" s="2085"/>
      <c r="CB49" s="2085"/>
      <c r="CC49" s="2085"/>
      <c r="CD49" s="2085"/>
      <c r="CE49" s="2085"/>
      <c r="CF49" s="2085"/>
      <c r="CG49" s="2087"/>
    </row>
    <row r="50" spans="2:85" ht="13.5" customHeight="1">
      <c r="B50" s="1399"/>
      <c r="C50" s="2255" t="s">
        <v>2746</v>
      </c>
      <c r="D50" s="2255"/>
      <c r="E50" s="2255"/>
      <c r="F50" s="2255"/>
      <c r="G50" s="2255"/>
      <c r="H50" s="1400"/>
      <c r="I50" s="2204"/>
      <c r="J50" s="2205"/>
      <c r="K50" s="2205"/>
      <c r="L50" s="2205"/>
      <c r="M50" s="2205"/>
      <c r="N50" s="2205"/>
      <c r="O50" s="2205"/>
      <c r="P50" s="2205"/>
      <c r="Q50" s="2205"/>
      <c r="R50" s="2205"/>
      <c r="S50" s="2205"/>
      <c r="T50" s="2205"/>
      <c r="U50" s="2205"/>
      <c r="V50" s="2206"/>
      <c r="W50" s="1399"/>
      <c r="X50" s="2271" t="s">
        <v>2747</v>
      </c>
      <c r="Y50" s="2271"/>
      <c r="Z50" s="2271"/>
      <c r="AA50" s="2271"/>
      <c r="AB50" s="2271"/>
      <c r="AC50" s="1400"/>
      <c r="AD50" s="2204"/>
      <c r="AE50" s="2205"/>
      <c r="AF50" s="2205"/>
      <c r="AG50" s="2205"/>
      <c r="AH50" s="2205"/>
      <c r="AI50" s="2205"/>
      <c r="AJ50" s="2205"/>
      <c r="AK50" s="2205"/>
      <c r="AL50" s="2205"/>
      <c r="AM50" s="2205"/>
      <c r="AN50" s="2205"/>
      <c r="AO50" s="2205"/>
      <c r="AP50" s="2206"/>
      <c r="AQ50" s="1397"/>
      <c r="AR50" s="1397"/>
      <c r="AS50" s="1393"/>
      <c r="AT50" s="1393"/>
      <c r="AU50" s="1393"/>
      <c r="AV50" s="1393"/>
      <c r="AW50" s="1393"/>
      <c r="AX50" s="1393"/>
      <c r="AY50" s="1393"/>
      <c r="AZ50" s="1393"/>
      <c r="BA50" s="1393"/>
      <c r="BB50" s="1393"/>
      <c r="BC50" s="1393"/>
      <c r="BD50" s="1393"/>
      <c r="BE50" s="1393"/>
      <c r="BF50" s="1393"/>
      <c r="BG50" s="1393"/>
      <c r="BH50" s="1393"/>
      <c r="BI50" s="1393"/>
      <c r="BJ50" s="1393"/>
      <c r="BK50" s="1393"/>
      <c r="BL50" s="1393"/>
      <c r="BM50" s="1393"/>
      <c r="BN50" s="1403"/>
      <c r="BO50" s="1421"/>
      <c r="BP50" s="2099"/>
      <c r="BQ50" s="2086"/>
      <c r="BR50" s="2086"/>
      <c r="BS50" s="2086"/>
      <c r="BT50" s="2086"/>
      <c r="BU50" s="2086"/>
      <c r="BV50" s="2088"/>
      <c r="BW50" s="2099"/>
      <c r="BX50" s="2086"/>
      <c r="BY50" s="2086"/>
      <c r="BZ50" s="2086"/>
      <c r="CA50" s="2086"/>
      <c r="CB50" s="2086"/>
      <c r="CC50" s="2086"/>
      <c r="CD50" s="2086"/>
      <c r="CE50" s="2086"/>
      <c r="CF50" s="2086"/>
      <c r="CG50" s="2088"/>
    </row>
    <row r="51" spans="2:85" ht="13.5" customHeight="1">
      <c r="B51" s="1403"/>
      <c r="C51" s="2258"/>
      <c r="D51" s="2258"/>
      <c r="E51" s="2258"/>
      <c r="F51" s="2258"/>
      <c r="G51" s="2258"/>
      <c r="H51" s="1404"/>
      <c r="I51" s="2210"/>
      <c r="J51" s="2104"/>
      <c r="K51" s="2104"/>
      <c r="L51" s="2104"/>
      <c r="M51" s="2104"/>
      <c r="N51" s="2104"/>
      <c r="O51" s="2104"/>
      <c r="P51" s="2104"/>
      <c r="Q51" s="2104"/>
      <c r="R51" s="2104"/>
      <c r="S51" s="2104"/>
      <c r="T51" s="2104"/>
      <c r="U51" s="2104"/>
      <c r="V51" s="2211"/>
      <c r="W51" s="1403"/>
      <c r="X51" s="2272"/>
      <c r="Y51" s="2272"/>
      <c r="Z51" s="2272"/>
      <c r="AA51" s="2272"/>
      <c r="AB51" s="2272"/>
      <c r="AC51" s="1404"/>
      <c r="AD51" s="2210"/>
      <c r="AE51" s="2104"/>
      <c r="AF51" s="2104"/>
      <c r="AG51" s="2104"/>
      <c r="AH51" s="2104"/>
      <c r="AI51" s="2104"/>
      <c r="AJ51" s="2104"/>
      <c r="AK51" s="2104"/>
      <c r="AL51" s="2104"/>
      <c r="AM51" s="2104"/>
      <c r="AN51" s="2104"/>
      <c r="AO51" s="2104"/>
      <c r="AP51" s="2211"/>
      <c r="AQ51" s="1397"/>
      <c r="AR51" s="1397"/>
      <c r="AS51" s="1393"/>
      <c r="AT51" s="1393"/>
      <c r="AU51" s="1393"/>
      <c r="AV51" s="1393"/>
      <c r="AW51" s="1393"/>
      <c r="AX51" s="1393"/>
      <c r="AY51" s="1393"/>
      <c r="AZ51" s="1393"/>
      <c r="BA51" s="1393"/>
      <c r="BB51" s="1393"/>
      <c r="BC51" s="1393"/>
      <c r="BD51" s="1393"/>
      <c r="BE51" s="1393"/>
      <c r="BF51" s="1393"/>
      <c r="BG51" s="1393"/>
      <c r="BH51" s="1393"/>
      <c r="BI51" s="1393"/>
      <c r="BJ51" s="1393"/>
      <c r="BK51" s="1393"/>
      <c r="BL51" s="1393"/>
      <c r="BM51" s="1393"/>
      <c r="BN51" s="1394"/>
      <c r="BO51" s="1394"/>
      <c r="BP51" s="1394"/>
      <c r="BQ51" s="1394"/>
      <c r="BR51" s="1394"/>
      <c r="BS51" s="1394"/>
      <c r="BT51" s="1394"/>
      <c r="BU51" s="1394"/>
      <c r="BV51" s="1394"/>
      <c r="BW51" s="1394"/>
      <c r="BX51" s="1394"/>
      <c r="BY51" s="1394"/>
      <c r="BZ51" s="1394"/>
      <c r="CA51" s="1394"/>
      <c r="CB51" s="1394"/>
      <c r="CC51" s="1394"/>
      <c r="CD51" s="1394"/>
      <c r="CE51" s="1394"/>
      <c r="CF51" s="1394"/>
      <c r="CG51" s="1394"/>
    </row>
    <row r="52" spans="2:85" ht="13.5" customHeight="1">
      <c r="B52" s="1397"/>
      <c r="C52" s="1422"/>
      <c r="D52" s="1422"/>
      <c r="E52" s="1422"/>
      <c r="F52" s="1422"/>
      <c r="G52" s="1422"/>
      <c r="H52" s="1397"/>
      <c r="I52" s="1397"/>
      <c r="J52" s="1397"/>
      <c r="K52" s="1397"/>
      <c r="L52" s="1397"/>
      <c r="M52" s="1397"/>
      <c r="N52" s="1397"/>
      <c r="O52" s="1397"/>
      <c r="P52" s="1397"/>
      <c r="Q52" s="1397"/>
      <c r="R52" s="1397"/>
      <c r="S52" s="1397"/>
      <c r="T52" s="1397"/>
      <c r="U52" s="1397"/>
      <c r="V52" s="1397"/>
      <c r="W52" s="1397"/>
      <c r="X52" s="1423"/>
      <c r="Y52" s="1423"/>
      <c r="Z52" s="1423"/>
      <c r="AA52" s="1423"/>
      <c r="AB52" s="1423"/>
      <c r="AC52" s="1397"/>
      <c r="AD52" s="1397"/>
      <c r="AE52" s="1397"/>
      <c r="AF52" s="1397"/>
      <c r="AG52" s="1397"/>
      <c r="AH52" s="1397"/>
      <c r="AI52" s="1397"/>
      <c r="AJ52" s="1397"/>
      <c r="AK52" s="1397"/>
      <c r="AL52" s="1397"/>
      <c r="AM52" s="1397"/>
      <c r="AN52" s="1397"/>
      <c r="AO52" s="1397"/>
      <c r="AP52" s="1397"/>
      <c r="AQ52" s="1397"/>
      <c r="AR52" s="1397"/>
      <c r="AS52" s="2151" t="s">
        <v>2731</v>
      </c>
      <c r="AT52" s="2152"/>
      <c r="AU52" s="2152"/>
      <c r="AV52" s="2152"/>
      <c r="AW52" s="2152"/>
      <c r="AX52" s="2152"/>
      <c r="AY52" s="2152"/>
      <c r="AZ52" s="2152"/>
      <c r="BA52" s="2152"/>
      <c r="BB52" s="2152"/>
      <c r="BC52" s="2152" t="s">
        <v>2748</v>
      </c>
      <c r="BD52" s="2152"/>
      <c r="BE52" s="2152"/>
      <c r="BF52" s="2152"/>
      <c r="BG52" s="2152"/>
      <c r="BH52" s="2152"/>
      <c r="BI52" s="2152"/>
      <c r="BJ52" s="2152"/>
      <c r="BK52" s="2152"/>
      <c r="BL52" s="2152"/>
      <c r="BM52" s="2151" t="s">
        <v>2749</v>
      </c>
      <c r="BN52" s="2152"/>
      <c r="BO52" s="2152"/>
      <c r="BP52" s="2152"/>
      <c r="BQ52" s="2152"/>
      <c r="BR52" s="2152"/>
      <c r="BS52" s="2152"/>
      <c r="BT52" s="2152"/>
      <c r="BU52" s="2152"/>
      <c r="BV52" s="2152"/>
      <c r="BW52" s="2152" t="s">
        <v>2748</v>
      </c>
      <c r="BX52" s="2152"/>
      <c r="BY52" s="2152"/>
      <c r="BZ52" s="2152"/>
      <c r="CA52" s="2152"/>
      <c r="CB52" s="2152"/>
      <c r="CC52" s="2152"/>
      <c r="CD52" s="2152"/>
      <c r="CE52" s="2152"/>
      <c r="CF52" s="2152"/>
      <c r="CG52" s="2152"/>
    </row>
    <row r="53" spans="2:85" ht="13.5" customHeight="1">
      <c r="B53" s="1399"/>
      <c r="C53" s="2255" t="s">
        <v>2750</v>
      </c>
      <c r="D53" s="2195"/>
      <c r="E53" s="2195"/>
      <c r="F53" s="2195"/>
      <c r="G53" s="2195"/>
      <c r="H53" s="1400"/>
      <c r="I53" s="2204"/>
      <c r="J53" s="2205"/>
      <c r="K53" s="2205"/>
      <c r="L53" s="2205"/>
      <c r="M53" s="2205"/>
      <c r="N53" s="2205"/>
      <c r="O53" s="2205"/>
      <c r="P53" s="2205"/>
      <c r="Q53" s="2205"/>
      <c r="R53" s="2205"/>
      <c r="S53" s="2205"/>
      <c r="T53" s="2205"/>
      <c r="U53" s="2205"/>
      <c r="V53" s="2206"/>
      <c r="W53" s="1399"/>
      <c r="X53" s="2271" t="s">
        <v>2747</v>
      </c>
      <c r="Y53" s="2271"/>
      <c r="Z53" s="2271"/>
      <c r="AA53" s="2271"/>
      <c r="AB53" s="2271"/>
      <c r="AC53" s="1400"/>
      <c r="AD53" s="2204"/>
      <c r="AE53" s="2205"/>
      <c r="AF53" s="2205"/>
      <c r="AG53" s="2205"/>
      <c r="AH53" s="2205"/>
      <c r="AI53" s="2205"/>
      <c r="AJ53" s="2205"/>
      <c r="AK53" s="2205"/>
      <c r="AL53" s="2205"/>
      <c r="AM53" s="2205"/>
      <c r="AN53" s="2205"/>
      <c r="AO53" s="2205"/>
      <c r="AP53" s="2206"/>
      <c r="AQ53" s="1397"/>
      <c r="AR53" s="1397"/>
      <c r="AS53" s="2152"/>
      <c r="AT53" s="2152"/>
      <c r="AU53" s="2152"/>
      <c r="AV53" s="2152"/>
      <c r="AW53" s="2152"/>
      <c r="AX53" s="2152"/>
      <c r="AY53" s="2152"/>
      <c r="AZ53" s="2152"/>
      <c r="BA53" s="2152"/>
      <c r="BB53" s="2152"/>
      <c r="BC53" s="2152"/>
      <c r="BD53" s="2152"/>
      <c r="BE53" s="2152"/>
      <c r="BF53" s="2152"/>
      <c r="BG53" s="2152"/>
      <c r="BH53" s="2152"/>
      <c r="BI53" s="2152"/>
      <c r="BJ53" s="2152"/>
      <c r="BK53" s="2152"/>
      <c r="BL53" s="2152"/>
      <c r="BM53" s="2152"/>
      <c r="BN53" s="2152"/>
      <c r="BO53" s="2152"/>
      <c r="BP53" s="2152"/>
      <c r="BQ53" s="2152"/>
      <c r="BR53" s="2152"/>
      <c r="BS53" s="2152"/>
      <c r="BT53" s="2152"/>
      <c r="BU53" s="2152"/>
      <c r="BV53" s="2152"/>
      <c r="BW53" s="2152"/>
      <c r="BX53" s="2152"/>
      <c r="BY53" s="2152"/>
      <c r="BZ53" s="2152"/>
      <c r="CA53" s="2152"/>
      <c r="CB53" s="2152"/>
      <c r="CC53" s="2152"/>
      <c r="CD53" s="2152"/>
      <c r="CE53" s="2152"/>
      <c r="CF53" s="2152"/>
      <c r="CG53" s="2152"/>
    </row>
    <row r="54" spans="2:85" ht="13.5" customHeight="1">
      <c r="B54" s="1403"/>
      <c r="C54" s="2197"/>
      <c r="D54" s="2197"/>
      <c r="E54" s="2197"/>
      <c r="F54" s="2197"/>
      <c r="G54" s="2197"/>
      <c r="H54" s="1404"/>
      <c r="I54" s="2210"/>
      <c r="J54" s="2104"/>
      <c r="K54" s="2104"/>
      <c r="L54" s="2104"/>
      <c r="M54" s="2104"/>
      <c r="N54" s="2104"/>
      <c r="O54" s="2104"/>
      <c r="P54" s="2104"/>
      <c r="Q54" s="2104"/>
      <c r="R54" s="2104"/>
      <c r="S54" s="2104"/>
      <c r="T54" s="2104"/>
      <c r="U54" s="2104"/>
      <c r="V54" s="2211"/>
      <c r="W54" s="1403"/>
      <c r="X54" s="2272"/>
      <c r="Y54" s="2272"/>
      <c r="Z54" s="2272"/>
      <c r="AA54" s="2272"/>
      <c r="AB54" s="2272"/>
      <c r="AC54" s="1404"/>
      <c r="AD54" s="2210"/>
      <c r="AE54" s="2104"/>
      <c r="AF54" s="2104"/>
      <c r="AG54" s="2104"/>
      <c r="AH54" s="2104"/>
      <c r="AI54" s="2104"/>
      <c r="AJ54" s="2104"/>
      <c r="AK54" s="2104"/>
      <c r="AL54" s="2104"/>
      <c r="AM54" s="2104"/>
      <c r="AN54" s="2104"/>
      <c r="AO54" s="2104"/>
      <c r="AP54" s="2211"/>
      <c r="AQ54" s="1397"/>
      <c r="AR54" s="1397"/>
      <c r="AS54" s="2152"/>
      <c r="AT54" s="2152"/>
      <c r="AU54" s="2152"/>
      <c r="AV54" s="2152"/>
      <c r="AW54" s="2152"/>
      <c r="AX54" s="2152"/>
      <c r="AY54" s="2152"/>
      <c r="AZ54" s="2152"/>
      <c r="BA54" s="2152"/>
      <c r="BB54" s="2152"/>
      <c r="BC54" s="2152"/>
      <c r="BD54" s="2152"/>
      <c r="BE54" s="2152"/>
      <c r="BF54" s="2152"/>
      <c r="BG54" s="2152"/>
      <c r="BH54" s="2152"/>
      <c r="BI54" s="2152"/>
      <c r="BJ54" s="2152"/>
      <c r="BK54" s="2152"/>
      <c r="BL54" s="2152"/>
      <c r="BM54" s="2152"/>
      <c r="BN54" s="2152"/>
      <c r="BO54" s="2152"/>
      <c r="BP54" s="2152"/>
      <c r="BQ54" s="2152"/>
      <c r="BR54" s="2152"/>
      <c r="BS54" s="2152"/>
      <c r="BT54" s="2152"/>
      <c r="BU54" s="2152"/>
      <c r="BV54" s="2152"/>
      <c r="BW54" s="2152"/>
      <c r="BX54" s="2152"/>
      <c r="BY54" s="2152"/>
      <c r="BZ54" s="2152"/>
      <c r="CA54" s="2152"/>
      <c r="CB54" s="2152"/>
      <c r="CC54" s="2152"/>
      <c r="CD54" s="2152"/>
      <c r="CE54" s="2152"/>
      <c r="CF54" s="2152"/>
      <c r="CG54" s="2152"/>
    </row>
    <row r="55" spans="2:85" ht="13.5" customHeight="1">
      <c r="B55" s="1399"/>
      <c r="C55" s="2255" t="s">
        <v>2751</v>
      </c>
      <c r="D55" s="2255"/>
      <c r="E55" s="2255"/>
      <c r="F55" s="2255"/>
      <c r="G55" s="2255"/>
      <c r="H55" s="1400"/>
      <c r="I55" s="2204"/>
      <c r="J55" s="2205"/>
      <c r="K55" s="2205"/>
      <c r="L55" s="2205"/>
      <c r="M55" s="2205"/>
      <c r="N55" s="2205"/>
      <c r="O55" s="2205"/>
      <c r="P55" s="2205"/>
      <c r="Q55" s="2205"/>
      <c r="R55" s="2205"/>
      <c r="S55" s="2205"/>
      <c r="T55" s="2205"/>
      <c r="U55" s="2205"/>
      <c r="V55" s="2206"/>
      <c r="W55" s="1399"/>
      <c r="X55" s="2271" t="s">
        <v>2747</v>
      </c>
      <c r="Y55" s="2271"/>
      <c r="Z55" s="2271"/>
      <c r="AA55" s="2271"/>
      <c r="AB55" s="2271"/>
      <c r="AC55" s="1400"/>
      <c r="AD55" s="2204"/>
      <c r="AE55" s="2205"/>
      <c r="AF55" s="2205"/>
      <c r="AG55" s="2205"/>
      <c r="AH55" s="2205"/>
      <c r="AI55" s="2205"/>
      <c r="AJ55" s="2205"/>
      <c r="AK55" s="2205"/>
      <c r="AL55" s="2205"/>
      <c r="AM55" s="2205"/>
      <c r="AN55" s="2205"/>
      <c r="AO55" s="2205"/>
      <c r="AP55" s="2206"/>
      <c r="AQ55" s="1397"/>
      <c r="AR55" s="1397"/>
      <c r="AS55" s="1394"/>
      <c r="AT55" s="1394"/>
      <c r="AU55" s="1394"/>
      <c r="AV55" s="1394"/>
      <c r="AW55" s="1394"/>
      <c r="AX55" s="1394"/>
      <c r="AY55" s="1394"/>
      <c r="AZ55" s="1394"/>
      <c r="BA55" s="1394"/>
      <c r="BB55" s="1394"/>
      <c r="BC55" s="1394"/>
      <c r="BD55" s="1394"/>
      <c r="BE55" s="1394"/>
      <c r="BF55" s="1394"/>
      <c r="BG55" s="1394"/>
      <c r="BH55" s="1394"/>
      <c r="BI55" s="1394"/>
      <c r="BJ55" s="1394"/>
      <c r="BK55" s="1394"/>
      <c r="BL55" s="1394"/>
      <c r="BM55" s="1393"/>
      <c r="BN55" s="1394"/>
      <c r="BO55" s="1394"/>
      <c r="BP55" s="1394"/>
      <c r="BQ55" s="1394"/>
      <c r="BR55" s="1394"/>
      <c r="BS55" s="1394"/>
      <c r="BT55" s="1394"/>
      <c r="BU55" s="1394"/>
      <c r="BV55" s="1394"/>
      <c r="BW55" s="1394"/>
      <c r="BX55" s="1394"/>
      <c r="BY55" s="1394"/>
      <c r="BZ55" s="1394"/>
      <c r="CA55" s="1394"/>
      <c r="CB55" s="1394"/>
      <c r="CC55" s="1394"/>
      <c r="CD55" s="1394"/>
      <c r="CE55" s="1394"/>
      <c r="CF55" s="1394"/>
      <c r="CG55" s="1394"/>
    </row>
    <row r="56" spans="2:85" ht="13.5" customHeight="1">
      <c r="B56" s="1403"/>
      <c r="C56" s="2258"/>
      <c r="D56" s="2258"/>
      <c r="E56" s="2258"/>
      <c r="F56" s="2258"/>
      <c r="G56" s="2258"/>
      <c r="H56" s="1404"/>
      <c r="I56" s="2210"/>
      <c r="J56" s="2104"/>
      <c r="K56" s="2104"/>
      <c r="L56" s="2104"/>
      <c r="M56" s="2104"/>
      <c r="N56" s="2104"/>
      <c r="O56" s="2104"/>
      <c r="P56" s="2104"/>
      <c r="Q56" s="2104"/>
      <c r="R56" s="2104"/>
      <c r="S56" s="2104"/>
      <c r="T56" s="2104"/>
      <c r="U56" s="2104"/>
      <c r="V56" s="2211"/>
      <c r="W56" s="1403"/>
      <c r="X56" s="2272"/>
      <c r="Y56" s="2272"/>
      <c r="Z56" s="2272"/>
      <c r="AA56" s="2272"/>
      <c r="AB56" s="2272"/>
      <c r="AC56" s="1404"/>
      <c r="AD56" s="2210"/>
      <c r="AE56" s="2104"/>
      <c r="AF56" s="2104"/>
      <c r="AG56" s="2104"/>
      <c r="AH56" s="2104"/>
      <c r="AI56" s="2104"/>
      <c r="AJ56" s="2104"/>
      <c r="AK56" s="2104"/>
      <c r="AL56" s="2104"/>
      <c r="AM56" s="2104"/>
      <c r="AN56" s="2104"/>
      <c r="AO56" s="2104"/>
      <c r="AP56" s="2211"/>
      <c r="AQ56" s="1397"/>
      <c r="AR56" s="1397"/>
      <c r="AS56" s="1394"/>
      <c r="AT56" s="1394"/>
      <c r="AU56" s="1394"/>
      <c r="AV56" s="1394"/>
      <c r="AW56" s="1394"/>
      <c r="AX56" s="1394"/>
      <c r="AY56" s="1394"/>
      <c r="AZ56" s="1394"/>
      <c r="BA56" s="1394"/>
      <c r="BB56" s="1394"/>
      <c r="BC56" s="1394"/>
      <c r="BD56" s="1394"/>
      <c r="BE56" s="1394"/>
      <c r="BF56" s="1394"/>
      <c r="BG56" s="1394"/>
      <c r="BH56" s="1394"/>
      <c r="BI56" s="1394"/>
      <c r="BJ56" s="1394"/>
      <c r="BK56" s="1394"/>
      <c r="BL56" s="1394"/>
      <c r="BM56" s="1393"/>
      <c r="BN56" s="1394"/>
      <c r="BO56" s="1394"/>
      <c r="BP56" s="1394"/>
      <c r="BQ56" s="1394"/>
      <c r="BR56" s="1394"/>
      <c r="BS56" s="1394"/>
      <c r="BT56" s="1394"/>
      <c r="BU56" s="1394"/>
      <c r="BV56" s="1394"/>
      <c r="BW56" s="1394"/>
      <c r="BX56" s="1394"/>
      <c r="BY56" s="1394"/>
      <c r="BZ56" s="1394"/>
      <c r="CA56" s="1394"/>
      <c r="CB56" s="1394"/>
      <c r="CC56" s="1394"/>
      <c r="CD56" s="1394"/>
      <c r="CE56" s="1394"/>
      <c r="CF56" s="1394"/>
      <c r="CG56" s="1394"/>
    </row>
    <row r="57" spans="2:85" ht="13.5" customHeight="1">
      <c r="B57" s="1399"/>
      <c r="C57" s="2273" t="s">
        <v>2752</v>
      </c>
      <c r="D57" s="2273"/>
      <c r="E57" s="2273"/>
      <c r="F57" s="2273"/>
      <c r="G57" s="2273"/>
      <c r="H57" s="1400"/>
      <c r="I57" s="2261" t="s">
        <v>2725</v>
      </c>
      <c r="J57" s="2262"/>
      <c r="K57" s="2262"/>
      <c r="L57" s="2262"/>
      <c r="M57" s="2262"/>
      <c r="N57" s="2262"/>
      <c r="O57" s="2262"/>
      <c r="P57" s="2262"/>
      <c r="Q57" s="2262"/>
      <c r="R57" s="2262"/>
      <c r="S57" s="2262"/>
      <c r="T57" s="2262"/>
      <c r="U57" s="2262"/>
      <c r="V57" s="2263"/>
      <c r="W57" s="1399"/>
      <c r="X57" s="2275" t="s">
        <v>2727</v>
      </c>
      <c r="Y57" s="2275"/>
      <c r="Z57" s="2275"/>
      <c r="AA57" s="2275"/>
      <c r="AB57" s="2275"/>
      <c r="AC57" s="1400"/>
      <c r="AD57" s="2204"/>
      <c r="AE57" s="2205"/>
      <c r="AF57" s="2205"/>
      <c r="AG57" s="2205"/>
      <c r="AH57" s="2205"/>
      <c r="AI57" s="2205"/>
      <c r="AJ57" s="2205"/>
      <c r="AK57" s="2205"/>
      <c r="AL57" s="2205"/>
      <c r="AM57" s="2205"/>
      <c r="AN57" s="2205"/>
      <c r="AO57" s="2205"/>
      <c r="AP57" s="2206"/>
      <c r="AQ57" s="1397"/>
      <c r="AR57" s="1397"/>
      <c r="AS57" s="1394"/>
      <c r="AT57" s="1394"/>
      <c r="AU57" s="1394"/>
      <c r="AV57" s="1394"/>
      <c r="AW57" s="1394"/>
      <c r="AX57" s="1394"/>
      <c r="AY57" s="1394"/>
      <c r="AZ57" s="1394"/>
      <c r="BA57" s="1394"/>
      <c r="BB57" s="1394"/>
      <c r="BC57" s="1394"/>
      <c r="BD57" s="1394"/>
      <c r="BE57" s="1394"/>
      <c r="BF57" s="1394"/>
      <c r="BG57" s="1394"/>
      <c r="BH57" s="1394"/>
      <c r="BI57" s="1394"/>
      <c r="BJ57" s="1394"/>
      <c r="BK57" s="1394"/>
      <c r="BL57" s="1394"/>
      <c r="BM57" s="1394"/>
      <c r="BN57" s="1394"/>
      <c r="BO57" s="1394"/>
      <c r="BP57" s="1394"/>
      <c r="BQ57" s="1394"/>
      <c r="BR57" s="1394"/>
      <c r="BS57" s="1394"/>
      <c r="BT57" s="1394"/>
      <c r="BU57" s="1394"/>
      <c r="BV57" s="1394"/>
      <c r="BW57" s="1394"/>
      <c r="BX57" s="1394"/>
      <c r="BY57" s="1394"/>
      <c r="BZ57" s="1394"/>
      <c r="CA57" s="1394"/>
      <c r="CB57" s="1394"/>
      <c r="CC57" s="1394"/>
      <c r="CD57" s="1394"/>
      <c r="CE57" s="1394"/>
      <c r="CF57" s="1394"/>
      <c r="CG57" s="1394"/>
    </row>
    <row r="58" spans="2:85" ht="13.5" customHeight="1">
      <c r="B58" s="1403"/>
      <c r="C58" s="2274"/>
      <c r="D58" s="2274"/>
      <c r="E58" s="2274"/>
      <c r="F58" s="2274"/>
      <c r="G58" s="2274"/>
      <c r="H58" s="1404"/>
      <c r="I58" s="2264"/>
      <c r="J58" s="2265"/>
      <c r="K58" s="2265"/>
      <c r="L58" s="2265"/>
      <c r="M58" s="2265"/>
      <c r="N58" s="2265"/>
      <c r="O58" s="2265"/>
      <c r="P58" s="2265"/>
      <c r="Q58" s="2265"/>
      <c r="R58" s="2265"/>
      <c r="S58" s="2265"/>
      <c r="T58" s="2265"/>
      <c r="U58" s="2265"/>
      <c r="V58" s="2266"/>
      <c r="W58" s="1403"/>
      <c r="X58" s="2276"/>
      <c r="Y58" s="2276"/>
      <c r="Z58" s="2276"/>
      <c r="AA58" s="2276"/>
      <c r="AB58" s="2276"/>
      <c r="AC58" s="1404"/>
      <c r="AD58" s="2210"/>
      <c r="AE58" s="2104"/>
      <c r="AF58" s="2104"/>
      <c r="AG58" s="2104"/>
      <c r="AH58" s="2104"/>
      <c r="AI58" s="2104"/>
      <c r="AJ58" s="2104"/>
      <c r="AK58" s="2104"/>
      <c r="AL58" s="2104"/>
      <c r="AM58" s="2104"/>
      <c r="AN58" s="2104"/>
      <c r="AO58" s="2104"/>
      <c r="AP58" s="2211"/>
      <c r="AQ58" s="1397"/>
      <c r="AR58" s="1397"/>
      <c r="AS58" s="1394"/>
      <c r="AT58" s="1394"/>
      <c r="AU58" s="1394"/>
      <c r="AV58" s="1394"/>
      <c r="AW58" s="1394"/>
      <c r="AX58" s="1394"/>
      <c r="AY58" s="1394"/>
      <c r="AZ58" s="1394"/>
      <c r="BA58" s="1394"/>
      <c r="BB58" s="1394"/>
      <c r="BC58" s="1394"/>
      <c r="BD58" s="1394"/>
      <c r="BE58" s="1394"/>
      <c r="BF58" s="1394"/>
      <c r="BG58" s="1394"/>
      <c r="BH58" s="1394"/>
      <c r="BI58" s="1394"/>
      <c r="BJ58" s="1394"/>
      <c r="BK58" s="1394"/>
      <c r="BL58" s="1394"/>
      <c r="BM58" s="1394"/>
      <c r="BN58" s="1394"/>
      <c r="BO58" s="1394"/>
      <c r="BP58" s="1394"/>
      <c r="BQ58" s="1394"/>
      <c r="BR58" s="1394"/>
      <c r="BS58" s="1394"/>
      <c r="BT58" s="1394"/>
      <c r="BU58" s="1394"/>
      <c r="BV58" s="1394"/>
      <c r="BW58" s="1394"/>
      <c r="BX58" s="1394"/>
      <c r="BY58" s="1394"/>
      <c r="BZ58" s="1394"/>
      <c r="CA58" s="1394"/>
      <c r="CB58" s="1394"/>
      <c r="CC58" s="1394"/>
      <c r="CD58" s="1394"/>
      <c r="CE58" s="1394"/>
      <c r="CF58" s="1394"/>
      <c r="CG58" s="1394"/>
    </row>
    <row r="59" spans="2:85" ht="13.5" customHeight="1">
      <c r="B59" s="1399"/>
      <c r="C59" s="2255" t="s">
        <v>2753</v>
      </c>
      <c r="D59" s="2255"/>
      <c r="E59" s="2255"/>
      <c r="F59" s="2255"/>
      <c r="G59" s="2255"/>
      <c r="H59" s="1400"/>
      <c r="I59" s="2261"/>
      <c r="J59" s="2262"/>
      <c r="K59" s="2262"/>
      <c r="L59" s="2262"/>
      <c r="M59" s="2262"/>
      <c r="N59" s="2262"/>
      <c r="O59" s="2262"/>
      <c r="P59" s="2262"/>
      <c r="Q59" s="2262"/>
      <c r="R59" s="2262"/>
      <c r="S59" s="2262"/>
      <c r="T59" s="2262"/>
      <c r="U59" s="2262"/>
      <c r="V59" s="2263"/>
      <c r="W59" s="1399"/>
      <c r="X59" s="2255" t="s">
        <v>2753</v>
      </c>
      <c r="Y59" s="2255"/>
      <c r="Z59" s="2255"/>
      <c r="AA59" s="2255"/>
      <c r="AB59" s="2255"/>
      <c r="AC59" s="1400"/>
      <c r="AD59" s="2204"/>
      <c r="AE59" s="2205"/>
      <c r="AF59" s="2205"/>
      <c r="AG59" s="2205"/>
      <c r="AH59" s="2205"/>
      <c r="AI59" s="2205"/>
      <c r="AJ59" s="2205"/>
      <c r="AK59" s="2205"/>
      <c r="AL59" s="2205"/>
      <c r="AM59" s="2205"/>
      <c r="AN59" s="2205"/>
      <c r="AO59" s="2205"/>
      <c r="AP59" s="2206"/>
      <c r="AQ59" s="1397"/>
      <c r="AR59" s="1397"/>
      <c r="AS59" s="1394"/>
      <c r="AT59" s="1394"/>
      <c r="AU59" s="1394"/>
      <c r="AV59" s="1394"/>
      <c r="AW59" s="1394"/>
      <c r="AX59" s="1394"/>
      <c r="AY59" s="1394"/>
      <c r="AZ59" s="1394"/>
      <c r="BA59" s="1394"/>
      <c r="BB59" s="1394"/>
      <c r="BC59" s="1394"/>
      <c r="BD59" s="1394"/>
      <c r="BE59" s="1394"/>
      <c r="BF59" s="1394"/>
      <c r="BG59" s="1394"/>
      <c r="BH59" s="1394"/>
      <c r="BI59" s="1394"/>
      <c r="BJ59" s="1394"/>
      <c r="BK59" s="1394"/>
      <c r="BL59" s="1394"/>
      <c r="BM59" s="1394"/>
      <c r="BN59" s="1394"/>
      <c r="BO59" s="1394"/>
      <c r="BP59" s="1394"/>
      <c r="BQ59" s="1394"/>
      <c r="BR59" s="1394"/>
      <c r="BS59" s="1394"/>
      <c r="BT59" s="1394"/>
      <c r="BU59" s="1394"/>
      <c r="BV59" s="1394"/>
      <c r="BW59" s="1394"/>
      <c r="BX59" s="1394"/>
      <c r="BY59" s="1394"/>
      <c r="BZ59" s="1394"/>
      <c r="CA59" s="1394"/>
      <c r="CB59" s="1394"/>
      <c r="CC59" s="1394"/>
      <c r="CD59" s="1394"/>
      <c r="CE59" s="1394"/>
      <c r="CF59" s="1394"/>
      <c r="CG59" s="1394"/>
    </row>
    <row r="60" spans="2:85" ht="13.5" customHeight="1">
      <c r="B60" s="1401"/>
      <c r="C60" s="2260"/>
      <c r="D60" s="2260"/>
      <c r="E60" s="2260"/>
      <c r="F60" s="2260"/>
      <c r="G60" s="2260"/>
      <c r="H60" s="1402"/>
      <c r="I60" s="2264"/>
      <c r="J60" s="2265"/>
      <c r="K60" s="2265"/>
      <c r="L60" s="2265"/>
      <c r="M60" s="2265"/>
      <c r="N60" s="2265"/>
      <c r="O60" s="2265"/>
      <c r="P60" s="2265"/>
      <c r="Q60" s="2265"/>
      <c r="R60" s="2265"/>
      <c r="S60" s="2265"/>
      <c r="T60" s="2265"/>
      <c r="U60" s="2265"/>
      <c r="V60" s="2266"/>
      <c r="W60" s="1401"/>
      <c r="X60" s="2260"/>
      <c r="Y60" s="2260"/>
      <c r="Z60" s="2260"/>
      <c r="AA60" s="2260"/>
      <c r="AB60" s="2260"/>
      <c r="AC60" s="1402"/>
      <c r="AD60" s="2210"/>
      <c r="AE60" s="2104"/>
      <c r="AF60" s="2104"/>
      <c r="AG60" s="2104"/>
      <c r="AH60" s="2104"/>
      <c r="AI60" s="2104"/>
      <c r="AJ60" s="2104"/>
      <c r="AK60" s="2104"/>
      <c r="AL60" s="2104"/>
      <c r="AM60" s="2104"/>
      <c r="AN60" s="2104"/>
      <c r="AO60" s="2104"/>
      <c r="AP60" s="2211"/>
      <c r="AQ60" s="1397"/>
      <c r="AR60" s="1397"/>
      <c r="AS60" s="1394"/>
      <c r="AT60" s="1394"/>
      <c r="AU60" s="1394"/>
      <c r="AV60" s="1394"/>
      <c r="AW60" s="1394"/>
      <c r="AX60" s="1394"/>
      <c r="AY60" s="1394"/>
      <c r="AZ60" s="1394"/>
      <c r="BA60" s="1394"/>
      <c r="BB60" s="1394"/>
      <c r="BC60" s="1394"/>
      <c r="BD60" s="1394"/>
      <c r="BE60" s="1394"/>
      <c r="BF60" s="1394"/>
      <c r="BG60" s="1394"/>
      <c r="BH60" s="1394"/>
      <c r="BI60" s="1394"/>
      <c r="BJ60" s="1394"/>
      <c r="BK60" s="1394"/>
      <c r="BL60" s="1394"/>
      <c r="BM60" s="1394"/>
      <c r="BN60" s="1424"/>
      <c r="BO60" s="1424"/>
      <c r="BP60" s="1424"/>
      <c r="BQ60" s="1424"/>
      <c r="BR60" s="1424"/>
      <c r="BS60" s="1424"/>
      <c r="BT60" s="1424"/>
      <c r="BU60" s="1424"/>
      <c r="BV60" s="1424"/>
      <c r="BW60" s="1424"/>
      <c r="BX60" s="1424"/>
      <c r="BY60" s="1424"/>
      <c r="BZ60" s="1424"/>
      <c r="CA60" s="1424"/>
      <c r="CB60" s="1424"/>
      <c r="CC60" s="1424"/>
      <c r="CD60" s="1424"/>
      <c r="CE60" s="1424"/>
      <c r="CF60" s="1424"/>
      <c r="CG60" s="1424"/>
    </row>
    <row r="61" spans="2:85" ht="13.5" customHeight="1">
      <c r="B61" s="1401"/>
      <c r="C61" s="1397"/>
      <c r="D61" s="2267" t="s">
        <v>2727</v>
      </c>
      <c r="E61" s="2195"/>
      <c r="F61" s="2195"/>
      <c r="G61" s="2195"/>
      <c r="H61" s="2268"/>
      <c r="I61" s="2204"/>
      <c r="J61" s="2205"/>
      <c r="K61" s="2205"/>
      <c r="L61" s="2205"/>
      <c r="M61" s="2205"/>
      <c r="N61" s="2205"/>
      <c r="O61" s="2205"/>
      <c r="P61" s="2205"/>
      <c r="Q61" s="2205"/>
      <c r="R61" s="2205"/>
      <c r="S61" s="2205"/>
      <c r="T61" s="2205"/>
      <c r="U61" s="2205"/>
      <c r="V61" s="2206"/>
      <c r="W61" s="1401"/>
      <c r="X61" s="1397"/>
      <c r="Y61" s="2267" t="s">
        <v>2727</v>
      </c>
      <c r="Z61" s="2195"/>
      <c r="AA61" s="2195"/>
      <c r="AB61" s="2195"/>
      <c r="AC61" s="2268"/>
      <c r="AD61" s="2204"/>
      <c r="AE61" s="2205"/>
      <c r="AF61" s="2205"/>
      <c r="AG61" s="2205"/>
      <c r="AH61" s="2205"/>
      <c r="AI61" s="2205"/>
      <c r="AJ61" s="2205"/>
      <c r="AK61" s="2205"/>
      <c r="AL61" s="2205"/>
      <c r="AM61" s="2205"/>
      <c r="AN61" s="2205"/>
      <c r="AO61" s="2205"/>
      <c r="AP61" s="2206"/>
      <c r="AQ61" s="1397"/>
      <c r="AR61" s="1397"/>
      <c r="AS61" s="1394"/>
      <c r="AT61" s="1394"/>
      <c r="AU61" s="1394"/>
      <c r="AV61" s="1394"/>
      <c r="AW61" s="1394"/>
      <c r="AX61" s="1394"/>
      <c r="AY61" s="1394"/>
      <c r="AZ61" s="1394"/>
      <c r="BA61" s="1394"/>
      <c r="BB61" s="1394"/>
      <c r="BC61" s="1394"/>
      <c r="BD61" s="1394"/>
      <c r="BE61" s="1394"/>
      <c r="BF61" s="1394"/>
      <c r="BG61" s="1394"/>
      <c r="BH61" s="1394"/>
      <c r="BI61" s="1394"/>
      <c r="BJ61" s="1394"/>
      <c r="BK61" s="1394"/>
      <c r="BL61" s="1394"/>
      <c r="BM61" s="1394"/>
      <c r="BN61" s="1424"/>
      <c r="BO61" s="1424"/>
      <c r="BP61" s="1424"/>
      <c r="BQ61" s="1424"/>
      <c r="BR61" s="1424"/>
      <c r="BS61" s="1424"/>
      <c r="BT61" s="1424"/>
      <c r="BU61" s="1424"/>
      <c r="BV61" s="1424"/>
      <c r="BW61" s="1424"/>
      <c r="BX61" s="1424"/>
      <c r="BY61" s="1424"/>
      <c r="BZ61" s="1424"/>
      <c r="CA61" s="1424"/>
      <c r="CB61" s="1424"/>
      <c r="CC61" s="1424"/>
      <c r="CD61" s="1424"/>
      <c r="CE61" s="1424"/>
      <c r="CF61" s="1424"/>
      <c r="CG61" s="1424"/>
    </row>
    <row r="62" spans="2:85" ht="13.5" customHeight="1">
      <c r="B62" s="1401"/>
      <c r="C62" s="1397"/>
      <c r="D62" s="2269"/>
      <c r="E62" s="2197"/>
      <c r="F62" s="2197"/>
      <c r="G62" s="2197"/>
      <c r="H62" s="2270"/>
      <c r="I62" s="2210"/>
      <c r="J62" s="2104"/>
      <c r="K62" s="2104"/>
      <c r="L62" s="2104"/>
      <c r="M62" s="2104"/>
      <c r="N62" s="2104"/>
      <c r="O62" s="2104"/>
      <c r="P62" s="2104"/>
      <c r="Q62" s="2104"/>
      <c r="R62" s="2104"/>
      <c r="S62" s="2104"/>
      <c r="T62" s="2104"/>
      <c r="U62" s="2104"/>
      <c r="V62" s="2211"/>
      <c r="W62" s="1401"/>
      <c r="X62" s="1397"/>
      <c r="Y62" s="2269"/>
      <c r="Z62" s="2197"/>
      <c r="AA62" s="2197"/>
      <c r="AB62" s="2197"/>
      <c r="AC62" s="2270"/>
      <c r="AD62" s="2210"/>
      <c r="AE62" s="2104"/>
      <c r="AF62" s="2104"/>
      <c r="AG62" s="2104"/>
      <c r="AH62" s="2104"/>
      <c r="AI62" s="2104"/>
      <c r="AJ62" s="2104"/>
      <c r="AK62" s="2104"/>
      <c r="AL62" s="2104"/>
      <c r="AM62" s="2104"/>
      <c r="AN62" s="2104"/>
      <c r="AO62" s="2104"/>
      <c r="AP62" s="2211"/>
      <c r="AQ62" s="1397"/>
      <c r="AR62" s="1397"/>
      <c r="AS62" s="1424"/>
      <c r="AT62" s="1424"/>
      <c r="AU62" s="1424"/>
      <c r="AV62" s="1424"/>
      <c r="AW62" s="1424"/>
      <c r="AX62" s="1424"/>
      <c r="AY62" s="1424"/>
      <c r="AZ62" s="1424"/>
      <c r="BA62" s="1424"/>
      <c r="BB62" s="1424"/>
      <c r="BC62" s="1424"/>
      <c r="BD62" s="1424"/>
      <c r="BE62" s="1424"/>
      <c r="BF62" s="1424"/>
      <c r="BG62" s="1424"/>
      <c r="BH62" s="1424"/>
      <c r="BI62" s="1424"/>
      <c r="BJ62" s="1424"/>
      <c r="BK62" s="1424"/>
      <c r="BL62" s="1424"/>
      <c r="BM62" s="1394"/>
      <c r="BN62" s="1424"/>
      <c r="BO62" s="1424"/>
      <c r="BP62" s="1424"/>
      <c r="BQ62" s="1424"/>
      <c r="BR62" s="1424"/>
      <c r="BS62" s="1424"/>
      <c r="BT62" s="1424"/>
      <c r="BU62" s="1424"/>
      <c r="BV62" s="1424"/>
      <c r="BW62" s="1424"/>
      <c r="BX62" s="1424"/>
      <c r="BY62" s="1424"/>
      <c r="BZ62" s="1424"/>
      <c r="CA62" s="1424"/>
      <c r="CB62" s="1424"/>
      <c r="CC62" s="1424"/>
      <c r="CD62" s="1424"/>
      <c r="CE62" s="1424"/>
      <c r="CF62" s="1424"/>
      <c r="CG62" s="1424"/>
    </row>
    <row r="63" spans="2:85" ht="13.5" customHeight="1">
      <c r="B63" s="1401"/>
      <c r="C63" s="1397"/>
      <c r="D63" s="2254" t="s">
        <v>2754</v>
      </c>
      <c r="E63" s="2255"/>
      <c r="F63" s="2255"/>
      <c r="G63" s="2255"/>
      <c r="H63" s="2256"/>
      <c r="I63" s="2204"/>
      <c r="J63" s="2205"/>
      <c r="K63" s="2205"/>
      <c r="L63" s="2205"/>
      <c r="M63" s="2205"/>
      <c r="N63" s="2205"/>
      <c r="O63" s="2205"/>
      <c r="P63" s="2205"/>
      <c r="Q63" s="2205"/>
      <c r="R63" s="2205"/>
      <c r="S63" s="2205"/>
      <c r="T63" s="2205"/>
      <c r="U63" s="2205"/>
      <c r="V63" s="2206"/>
      <c r="W63" s="1401"/>
      <c r="X63" s="1397"/>
      <c r="Y63" s="2254" t="s">
        <v>2754</v>
      </c>
      <c r="Z63" s="2255"/>
      <c r="AA63" s="2255"/>
      <c r="AB63" s="2255"/>
      <c r="AC63" s="2256"/>
      <c r="AD63" s="2204"/>
      <c r="AE63" s="2205"/>
      <c r="AF63" s="2205"/>
      <c r="AG63" s="2205"/>
      <c r="AH63" s="2205"/>
      <c r="AI63" s="2205"/>
      <c r="AJ63" s="2205"/>
      <c r="AK63" s="2205"/>
      <c r="AL63" s="2205"/>
      <c r="AM63" s="2205"/>
      <c r="AN63" s="2205"/>
      <c r="AO63" s="2205"/>
      <c r="AP63" s="2206"/>
      <c r="AQ63" s="1397"/>
      <c r="AR63" s="1397"/>
      <c r="AS63" s="1424"/>
      <c r="AT63" s="1424"/>
      <c r="AU63" s="1424"/>
      <c r="AV63" s="1424"/>
      <c r="AW63" s="1424"/>
      <c r="AX63" s="1424"/>
      <c r="AY63" s="1424"/>
      <c r="AZ63" s="1424"/>
      <c r="BA63" s="1424"/>
      <c r="BB63" s="1424"/>
      <c r="BC63" s="1424"/>
      <c r="BD63" s="1424"/>
      <c r="BE63" s="1424"/>
      <c r="BF63" s="1424"/>
      <c r="BG63" s="1424"/>
      <c r="BH63" s="1424"/>
      <c r="BI63" s="1424"/>
      <c r="BJ63" s="1424"/>
      <c r="BK63" s="1424"/>
      <c r="BL63" s="1424"/>
      <c r="BM63" s="1394"/>
      <c r="BN63" s="1424"/>
      <c r="BO63" s="2242"/>
      <c r="BP63" s="2242"/>
      <c r="BQ63" s="2242"/>
      <c r="BR63" s="2242"/>
      <c r="BS63" s="2242"/>
      <c r="BT63" s="2242"/>
      <c r="BU63" s="2242"/>
      <c r="BV63" s="2242"/>
      <c r="BW63" s="2242"/>
      <c r="BX63" s="2242"/>
      <c r="BY63" s="2242"/>
      <c r="BZ63" s="2242"/>
      <c r="CA63" s="2242"/>
      <c r="CB63" s="2242"/>
      <c r="CC63" s="2242"/>
      <c r="CD63" s="2242"/>
      <c r="CE63" s="2242"/>
      <c r="CF63" s="2242"/>
      <c r="CG63" s="2242"/>
    </row>
    <row r="64" spans="2:85" ht="13.5" customHeight="1">
      <c r="B64" s="1403"/>
      <c r="C64" s="1421"/>
      <c r="D64" s="2257"/>
      <c r="E64" s="2258"/>
      <c r="F64" s="2258"/>
      <c r="G64" s="2258"/>
      <c r="H64" s="2259"/>
      <c r="I64" s="2210"/>
      <c r="J64" s="2104"/>
      <c r="K64" s="2104"/>
      <c r="L64" s="2104"/>
      <c r="M64" s="2104"/>
      <c r="N64" s="2104"/>
      <c r="O64" s="2104"/>
      <c r="P64" s="2104"/>
      <c r="Q64" s="2104"/>
      <c r="R64" s="2104"/>
      <c r="S64" s="2104"/>
      <c r="T64" s="2104"/>
      <c r="U64" s="2104"/>
      <c r="V64" s="2211"/>
      <c r="W64" s="1403"/>
      <c r="X64" s="1421"/>
      <c r="Y64" s="2257"/>
      <c r="Z64" s="2258"/>
      <c r="AA64" s="2258"/>
      <c r="AB64" s="2258"/>
      <c r="AC64" s="2259"/>
      <c r="AD64" s="2210"/>
      <c r="AE64" s="2104"/>
      <c r="AF64" s="2104"/>
      <c r="AG64" s="2104"/>
      <c r="AH64" s="2104"/>
      <c r="AI64" s="2104"/>
      <c r="AJ64" s="2104"/>
      <c r="AK64" s="2104"/>
      <c r="AL64" s="2104"/>
      <c r="AM64" s="2104"/>
      <c r="AN64" s="2104"/>
      <c r="AO64" s="2104"/>
      <c r="AP64" s="2211"/>
      <c r="AQ64" s="1397"/>
      <c r="AR64" s="1397"/>
      <c r="AS64" s="1424"/>
      <c r="AT64" s="1424"/>
      <c r="AU64" s="1424"/>
      <c r="AV64" s="1424"/>
      <c r="AW64" s="1424"/>
      <c r="AX64" s="1424"/>
      <c r="AY64" s="1424"/>
      <c r="AZ64" s="1424"/>
      <c r="BA64" s="1424"/>
      <c r="BB64" s="1424"/>
      <c r="BC64" s="1424"/>
      <c r="BD64" s="1424"/>
      <c r="BE64" s="1424"/>
      <c r="BF64" s="1424"/>
      <c r="BG64" s="1424"/>
      <c r="BH64" s="1424"/>
      <c r="BI64" s="1424"/>
      <c r="BJ64" s="1424"/>
      <c r="BK64" s="1424"/>
      <c r="BL64" s="1424"/>
      <c r="BM64" s="1394"/>
      <c r="BN64" s="1394"/>
      <c r="BO64" s="1394"/>
      <c r="BP64" s="1394"/>
      <c r="BQ64" s="1394"/>
      <c r="BR64" s="1394"/>
      <c r="BS64" s="1394"/>
      <c r="BT64" s="1394"/>
      <c r="BU64" s="1394"/>
      <c r="BV64" s="1394"/>
      <c r="BW64" s="1394"/>
      <c r="BX64" s="1394"/>
      <c r="BY64" s="1394"/>
      <c r="BZ64" s="1394"/>
      <c r="CA64" s="1394"/>
      <c r="CB64" s="1394"/>
      <c r="CC64" s="1394"/>
      <c r="CD64" s="1394"/>
      <c r="CE64" s="1394"/>
      <c r="CF64" s="1394"/>
      <c r="CG64" s="1394"/>
    </row>
    <row r="65" spans="2:85" ht="9" customHeight="1">
      <c r="B65" s="1397"/>
      <c r="C65" s="1397"/>
      <c r="D65" s="1425"/>
      <c r="E65" s="1425"/>
      <c r="F65" s="1425"/>
      <c r="G65" s="1425"/>
      <c r="H65" s="1425"/>
      <c r="I65" s="1406"/>
      <c r="J65" s="1406"/>
      <c r="K65" s="1406"/>
      <c r="L65" s="1406"/>
      <c r="M65" s="1406"/>
      <c r="N65" s="1406"/>
      <c r="O65" s="1406"/>
      <c r="P65" s="1406"/>
      <c r="Q65" s="1406"/>
      <c r="R65" s="1406"/>
      <c r="S65" s="1406"/>
      <c r="T65" s="1406"/>
      <c r="U65" s="1406"/>
      <c r="V65" s="1406"/>
      <c r="W65" s="1406"/>
      <c r="X65" s="1406"/>
      <c r="Y65" s="1426"/>
      <c r="Z65" s="1426"/>
      <c r="AA65" s="1426"/>
      <c r="AB65" s="1426"/>
      <c r="AC65" s="1426"/>
      <c r="AD65" s="1406"/>
      <c r="AE65" s="1406"/>
      <c r="AF65" s="1406"/>
      <c r="AG65" s="1406"/>
      <c r="AH65" s="1406"/>
      <c r="AI65" s="1406"/>
      <c r="AJ65" s="1406"/>
      <c r="AK65" s="1406"/>
      <c r="AL65" s="1406"/>
      <c r="AM65" s="1406"/>
      <c r="AN65" s="1406"/>
      <c r="AO65" s="1406"/>
      <c r="AP65" s="1406"/>
      <c r="AQ65" s="1397"/>
      <c r="AR65" s="1397"/>
      <c r="AS65" s="1424"/>
      <c r="AT65" s="1424"/>
      <c r="AU65" s="1424"/>
      <c r="AV65" s="1424"/>
      <c r="AW65" s="1424"/>
      <c r="AX65" s="1424"/>
      <c r="AY65" s="1424"/>
      <c r="AZ65" s="1424"/>
      <c r="BA65" s="1424"/>
      <c r="BB65" s="1424"/>
      <c r="BC65" s="1424"/>
      <c r="BD65" s="1424"/>
      <c r="BE65" s="1424"/>
      <c r="BF65" s="1424"/>
      <c r="BG65" s="1424"/>
      <c r="BH65" s="1424"/>
      <c r="BI65" s="1424"/>
      <c r="BJ65" s="1424"/>
      <c r="BK65" s="1424"/>
      <c r="BL65" s="1424"/>
      <c r="BM65" s="1394"/>
      <c r="BN65" s="1394"/>
      <c r="BO65" s="1394"/>
      <c r="BP65" s="1394"/>
      <c r="BQ65" s="1394"/>
      <c r="BR65" s="1394"/>
      <c r="BS65" s="1394"/>
      <c r="BT65" s="1394"/>
      <c r="BU65" s="1394"/>
      <c r="BV65" s="1394"/>
      <c r="BW65" s="1394"/>
      <c r="BX65" s="1394"/>
      <c r="BY65" s="1394"/>
      <c r="BZ65" s="1394"/>
      <c r="CA65" s="1394"/>
      <c r="CB65" s="1394"/>
      <c r="CC65" s="1394"/>
      <c r="CD65" s="1394"/>
      <c r="CE65" s="1394"/>
      <c r="CF65" s="1394"/>
      <c r="CG65" s="1394"/>
    </row>
    <row r="66" spans="2:85" ht="12" customHeight="1">
      <c r="B66" s="2151" t="s">
        <v>2755</v>
      </c>
      <c r="C66" s="2152"/>
      <c r="D66" s="2152"/>
      <c r="E66" s="2152"/>
      <c r="F66" s="2152"/>
      <c r="G66" s="2152"/>
      <c r="H66" s="2152"/>
      <c r="I66" s="2152"/>
      <c r="J66" s="2152"/>
      <c r="K66" s="2152"/>
      <c r="L66" s="2152" t="s">
        <v>2756</v>
      </c>
      <c r="M66" s="2152"/>
      <c r="N66" s="2152"/>
      <c r="O66" s="2152"/>
      <c r="P66" s="2152"/>
      <c r="Q66" s="2152"/>
      <c r="R66" s="2152"/>
      <c r="S66" s="2152"/>
      <c r="T66" s="2152"/>
      <c r="U66" s="2152"/>
      <c r="V66" s="2152"/>
      <c r="W66" s="2151" t="s">
        <v>2749</v>
      </c>
      <c r="X66" s="2152"/>
      <c r="Y66" s="2152"/>
      <c r="Z66" s="2152"/>
      <c r="AA66" s="2152"/>
      <c r="AB66" s="2152"/>
      <c r="AC66" s="2152"/>
      <c r="AD66" s="2152"/>
      <c r="AE66" s="2152"/>
      <c r="AF66" s="2152"/>
      <c r="AG66" s="2152" t="s">
        <v>2732</v>
      </c>
      <c r="AH66" s="2153"/>
      <c r="AI66" s="2153"/>
      <c r="AJ66" s="2153"/>
      <c r="AK66" s="2153"/>
      <c r="AL66" s="2153"/>
      <c r="AM66" s="2153"/>
      <c r="AN66" s="2153"/>
      <c r="AO66" s="2153"/>
      <c r="AP66" s="2153"/>
      <c r="AQ66" s="1448"/>
      <c r="AR66" s="1427"/>
      <c r="AS66" s="1394"/>
      <c r="AT66" s="1394"/>
      <c r="AU66" s="1394"/>
      <c r="AV66" s="1394"/>
      <c r="AW66" s="1394"/>
      <c r="AX66" s="1394"/>
      <c r="AY66" s="1394"/>
      <c r="AZ66" s="1394"/>
      <c r="BA66" s="1394"/>
      <c r="BB66" s="1394"/>
      <c r="BC66" s="1394"/>
      <c r="BD66" s="1394"/>
      <c r="BE66" s="1394"/>
      <c r="BF66" s="1394"/>
      <c r="BG66" s="1394"/>
      <c r="BH66" s="1394"/>
      <c r="BI66" s="1394"/>
      <c r="BJ66" s="1394"/>
      <c r="BK66" s="1394"/>
      <c r="BL66" s="1394"/>
      <c r="BM66" s="1424"/>
      <c r="BN66" s="1394"/>
      <c r="BO66" s="1394"/>
      <c r="BP66" s="1394"/>
      <c r="BQ66" s="1394"/>
      <c r="BR66" s="1394"/>
      <c r="BS66" s="1394"/>
      <c r="BT66" s="1394"/>
      <c r="BU66" s="1394"/>
      <c r="BV66" s="1394"/>
      <c r="BW66" s="1394"/>
      <c r="BX66" s="1394"/>
      <c r="BY66" s="1394"/>
      <c r="BZ66" s="1394"/>
      <c r="CA66" s="1394"/>
      <c r="CB66" s="1394"/>
      <c r="CC66" s="1394"/>
      <c r="CD66" s="1394"/>
      <c r="CE66" s="1394"/>
      <c r="CF66" s="1394"/>
      <c r="CG66" s="1394"/>
    </row>
    <row r="67" spans="2:85" ht="12" customHeight="1">
      <c r="B67" s="2152"/>
      <c r="C67" s="2152"/>
      <c r="D67" s="2152"/>
      <c r="E67" s="2152"/>
      <c r="F67" s="2152"/>
      <c r="G67" s="2152"/>
      <c r="H67" s="2152"/>
      <c r="I67" s="2152"/>
      <c r="J67" s="2152"/>
      <c r="K67" s="2152"/>
      <c r="L67" s="2152"/>
      <c r="M67" s="2152"/>
      <c r="N67" s="2152"/>
      <c r="O67" s="2152"/>
      <c r="P67" s="2152"/>
      <c r="Q67" s="2152"/>
      <c r="R67" s="2152"/>
      <c r="S67" s="2152"/>
      <c r="T67" s="2152"/>
      <c r="U67" s="2152"/>
      <c r="V67" s="2152"/>
      <c r="W67" s="2152"/>
      <c r="X67" s="2152"/>
      <c r="Y67" s="2152"/>
      <c r="Z67" s="2152"/>
      <c r="AA67" s="2152"/>
      <c r="AB67" s="2152"/>
      <c r="AC67" s="2152"/>
      <c r="AD67" s="2152"/>
      <c r="AE67" s="2152"/>
      <c r="AF67" s="2152"/>
      <c r="AG67" s="2153"/>
      <c r="AH67" s="2153"/>
      <c r="AI67" s="2153"/>
      <c r="AJ67" s="2153"/>
      <c r="AK67" s="2153"/>
      <c r="AL67" s="2153"/>
      <c r="AM67" s="2153"/>
      <c r="AN67" s="2153"/>
      <c r="AO67" s="2153"/>
      <c r="AP67" s="2153"/>
      <c r="AQ67" s="1448"/>
      <c r="AR67" s="1427"/>
      <c r="AS67" s="1394"/>
      <c r="AT67" s="1394"/>
      <c r="AU67" s="1394"/>
      <c r="AV67" s="1394"/>
      <c r="AW67" s="1394"/>
      <c r="AX67" s="1394"/>
      <c r="AY67" s="1394"/>
      <c r="AZ67" s="1394"/>
      <c r="BA67" s="1394"/>
      <c r="BB67" s="1394"/>
      <c r="BC67" s="1394"/>
      <c r="BD67" s="1394"/>
      <c r="BE67" s="1394"/>
      <c r="BF67" s="1394"/>
      <c r="BG67" s="1394"/>
      <c r="BH67" s="1394"/>
      <c r="BI67" s="1394"/>
      <c r="BJ67" s="1394"/>
      <c r="BK67" s="1394"/>
      <c r="BL67" s="1394"/>
      <c r="BM67" s="1424"/>
      <c r="BN67" s="1394"/>
      <c r="BO67" s="1394"/>
      <c r="BP67" s="1394"/>
      <c r="BQ67" s="1394"/>
      <c r="BR67" s="1394"/>
      <c r="BS67" s="1394"/>
      <c r="BT67" s="1394"/>
      <c r="BU67" s="1394"/>
      <c r="BV67" s="1394"/>
      <c r="BW67" s="1394"/>
      <c r="BX67" s="1394"/>
      <c r="BY67" s="1394"/>
      <c r="BZ67" s="1394"/>
      <c r="CA67" s="1394"/>
      <c r="CB67" s="1394"/>
      <c r="CC67" s="1394"/>
      <c r="CD67" s="1394"/>
      <c r="CE67" s="1394"/>
      <c r="CF67" s="1394"/>
      <c r="CG67" s="1394"/>
    </row>
    <row r="68" spans="2:85" ht="12" customHeight="1">
      <c r="B68" s="2152"/>
      <c r="C68" s="2152"/>
      <c r="D68" s="2152"/>
      <c r="E68" s="2152"/>
      <c r="F68" s="2152"/>
      <c r="G68" s="2152"/>
      <c r="H68" s="2152"/>
      <c r="I68" s="2152"/>
      <c r="J68" s="2152"/>
      <c r="K68" s="2152"/>
      <c r="L68" s="2152"/>
      <c r="M68" s="2152"/>
      <c r="N68" s="2152"/>
      <c r="O68" s="2152"/>
      <c r="P68" s="2152"/>
      <c r="Q68" s="2152"/>
      <c r="R68" s="2152"/>
      <c r="S68" s="2152"/>
      <c r="T68" s="2152"/>
      <c r="U68" s="2152"/>
      <c r="V68" s="2152"/>
      <c r="W68" s="2152"/>
      <c r="X68" s="2152"/>
      <c r="Y68" s="2152"/>
      <c r="Z68" s="2152"/>
      <c r="AA68" s="2152"/>
      <c r="AB68" s="2152"/>
      <c r="AC68" s="2152"/>
      <c r="AD68" s="2152"/>
      <c r="AE68" s="2152"/>
      <c r="AF68" s="2152"/>
      <c r="AG68" s="2153"/>
      <c r="AH68" s="2153"/>
      <c r="AI68" s="2153"/>
      <c r="AJ68" s="2153"/>
      <c r="AK68" s="2153"/>
      <c r="AL68" s="2153"/>
      <c r="AM68" s="2153"/>
      <c r="AN68" s="2153"/>
      <c r="AO68" s="2153"/>
      <c r="AP68" s="2153"/>
      <c r="AQ68" s="1448"/>
      <c r="AR68" s="1427"/>
      <c r="AS68" s="1394"/>
      <c r="AT68" s="1394"/>
      <c r="AU68" s="1394"/>
      <c r="AV68" s="1394"/>
      <c r="AW68" s="1394"/>
      <c r="AX68" s="1394"/>
      <c r="AY68" s="1394"/>
      <c r="AZ68" s="1394"/>
      <c r="BA68" s="1394"/>
      <c r="BB68" s="1394"/>
      <c r="BC68" s="1394"/>
      <c r="BD68" s="1394"/>
      <c r="BE68" s="1394"/>
      <c r="BF68" s="1394"/>
      <c r="BG68" s="1394"/>
      <c r="BH68" s="1394"/>
      <c r="BI68" s="1394"/>
      <c r="BJ68" s="1394"/>
      <c r="BK68" s="1394"/>
      <c r="BL68" s="1394"/>
      <c r="BM68" s="1424"/>
      <c r="BN68" s="1394"/>
      <c r="BO68" s="1394"/>
      <c r="BP68" s="1394"/>
      <c r="BQ68" s="1394"/>
      <c r="BR68" s="1394"/>
      <c r="BS68" s="1394"/>
      <c r="BT68" s="1394"/>
      <c r="BU68" s="1394"/>
      <c r="BV68" s="1394"/>
      <c r="BW68" s="1394"/>
      <c r="BX68" s="1394"/>
      <c r="BY68" s="1394"/>
      <c r="BZ68" s="1394"/>
      <c r="CA68" s="1394"/>
      <c r="CB68" s="1394"/>
      <c r="CC68" s="1394"/>
      <c r="CD68" s="1394"/>
      <c r="CE68" s="1394"/>
      <c r="CF68" s="1394"/>
      <c r="CG68" s="1394"/>
    </row>
    <row r="69" spans="2:85" ht="12" customHeight="1">
      <c r="B69" s="1393"/>
      <c r="C69" s="1393"/>
      <c r="D69" s="1393"/>
      <c r="E69" s="1393"/>
      <c r="F69" s="1393"/>
      <c r="G69" s="1393"/>
      <c r="H69" s="1393"/>
      <c r="I69" s="2242"/>
      <c r="J69" s="2242"/>
      <c r="K69" s="2242"/>
      <c r="L69" s="2242"/>
      <c r="M69" s="2242"/>
      <c r="N69" s="2242"/>
      <c r="O69" s="2242"/>
      <c r="P69" s="2242"/>
      <c r="Q69" s="2242"/>
      <c r="R69" s="2242"/>
      <c r="S69" s="2242"/>
      <c r="T69" s="2242"/>
      <c r="U69" s="2242"/>
      <c r="V69" s="2242"/>
      <c r="W69" s="2242"/>
      <c r="X69" s="2242"/>
      <c r="Y69" s="2242"/>
      <c r="Z69" s="2242"/>
      <c r="AA69" s="2242"/>
      <c r="AB69" s="2242"/>
      <c r="AC69" s="2242"/>
      <c r="AD69" s="2242"/>
      <c r="AE69" s="2242"/>
      <c r="AF69" s="2242"/>
      <c r="AG69" s="2242"/>
      <c r="AH69" s="2242"/>
      <c r="AI69" s="2242"/>
      <c r="AJ69" s="2242"/>
      <c r="AK69" s="2242"/>
      <c r="AL69" s="2242"/>
      <c r="AM69" s="2242"/>
      <c r="AN69" s="2242"/>
      <c r="AO69" s="2242"/>
      <c r="AP69" s="2242"/>
      <c r="AQ69" s="1424"/>
      <c r="AR69" s="1427"/>
      <c r="AS69" s="1394"/>
      <c r="AT69" s="1394"/>
      <c r="AU69" s="1394"/>
      <c r="AV69" s="1394"/>
      <c r="AW69" s="1394"/>
      <c r="AX69" s="1394"/>
      <c r="AY69" s="1394"/>
      <c r="AZ69" s="1394"/>
      <c r="BA69" s="1394"/>
      <c r="BB69" s="1394"/>
      <c r="BC69" s="1394"/>
      <c r="BD69" s="1394"/>
      <c r="BE69" s="1394"/>
      <c r="BF69" s="1394"/>
      <c r="BG69" s="1394"/>
      <c r="BH69" s="1394"/>
      <c r="BI69" s="1394"/>
      <c r="BJ69" s="1394"/>
      <c r="BK69" s="1394"/>
      <c r="BL69" s="1394"/>
      <c r="BM69" s="1424"/>
      <c r="BN69" s="1394"/>
      <c r="BO69" s="1394"/>
      <c r="BP69" s="1394"/>
      <c r="BQ69" s="1394"/>
      <c r="BR69" s="1394"/>
      <c r="BS69" s="1394"/>
      <c r="BT69" s="1394"/>
      <c r="BU69" s="1394"/>
      <c r="BV69" s="1394"/>
      <c r="BW69" s="1394"/>
      <c r="BX69" s="1394"/>
      <c r="BY69" s="1394"/>
      <c r="BZ69" s="1394"/>
      <c r="CA69" s="1394"/>
      <c r="CB69" s="1394"/>
      <c r="CC69" s="1394"/>
      <c r="CD69" s="1394"/>
      <c r="CE69" s="1394"/>
      <c r="CF69" s="1394"/>
      <c r="CG69" s="1394"/>
    </row>
    <row r="70" spans="2:85" ht="13.5" customHeight="1">
      <c r="B70" s="1394"/>
      <c r="C70" s="1394"/>
      <c r="D70" s="1394"/>
      <c r="E70" s="1394"/>
      <c r="F70" s="1394"/>
      <c r="G70" s="1394"/>
      <c r="H70" s="1394"/>
      <c r="I70" s="1394"/>
      <c r="J70" s="1394"/>
      <c r="K70" s="1394"/>
      <c r="L70" s="1394"/>
      <c r="M70" s="1394"/>
      <c r="N70" s="1394"/>
      <c r="O70" s="1394"/>
      <c r="P70" s="1394"/>
      <c r="Q70" s="1394"/>
      <c r="R70" s="1394"/>
      <c r="S70" s="1394"/>
      <c r="T70" s="1394"/>
      <c r="U70" s="1394"/>
      <c r="V70" s="1394"/>
      <c r="W70" s="1394"/>
      <c r="X70" s="1394"/>
      <c r="Y70" s="1394"/>
      <c r="Z70" s="1394"/>
      <c r="AA70" s="1394"/>
      <c r="AB70" s="1394"/>
      <c r="AC70" s="1394"/>
      <c r="AD70" s="1394"/>
      <c r="AE70" s="1394"/>
      <c r="AF70" s="1394"/>
      <c r="AG70" s="1394"/>
      <c r="AH70" s="1394"/>
      <c r="AI70" s="1394"/>
      <c r="AJ70" s="1394"/>
      <c r="AK70" s="1394"/>
      <c r="AL70" s="1394"/>
      <c r="AM70" s="1394"/>
      <c r="AN70" s="1394"/>
      <c r="AO70" s="1394"/>
      <c r="AP70" s="1394"/>
      <c r="AQ70" s="1394"/>
      <c r="AR70" s="1428"/>
      <c r="AS70" s="1394"/>
      <c r="AT70" s="1394"/>
      <c r="AU70" s="1394"/>
      <c r="AV70" s="1394"/>
      <c r="AW70" s="1394"/>
      <c r="AX70" s="1394"/>
      <c r="AY70" s="1394"/>
      <c r="AZ70" s="1394"/>
      <c r="BA70" s="1394"/>
      <c r="BB70" s="1394"/>
      <c r="BC70" s="1394"/>
      <c r="BD70" s="1394"/>
      <c r="BE70" s="1394"/>
      <c r="BF70" s="1394"/>
      <c r="BG70" s="1394"/>
      <c r="BH70" s="1394"/>
      <c r="BI70" s="1394"/>
      <c r="BJ70" s="1394"/>
      <c r="BK70" s="1394"/>
      <c r="BL70" s="1394"/>
      <c r="BM70" s="1394"/>
      <c r="BN70" s="1394"/>
      <c r="BO70" s="1394"/>
      <c r="BP70" s="1394"/>
      <c r="BQ70" s="1394"/>
      <c r="BR70" s="1394"/>
      <c r="BS70" s="1394"/>
      <c r="BT70" s="1394"/>
      <c r="BU70" s="1394"/>
      <c r="BV70" s="1394"/>
      <c r="BW70" s="1394"/>
      <c r="BX70" s="1394"/>
      <c r="BY70" s="1394"/>
      <c r="BZ70" s="1394"/>
      <c r="CA70" s="1394"/>
      <c r="CB70" s="1394"/>
      <c r="CC70" s="1394"/>
      <c r="CD70" s="1394"/>
      <c r="CE70" s="1394"/>
      <c r="CF70" s="1394"/>
      <c r="CG70" s="1394"/>
    </row>
  </sheetData>
  <mergeCells count="250">
    <mergeCell ref="AS6:CG7"/>
    <mergeCell ref="AT8:AX10"/>
    <mergeCell ref="AZ8:BM10"/>
    <mergeCell ref="BO8:BS10"/>
    <mergeCell ref="BU8:CG10"/>
    <mergeCell ref="C9:H9"/>
    <mergeCell ref="I9:AL9"/>
    <mergeCell ref="AZ14:CG16"/>
    <mergeCell ref="I15:R16"/>
    <mergeCell ref="S15:W15"/>
    <mergeCell ref="S16:W16"/>
    <mergeCell ref="Y15:Z16"/>
    <mergeCell ref="AA15:AD16"/>
    <mergeCell ref="AE15:AF16"/>
    <mergeCell ref="C11:H11"/>
    <mergeCell ref="I11:AL11"/>
    <mergeCell ref="AT11:AX13"/>
    <mergeCell ref="AZ11:CG12"/>
    <mergeCell ref="C13:G19"/>
    <mergeCell ref="I13:R14"/>
    <mergeCell ref="S13:AF14"/>
    <mergeCell ref="AG13:AP14"/>
    <mergeCell ref="AZ13:CG13"/>
    <mergeCell ref="AT14:AX16"/>
    <mergeCell ref="BJ24:BN24"/>
    <mergeCell ref="BJ25:BN25"/>
    <mergeCell ref="BJ26:BN26"/>
    <mergeCell ref="BO17:BS20"/>
    <mergeCell ref="C21:G23"/>
    <mergeCell ref="I21:AP23"/>
    <mergeCell ref="AT22:AX27"/>
    <mergeCell ref="AZ22:BI23"/>
    <mergeCell ref="BJ22:BW23"/>
    <mergeCell ref="C24:G26"/>
    <mergeCell ref="I17:R19"/>
    <mergeCell ref="S17:W17"/>
    <mergeCell ref="AT17:AX20"/>
    <mergeCell ref="R27:R28"/>
    <mergeCell ref="S27:T28"/>
    <mergeCell ref="AN27:AN30"/>
    <mergeCell ref="AO27:AO30"/>
    <mergeCell ref="AD27:AF30"/>
    <mergeCell ref="AG27:AG30"/>
    <mergeCell ref="AH27:AH30"/>
    <mergeCell ref="AI27:AJ30"/>
    <mergeCell ref="AK27:AK30"/>
    <mergeCell ref="AL27:AM30"/>
    <mergeCell ref="U27:V28"/>
    <mergeCell ref="CB34:CG35"/>
    <mergeCell ref="J36:M37"/>
    <mergeCell ref="O36:AC37"/>
    <mergeCell ref="AD36:AP37"/>
    <mergeCell ref="BF36:BL37"/>
    <mergeCell ref="BM36:BT37"/>
    <mergeCell ref="BP30:BX31"/>
    <mergeCell ref="BY30:CG31"/>
    <mergeCell ref="C32:G37"/>
    <mergeCell ref="J32:M33"/>
    <mergeCell ref="O32:AC33"/>
    <mergeCell ref="AD32:AP33"/>
    <mergeCell ref="BF32:BO33"/>
    <mergeCell ref="BP32:BX33"/>
    <mergeCell ref="BY32:CG33"/>
    <mergeCell ref="J34:M35"/>
    <mergeCell ref="C27:G30"/>
    <mergeCell ref="X27:AB30"/>
    <mergeCell ref="BJ27:BN27"/>
    <mergeCell ref="AT30:AX37"/>
    <mergeCell ref="BA30:BD33"/>
    <mergeCell ref="BF30:BO31"/>
    <mergeCell ref="O34:AC35"/>
    <mergeCell ref="AD34:AP35"/>
    <mergeCell ref="C39:G48"/>
    <mergeCell ref="J39:M42"/>
    <mergeCell ref="O39:X40"/>
    <mergeCell ref="Y39:AG40"/>
    <mergeCell ref="AH39:AP40"/>
    <mergeCell ref="AS39:BA40"/>
    <mergeCell ref="BB39:BL40"/>
    <mergeCell ref="BN39:BV40"/>
    <mergeCell ref="AZ34:BE37"/>
    <mergeCell ref="BF34:BL35"/>
    <mergeCell ref="BM34:BT35"/>
    <mergeCell ref="BU34:CA35"/>
    <mergeCell ref="BW39:CG40"/>
    <mergeCell ref="O41:X42"/>
    <mergeCell ref="Y41:AG42"/>
    <mergeCell ref="AH41:AP42"/>
    <mergeCell ref="AU41:BA42"/>
    <mergeCell ref="BB41:BL42"/>
    <mergeCell ref="BN41:BV42"/>
    <mergeCell ref="BW41:CG42"/>
    <mergeCell ref="BU36:CA37"/>
    <mergeCell ref="CB36:CG37"/>
    <mergeCell ref="AS43:BA44"/>
    <mergeCell ref="BB43:BL44"/>
    <mergeCell ref="BN43:BV44"/>
    <mergeCell ref="BW43:CG44"/>
    <mergeCell ref="O45:R46"/>
    <mergeCell ref="S45:Y46"/>
    <mergeCell ref="Z45:AE46"/>
    <mergeCell ref="AF45:AK46"/>
    <mergeCell ref="AL45:AP46"/>
    <mergeCell ref="AU45:BA46"/>
    <mergeCell ref="O43:R44"/>
    <mergeCell ref="S43:Y44"/>
    <mergeCell ref="Z43:AE44"/>
    <mergeCell ref="AF43:AK44"/>
    <mergeCell ref="AL43:AP44"/>
    <mergeCell ref="BB45:BL46"/>
    <mergeCell ref="BN45:BV46"/>
    <mergeCell ref="BW45:CG46"/>
    <mergeCell ref="O47:R48"/>
    <mergeCell ref="S47:Y48"/>
    <mergeCell ref="Z47:AE48"/>
    <mergeCell ref="AF47:AK48"/>
    <mergeCell ref="AL47:AP48"/>
    <mergeCell ref="BP47:BV48"/>
    <mergeCell ref="BW47:CG48"/>
    <mergeCell ref="AS52:BB54"/>
    <mergeCell ref="BC52:BL54"/>
    <mergeCell ref="BM52:BV54"/>
    <mergeCell ref="BW52:CG54"/>
    <mergeCell ref="C53:G54"/>
    <mergeCell ref="I53:V54"/>
    <mergeCell ref="X53:AB54"/>
    <mergeCell ref="AD53:AP54"/>
    <mergeCell ref="BP49:BV50"/>
    <mergeCell ref="BW49:CG50"/>
    <mergeCell ref="C50:G51"/>
    <mergeCell ref="I50:V51"/>
    <mergeCell ref="X50:AB51"/>
    <mergeCell ref="AD50:AP51"/>
    <mergeCell ref="C59:G60"/>
    <mergeCell ref="I59:V60"/>
    <mergeCell ref="X59:AB60"/>
    <mergeCell ref="AD59:AP60"/>
    <mergeCell ref="D61:H62"/>
    <mergeCell ref="I61:V62"/>
    <mergeCell ref="Y61:AC62"/>
    <mergeCell ref="AD61:AP62"/>
    <mergeCell ref="C55:G56"/>
    <mergeCell ref="I55:V56"/>
    <mergeCell ref="X55:AB56"/>
    <mergeCell ref="AD55:AP56"/>
    <mergeCell ref="C57:G58"/>
    <mergeCell ref="I57:V58"/>
    <mergeCell ref="X57:AB58"/>
    <mergeCell ref="AD57:AP58"/>
    <mergeCell ref="D63:H64"/>
    <mergeCell ref="I63:V64"/>
    <mergeCell ref="Y63:AC64"/>
    <mergeCell ref="AD63:AP64"/>
    <mergeCell ref="BO63:CG63"/>
    <mergeCell ref="B66:K68"/>
    <mergeCell ref="L66:V68"/>
    <mergeCell ref="W66:AF68"/>
    <mergeCell ref="AG66:AP68"/>
    <mergeCell ref="I69:AP69"/>
    <mergeCell ref="S18:W19"/>
    <mergeCell ref="AG15:AH16"/>
    <mergeCell ref="AI15:AJ16"/>
    <mergeCell ref="AK15:AK16"/>
    <mergeCell ref="AL15:AM16"/>
    <mergeCell ref="AN15:AN16"/>
    <mergeCell ref="AO15:AO16"/>
    <mergeCell ref="AP15:AP16"/>
    <mergeCell ref="I27:J28"/>
    <mergeCell ref="I43:N48"/>
    <mergeCell ref="I24:AP26"/>
    <mergeCell ref="I29:J30"/>
    <mergeCell ref="K29:L30"/>
    <mergeCell ref="M29:N30"/>
    <mergeCell ref="O29:O30"/>
    <mergeCell ref="P29:Q30"/>
    <mergeCell ref="R29:R30"/>
    <mergeCell ref="S29:T30"/>
    <mergeCell ref="U29:V30"/>
    <mergeCell ref="K27:L28"/>
    <mergeCell ref="M27:N28"/>
    <mergeCell ref="O27:O28"/>
    <mergeCell ref="P27:Q28"/>
    <mergeCell ref="BL17:BM18"/>
    <mergeCell ref="AZ19:BA20"/>
    <mergeCell ref="BB19:BC20"/>
    <mergeCell ref="BD19:BE20"/>
    <mergeCell ref="BF19:BF20"/>
    <mergeCell ref="BG19:BH20"/>
    <mergeCell ref="BI19:BI20"/>
    <mergeCell ref="BL19:BM20"/>
    <mergeCell ref="AZ17:BA18"/>
    <mergeCell ref="BB17:BC18"/>
    <mergeCell ref="BD17:BE18"/>
    <mergeCell ref="BF17:BF18"/>
    <mergeCell ref="BG17:BH18"/>
    <mergeCell ref="BI17:BI18"/>
    <mergeCell ref="BJ17:BJ18"/>
    <mergeCell ref="BJ19:BJ20"/>
    <mergeCell ref="BK17:BK18"/>
    <mergeCell ref="BK19:BK20"/>
    <mergeCell ref="AZ24:BF25"/>
    <mergeCell ref="BG24:BI25"/>
    <mergeCell ref="AZ26:BF27"/>
    <mergeCell ref="BG26:BI27"/>
    <mergeCell ref="AN17:AN19"/>
    <mergeCell ref="CE17:CE20"/>
    <mergeCell ref="CF17:CF20"/>
    <mergeCell ref="BV24:BW25"/>
    <mergeCell ref="BV26:BW27"/>
    <mergeCell ref="BX24:BY25"/>
    <mergeCell ref="BZ24:CA25"/>
    <mergeCell ref="BU17:BW20"/>
    <mergeCell ref="BX17:BX20"/>
    <mergeCell ref="BY17:BY20"/>
    <mergeCell ref="BZ17:CA20"/>
    <mergeCell ref="CB17:CB20"/>
    <mergeCell ref="CC17:CD20"/>
    <mergeCell ref="BX22:CG23"/>
    <mergeCell ref="CF26:CF27"/>
    <mergeCell ref="CG26:CG27"/>
    <mergeCell ref="BP24:BP25"/>
    <mergeCell ref="BP26:BP27"/>
    <mergeCell ref="BQ24:BU25"/>
    <mergeCell ref="BQ26:BU27"/>
    <mergeCell ref="CB24:CB25"/>
    <mergeCell ref="CC24:CD25"/>
    <mergeCell ref="CE24:CE25"/>
    <mergeCell ref="CF24:CF25"/>
    <mergeCell ref="CG24:CG25"/>
    <mergeCell ref="BX26:BY27"/>
    <mergeCell ref="BZ26:CA27"/>
    <mergeCell ref="CB26:CB27"/>
    <mergeCell ref="CC26:CD27"/>
    <mergeCell ref="CE26:CE27"/>
    <mergeCell ref="AO17:AO19"/>
    <mergeCell ref="AP17:AP19"/>
    <mergeCell ref="B2:E2"/>
    <mergeCell ref="AL4:AM4"/>
    <mergeCell ref="AI4:AJ4"/>
    <mergeCell ref="AG4:AH4"/>
    <mergeCell ref="AD4:AF4"/>
    <mergeCell ref="X17:X19"/>
    <mergeCell ref="Y17:Z19"/>
    <mergeCell ref="AA17:AD19"/>
    <mergeCell ref="AE17:AF19"/>
    <mergeCell ref="AG17:AH19"/>
    <mergeCell ref="AI17:AJ19"/>
    <mergeCell ref="AK17:AK19"/>
    <mergeCell ref="AL17:AM19"/>
    <mergeCell ref="B6:AP7"/>
  </mergeCells>
  <phoneticPr fontId="43"/>
  <hyperlinks>
    <hyperlink ref="B2" location="流れ!M6" display="リスト"/>
    <hyperlink ref="B2:E2" location="流れ!Q33" display="リスト"/>
  </hyperlinks>
  <pageMargins left="0.75" right="0.67" top="0.93" bottom="0.35" header="0.52" footer="0.33"/>
  <pageSetup paperSize="9" scale="6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BZ44"/>
  <sheetViews>
    <sheetView showGridLines="0" zoomScale="75" zoomScaleNormal="75" zoomScaleSheetLayoutView="50" workbookViewId="0">
      <pane ySplit="3" topLeftCell="A4" activePane="bottomLeft" state="frozen"/>
      <selection activeCell="C2" sqref="C2"/>
      <selection pane="bottomLeft" activeCell="C2" sqref="C2"/>
    </sheetView>
  </sheetViews>
  <sheetFormatPr defaultRowHeight="17.25"/>
  <cols>
    <col min="1" max="1" width="3.375" style="1450" customWidth="1"/>
    <col min="2" max="2" width="3.25" style="1450" customWidth="1"/>
    <col min="3" max="3" width="19.25" style="1450" customWidth="1"/>
    <col min="4" max="4" width="26.5" style="1450" customWidth="1"/>
    <col min="5" max="5" width="4.875" style="1450" customWidth="1"/>
    <col min="6" max="6" width="29.375" style="1450" customWidth="1"/>
    <col min="7" max="7" width="7.25" style="1450" customWidth="1"/>
    <col min="8" max="8" width="5.5" style="1450" customWidth="1"/>
    <col min="9" max="24" width="4" style="1450" customWidth="1"/>
    <col min="25" max="25" width="4.625" style="1450" customWidth="1"/>
    <col min="26" max="42" width="4" style="1450" customWidth="1"/>
    <col min="43" max="43" width="4.625" style="1450" customWidth="1"/>
    <col min="44" max="60" width="4" style="1450" customWidth="1"/>
    <col min="61" max="61" width="4.625" style="1450" customWidth="1"/>
    <col min="62" max="78" width="4" style="1450" customWidth="1"/>
    <col min="79" max="304" width="9" style="1450"/>
    <col min="305" max="305" width="3.25" style="1450" customWidth="1"/>
    <col min="306" max="306" width="19.25" style="1450" customWidth="1"/>
    <col min="307" max="307" width="26.5" style="1450" customWidth="1"/>
    <col min="308" max="308" width="4.875" style="1450" customWidth="1"/>
    <col min="309" max="309" width="28" style="1450" customWidth="1"/>
    <col min="310" max="311" width="4.625" style="1450" customWidth="1"/>
    <col min="312" max="312" width="3.875" style="1450" customWidth="1"/>
    <col min="313" max="313" width="4.625" style="1450" customWidth="1"/>
    <col min="314" max="314" width="5.625" style="1450" customWidth="1"/>
    <col min="315" max="315" width="20.625" style="1450" customWidth="1"/>
    <col min="316" max="317" width="4.625" style="1450" customWidth="1"/>
    <col min="318" max="318" width="3.875" style="1450" customWidth="1"/>
    <col min="319" max="319" width="4.625" style="1450" customWidth="1"/>
    <col min="320" max="320" width="5.625" style="1450" customWidth="1"/>
    <col min="321" max="321" width="20.625" style="1450" customWidth="1"/>
    <col min="322" max="323" width="4.625" style="1450" customWidth="1"/>
    <col min="324" max="324" width="3.875" style="1450" customWidth="1"/>
    <col min="325" max="325" width="4.625" style="1450" customWidth="1"/>
    <col min="326" max="326" width="5.625" style="1450" customWidth="1"/>
    <col min="327" max="327" width="20.625" style="1450" customWidth="1"/>
    <col min="328" max="329" width="4.625" style="1450" customWidth="1"/>
    <col min="330" max="330" width="3.875" style="1450" customWidth="1"/>
    <col min="331" max="331" width="4.625" style="1450" customWidth="1"/>
    <col min="332" max="332" width="5.625" style="1450" customWidth="1"/>
    <col min="333" max="333" width="20.625" style="1450" customWidth="1"/>
    <col min="334" max="560" width="9" style="1450"/>
    <col min="561" max="561" width="3.25" style="1450" customWidth="1"/>
    <col min="562" max="562" width="19.25" style="1450" customWidth="1"/>
    <col min="563" max="563" width="26.5" style="1450" customWidth="1"/>
    <col min="564" max="564" width="4.875" style="1450" customWidth="1"/>
    <col min="565" max="565" width="28" style="1450" customWidth="1"/>
    <col min="566" max="567" width="4.625" style="1450" customWidth="1"/>
    <col min="568" max="568" width="3.875" style="1450" customWidth="1"/>
    <col min="569" max="569" width="4.625" style="1450" customWidth="1"/>
    <col min="570" max="570" width="5.625" style="1450" customWidth="1"/>
    <col min="571" max="571" width="20.625" style="1450" customWidth="1"/>
    <col min="572" max="573" width="4.625" style="1450" customWidth="1"/>
    <col min="574" max="574" width="3.875" style="1450" customWidth="1"/>
    <col min="575" max="575" width="4.625" style="1450" customWidth="1"/>
    <col min="576" max="576" width="5.625" style="1450" customWidth="1"/>
    <col min="577" max="577" width="20.625" style="1450" customWidth="1"/>
    <col min="578" max="579" width="4.625" style="1450" customWidth="1"/>
    <col min="580" max="580" width="3.875" style="1450" customWidth="1"/>
    <col min="581" max="581" width="4.625" style="1450" customWidth="1"/>
    <col min="582" max="582" width="5.625" style="1450" customWidth="1"/>
    <col min="583" max="583" width="20.625" style="1450" customWidth="1"/>
    <col min="584" max="585" width="4.625" style="1450" customWidth="1"/>
    <col min="586" max="586" width="3.875" style="1450" customWidth="1"/>
    <col min="587" max="587" width="4.625" style="1450" customWidth="1"/>
    <col min="588" max="588" width="5.625" style="1450" customWidth="1"/>
    <col min="589" max="589" width="20.625" style="1450" customWidth="1"/>
    <col min="590" max="816" width="9" style="1450"/>
    <col min="817" max="817" width="3.25" style="1450" customWidth="1"/>
    <col min="818" max="818" width="19.25" style="1450" customWidth="1"/>
    <col min="819" max="819" width="26.5" style="1450" customWidth="1"/>
    <col min="820" max="820" width="4.875" style="1450" customWidth="1"/>
    <col min="821" max="821" width="28" style="1450" customWidth="1"/>
    <col min="822" max="823" width="4.625" style="1450" customWidth="1"/>
    <col min="824" max="824" width="3.875" style="1450" customWidth="1"/>
    <col min="825" max="825" width="4.625" style="1450" customWidth="1"/>
    <col min="826" max="826" width="5.625" style="1450" customWidth="1"/>
    <col min="827" max="827" width="20.625" style="1450" customWidth="1"/>
    <col min="828" max="829" width="4.625" style="1450" customWidth="1"/>
    <col min="830" max="830" width="3.875" style="1450" customWidth="1"/>
    <col min="831" max="831" width="4.625" style="1450" customWidth="1"/>
    <col min="832" max="832" width="5.625" style="1450" customWidth="1"/>
    <col min="833" max="833" width="20.625" style="1450" customWidth="1"/>
    <col min="834" max="835" width="4.625" style="1450" customWidth="1"/>
    <col min="836" max="836" width="3.875" style="1450" customWidth="1"/>
    <col min="837" max="837" width="4.625" style="1450" customWidth="1"/>
    <col min="838" max="838" width="5.625" style="1450" customWidth="1"/>
    <col min="839" max="839" width="20.625" style="1450" customWidth="1"/>
    <col min="840" max="841" width="4.625" style="1450" customWidth="1"/>
    <col min="842" max="842" width="3.875" style="1450" customWidth="1"/>
    <col min="843" max="843" width="4.625" style="1450" customWidth="1"/>
    <col min="844" max="844" width="5.625" style="1450" customWidth="1"/>
    <col min="845" max="845" width="20.625" style="1450" customWidth="1"/>
    <col min="846" max="1072" width="9" style="1450"/>
    <col min="1073" max="1073" width="3.25" style="1450" customWidth="1"/>
    <col min="1074" max="1074" width="19.25" style="1450" customWidth="1"/>
    <col min="1075" max="1075" width="26.5" style="1450" customWidth="1"/>
    <col min="1076" max="1076" width="4.875" style="1450" customWidth="1"/>
    <col min="1077" max="1077" width="28" style="1450" customWidth="1"/>
    <col min="1078" max="1079" width="4.625" style="1450" customWidth="1"/>
    <col min="1080" max="1080" width="3.875" style="1450" customWidth="1"/>
    <col min="1081" max="1081" width="4.625" style="1450" customWidth="1"/>
    <col min="1082" max="1082" width="5.625" style="1450" customWidth="1"/>
    <col min="1083" max="1083" width="20.625" style="1450" customWidth="1"/>
    <col min="1084" max="1085" width="4.625" style="1450" customWidth="1"/>
    <col min="1086" max="1086" width="3.875" style="1450" customWidth="1"/>
    <col min="1087" max="1087" width="4.625" style="1450" customWidth="1"/>
    <col min="1088" max="1088" width="5.625" style="1450" customWidth="1"/>
    <col min="1089" max="1089" width="20.625" style="1450" customWidth="1"/>
    <col min="1090" max="1091" width="4.625" style="1450" customWidth="1"/>
    <col min="1092" max="1092" width="3.875" style="1450" customWidth="1"/>
    <col min="1093" max="1093" width="4.625" style="1450" customWidth="1"/>
    <col min="1094" max="1094" width="5.625" style="1450" customWidth="1"/>
    <col min="1095" max="1095" width="20.625" style="1450" customWidth="1"/>
    <col min="1096" max="1097" width="4.625" style="1450" customWidth="1"/>
    <col min="1098" max="1098" width="3.875" style="1450" customWidth="1"/>
    <col min="1099" max="1099" width="4.625" style="1450" customWidth="1"/>
    <col min="1100" max="1100" width="5.625" style="1450" customWidth="1"/>
    <col min="1101" max="1101" width="20.625" style="1450" customWidth="1"/>
    <col min="1102" max="1328" width="9" style="1450"/>
    <col min="1329" max="1329" width="3.25" style="1450" customWidth="1"/>
    <col min="1330" max="1330" width="19.25" style="1450" customWidth="1"/>
    <col min="1331" max="1331" width="26.5" style="1450" customWidth="1"/>
    <col min="1332" max="1332" width="4.875" style="1450" customWidth="1"/>
    <col min="1333" max="1333" width="28" style="1450" customWidth="1"/>
    <col min="1334" max="1335" width="4.625" style="1450" customWidth="1"/>
    <col min="1336" max="1336" width="3.875" style="1450" customWidth="1"/>
    <col min="1337" max="1337" width="4.625" style="1450" customWidth="1"/>
    <col min="1338" max="1338" width="5.625" style="1450" customWidth="1"/>
    <col min="1339" max="1339" width="20.625" style="1450" customWidth="1"/>
    <col min="1340" max="1341" width="4.625" style="1450" customWidth="1"/>
    <col min="1342" max="1342" width="3.875" style="1450" customWidth="1"/>
    <col min="1343" max="1343" width="4.625" style="1450" customWidth="1"/>
    <col min="1344" max="1344" width="5.625" style="1450" customWidth="1"/>
    <col min="1345" max="1345" width="20.625" style="1450" customWidth="1"/>
    <col min="1346" max="1347" width="4.625" style="1450" customWidth="1"/>
    <col min="1348" max="1348" width="3.875" style="1450" customWidth="1"/>
    <col min="1349" max="1349" width="4.625" style="1450" customWidth="1"/>
    <col min="1350" max="1350" width="5.625" style="1450" customWidth="1"/>
    <col min="1351" max="1351" width="20.625" style="1450" customWidth="1"/>
    <col min="1352" max="1353" width="4.625" style="1450" customWidth="1"/>
    <col min="1354" max="1354" width="3.875" style="1450" customWidth="1"/>
    <col min="1355" max="1355" width="4.625" style="1450" customWidth="1"/>
    <col min="1356" max="1356" width="5.625" style="1450" customWidth="1"/>
    <col min="1357" max="1357" width="20.625" style="1450" customWidth="1"/>
    <col min="1358" max="1584" width="9" style="1450"/>
    <col min="1585" max="1585" width="3.25" style="1450" customWidth="1"/>
    <col min="1586" max="1586" width="19.25" style="1450" customWidth="1"/>
    <col min="1587" max="1587" width="26.5" style="1450" customWidth="1"/>
    <col min="1588" max="1588" width="4.875" style="1450" customWidth="1"/>
    <col min="1589" max="1589" width="28" style="1450" customWidth="1"/>
    <col min="1590" max="1591" width="4.625" style="1450" customWidth="1"/>
    <col min="1592" max="1592" width="3.875" style="1450" customWidth="1"/>
    <col min="1593" max="1593" width="4.625" style="1450" customWidth="1"/>
    <col min="1594" max="1594" width="5.625" style="1450" customWidth="1"/>
    <col min="1595" max="1595" width="20.625" style="1450" customWidth="1"/>
    <col min="1596" max="1597" width="4.625" style="1450" customWidth="1"/>
    <col min="1598" max="1598" width="3.875" style="1450" customWidth="1"/>
    <col min="1599" max="1599" width="4.625" style="1450" customWidth="1"/>
    <col min="1600" max="1600" width="5.625" style="1450" customWidth="1"/>
    <col min="1601" max="1601" width="20.625" style="1450" customWidth="1"/>
    <col min="1602" max="1603" width="4.625" style="1450" customWidth="1"/>
    <col min="1604" max="1604" width="3.875" style="1450" customWidth="1"/>
    <col min="1605" max="1605" width="4.625" style="1450" customWidth="1"/>
    <col min="1606" max="1606" width="5.625" style="1450" customWidth="1"/>
    <col min="1607" max="1607" width="20.625" style="1450" customWidth="1"/>
    <col min="1608" max="1609" width="4.625" style="1450" customWidth="1"/>
    <col min="1610" max="1610" width="3.875" style="1450" customWidth="1"/>
    <col min="1611" max="1611" width="4.625" style="1450" customWidth="1"/>
    <col min="1612" max="1612" width="5.625" style="1450" customWidth="1"/>
    <col min="1613" max="1613" width="20.625" style="1450" customWidth="1"/>
    <col min="1614" max="1840" width="9" style="1450"/>
    <col min="1841" max="1841" width="3.25" style="1450" customWidth="1"/>
    <col min="1842" max="1842" width="19.25" style="1450" customWidth="1"/>
    <col min="1843" max="1843" width="26.5" style="1450" customWidth="1"/>
    <col min="1844" max="1844" width="4.875" style="1450" customWidth="1"/>
    <col min="1845" max="1845" width="28" style="1450" customWidth="1"/>
    <col min="1846" max="1847" width="4.625" style="1450" customWidth="1"/>
    <col min="1848" max="1848" width="3.875" style="1450" customWidth="1"/>
    <col min="1849" max="1849" width="4.625" style="1450" customWidth="1"/>
    <col min="1850" max="1850" width="5.625" style="1450" customWidth="1"/>
    <col min="1851" max="1851" width="20.625" style="1450" customWidth="1"/>
    <col min="1852" max="1853" width="4.625" style="1450" customWidth="1"/>
    <col min="1854" max="1854" width="3.875" style="1450" customWidth="1"/>
    <col min="1855" max="1855" width="4.625" style="1450" customWidth="1"/>
    <col min="1856" max="1856" width="5.625" style="1450" customWidth="1"/>
    <col min="1857" max="1857" width="20.625" style="1450" customWidth="1"/>
    <col min="1858" max="1859" width="4.625" style="1450" customWidth="1"/>
    <col min="1860" max="1860" width="3.875" style="1450" customWidth="1"/>
    <col min="1861" max="1861" width="4.625" style="1450" customWidth="1"/>
    <col min="1862" max="1862" width="5.625" style="1450" customWidth="1"/>
    <col min="1863" max="1863" width="20.625" style="1450" customWidth="1"/>
    <col min="1864" max="1865" width="4.625" style="1450" customWidth="1"/>
    <col min="1866" max="1866" width="3.875" style="1450" customWidth="1"/>
    <col min="1867" max="1867" width="4.625" style="1450" customWidth="1"/>
    <col min="1868" max="1868" width="5.625" style="1450" customWidth="1"/>
    <col min="1869" max="1869" width="20.625" style="1450" customWidth="1"/>
    <col min="1870" max="2096" width="9" style="1450"/>
    <col min="2097" max="2097" width="3.25" style="1450" customWidth="1"/>
    <col min="2098" max="2098" width="19.25" style="1450" customWidth="1"/>
    <col min="2099" max="2099" width="26.5" style="1450" customWidth="1"/>
    <col min="2100" max="2100" width="4.875" style="1450" customWidth="1"/>
    <col min="2101" max="2101" width="28" style="1450" customWidth="1"/>
    <col min="2102" max="2103" width="4.625" style="1450" customWidth="1"/>
    <col min="2104" max="2104" width="3.875" style="1450" customWidth="1"/>
    <col min="2105" max="2105" width="4.625" style="1450" customWidth="1"/>
    <col min="2106" max="2106" width="5.625" style="1450" customWidth="1"/>
    <col min="2107" max="2107" width="20.625" style="1450" customWidth="1"/>
    <col min="2108" max="2109" width="4.625" style="1450" customWidth="1"/>
    <col min="2110" max="2110" width="3.875" style="1450" customWidth="1"/>
    <col min="2111" max="2111" width="4.625" style="1450" customWidth="1"/>
    <col min="2112" max="2112" width="5.625" style="1450" customWidth="1"/>
    <col min="2113" max="2113" width="20.625" style="1450" customWidth="1"/>
    <col min="2114" max="2115" width="4.625" style="1450" customWidth="1"/>
    <col min="2116" max="2116" width="3.875" style="1450" customWidth="1"/>
    <col min="2117" max="2117" width="4.625" style="1450" customWidth="1"/>
    <col min="2118" max="2118" width="5.625" style="1450" customWidth="1"/>
    <col min="2119" max="2119" width="20.625" style="1450" customWidth="1"/>
    <col min="2120" max="2121" width="4.625" style="1450" customWidth="1"/>
    <col min="2122" max="2122" width="3.875" style="1450" customWidth="1"/>
    <col min="2123" max="2123" width="4.625" style="1450" customWidth="1"/>
    <col min="2124" max="2124" width="5.625" style="1450" customWidth="1"/>
    <col min="2125" max="2125" width="20.625" style="1450" customWidth="1"/>
    <col min="2126" max="2352" width="9" style="1450"/>
    <col min="2353" max="2353" width="3.25" style="1450" customWidth="1"/>
    <col min="2354" max="2354" width="19.25" style="1450" customWidth="1"/>
    <col min="2355" max="2355" width="26.5" style="1450" customWidth="1"/>
    <col min="2356" max="2356" width="4.875" style="1450" customWidth="1"/>
    <col min="2357" max="2357" width="28" style="1450" customWidth="1"/>
    <col min="2358" max="2359" width="4.625" style="1450" customWidth="1"/>
    <col min="2360" max="2360" width="3.875" style="1450" customWidth="1"/>
    <col min="2361" max="2361" width="4.625" style="1450" customWidth="1"/>
    <col min="2362" max="2362" width="5.625" style="1450" customWidth="1"/>
    <col min="2363" max="2363" width="20.625" style="1450" customWidth="1"/>
    <col min="2364" max="2365" width="4.625" style="1450" customWidth="1"/>
    <col min="2366" max="2366" width="3.875" style="1450" customWidth="1"/>
    <col min="2367" max="2367" width="4.625" style="1450" customWidth="1"/>
    <col min="2368" max="2368" width="5.625" style="1450" customWidth="1"/>
    <col min="2369" max="2369" width="20.625" style="1450" customWidth="1"/>
    <col min="2370" max="2371" width="4.625" style="1450" customWidth="1"/>
    <col min="2372" max="2372" width="3.875" style="1450" customWidth="1"/>
    <col min="2373" max="2373" width="4.625" style="1450" customWidth="1"/>
    <col min="2374" max="2374" width="5.625" style="1450" customWidth="1"/>
    <col min="2375" max="2375" width="20.625" style="1450" customWidth="1"/>
    <col min="2376" max="2377" width="4.625" style="1450" customWidth="1"/>
    <col min="2378" max="2378" width="3.875" style="1450" customWidth="1"/>
    <col min="2379" max="2379" width="4.625" style="1450" customWidth="1"/>
    <col min="2380" max="2380" width="5.625" style="1450" customWidth="1"/>
    <col min="2381" max="2381" width="20.625" style="1450" customWidth="1"/>
    <col min="2382" max="2608" width="9" style="1450"/>
    <col min="2609" max="2609" width="3.25" style="1450" customWidth="1"/>
    <col min="2610" max="2610" width="19.25" style="1450" customWidth="1"/>
    <col min="2611" max="2611" width="26.5" style="1450" customWidth="1"/>
    <col min="2612" max="2612" width="4.875" style="1450" customWidth="1"/>
    <col min="2613" max="2613" width="28" style="1450" customWidth="1"/>
    <col min="2614" max="2615" width="4.625" style="1450" customWidth="1"/>
    <col min="2616" max="2616" width="3.875" style="1450" customWidth="1"/>
    <col min="2617" max="2617" width="4.625" style="1450" customWidth="1"/>
    <col min="2618" max="2618" width="5.625" style="1450" customWidth="1"/>
    <col min="2619" max="2619" width="20.625" style="1450" customWidth="1"/>
    <col min="2620" max="2621" width="4.625" style="1450" customWidth="1"/>
    <col min="2622" max="2622" width="3.875" style="1450" customWidth="1"/>
    <col min="2623" max="2623" width="4.625" style="1450" customWidth="1"/>
    <col min="2624" max="2624" width="5.625" style="1450" customWidth="1"/>
    <col min="2625" max="2625" width="20.625" style="1450" customWidth="1"/>
    <col min="2626" max="2627" width="4.625" style="1450" customWidth="1"/>
    <col min="2628" max="2628" width="3.875" style="1450" customWidth="1"/>
    <col min="2629" max="2629" width="4.625" style="1450" customWidth="1"/>
    <col min="2630" max="2630" width="5.625" style="1450" customWidth="1"/>
    <col min="2631" max="2631" width="20.625" style="1450" customWidth="1"/>
    <col min="2632" max="2633" width="4.625" style="1450" customWidth="1"/>
    <col min="2634" max="2634" width="3.875" style="1450" customWidth="1"/>
    <col min="2635" max="2635" width="4.625" style="1450" customWidth="1"/>
    <col min="2636" max="2636" width="5.625" style="1450" customWidth="1"/>
    <col min="2637" max="2637" width="20.625" style="1450" customWidth="1"/>
    <col min="2638" max="2864" width="9" style="1450"/>
    <col min="2865" max="2865" width="3.25" style="1450" customWidth="1"/>
    <col min="2866" max="2866" width="19.25" style="1450" customWidth="1"/>
    <col min="2867" max="2867" width="26.5" style="1450" customWidth="1"/>
    <col min="2868" max="2868" width="4.875" style="1450" customWidth="1"/>
    <col min="2869" max="2869" width="28" style="1450" customWidth="1"/>
    <col min="2870" max="2871" width="4.625" style="1450" customWidth="1"/>
    <col min="2872" max="2872" width="3.875" style="1450" customWidth="1"/>
    <col min="2873" max="2873" width="4.625" style="1450" customWidth="1"/>
    <col min="2874" max="2874" width="5.625" style="1450" customWidth="1"/>
    <col min="2875" max="2875" width="20.625" style="1450" customWidth="1"/>
    <col min="2876" max="2877" width="4.625" style="1450" customWidth="1"/>
    <col min="2878" max="2878" width="3.875" style="1450" customWidth="1"/>
    <col min="2879" max="2879" width="4.625" style="1450" customWidth="1"/>
    <col min="2880" max="2880" width="5.625" style="1450" customWidth="1"/>
    <col min="2881" max="2881" width="20.625" style="1450" customWidth="1"/>
    <col min="2882" max="2883" width="4.625" style="1450" customWidth="1"/>
    <col min="2884" max="2884" width="3.875" style="1450" customWidth="1"/>
    <col min="2885" max="2885" width="4.625" style="1450" customWidth="1"/>
    <col min="2886" max="2886" width="5.625" style="1450" customWidth="1"/>
    <col min="2887" max="2887" width="20.625" style="1450" customWidth="1"/>
    <col min="2888" max="2889" width="4.625" style="1450" customWidth="1"/>
    <col min="2890" max="2890" width="3.875" style="1450" customWidth="1"/>
    <col min="2891" max="2891" width="4.625" style="1450" customWidth="1"/>
    <col min="2892" max="2892" width="5.625" style="1450" customWidth="1"/>
    <col min="2893" max="2893" width="20.625" style="1450" customWidth="1"/>
    <col min="2894" max="3120" width="9" style="1450"/>
    <col min="3121" max="3121" width="3.25" style="1450" customWidth="1"/>
    <col min="3122" max="3122" width="19.25" style="1450" customWidth="1"/>
    <col min="3123" max="3123" width="26.5" style="1450" customWidth="1"/>
    <col min="3124" max="3124" width="4.875" style="1450" customWidth="1"/>
    <col min="3125" max="3125" width="28" style="1450" customWidth="1"/>
    <col min="3126" max="3127" width="4.625" style="1450" customWidth="1"/>
    <col min="3128" max="3128" width="3.875" style="1450" customWidth="1"/>
    <col min="3129" max="3129" width="4.625" style="1450" customWidth="1"/>
    <col min="3130" max="3130" width="5.625" style="1450" customWidth="1"/>
    <col min="3131" max="3131" width="20.625" style="1450" customWidth="1"/>
    <col min="3132" max="3133" width="4.625" style="1450" customWidth="1"/>
    <col min="3134" max="3134" width="3.875" style="1450" customWidth="1"/>
    <col min="3135" max="3135" width="4.625" style="1450" customWidth="1"/>
    <col min="3136" max="3136" width="5.625" style="1450" customWidth="1"/>
    <col min="3137" max="3137" width="20.625" style="1450" customWidth="1"/>
    <col min="3138" max="3139" width="4.625" style="1450" customWidth="1"/>
    <col min="3140" max="3140" width="3.875" style="1450" customWidth="1"/>
    <col min="3141" max="3141" width="4.625" style="1450" customWidth="1"/>
    <col min="3142" max="3142" width="5.625" style="1450" customWidth="1"/>
    <col min="3143" max="3143" width="20.625" style="1450" customWidth="1"/>
    <col min="3144" max="3145" width="4.625" style="1450" customWidth="1"/>
    <col min="3146" max="3146" width="3.875" style="1450" customWidth="1"/>
    <col min="3147" max="3147" width="4.625" style="1450" customWidth="1"/>
    <col min="3148" max="3148" width="5.625" style="1450" customWidth="1"/>
    <col min="3149" max="3149" width="20.625" style="1450" customWidth="1"/>
    <col min="3150" max="3376" width="9" style="1450"/>
    <col min="3377" max="3377" width="3.25" style="1450" customWidth="1"/>
    <col min="3378" max="3378" width="19.25" style="1450" customWidth="1"/>
    <col min="3379" max="3379" width="26.5" style="1450" customWidth="1"/>
    <col min="3380" max="3380" width="4.875" style="1450" customWidth="1"/>
    <col min="3381" max="3381" width="28" style="1450" customWidth="1"/>
    <col min="3382" max="3383" width="4.625" style="1450" customWidth="1"/>
    <col min="3384" max="3384" width="3.875" style="1450" customWidth="1"/>
    <col min="3385" max="3385" width="4.625" style="1450" customWidth="1"/>
    <col min="3386" max="3386" width="5.625" style="1450" customWidth="1"/>
    <col min="3387" max="3387" width="20.625" style="1450" customWidth="1"/>
    <col min="3388" max="3389" width="4.625" style="1450" customWidth="1"/>
    <col min="3390" max="3390" width="3.875" style="1450" customWidth="1"/>
    <col min="3391" max="3391" width="4.625" style="1450" customWidth="1"/>
    <col min="3392" max="3392" width="5.625" style="1450" customWidth="1"/>
    <col min="3393" max="3393" width="20.625" style="1450" customWidth="1"/>
    <col min="3394" max="3395" width="4.625" style="1450" customWidth="1"/>
    <col min="3396" max="3396" width="3.875" style="1450" customWidth="1"/>
    <col min="3397" max="3397" width="4.625" style="1450" customWidth="1"/>
    <col min="3398" max="3398" width="5.625" style="1450" customWidth="1"/>
    <col min="3399" max="3399" width="20.625" style="1450" customWidth="1"/>
    <col min="3400" max="3401" width="4.625" style="1450" customWidth="1"/>
    <col min="3402" max="3402" width="3.875" style="1450" customWidth="1"/>
    <col min="3403" max="3403" width="4.625" style="1450" customWidth="1"/>
    <col min="3404" max="3404" width="5.625" style="1450" customWidth="1"/>
    <col min="3405" max="3405" width="20.625" style="1450" customWidth="1"/>
    <col min="3406" max="3632" width="9" style="1450"/>
    <col min="3633" max="3633" width="3.25" style="1450" customWidth="1"/>
    <col min="3634" max="3634" width="19.25" style="1450" customWidth="1"/>
    <col min="3635" max="3635" width="26.5" style="1450" customWidth="1"/>
    <col min="3636" max="3636" width="4.875" style="1450" customWidth="1"/>
    <col min="3637" max="3637" width="28" style="1450" customWidth="1"/>
    <col min="3638" max="3639" width="4.625" style="1450" customWidth="1"/>
    <col min="3640" max="3640" width="3.875" style="1450" customWidth="1"/>
    <col min="3641" max="3641" width="4.625" style="1450" customWidth="1"/>
    <col min="3642" max="3642" width="5.625" style="1450" customWidth="1"/>
    <col min="3643" max="3643" width="20.625" style="1450" customWidth="1"/>
    <col min="3644" max="3645" width="4.625" style="1450" customWidth="1"/>
    <col min="3646" max="3646" width="3.875" style="1450" customWidth="1"/>
    <col min="3647" max="3647" width="4.625" style="1450" customWidth="1"/>
    <col min="3648" max="3648" width="5.625" style="1450" customWidth="1"/>
    <col min="3649" max="3649" width="20.625" style="1450" customWidth="1"/>
    <col min="3650" max="3651" width="4.625" style="1450" customWidth="1"/>
    <col min="3652" max="3652" width="3.875" style="1450" customWidth="1"/>
    <col min="3653" max="3653" width="4.625" style="1450" customWidth="1"/>
    <col min="3654" max="3654" width="5.625" style="1450" customWidth="1"/>
    <col min="3655" max="3655" width="20.625" style="1450" customWidth="1"/>
    <col min="3656" max="3657" width="4.625" style="1450" customWidth="1"/>
    <col min="3658" max="3658" width="3.875" style="1450" customWidth="1"/>
    <col min="3659" max="3659" width="4.625" style="1450" customWidth="1"/>
    <col min="3660" max="3660" width="5.625" style="1450" customWidth="1"/>
    <col min="3661" max="3661" width="20.625" style="1450" customWidth="1"/>
    <col min="3662" max="3888" width="9" style="1450"/>
    <col min="3889" max="3889" width="3.25" style="1450" customWidth="1"/>
    <col min="3890" max="3890" width="19.25" style="1450" customWidth="1"/>
    <col min="3891" max="3891" width="26.5" style="1450" customWidth="1"/>
    <col min="3892" max="3892" width="4.875" style="1450" customWidth="1"/>
    <col min="3893" max="3893" width="28" style="1450" customWidth="1"/>
    <col min="3894" max="3895" width="4.625" style="1450" customWidth="1"/>
    <col min="3896" max="3896" width="3.875" style="1450" customWidth="1"/>
    <col min="3897" max="3897" width="4.625" style="1450" customWidth="1"/>
    <col min="3898" max="3898" width="5.625" style="1450" customWidth="1"/>
    <col min="3899" max="3899" width="20.625" style="1450" customWidth="1"/>
    <col min="3900" max="3901" width="4.625" style="1450" customWidth="1"/>
    <col min="3902" max="3902" width="3.875" style="1450" customWidth="1"/>
    <col min="3903" max="3903" width="4.625" style="1450" customWidth="1"/>
    <col min="3904" max="3904" width="5.625" style="1450" customWidth="1"/>
    <col min="3905" max="3905" width="20.625" style="1450" customWidth="1"/>
    <col min="3906" max="3907" width="4.625" style="1450" customWidth="1"/>
    <col min="3908" max="3908" width="3.875" style="1450" customWidth="1"/>
    <col min="3909" max="3909" width="4.625" style="1450" customWidth="1"/>
    <col min="3910" max="3910" width="5.625" style="1450" customWidth="1"/>
    <col min="3911" max="3911" width="20.625" style="1450" customWidth="1"/>
    <col min="3912" max="3913" width="4.625" style="1450" customWidth="1"/>
    <col min="3914" max="3914" width="3.875" style="1450" customWidth="1"/>
    <col min="3915" max="3915" width="4.625" style="1450" customWidth="1"/>
    <col min="3916" max="3916" width="5.625" style="1450" customWidth="1"/>
    <col min="3917" max="3917" width="20.625" style="1450" customWidth="1"/>
    <col min="3918" max="4144" width="9" style="1450"/>
    <col min="4145" max="4145" width="3.25" style="1450" customWidth="1"/>
    <col min="4146" max="4146" width="19.25" style="1450" customWidth="1"/>
    <col min="4147" max="4147" width="26.5" style="1450" customWidth="1"/>
    <col min="4148" max="4148" width="4.875" style="1450" customWidth="1"/>
    <col min="4149" max="4149" width="28" style="1450" customWidth="1"/>
    <col min="4150" max="4151" width="4.625" style="1450" customWidth="1"/>
    <col min="4152" max="4152" width="3.875" style="1450" customWidth="1"/>
    <col min="4153" max="4153" width="4.625" style="1450" customWidth="1"/>
    <col min="4154" max="4154" width="5.625" style="1450" customWidth="1"/>
    <col min="4155" max="4155" width="20.625" style="1450" customWidth="1"/>
    <col min="4156" max="4157" width="4.625" style="1450" customWidth="1"/>
    <col min="4158" max="4158" width="3.875" style="1450" customWidth="1"/>
    <col min="4159" max="4159" width="4.625" style="1450" customWidth="1"/>
    <col min="4160" max="4160" width="5.625" style="1450" customWidth="1"/>
    <col min="4161" max="4161" width="20.625" style="1450" customWidth="1"/>
    <col min="4162" max="4163" width="4.625" style="1450" customWidth="1"/>
    <col min="4164" max="4164" width="3.875" style="1450" customWidth="1"/>
    <col min="4165" max="4165" width="4.625" style="1450" customWidth="1"/>
    <col min="4166" max="4166" width="5.625" style="1450" customWidth="1"/>
    <col min="4167" max="4167" width="20.625" style="1450" customWidth="1"/>
    <col min="4168" max="4169" width="4.625" style="1450" customWidth="1"/>
    <col min="4170" max="4170" width="3.875" style="1450" customWidth="1"/>
    <col min="4171" max="4171" width="4.625" style="1450" customWidth="1"/>
    <col min="4172" max="4172" width="5.625" style="1450" customWidth="1"/>
    <col min="4173" max="4173" width="20.625" style="1450" customWidth="1"/>
    <col min="4174" max="4400" width="9" style="1450"/>
    <col min="4401" max="4401" width="3.25" style="1450" customWidth="1"/>
    <col min="4402" max="4402" width="19.25" style="1450" customWidth="1"/>
    <col min="4403" max="4403" width="26.5" style="1450" customWidth="1"/>
    <col min="4404" max="4404" width="4.875" style="1450" customWidth="1"/>
    <col min="4405" max="4405" width="28" style="1450" customWidth="1"/>
    <col min="4406" max="4407" width="4.625" style="1450" customWidth="1"/>
    <col min="4408" max="4408" width="3.875" style="1450" customWidth="1"/>
    <col min="4409" max="4409" width="4.625" style="1450" customWidth="1"/>
    <col min="4410" max="4410" width="5.625" style="1450" customWidth="1"/>
    <col min="4411" max="4411" width="20.625" style="1450" customWidth="1"/>
    <col min="4412" max="4413" width="4.625" style="1450" customWidth="1"/>
    <col min="4414" max="4414" width="3.875" style="1450" customWidth="1"/>
    <col min="4415" max="4415" width="4.625" style="1450" customWidth="1"/>
    <col min="4416" max="4416" width="5.625" style="1450" customWidth="1"/>
    <col min="4417" max="4417" width="20.625" style="1450" customWidth="1"/>
    <col min="4418" max="4419" width="4.625" style="1450" customWidth="1"/>
    <col min="4420" max="4420" width="3.875" style="1450" customWidth="1"/>
    <col min="4421" max="4421" width="4.625" style="1450" customWidth="1"/>
    <col min="4422" max="4422" width="5.625" style="1450" customWidth="1"/>
    <col min="4423" max="4423" width="20.625" style="1450" customWidth="1"/>
    <col min="4424" max="4425" width="4.625" style="1450" customWidth="1"/>
    <col min="4426" max="4426" width="3.875" style="1450" customWidth="1"/>
    <col min="4427" max="4427" width="4.625" style="1450" customWidth="1"/>
    <col min="4428" max="4428" width="5.625" style="1450" customWidth="1"/>
    <col min="4429" max="4429" width="20.625" style="1450" customWidth="1"/>
    <col min="4430" max="4656" width="9" style="1450"/>
    <col min="4657" max="4657" width="3.25" style="1450" customWidth="1"/>
    <col min="4658" max="4658" width="19.25" style="1450" customWidth="1"/>
    <col min="4659" max="4659" width="26.5" style="1450" customWidth="1"/>
    <col min="4660" max="4660" width="4.875" style="1450" customWidth="1"/>
    <col min="4661" max="4661" width="28" style="1450" customWidth="1"/>
    <col min="4662" max="4663" width="4.625" style="1450" customWidth="1"/>
    <col min="4664" max="4664" width="3.875" style="1450" customWidth="1"/>
    <col min="4665" max="4665" width="4.625" style="1450" customWidth="1"/>
    <col min="4666" max="4666" width="5.625" style="1450" customWidth="1"/>
    <col min="4667" max="4667" width="20.625" style="1450" customWidth="1"/>
    <col min="4668" max="4669" width="4.625" style="1450" customWidth="1"/>
    <col min="4670" max="4670" width="3.875" style="1450" customWidth="1"/>
    <col min="4671" max="4671" width="4.625" style="1450" customWidth="1"/>
    <col min="4672" max="4672" width="5.625" style="1450" customWidth="1"/>
    <col min="4673" max="4673" width="20.625" style="1450" customWidth="1"/>
    <col min="4674" max="4675" width="4.625" style="1450" customWidth="1"/>
    <col min="4676" max="4676" width="3.875" style="1450" customWidth="1"/>
    <col min="4677" max="4677" width="4.625" style="1450" customWidth="1"/>
    <col min="4678" max="4678" width="5.625" style="1450" customWidth="1"/>
    <col min="4679" max="4679" width="20.625" style="1450" customWidth="1"/>
    <col min="4680" max="4681" width="4.625" style="1450" customWidth="1"/>
    <col min="4682" max="4682" width="3.875" style="1450" customWidth="1"/>
    <col min="4683" max="4683" width="4.625" style="1450" customWidth="1"/>
    <col min="4684" max="4684" width="5.625" style="1450" customWidth="1"/>
    <col min="4685" max="4685" width="20.625" style="1450" customWidth="1"/>
    <col min="4686" max="4912" width="9" style="1450"/>
    <col min="4913" max="4913" width="3.25" style="1450" customWidth="1"/>
    <col min="4914" max="4914" width="19.25" style="1450" customWidth="1"/>
    <col min="4915" max="4915" width="26.5" style="1450" customWidth="1"/>
    <col min="4916" max="4916" width="4.875" style="1450" customWidth="1"/>
    <col min="4917" max="4917" width="28" style="1450" customWidth="1"/>
    <col min="4918" max="4919" width="4.625" style="1450" customWidth="1"/>
    <col min="4920" max="4920" width="3.875" style="1450" customWidth="1"/>
    <col min="4921" max="4921" width="4.625" style="1450" customWidth="1"/>
    <col min="4922" max="4922" width="5.625" style="1450" customWidth="1"/>
    <col min="4923" max="4923" width="20.625" style="1450" customWidth="1"/>
    <col min="4924" max="4925" width="4.625" style="1450" customWidth="1"/>
    <col min="4926" max="4926" width="3.875" style="1450" customWidth="1"/>
    <col min="4927" max="4927" width="4.625" style="1450" customWidth="1"/>
    <col min="4928" max="4928" width="5.625" style="1450" customWidth="1"/>
    <col min="4929" max="4929" width="20.625" style="1450" customWidth="1"/>
    <col min="4930" max="4931" width="4.625" style="1450" customWidth="1"/>
    <col min="4932" max="4932" width="3.875" style="1450" customWidth="1"/>
    <col min="4933" max="4933" width="4.625" style="1450" customWidth="1"/>
    <col min="4934" max="4934" width="5.625" style="1450" customWidth="1"/>
    <col min="4935" max="4935" width="20.625" style="1450" customWidth="1"/>
    <col min="4936" max="4937" width="4.625" style="1450" customWidth="1"/>
    <col min="4938" max="4938" width="3.875" style="1450" customWidth="1"/>
    <col min="4939" max="4939" width="4.625" style="1450" customWidth="1"/>
    <col min="4940" max="4940" width="5.625" style="1450" customWidth="1"/>
    <col min="4941" max="4941" width="20.625" style="1450" customWidth="1"/>
    <col min="4942" max="5168" width="9" style="1450"/>
    <col min="5169" max="5169" width="3.25" style="1450" customWidth="1"/>
    <col min="5170" max="5170" width="19.25" style="1450" customWidth="1"/>
    <col min="5171" max="5171" width="26.5" style="1450" customWidth="1"/>
    <col min="5172" max="5172" width="4.875" style="1450" customWidth="1"/>
    <col min="5173" max="5173" width="28" style="1450" customWidth="1"/>
    <col min="5174" max="5175" width="4.625" style="1450" customWidth="1"/>
    <col min="5176" max="5176" width="3.875" style="1450" customWidth="1"/>
    <col min="5177" max="5177" width="4.625" style="1450" customWidth="1"/>
    <col min="5178" max="5178" width="5.625" style="1450" customWidth="1"/>
    <col min="5179" max="5179" width="20.625" style="1450" customWidth="1"/>
    <col min="5180" max="5181" width="4.625" style="1450" customWidth="1"/>
    <col min="5182" max="5182" width="3.875" style="1450" customWidth="1"/>
    <col min="5183" max="5183" width="4.625" style="1450" customWidth="1"/>
    <col min="5184" max="5184" width="5.625" style="1450" customWidth="1"/>
    <col min="5185" max="5185" width="20.625" style="1450" customWidth="1"/>
    <col min="5186" max="5187" width="4.625" style="1450" customWidth="1"/>
    <col min="5188" max="5188" width="3.875" style="1450" customWidth="1"/>
    <col min="5189" max="5189" width="4.625" style="1450" customWidth="1"/>
    <col min="5190" max="5190" width="5.625" style="1450" customWidth="1"/>
    <col min="5191" max="5191" width="20.625" style="1450" customWidth="1"/>
    <col min="5192" max="5193" width="4.625" style="1450" customWidth="1"/>
    <col min="5194" max="5194" width="3.875" style="1450" customWidth="1"/>
    <col min="5195" max="5195" width="4.625" style="1450" customWidth="1"/>
    <col min="5196" max="5196" width="5.625" style="1450" customWidth="1"/>
    <col min="5197" max="5197" width="20.625" style="1450" customWidth="1"/>
    <col min="5198" max="5424" width="9" style="1450"/>
    <col min="5425" max="5425" width="3.25" style="1450" customWidth="1"/>
    <col min="5426" max="5426" width="19.25" style="1450" customWidth="1"/>
    <col min="5427" max="5427" width="26.5" style="1450" customWidth="1"/>
    <col min="5428" max="5428" width="4.875" style="1450" customWidth="1"/>
    <col min="5429" max="5429" width="28" style="1450" customWidth="1"/>
    <col min="5430" max="5431" width="4.625" style="1450" customWidth="1"/>
    <col min="5432" max="5432" width="3.875" style="1450" customWidth="1"/>
    <col min="5433" max="5433" width="4.625" style="1450" customWidth="1"/>
    <col min="5434" max="5434" width="5.625" style="1450" customWidth="1"/>
    <col min="5435" max="5435" width="20.625" style="1450" customWidth="1"/>
    <col min="5436" max="5437" width="4.625" style="1450" customWidth="1"/>
    <col min="5438" max="5438" width="3.875" style="1450" customWidth="1"/>
    <col min="5439" max="5439" width="4.625" style="1450" customWidth="1"/>
    <col min="5440" max="5440" width="5.625" style="1450" customWidth="1"/>
    <col min="5441" max="5441" width="20.625" style="1450" customWidth="1"/>
    <col min="5442" max="5443" width="4.625" style="1450" customWidth="1"/>
    <col min="5444" max="5444" width="3.875" style="1450" customWidth="1"/>
    <col min="5445" max="5445" width="4.625" style="1450" customWidth="1"/>
    <col min="5446" max="5446" width="5.625" style="1450" customWidth="1"/>
    <col min="5447" max="5447" width="20.625" style="1450" customWidth="1"/>
    <col min="5448" max="5449" width="4.625" style="1450" customWidth="1"/>
    <col min="5450" max="5450" width="3.875" style="1450" customWidth="1"/>
    <col min="5451" max="5451" width="4.625" style="1450" customWidth="1"/>
    <col min="5452" max="5452" width="5.625" style="1450" customWidth="1"/>
    <col min="5453" max="5453" width="20.625" style="1450" customWidth="1"/>
    <col min="5454" max="5680" width="9" style="1450"/>
    <col min="5681" max="5681" width="3.25" style="1450" customWidth="1"/>
    <col min="5682" max="5682" width="19.25" style="1450" customWidth="1"/>
    <col min="5683" max="5683" width="26.5" style="1450" customWidth="1"/>
    <col min="5684" max="5684" width="4.875" style="1450" customWidth="1"/>
    <col min="5685" max="5685" width="28" style="1450" customWidth="1"/>
    <col min="5686" max="5687" width="4.625" style="1450" customWidth="1"/>
    <col min="5688" max="5688" width="3.875" style="1450" customWidth="1"/>
    <col min="5689" max="5689" width="4.625" style="1450" customWidth="1"/>
    <col min="5690" max="5690" width="5.625" style="1450" customWidth="1"/>
    <col min="5691" max="5691" width="20.625" style="1450" customWidth="1"/>
    <col min="5692" max="5693" width="4.625" style="1450" customWidth="1"/>
    <col min="5694" max="5694" width="3.875" style="1450" customWidth="1"/>
    <col min="5695" max="5695" width="4.625" style="1450" customWidth="1"/>
    <col min="5696" max="5696" width="5.625" style="1450" customWidth="1"/>
    <col min="5697" max="5697" width="20.625" style="1450" customWidth="1"/>
    <col min="5698" max="5699" width="4.625" style="1450" customWidth="1"/>
    <col min="5700" max="5700" width="3.875" style="1450" customWidth="1"/>
    <col min="5701" max="5701" width="4.625" style="1450" customWidth="1"/>
    <col min="5702" max="5702" width="5.625" style="1450" customWidth="1"/>
    <col min="5703" max="5703" width="20.625" style="1450" customWidth="1"/>
    <col min="5704" max="5705" width="4.625" style="1450" customWidth="1"/>
    <col min="5706" max="5706" width="3.875" style="1450" customWidth="1"/>
    <col min="5707" max="5707" width="4.625" style="1450" customWidth="1"/>
    <col min="5708" max="5708" width="5.625" style="1450" customWidth="1"/>
    <col min="5709" max="5709" width="20.625" style="1450" customWidth="1"/>
    <col min="5710" max="5936" width="9" style="1450"/>
    <col min="5937" max="5937" width="3.25" style="1450" customWidth="1"/>
    <col min="5938" max="5938" width="19.25" style="1450" customWidth="1"/>
    <col min="5939" max="5939" width="26.5" style="1450" customWidth="1"/>
    <col min="5940" max="5940" width="4.875" style="1450" customWidth="1"/>
    <col min="5941" max="5941" width="28" style="1450" customWidth="1"/>
    <col min="5942" max="5943" width="4.625" style="1450" customWidth="1"/>
    <col min="5944" max="5944" width="3.875" style="1450" customWidth="1"/>
    <col min="5945" max="5945" width="4.625" style="1450" customWidth="1"/>
    <col min="5946" max="5946" width="5.625" style="1450" customWidth="1"/>
    <col min="5947" max="5947" width="20.625" style="1450" customWidth="1"/>
    <col min="5948" max="5949" width="4.625" style="1450" customWidth="1"/>
    <col min="5950" max="5950" width="3.875" style="1450" customWidth="1"/>
    <col min="5951" max="5951" width="4.625" style="1450" customWidth="1"/>
    <col min="5952" max="5952" width="5.625" style="1450" customWidth="1"/>
    <col min="5953" max="5953" width="20.625" style="1450" customWidth="1"/>
    <col min="5954" max="5955" width="4.625" style="1450" customWidth="1"/>
    <col min="5956" max="5956" width="3.875" style="1450" customWidth="1"/>
    <col min="5957" max="5957" width="4.625" style="1450" customWidth="1"/>
    <col min="5958" max="5958" width="5.625" style="1450" customWidth="1"/>
    <col min="5959" max="5959" width="20.625" style="1450" customWidth="1"/>
    <col min="5960" max="5961" width="4.625" style="1450" customWidth="1"/>
    <col min="5962" max="5962" width="3.875" style="1450" customWidth="1"/>
    <col min="5963" max="5963" width="4.625" style="1450" customWidth="1"/>
    <col min="5964" max="5964" width="5.625" style="1450" customWidth="1"/>
    <col min="5965" max="5965" width="20.625" style="1450" customWidth="1"/>
    <col min="5966" max="6192" width="9" style="1450"/>
    <col min="6193" max="6193" width="3.25" style="1450" customWidth="1"/>
    <col min="6194" max="6194" width="19.25" style="1450" customWidth="1"/>
    <col min="6195" max="6195" width="26.5" style="1450" customWidth="1"/>
    <col min="6196" max="6196" width="4.875" style="1450" customWidth="1"/>
    <col min="6197" max="6197" width="28" style="1450" customWidth="1"/>
    <col min="6198" max="6199" width="4.625" style="1450" customWidth="1"/>
    <col min="6200" max="6200" width="3.875" style="1450" customWidth="1"/>
    <col min="6201" max="6201" width="4.625" style="1450" customWidth="1"/>
    <col min="6202" max="6202" width="5.625" style="1450" customWidth="1"/>
    <col min="6203" max="6203" width="20.625" style="1450" customWidth="1"/>
    <col min="6204" max="6205" width="4.625" style="1450" customWidth="1"/>
    <col min="6206" max="6206" width="3.875" style="1450" customWidth="1"/>
    <col min="6207" max="6207" width="4.625" style="1450" customWidth="1"/>
    <col min="6208" max="6208" width="5.625" style="1450" customWidth="1"/>
    <col min="6209" max="6209" width="20.625" style="1450" customWidth="1"/>
    <col min="6210" max="6211" width="4.625" style="1450" customWidth="1"/>
    <col min="6212" max="6212" width="3.875" style="1450" customWidth="1"/>
    <col min="6213" max="6213" width="4.625" style="1450" customWidth="1"/>
    <col min="6214" max="6214" width="5.625" style="1450" customWidth="1"/>
    <col min="6215" max="6215" width="20.625" style="1450" customWidth="1"/>
    <col min="6216" max="6217" width="4.625" style="1450" customWidth="1"/>
    <col min="6218" max="6218" width="3.875" style="1450" customWidth="1"/>
    <col min="6219" max="6219" width="4.625" style="1450" customWidth="1"/>
    <col min="6220" max="6220" width="5.625" style="1450" customWidth="1"/>
    <col min="6221" max="6221" width="20.625" style="1450" customWidth="1"/>
    <col min="6222" max="6448" width="9" style="1450"/>
    <col min="6449" max="6449" width="3.25" style="1450" customWidth="1"/>
    <col min="6450" max="6450" width="19.25" style="1450" customWidth="1"/>
    <col min="6451" max="6451" width="26.5" style="1450" customWidth="1"/>
    <col min="6452" max="6452" width="4.875" style="1450" customWidth="1"/>
    <col min="6453" max="6453" width="28" style="1450" customWidth="1"/>
    <col min="6454" max="6455" width="4.625" style="1450" customWidth="1"/>
    <col min="6456" max="6456" width="3.875" style="1450" customWidth="1"/>
    <col min="6457" max="6457" width="4.625" style="1450" customWidth="1"/>
    <col min="6458" max="6458" width="5.625" style="1450" customWidth="1"/>
    <col min="6459" max="6459" width="20.625" style="1450" customWidth="1"/>
    <col min="6460" max="6461" width="4.625" style="1450" customWidth="1"/>
    <col min="6462" max="6462" width="3.875" style="1450" customWidth="1"/>
    <col min="6463" max="6463" width="4.625" style="1450" customWidth="1"/>
    <col min="6464" max="6464" width="5.625" style="1450" customWidth="1"/>
    <col min="6465" max="6465" width="20.625" style="1450" customWidth="1"/>
    <col min="6466" max="6467" width="4.625" style="1450" customWidth="1"/>
    <col min="6468" max="6468" width="3.875" style="1450" customWidth="1"/>
    <col min="6469" max="6469" width="4.625" style="1450" customWidth="1"/>
    <col min="6470" max="6470" width="5.625" style="1450" customWidth="1"/>
    <col min="6471" max="6471" width="20.625" style="1450" customWidth="1"/>
    <col min="6472" max="6473" width="4.625" style="1450" customWidth="1"/>
    <col min="6474" max="6474" width="3.875" style="1450" customWidth="1"/>
    <col min="6475" max="6475" width="4.625" style="1450" customWidth="1"/>
    <col min="6476" max="6476" width="5.625" style="1450" customWidth="1"/>
    <col min="6477" max="6477" width="20.625" style="1450" customWidth="1"/>
    <col min="6478" max="6704" width="9" style="1450"/>
    <col min="6705" max="6705" width="3.25" style="1450" customWidth="1"/>
    <col min="6706" max="6706" width="19.25" style="1450" customWidth="1"/>
    <col min="6707" max="6707" width="26.5" style="1450" customWidth="1"/>
    <col min="6708" max="6708" width="4.875" style="1450" customWidth="1"/>
    <col min="6709" max="6709" width="28" style="1450" customWidth="1"/>
    <col min="6710" max="6711" width="4.625" style="1450" customWidth="1"/>
    <col min="6712" max="6712" width="3.875" style="1450" customWidth="1"/>
    <col min="6713" max="6713" width="4.625" style="1450" customWidth="1"/>
    <col min="6714" max="6714" width="5.625" style="1450" customWidth="1"/>
    <col min="6715" max="6715" width="20.625" style="1450" customWidth="1"/>
    <col min="6716" max="6717" width="4.625" style="1450" customWidth="1"/>
    <col min="6718" max="6718" width="3.875" style="1450" customWidth="1"/>
    <col min="6719" max="6719" width="4.625" style="1450" customWidth="1"/>
    <col min="6720" max="6720" width="5.625" style="1450" customWidth="1"/>
    <col min="6721" max="6721" width="20.625" style="1450" customWidth="1"/>
    <col min="6722" max="6723" width="4.625" style="1450" customWidth="1"/>
    <col min="6724" max="6724" width="3.875" style="1450" customWidth="1"/>
    <col min="6725" max="6725" width="4.625" style="1450" customWidth="1"/>
    <col min="6726" max="6726" width="5.625" style="1450" customWidth="1"/>
    <col min="6727" max="6727" width="20.625" style="1450" customWidth="1"/>
    <col min="6728" max="6729" width="4.625" style="1450" customWidth="1"/>
    <col min="6730" max="6730" width="3.875" style="1450" customWidth="1"/>
    <col min="6731" max="6731" width="4.625" style="1450" customWidth="1"/>
    <col min="6732" max="6732" width="5.625" style="1450" customWidth="1"/>
    <col min="6733" max="6733" width="20.625" style="1450" customWidth="1"/>
    <col min="6734" max="6960" width="9" style="1450"/>
    <col min="6961" max="6961" width="3.25" style="1450" customWidth="1"/>
    <col min="6962" max="6962" width="19.25" style="1450" customWidth="1"/>
    <col min="6963" max="6963" width="26.5" style="1450" customWidth="1"/>
    <col min="6964" max="6964" width="4.875" style="1450" customWidth="1"/>
    <col min="6965" max="6965" width="28" style="1450" customWidth="1"/>
    <col min="6966" max="6967" width="4.625" style="1450" customWidth="1"/>
    <col min="6968" max="6968" width="3.875" style="1450" customWidth="1"/>
    <col min="6969" max="6969" width="4.625" style="1450" customWidth="1"/>
    <col min="6970" max="6970" width="5.625" style="1450" customWidth="1"/>
    <col min="6971" max="6971" width="20.625" style="1450" customWidth="1"/>
    <col min="6972" max="6973" width="4.625" style="1450" customWidth="1"/>
    <col min="6974" max="6974" width="3.875" style="1450" customWidth="1"/>
    <col min="6975" max="6975" width="4.625" style="1450" customWidth="1"/>
    <col min="6976" max="6976" width="5.625" style="1450" customWidth="1"/>
    <col min="6977" max="6977" width="20.625" style="1450" customWidth="1"/>
    <col min="6978" max="6979" width="4.625" style="1450" customWidth="1"/>
    <col min="6980" max="6980" width="3.875" style="1450" customWidth="1"/>
    <col min="6981" max="6981" width="4.625" style="1450" customWidth="1"/>
    <col min="6982" max="6982" width="5.625" style="1450" customWidth="1"/>
    <col min="6983" max="6983" width="20.625" style="1450" customWidth="1"/>
    <col min="6984" max="6985" width="4.625" style="1450" customWidth="1"/>
    <col min="6986" max="6986" width="3.875" style="1450" customWidth="1"/>
    <col min="6987" max="6987" width="4.625" style="1450" customWidth="1"/>
    <col min="6988" max="6988" width="5.625" style="1450" customWidth="1"/>
    <col min="6989" max="6989" width="20.625" style="1450" customWidth="1"/>
    <col min="6990" max="7216" width="9" style="1450"/>
    <col min="7217" max="7217" width="3.25" style="1450" customWidth="1"/>
    <col min="7218" max="7218" width="19.25" style="1450" customWidth="1"/>
    <col min="7219" max="7219" width="26.5" style="1450" customWidth="1"/>
    <col min="7220" max="7220" width="4.875" style="1450" customWidth="1"/>
    <col min="7221" max="7221" width="28" style="1450" customWidth="1"/>
    <col min="7222" max="7223" width="4.625" style="1450" customWidth="1"/>
    <col min="7224" max="7224" width="3.875" style="1450" customWidth="1"/>
    <col min="7225" max="7225" width="4.625" style="1450" customWidth="1"/>
    <col min="7226" max="7226" width="5.625" style="1450" customWidth="1"/>
    <col min="7227" max="7227" width="20.625" style="1450" customWidth="1"/>
    <col min="7228" max="7229" width="4.625" style="1450" customWidth="1"/>
    <col min="7230" max="7230" width="3.875" style="1450" customWidth="1"/>
    <col min="7231" max="7231" width="4.625" style="1450" customWidth="1"/>
    <col min="7232" max="7232" width="5.625" style="1450" customWidth="1"/>
    <col min="7233" max="7233" width="20.625" style="1450" customWidth="1"/>
    <col min="7234" max="7235" width="4.625" style="1450" customWidth="1"/>
    <col min="7236" max="7236" width="3.875" style="1450" customWidth="1"/>
    <col min="7237" max="7237" width="4.625" style="1450" customWidth="1"/>
    <col min="7238" max="7238" width="5.625" style="1450" customWidth="1"/>
    <col min="7239" max="7239" width="20.625" style="1450" customWidth="1"/>
    <col min="7240" max="7241" width="4.625" style="1450" customWidth="1"/>
    <col min="7242" max="7242" width="3.875" style="1450" customWidth="1"/>
    <col min="7243" max="7243" width="4.625" style="1450" customWidth="1"/>
    <col min="7244" max="7244" width="5.625" style="1450" customWidth="1"/>
    <col min="7245" max="7245" width="20.625" style="1450" customWidth="1"/>
    <col min="7246" max="7472" width="9" style="1450"/>
    <col min="7473" max="7473" width="3.25" style="1450" customWidth="1"/>
    <col min="7474" max="7474" width="19.25" style="1450" customWidth="1"/>
    <col min="7475" max="7475" width="26.5" style="1450" customWidth="1"/>
    <col min="7476" max="7476" width="4.875" style="1450" customWidth="1"/>
    <col min="7477" max="7477" width="28" style="1450" customWidth="1"/>
    <col min="7478" max="7479" width="4.625" style="1450" customWidth="1"/>
    <col min="7480" max="7480" width="3.875" style="1450" customWidth="1"/>
    <col min="7481" max="7481" width="4.625" style="1450" customWidth="1"/>
    <col min="7482" max="7482" width="5.625" style="1450" customWidth="1"/>
    <col min="7483" max="7483" width="20.625" style="1450" customWidth="1"/>
    <col min="7484" max="7485" width="4.625" style="1450" customWidth="1"/>
    <col min="7486" max="7486" width="3.875" style="1450" customWidth="1"/>
    <col min="7487" max="7487" width="4.625" style="1450" customWidth="1"/>
    <col min="7488" max="7488" width="5.625" style="1450" customWidth="1"/>
    <col min="7489" max="7489" width="20.625" style="1450" customWidth="1"/>
    <col min="7490" max="7491" width="4.625" style="1450" customWidth="1"/>
    <col min="7492" max="7492" width="3.875" style="1450" customWidth="1"/>
    <col min="7493" max="7493" width="4.625" style="1450" customWidth="1"/>
    <col min="7494" max="7494" width="5.625" style="1450" customWidth="1"/>
    <col min="7495" max="7495" width="20.625" style="1450" customWidth="1"/>
    <col min="7496" max="7497" width="4.625" style="1450" customWidth="1"/>
    <col min="7498" max="7498" width="3.875" style="1450" customWidth="1"/>
    <col min="7499" max="7499" width="4.625" style="1450" customWidth="1"/>
    <col min="7500" max="7500" width="5.625" style="1450" customWidth="1"/>
    <col min="7501" max="7501" width="20.625" style="1450" customWidth="1"/>
    <col min="7502" max="7728" width="9" style="1450"/>
    <col min="7729" max="7729" width="3.25" style="1450" customWidth="1"/>
    <col min="7730" max="7730" width="19.25" style="1450" customWidth="1"/>
    <col min="7731" max="7731" width="26.5" style="1450" customWidth="1"/>
    <col min="7732" max="7732" width="4.875" style="1450" customWidth="1"/>
    <col min="7733" max="7733" width="28" style="1450" customWidth="1"/>
    <col min="7734" max="7735" width="4.625" style="1450" customWidth="1"/>
    <col min="7736" max="7736" width="3.875" style="1450" customWidth="1"/>
    <col min="7737" max="7737" width="4.625" style="1450" customWidth="1"/>
    <col min="7738" max="7738" width="5.625" style="1450" customWidth="1"/>
    <col min="7739" max="7739" width="20.625" style="1450" customWidth="1"/>
    <col min="7740" max="7741" width="4.625" style="1450" customWidth="1"/>
    <col min="7742" max="7742" width="3.875" style="1450" customWidth="1"/>
    <col min="7743" max="7743" width="4.625" style="1450" customWidth="1"/>
    <col min="7744" max="7744" width="5.625" style="1450" customWidth="1"/>
    <col min="7745" max="7745" width="20.625" style="1450" customWidth="1"/>
    <col min="7746" max="7747" width="4.625" style="1450" customWidth="1"/>
    <col min="7748" max="7748" width="3.875" style="1450" customWidth="1"/>
    <col min="7749" max="7749" width="4.625" style="1450" customWidth="1"/>
    <col min="7750" max="7750" width="5.625" style="1450" customWidth="1"/>
    <col min="7751" max="7751" width="20.625" style="1450" customWidth="1"/>
    <col min="7752" max="7753" width="4.625" style="1450" customWidth="1"/>
    <col min="7754" max="7754" width="3.875" style="1450" customWidth="1"/>
    <col min="7755" max="7755" width="4.625" style="1450" customWidth="1"/>
    <col min="7756" max="7756" width="5.625" style="1450" customWidth="1"/>
    <col min="7757" max="7757" width="20.625" style="1450" customWidth="1"/>
    <col min="7758" max="7984" width="9" style="1450"/>
    <col min="7985" max="7985" width="3.25" style="1450" customWidth="1"/>
    <col min="7986" max="7986" width="19.25" style="1450" customWidth="1"/>
    <col min="7987" max="7987" width="26.5" style="1450" customWidth="1"/>
    <col min="7988" max="7988" width="4.875" style="1450" customWidth="1"/>
    <col min="7989" max="7989" width="28" style="1450" customWidth="1"/>
    <col min="7990" max="7991" width="4.625" style="1450" customWidth="1"/>
    <col min="7992" max="7992" width="3.875" style="1450" customWidth="1"/>
    <col min="7993" max="7993" width="4.625" style="1450" customWidth="1"/>
    <col min="7994" max="7994" width="5.625" style="1450" customWidth="1"/>
    <col min="7995" max="7995" width="20.625" style="1450" customWidth="1"/>
    <col min="7996" max="7997" width="4.625" style="1450" customWidth="1"/>
    <col min="7998" max="7998" width="3.875" style="1450" customWidth="1"/>
    <col min="7999" max="7999" width="4.625" style="1450" customWidth="1"/>
    <col min="8000" max="8000" width="5.625" style="1450" customWidth="1"/>
    <col min="8001" max="8001" width="20.625" style="1450" customWidth="1"/>
    <col min="8002" max="8003" width="4.625" style="1450" customWidth="1"/>
    <col min="8004" max="8004" width="3.875" style="1450" customWidth="1"/>
    <col min="8005" max="8005" width="4.625" style="1450" customWidth="1"/>
    <col min="8006" max="8006" width="5.625" style="1450" customWidth="1"/>
    <col min="8007" max="8007" width="20.625" style="1450" customWidth="1"/>
    <col min="8008" max="8009" width="4.625" style="1450" customWidth="1"/>
    <col min="8010" max="8010" width="3.875" style="1450" customWidth="1"/>
    <col min="8011" max="8011" width="4.625" style="1450" customWidth="1"/>
    <col min="8012" max="8012" width="5.625" style="1450" customWidth="1"/>
    <col min="8013" max="8013" width="20.625" style="1450" customWidth="1"/>
    <col min="8014" max="8240" width="9" style="1450"/>
    <col min="8241" max="8241" width="3.25" style="1450" customWidth="1"/>
    <col min="8242" max="8242" width="19.25" style="1450" customWidth="1"/>
    <col min="8243" max="8243" width="26.5" style="1450" customWidth="1"/>
    <col min="8244" max="8244" width="4.875" style="1450" customWidth="1"/>
    <col min="8245" max="8245" width="28" style="1450" customWidth="1"/>
    <col min="8246" max="8247" width="4.625" style="1450" customWidth="1"/>
    <col min="8248" max="8248" width="3.875" style="1450" customWidth="1"/>
    <col min="8249" max="8249" width="4.625" style="1450" customWidth="1"/>
    <col min="8250" max="8250" width="5.625" style="1450" customWidth="1"/>
    <col min="8251" max="8251" width="20.625" style="1450" customWidth="1"/>
    <col min="8252" max="8253" width="4.625" style="1450" customWidth="1"/>
    <col min="8254" max="8254" width="3.875" style="1450" customWidth="1"/>
    <col min="8255" max="8255" width="4.625" style="1450" customWidth="1"/>
    <col min="8256" max="8256" width="5.625" style="1450" customWidth="1"/>
    <col min="8257" max="8257" width="20.625" style="1450" customWidth="1"/>
    <col min="8258" max="8259" width="4.625" style="1450" customWidth="1"/>
    <col min="8260" max="8260" width="3.875" style="1450" customWidth="1"/>
    <col min="8261" max="8261" width="4.625" style="1450" customWidth="1"/>
    <col min="8262" max="8262" width="5.625" style="1450" customWidth="1"/>
    <col min="8263" max="8263" width="20.625" style="1450" customWidth="1"/>
    <col min="8264" max="8265" width="4.625" style="1450" customWidth="1"/>
    <col min="8266" max="8266" width="3.875" style="1450" customWidth="1"/>
    <col min="8267" max="8267" width="4.625" style="1450" customWidth="1"/>
    <col min="8268" max="8268" width="5.625" style="1450" customWidth="1"/>
    <col min="8269" max="8269" width="20.625" style="1450" customWidth="1"/>
    <col min="8270" max="8496" width="9" style="1450"/>
    <col min="8497" max="8497" width="3.25" style="1450" customWidth="1"/>
    <col min="8498" max="8498" width="19.25" style="1450" customWidth="1"/>
    <col min="8499" max="8499" width="26.5" style="1450" customWidth="1"/>
    <col min="8500" max="8500" width="4.875" style="1450" customWidth="1"/>
    <col min="8501" max="8501" width="28" style="1450" customWidth="1"/>
    <col min="8502" max="8503" width="4.625" style="1450" customWidth="1"/>
    <col min="8504" max="8504" width="3.875" style="1450" customWidth="1"/>
    <col min="8505" max="8505" width="4.625" style="1450" customWidth="1"/>
    <col min="8506" max="8506" width="5.625" style="1450" customWidth="1"/>
    <col min="8507" max="8507" width="20.625" style="1450" customWidth="1"/>
    <col min="8508" max="8509" width="4.625" style="1450" customWidth="1"/>
    <col min="8510" max="8510" width="3.875" style="1450" customWidth="1"/>
    <col min="8511" max="8511" width="4.625" style="1450" customWidth="1"/>
    <col min="8512" max="8512" width="5.625" style="1450" customWidth="1"/>
    <col min="8513" max="8513" width="20.625" style="1450" customWidth="1"/>
    <col min="8514" max="8515" width="4.625" style="1450" customWidth="1"/>
    <col min="8516" max="8516" width="3.875" style="1450" customWidth="1"/>
    <col min="8517" max="8517" width="4.625" style="1450" customWidth="1"/>
    <col min="8518" max="8518" width="5.625" style="1450" customWidth="1"/>
    <col min="8519" max="8519" width="20.625" style="1450" customWidth="1"/>
    <col min="8520" max="8521" width="4.625" style="1450" customWidth="1"/>
    <col min="8522" max="8522" width="3.875" style="1450" customWidth="1"/>
    <col min="8523" max="8523" width="4.625" style="1450" customWidth="1"/>
    <col min="8524" max="8524" width="5.625" style="1450" customWidth="1"/>
    <col min="8525" max="8525" width="20.625" style="1450" customWidth="1"/>
    <col min="8526" max="8752" width="9" style="1450"/>
    <col min="8753" max="8753" width="3.25" style="1450" customWidth="1"/>
    <col min="8754" max="8754" width="19.25" style="1450" customWidth="1"/>
    <col min="8755" max="8755" width="26.5" style="1450" customWidth="1"/>
    <col min="8756" max="8756" width="4.875" style="1450" customWidth="1"/>
    <col min="8757" max="8757" width="28" style="1450" customWidth="1"/>
    <col min="8758" max="8759" width="4.625" style="1450" customWidth="1"/>
    <col min="8760" max="8760" width="3.875" style="1450" customWidth="1"/>
    <col min="8761" max="8761" width="4.625" style="1450" customWidth="1"/>
    <col min="8762" max="8762" width="5.625" style="1450" customWidth="1"/>
    <col min="8763" max="8763" width="20.625" style="1450" customWidth="1"/>
    <col min="8764" max="8765" width="4.625" style="1450" customWidth="1"/>
    <col min="8766" max="8766" width="3.875" style="1450" customWidth="1"/>
    <col min="8767" max="8767" width="4.625" style="1450" customWidth="1"/>
    <col min="8768" max="8768" width="5.625" style="1450" customWidth="1"/>
    <col min="8769" max="8769" width="20.625" style="1450" customWidth="1"/>
    <col min="8770" max="8771" width="4.625" style="1450" customWidth="1"/>
    <col min="8772" max="8772" width="3.875" style="1450" customWidth="1"/>
    <col min="8773" max="8773" width="4.625" style="1450" customWidth="1"/>
    <col min="8774" max="8774" width="5.625" style="1450" customWidth="1"/>
    <col min="8775" max="8775" width="20.625" style="1450" customWidth="1"/>
    <col min="8776" max="8777" width="4.625" style="1450" customWidth="1"/>
    <col min="8778" max="8778" width="3.875" style="1450" customWidth="1"/>
    <col min="8779" max="8779" width="4.625" style="1450" customWidth="1"/>
    <col min="8780" max="8780" width="5.625" style="1450" customWidth="1"/>
    <col min="8781" max="8781" width="20.625" style="1450" customWidth="1"/>
    <col min="8782" max="9008" width="9" style="1450"/>
    <col min="9009" max="9009" width="3.25" style="1450" customWidth="1"/>
    <col min="9010" max="9010" width="19.25" style="1450" customWidth="1"/>
    <col min="9011" max="9011" width="26.5" style="1450" customWidth="1"/>
    <col min="9012" max="9012" width="4.875" style="1450" customWidth="1"/>
    <col min="9013" max="9013" width="28" style="1450" customWidth="1"/>
    <col min="9014" max="9015" width="4.625" style="1450" customWidth="1"/>
    <col min="9016" max="9016" width="3.875" style="1450" customWidth="1"/>
    <col min="9017" max="9017" width="4.625" style="1450" customWidth="1"/>
    <col min="9018" max="9018" width="5.625" style="1450" customWidth="1"/>
    <col min="9019" max="9019" width="20.625" style="1450" customWidth="1"/>
    <col min="9020" max="9021" width="4.625" style="1450" customWidth="1"/>
    <col min="9022" max="9022" width="3.875" style="1450" customWidth="1"/>
    <col min="9023" max="9023" width="4.625" style="1450" customWidth="1"/>
    <col min="9024" max="9024" width="5.625" style="1450" customWidth="1"/>
    <col min="9025" max="9025" width="20.625" style="1450" customWidth="1"/>
    <col min="9026" max="9027" width="4.625" style="1450" customWidth="1"/>
    <col min="9028" max="9028" width="3.875" style="1450" customWidth="1"/>
    <col min="9029" max="9029" width="4.625" style="1450" customWidth="1"/>
    <col min="9030" max="9030" width="5.625" style="1450" customWidth="1"/>
    <col min="9031" max="9031" width="20.625" style="1450" customWidth="1"/>
    <col min="9032" max="9033" width="4.625" style="1450" customWidth="1"/>
    <col min="9034" max="9034" width="3.875" style="1450" customWidth="1"/>
    <col min="9035" max="9035" width="4.625" style="1450" customWidth="1"/>
    <col min="9036" max="9036" width="5.625" style="1450" customWidth="1"/>
    <col min="9037" max="9037" width="20.625" style="1450" customWidth="1"/>
    <col min="9038" max="9264" width="9" style="1450"/>
    <col min="9265" max="9265" width="3.25" style="1450" customWidth="1"/>
    <col min="9266" max="9266" width="19.25" style="1450" customWidth="1"/>
    <col min="9267" max="9267" width="26.5" style="1450" customWidth="1"/>
    <col min="9268" max="9268" width="4.875" style="1450" customWidth="1"/>
    <col min="9269" max="9269" width="28" style="1450" customWidth="1"/>
    <col min="9270" max="9271" width="4.625" style="1450" customWidth="1"/>
    <col min="9272" max="9272" width="3.875" style="1450" customWidth="1"/>
    <col min="9273" max="9273" width="4.625" style="1450" customWidth="1"/>
    <col min="9274" max="9274" width="5.625" style="1450" customWidth="1"/>
    <col min="9275" max="9275" width="20.625" style="1450" customWidth="1"/>
    <col min="9276" max="9277" width="4.625" style="1450" customWidth="1"/>
    <col min="9278" max="9278" width="3.875" style="1450" customWidth="1"/>
    <col min="9279" max="9279" width="4.625" style="1450" customWidth="1"/>
    <col min="9280" max="9280" width="5.625" style="1450" customWidth="1"/>
    <col min="9281" max="9281" width="20.625" style="1450" customWidth="1"/>
    <col min="9282" max="9283" width="4.625" style="1450" customWidth="1"/>
    <col min="9284" max="9284" width="3.875" style="1450" customWidth="1"/>
    <col min="9285" max="9285" width="4.625" style="1450" customWidth="1"/>
    <col min="9286" max="9286" width="5.625" style="1450" customWidth="1"/>
    <col min="9287" max="9287" width="20.625" style="1450" customWidth="1"/>
    <col min="9288" max="9289" width="4.625" style="1450" customWidth="1"/>
    <col min="9290" max="9290" width="3.875" style="1450" customWidth="1"/>
    <col min="9291" max="9291" width="4.625" style="1450" customWidth="1"/>
    <col min="9292" max="9292" width="5.625" style="1450" customWidth="1"/>
    <col min="9293" max="9293" width="20.625" style="1450" customWidth="1"/>
    <col min="9294" max="9520" width="9" style="1450"/>
    <col min="9521" max="9521" width="3.25" style="1450" customWidth="1"/>
    <col min="9522" max="9522" width="19.25" style="1450" customWidth="1"/>
    <col min="9523" max="9523" width="26.5" style="1450" customWidth="1"/>
    <col min="9524" max="9524" width="4.875" style="1450" customWidth="1"/>
    <col min="9525" max="9525" width="28" style="1450" customWidth="1"/>
    <col min="9526" max="9527" width="4.625" style="1450" customWidth="1"/>
    <col min="9528" max="9528" width="3.875" style="1450" customWidth="1"/>
    <col min="9529" max="9529" width="4.625" style="1450" customWidth="1"/>
    <col min="9530" max="9530" width="5.625" style="1450" customWidth="1"/>
    <col min="9531" max="9531" width="20.625" style="1450" customWidth="1"/>
    <col min="9532" max="9533" width="4.625" style="1450" customWidth="1"/>
    <col min="9534" max="9534" width="3.875" style="1450" customWidth="1"/>
    <col min="9535" max="9535" width="4.625" style="1450" customWidth="1"/>
    <col min="9536" max="9536" width="5.625" style="1450" customWidth="1"/>
    <col min="9537" max="9537" width="20.625" style="1450" customWidth="1"/>
    <col min="9538" max="9539" width="4.625" style="1450" customWidth="1"/>
    <col min="9540" max="9540" width="3.875" style="1450" customWidth="1"/>
    <col min="9541" max="9541" width="4.625" style="1450" customWidth="1"/>
    <col min="9542" max="9542" width="5.625" style="1450" customWidth="1"/>
    <col min="9543" max="9543" width="20.625" style="1450" customWidth="1"/>
    <col min="9544" max="9545" width="4.625" style="1450" customWidth="1"/>
    <col min="9546" max="9546" width="3.875" style="1450" customWidth="1"/>
    <col min="9547" max="9547" width="4.625" style="1450" customWidth="1"/>
    <col min="9548" max="9548" width="5.625" style="1450" customWidth="1"/>
    <col min="9549" max="9549" width="20.625" style="1450" customWidth="1"/>
    <col min="9550" max="9776" width="9" style="1450"/>
    <col min="9777" max="9777" width="3.25" style="1450" customWidth="1"/>
    <col min="9778" max="9778" width="19.25" style="1450" customWidth="1"/>
    <col min="9779" max="9779" width="26.5" style="1450" customWidth="1"/>
    <col min="9780" max="9780" width="4.875" style="1450" customWidth="1"/>
    <col min="9781" max="9781" width="28" style="1450" customWidth="1"/>
    <col min="9782" max="9783" width="4.625" style="1450" customWidth="1"/>
    <col min="9784" max="9784" width="3.875" style="1450" customWidth="1"/>
    <col min="9785" max="9785" width="4.625" style="1450" customWidth="1"/>
    <col min="9786" max="9786" width="5.625" style="1450" customWidth="1"/>
    <col min="9787" max="9787" width="20.625" style="1450" customWidth="1"/>
    <col min="9788" max="9789" width="4.625" style="1450" customWidth="1"/>
    <col min="9790" max="9790" width="3.875" style="1450" customWidth="1"/>
    <col min="9791" max="9791" width="4.625" style="1450" customWidth="1"/>
    <col min="9792" max="9792" width="5.625" style="1450" customWidth="1"/>
    <col min="9793" max="9793" width="20.625" style="1450" customWidth="1"/>
    <col min="9794" max="9795" width="4.625" style="1450" customWidth="1"/>
    <col min="9796" max="9796" width="3.875" style="1450" customWidth="1"/>
    <col min="9797" max="9797" width="4.625" style="1450" customWidth="1"/>
    <col min="9798" max="9798" width="5.625" style="1450" customWidth="1"/>
    <col min="9799" max="9799" width="20.625" style="1450" customWidth="1"/>
    <col min="9800" max="9801" width="4.625" style="1450" customWidth="1"/>
    <col min="9802" max="9802" width="3.875" style="1450" customWidth="1"/>
    <col min="9803" max="9803" width="4.625" style="1450" customWidth="1"/>
    <col min="9804" max="9804" width="5.625" style="1450" customWidth="1"/>
    <col min="9805" max="9805" width="20.625" style="1450" customWidth="1"/>
    <col min="9806" max="10032" width="9" style="1450"/>
    <col min="10033" max="10033" width="3.25" style="1450" customWidth="1"/>
    <col min="10034" max="10034" width="19.25" style="1450" customWidth="1"/>
    <col min="10035" max="10035" width="26.5" style="1450" customWidth="1"/>
    <col min="10036" max="10036" width="4.875" style="1450" customWidth="1"/>
    <col min="10037" max="10037" width="28" style="1450" customWidth="1"/>
    <col min="10038" max="10039" width="4.625" style="1450" customWidth="1"/>
    <col min="10040" max="10040" width="3.875" style="1450" customWidth="1"/>
    <col min="10041" max="10041" width="4.625" style="1450" customWidth="1"/>
    <col min="10042" max="10042" width="5.625" style="1450" customWidth="1"/>
    <col min="10043" max="10043" width="20.625" style="1450" customWidth="1"/>
    <col min="10044" max="10045" width="4.625" style="1450" customWidth="1"/>
    <col min="10046" max="10046" width="3.875" style="1450" customWidth="1"/>
    <col min="10047" max="10047" width="4.625" style="1450" customWidth="1"/>
    <col min="10048" max="10048" width="5.625" style="1450" customWidth="1"/>
    <col min="10049" max="10049" width="20.625" style="1450" customWidth="1"/>
    <col min="10050" max="10051" width="4.625" style="1450" customWidth="1"/>
    <col min="10052" max="10052" width="3.875" style="1450" customWidth="1"/>
    <col min="10053" max="10053" width="4.625" style="1450" customWidth="1"/>
    <col min="10054" max="10054" width="5.625" style="1450" customWidth="1"/>
    <col min="10055" max="10055" width="20.625" style="1450" customWidth="1"/>
    <col min="10056" max="10057" width="4.625" style="1450" customWidth="1"/>
    <col min="10058" max="10058" width="3.875" style="1450" customWidth="1"/>
    <col min="10059" max="10059" width="4.625" style="1450" customWidth="1"/>
    <col min="10060" max="10060" width="5.625" style="1450" customWidth="1"/>
    <col min="10061" max="10061" width="20.625" style="1450" customWidth="1"/>
    <col min="10062" max="10288" width="9" style="1450"/>
    <col min="10289" max="10289" width="3.25" style="1450" customWidth="1"/>
    <col min="10290" max="10290" width="19.25" style="1450" customWidth="1"/>
    <col min="10291" max="10291" width="26.5" style="1450" customWidth="1"/>
    <col min="10292" max="10292" width="4.875" style="1450" customWidth="1"/>
    <col min="10293" max="10293" width="28" style="1450" customWidth="1"/>
    <col min="10294" max="10295" width="4.625" style="1450" customWidth="1"/>
    <col min="10296" max="10296" width="3.875" style="1450" customWidth="1"/>
    <col min="10297" max="10297" width="4.625" style="1450" customWidth="1"/>
    <col min="10298" max="10298" width="5.625" style="1450" customWidth="1"/>
    <col min="10299" max="10299" width="20.625" style="1450" customWidth="1"/>
    <col min="10300" max="10301" width="4.625" style="1450" customWidth="1"/>
    <col min="10302" max="10302" width="3.875" style="1450" customWidth="1"/>
    <col min="10303" max="10303" width="4.625" style="1450" customWidth="1"/>
    <col min="10304" max="10304" width="5.625" style="1450" customWidth="1"/>
    <col min="10305" max="10305" width="20.625" style="1450" customWidth="1"/>
    <col min="10306" max="10307" width="4.625" style="1450" customWidth="1"/>
    <col min="10308" max="10308" width="3.875" style="1450" customWidth="1"/>
    <col min="10309" max="10309" width="4.625" style="1450" customWidth="1"/>
    <col min="10310" max="10310" width="5.625" style="1450" customWidth="1"/>
    <col min="10311" max="10311" width="20.625" style="1450" customWidth="1"/>
    <col min="10312" max="10313" width="4.625" style="1450" customWidth="1"/>
    <col min="10314" max="10314" width="3.875" style="1450" customWidth="1"/>
    <col min="10315" max="10315" width="4.625" style="1450" customWidth="1"/>
    <col min="10316" max="10316" width="5.625" style="1450" customWidth="1"/>
    <col min="10317" max="10317" width="20.625" style="1450" customWidth="1"/>
    <col min="10318" max="10544" width="9" style="1450"/>
    <col min="10545" max="10545" width="3.25" style="1450" customWidth="1"/>
    <col min="10546" max="10546" width="19.25" style="1450" customWidth="1"/>
    <col min="10547" max="10547" width="26.5" style="1450" customWidth="1"/>
    <col min="10548" max="10548" width="4.875" style="1450" customWidth="1"/>
    <col min="10549" max="10549" width="28" style="1450" customWidth="1"/>
    <col min="10550" max="10551" width="4.625" style="1450" customWidth="1"/>
    <col min="10552" max="10552" width="3.875" style="1450" customWidth="1"/>
    <col min="10553" max="10553" width="4.625" style="1450" customWidth="1"/>
    <col min="10554" max="10554" width="5.625" style="1450" customWidth="1"/>
    <col min="10555" max="10555" width="20.625" style="1450" customWidth="1"/>
    <col min="10556" max="10557" width="4.625" style="1450" customWidth="1"/>
    <col min="10558" max="10558" width="3.875" style="1450" customWidth="1"/>
    <col min="10559" max="10559" width="4.625" style="1450" customWidth="1"/>
    <col min="10560" max="10560" width="5.625" style="1450" customWidth="1"/>
    <col min="10561" max="10561" width="20.625" style="1450" customWidth="1"/>
    <col min="10562" max="10563" width="4.625" style="1450" customWidth="1"/>
    <col min="10564" max="10564" width="3.875" style="1450" customWidth="1"/>
    <col min="10565" max="10565" width="4.625" style="1450" customWidth="1"/>
    <col min="10566" max="10566" width="5.625" style="1450" customWidth="1"/>
    <col min="10567" max="10567" width="20.625" style="1450" customWidth="1"/>
    <col min="10568" max="10569" width="4.625" style="1450" customWidth="1"/>
    <col min="10570" max="10570" width="3.875" style="1450" customWidth="1"/>
    <col min="10571" max="10571" width="4.625" style="1450" customWidth="1"/>
    <col min="10572" max="10572" width="5.625" style="1450" customWidth="1"/>
    <col min="10573" max="10573" width="20.625" style="1450" customWidth="1"/>
    <col min="10574" max="10800" width="9" style="1450"/>
    <col min="10801" max="10801" width="3.25" style="1450" customWidth="1"/>
    <col min="10802" max="10802" width="19.25" style="1450" customWidth="1"/>
    <col min="10803" max="10803" width="26.5" style="1450" customWidth="1"/>
    <col min="10804" max="10804" width="4.875" style="1450" customWidth="1"/>
    <col min="10805" max="10805" width="28" style="1450" customWidth="1"/>
    <col min="10806" max="10807" width="4.625" style="1450" customWidth="1"/>
    <col min="10808" max="10808" width="3.875" style="1450" customWidth="1"/>
    <col min="10809" max="10809" width="4.625" style="1450" customWidth="1"/>
    <col min="10810" max="10810" width="5.625" style="1450" customWidth="1"/>
    <col min="10811" max="10811" width="20.625" style="1450" customWidth="1"/>
    <col min="10812" max="10813" width="4.625" style="1450" customWidth="1"/>
    <col min="10814" max="10814" width="3.875" style="1450" customWidth="1"/>
    <col min="10815" max="10815" width="4.625" style="1450" customWidth="1"/>
    <col min="10816" max="10816" width="5.625" style="1450" customWidth="1"/>
    <col min="10817" max="10817" width="20.625" style="1450" customWidth="1"/>
    <col min="10818" max="10819" width="4.625" style="1450" customWidth="1"/>
    <col min="10820" max="10820" width="3.875" style="1450" customWidth="1"/>
    <col min="10821" max="10821" width="4.625" style="1450" customWidth="1"/>
    <col min="10822" max="10822" width="5.625" style="1450" customWidth="1"/>
    <col min="10823" max="10823" width="20.625" style="1450" customWidth="1"/>
    <col min="10824" max="10825" width="4.625" style="1450" customWidth="1"/>
    <col min="10826" max="10826" width="3.875" style="1450" customWidth="1"/>
    <col min="10827" max="10827" width="4.625" style="1450" customWidth="1"/>
    <col min="10828" max="10828" width="5.625" style="1450" customWidth="1"/>
    <col min="10829" max="10829" width="20.625" style="1450" customWidth="1"/>
    <col min="10830" max="11056" width="9" style="1450"/>
    <col min="11057" max="11057" width="3.25" style="1450" customWidth="1"/>
    <col min="11058" max="11058" width="19.25" style="1450" customWidth="1"/>
    <col min="11059" max="11059" width="26.5" style="1450" customWidth="1"/>
    <col min="11060" max="11060" width="4.875" style="1450" customWidth="1"/>
    <col min="11061" max="11061" width="28" style="1450" customWidth="1"/>
    <col min="11062" max="11063" width="4.625" style="1450" customWidth="1"/>
    <col min="11064" max="11064" width="3.875" style="1450" customWidth="1"/>
    <col min="11065" max="11065" width="4.625" style="1450" customWidth="1"/>
    <col min="11066" max="11066" width="5.625" style="1450" customWidth="1"/>
    <col min="11067" max="11067" width="20.625" style="1450" customWidth="1"/>
    <col min="11068" max="11069" width="4.625" style="1450" customWidth="1"/>
    <col min="11070" max="11070" width="3.875" style="1450" customWidth="1"/>
    <col min="11071" max="11071" width="4.625" style="1450" customWidth="1"/>
    <col min="11072" max="11072" width="5.625" style="1450" customWidth="1"/>
    <col min="11073" max="11073" width="20.625" style="1450" customWidth="1"/>
    <col min="11074" max="11075" width="4.625" style="1450" customWidth="1"/>
    <col min="11076" max="11076" width="3.875" style="1450" customWidth="1"/>
    <col min="11077" max="11077" width="4.625" style="1450" customWidth="1"/>
    <col min="11078" max="11078" width="5.625" style="1450" customWidth="1"/>
    <col min="11079" max="11079" width="20.625" style="1450" customWidth="1"/>
    <col min="11080" max="11081" width="4.625" style="1450" customWidth="1"/>
    <col min="11082" max="11082" width="3.875" style="1450" customWidth="1"/>
    <col min="11083" max="11083" width="4.625" style="1450" customWidth="1"/>
    <col min="11084" max="11084" width="5.625" style="1450" customWidth="1"/>
    <col min="11085" max="11085" width="20.625" style="1450" customWidth="1"/>
    <col min="11086" max="11312" width="9" style="1450"/>
    <col min="11313" max="11313" width="3.25" style="1450" customWidth="1"/>
    <col min="11314" max="11314" width="19.25" style="1450" customWidth="1"/>
    <col min="11315" max="11315" width="26.5" style="1450" customWidth="1"/>
    <col min="11316" max="11316" width="4.875" style="1450" customWidth="1"/>
    <col min="11317" max="11317" width="28" style="1450" customWidth="1"/>
    <col min="11318" max="11319" width="4.625" style="1450" customWidth="1"/>
    <col min="11320" max="11320" width="3.875" style="1450" customWidth="1"/>
    <col min="11321" max="11321" width="4.625" style="1450" customWidth="1"/>
    <col min="11322" max="11322" width="5.625" style="1450" customWidth="1"/>
    <col min="11323" max="11323" width="20.625" style="1450" customWidth="1"/>
    <col min="11324" max="11325" width="4.625" style="1450" customWidth="1"/>
    <col min="11326" max="11326" width="3.875" style="1450" customWidth="1"/>
    <col min="11327" max="11327" width="4.625" style="1450" customWidth="1"/>
    <col min="11328" max="11328" width="5.625" style="1450" customWidth="1"/>
    <col min="11329" max="11329" width="20.625" style="1450" customWidth="1"/>
    <col min="11330" max="11331" width="4.625" style="1450" customWidth="1"/>
    <col min="11332" max="11332" width="3.875" style="1450" customWidth="1"/>
    <col min="11333" max="11333" width="4.625" style="1450" customWidth="1"/>
    <col min="11334" max="11334" width="5.625" style="1450" customWidth="1"/>
    <col min="11335" max="11335" width="20.625" style="1450" customWidth="1"/>
    <col min="11336" max="11337" width="4.625" style="1450" customWidth="1"/>
    <col min="11338" max="11338" width="3.875" style="1450" customWidth="1"/>
    <col min="11339" max="11339" width="4.625" style="1450" customWidth="1"/>
    <col min="11340" max="11340" width="5.625" style="1450" customWidth="1"/>
    <col min="11341" max="11341" width="20.625" style="1450" customWidth="1"/>
    <col min="11342" max="11568" width="9" style="1450"/>
    <col min="11569" max="11569" width="3.25" style="1450" customWidth="1"/>
    <col min="11570" max="11570" width="19.25" style="1450" customWidth="1"/>
    <col min="11571" max="11571" width="26.5" style="1450" customWidth="1"/>
    <col min="11572" max="11572" width="4.875" style="1450" customWidth="1"/>
    <col min="11573" max="11573" width="28" style="1450" customWidth="1"/>
    <col min="11574" max="11575" width="4.625" style="1450" customWidth="1"/>
    <col min="11576" max="11576" width="3.875" style="1450" customWidth="1"/>
    <col min="11577" max="11577" width="4.625" style="1450" customWidth="1"/>
    <col min="11578" max="11578" width="5.625" style="1450" customWidth="1"/>
    <col min="11579" max="11579" width="20.625" style="1450" customWidth="1"/>
    <col min="11580" max="11581" width="4.625" style="1450" customWidth="1"/>
    <col min="11582" max="11582" width="3.875" style="1450" customWidth="1"/>
    <col min="11583" max="11583" width="4.625" style="1450" customWidth="1"/>
    <col min="11584" max="11584" width="5.625" style="1450" customWidth="1"/>
    <col min="11585" max="11585" width="20.625" style="1450" customWidth="1"/>
    <col min="11586" max="11587" width="4.625" style="1450" customWidth="1"/>
    <col min="11588" max="11588" width="3.875" style="1450" customWidth="1"/>
    <col min="11589" max="11589" width="4.625" style="1450" customWidth="1"/>
    <col min="11590" max="11590" width="5.625" style="1450" customWidth="1"/>
    <col min="11591" max="11591" width="20.625" style="1450" customWidth="1"/>
    <col min="11592" max="11593" width="4.625" style="1450" customWidth="1"/>
    <col min="11594" max="11594" width="3.875" style="1450" customWidth="1"/>
    <col min="11595" max="11595" width="4.625" style="1450" customWidth="1"/>
    <col min="11596" max="11596" width="5.625" style="1450" customWidth="1"/>
    <col min="11597" max="11597" width="20.625" style="1450" customWidth="1"/>
    <col min="11598" max="11824" width="9" style="1450"/>
    <col min="11825" max="11825" width="3.25" style="1450" customWidth="1"/>
    <col min="11826" max="11826" width="19.25" style="1450" customWidth="1"/>
    <col min="11827" max="11827" width="26.5" style="1450" customWidth="1"/>
    <col min="11828" max="11828" width="4.875" style="1450" customWidth="1"/>
    <col min="11829" max="11829" width="28" style="1450" customWidth="1"/>
    <col min="11830" max="11831" width="4.625" style="1450" customWidth="1"/>
    <col min="11832" max="11832" width="3.875" style="1450" customWidth="1"/>
    <col min="11833" max="11833" width="4.625" style="1450" customWidth="1"/>
    <col min="11834" max="11834" width="5.625" style="1450" customWidth="1"/>
    <col min="11835" max="11835" width="20.625" style="1450" customWidth="1"/>
    <col min="11836" max="11837" width="4.625" style="1450" customWidth="1"/>
    <col min="11838" max="11838" width="3.875" style="1450" customWidth="1"/>
    <col min="11839" max="11839" width="4.625" style="1450" customWidth="1"/>
    <col min="11840" max="11840" width="5.625" style="1450" customWidth="1"/>
    <col min="11841" max="11841" width="20.625" style="1450" customWidth="1"/>
    <col min="11842" max="11843" width="4.625" style="1450" customWidth="1"/>
    <col min="11844" max="11844" width="3.875" style="1450" customWidth="1"/>
    <col min="11845" max="11845" width="4.625" style="1450" customWidth="1"/>
    <col min="11846" max="11846" width="5.625" style="1450" customWidth="1"/>
    <col min="11847" max="11847" width="20.625" style="1450" customWidth="1"/>
    <col min="11848" max="11849" width="4.625" style="1450" customWidth="1"/>
    <col min="11850" max="11850" width="3.875" style="1450" customWidth="1"/>
    <col min="11851" max="11851" width="4.625" style="1450" customWidth="1"/>
    <col min="11852" max="11852" width="5.625" style="1450" customWidth="1"/>
    <col min="11853" max="11853" width="20.625" style="1450" customWidth="1"/>
    <col min="11854" max="12080" width="9" style="1450"/>
    <col min="12081" max="12081" width="3.25" style="1450" customWidth="1"/>
    <col min="12082" max="12082" width="19.25" style="1450" customWidth="1"/>
    <col min="12083" max="12083" width="26.5" style="1450" customWidth="1"/>
    <col min="12084" max="12084" width="4.875" style="1450" customWidth="1"/>
    <col min="12085" max="12085" width="28" style="1450" customWidth="1"/>
    <col min="12086" max="12087" width="4.625" style="1450" customWidth="1"/>
    <col min="12088" max="12088" width="3.875" style="1450" customWidth="1"/>
    <col min="12089" max="12089" width="4.625" style="1450" customWidth="1"/>
    <col min="12090" max="12090" width="5.625" style="1450" customWidth="1"/>
    <col min="12091" max="12091" width="20.625" style="1450" customWidth="1"/>
    <col min="12092" max="12093" width="4.625" style="1450" customWidth="1"/>
    <col min="12094" max="12094" width="3.875" style="1450" customWidth="1"/>
    <col min="12095" max="12095" width="4.625" style="1450" customWidth="1"/>
    <col min="12096" max="12096" width="5.625" style="1450" customWidth="1"/>
    <col min="12097" max="12097" width="20.625" style="1450" customWidth="1"/>
    <col min="12098" max="12099" width="4.625" style="1450" customWidth="1"/>
    <col min="12100" max="12100" width="3.875" style="1450" customWidth="1"/>
    <col min="12101" max="12101" width="4.625" style="1450" customWidth="1"/>
    <col min="12102" max="12102" width="5.625" style="1450" customWidth="1"/>
    <col min="12103" max="12103" width="20.625" style="1450" customWidth="1"/>
    <col min="12104" max="12105" width="4.625" style="1450" customWidth="1"/>
    <col min="12106" max="12106" width="3.875" style="1450" customWidth="1"/>
    <col min="12107" max="12107" width="4.625" style="1450" customWidth="1"/>
    <col min="12108" max="12108" width="5.625" style="1450" customWidth="1"/>
    <col min="12109" max="12109" width="20.625" style="1450" customWidth="1"/>
    <col min="12110" max="12336" width="9" style="1450"/>
    <col min="12337" max="12337" width="3.25" style="1450" customWidth="1"/>
    <col min="12338" max="12338" width="19.25" style="1450" customWidth="1"/>
    <col min="12339" max="12339" width="26.5" style="1450" customWidth="1"/>
    <col min="12340" max="12340" width="4.875" style="1450" customWidth="1"/>
    <col min="12341" max="12341" width="28" style="1450" customWidth="1"/>
    <col min="12342" max="12343" width="4.625" style="1450" customWidth="1"/>
    <col min="12344" max="12344" width="3.875" style="1450" customWidth="1"/>
    <col min="12345" max="12345" width="4.625" style="1450" customWidth="1"/>
    <col min="12346" max="12346" width="5.625" style="1450" customWidth="1"/>
    <col min="12347" max="12347" width="20.625" style="1450" customWidth="1"/>
    <col min="12348" max="12349" width="4.625" style="1450" customWidth="1"/>
    <col min="12350" max="12350" width="3.875" style="1450" customWidth="1"/>
    <col min="12351" max="12351" width="4.625" style="1450" customWidth="1"/>
    <col min="12352" max="12352" width="5.625" style="1450" customWidth="1"/>
    <col min="12353" max="12353" width="20.625" style="1450" customWidth="1"/>
    <col min="12354" max="12355" width="4.625" style="1450" customWidth="1"/>
    <col min="12356" max="12356" width="3.875" style="1450" customWidth="1"/>
    <col min="12357" max="12357" width="4.625" style="1450" customWidth="1"/>
    <col min="12358" max="12358" width="5.625" style="1450" customWidth="1"/>
    <col min="12359" max="12359" width="20.625" style="1450" customWidth="1"/>
    <col min="12360" max="12361" width="4.625" style="1450" customWidth="1"/>
    <col min="12362" max="12362" width="3.875" style="1450" customWidth="1"/>
    <col min="12363" max="12363" width="4.625" style="1450" customWidth="1"/>
    <col min="12364" max="12364" width="5.625" style="1450" customWidth="1"/>
    <col min="12365" max="12365" width="20.625" style="1450" customWidth="1"/>
    <col min="12366" max="12592" width="9" style="1450"/>
    <col min="12593" max="12593" width="3.25" style="1450" customWidth="1"/>
    <col min="12594" max="12594" width="19.25" style="1450" customWidth="1"/>
    <col min="12595" max="12595" width="26.5" style="1450" customWidth="1"/>
    <col min="12596" max="12596" width="4.875" style="1450" customWidth="1"/>
    <col min="12597" max="12597" width="28" style="1450" customWidth="1"/>
    <col min="12598" max="12599" width="4.625" style="1450" customWidth="1"/>
    <col min="12600" max="12600" width="3.875" style="1450" customWidth="1"/>
    <col min="12601" max="12601" width="4.625" style="1450" customWidth="1"/>
    <col min="12602" max="12602" width="5.625" style="1450" customWidth="1"/>
    <col min="12603" max="12603" width="20.625" style="1450" customWidth="1"/>
    <col min="12604" max="12605" width="4.625" style="1450" customWidth="1"/>
    <col min="12606" max="12606" width="3.875" style="1450" customWidth="1"/>
    <col min="12607" max="12607" width="4.625" style="1450" customWidth="1"/>
    <col min="12608" max="12608" width="5.625" style="1450" customWidth="1"/>
    <col min="12609" max="12609" width="20.625" style="1450" customWidth="1"/>
    <col min="12610" max="12611" width="4.625" style="1450" customWidth="1"/>
    <col min="12612" max="12612" width="3.875" style="1450" customWidth="1"/>
    <col min="12613" max="12613" width="4.625" style="1450" customWidth="1"/>
    <col min="12614" max="12614" width="5.625" style="1450" customWidth="1"/>
    <col min="12615" max="12615" width="20.625" style="1450" customWidth="1"/>
    <col min="12616" max="12617" width="4.625" style="1450" customWidth="1"/>
    <col min="12618" max="12618" width="3.875" style="1450" customWidth="1"/>
    <col min="12619" max="12619" width="4.625" style="1450" customWidth="1"/>
    <col min="12620" max="12620" width="5.625" style="1450" customWidth="1"/>
    <col min="12621" max="12621" width="20.625" style="1450" customWidth="1"/>
    <col min="12622" max="12848" width="9" style="1450"/>
    <col min="12849" max="12849" width="3.25" style="1450" customWidth="1"/>
    <col min="12850" max="12850" width="19.25" style="1450" customWidth="1"/>
    <col min="12851" max="12851" width="26.5" style="1450" customWidth="1"/>
    <col min="12852" max="12852" width="4.875" style="1450" customWidth="1"/>
    <col min="12853" max="12853" width="28" style="1450" customWidth="1"/>
    <col min="12854" max="12855" width="4.625" style="1450" customWidth="1"/>
    <col min="12856" max="12856" width="3.875" style="1450" customWidth="1"/>
    <col min="12857" max="12857" width="4.625" style="1450" customWidth="1"/>
    <col min="12858" max="12858" width="5.625" style="1450" customWidth="1"/>
    <col min="12859" max="12859" width="20.625" style="1450" customWidth="1"/>
    <col min="12860" max="12861" width="4.625" style="1450" customWidth="1"/>
    <col min="12862" max="12862" width="3.875" style="1450" customWidth="1"/>
    <col min="12863" max="12863" width="4.625" style="1450" customWidth="1"/>
    <col min="12864" max="12864" width="5.625" style="1450" customWidth="1"/>
    <col min="12865" max="12865" width="20.625" style="1450" customWidth="1"/>
    <col min="12866" max="12867" width="4.625" style="1450" customWidth="1"/>
    <col min="12868" max="12868" width="3.875" style="1450" customWidth="1"/>
    <col min="12869" max="12869" width="4.625" style="1450" customWidth="1"/>
    <col min="12870" max="12870" width="5.625" style="1450" customWidth="1"/>
    <col min="12871" max="12871" width="20.625" style="1450" customWidth="1"/>
    <col min="12872" max="12873" width="4.625" style="1450" customWidth="1"/>
    <col min="12874" max="12874" width="3.875" style="1450" customWidth="1"/>
    <col min="12875" max="12875" width="4.625" style="1450" customWidth="1"/>
    <col min="12876" max="12876" width="5.625" style="1450" customWidth="1"/>
    <col min="12877" max="12877" width="20.625" style="1450" customWidth="1"/>
    <col min="12878" max="13104" width="9" style="1450"/>
    <col min="13105" max="13105" width="3.25" style="1450" customWidth="1"/>
    <col min="13106" max="13106" width="19.25" style="1450" customWidth="1"/>
    <col min="13107" max="13107" width="26.5" style="1450" customWidth="1"/>
    <col min="13108" max="13108" width="4.875" style="1450" customWidth="1"/>
    <col min="13109" max="13109" width="28" style="1450" customWidth="1"/>
    <col min="13110" max="13111" width="4.625" style="1450" customWidth="1"/>
    <col min="13112" max="13112" width="3.875" style="1450" customWidth="1"/>
    <col min="13113" max="13113" width="4.625" style="1450" customWidth="1"/>
    <col min="13114" max="13114" width="5.625" style="1450" customWidth="1"/>
    <col min="13115" max="13115" width="20.625" style="1450" customWidth="1"/>
    <col min="13116" max="13117" width="4.625" style="1450" customWidth="1"/>
    <col min="13118" max="13118" width="3.875" style="1450" customWidth="1"/>
    <col min="13119" max="13119" width="4.625" style="1450" customWidth="1"/>
    <col min="13120" max="13120" width="5.625" style="1450" customWidth="1"/>
    <col min="13121" max="13121" width="20.625" style="1450" customWidth="1"/>
    <col min="13122" max="13123" width="4.625" style="1450" customWidth="1"/>
    <col min="13124" max="13124" width="3.875" style="1450" customWidth="1"/>
    <col min="13125" max="13125" width="4.625" style="1450" customWidth="1"/>
    <col min="13126" max="13126" width="5.625" style="1450" customWidth="1"/>
    <col min="13127" max="13127" width="20.625" style="1450" customWidth="1"/>
    <col min="13128" max="13129" width="4.625" style="1450" customWidth="1"/>
    <col min="13130" max="13130" width="3.875" style="1450" customWidth="1"/>
    <col min="13131" max="13131" width="4.625" style="1450" customWidth="1"/>
    <col min="13132" max="13132" width="5.625" style="1450" customWidth="1"/>
    <col min="13133" max="13133" width="20.625" style="1450" customWidth="1"/>
    <col min="13134" max="13360" width="9" style="1450"/>
    <col min="13361" max="13361" width="3.25" style="1450" customWidth="1"/>
    <col min="13362" max="13362" width="19.25" style="1450" customWidth="1"/>
    <col min="13363" max="13363" width="26.5" style="1450" customWidth="1"/>
    <col min="13364" max="13364" width="4.875" style="1450" customWidth="1"/>
    <col min="13365" max="13365" width="28" style="1450" customWidth="1"/>
    <col min="13366" max="13367" width="4.625" style="1450" customWidth="1"/>
    <col min="13368" max="13368" width="3.875" style="1450" customWidth="1"/>
    <col min="13369" max="13369" width="4.625" style="1450" customWidth="1"/>
    <col min="13370" max="13370" width="5.625" style="1450" customWidth="1"/>
    <col min="13371" max="13371" width="20.625" style="1450" customWidth="1"/>
    <col min="13372" max="13373" width="4.625" style="1450" customWidth="1"/>
    <col min="13374" max="13374" width="3.875" style="1450" customWidth="1"/>
    <col min="13375" max="13375" width="4.625" style="1450" customWidth="1"/>
    <col min="13376" max="13376" width="5.625" style="1450" customWidth="1"/>
    <col min="13377" max="13377" width="20.625" style="1450" customWidth="1"/>
    <col min="13378" max="13379" width="4.625" style="1450" customWidth="1"/>
    <col min="13380" max="13380" width="3.875" style="1450" customWidth="1"/>
    <col min="13381" max="13381" width="4.625" style="1450" customWidth="1"/>
    <col min="13382" max="13382" width="5.625" style="1450" customWidth="1"/>
    <col min="13383" max="13383" width="20.625" style="1450" customWidth="1"/>
    <col min="13384" max="13385" width="4.625" style="1450" customWidth="1"/>
    <col min="13386" max="13386" width="3.875" style="1450" customWidth="1"/>
    <col min="13387" max="13387" width="4.625" style="1450" customWidth="1"/>
    <col min="13388" max="13388" width="5.625" style="1450" customWidth="1"/>
    <col min="13389" max="13389" width="20.625" style="1450" customWidth="1"/>
    <col min="13390" max="13616" width="9" style="1450"/>
    <col min="13617" max="13617" width="3.25" style="1450" customWidth="1"/>
    <col min="13618" max="13618" width="19.25" style="1450" customWidth="1"/>
    <col min="13619" max="13619" width="26.5" style="1450" customWidth="1"/>
    <col min="13620" max="13620" width="4.875" style="1450" customWidth="1"/>
    <col min="13621" max="13621" width="28" style="1450" customWidth="1"/>
    <col min="13622" max="13623" width="4.625" style="1450" customWidth="1"/>
    <col min="13624" max="13624" width="3.875" style="1450" customWidth="1"/>
    <col min="13625" max="13625" width="4.625" style="1450" customWidth="1"/>
    <col min="13626" max="13626" width="5.625" style="1450" customWidth="1"/>
    <col min="13627" max="13627" width="20.625" style="1450" customWidth="1"/>
    <col min="13628" max="13629" width="4.625" style="1450" customWidth="1"/>
    <col min="13630" max="13630" width="3.875" style="1450" customWidth="1"/>
    <col min="13631" max="13631" width="4.625" style="1450" customWidth="1"/>
    <col min="13632" max="13632" width="5.625" style="1450" customWidth="1"/>
    <col min="13633" max="13633" width="20.625" style="1450" customWidth="1"/>
    <col min="13634" max="13635" width="4.625" style="1450" customWidth="1"/>
    <col min="13636" max="13636" width="3.875" style="1450" customWidth="1"/>
    <col min="13637" max="13637" width="4.625" style="1450" customWidth="1"/>
    <col min="13638" max="13638" width="5.625" style="1450" customWidth="1"/>
    <col min="13639" max="13639" width="20.625" style="1450" customWidth="1"/>
    <col min="13640" max="13641" width="4.625" style="1450" customWidth="1"/>
    <col min="13642" max="13642" width="3.875" style="1450" customWidth="1"/>
    <col min="13643" max="13643" width="4.625" style="1450" customWidth="1"/>
    <col min="13644" max="13644" width="5.625" style="1450" customWidth="1"/>
    <col min="13645" max="13645" width="20.625" style="1450" customWidth="1"/>
    <col min="13646" max="13872" width="9" style="1450"/>
    <col min="13873" max="13873" width="3.25" style="1450" customWidth="1"/>
    <col min="13874" max="13874" width="19.25" style="1450" customWidth="1"/>
    <col min="13875" max="13875" width="26.5" style="1450" customWidth="1"/>
    <col min="13876" max="13876" width="4.875" style="1450" customWidth="1"/>
    <col min="13877" max="13877" width="28" style="1450" customWidth="1"/>
    <col min="13878" max="13879" width="4.625" style="1450" customWidth="1"/>
    <col min="13880" max="13880" width="3.875" style="1450" customWidth="1"/>
    <col min="13881" max="13881" width="4.625" style="1450" customWidth="1"/>
    <col min="13882" max="13882" width="5.625" style="1450" customWidth="1"/>
    <col min="13883" max="13883" width="20.625" style="1450" customWidth="1"/>
    <col min="13884" max="13885" width="4.625" style="1450" customWidth="1"/>
    <col min="13886" max="13886" width="3.875" style="1450" customWidth="1"/>
    <col min="13887" max="13887" width="4.625" style="1450" customWidth="1"/>
    <col min="13888" max="13888" width="5.625" style="1450" customWidth="1"/>
    <col min="13889" max="13889" width="20.625" style="1450" customWidth="1"/>
    <col min="13890" max="13891" width="4.625" style="1450" customWidth="1"/>
    <col min="13892" max="13892" width="3.875" style="1450" customWidth="1"/>
    <col min="13893" max="13893" width="4.625" style="1450" customWidth="1"/>
    <col min="13894" max="13894" width="5.625" style="1450" customWidth="1"/>
    <col min="13895" max="13895" width="20.625" style="1450" customWidth="1"/>
    <col min="13896" max="13897" width="4.625" style="1450" customWidth="1"/>
    <col min="13898" max="13898" width="3.875" style="1450" customWidth="1"/>
    <col min="13899" max="13899" width="4.625" style="1450" customWidth="1"/>
    <col min="13900" max="13900" width="5.625" style="1450" customWidth="1"/>
    <col min="13901" max="13901" width="20.625" style="1450" customWidth="1"/>
    <col min="13902" max="14128" width="9" style="1450"/>
    <col min="14129" max="14129" width="3.25" style="1450" customWidth="1"/>
    <col min="14130" max="14130" width="19.25" style="1450" customWidth="1"/>
    <col min="14131" max="14131" width="26.5" style="1450" customWidth="1"/>
    <col min="14132" max="14132" width="4.875" style="1450" customWidth="1"/>
    <col min="14133" max="14133" width="28" style="1450" customWidth="1"/>
    <col min="14134" max="14135" width="4.625" style="1450" customWidth="1"/>
    <col min="14136" max="14136" width="3.875" style="1450" customWidth="1"/>
    <col min="14137" max="14137" width="4.625" style="1450" customWidth="1"/>
    <col min="14138" max="14138" width="5.625" style="1450" customWidth="1"/>
    <col min="14139" max="14139" width="20.625" style="1450" customWidth="1"/>
    <col min="14140" max="14141" width="4.625" style="1450" customWidth="1"/>
    <col min="14142" max="14142" width="3.875" style="1450" customWidth="1"/>
    <col min="14143" max="14143" width="4.625" style="1450" customWidth="1"/>
    <col min="14144" max="14144" width="5.625" style="1450" customWidth="1"/>
    <col min="14145" max="14145" width="20.625" style="1450" customWidth="1"/>
    <col min="14146" max="14147" width="4.625" style="1450" customWidth="1"/>
    <col min="14148" max="14148" width="3.875" style="1450" customWidth="1"/>
    <col min="14149" max="14149" width="4.625" style="1450" customWidth="1"/>
    <col min="14150" max="14150" width="5.625" style="1450" customWidth="1"/>
    <col min="14151" max="14151" width="20.625" style="1450" customWidth="1"/>
    <col min="14152" max="14153" width="4.625" style="1450" customWidth="1"/>
    <col min="14154" max="14154" width="3.875" style="1450" customWidth="1"/>
    <col min="14155" max="14155" width="4.625" style="1450" customWidth="1"/>
    <col min="14156" max="14156" width="5.625" style="1450" customWidth="1"/>
    <col min="14157" max="14157" width="20.625" style="1450" customWidth="1"/>
    <col min="14158" max="14384" width="9" style="1450"/>
    <col min="14385" max="14385" width="3.25" style="1450" customWidth="1"/>
    <col min="14386" max="14386" width="19.25" style="1450" customWidth="1"/>
    <col min="14387" max="14387" width="26.5" style="1450" customWidth="1"/>
    <col min="14388" max="14388" width="4.875" style="1450" customWidth="1"/>
    <col min="14389" max="14389" width="28" style="1450" customWidth="1"/>
    <col min="14390" max="14391" width="4.625" style="1450" customWidth="1"/>
    <col min="14392" max="14392" width="3.875" style="1450" customWidth="1"/>
    <col min="14393" max="14393" width="4.625" style="1450" customWidth="1"/>
    <col min="14394" max="14394" width="5.625" style="1450" customWidth="1"/>
    <col min="14395" max="14395" width="20.625" style="1450" customWidth="1"/>
    <col min="14396" max="14397" width="4.625" style="1450" customWidth="1"/>
    <col min="14398" max="14398" width="3.875" style="1450" customWidth="1"/>
    <col min="14399" max="14399" width="4.625" style="1450" customWidth="1"/>
    <col min="14400" max="14400" width="5.625" style="1450" customWidth="1"/>
    <col min="14401" max="14401" width="20.625" style="1450" customWidth="1"/>
    <col min="14402" max="14403" width="4.625" style="1450" customWidth="1"/>
    <col min="14404" max="14404" width="3.875" style="1450" customWidth="1"/>
    <col min="14405" max="14405" width="4.625" style="1450" customWidth="1"/>
    <col min="14406" max="14406" width="5.625" style="1450" customWidth="1"/>
    <col min="14407" max="14407" width="20.625" style="1450" customWidth="1"/>
    <col min="14408" max="14409" width="4.625" style="1450" customWidth="1"/>
    <col min="14410" max="14410" width="3.875" style="1450" customWidth="1"/>
    <col min="14411" max="14411" width="4.625" style="1450" customWidth="1"/>
    <col min="14412" max="14412" width="5.625" style="1450" customWidth="1"/>
    <col min="14413" max="14413" width="20.625" style="1450" customWidth="1"/>
    <col min="14414" max="14640" width="9" style="1450"/>
    <col min="14641" max="14641" width="3.25" style="1450" customWidth="1"/>
    <col min="14642" max="14642" width="19.25" style="1450" customWidth="1"/>
    <col min="14643" max="14643" width="26.5" style="1450" customWidth="1"/>
    <col min="14644" max="14644" width="4.875" style="1450" customWidth="1"/>
    <col min="14645" max="14645" width="28" style="1450" customWidth="1"/>
    <col min="14646" max="14647" width="4.625" style="1450" customWidth="1"/>
    <col min="14648" max="14648" width="3.875" style="1450" customWidth="1"/>
    <col min="14649" max="14649" width="4.625" style="1450" customWidth="1"/>
    <col min="14650" max="14650" width="5.625" style="1450" customWidth="1"/>
    <col min="14651" max="14651" width="20.625" style="1450" customWidth="1"/>
    <col min="14652" max="14653" width="4.625" style="1450" customWidth="1"/>
    <col min="14654" max="14654" width="3.875" style="1450" customWidth="1"/>
    <col min="14655" max="14655" width="4.625" style="1450" customWidth="1"/>
    <col min="14656" max="14656" width="5.625" style="1450" customWidth="1"/>
    <col min="14657" max="14657" width="20.625" style="1450" customWidth="1"/>
    <col min="14658" max="14659" width="4.625" style="1450" customWidth="1"/>
    <col min="14660" max="14660" width="3.875" style="1450" customWidth="1"/>
    <col min="14661" max="14661" width="4.625" style="1450" customWidth="1"/>
    <col min="14662" max="14662" width="5.625" style="1450" customWidth="1"/>
    <col min="14663" max="14663" width="20.625" style="1450" customWidth="1"/>
    <col min="14664" max="14665" width="4.625" style="1450" customWidth="1"/>
    <col min="14666" max="14666" width="3.875" style="1450" customWidth="1"/>
    <col min="14667" max="14667" width="4.625" style="1450" customWidth="1"/>
    <col min="14668" max="14668" width="5.625" style="1450" customWidth="1"/>
    <col min="14669" max="14669" width="20.625" style="1450" customWidth="1"/>
    <col min="14670" max="14896" width="9" style="1450"/>
    <col min="14897" max="14897" width="3.25" style="1450" customWidth="1"/>
    <col min="14898" max="14898" width="19.25" style="1450" customWidth="1"/>
    <col min="14899" max="14899" width="26.5" style="1450" customWidth="1"/>
    <col min="14900" max="14900" width="4.875" style="1450" customWidth="1"/>
    <col min="14901" max="14901" width="28" style="1450" customWidth="1"/>
    <col min="14902" max="14903" width="4.625" style="1450" customWidth="1"/>
    <col min="14904" max="14904" width="3.875" style="1450" customWidth="1"/>
    <col min="14905" max="14905" width="4.625" style="1450" customWidth="1"/>
    <col min="14906" max="14906" width="5.625" style="1450" customWidth="1"/>
    <col min="14907" max="14907" width="20.625" style="1450" customWidth="1"/>
    <col min="14908" max="14909" width="4.625" style="1450" customWidth="1"/>
    <col min="14910" max="14910" width="3.875" style="1450" customWidth="1"/>
    <col min="14911" max="14911" width="4.625" style="1450" customWidth="1"/>
    <col min="14912" max="14912" width="5.625" style="1450" customWidth="1"/>
    <col min="14913" max="14913" width="20.625" style="1450" customWidth="1"/>
    <col min="14914" max="14915" width="4.625" style="1450" customWidth="1"/>
    <col min="14916" max="14916" width="3.875" style="1450" customWidth="1"/>
    <col min="14917" max="14917" width="4.625" style="1450" customWidth="1"/>
    <col min="14918" max="14918" width="5.625" style="1450" customWidth="1"/>
    <col min="14919" max="14919" width="20.625" style="1450" customWidth="1"/>
    <col min="14920" max="14921" width="4.625" style="1450" customWidth="1"/>
    <col min="14922" max="14922" width="3.875" style="1450" customWidth="1"/>
    <col min="14923" max="14923" width="4.625" style="1450" customWidth="1"/>
    <col min="14924" max="14924" width="5.625" style="1450" customWidth="1"/>
    <col min="14925" max="14925" width="20.625" style="1450" customWidth="1"/>
    <col min="14926" max="15152" width="9" style="1450"/>
    <col min="15153" max="15153" width="3.25" style="1450" customWidth="1"/>
    <col min="15154" max="15154" width="19.25" style="1450" customWidth="1"/>
    <col min="15155" max="15155" width="26.5" style="1450" customWidth="1"/>
    <col min="15156" max="15156" width="4.875" style="1450" customWidth="1"/>
    <col min="15157" max="15157" width="28" style="1450" customWidth="1"/>
    <col min="15158" max="15159" width="4.625" style="1450" customWidth="1"/>
    <col min="15160" max="15160" width="3.875" style="1450" customWidth="1"/>
    <col min="15161" max="15161" width="4.625" style="1450" customWidth="1"/>
    <col min="15162" max="15162" width="5.625" style="1450" customWidth="1"/>
    <col min="15163" max="15163" width="20.625" style="1450" customWidth="1"/>
    <col min="15164" max="15165" width="4.625" style="1450" customWidth="1"/>
    <col min="15166" max="15166" width="3.875" style="1450" customWidth="1"/>
    <col min="15167" max="15167" width="4.625" style="1450" customWidth="1"/>
    <col min="15168" max="15168" width="5.625" style="1450" customWidth="1"/>
    <col min="15169" max="15169" width="20.625" style="1450" customWidth="1"/>
    <col min="15170" max="15171" width="4.625" style="1450" customWidth="1"/>
    <col min="15172" max="15172" width="3.875" style="1450" customWidth="1"/>
    <col min="15173" max="15173" width="4.625" style="1450" customWidth="1"/>
    <col min="15174" max="15174" width="5.625" style="1450" customWidth="1"/>
    <col min="15175" max="15175" width="20.625" style="1450" customWidth="1"/>
    <col min="15176" max="15177" width="4.625" style="1450" customWidth="1"/>
    <col min="15178" max="15178" width="3.875" style="1450" customWidth="1"/>
    <col min="15179" max="15179" width="4.625" style="1450" customWidth="1"/>
    <col min="15180" max="15180" width="5.625" style="1450" customWidth="1"/>
    <col min="15181" max="15181" width="20.625" style="1450" customWidth="1"/>
    <col min="15182" max="15408" width="9" style="1450"/>
    <col min="15409" max="15409" width="3.25" style="1450" customWidth="1"/>
    <col min="15410" max="15410" width="19.25" style="1450" customWidth="1"/>
    <col min="15411" max="15411" width="26.5" style="1450" customWidth="1"/>
    <col min="15412" max="15412" width="4.875" style="1450" customWidth="1"/>
    <col min="15413" max="15413" width="28" style="1450" customWidth="1"/>
    <col min="15414" max="15415" width="4.625" style="1450" customWidth="1"/>
    <col min="15416" max="15416" width="3.875" style="1450" customWidth="1"/>
    <col min="15417" max="15417" width="4.625" style="1450" customWidth="1"/>
    <col min="15418" max="15418" width="5.625" style="1450" customWidth="1"/>
    <col min="15419" max="15419" width="20.625" style="1450" customWidth="1"/>
    <col min="15420" max="15421" width="4.625" style="1450" customWidth="1"/>
    <col min="15422" max="15422" width="3.875" style="1450" customWidth="1"/>
    <col min="15423" max="15423" width="4.625" style="1450" customWidth="1"/>
    <col min="15424" max="15424" width="5.625" style="1450" customWidth="1"/>
    <col min="15425" max="15425" width="20.625" style="1450" customWidth="1"/>
    <col min="15426" max="15427" width="4.625" style="1450" customWidth="1"/>
    <col min="15428" max="15428" width="3.875" style="1450" customWidth="1"/>
    <col min="15429" max="15429" width="4.625" style="1450" customWidth="1"/>
    <col min="15430" max="15430" width="5.625" style="1450" customWidth="1"/>
    <col min="15431" max="15431" width="20.625" style="1450" customWidth="1"/>
    <col min="15432" max="15433" width="4.625" style="1450" customWidth="1"/>
    <col min="15434" max="15434" width="3.875" style="1450" customWidth="1"/>
    <col min="15435" max="15435" width="4.625" style="1450" customWidth="1"/>
    <col min="15436" max="15436" width="5.625" style="1450" customWidth="1"/>
    <col min="15437" max="15437" width="20.625" style="1450" customWidth="1"/>
    <col min="15438" max="15664" width="9" style="1450"/>
    <col min="15665" max="15665" width="3.25" style="1450" customWidth="1"/>
    <col min="15666" max="15666" width="19.25" style="1450" customWidth="1"/>
    <col min="15667" max="15667" width="26.5" style="1450" customWidth="1"/>
    <col min="15668" max="15668" width="4.875" style="1450" customWidth="1"/>
    <col min="15669" max="15669" width="28" style="1450" customWidth="1"/>
    <col min="15670" max="15671" width="4.625" style="1450" customWidth="1"/>
    <col min="15672" max="15672" width="3.875" style="1450" customWidth="1"/>
    <col min="15673" max="15673" width="4.625" style="1450" customWidth="1"/>
    <col min="15674" max="15674" width="5.625" style="1450" customWidth="1"/>
    <col min="15675" max="15675" width="20.625" style="1450" customWidth="1"/>
    <col min="15676" max="15677" width="4.625" style="1450" customWidth="1"/>
    <col min="15678" max="15678" width="3.875" style="1450" customWidth="1"/>
    <col min="15679" max="15679" width="4.625" style="1450" customWidth="1"/>
    <col min="15680" max="15680" width="5.625" style="1450" customWidth="1"/>
    <col min="15681" max="15681" width="20.625" style="1450" customWidth="1"/>
    <col min="15682" max="15683" width="4.625" style="1450" customWidth="1"/>
    <col min="15684" max="15684" width="3.875" style="1450" customWidth="1"/>
    <col min="15685" max="15685" width="4.625" style="1450" customWidth="1"/>
    <col min="15686" max="15686" width="5.625" style="1450" customWidth="1"/>
    <col min="15687" max="15687" width="20.625" style="1450" customWidth="1"/>
    <col min="15688" max="15689" width="4.625" style="1450" customWidth="1"/>
    <col min="15690" max="15690" width="3.875" style="1450" customWidth="1"/>
    <col min="15691" max="15691" width="4.625" style="1450" customWidth="1"/>
    <col min="15692" max="15692" width="5.625" style="1450" customWidth="1"/>
    <col min="15693" max="15693" width="20.625" style="1450" customWidth="1"/>
    <col min="15694" max="15920" width="9" style="1450"/>
    <col min="15921" max="15921" width="3.25" style="1450" customWidth="1"/>
    <col min="15922" max="15922" width="19.25" style="1450" customWidth="1"/>
    <col min="15923" max="15923" width="26.5" style="1450" customWidth="1"/>
    <col min="15924" max="15924" width="4.875" style="1450" customWidth="1"/>
    <col min="15925" max="15925" width="28" style="1450" customWidth="1"/>
    <col min="15926" max="15927" width="4.625" style="1450" customWidth="1"/>
    <col min="15928" max="15928" width="3.875" style="1450" customWidth="1"/>
    <col min="15929" max="15929" width="4.625" style="1450" customWidth="1"/>
    <col min="15930" max="15930" width="5.625" style="1450" customWidth="1"/>
    <col min="15931" max="15931" width="20.625" style="1450" customWidth="1"/>
    <col min="15932" max="15933" width="4.625" style="1450" customWidth="1"/>
    <col min="15934" max="15934" width="3.875" style="1450" customWidth="1"/>
    <col min="15935" max="15935" width="4.625" style="1450" customWidth="1"/>
    <col min="15936" max="15936" width="5.625" style="1450" customWidth="1"/>
    <col min="15937" max="15937" width="20.625" style="1450" customWidth="1"/>
    <col min="15938" max="15939" width="4.625" style="1450" customWidth="1"/>
    <col min="15940" max="15940" width="3.875" style="1450" customWidth="1"/>
    <col min="15941" max="15941" width="4.625" style="1450" customWidth="1"/>
    <col min="15942" max="15942" width="5.625" style="1450" customWidth="1"/>
    <col min="15943" max="15943" width="20.625" style="1450" customWidth="1"/>
    <col min="15944" max="15945" width="4.625" style="1450" customWidth="1"/>
    <col min="15946" max="15946" width="3.875" style="1450" customWidth="1"/>
    <col min="15947" max="15947" width="4.625" style="1450" customWidth="1"/>
    <col min="15948" max="15948" width="5.625" style="1450" customWidth="1"/>
    <col min="15949" max="15949" width="20.625" style="1450" customWidth="1"/>
    <col min="15950" max="16176" width="9" style="1450"/>
    <col min="16177" max="16177" width="3.25" style="1450" customWidth="1"/>
    <col min="16178" max="16178" width="19.25" style="1450" customWidth="1"/>
    <col min="16179" max="16179" width="26.5" style="1450" customWidth="1"/>
    <col min="16180" max="16180" width="4.875" style="1450" customWidth="1"/>
    <col min="16181" max="16181" width="28" style="1450" customWidth="1"/>
    <col min="16182" max="16183" width="4.625" style="1450" customWidth="1"/>
    <col min="16184" max="16184" width="3.875" style="1450" customWidth="1"/>
    <col min="16185" max="16185" width="4.625" style="1450" customWidth="1"/>
    <col min="16186" max="16186" width="5.625" style="1450" customWidth="1"/>
    <col min="16187" max="16187" width="20.625" style="1450" customWidth="1"/>
    <col min="16188" max="16189" width="4.625" style="1450" customWidth="1"/>
    <col min="16190" max="16190" width="3.875" style="1450" customWidth="1"/>
    <col min="16191" max="16191" width="4.625" style="1450" customWidth="1"/>
    <col min="16192" max="16192" width="5.625" style="1450" customWidth="1"/>
    <col min="16193" max="16193" width="20.625" style="1450" customWidth="1"/>
    <col min="16194" max="16195" width="4.625" style="1450" customWidth="1"/>
    <col min="16196" max="16196" width="3.875" style="1450" customWidth="1"/>
    <col min="16197" max="16197" width="4.625" style="1450" customWidth="1"/>
    <col min="16198" max="16198" width="5.625" style="1450" customWidth="1"/>
    <col min="16199" max="16199" width="20.625" style="1450" customWidth="1"/>
    <col min="16200" max="16201" width="4.625" style="1450" customWidth="1"/>
    <col min="16202" max="16202" width="3.875" style="1450" customWidth="1"/>
    <col min="16203" max="16203" width="4.625" style="1450" customWidth="1"/>
    <col min="16204" max="16204" width="5.625" style="1450" customWidth="1"/>
    <col min="16205" max="16205" width="20.625" style="1450" customWidth="1"/>
    <col min="16206" max="16384" width="9" style="1450"/>
  </cols>
  <sheetData>
    <row r="1" spans="2:78" s="402" customFormat="1" ht="14.25"/>
    <row r="2" spans="2:78" s="402" customFormat="1" ht="18.75">
      <c r="C2" s="1246" t="s">
        <v>346</v>
      </c>
    </row>
    <row r="3" spans="2:78" s="1449" customFormat="1"/>
    <row r="4" spans="2:78" ht="22.5" customHeight="1"/>
    <row r="5" spans="2:78" ht="22.5" customHeight="1"/>
    <row r="6" spans="2:78" ht="22.5" customHeight="1"/>
    <row r="7" spans="2:78" ht="32.25" customHeight="1">
      <c r="H7" s="1471"/>
      <c r="I7" s="1471"/>
      <c r="J7" s="1471"/>
      <c r="K7" s="1471"/>
      <c r="L7" s="1471"/>
      <c r="M7" s="2315" t="s">
        <v>2757</v>
      </c>
      <c r="N7" s="2315"/>
      <c r="O7" s="2315"/>
      <c r="P7" s="2315"/>
      <c r="Q7" s="2315"/>
      <c r="R7" s="2315"/>
      <c r="S7" s="2315"/>
      <c r="T7" s="2315"/>
      <c r="U7" s="2315"/>
      <c r="V7" s="2315"/>
      <c r="W7" s="2315"/>
      <c r="X7" s="2315"/>
      <c r="Y7" s="2315"/>
      <c r="Z7" s="2315"/>
      <c r="AA7" s="2315"/>
      <c r="AB7" s="1471"/>
      <c r="AC7" s="1471"/>
      <c r="AD7" s="1471"/>
      <c r="AE7" s="1471"/>
      <c r="AF7" s="1471"/>
      <c r="AG7" s="1471"/>
      <c r="AH7" s="1451"/>
      <c r="AI7" s="1451"/>
      <c r="AJ7" s="1451"/>
      <c r="AK7" s="1451"/>
      <c r="AL7" s="1451"/>
      <c r="AM7" s="1451"/>
      <c r="AN7" s="1451"/>
      <c r="AO7" s="1451"/>
      <c r="AP7" s="1451"/>
      <c r="AT7" s="1471"/>
      <c r="AU7" s="1471"/>
      <c r="AV7" s="1471"/>
      <c r="AW7" s="1471"/>
      <c r="AX7" s="1471"/>
      <c r="AY7" s="1471"/>
      <c r="AZ7" s="1451"/>
      <c r="BA7" s="1451"/>
      <c r="BB7" s="1451"/>
      <c r="BC7" s="1451"/>
      <c r="BD7" s="1451"/>
      <c r="BE7" s="1451"/>
      <c r="BF7" s="1451"/>
      <c r="BG7" s="1451"/>
      <c r="BH7" s="1451"/>
      <c r="BL7" s="1471"/>
      <c r="BM7" s="1471"/>
      <c r="BN7" s="1471"/>
      <c r="BO7" s="1471"/>
      <c r="BP7" s="1471"/>
      <c r="BQ7" s="1471"/>
      <c r="BR7" s="1451"/>
      <c r="BS7" s="1451"/>
      <c r="BT7" s="1451"/>
      <c r="BU7" s="1451"/>
      <c r="BV7" s="1451"/>
      <c r="BW7" s="1451"/>
      <c r="BX7" s="1451"/>
      <c r="BY7" s="1451"/>
      <c r="BZ7" s="1451"/>
    </row>
    <row r="8" spans="2:78" ht="20.25" customHeight="1">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R8" s="1452"/>
      <c r="AS8" s="1452"/>
      <c r="AT8" s="1452"/>
      <c r="AU8" s="1452"/>
      <c r="AV8" s="1452"/>
      <c r="AW8" s="1452"/>
      <c r="AX8" s="1452"/>
      <c r="AY8" s="1452"/>
      <c r="AZ8" s="1452"/>
      <c r="BA8" s="1452"/>
      <c r="BB8" s="1452"/>
      <c r="BC8" s="1452"/>
      <c r="BD8" s="1452"/>
      <c r="BE8" s="1452"/>
      <c r="BF8" s="1452"/>
      <c r="BG8" s="1452"/>
      <c r="BH8" s="1452"/>
      <c r="BJ8" s="1452"/>
      <c r="BK8" s="1452"/>
      <c r="BL8" s="1452"/>
      <c r="BM8" s="1452"/>
      <c r="BN8" s="1452"/>
      <c r="BO8" s="1452"/>
      <c r="BP8" s="1452"/>
      <c r="BQ8" s="1452"/>
      <c r="BR8" s="1452"/>
      <c r="BS8" s="1452"/>
      <c r="BT8" s="1452"/>
      <c r="BU8" s="1452"/>
      <c r="BV8" s="1452"/>
      <c r="BW8" s="1452"/>
      <c r="BX8" s="1452"/>
      <c r="BY8" s="1452"/>
      <c r="BZ8" s="1452"/>
    </row>
    <row r="9" spans="2:78" ht="39.75" customHeight="1">
      <c r="B9" s="2316" t="s">
        <v>2758</v>
      </c>
      <c r="C9" s="2317"/>
      <c r="D9" s="2318"/>
      <c r="E9" s="2318"/>
      <c r="F9" s="2318"/>
      <c r="G9" s="1453"/>
      <c r="H9" s="2311" t="s">
        <v>100</v>
      </c>
      <c r="I9" s="2312"/>
      <c r="J9" s="1454"/>
      <c r="K9" s="1455"/>
      <c r="L9" s="1455"/>
      <c r="M9" s="1456"/>
      <c r="N9" s="1456"/>
      <c r="O9" s="1456"/>
      <c r="P9" s="1456"/>
      <c r="Q9" s="1456"/>
      <c r="R9" s="1456"/>
      <c r="S9" s="1456"/>
      <c r="T9" s="1456"/>
      <c r="U9" s="1456"/>
      <c r="V9" s="1456"/>
      <c r="W9" s="1456"/>
      <c r="X9" s="1457"/>
      <c r="Y9" s="1453"/>
      <c r="Z9" s="1458"/>
      <c r="AA9" s="1458"/>
      <c r="AB9" s="1459"/>
      <c r="AC9" s="1459"/>
      <c r="AD9" s="1459"/>
      <c r="AE9" s="1458"/>
      <c r="AF9" s="1458"/>
      <c r="AG9" s="1458"/>
      <c r="AH9" s="1458"/>
      <c r="AI9" s="1458"/>
      <c r="AJ9" s="1458"/>
      <c r="AK9" s="1458"/>
      <c r="AL9" s="1458"/>
      <c r="AM9" s="1458"/>
      <c r="AN9" s="1458"/>
      <c r="AO9" s="1458"/>
      <c r="AP9" s="1458"/>
      <c r="AR9" s="1458"/>
      <c r="AS9" s="1458"/>
      <c r="AT9" s="1459"/>
      <c r="AU9" s="1459"/>
      <c r="AV9" s="1459"/>
      <c r="AW9" s="1458"/>
      <c r="AX9" s="1458"/>
      <c r="AY9" s="1458"/>
      <c r="AZ9" s="1458"/>
      <c r="BA9" s="1458"/>
      <c r="BB9" s="1458"/>
      <c r="BC9" s="1458"/>
      <c r="BD9" s="1458"/>
      <c r="BE9" s="1458"/>
      <c r="BF9" s="1458"/>
      <c r="BG9" s="1458"/>
      <c r="BH9" s="1458"/>
      <c r="BJ9" s="1458"/>
      <c r="BK9" s="1458"/>
      <c r="BL9" s="1459"/>
      <c r="BM9" s="1459"/>
      <c r="BN9" s="1459"/>
      <c r="BO9" s="1458"/>
      <c r="BP9" s="1458"/>
      <c r="BQ9" s="1458"/>
      <c r="BR9" s="1458"/>
      <c r="BS9" s="1458"/>
      <c r="BT9" s="1458"/>
      <c r="BU9" s="1458"/>
      <c r="BV9" s="1458"/>
      <c r="BW9" s="1458"/>
      <c r="BX9" s="1458"/>
      <c r="BY9" s="1458"/>
      <c r="BZ9" s="1458"/>
    </row>
    <row r="10" spans="2:78" ht="39.75" customHeight="1">
      <c r="B10" s="2316" t="s">
        <v>2759</v>
      </c>
      <c r="C10" s="2317"/>
      <c r="D10" s="2318"/>
      <c r="E10" s="2318"/>
      <c r="F10" s="2318"/>
      <c r="G10" s="1453"/>
      <c r="H10" s="2313"/>
      <c r="I10" s="2314"/>
      <c r="J10" s="1460"/>
      <c r="K10" s="1461"/>
      <c r="L10" s="1461"/>
      <c r="M10" s="1461"/>
      <c r="N10" s="1461"/>
      <c r="O10" s="1461"/>
      <c r="P10" s="1461"/>
      <c r="Q10" s="1461"/>
      <c r="R10" s="1461"/>
      <c r="S10" s="1461"/>
      <c r="T10" s="1461"/>
      <c r="U10" s="1461"/>
      <c r="V10" s="1461"/>
      <c r="W10" s="1461"/>
      <c r="X10" s="1462"/>
      <c r="Y10" s="1453"/>
      <c r="Z10" s="1458"/>
      <c r="AA10" s="1458"/>
      <c r="AB10" s="1458"/>
      <c r="AC10" s="1458"/>
      <c r="AD10" s="1458"/>
      <c r="AE10" s="1458"/>
      <c r="AF10" s="1458"/>
      <c r="AG10" s="1458"/>
      <c r="AH10" s="1458"/>
      <c r="AI10" s="1458"/>
      <c r="AJ10" s="1458"/>
      <c r="AK10" s="1458"/>
      <c r="AL10" s="1458"/>
      <c r="AM10" s="1458"/>
      <c r="AN10" s="1458"/>
      <c r="AO10" s="1458"/>
      <c r="AP10" s="1458"/>
      <c r="AR10" s="1458"/>
      <c r="AS10" s="1458"/>
      <c r="AT10" s="1458"/>
      <c r="AU10" s="1458"/>
      <c r="AV10" s="1458"/>
      <c r="AW10" s="1458"/>
      <c r="AX10" s="1458"/>
      <c r="AY10" s="1458"/>
      <c r="AZ10" s="1458"/>
      <c r="BA10" s="1458"/>
      <c r="BB10" s="1458"/>
      <c r="BC10" s="1458"/>
      <c r="BD10" s="1458"/>
      <c r="BE10" s="1458"/>
      <c r="BF10" s="1458"/>
      <c r="BG10" s="1458"/>
      <c r="BH10" s="1458"/>
      <c r="BJ10" s="1458"/>
      <c r="BK10" s="1458"/>
      <c r="BL10" s="1458"/>
      <c r="BM10" s="1458"/>
      <c r="BN10" s="1458"/>
      <c r="BO10" s="1458"/>
      <c r="BP10" s="1458"/>
      <c r="BQ10" s="1458"/>
      <c r="BR10" s="1458"/>
      <c r="BS10" s="1458"/>
      <c r="BT10" s="1458"/>
      <c r="BU10" s="1458"/>
      <c r="BV10" s="1458"/>
      <c r="BW10" s="1458"/>
      <c r="BX10" s="1458"/>
      <c r="BY10" s="1458"/>
      <c r="BZ10" s="1458"/>
    </row>
    <row r="11" spans="2:78" ht="39.75" customHeight="1">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R11" s="1453"/>
      <c r="AS11" s="1453"/>
      <c r="AT11" s="1453"/>
      <c r="AU11" s="1453"/>
      <c r="AV11" s="1453"/>
      <c r="AW11" s="1453"/>
      <c r="AX11" s="1453"/>
      <c r="AY11" s="1453"/>
      <c r="AZ11" s="1453"/>
      <c r="BA11" s="1453"/>
      <c r="BB11" s="1453"/>
      <c r="BC11" s="1453"/>
      <c r="BD11" s="1453"/>
      <c r="BE11" s="1453"/>
      <c r="BF11" s="1453"/>
      <c r="BG11" s="1453"/>
      <c r="BH11" s="1453"/>
      <c r="BJ11" s="1453"/>
      <c r="BK11" s="1453"/>
      <c r="BL11" s="1453"/>
      <c r="BM11" s="1453"/>
      <c r="BN11" s="1453"/>
      <c r="BO11" s="1453"/>
      <c r="BP11" s="1453"/>
      <c r="BQ11" s="1453"/>
      <c r="BR11" s="1453"/>
      <c r="BS11" s="1453"/>
      <c r="BT11" s="1453"/>
      <c r="BU11" s="1453"/>
      <c r="BV11" s="1453"/>
      <c r="BW11" s="1453"/>
      <c r="BX11" s="1453"/>
      <c r="BY11" s="1453"/>
      <c r="BZ11" s="1453"/>
    </row>
    <row r="12" spans="2:78" ht="39.75" customHeight="1">
      <c r="B12" s="2316" t="s">
        <v>2760</v>
      </c>
      <c r="C12" s="2317"/>
      <c r="D12" s="1463"/>
      <c r="G12" s="1453"/>
      <c r="H12" s="2300" t="s">
        <v>2761</v>
      </c>
      <c r="I12" s="2292" t="s">
        <v>2691</v>
      </c>
      <c r="J12" s="2293"/>
      <c r="K12" s="2293"/>
      <c r="L12" s="2293"/>
      <c r="M12" s="2293"/>
      <c r="N12" s="2294"/>
      <c r="O12" s="2295"/>
      <c r="P12" s="2296"/>
      <c r="Q12" s="2296"/>
      <c r="R12" s="2296"/>
      <c r="S12" s="2296"/>
      <c r="T12" s="2296"/>
      <c r="U12" s="2296"/>
      <c r="V12" s="2296"/>
      <c r="W12" s="2296"/>
      <c r="X12" s="2297"/>
      <c r="Y12" s="1453"/>
      <c r="Z12" s="2300" t="s">
        <v>2761</v>
      </c>
      <c r="AA12" s="2292" t="s">
        <v>2691</v>
      </c>
      <c r="AB12" s="2293"/>
      <c r="AC12" s="2293"/>
      <c r="AD12" s="2293"/>
      <c r="AE12" s="2293"/>
      <c r="AF12" s="2294"/>
      <c r="AG12" s="2295"/>
      <c r="AH12" s="2296"/>
      <c r="AI12" s="2296"/>
      <c r="AJ12" s="2296"/>
      <c r="AK12" s="2296"/>
      <c r="AL12" s="2296"/>
      <c r="AM12" s="2296"/>
      <c r="AN12" s="2296"/>
      <c r="AO12" s="2296"/>
      <c r="AP12" s="2297"/>
      <c r="AR12" s="2300" t="s">
        <v>2761</v>
      </c>
      <c r="AS12" s="2292" t="s">
        <v>2691</v>
      </c>
      <c r="AT12" s="2293"/>
      <c r="AU12" s="2293"/>
      <c r="AV12" s="2293"/>
      <c r="AW12" s="2293"/>
      <c r="AX12" s="2294"/>
      <c r="AY12" s="2295"/>
      <c r="AZ12" s="2296"/>
      <c r="BA12" s="2296"/>
      <c r="BB12" s="2296"/>
      <c r="BC12" s="2296"/>
      <c r="BD12" s="2296"/>
      <c r="BE12" s="2296"/>
      <c r="BF12" s="2296"/>
      <c r="BG12" s="2296"/>
      <c r="BH12" s="2297"/>
      <c r="BJ12" s="2300" t="s">
        <v>2761</v>
      </c>
      <c r="BK12" s="2292" t="s">
        <v>2691</v>
      </c>
      <c r="BL12" s="2293"/>
      <c r="BM12" s="2293"/>
      <c r="BN12" s="2293"/>
      <c r="BO12" s="2293"/>
      <c r="BP12" s="2294"/>
      <c r="BQ12" s="2295"/>
      <c r="BR12" s="2296"/>
      <c r="BS12" s="2296"/>
      <c r="BT12" s="2296"/>
      <c r="BU12" s="2296"/>
      <c r="BV12" s="2296"/>
      <c r="BW12" s="2296"/>
      <c r="BX12" s="2296"/>
      <c r="BY12" s="2296"/>
      <c r="BZ12" s="2297"/>
    </row>
    <row r="13" spans="2:78" ht="39.75" customHeight="1">
      <c r="B13" s="2316" t="s">
        <v>2729</v>
      </c>
      <c r="C13" s="2317"/>
      <c r="D13" s="1463"/>
      <c r="G13" s="1453"/>
      <c r="H13" s="2301"/>
      <c r="I13" s="2292" t="s">
        <v>2762</v>
      </c>
      <c r="J13" s="2293"/>
      <c r="K13" s="2293"/>
      <c r="L13" s="2293"/>
      <c r="M13" s="2293"/>
      <c r="N13" s="2294"/>
      <c r="O13" s="2295"/>
      <c r="P13" s="2296"/>
      <c r="Q13" s="2296"/>
      <c r="R13" s="2296"/>
      <c r="S13" s="2296"/>
      <c r="T13" s="2296"/>
      <c r="U13" s="2296"/>
      <c r="V13" s="2296"/>
      <c r="W13" s="2296"/>
      <c r="X13" s="2297"/>
      <c r="Y13" s="1453"/>
      <c r="Z13" s="2301"/>
      <c r="AA13" s="2292" t="s">
        <v>2762</v>
      </c>
      <c r="AB13" s="2293"/>
      <c r="AC13" s="2293"/>
      <c r="AD13" s="2293"/>
      <c r="AE13" s="2293"/>
      <c r="AF13" s="2294"/>
      <c r="AG13" s="2295"/>
      <c r="AH13" s="2296"/>
      <c r="AI13" s="2296"/>
      <c r="AJ13" s="2296"/>
      <c r="AK13" s="2296"/>
      <c r="AL13" s="2296"/>
      <c r="AM13" s="2296"/>
      <c r="AN13" s="2296"/>
      <c r="AO13" s="2296"/>
      <c r="AP13" s="2297"/>
      <c r="AR13" s="2301"/>
      <c r="AS13" s="2292" t="s">
        <v>2762</v>
      </c>
      <c r="AT13" s="2293"/>
      <c r="AU13" s="2293"/>
      <c r="AV13" s="2293"/>
      <c r="AW13" s="2293"/>
      <c r="AX13" s="2294"/>
      <c r="AY13" s="2295"/>
      <c r="AZ13" s="2296"/>
      <c r="BA13" s="2296"/>
      <c r="BB13" s="2296"/>
      <c r="BC13" s="2296"/>
      <c r="BD13" s="2296"/>
      <c r="BE13" s="2296"/>
      <c r="BF13" s="2296"/>
      <c r="BG13" s="2296"/>
      <c r="BH13" s="2297"/>
      <c r="BJ13" s="2301"/>
      <c r="BK13" s="2292" t="s">
        <v>2762</v>
      </c>
      <c r="BL13" s="2293"/>
      <c r="BM13" s="2293"/>
      <c r="BN13" s="2293"/>
      <c r="BO13" s="2293"/>
      <c r="BP13" s="2294"/>
      <c r="BQ13" s="2295"/>
      <c r="BR13" s="2296"/>
      <c r="BS13" s="2296"/>
      <c r="BT13" s="2296"/>
      <c r="BU13" s="2296"/>
      <c r="BV13" s="2296"/>
      <c r="BW13" s="2296"/>
      <c r="BX13" s="2296"/>
      <c r="BY13" s="2296"/>
      <c r="BZ13" s="2297"/>
    </row>
    <row r="14" spans="2:78" ht="39.75" customHeight="1">
      <c r="B14" s="2319" t="s">
        <v>2763</v>
      </c>
      <c r="C14" s="2317"/>
      <c r="D14" s="1463"/>
      <c r="G14" s="1453"/>
      <c r="H14" s="2301"/>
      <c r="I14" s="2292" t="s">
        <v>2764</v>
      </c>
      <c r="J14" s="2293"/>
      <c r="K14" s="2293"/>
      <c r="L14" s="2293"/>
      <c r="M14" s="2293"/>
      <c r="N14" s="2294"/>
      <c r="O14" s="2295"/>
      <c r="P14" s="2296"/>
      <c r="Q14" s="2296"/>
      <c r="R14" s="2296"/>
      <c r="S14" s="2296"/>
      <c r="T14" s="2296"/>
      <c r="U14" s="2296"/>
      <c r="V14" s="2296"/>
      <c r="W14" s="2296"/>
      <c r="X14" s="2297"/>
      <c r="Y14" s="1453"/>
      <c r="Z14" s="2301"/>
      <c r="AA14" s="2292" t="s">
        <v>2764</v>
      </c>
      <c r="AB14" s="2293"/>
      <c r="AC14" s="2293"/>
      <c r="AD14" s="2293"/>
      <c r="AE14" s="2293"/>
      <c r="AF14" s="2294"/>
      <c r="AG14" s="2295"/>
      <c r="AH14" s="2296"/>
      <c r="AI14" s="2296"/>
      <c r="AJ14" s="2296"/>
      <c r="AK14" s="2296"/>
      <c r="AL14" s="2296"/>
      <c r="AM14" s="2296"/>
      <c r="AN14" s="2296"/>
      <c r="AO14" s="2296"/>
      <c r="AP14" s="2297"/>
      <c r="AR14" s="2301"/>
      <c r="AS14" s="2292" t="s">
        <v>2764</v>
      </c>
      <c r="AT14" s="2293"/>
      <c r="AU14" s="2293"/>
      <c r="AV14" s="2293"/>
      <c r="AW14" s="2293"/>
      <c r="AX14" s="2294"/>
      <c r="AY14" s="2295"/>
      <c r="AZ14" s="2296"/>
      <c r="BA14" s="2296"/>
      <c r="BB14" s="2296"/>
      <c r="BC14" s="2296"/>
      <c r="BD14" s="2296"/>
      <c r="BE14" s="2296"/>
      <c r="BF14" s="2296"/>
      <c r="BG14" s="2296"/>
      <c r="BH14" s="2297"/>
      <c r="BJ14" s="2301"/>
      <c r="BK14" s="2292" t="s">
        <v>2764</v>
      </c>
      <c r="BL14" s="2293"/>
      <c r="BM14" s="2293"/>
      <c r="BN14" s="2293"/>
      <c r="BO14" s="2293"/>
      <c r="BP14" s="2294"/>
      <c r="BQ14" s="2295"/>
      <c r="BR14" s="2296"/>
      <c r="BS14" s="2296"/>
      <c r="BT14" s="2296"/>
      <c r="BU14" s="2296"/>
      <c r="BV14" s="2296"/>
      <c r="BW14" s="2296"/>
      <c r="BX14" s="2296"/>
      <c r="BY14" s="2296"/>
      <c r="BZ14" s="2297"/>
    </row>
    <row r="15" spans="2:78" ht="39.75" customHeight="1">
      <c r="B15" s="2309" t="s">
        <v>2728</v>
      </c>
      <c r="C15" s="2310"/>
      <c r="D15" s="1463"/>
      <c r="G15" s="1453"/>
      <c r="H15" s="2301"/>
      <c r="I15" s="2303" t="s">
        <v>2765</v>
      </c>
      <c r="J15" s="2304"/>
      <c r="K15" s="2304"/>
      <c r="L15" s="2304"/>
      <c r="M15" s="2304"/>
      <c r="N15" s="2305"/>
      <c r="O15" s="2295"/>
      <c r="P15" s="2296"/>
      <c r="Q15" s="2296"/>
      <c r="R15" s="2296"/>
      <c r="S15" s="2296"/>
      <c r="T15" s="2296"/>
      <c r="U15" s="2296"/>
      <c r="V15" s="2296"/>
      <c r="W15" s="2296"/>
      <c r="X15" s="2297"/>
      <c r="Y15" s="1453"/>
      <c r="Z15" s="2301"/>
      <c r="AA15" s="2303" t="s">
        <v>2765</v>
      </c>
      <c r="AB15" s="2304"/>
      <c r="AC15" s="2304"/>
      <c r="AD15" s="2304"/>
      <c r="AE15" s="2304"/>
      <c r="AF15" s="2305"/>
      <c r="AG15" s="2295"/>
      <c r="AH15" s="2296"/>
      <c r="AI15" s="2296"/>
      <c r="AJ15" s="2296"/>
      <c r="AK15" s="2296"/>
      <c r="AL15" s="2296"/>
      <c r="AM15" s="2296"/>
      <c r="AN15" s="2296"/>
      <c r="AO15" s="2296"/>
      <c r="AP15" s="2297"/>
      <c r="AR15" s="2301"/>
      <c r="AS15" s="2303" t="s">
        <v>2765</v>
      </c>
      <c r="AT15" s="2304"/>
      <c r="AU15" s="2304"/>
      <c r="AV15" s="2304"/>
      <c r="AW15" s="2304"/>
      <c r="AX15" s="2305"/>
      <c r="AY15" s="2295"/>
      <c r="AZ15" s="2296"/>
      <c r="BA15" s="2296"/>
      <c r="BB15" s="2296"/>
      <c r="BC15" s="2296"/>
      <c r="BD15" s="2296"/>
      <c r="BE15" s="2296"/>
      <c r="BF15" s="2296"/>
      <c r="BG15" s="2296"/>
      <c r="BH15" s="2297"/>
      <c r="BJ15" s="2301"/>
      <c r="BK15" s="2303" t="s">
        <v>2765</v>
      </c>
      <c r="BL15" s="2304"/>
      <c r="BM15" s="2304"/>
      <c r="BN15" s="2304"/>
      <c r="BO15" s="2304"/>
      <c r="BP15" s="2305"/>
      <c r="BQ15" s="2295"/>
      <c r="BR15" s="2296"/>
      <c r="BS15" s="2296"/>
      <c r="BT15" s="2296"/>
      <c r="BU15" s="2296"/>
      <c r="BV15" s="2296"/>
      <c r="BW15" s="2296"/>
      <c r="BX15" s="2296"/>
      <c r="BY15" s="2296"/>
      <c r="BZ15" s="2297"/>
    </row>
    <row r="16" spans="2:78" ht="39.75" customHeight="1">
      <c r="B16" s="1464"/>
      <c r="C16" s="1465" t="s">
        <v>2730</v>
      </c>
      <c r="D16" s="1463"/>
      <c r="G16" s="1453"/>
      <c r="H16" s="2302"/>
      <c r="I16" s="1466"/>
      <c r="J16" s="2306" t="s">
        <v>2778</v>
      </c>
      <c r="K16" s="2307"/>
      <c r="L16" s="2307"/>
      <c r="M16" s="2307"/>
      <c r="N16" s="2308"/>
      <c r="O16" s="2295"/>
      <c r="P16" s="2296"/>
      <c r="Q16" s="2296"/>
      <c r="R16" s="2296"/>
      <c r="S16" s="2296"/>
      <c r="T16" s="2296"/>
      <c r="U16" s="2296"/>
      <c r="V16" s="2296"/>
      <c r="W16" s="2296"/>
      <c r="X16" s="2297"/>
      <c r="Y16" s="1453"/>
      <c r="Z16" s="2302"/>
      <c r="AA16" s="1466"/>
      <c r="AB16" s="2306" t="s">
        <v>2778</v>
      </c>
      <c r="AC16" s="2307"/>
      <c r="AD16" s="2307"/>
      <c r="AE16" s="2307"/>
      <c r="AF16" s="2308"/>
      <c r="AG16" s="2295"/>
      <c r="AH16" s="2296"/>
      <c r="AI16" s="2296"/>
      <c r="AJ16" s="2296"/>
      <c r="AK16" s="2296"/>
      <c r="AL16" s="2296"/>
      <c r="AM16" s="2296"/>
      <c r="AN16" s="2296"/>
      <c r="AO16" s="2296"/>
      <c r="AP16" s="2297"/>
      <c r="AR16" s="2302"/>
      <c r="AS16" s="1466"/>
      <c r="AT16" s="2306" t="s">
        <v>2778</v>
      </c>
      <c r="AU16" s="2307"/>
      <c r="AV16" s="2307"/>
      <c r="AW16" s="2307"/>
      <c r="AX16" s="2308"/>
      <c r="AY16" s="2295"/>
      <c r="AZ16" s="2296"/>
      <c r="BA16" s="2296"/>
      <c r="BB16" s="2296"/>
      <c r="BC16" s="2296"/>
      <c r="BD16" s="2296"/>
      <c r="BE16" s="2296"/>
      <c r="BF16" s="2296"/>
      <c r="BG16" s="2296"/>
      <c r="BH16" s="2297"/>
      <c r="BJ16" s="2302"/>
      <c r="BK16" s="1466"/>
      <c r="BL16" s="2306" t="s">
        <v>2778</v>
      </c>
      <c r="BM16" s="2307"/>
      <c r="BN16" s="2307"/>
      <c r="BO16" s="2307"/>
      <c r="BP16" s="2308"/>
      <c r="BQ16" s="2295"/>
      <c r="BR16" s="2296"/>
      <c r="BS16" s="2296"/>
      <c r="BT16" s="2296"/>
      <c r="BU16" s="2296"/>
      <c r="BV16" s="2296"/>
      <c r="BW16" s="2296"/>
      <c r="BX16" s="2296"/>
      <c r="BY16" s="2296"/>
      <c r="BZ16" s="2297"/>
    </row>
    <row r="17" spans="2:78" ht="39.75" customHeight="1">
      <c r="B17" s="2309" t="s">
        <v>2728</v>
      </c>
      <c r="C17" s="2310"/>
      <c r="D17" s="1463"/>
      <c r="G17" s="1453"/>
      <c r="H17" s="2298" t="s">
        <v>100</v>
      </c>
      <c r="I17" s="2299"/>
      <c r="J17" s="2289"/>
      <c r="K17" s="2290"/>
      <c r="L17" s="1467" t="s">
        <v>2774</v>
      </c>
      <c r="M17" s="1467"/>
      <c r="N17" s="1467" t="s">
        <v>2775</v>
      </c>
      <c r="O17" s="1467"/>
      <c r="P17" s="2291" t="s">
        <v>2776</v>
      </c>
      <c r="Q17" s="2291"/>
      <c r="R17" s="2290"/>
      <c r="S17" s="2290"/>
      <c r="T17" s="1467" t="s">
        <v>2774</v>
      </c>
      <c r="U17" s="1467"/>
      <c r="V17" s="1467" t="s">
        <v>2775</v>
      </c>
      <c r="W17" s="1467"/>
      <c r="X17" s="1468" t="s">
        <v>2777</v>
      </c>
      <c r="Y17" s="1453"/>
      <c r="Z17" s="2298" t="s">
        <v>100</v>
      </c>
      <c r="AA17" s="2299"/>
      <c r="AB17" s="2289"/>
      <c r="AC17" s="2290"/>
      <c r="AD17" s="1467" t="s">
        <v>464</v>
      </c>
      <c r="AE17" s="1467"/>
      <c r="AF17" s="1467" t="s">
        <v>465</v>
      </c>
      <c r="AG17" s="1467"/>
      <c r="AH17" s="2291" t="s">
        <v>2776</v>
      </c>
      <c r="AI17" s="2291"/>
      <c r="AJ17" s="2290"/>
      <c r="AK17" s="2290"/>
      <c r="AL17" s="1467" t="s">
        <v>464</v>
      </c>
      <c r="AM17" s="1467"/>
      <c r="AN17" s="1467" t="s">
        <v>465</v>
      </c>
      <c r="AO17" s="1467"/>
      <c r="AP17" s="1468" t="s">
        <v>2777</v>
      </c>
      <c r="AR17" s="2298" t="s">
        <v>100</v>
      </c>
      <c r="AS17" s="2299"/>
      <c r="AT17" s="2289"/>
      <c r="AU17" s="2290"/>
      <c r="AV17" s="1467" t="s">
        <v>464</v>
      </c>
      <c r="AW17" s="1467"/>
      <c r="AX17" s="1467" t="s">
        <v>465</v>
      </c>
      <c r="AY17" s="1467"/>
      <c r="AZ17" s="2291" t="s">
        <v>2776</v>
      </c>
      <c r="BA17" s="2291"/>
      <c r="BB17" s="2290"/>
      <c r="BC17" s="2290"/>
      <c r="BD17" s="1467" t="s">
        <v>464</v>
      </c>
      <c r="BE17" s="1467"/>
      <c r="BF17" s="1467" t="s">
        <v>465</v>
      </c>
      <c r="BG17" s="1467"/>
      <c r="BH17" s="1468" t="s">
        <v>2777</v>
      </c>
      <c r="BJ17" s="2298" t="s">
        <v>100</v>
      </c>
      <c r="BK17" s="2299"/>
      <c r="BL17" s="2289"/>
      <c r="BM17" s="2290"/>
      <c r="BN17" s="1467" t="s">
        <v>464</v>
      </c>
      <c r="BO17" s="1467"/>
      <c r="BP17" s="1467" t="s">
        <v>465</v>
      </c>
      <c r="BQ17" s="1467"/>
      <c r="BR17" s="2291" t="s">
        <v>2776</v>
      </c>
      <c r="BS17" s="2291"/>
      <c r="BT17" s="2290"/>
      <c r="BU17" s="2290"/>
      <c r="BV17" s="1467" t="s">
        <v>464</v>
      </c>
      <c r="BW17" s="1467"/>
      <c r="BX17" s="1467" t="s">
        <v>465</v>
      </c>
      <c r="BY17" s="1467"/>
      <c r="BZ17" s="1468" t="s">
        <v>2777</v>
      </c>
    </row>
    <row r="18" spans="2:78" ht="39.75" customHeight="1">
      <c r="B18" s="1464"/>
      <c r="C18" s="1465" t="s">
        <v>2730</v>
      </c>
      <c r="D18" s="1463"/>
      <c r="F18" s="1465" t="s">
        <v>2766</v>
      </c>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453"/>
      <c r="AM18" s="1453"/>
      <c r="AN18" s="1453"/>
      <c r="AO18" s="1453"/>
      <c r="AP18" s="1453"/>
      <c r="AR18" s="1453"/>
      <c r="AS18" s="1453"/>
      <c r="AT18" s="1453"/>
      <c r="AU18" s="1453"/>
      <c r="AV18" s="1453"/>
      <c r="AW18" s="1453"/>
      <c r="AX18" s="1453"/>
      <c r="AY18" s="1453"/>
      <c r="AZ18" s="1453"/>
      <c r="BA18" s="1453"/>
      <c r="BB18" s="1453"/>
      <c r="BC18" s="1453"/>
      <c r="BD18" s="1453"/>
      <c r="BE18" s="1453"/>
      <c r="BF18" s="1453"/>
      <c r="BG18" s="1453"/>
      <c r="BH18" s="1453"/>
      <c r="BJ18" s="1453"/>
      <c r="BK18" s="1453"/>
      <c r="BL18" s="1453"/>
      <c r="BM18" s="1453"/>
      <c r="BN18" s="1453"/>
      <c r="BO18" s="1453"/>
      <c r="BP18" s="1453"/>
      <c r="BQ18" s="1453"/>
      <c r="BR18" s="1453"/>
      <c r="BS18" s="1453"/>
      <c r="BT18" s="1453"/>
      <c r="BU18" s="1453"/>
      <c r="BV18" s="1453"/>
      <c r="BW18" s="1453"/>
      <c r="BX18" s="1453"/>
      <c r="BY18" s="1453"/>
      <c r="BZ18" s="1453"/>
    </row>
    <row r="19" spans="2:78" ht="39.75" customHeight="1">
      <c r="F19" s="1463"/>
      <c r="G19" s="1453"/>
      <c r="H19" s="2300" t="s">
        <v>2761</v>
      </c>
      <c r="I19" s="2292" t="s">
        <v>2691</v>
      </c>
      <c r="J19" s="2293"/>
      <c r="K19" s="2293"/>
      <c r="L19" s="2293"/>
      <c r="M19" s="2293"/>
      <c r="N19" s="2294"/>
      <c r="O19" s="2295"/>
      <c r="P19" s="2296"/>
      <c r="Q19" s="2296"/>
      <c r="R19" s="2296"/>
      <c r="S19" s="2296"/>
      <c r="T19" s="2296"/>
      <c r="U19" s="2296"/>
      <c r="V19" s="2296"/>
      <c r="W19" s="2296"/>
      <c r="X19" s="2297"/>
      <c r="Y19" s="1453"/>
      <c r="Z19" s="2300" t="s">
        <v>2761</v>
      </c>
      <c r="AA19" s="2292" t="s">
        <v>2691</v>
      </c>
      <c r="AB19" s="2293"/>
      <c r="AC19" s="2293"/>
      <c r="AD19" s="2293"/>
      <c r="AE19" s="2293"/>
      <c r="AF19" s="2294"/>
      <c r="AG19" s="2295"/>
      <c r="AH19" s="2296"/>
      <c r="AI19" s="2296"/>
      <c r="AJ19" s="2296"/>
      <c r="AK19" s="2296"/>
      <c r="AL19" s="2296"/>
      <c r="AM19" s="2296"/>
      <c r="AN19" s="2296"/>
      <c r="AO19" s="2296"/>
      <c r="AP19" s="2297"/>
      <c r="AR19" s="2300" t="s">
        <v>2761</v>
      </c>
      <c r="AS19" s="2292" t="s">
        <v>2691</v>
      </c>
      <c r="AT19" s="2293"/>
      <c r="AU19" s="2293"/>
      <c r="AV19" s="2293"/>
      <c r="AW19" s="2293"/>
      <c r="AX19" s="2294"/>
      <c r="AY19" s="2295"/>
      <c r="AZ19" s="2296"/>
      <c r="BA19" s="2296"/>
      <c r="BB19" s="2296"/>
      <c r="BC19" s="2296"/>
      <c r="BD19" s="2296"/>
      <c r="BE19" s="2296"/>
      <c r="BF19" s="2296"/>
      <c r="BG19" s="2296"/>
      <c r="BH19" s="2297"/>
      <c r="BJ19" s="2300" t="s">
        <v>2761</v>
      </c>
      <c r="BK19" s="2292" t="s">
        <v>2691</v>
      </c>
      <c r="BL19" s="2293"/>
      <c r="BM19" s="2293"/>
      <c r="BN19" s="2293"/>
      <c r="BO19" s="2293"/>
      <c r="BP19" s="2294"/>
      <c r="BQ19" s="2295"/>
      <c r="BR19" s="2296"/>
      <c r="BS19" s="2296"/>
      <c r="BT19" s="2296"/>
      <c r="BU19" s="2296"/>
      <c r="BV19" s="2296"/>
      <c r="BW19" s="2296"/>
      <c r="BX19" s="2296"/>
      <c r="BY19" s="2296"/>
      <c r="BZ19" s="2297"/>
    </row>
    <row r="20" spans="2:78" ht="39.75" customHeight="1">
      <c r="B20" s="2311" t="s">
        <v>2767</v>
      </c>
      <c r="C20" s="2312"/>
      <c r="D20" s="1465" t="s">
        <v>2768</v>
      </c>
      <c r="G20" s="1453"/>
      <c r="H20" s="2301"/>
      <c r="I20" s="2292" t="s">
        <v>2762</v>
      </c>
      <c r="J20" s="2293"/>
      <c r="K20" s="2293"/>
      <c r="L20" s="2293"/>
      <c r="M20" s="2293"/>
      <c r="N20" s="2294"/>
      <c r="O20" s="2295"/>
      <c r="P20" s="2296"/>
      <c r="Q20" s="2296"/>
      <c r="R20" s="2296"/>
      <c r="S20" s="2296"/>
      <c r="T20" s="2296"/>
      <c r="U20" s="2296"/>
      <c r="V20" s="2296"/>
      <c r="W20" s="2296"/>
      <c r="X20" s="2297"/>
      <c r="Y20" s="1453"/>
      <c r="Z20" s="2301"/>
      <c r="AA20" s="2292" t="s">
        <v>2762</v>
      </c>
      <c r="AB20" s="2293"/>
      <c r="AC20" s="2293"/>
      <c r="AD20" s="2293"/>
      <c r="AE20" s="2293"/>
      <c r="AF20" s="2294"/>
      <c r="AG20" s="2295"/>
      <c r="AH20" s="2296"/>
      <c r="AI20" s="2296"/>
      <c r="AJ20" s="2296"/>
      <c r="AK20" s="2296"/>
      <c r="AL20" s="2296"/>
      <c r="AM20" s="2296"/>
      <c r="AN20" s="2296"/>
      <c r="AO20" s="2296"/>
      <c r="AP20" s="2297"/>
      <c r="AR20" s="2301"/>
      <c r="AS20" s="2292" t="s">
        <v>2762</v>
      </c>
      <c r="AT20" s="2293"/>
      <c r="AU20" s="2293"/>
      <c r="AV20" s="2293"/>
      <c r="AW20" s="2293"/>
      <c r="AX20" s="2294"/>
      <c r="AY20" s="2295"/>
      <c r="AZ20" s="2296"/>
      <c r="BA20" s="2296"/>
      <c r="BB20" s="2296"/>
      <c r="BC20" s="2296"/>
      <c r="BD20" s="2296"/>
      <c r="BE20" s="2296"/>
      <c r="BF20" s="2296"/>
      <c r="BG20" s="2296"/>
      <c r="BH20" s="2297"/>
      <c r="BJ20" s="2301"/>
      <c r="BK20" s="2292" t="s">
        <v>2762</v>
      </c>
      <c r="BL20" s="2293"/>
      <c r="BM20" s="2293"/>
      <c r="BN20" s="2293"/>
      <c r="BO20" s="2293"/>
      <c r="BP20" s="2294"/>
      <c r="BQ20" s="2295"/>
      <c r="BR20" s="2296"/>
      <c r="BS20" s="2296"/>
      <c r="BT20" s="2296"/>
      <c r="BU20" s="2296"/>
      <c r="BV20" s="2296"/>
      <c r="BW20" s="2296"/>
      <c r="BX20" s="2296"/>
      <c r="BY20" s="2296"/>
      <c r="BZ20" s="2297"/>
    </row>
    <row r="21" spans="2:78" ht="39.75" customHeight="1">
      <c r="B21" s="2313"/>
      <c r="C21" s="2314"/>
      <c r="D21" s="1463"/>
      <c r="F21" s="1469"/>
      <c r="G21" s="1453"/>
      <c r="H21" s="2301"/>
      <c r="I21" s="2292" t="s">
        <v>2764</v>
      </c>
      <c r="J21" s="2293"/>
      <c r="K21" s="2293"/>
      <c r="L21" s="2293"/>
      <c r="M21" s="2293"/>
      <c r="N21" s="2294"/>
      <c r="O21" s="2295"/>
      <c r="P21" s="2296"/>
      <c r="Q21" s="2296"/>
      <c r="R21" s="2296"/>
      <c r="S21" s="2296"/>
      <c r="T21" s="2296"/>
      <c r="U21" s="2296"/>
      <c r="V21" s="2296"/>
      <c r="W21" s="2296"/>
      <c r="X21" s="2297"/>
      <c r="Y21" s="1453"/>
      <c r="Z21" s="2301"/>
      <c r="AA21" s="2292" t="s">
        <v>2764</v>
      </c>
      <c r="AB21" s="2293"/>
      <c r="AC21" s="2293"/>
      <c r="AD21" s="2293"/>
      <c r="AE21" s="2293"/>
      <c r="AF21" s="2294"/>
      <c r="AG21" s="2295"/>
      <c r="AH21" s="2296"/>
      <c r="AI21" s="2296"/>
      <c r="AJ21" s="2296"/>
      <c r="AK21" s="2296"/>
      <c r="AL21" s="2296"/>
      <c r="AM21" s="2296"/>
      <c r="AN21" s="2296"/>
      <c r="AO21" s="2296"/>
      <c r="AP21" s="2297"/>
      <c r="AR21" s="2301"/>
      <c r="AS21" s="2292" t="s">
        <v>2764</v>
      </c>
      <c r="AT21" s="2293"/>
      <c r="AU21" s="2293"/>
      <c r="AV21" s="2293"/>
      <c r="AW21" s="2293"/>
      <c r="AX21" s="2294"/>
      <c r="AY21" s="2295"/>
      <c r="AZ21" s="2296"/>
      <c r="BA21" s="2296"/>
      <c r="BB21" s="2296"/>
      <c r="BC21" s="2296"/>
      <c r="BD21" s="2296"/>
      <c r="BE21" s="2296"/>
      <c r="BF21" s="2296"/>
      <c r="BG21" s="2296"/>
      <c r="BH21" s="2297"/>
      <c r="BJ21" s="2301"/>
      <c r="BK21" s="2292" t="s">
        <v>2764</v>
      </c>
      <c r="BL21" s="2293"/>
      <c r="BM21" s="2293"/>
      <c r="BN21" s="2293"/>
      <c r="BO21" s="2293"/>
      <c r="BP21" s="2294"/>
      <c r="BQ21" s="2295"/>
      <c r="BR21" s="2296"/>
      <c r="BS21" s="2296"/>
      <c r="BT21" s="2296"/>
      <c r="BU21" s="2296"/>
      <c r="BV21" s="2296"/>
      <c r="BW21" s="2296"/>
      <c r="BX21" s="2296"/>
      <c r="BY21" s="2296"/>
      <c r="BZ21" s="2297"/>
    </row>
    <row r="22" spans="2:78" ht="39.75" customHeight="1">
      <c r="F22" s="1470"/>
      <c r="G22" s="1453"/>
      <c r="H22" s="2301"/>
      <c r="I22" s="2303" t="s">
        <v>2765</v>
      </c>
      <c r="J22" s="2304"/>
      <c r="K22" s="2304"/>
      <c r="L22" s="2304"/>
      <c r="M22" s="2304"/>
      <c r="N22" s="2305"/>
      <c r="O22" s="2295"/>
      <c r="P22" s="2296"/>
      <c r="Q22" s="2296"/>
      <c r="R22" s="2296"/>
      <c r="S22" s="2296"/>
      <c r="T22" s="2296"/>
      <c r="U22" s="2296"/>
      <c r="V22" s="2296"/>
      <c r="W22" s="2296"/>
      <c r="X22" s="2297"/>
      <c r="Y22" s="1453"/>
      <c r="Z22" s="2301"/>
      <c r="AA22" s="2303" t="s">
        <v>2765</v>
      </c>
      <c r="AB22" s="2304"/>
      <c r="AC22" s="2304"/>
      <c r="AD22" s="2304"/>
      <c r="AE22" s="2304"/>
      <c r="AF22" s="2305"/>
      <c r="AG22" s="2295"/>
      <c r="AH22" s="2296"/>
      <c r="AI22" s="2296"/>
      <c r="AJ22" s="2296"/>
      <c r="AK22" s="2296"/>
      <c r="AL22" s="2296"/>
      <c r="AM22" s="2296"/>
      <c r="AN22" s="2296"/>
      <c r="AO22" s="2296"/>
      <c r="AP22" s="2297"/>
      <c r="AR22" s="2301"/>
      <c r="AS22" s="2303" t="s">
        <v>2765</v>
      </c>
      <c r="AT22" s="2304"/>
      <c r="AU22" s="2304"/>
      <c r="AV22" s="2304"/>
      <c r="AW22" s="2304"/>
      <c r="AX22" s="2305"/>
      <c r="AY22" s="2295"/>
      <c r="AZ22" s="2296"/>
      <c r="BA22" s="2296"/>
      <c r="BB22" s="2296"/>
      <c r="BC22" s="2296"/>
      <c r="BD22" s="2296"/>
      <c r="BE22" s="2296"/>
      <c r="BF22" s="2296"/>
      <c r="BG22" s="2296"/>
      <c r="BH22" s="2297"/>
      <c r="BJ22" s="2301"/>
      <c r="BK22" s="2303" t="s">
        <v>2765</v>
      </c>
      <c r="BL22" s="2304"/>
      <c r="BM22" s="2304"/>
      <c r="BN22" s="2304"/>
      <c r="BO22" s="2304"/>
      <c r="BP22" s="2305"/>
      <c r="BQ22" s="2295"/>
      <c r="BR22" s="2296"/>
      <c r="BS22" s="2296"/>
      <c r="BT22" s="2296"/>
      <c r="BU22" s="2296"/>
      <c r="BV22" s="2296"/>
      <c r="BW22" s="2296"/>
      <c r="BX22" s="2296"/>
      <c r="BY22" s="2296"/>
      <c r="BZ22" s="2297"/>
    </row>
    <row r="23" spans="2:78" ht="39.75" customHeight="1">
      <c r="B23" s="2311" t="s">
        <v>2769</v>
      </c>
      <c r="C23" s="2312"/>
      <c r="D23" s="1463"/>
      <c r="G23" s="1453"/>
      <c r="H23" s="2302"/>
      <c r="I23" s="1466"/>
      <c r="J23" s="2306" t="s">
        <v>2778</v>
      </c>
      <c r="K23" s="2307"/>
      <c r="L23" s="2307"/>
      <c r="M23" s="2307"/>
      <c r="N23" s="2308"/>
      <c r="O23" s="2295"/>
      <c r="P23" s="2296"/>
      <c r="Q23" s="2296"/>
      <c r="R23" s="2296"/>
      <c r="S23" s="2296"/>
      <c r="T23" s="2296"/>
      <c r="U23" s="2296"/>
      <c r="V23" s="2296"/>
      <c r="W23" s="2296"/>
      <c r="X23" s="2297"/>
      <c r="Y23" s="1453"/>
      <c r="Z23" s="2302"/>
      <c r="AA23" s="1466"/>
      <c r="AB23" s="2306" t="s">
        <v>2778</v>
      </c>
      <c r="AC23" s="2307"/>
      <c r="AD23" s="2307"/>
      <c r="AE23" s="2307"/>
      <c r="AF23" s="2308"/>
      <c r="AG23" s="2295"/>
      <c r="AH23" s="2296"/>
      <c r="AI23" s="2296"/>
      <c r="AJ23" s="2296"/>
      <c r="AK23" s="2296"/>
      <c r="AL23" s="2296"/>
      <c r="AM23" s="2296"/>
      <c r="AN23" s="2296"/>
      <c r="AO23" s="2296"/>
      <c r="AP23" s="2297"/>
      <c r="AR23" s="2302"/>
      <c r="AS23" s="1466"/>
      <c r="AT23" s="2306" t="s">
        <v>2778</v>
      </c>
      <c r="AU23" s="2307"/>
      <c r="AV23" s="2307"/>
      <c r="AW23" s="2307"/>
      <c r="AX23" s="2308"/>
      <c r="AY23" s="2295"/>
      <c r="AZ23" s="2296"/>
      <c r="BA23" s="2296"/>
      <c r="BB23" s="2296"/>
      <c r="BC23" s="2296"/>
      <c r="BD23" s="2296"/>
      <c r="BE23" s="2296"/>
      <c r="BF23" s="2296"/>
      <c r="BG23" s="2296"/>
      <c r="BH23" s="2297"/>
      <c r="BJ23" s="2302"/>
      <c r="BK23" s="1466"/>
      <c r="BL23" s="2306" t="s">
        <v>2778</v>
      </c>
      <c r="BM23" s="2307"/>
      <c r="BN23" s="2307"/>
      <c r="BO23" s="2307"/>
      <c r="BP23" s="2308"/>
      <c r="BQ23" s="2295"/>
      <c r="BR23" s="2296"/>
      <c r="BS23" s="2296"/>
      <c r="BT23" s="2296"/>
      <c r="BU23" s="2296"/>
      <c r="BV23" s="2296"/>
      <c r="BW23" s="2296"/>
      <c r="BX23" s="2296"/>
      <c r="BY23" s="2296"/>
      <c r="BZ23" s="2297"/>
    </row>
    <row r="24" spans="2:78" ht="39.75" customHeight="1">
      <c r="B24" s="2313"/>
      <c r="C24" s="2314"/>
      <c r="D24" s="1463"/>
      <c r="G24" s="1453"/>
      <c r="H24" s="2298" t="s">
        <v>100</v>
      </c>
      <c r="I24" s="2299"/>
      <c r="J24" s="2289"/>
      <c r="K24" s="2290"/>
      <c r="L24" s="1467" t="s">
        <v>464</v>
      </c>
      <c r="M24" s="1467"/>
      <c r="N24" s="1467" t="s">
        <v>465</v>
      </c>
      <c r="O24" s="1467"/>
      <c r="P24" s="2291" t="s">
        <v>2776</v>
      </c>
      <c r="Q24" s="2291"/>
      <c r="R24" s="2290"/>
      <c r="S24" s="2290"/>
      <c r="T24" s="1467" t="s">
        <v>464</v>
      </c>
      <c r="U24" s="1467"/>
      <c r="V24" s="1467" t="s">
        <v>465</v>
      </c>
      <c r="W24" s="1467"/>
      <c r="X24" s="1468" t="s">
        <v>2777</v>
      </c>
      <c r="Y24" s="1453"/>
      <c r="Z24" s="2298" t="s">
        <v>100</v>
      </c>
      <c r="AA24" s="2299"/>
      <c r="AB24" s="2289"/>
      <c r="AC24" s="2290"/>
      <c r="AD24" s="1467" t="s">
        <v>464</v>
      </c>
      <c r="AE24" s="1467"/>
      <c r="AF24" s="1467" t="s">
        <v>465</v>
      </c>
      <c r="AG24" s="1467"/>
      <c r="AH24" s="2291" t="s">
        <v>2776</v>
      </c>
      <c r="AI24" s="2291"/>
      <c r="AJ24" s="2290"/>
      <c r="AK24" s="2290"/>
      <c r="AL24" s="1467" t="s">
        <v>464</v>
      </c>
      <c r="AM24" s="1467"/>
      <c r="AN24" s="1467" t="s">
        <v>465</v>
      </c>
      <c r="AO24" s="1467"/>
      <c r="AP24" s="1468" t="s">
        <v>2777</v>
      </c>
      <c r="AR24" s="2298" t="s">
        <v>100</v>
      </c>
      <c r="AS24" s="2299"/>
      <c r="AT24" s="2289"/>
      <c r="AU24" s="2290"/>
      <c r="AV24" s="1467" t="s">
        <v>464</v>
      </c>
      <c r="AW24" s="1467"/>
      <c r="AX24" s="1467" t="s">
        <v>465</v>
      </c>
      <c r="AY24" s="1467"/>
      <c r="AZ24" s="2291" t="s">
        <v>2776</v>
      </c>
      <c r="BA24" s="2291"/>
      <c r="BB24" s="2290"/>
      <c r="BC24" s="2290"/>
      <c r="BD24" s="1467" t="s">
        <v>464</v>
      </c>
      <c r="BE24" s="1467"/>
      <c r="BF24" s="1467" t="s">
        <v>465</v>
      </c>
      <c r="BG24" s="1467"/>
      <c r="BH24" s="1468" t="s">
        <v>2777</v>
      </c>
      <c r="BJ24" s="2298" t="s">
        <v>100</v>
      </c>
      <c r="BK24" s="2299"/>
      <c r="BL24" s="2289"/>
      <c r="BM24" s="2290"/>
      <c r="BN24" s="1467" t="s">
        <v>464</v>
      </c>
      <c r="BO24" s="1467"/>
      <c r="BP24" s="1467" t="s">
        <v>465</v>
      </c>
      <c r="BQ24" s="1467"/>
      <c r="BR24" s="2291" t="s">
        <v>2776</v>
      </c>
      <c r="BS24" s="2291"/>
      <c r="BT24" s="2290"/>
      <c r="BU24" s="2290"/>
      <c r="BV24" s="1467" t="s">
        <v>464</v>
      </c>
      <c r="BW24" s="1467"/>
      <c r="BX24" s="1467" t="s">
        <v>465</v>
      </c>
      <c r="BY24" s="1467"/>
      <c r="BZ24" s="1468" t="s">
        <v>2777</v>
      </c>
    </row>
    <row r="25" spans="2:78" ht="39.75" customHeight="1">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3"/>
      <c r="AL25" s="1453"/>
      <c r="AM25" s="1453"/>
      <c r="AN25" s="1453"/>
      <c r="AO25" s="1453"/>
      <c r="AP25" s="1453"/>
      <c r="AR25" s="1453"/>
      <c r="AS25" s="1453"/>
      <c r="AT25" s="1453"/>
      <c r="AU25" s="1453"/>
      <c r="AV25" s="1453"/>
      <c r="AW25" s="1453"/>
      <c r="AX25" s="1453"/>
      <c r="AY25" s="1453"/>
      <c r="AZ25" s="1453"/>
      <c r="BA25" s="1453"/>
      <c r="BB25" s="1453"/>
      <c r="BC25" s="1453"/>
      <c r="BD25" s="1453"/>
      <c r="BE25" s="1453"/>
      <c r="BF25" s="1453"/>
      <c r="BG25" s="1453"/>
      <c r="BH25" s="1453"/>
      <c r="BJ25" s="1453"/>
      <c r="BK25" s="1453"/>
      <c r="BL25" s="1453"/>
      <c r="BM25" s="1453"/>
      <c r="BN25" s="1453"/>
      <c r="BO25" s="1453"/>
      <c r="BP25" s="1453"/>
      <c r="BQ25" s="1453"/>
      <c r="BR25" s="1453"/>
      <c r="BS25" s="1453"/>
      <c r="BT25" s="1453"/>
      <c r="BU25" s="1453"/>
      <c r="BV25" s="1453"/>
      <c r="BW25" s="1453"/>
      <c r="BX25" s="1453"/>
      <c r="BY25" s="1453"/>
      <c r="BZ25" s="1453"/>
    </row>
    <row r="26" spans="2:78" ht="39.75" customHeight="1">
      <c r="G26" s="1453"/>
      <c r="H26" s="2300" t="s">
        <v>2761</v>
      </c>
      <c r="I26" s="2292" t="s">
        <v>2691</v>
      </c>
      <c r="J26" s="2293"/>
      <c r="K26" s="2293"/>
      <c r="L26" s="2293"/>
      <c r="M26" s="2293"/>
      <c r="N26" s="2294"/>
      <c r="O26" s="2295"/>
      <c r="P26" s="2296"/>
      <c r="Q26" s="2296"/>
      <c r="R26" s="2296"/>
      <c r="S26" s="2296"/>
      <c r="T26" s="2296"/>
      <c r="U26" s="2296"/>
      <c r="V26" s="2296"/>
      <c r="W26" s="2296"/>
      <c r="X26" s="2297"/>
      <c r="Y26" s="1453"/>
      <c r="Z26" s="2300" t="s">
        <v>2761</v>
      </c>
      <c r="AA26" s="2292" t="s">
        <v>2691</v>
      </c>
      <c r="AB26" s="2293"/>
      <c r="AC26" s="2293"/>
      <c r="AD26" s="2293"/>
      <c r="AE26" s="2293"/>
      <c r="AF26" s="2294"/>
      <c r="AG26" s="2295"/>
      <c r="AH26" s="2296"/>
      <c r="AI26" s="2296"/>
      <c r="AJ26" s="2296"/>
      <c r="AK26" s="2296"/>
      <c r="AL26" s="2296"/>
      <c r="AM26" s="2296"/>
      <c r="AN26" s="2296"/>
      <c r="AO26" s="2296"/>
      <c r="AP26" s="2297"/>
      <c r="AR26" s="2300" t="s">
        <v>2761</v>
      </c>
      <c r="AS26" s="2292" t="s">
        <v>2691</v>
      </c>
      <c r="AT26" s="2293"/>
      <c r="AU26" s="2293"/>
      <c r="AV26" s="2293"/>
      <c r="AW26" s="2293"/>
      <c r="AX26" s="2294"/>
      <c r="AY26" s="2295"/>
      <c r="AZ26" s="2296"/>
      <c r="BA26" s="2296"/>
      <c r="BB26" s="2296"/>
      <c r="BC26" s="2296"/>
      <c r="BD26" s="2296"/>
      <c r="BE26" s="2296"/>
      <c r="BF26" s="2296"/>
      <c r="BG26" s="2296"/>
      <c r="BH26" s="2297"/>
      <c r="BJ26" s="2300" t="s">
        <v>2761</v>
      </c>
      <c r="BK26" s="2292" t="s">
        <v>2691</v>
      </c>
      <c r="BL26" s="2293"/>
      <c r="BM26" s="2293"/>
      <c r="BN26" s="2293"/>
      <c r="BO26" s="2293"/>
      <c r="BP26" s="2294"/>
      <c r="BQ26" s="2295"/>
      <c r="BR26" s="2296"/>
      <c r="BS26" s="2296"/>
      <c r="BT26" s="2296"/>
      <c r="BU26" s="2296"/>
      <c r="BV26" s="2296"/>
      <c r="BW26" s="2296"/>
      <c r="BX26" s="2296"/>
      <c r="BY26" s="2296"/>
      <c r="BZ26" s="2297"/>
    </row>
    <row r="27" spans="2:78" ht="39.75" customHeight="1">
      <c r="G27" s="1453"/>
      <c r="H27" s="2301"/>
      <c r="I27" s="2292" t="s">
        <v>2762</v>
      </c>
      <c r="J27" s="2293"/>
      <c r="K27" s="2293"/>
      <c r="L27" s="2293"/>
      <c r="M27" s="2293"/>
      <c r="N27" s="2294"/>
      <c r="O27" s="2295"/>
      <c r="P27" s="2296"/>
      <c r="Q27" s="2296"/>
      <c r="R27" s="2296"/>
      <c r="S27" s="2296"/>
      <c r="T27" s="2296"/>
      <c r="U27" s="2296"/>
      <c r="V27" s="2296"/>
      <c r="W27" s="2296"/>
      <c r="X27" s="2297"/>
      <c r="Y27" s="1453"/>
      <c r="Z27" s="2301"/>
      <c r="AA27" s="2292" t="s">
        <v>2762</v>
      </c>
      <c r="AB27" s="2293"/>
      <c r="AC27" s="2293"/>
      <c r="AD27" s="2293"/>
      <c r="AE27" s="2293"/>
      <c r="AF27" s="2294"/>
      <c r="AG27" s="2295"/>
      <c r="AH27" s="2296"/>
      <c r="AI27" s="2296"/>
      <c r="AJ27" s="2296"/>
      <c r="AK27" s="2296"/>
      <c r="AL27" s="2296"/>
      <c r="AM27" s="2296"/>
      <c r="AN27" s="2296"/>
      <c r="AO27" s="2296"/>
      <c r="AP27" s="2297"/>
      <c r="AR27" s="2301"/>
      <c r="AS27" s="2292" t="s">
        <v>2762</v>
      </c>
      <c r="AT27" s="2293"/>
      <c r="AU27" s="2293"/>
      <c r="AV27" s="2293"/>
      <c r="AW27" s="2293"/>
      <c r="AX27" s="2294"/>
      <c r="AY27" s="2295"/>
      <c r="AZ27" s="2296"/>
      <c r="BA27" s="2296"/>
      <c r="BB27" s="2296"/>
      <c r="BC27" s="2296"/>
      <c r="BD27" s="2296"/>
      <c r="BE27" s="2296"/>
      <c r="BF27" s="2296"/>
      <c r="BG27" s="2296"/>
      <c r="BH27" s="2297"/>
      <c r="BJ27" s="2301"/>
      <c r="BK27" s="2292" t="s">
        <v>2762</v>
      </c>
      <c r="BL27" s="2293"/>
      <c r="BM27" s="2293"/>
      <c r="BN27" s="2293"/>
      <c r="BO27" s="2293"/>
      <c r="BP27" s="2294"/>
      <c r="BQ27" s="2295"/>
      <c r="BR27" s="2296"/>
      <c r="BS27" s="2296"/>
      <c r="BT27" s="2296"/>
      <c r="BU27" s="2296"/>
      <c r="BV27" s="2296"/>
      <c r="BW27" s="2296"/>
      <c r="BX27" s="2296"/>
      <c r="BY27" s="2296"/>
      <c r="BZ27" s="2297"/>
    </row>
    <row r="28" spans="2:78" ht="39.75" customHeight="1">
      <c r="G28" s="1453"/>
      <c r="H28" s="2301"/>
      <c r="I28" s="2292" t="s">
        <v>2764</v>
      </c>
      <c r="J28" s="2293"/>
      <c r="K28" s="2293"/>
      <c r="L28" s="2293"/>
      <c r="M28" s="2293"/>
      <c r="N28" s="2294"/>
      <c r="O28" s="2295"/>
      <c r="P28" s="2296"/>
      <c r="Q28" s="2296"/>
      <c r="R28" s="2296"/>
      <c r="S28" s="2296"/>
      <c r="T28" s="2296"/>
      <c r="U28" s="2296"/>
      <c r="V28" s="2296"/>
      <c r="W28" s="2296"/>
      <c r="X28" s="2297"/>
      <c r="Y28" s="1453"/>
      <c r="Z28" s="2301"/>
      <c r="AA28" s="2292" t="s">
        <v>2764</v>
      </c>
      <c r="AB28" s="2293"/>
      <c r="AC28" s="2293"/>
      <c r="AD28" s="2293"/>
      <c r="AE28" s="2293"/>
      <c r="AF28" s="2294"/>
      <c r="AG28" s="2295"/>
      <c r="AH28" s="2296"/>
      <c r="AI28" s="2296"/>
      <c r="AJ28" s="2296"/>
      <c r="AK28" s="2296"/>
      <c r="AL28" s="2296"/>
      <c r="AM28" s="2296"/>
      <c r="AN28" s="2296"/>
      <c r="AO28" s="2296"/>
      <c r="AP28" s="2297"/>
      <c r="AR28" s="2301"/>
      <c r="AS28" s="2292" t="s">
        <v>2764</v>
      </c>
      <c r="AT28" s="2293"/>
      <c r="AU28" s="2293"/>
      <c r="AV28" s="2293"/>
      <c r="AW28" s="2293"/>
      <c r="AX28" s="2294"/>
      <c r="AY28" s="2295"/>
      <c r="AZ28" s="2296"/>
      <c r="BA28" s="2296"/>
      <c r="BB28" s="2296"/>
      <c r="BC28" s="2296"/>
      <c r="BD28" s="2296"/>
      <c r="BE28" s="2296"/>
      <c r="BF28" s="2296"/>
      <c r="BG28" s="2296"/>
      <c r="BH28" s="2297"/>
      <c r="BJ28" s="2301"/>
      <c r="BK28" s="2292" t="s">
        <v>2764</v>
      </c>
      <c r="BL28" s="2293"/>
      <c r="BM28" s="2293"/>
      <c r="BN28" s="2293"/>
      <c r="BO28" s="2293"/>
      <c r="BP28" s="2294"/>
      <c r="BQ28" s="2295"/>
      <c r="BR28" s="2296"/>
      <c r="BS28" s="2296"/>
      <c r="BT28" s="2296"/>
      <c r="BU28" s="2296"/>
      <c r="BV28" s="2296"/>
      <c r="BW28" s="2296"/>
      <c r="BX28" s="2296"/>
      <c r="BY28" s="2296"/>
      <c r="BZ28" s="2297"/>
    </row>
    <row r="29" spans="2:78" ht="39.75" customHeight="1">
      <c r="G29" s="1453"/>
      <c r="H29" s="2301"/>
      <c r="I29" s="2303" t="s">
        <v>2765</v>
      </c>
      <c r="J29" s="2304"/>
      <c r="K29" s="2304"/>
      <c r="L29" s="2304"/>
      <c r="M29" s="2304"/>
      <c r="N29" s="2305"/>
      <c r="O29" s="2295"/>
      <c r="P29" s="2296"/>
      <c r="Q29" s="2296"/>
      <c r="R29" s="2296"/>
      <c r="S29" s="2296"/>
      <c r="T29" s="2296"/>
      <c r="U29" s="2296"/>
      <c r="V29" s="2296"/>
      <c r="W29" s="2296"/>
      <c r="X29" s="2297"/>
      <c r="Y29" s="1453"/>
      <c r="Z29" s="2301"/>
      <c r="AA29" s="2303" t="s">
        <v>2765</v>
      </c>
      <c r="AB29" s="2304"/>
      <c r="AC29" s="2304"/>
      <c r="AD29" s="2304"/>
      <c r="AE29" s="2304"/>
      <c r="AF29" s="2305"/>
      <c r="AG29" s="2295"/>
      <c r="AH29" s="2296"/>
      <c r="AI29" s="2296"/>
      <c r="AJ29" s="2296"/>
      <c r="AK29" s="2296"/>
      <c r="AL29" s="2296"/>
      <c r="AM29" s="2296"/>
      <c r="AN29" s="2296"/>
      <c r="AO29" s="2296"/>
      <c r="AP29" s="2297"/>
      <c r="AR29" s="2301"/>
      <c r="AS29" s="2303" t="s">
        <v>2765</v>
      </c>
      <c r="AT29" s="2304"/>
      <c r="AU29" s="2304"/>
      <c r="AV29" s="2304"/>
      <c r="AW29" s="2304"/>
      <c r="AX29" s="2305"/>
      <c r="AY29" s="2295"/>
      <c r="AZ29" s="2296"/>
      <c r="BA29" s="2296"/>
      <c r="BB29" s="2296"/>
      <c r="BC29" s="2296"/>
      <c r="BD29" s="2296"/>
      <c r="BE29" s="2296"/>
      <c r="BF29" s="2296"/>
      <c r="BG29" s="2296"/>
      <c r="BH29" s="2297"/>
      <c r="BJ29" s="2301"/>
      <c r="BK29" s="2303" t="s">
        <v>2765</v>
      </c>
      <c r="BL29" s="2304"/>
      <c r="BM29" s="2304"/>
      <c r="BN29" s="2304"/>
      <c r="BO29" s="2304"/>
      <c r="BP29" s="2305"/>
      <c r="BQ29" s="2295"/>
      <c r="BR29" s="2296"/>
      <c r="BS29" s="2296"/>
      <c r="BT29" s="2296"/>
      <c r="BU29" s="2296"/>
      <c r="BV29" s="2296"/>
      <c r="BW29" s="2296"/>
      <c r="BX29" s="2296"/>
      <c r="BY29" s="2296"/>
      <c r="BZ29" s="2297"/>
    </row>
    <row r="30" spans="2:78" ht="39.75" customHeight="1">
      <c r="G30" s="1453"/>
      <c r="H30" s="2302"/>
      <c r="I30" s="1466"/>
      <c r="J30" s="2306" t="s">
        <v>2778</v>
      </c>
      <c r="K30" s="2307"/>
      <c r="L30" s="2307"/>
      <c r="M30" s="2307"/>
      <c r="N30" s="2308"/>
      <c r="O30" s="2295"/>
      <c r="P30" s="2296"/>
      <c r="Q30" s="2296"/>
      <c r="R30" s="2296"/>
      <c r="S30" s="2296"/>
      <c r="T30" s="2296"/>
      <c r="U30" s="2296"/>
      <c r="V30" s="2296"/>
      <c r="W30" s="2296"/>
      <c r="X30" s="2297"/>
      <c r="Y30" s="1453"/>
      <c r="Z30" s="2302"/>
      <c r="AA30" s="1466"/>
      <c r="AB30" s="2306" t="s">
        <v>2778</v>
      </c>
      <c r="AC30" s="2307"/>
      <c r="AD30" s="2307"/>
      <c r="AE30" s="2307"/>
      <c r="AF30" s="2308"/>
      <c r="AG30" s="2295"/>
      <c r="AH30" s="2296"/>
      <c r="AI30" s="2296"/>
      <c r="AJ30" s="2296"/>
      <c r="AK30" s="2296"/>
      <c r="AL30" s="2296"/>
      <c r="AM30" s="2296"/>
      <c r="AN30" s="2296"/>
      <c r="AO30" s="2296"/>
      <c r="AP30" s="2297"/>
      <c r="AR30" s="2302"/>
      <c r="AS30" s="1466"/>
      <c r="AT30" s="2306" t="s">
        <v>2778</v>
      </c>
      <c r="AU30" s="2307"/>
      <c r="AV30" s="2307"/>
      <c r="AW30" s="2307"/>
      <c r="AX30" s="2308"/>
      <c r="AY30" s="2295"/>
      <c r="AZ30" s="2296"/>
      <c r="BA30" s="2296"/>
      <c r="BB30" s="2296"/>
      <c r="BC30" s="2296"/>
      <c r="BD30" s="2296"/>
      <c r="BE30" s="2296"/>
      <c r="BF30" s="2296"/>
      <c r="BG30" s="2296"/>
      <c r="BH30" s="2297"/>
      <c r="BJ30" s="2302"/>
      <c r="BK30" s="1466"/>
      <c r="BL30" s="2306" t="s">
        <v>2778</v>
      </c>
      <c r="BM30" s="2307"/>
      <c r="BN30" s="2307"/>
      <c r="BO30" s="2307"/>
      <c r="BP30" s="2308"/>
      <c r="BQ30" s="2295"/>
      <c r="BR30" s="2296"/>
      <c r="BS30" s="2296"/>
      <c r="BT30" s="2296"/>
      <c r="BU30" s="2296"/>
      <c r="BV30" s="2296"/>
      <c r="BW30" s="2296"/>
      <c r="BX30" s="2296"/>
      <c r="BY30" s="2296"/>
      <c r="BZ30" s="2297"/>
    </row>
    <row r="31" spans="2:78" ht="39.75" customHeight="1">
      <c r="G31" s="1453"/>
      <c r="H31" s="2298" t="s">
        <v>100</v>
      </c>
      <c r="I31" s="2299"/>
      <c r="J31" s="2289"/>
      <c r="K31" s="2290"/>
      <c r="L31" s="1467" t="s">
        <v>464</v>
      </c>
      <c r="M31" s="1467"/>
      <c r="N31" s="1467" t="s">
        <v>465</v>
      </c>
      <c r="O31" s="1467"/>
      <c r="P31" s="2291" t="s">
        <v>2776</v>
      </c>
      <c r="Q31" s="2291"/>
      <c r="R31" s="2290"/>
      <c r="S31" s="2290"/>
      <c r="T31" s="1467" t="s">
        <v>464</v>
      </c>
      <c r="U31" s="1467"/>
      <c r="V31" s="1467" t="s">
        <v>465</v>
      </c>
      <c r="W31" s="1467"/>
      <c r="X31" s="1468" t="s">
        <v>2777</v>
      </c>
      <c r="Y31" s="1453"/>
      <c r="Z31" s="2298" t="s">
        <v>100</v>
      </c>
      <c r="AA31" s="2299"/>
      <c r="AB31" s="2289"/>
      <c r="AC31" s="2290"/>
      <c r="AD31" s="1467" t="s">
        <v>464</v>
      </c>
      <c r="AE31" s="1467"/>
      <c r="AF31" s="1467" t="s">
        <v>465</v>
      </c>
      <c r="AG31" s="1467"/>
      <c r="AH31" s="2291" t="s">
        <v>2776</v>
      </c>
      <c r="AI31" s="2291"/>
      <c r="AJ31" s="2290"/>
      <c r="AK31" s="2290"/>
      <c r="AL31" s="1467" t="s">
        <v>464</v>
      </c>
      <c r="AM31" s="1467"/>
      <c r="AN31" s="1467" t="s">
        <v>465</v>
      </c>
      <c r="AO31" s="1467"/>
      <c r="AP31" s="1468" t="s">
        <v>2777</v>
      </c>
      <c r="AR31" s="2298" t="s">
        <v>100</v>
      </c>
      <c r="AS31" s="2299"/>
      <c r="AT31" s="2289"/>
      <c r="AU31" s="2290"/>
      <c r="AV31" s="1467" t="s">
        <v>464</v>
      </c>
      <c r="AW31" s="1467"/>
      <c r="AX31" s="1467" t="s">
        <v>465</v>
      </c>
      <c r="AY31" s="1467"/>
      <c r="AZ31" s="2291" t="s">
        <v>2776</v>
      </c>
      <c r="BA31" s="2291"/>
      <c r="BB31" s="2290"/>
      <c r="BC31" s="2290"/>
      <c r="BD31" s="1467" t="s">
        <v>464</v>
      </c>
      <c r="BE31" s="1467"/>
      <c r="BF31" s="1467" t="s">
        <v>465</v>
      </c>
      <c r="BG31" s="1467"/>
      <c r="BH31" s="1468" t="s">
        <v>2777</v>
      </c>
      <c r="BJ31" s="2298" t="s">
        <v>100</v>
      </c>
      <c r="BK31" s="2299"/>
      <c r="BL31" s="2289"/>
      <c r="BM31" s="2290"/>
      <c r="BN31" s="1467" t="s">
        <v>464</v>
      </c>
      <c r="BO31" s="1467"/>
      <c r="BP31" s="1467" t="s">
        <v>465</v>
      </c>
      <c r="BQ31" s="1467"/>
      <c r="BR31" s="2291" t="s">
        <v>2776</v>
      </c>
      <c r="BS31" s="2291"/>
      <c r="BT31" s="2290"/>
      <c r="BU31" s="2290"/>
      <c r="BV31" s="1467" t="s">
        <v>464</v>
      </c>
      <c r="BW31" s="1467"/>
      <c r="BX31" s="1467" t="s">
        <v>465</v>
      </c>
      <c r="BY31" s="1467"/>
      <c r="BZ31" s="1468" t="s">
        <v>2777</v>
      </c>
    </row>
    <row r="32" spans="2:78" ht="39.75" customHeight="1">
      <c r="G32" s="1453"/>
      <c r="H32" s="1453"/>
      <c r="I32" s="1453"/>
      <c r="J32" s="1453"/>
      <c r="K32" s="145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1453"/>
      <c r="AH32" s="1453"/>
      <c r="AI32" s="1453"/>
      <c r="AJ32" s="1453"/>
      <c r="AK32" s="1453"/>
      <c r="AL32" s="1453"/>
      <c r="AM32" s="1453"/>
      <c r="AN32" s="1453"/>
      <c r="AO32" s="1453"/>
      <c r="AP32" s="1453"/>
      <c r="AR32" s="1453"/>
      <c r="AS32" s="1453"/>
      <c r="AT32" s="1453"/>
      <c r="AU32" s="1453"/>
      <c r="AV32" s="1453"/>
      <c r="AW32" s="1453"/>
      <c r="AX32" s="1453"/>
      <c r="AY32" s="1453"/>
      <c r="AZ32" s="1453"/>
      <c r="BA32" s="1453"/>
      <c r="BB32" s="1453"/>
      <c r="BC32" s="1453"/>
      <c r="BD32" s="1453"/>
      <c r="BE32" s="1453"/>
      <c r="BF32" s="1453"/>
      <c r="BG32" s="1453"/>
      <c r="BH32" s="1453"/>
      <c r="BJ32" s="1453"/>
      <c r="BK32" s="1453"/>
      <c r="BL32" s="1453"/>
      <c r="BM32" s="1453"/>
      <c r="BN32" s="1453"/>
      <c r="BO32" s="1453"/>
      <c r="BP32" s="1453"/>
      <c r="BQ32" s="1453"/>
      <c r="BR32" s="1453"/>
      <c r="BS32" s="1453"/>
      <c r="BT32" s="1453"/>
      <c r="BU32" s="1453"/>
      <c r="BV32" s="1453"/>
      <c r="BW32" s="1453"/>
      <c r="BX32" s="1453"/>
      <c r="BY32" s="1453"/>
      <c r="BZ32" s="1453"/>
    </row>
    <row r="33" spans="7:78" ht="39.75" customHeight="1">
      <c r="G33" s="1453"/>
      <c r="H33" s="2300" t="s">
        <v>2761</v>
      </c>
      <c r="I33" s="2292" t="s">
        <v>2691</v>
      </c>
      <c r="J33" s="2293"/>
      <c r="K33" s="2293"/>
      <c r="L33" s="2293"/>
      <c r="M33" s="2293"/>
      <c r="N33" s="2294"/>
      <c r="O33" s="2295"/>
      <c r="P33" s="2296"/>
      <c r="Q33" s="2296"/>
      <c r="R33" s="2296"/>
      <c r="S33" s="2296"/>
      <c r="T33" s="2296"/>
      <c r="U33" s="2296"/>
      <c r="V33" s="2296"/>
      <c r="W33" s="2296"/>
      <c r="X33" s="2297"/>
      <c r="Y33" s="1453"/>
      <c r="Z33" s="2300" t="s">
        <v>2761</v>
      </c>
      <c r="AA33" s="2292" t="s">
        <v>2691</v>
      </c>
      <c r="AB33" s="2293"/>
      <c r="AC33" s="2293"/>
      <c r="AD33" s="2293"/>
      <c r="AE33" s="2293"/>
      <c r="AF33" s="2294"/>
      <c r="AG33" s="2295"/>
      <c r="AH33" s="2296"/>
      <c r="AI33" s="2296"/>
      <c r="AJ33" s="2296"/>
      <c r="AK33" s="2296"/>
      <c r="AL33" s="2296"/>
      <c r="AM33" s="2296"/>
      <c r="AN33" s="2296"/>
      <c r="AO33" s="2296"/>
      <c r="AP33" s="2297"/>
      <c r="AR33" s="2300" t="s">
        <v>2761</v>
      </c>
      <c r="AS33" s="2292" t="s">
        <v>2691</v>
      </c>
      <c r="AT33" s="2293"/>
      <c r="AU33" s="2293"/>
      <c r="AV33" s="2293"/>
      <c r="AW33" s="2293"/>
      <c r="AX33" s="2294"/>
      <c r="AY33" s="2295"/>
      <c r="AZ33" s="2296"/>
      <c r="BA33" s="2296"/>
      <c r="BB33" s="2296"/>
      <c r="BC33" s="2296"/>
      <c r="BD33" s="2296"/>
      <c r="BE33" s="2296"/>
      <c r="BF33" s="2296"/>
      <c r="BG33" s="2296"/>
      <c r="BH33" s="2297"/>
      <c r="BJ33" s="2300" t="s">
        <v>2761</v>
      </c>
      <c r="BK33" s="2292" t="s">
        <v>2691</v>
      </c>
      <c r="BL33" s="2293"/>
      <c r="BM33" s="2293"/>
      <c r="BN33" s="2293"/>
      <c r="BO33" s="2293"/>
      <c r="BP33" s="2294"/>
      <c r="BQ33" s="2295"/>
      <c r="BR33" s="2296"/>
      <c r="BS33" s="2296"/>
      <c r="BT33" s="2296"/>
      <c r="BU33" s="2296"/>
      <c r="BV33" s="2296"/>
      <c r="BW33" s="2296"/>
      <c r="BX33" s="2296"/>
      <c r="BY33" s="2296"/>
      <c r="BZ33" s="2297"/>
    </row>
    <row r="34" spans="7:78" ht="39.75" customHeight="1">
      <c r="G34" s="1453"/>
      <c r="H34" s="2301"/>
      <c r="I34" s="2292" t="s">
        <v>2762</v>
      </c>
      <c r="J34" s="2293"/>
      <c r="K34" s="2293"/>
      <c r="L34" s="2293"/>
      <c r="M34" s="2293"/>
      <c r="N34" s="2294"/>
      <c r="O34" s="2295"/>
      <c r="P34" s="2296"/>
      <c r="Q34" s="2296"/>
      <c r="R34" s="2296"/>
      <c r="S34" s="2296"/>
      <c r="T34" s="2296"/>
      <c r="U34" s="2296"/>
      <c r="V34" s="2296"/>
      <c r="W34" s="2296"/>
      <c r="X34" s="2297"/>
      <c r="Y34" s="1453"/>
      <c r="Z34" s="2301"/>
      <c r="AA34" s="2292" t="s">
        <v>2762</v>
      </c>
      <c r="AB34" s="2293"/>
      <c r="AC34" s="2293"/>
      <c r="AD34" s="2293"/>
      <c r="AE34" s="2293"/>
      <c r="AF34" s="2294"/>
      <c r="AG34" s="2295"/>
      <c r="AH34" s="2296"/>
      <c r="AI34" s="2296"/>
      <c r="AJ34" s="2296"/>
      <c r="AK34" s="2296"/>
      <c r="AL34" s="2296"/>
      <c r="AM34" s="2296"/>
      <c r="AN34" s="2296"/>
      <c r="AO34" s="2296"/>
      <c r="AP34" s="2297"/>
      <c r="AR34" s="2301"/>
      <c r="AS34" s="2292" t="s">
        <v>2762</v>
      </c>
      <c r="AT34" s="2293"/>
      <c r="AU34" s="2293"/>
      <c r="AV34" s="2293"/>
      <c r="AW34" s="2293"/>
      <c r="AX34" s="2294"/>
      <c r="AY34" s="2295"/>
      <c r="AZ34" s="2296"/>
      <c r="BA34" s="2296"/>
      <c r="BB34" s="2296"/>
      <c r="BC34" s="2296"/>
      <c r="BD34" s="2296"/>
      <c r="BE34" s="2296"/>
      <c r="BF34" s="2296"/>
      <c r="BG34" s="2296"/>
      <c r="BH34" s="2297"/>
      <c r="BJ34" s="2301"/>
      <c r="BK34" s="2292" t="s">
        <v>2762</v>
      </c>
      <c r="BL34" s="2293"/>
      <c r="BM34" s="2293"/>
      <c r="BN34" s="2293"/>
      <c r="BO34" s="2293"/>
      <c r="BP34" s="2294"/>
      <c r="BQ34" s="2295"/>
      <c r="BR34" s="2296"/>
      <c r="BS34" s="2296"/>
      <c r="BT34" s="2296"/>
      <c r="BU34" s="2296"/>
      <c r="BV34" s="2296"/>
      <c r="BW34" s="2296"/>
      <c r="BX34" s="2296"/>
      <c r="BY34" s="2296"/>
      <c r="BZ34" s="2297"/>
    </row>
    <row r="35" spans="7:78" ht="39.75" customHeight="1">
      <c r="G35" s="1453"/>
      <c r="H35" s="2301"/>
      <c r="I35" s="2292" t="s">
        <v>2764</v>
      </c>
      <c r="J35" s="2293"/>
      <c r="K35" s="2293"/>
      <c r="L35" s="2293"/>
      <c r="M35" s="2293"/>
      <c r="N35" s="2294"/>
      <c r="O35" s="2295"/>
      <c r="P35" s="2296"/>
      <c r="Q35" s="2296"/>
      <c r="R35" s="2296"/>
      <c r="S35" s="2296"/>
      <c r="T35" s="2296"/>
      <c r="U35" s="2296"/>
      <c r="V35" s="2296"/>
      <c r="W35" s="2296"/>
      <c r="X35" s="2297"/>
      <c r="Y35" s="1453"/>
      <c r="Z35" s="2301"/>
      <c r="AA35" s="2292" t="s">
        <v>2764</v>
      </c>
      <c r="AB35" s="2293"/>
      <c r="AC35" s="2293"/>
      <c r="AD35" s="2293"/>
      <c r="AE35" s="2293"/>
      <c r="AF35" s="2294"/>
      <c r="AG35" s="2295"/>
      <c r="AH35" s="2296"/>
      <c r="AI35" s="2296"/>
      <c r="AJ35" s="2296"/>
      <c r="AK35" s="2296"/>
      <c r="AL35" s="2296"/>
      <c r="AM35" s="2296"/>
      <c r="AN35" s="2296"/>
      <c r="AO35" s="2296"/>
      <c r="AP35" s="2297"/>
      <c r="AR35" s="2301"/>
      <c r="AS35" s="2292" t="s">
        <v>2764</v>
      </c>
      <c r="AT35" s="2293"/>
      <c r="AU35" s="2293"/>
      <c r="AV35" s="2293"/>
      <c r="AW35" s="2293"/>
      <c r="AX35" s="2294"/>
      <c r="AY35" s="2295"/>
      <c r="AZ35" s="2296"/>
      <c r="BA35" s="2296"/>
      <c r="BB35" s="2296"/>
      <c r="BC35" s="2296"/>
      <c r="BD35" s="2296"/>
      <c r="BE35" s="2296"/>
      <c r="BF35" s="2296"/>
      <c r="BG35" s="2296"/>
      <c r="BH35" s="2297"/>
      <c r="BJ35" s="2301"/>
      <c r="BK35" s="2292" t="s">
        <v>2764</v>
      </c>
      <c r="BL35" s="2293"/>
      <c r="BM35" s="2293"/>
      <c r="BN35" s="2293"/>
      <c r="BO35" s="2293"/>
      <c r="BP35" s="2294"/>
      <c r="BQ35" s="2295"/>
      <c r="BR35" s="2296"/>
      <c r="BS35" s="2296"/>
      <c r="BT35" s="2296"/>
      <c r="BU35" s="2296"/>
      <c r="BV35" s="2296"/>
      <c r="BW35" s="2296"/>
      <c r="BX35" s="2296"/>
      <c r="BY35" s="2296"/>
      <c r="BZ35" s="2297"/>
    </row>
    <row r="36" spans="7:78" ht="39.75" customHeight="1">
      <c r="G36" s="1453"/>
      <c r="H36" s="2301"/>
      <c r="I36" s="2303" t="s">
        <v>2765</v>
      </c>
      <c r="J36" s="2304"/>
      <c r="K36" s="2304"/>
      <c r="L36" s="2304"/>
      <c r="M36" s="2304"/>
      <c r="N36" s="2305"/>
      <c r="O36" s="2295"/>
      <c r="P36" s="2296"/>
      <c r="Q36" s="2296"/>
      <c r="R36" s="2296"/>
      <c r="S36" s="2296"/>
      <c r="T36" s="2296"/>
      <c r="U36" s="2296"/>
      <c r="V36" s="2296"/>
      <c r="W36" s="2296"/>
      <c r="X36" s="2297"/>
      <c r="Y36" s="1453"/>
      <c r="Z36" s="2301"/>
      <c r="AA36" s="2303" t="s">
        <v>2765</v>
      </c>
      <c r="AB36" s="2304"/>
      <c r="AC36" s="2304"/>
      <c r="AD36" s="2304"/>
      <c r="AE36" s="2304"/>
      <c r="AF36" s="2305"/>
      <c r="AG36" s="2295"/>
      <c r="AH36" s="2296"/>
      <c r="AI36" s="2296"/>
      <c r="AJ36" s="2296"/>
      <c r="AK36" s="2296"/>
      <c r="AL36" s="2296"/>
      <c r="AM36" s="2296"/>
      <c r="AN36" s="2296"/>
      <c r="AO36" s="2296"/>
      <c r="AP36" s="2297"/>
      <c r="AR36" s="2301"/>
      <c r="AS36" s="2303" t="s">
        <v>2765</v>
      </c>
      <c r="AT36" s="2304"/>
      <c r="AU36" s="2304"/>
      <c r="AV36" s="2304"/>
      <c r="AW36" s="2304"/>
      <c r="AX36" s="2305"/>
      <c r="AY36" s="2295"/>
      <c r="AZ36" s="2296"/>
      <c r="BA36" s="2296"/>
      <c r="BB36" s="2296"/>
      <c r="BC36" s="2296"/>
      <c r="BD36" s="2296"/>
      <c r="BE36" s="2296"/>
      <c r="BF36" s="2296"/>
      <c r="BG36" s="2296"/>
      <c r="BH36" s="2297"/>
      <c r="BJ36" s="2301"/>
      <c r="BK36" s="2303" t="s">
        <v>2765</v>
      </c>
      <c r="BL36" s="2304"/>
      <c r="BM36" s="2304"/>
      <c r="BN36" s="2304"/>
      <c r="BO36" s="2304"/>
      <c r="BP36" s="2305"/>
      <c r="BQ36" s="2295"/>
      <c r="BR36" s="2296"/>
      <c r="BS36" s="2296"/>
      <c r="BT36" s="2296"/>
      <c r="BU36" s="2296"/>
      <c r="BV36" s="2296"/>
      <c r="BW36" s="2296"/>
      <c r="BX36" s="2296"/>
      <c r="BY36" s="2296"/>
      <c r="BZ36" s="2297"/>
    </row>
    <row r="37" spans="7:78" ht="39.75" customHeight="1">
      <c r="G37" s="1453"/>
      <c r="H37" s="2302"/>
      <c r="I37" s="1466"/>
      <c r="J37" s="2306" t="s">
        <v>2778</v>
      </c>
      <c r="K37" s="2307"/>
      <c r="L37" s="2307"/>
      <c r="M37" s="2307"/>
      <c r="N37" s="2308"/>
      <c r="O37" s="2295"/>
      <c r="P37" s="2296"/>
      <c r="Q37" s="2296"/>
      <c r="R37" s="2296"/>
      <c r="S37" s="2296"/>
      <c r="T37" s="2296"/>
      <c r="U37" s="2296"/>
      <c r="V37" s="2296"/>
      <c r="W37" s="2296"/>
      <c r="X37" s="2297"/>
      <c r="Y37" s="1453"/>
      <c r="Z37" s="2302"/>
      <c r="AA37" s="1466"/>
      <c r="AB37" s="2306" t="s">
        <v>2778</v>
      </c>
      <c r="AC37" s="2307"/>
      <c r="AD37" s="2307"/>
      <c r="AE37" s="2307"/>
      <c r="AF37" s="2308"/>
      <c r="AG37" s="2295"/>
      <c r="AH37" s="2296"/>
      <c r="AI37" s="2296"/>
      <c r="AJ37" s="2296"/>
      <c r="AK37" s="2296"/>
      <c r="AL37" s="2296"/>
      <c r="AM37" s="2296"/>
      <c r="AN37" s="2296"/>
      <c r="AO37" s="2296"/>
      <c r="AP37" s="2297"/>
      <c r="AR37" s="2302"/>
      <c r="AS37" s="1466"/>
      <c r="AT37" s="2306" t="s">
        <v>2778</v>
      </c>
      <c r="AU37" s="2307"/>
      <c r="AV37" s="2307"/>
      <c r="AW37" s="2307"/>
      <c r="AX37" s="2308"/>
      <c r="AY37" s="2295"/>
      <c r="AZ37" s="2296"/>
      <c r="BA37" s="2296"/>
      <c r="BB37" s="2296"/>
      <c r="BC37" s="2296"/>
      <c r="BD37" s="2296"/>
      <c r="BE37" s="2296"/>
      <c r="BF37" s="2296"/>
      <c r="BG37" s="2296"/>
      <c r="BH37" s="2297"/>
      <c r="BJ37" s="2302"/>
      <c r="BK37" s="1466"/>
      <c r="BL37" s="2306" t="s">
        <v>2778</v>
      </c>
      <c r="BM37" s="2307"/>
      <c r="BN37" s="2307"/>
      <c r="BO37" s="2307"/>
      <c r="BP37" s="2308"/>
      <c r="BQ37" s="2295"/>
      <c r="BR37" s="2296"/>
      <c r="BS37" s="2296"/>
      <c r="BT37" s="2296"/>
      <c r="BU37" s="2296"/>
      <c r="BV37" s="2296"/>
      <c r="BW37" s="2296"/>
      <c r="BX37" s="2296"/>
      <c r="BY37" s="2296"/>
      <c r="BZ37" s="2297"/>
    </row>
    <row r="38" spans="7:78" ht="39.75" customHeight="1">
      <c r="G38" s="1453"/>
      <c r="H38" s="2298" t="s">
        <v>100</v>
      </c>
      <c r="I38" s="2299"/>
      <c r="J38" s="2289"/>
      <c r="K38" s="2290"/>
      <c r="L38" s="1467" t="s">
        <v>464</v>
      </c>
      <c r="M38" s="1467"/>
      <c r="N38" s="1467" t="s">
        <v>465</v>
      </c>
      <c r="O38" s="1467"/>
      <c r="P38" s="2291" t="s">
        <v>2776</v>
      </c>
      <c r="Q38" s="2291"/>
      <c r="R38" s="2290"/>
      <c r="S38" s="2290"/>
      <c r="T38" s="1467" t="s">
        <v>464</v>
      </c>
      <c r="U38" s="1467"/>
      <c r="V38" s="1467" t="s">
        <v>465</v>
      </c>
      <c r="W38" s="1467"/>
      <c r="X38" s="1468" t="s">
        <v>2777</v>
      </c>
      <c r="Y38" s="1453"/>
      <c r="Z38" s="2298" t="s">
        <v>100</v>
      </c>
      <c r="AA38" s="2299"/>
      <c r="AB38" s="2289"/>
      <c r="AC38" s="2290"/>
      <c r="AD38" s="1467" t="s">
        <v>464</v>
      </c>
      <c r="AE38" s="1467"/>
      <c r="AF38" s="1467" t="s">
        <v>465</v>
      </c>
      <c r="AG38" s="1467"/>
      <c r="AH38" s="2291" t="s">
        <v>2776</v>
      </c>
      <c r="AI38" s="2291"/>
      <c r="AJ38" s="2290"/>
      <c r="AK38" s="2290"/>
      <c r="AL38" s="1467" t="s">
        <v>464</v>
      </c>
      <c r="AM38" s="1467"/>
      <c r="AN38" s="1467" t="s">
        <v>465</v>
      </c>
      <c r="AO38" s="1467"/>
      <c r="AP38" s="1468" t="s">
        <v>2777</v>
      </c>
      <c r="AR38" s="2298" t="s">
        <v>100</v>
      </c>
      <c r="AS38" s="2299"/>
      <c r="AT38" s="2289"/>
      <c r="AU38" s="2290"/>
      <c r="AV38" s="1467" t="s">
        <v>464</v>
      </c>
      <c r="AW38" s="1467"/>
      <c r="AX38" s="1467" t="s">
        <v>465</v>
      </c>
      <c r="AY38" s="1467"/>
      <c r="AZ38" s="2291" t="s">
        <v>2776</v>
      </c>
      <c r="BA38" s="2291"/>
      <c r="BB38" s="2290"/>
      <c r="BC38" s="2290"/>
      <c r="BD38" s="1467" t="s">
        <v>464</v>
      </c>
      <c r="BE38" s="1467"/>
      <c r="BF38" s="1467" t="s">
        <v>465</v>
      </c>
      <c r="BG38" s="1467"/>
      <c r="BH38" s="1468" t="s">
        <v>2777</v>
      </c>
      <c r="BJ38" s="2298" t="s">
        <v>100</v>
      </c>
      <c r="BK38" s="2299"/>
      <c r="BL38" s="2289"/>
      <c r="BM38" s="2290"/>
      <c r="BN38" s="1467" t="s">
        <v>464</v>
      </c>
      <c r="BO38" s="1467"/>
      <c r="BP38" s="1467" t="s">
        <v>465</v>
      </c>
      <c r="BQ38" s="1467"/>
      <c r="BR38" s="2291" t="s">
        <v>2776</v>
      </c>
      <c r="BS38" s="2291"/>
      <c r="BT38" s="2290"/>
      <c r="BU38" s="2290"/>
      <c r="BV38" s="1467" t="s">
        <v>464</v>
      </c>
      <c r="BW38" s="1467"/>
      <c r="BX38" s="1467" t="s">
        <v>465</v>
      </c>
      <c r="BY38" s="1467"/>
      <c r="BZ38" s="1468" t="s">
        <v>2777</v>
      </c>
    </row>
    <row r="39" spans="7:78" ht="30" customHeight="1">
      <c r="G39" s="1453"/>
      <c r="H39" s="1453"/>
      <c r="I39" s="1453"/>
      <c r="J39" s="1453"/>
      <c r="K39" s="1453"/>
      <c r="L39" s="1453"/>
      <c r="M39" s="1453"/>
      <c r="N39" s="1453"/>
      <c r="O39" s="1453"/>
      <c r="P39" s="1453"/>
      <c r="Q39" s="1453"/>
      <c r="R39" s="1453"/>
      <c r="S39" s="1453"/>
      <c r="T39" s="1453"/>
      <c r="U39" s="1453"/>
      <c r="V39" s="1453"/>
      <c r="W39" s="1453"/>
      <c r="X39" s="1453"/>
      <c r="Y39" s="1453"/>
      <c r="Z39" s="1453"/>
      <c r="AA39" s="1453"/>
      <c r="AB39" s="1453"/>
      <c r="AC39" s="1453"/>
      <c r="AD39" s="1453"/>
      <c r="AE39" s="1453"/>
      <c r="AF39" s="1453"/>
      <c r="AG39" s="1453"/>
      <c r="AH39" s="1453"/>
      <c r="AI39" s="1453"/>
      <c r="AJ39" s="1453"/>
      <c r="AK39" s="1453"/>
      <c r="AL39" s="1453"/>
      <c r="AM39" s="1453"/>
      <c r="AN39" s="1453"/>
      <c r="AO39" s="1453"/>
      <c r="AP39" s="1453"/>
      <c r="AR39" s="1453"/>
      <c r="AS39" s="1453"/>
      <c r="AT39" s="1453"/>
      <c r="AU39" s="1453"/>
      <c r="AV39" s="1453"/>
      <c r="AW39" s="1453"/>
      <c r="AX39" s="1453"/>
      <c r="AY39" s="1453"/>
      <c r="AZ39" s="1453"/>
      <c r="BA39" s="1453"/>
      <c r="BB39" s="1453"/>
      <c r="BC39" s="1453"/>
      <c r="BD39" s="1453"/>
      <c r="BE39" s="1453"/>
      <c r="BF39" s="1453"/>
      <c r="BG39" s="1453"/>
      <c r="BH39" s="1453"/>
      <c r="BJ39" s="1453"/>
      <c r="BK39" s="1453"/>
      <c r="BL39" s="1453"/>
      <c r="BM39" s="1453"/>
      <c r="BN39" s="1453"/>
      <c r="BO39" s="1453"/>
      <c r="BP39" s="1453"/>
      <c r="BQ39" s="1453"/>
      <c r="BR39" s="1453"/>
      <c r="BS39" s="1453"/>
      <c r="BT39" s="1453"/>
      <c r="BU39" s="1453"/>
      <c r="BV39" s="1453"/>
      <c r="BW39" s="1453"/>
      <c r="BX39" s="1453"/>
      <c r="BY39" s="1453"/>
      <c r="BZ39" s="1453"/>
    </row>
    <row r="40" spans="7:78" ht="30" customHeight="1">
      <c r="G40" s="1453"/>
      <c r="Y40" s="1453"/>
    </row>
    <row r="41" spans="7:78" ht="30" customHeight="1"/>
    <row r="42" spans="7:78" ht="30" customHeight="1"/>
    <row r="43" spans="7:78" ht="32.1" customHeight="1"/>
    <row r="44" spans="7:78" ht="20.100000000000001" customHeight="1"/>
  </sheetData>
  <mergeCells count="253">
    <mergeCell ref="AH17:AI17"/>
    <mergeCell ref="AJ17:AK17"/>
    <mergeCell ref="M7:AA7"/>
    <mergeCell ref="B9:C9"/>
    <mergeCell ref="D9:F9"/>
    <mergeCell ref="H9:I10"/>
    <mergeCell ref="B10:C10"/>
    <mergeCell ref="D10:F10"/>
    <mergeCell ref="H17:I17"/>
    <mergeCell ref="I12:N12"/>
    <mergeCell ref="I13:N13"/>
    <mergeCell ref="I14:N14"/>
    <mergeCell ref="I15:N15"/>
    <mergeCell ref="J16:N16"/>
    <mergeCell ref="J17:K17"/>
    <mergeCell ref="B15:C15"/>
    <mergeCell ref="B13:C13"/>
    <mergeCell ref="B14:C14"/>
    <mergeCell ref="B12:C12"/>
    <mergeCell ref="H12:H16"/>
    <mergeCell ref="Z12:Z16"/>
    <mergeCell ref="AA12:AF12"/>
    <mergeCell ref="AA13:AF13"/>
    <mergeCell ref="AA14:AF14"/>
    <mergeCell ref="AA15:AF15"/>
    <mergeCell ref="AB16:AF16"/>
    <mergeCell ref="H19:H23"/>
    <mergeCell ref="Z19:Z23"/>
    <mergeCell ref="I19:N19"/>
    <mergeCell ref="I20:N20"/>
    <mergeCell ref="I21:N21"/>
    <mergeCell ref="I22:N22"/>
    <mergeCell ref="J23:N23"/>
    <mergeCell ref="AB17:AC17"/>
    <mergeCell ref="B17:C17"/>
    <mergeCell ref="B23:C24"/>
    <mergeCell ref="B20:C21"/>
    <mergeCell ref="P17:Q17"/>
    <mergeCell ref="R17:S17"/>
    <mergeCell ref="Z17:AA17"/>
    <mergeCell ref="AA28:AF28"/>
    <mergeCell ref="AG28:AP28"/>
    <mergeCell ref="AA29:AF29"/>
    <mergeCell ref="AG29:AP29"/>
    <mergeCell ref="O23:X23"/>
    <mergeCell ref="AG26:AP26"/>
    <mergeCell ref="AA27:AF27"/>
    <mergeCell ref="AG27:AP27"/>
    <mergeCell ref="H24:I24"/>
    <mergeCell ref="J24:K24"/>
    <mergeCell ref="P24:Q24"/>
    <mergeCell ref="R24:S24"/>
    <mergeCell ref="I26:N26"/>
    <mergeCell ref="O26:X26"/>
    <mergeCell ref="I27:N27"/>
    <mergeCell ref="O27:X27"/>
    <mergeCell ref="I28:N28"/>
    <mergeCell ref="O28:X28"/>
    <mergeCell ref="AB30:AF30"/>
    <mergeCell ref="AG30:AP30"/>
    <mergeCell ref="I34:N34"/>
    <mergeCell ref="H33:H37"/>
    <mergeCell ref="I29:N29"/>
    <mergeCell ref="J30:N30"/>
    <mergeCell ref="H31:I31"/>
    <mergeCell ref="J31:K31"/>
    <mergeCell ref="I33:N33"/>
    <mergeCell ref="I35:N35"/>
    <mergeCell ref="O35:X35"/>
    <mergeCell ref="I36:N36"/>
    <mergeCell ref="O36:X36"/>
    <mergeCell ref="J37:N37"/>
    <mergeCell ref="H26:H30"/>
    <mergeCell ref="O29:X29"/>
    <mergeCell ref="O30:X30"/>
    <mergeCell ref="P31:Q31"/>
    <mergeCell ref="R31:S31"/>
    <mergeCell ref="O33:X33"/>
    <mergeCell ref="O34:X34"/>
    <mergeCell ref="Z26:Z30"/>
    <mergeCell ref="Z33:Z37"/>
    <mergeCell ref="AA26:AF26"/>
    <mergeCell ref="BB17:BC17"/>
    <mergeCell ref="AR19:AR23"/>
    <mergeCell ref="AR26:AR30"/>
    <mergeCell ref="AY29:BH29"/>
    <mergeCell ref="AT30:AX30"/>
    <mergeCell ref="AY30:BH30"/>
    <mergeCell ref="AR12:AR16"/>
    <mergeCell ref="AS12:AX12"/>
    <mergeCell ref="AS13:AX13"/>
    <mergeCell ref="AS14:AX14"/>
    <mergeCell ref="AS15:AX15"/>
    <mergeCell ref="AT16:AX16"/>
    <mergeCell ref="AR17:AS17"/>
    <mergeCell ref="AT17:AU17"/>
    <mergeCell ref="AZ17:BA17"/>
    <mergeCell ref="AY12:BH12"/>
    <mergeCell ref="AY13:BH13"/>
    <mergeCell ref="AY14:BH14"/>
    <mergeCell ref="AY15:BH15"/>
    <mergeCell ref="AY16:BH16"/>
    <mergeCell ref="AY23:BH23"/>
    <mergeCell ref="AR24:AS24"/>
    <mergeCell ref="AT24:AU24"/>
    <mergeCell ref="AZ24:BA24"/>
    <mergeCell ref="AZ38:BA38"/>
    <mergeCell ref="BB38:BC38"/>
    <mergeCell ref="AS26:AX26"/>
    <mergeCell ref="AY26:BH26"/>
    <mergeCell ref="AS27:AX27"/>
    <mergeCell ref="AY27:BH27"/>
    <mergeCell ref="AS28:AX28"/>
    <mergeCell ref="AY28:BH28"/>
    <mergeCell ref="AS29:AX29"/>
    <mergeCell ref="BK12:BP12"/>
    <mergeCell ref="BK13:BP13"/>
    <mergeCell ref="BK14:BP14"/>
    <mergeCell ref="BK15:BP15"/>
    <mergeCell ref="BL16:BP16"/>
    <mergeCell ref="BJ17:BK17"/>
    <mergeCell ref="BL17:BM17"/>
    <mergeCell ref="BR17:BS17"/>
    <mergeCell ref="BT17:BU17"/>
    <mergeCell ref="BQ12:BZ12"/>
    <mergeCell ref="BQ13:BZ13"/>
    <mergeCell ref="BQ14:BZ14"/>
    <mergeCell ref="BQ15:BZ15"/>
    <mergeCell ref="BQ16:BZ16"/>
    <mergeCell ref="BJ12:BJ16"/>
    <mergeCell ref="BQ19:BZ19"/>
    <mergeCell ref="BK20:BP20"/>
    <mergeCell ref="BQ20:BZ20"/>
    <mergeCell ref="BK21:BP21"/>
    <mergeCell ref="BQ21:BZ21"/>
    <mergeCell ref="BK22:BP22"/>
    <mergeCell ref="BQ22:BZ22"/>
    <mergeCell ref="BL23:BP23"/>
    <mergeCell ref="BQ23:BZ23"/>
    <mergeCell ref="BK19:BP19"/>
    <mergeCell ref="BJ19:BJ23"/>
    <mergeCell ref="AY33:BH33"/>
    <mergeCell ref="AY34:BH34"/>
    <mergeCell ref="AY35:BH35"/>
    <mergeCell ref="AY36:BH36"/>
    <mergeCell ref="AY37:BH37"/>
    <mergeCell ref="AR31:AS31"/>
    <mergeCell ref="AT31:AU31"/>
    <mergeCell ref="AZ31:BA31"/>
    <mergeCell ref="BB31:BC31"/>
    <mergeCell ref="AS19:AX19"/>
    <mergeCell ref="AY19:BH19"/>
    <mergeCell ref="AS20:AX20"/>
    <mergeCell ref="AY20:BH20"/>
    <mergeCell ref="AS21:AX21"/>
    <mergeCell ref="AY21:BH21"/>
    <mergeCell ref="AS22:AX22"/>
    <mergeCell ref="AY22:BH22"/>
    <mergeCell ref="AT23:AX23"/>
    <mergeCell ref="BB24:BC24"/>
    <mergeCell ref="BJ31:BK31"/>
    <mergeCell ref="O12:X12"/>
    <mergeCell ref="O13:X13"/>
    <mergeCell ref="O14:X14"/>
    <mergeCell ref="O15:X15"/>
    <mergeCell ref="O16:X16"/>
    <mergeCell ref="O19:X19"/>
    <mergeCell ref="O20:X20"/>
    <mergeCell ref="O21:X21"/>
    <mergeCell ref="O22:X22"/>
    <mergeCell ref="O37:X37"/>
    <mergeCell ref="H38:I38"/>
    <mergeCell ref="J38:K38"/>
    <mergeCell ref="P38:Q38"/>
    <mergeCell ref="R38:S38"/>
    <mergeCell ref="AG12:AP12"/>
    <mergeCell ref="AG13:AP13"/>
    <mergeCell ref="AG14:AP14"/>
    <mergeCell ref="AG15:AP15"/>
    <mergeCell ref="AG16:AP16"/>
    <mergeCell ref="AA19:AF19"/>
    <mergeCell ref="AG19:AP19"/>
    <mergeCell ref="AA20:AF20"/>
    <mergeCell ref="AG20:AP20"/>
    <mergeCell ref="AA21:AF21"/>
    <mergeCell ref="AG21:AP21"/>
    <mergeCell ref="AA22:AF22"/>
    <mergeCell ref="AG22:AP22"/>
    <mergeCell ref="AB23:AF23"/>
    <mergeCell ref="AG23:AP23"/>
    <mergeCell ref="Z24:AA24"/>
    <mergeCell ref="AB24:AC24"/>
    <mergeCell ref="AH24:AI24"/>
    <mergeCell ref="AJ24:AK24"/>
    <mergeCell ref="Z31:AA31"/>
    <mergeCell ref="AB31:AC31"/>
    <mergeCell ref="AH31:AI31"/>
    <mergeCell ref="AJ31:AK31"/>
    <mergeCell ref="AA33:AF33"/>
    <mergeCell ref="AG33:AP33"/>
    <mergeCell ref="AA34:AF34"/>
    <mergeCell ref="AG34:AP34"/>
    <mergeCell ref="AA35:AF35"/>
    <mergeCell ref="AG35:AP35"/>
    <mergeCell ref="AA36:AF36"/>
    <mergeCell ref="AG36:AP36"/>
    <mergeCell ref="AB37:AF37"/>
    <mergeCell ref="AG37:AP37"/>
    <mergeCell ref="Z38:AA38"/>
    <mergeCell ref="AB38:AC38"/>
    <mergeCell ref="AH38:AI38"/>
    <mergeCell ref="AJ38:AK38"/>
    <mergeCell ref="AS33:AX33"/>
    <mergeCell ref="AS34:AX34"/>
    <mergeCell ref="AS35:AX35"/>
    <mergeCell ref="AS36:AX36"/>
    <mergeCell ref="AT37:AX37"/>
    <mergeCell ref="AR38:AS38"/>
    <mergeCell ref="AT38:AU38"/>
    <mergeCell ref="AR33:AR37"/>
    <mergeCell ref="BR24:BS24"/>
    <mergeCell ref="BT24:BU24"/>
    <mergeCell ref="BK26:BP26"/>
    <mergeCell ref="BQ26:BZ26"/>
    <mergeCell ref="BK27:BP27"/>
    <mergeCell ref="BQ27:BZ27"/>
    <mergeCell ref="BK28:BP28"/>
    <mergeCell ref="BQ28:BZ28"/>
    <mergeCell ref="BJ26:BJ30"/>
    <mergeCell ref="BK29:BP29"/>
    <mergeCell ref="BQ29:BZ29"/>
    <mergeCell ref="BL30:BP30"/>
    <mergeCell ref="BQ30:BZ30"/>
    <mergeCell ref="BJ24:BK24"/>
    <mergeCell ref="BL24:BM24"/>
    <mergeCell ref="BL31:BM31"/>
    <mergeCell ref="BR31:BS31"/>
    <mergeCell ref="BT31:BU31"/>
    <mergeCell ref="BK33:BP33"/>
    <mergeCell ref="BQ33:BZ33"/>
    <mergeCell ref="BJ38:BK38"/>
    <mergeCell ref="BL38:BM38"/>
    <mergeCell ref="BR38:BS38"/>
    <mergeCell ref="BT38:BU38"/>
    <mergeCell ref="BK34:BP34"/>
    <mergeCell ref="BQ34:BZ34"/>
    <mergeCell ref="BJ33:BJ37"/>
    <mergeCell ref="BK35:BP35"/>
    <mergeCell ref="BQ35:BZ35"/>
    <mergeCell ref="BK36:BP36"/>
    <mergeCell ref="BQ36:BZ36"/>
    <mergeCell ref="BL37:BP37"/>
    <mergeCell ref="BQ37:BZ37"/>
  </mergeCells>
  <phoneticPr fontId="43"/>
  <hyperlinks>
    <hyperlink ref="C2" location="流れ!Q34" display="リスト"/>
  </hyperlinks>
  <pageMargins left="0.9" right="0.48" top="0.74803149606299213" bottom="0.39370078740157483" header="0.27559055118110237" footer="0.27559055118110237"/>
  <pageSetup paperSize="9" scale="3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1:J207"/>
  <sheetViews>
    <sheetView showGridLines="0" workbookViewId="0">
      <pane ySplit="3" topLeftCell="A4" activePane="bottomLeft" state="frozen"/>
      <selection activeCell="C2" sqref="C2"/>
      <selection pane="bottomLeft" activeCell="C2" sqref="C2"/>
    </sheetView>
  </sheetViews>
  <sheetFormatPr defaultRowHeight="12"/>
  <cols>
    <col min="1" max="1" width="1.75" style="1164" customWidth="1"/>
    <col min="2" max="2" width="15.125" style="1164" bestFit="1" customWidth="1"/>
    <col min="3" max="9" width="9" style="1164"/>
    <col min="10" max="10" width="10.125" style="1164" customWidth="1"/>
    <col min="11" max="11" width="4.75" style="1164" customWidth="1"/>
    <col min="12" max="16384" width="9" style="1164"/>
  </cols>
  <sheetData>
    <row r="1" spans="2:10" s="402" customFormat="1" ht="14.25"/>
    <row r="2" spans="2:10" s="402" customFormat="1" ht="14.25">
      <c r="B2" s="1184" t="s">
        <v>346</v>
      </c>
    </row>
    <row r="3" spans="2:10" s="1151" customFormat="1" ht="13.5"/>
    <row r="5" spans="2:10">
      <c r="B5" s="1164" t="s">
        <v>2261</v>
      </c>
    </row>
    <row r="6" spans="2:10">
      <c r="J6" s="1166" t="s">
        <v>2156</v>
      </c>
    </row>
    <row r="7" spans="2:10">
      <c r="J7" s="1165" t="s">
        <v>2155</v>
      </c>
    </row>
    <row r="8" spans="2:10">
      <c r="J8" s="1165" t="s">
        <v>3078</v>
      </c>
    </row>
    <row r="9" spans="2:10">
      <c r="J9" s="1165" t="s">
        <v>3076</v>
      </c>
    </row>
    <row r="10" spans="2:10">
      <c r="J10" s="1849" t="s">
        <v>3077</v>
      </c>
    </row>
    <row r="11" spans="2:10">
      <c r="J11" s="1848" t="s">
        <v>3105</v>
      </c>
    </row>
    <row r="12" spans="2:10">
      <c r="B12" s="1164" t="s">
        <v>2088</v>
      </c>
      <c r="J12" s="1848"/>
    </row>
    <row r="13" spans="2:10">
      <c r="B13" s="1164" t="s">
        <v>2153</v>
      </c>
    </row>
    <row r="14" spans="2:10">
      <c r="B14" s="1164" t="s">
        <v>2154</v>
      </c>
    </row>
    <row r="16" spans="2:10">
      <c r="B16" s="1164" t="s">
        <v>2089</v>
      </c>
    </row>
    <row r="17" spans="2:2">
      <c r="B17" s="1164" t="s">
        <v>2090</v>
      </c>
    </row>
    <row r="18" spans="2:2">
      <c r="B18" s="1164" t="s">
        <v>2091</v>
      </c>
    </row>
    <row r="19" spans="2:2">
      <c r="B19" s="1164" t="s">
        <v>2315</v>
      </c>
    </row>
    <row r="20" spans="2:2">
      <c r="B20" s="1164" t="s">
        <v>2316</v>
      </c>
    </row>
    <row r="21" spans="2:2">
      <c r="B21" s="1164" t="s">
        <v>2317</v>
      </c>
    </row>
    <row r="22" spans="2:2">
      <c r="B22" s="1164" t="s">
        <v>2318</v>
      </c>
    </row>
    <row r="23" spans="2:2">
      <c r="B23" s="1164" t="s">
        <v>2092</v>
      </c>
    </row>
    <row r="24" spans="2:2">
      <c r="B24" s="1164" t="s">
        <v>2939</v>
      </c>
    </row>
    <row r="25" spans="2:2">
      <c r="B25" s="1164" t="s">
        <v>2940</v>
      </c>
    </row>
    <row r="26" spans="2:2">
      <c r="B26" s="1164" t="s">
        <v>2319</v>
      </c>
    </row>
    <row r="27" spans="2:2">
      <c r="B27" s="1164" t="s">
        <v>2320</v>
      </c>
    </row>
    <row r="28" spans="2:2">
      <c r="B28" s="1164" t="s">
        <v>2321</v>
      </c>
    </row>
    <row r="29" spans="2:2">
      <c r="B29" s="1164" t="s">
        <v>2185</v>
      </c>
    </row>
    <row r="30" spans="2:2">
      <c r="B30" s="1164" t="s">
        <v>2093</v>
      </c>
    </row>
    <row r="31" spans="2:2">
      <c r="B31" s="1164" t="s">
        <v>2157</v>
      </c>
    </row>
    <row r="32" spans="2:2">
      <c r="B32" s="1164" t="s">
        <v>2158</v>
      </c>
    </row>
    <row r="33" spans="2:2">
      <c r="B33" s="1164" t="s">
        <v>2160</v>
      </c>
    </row>
    <row r="34" spans="2:2">
      <c r="B34" s="1164" t="s">
        <v>2161</v>
      </c>
    </row>
    <row r="35" spans="2:2">
      <c r="B35" s="1164" t="s">
        <v>2162</v>
      </c>
    </row>
    <row r="36" spans="2:2">
      <c r="B36" s="1164" t="s">
        <v>2163</v>
      </c>
    </row>
    <row r="37" spans="2:2">
      <c r="B37" s="1164" t="s">
        <v>2164</v>
      </c>
    </row>
    <row r="38" spans="2:2">
      <c r="B38" s="1164" t="s">
        <v>2094</v>
      </c>
    </row>
    <row r="39" spans="2:2">
      <c r="B39" s="1164" t="s">
        <v>2095</v>
      </c>
    </row>
    <row r="40" spans="2:2">
      <c r="B40" s="1164" t="s">
        <v>2165</v>
      </c>
    </row>
    <row r="41" spans="2:2">
      <c r="B41" s="1164" t="s">
        <v>2937</v>
      </c>
    </row>
    <row r="42" spans="2:2">
      <c r="B42" s="1164" t="s">
        <v>2938</v>
      </c>
    </row>
    <row r="43" spans="2:2">
      <c r="B43" s="1164" t="s">
        <v>2096</v>
      </c>
    </row>
    <row r="44" spans="2:2">
      <c r="B44" s="1164" t="s">
        <v>2097</v>
      </c>
    </row>
    <row r="45" spans="2:2">
      <c r="B45" s="1164" t="s">
        <v>2098</v>
      </c>
    </row>
    <row r="46" spans="2:2">
      <c r="B46" s="1164" t="s">
        <v>2166</v>
      </c>
    </row>
    <row r="47" spans="2:2">
      <c r="B47" s="1164" t="s">
        <v>2167</v>
      </c>
    </row>
    <row r="48" spans="2:2">
      <c r="B48" s="1164" t="s">
        <v>2099</v>
      </c>
    </row>
    <row r="49" spans="2:2">
      <c r="B49" s="1164" t="s">
        <v>2168</v>
      </c>
    </row>
    <row r="50" spans="2:2">
      <c r="B50" s="1164" t="s">
        <v>2169</v>
      </c>
    </row>
    <row r="51" spans="2:2">
      <c r="B51" s="1164" t="s">
        <v>2100</v>
      </c>
    </row>
    <row r="52" spans="2:2">
      <c r="B52" s="1164" t="s">
        <v>2101</v>
      </c>
    </row>
    <row r="53" spans="2:2">
      <c r="B53" s="1164" t="s">
        <v>2170</v>
      </c>
    </row>
    <row r="54" spans="2:2">
      <c r="B54" s="1164" t="s">
        <v>2171</v>
      </c>
    </row>
    <row r="55" spans="2:2">
      <c r="B55" s="1164" t="s">
        <v>2172</v>
      </c>
    </row>
    <row r="56" spans="2:2">
      <c r="B56" s="1164" t="s">
        <v>2102</v>
      </c>
    </row>
    <row r="57" spans="2:2">
      <c r="B57" s="1164" t="s">
        <v>2173</v>
      </c>
    </row>
    <row r="58" spans="2:2">
      <c r="B58" s="1164" t="s">
        <v>2174</v>
      </c>
    </row>
    <row r="59" spans="2:2">
      <c r="B59" s="1164" t="s">
        <v>2148</v>
      </c>
    </row>
    <row r="60" spans="2:2">
      <c r="B60" s="1164" t="s">
        <v>2103</v>
      </c>
    </row>
    <row r="61" spans="2:2">
      <c r="B61" s="1164" t="s">
        <v>2175</v>
      </c>
    </row>
    <row r="62" spans="2:2">
      <c r="B62" s="1164" t="s">
        <v>2176</v>
      </c>
    </row>
    <row r="63" spans="2:2">
      <c r="B63" s="1164" t="s">
        <v>2177</v>
      </c>
    </row>
    <row r="64" spans="2:2">
      <c r="B64" s="1164" t="s">
        <v>2178</v>
      </c>
    </row>
    <row r="65" spans="2:2">
      <c r="B65" s="1164" t="s">
        <v>2179</v>
      </c>
    </row>
    <row r="66" spans="2:2">
      <c r="B66" s="1164" t="s">
        <v>2180</v>
      </c>
    </row>
    <row r="67" spans="2:2">
      <c r="B67" s="1164" t="s">
        <v>2181</v>
      </c>
    </row>
    <row r="68" spans="2:2">
      <c r="B68" s="1164" t="s">
        <v>2182</v>
      </c>
    </row>
    <row r="69" spans="2:2">
      <c r="B69" s="1164" t="s">
        <v>2183</v>
      </c>
    </row>
    <row r="70" spans="2:2">
      <c r="B70" s="1164" t="s">
        <v>2104</v>
      </c>
    </row>
    <row r="71" spans="2:2">
      <c r="B71" s="1164" t="s">
        <v>2184</v>
      </c>
    </row>
    <row r="72" spans="2:2">
      <c r="B72" s="1164" t="s">
        <v>2185</v>
      </c>
    </row>
    <row r="74" spans="2:2">
      <c r="B74" s="1164" t="s">
        <v>2105</v>
      </c>
    </row>
    <row r="75" spans="2:2">
      <c r="B75" s="1164" t="s">
        <v>2186</v>
      </c>
    </row>
    <row r="76" spans="2:2">
      <c r="B76" s="1164" t="s">
        <v>2187</v>
      </c>
    </row>
    <row r="77" spans="2:2">
      <c r="B77" s="1164" t="s">
        <v>2188</v>
      </c>
    </row>
    <row r="78" spans="2:2">
      <c r="B78" s="1164" t="s">
        <v>2189</v>
      </c>
    </row>
    <row r="79" spans="2:2">
      <c r="B79" s="1164" t="s">
        <v>2190</v>
      </c>
    </row>
    <row r="80" spans="2:2">
      <c r="B80" s="1164" t="s">
        <v>2191</v>
      </c>
    </row>
    <row r="81" spans="2:2">
      <c r="B81" s="1164" t="s">
        <v>2192</v>
      </c>
    </row>
    <row r="82" spans="2:2">
      <c r="B82" s="1164" t="s">
        <v>2193</v>
      </c>
    </row>
    <row r="83" spans="2:2">
      <c r="B83" s="1164" t="s">
        <v>2106</v>
      </c>
    </row>
    <row r="84" spans="2:2">
      <c r="B84" s="1164" t="s">
        <v>2194</v>
      </c>
    </row>
    <row r="85" spans="2:2">
      <c r="B85" s="1164" t="s">
        <v>2195</v>
      </c>
    </row>
    <row r="86" spans="2:2">
      <c r="B86" s="1164" t="s">
        <v>2196</v>
      </c>
    </row>
    <row r="87" spans="2:2">
      <c r="B87" s="1164" t="s">
        <v>2197</v>
      </c>
    </row>
    <row r="88" spans="2:2">
      <c r="B88" s="1164" t="s">
        <v>2107</v>
      </c>
    </row>
    <row r="89" spans="2:2">
      <c r="B89" s="1164" t="s">
        <v>2198</v>
      </c>
    </row>
    <row r="90" spans="2:2">
      <c r="B90" s="1164" t="s">
        <v>2199</v>
      </c>
    </row>
    <row r="91" spans="2:2">
      <c r="B91" s="1164" t="s">
        <v>2200</v>
      </c>
    </row>
    <row r="92" spans="2:2">
      <c r="B92" s="1164" t="s">
        <v>2201</v>
      </c>
    </row>
    <row r="93" spans="2:2">
      <c r="B93" s="1164" t="s">
        <v>2202</v>
      </c>
    </row>
    <row r="94" spans="2:2">
      <c r="B94" s="1164" t="s">
        <v>2108</v>
      </c>
    </row>
    <row r="95" spans="2:2">
      <c r="B95" s="1164" t="s">
        <v>2109</v>
      </c>
    </row>
    <row r="96" spans="2:2">
      <c r="B96" s="1164" t="s">
        <v>2110</v>
      </c>
    </row>
    <row r="97" spans="2:2">
      <c r="B97" s="1164" t="s">
        <v>2111</v>
      </c>
    </row>
    <row r="98" spans="2:2">
      <c r="B98" s="1164" t="s">
        <v>2112</v>
      </c>
    </row>
    <row r="99" spans="2:2">
      <c r="B99" s="1164" t="s">
        <v>2113</v>
      </c>
    </row>
    <row r="100" spans="2:2">
      <c r="B100" s="1164" t="s">
        <v>2114</v>
      </c>
    </row>
    <row r="101" spans="2:2">
      <c r="B101" s="1164" t="s">
        <v>2115</v>
      </c>
    </row>
    <row r="102" spans="2:2">
      <c r="B102" s="1164" t="s">
        <v>2116</v>
      </c>
    </row>
    <row r="103" spans="2:2">
      <c r="B103" s="1164" t="s">
        <v>2117</v>
      </c>
    </row>
    <row r="104" spans="2:2">
      <c r="B104" s="1164" t="s">
        <v>2118</v>
      </c>
    </row>
    <row r="105" spans="2:2">
      <c r="B105" s="1164" t="s">
        <v>2119</v>
      </c>
    </row>
    <row r="106" spans="2:2">
      <c r="B106" s="1164" t="s">
        <v>2120</v>
      </c>
    </row>
    <row r="107" spans="2:2">
      <c r="B107" s="1164" t="s">
        <v>2121</v>
      </c>
    </row>
    <row r="108" spans="2:2">
      <c r="B108" s="1164" t="s">
        <v>2122</v>
      </c>
    </row>
    <row r="109" spans="2:2">
      <c r="B109" s="1164" t="s">
        <v>2123</v>
      </c>
    </row>
    <row r="110" spans="2:2">
      <c r="B110" s="1164" t="s">
        <v>2149</v>
      </c>
    </row>
    <row r="111" spans="2:2">
      <c r="B111" s="1164" t="s">
        <v>2150</v>
      </c>
    </row>
    <row r="112" spans="2:2">
      <c r="B112" s="1164" t="s">
        <v>2151</v>
      </c>
    </row>
    <row r="113" spans="2:2">
      <c r="B113" s="1164" t="s">
        <v>2152</v>
      </c>
    </row>
    <row r="114" spans="2:2">
      <c r="B114" s="1809" t="s">
        <v>2974</v>
      </c>
    </row>
    <row r="115" spans="2:2">
      <c r="B115" s="1164" t="s">
        <v>2980</v>
      </c>
    </row>
    <row r="116" spans="2:2">
      <c r="B116" s="1164" t="s">
        <v>2124</v>
      </c>
    </row>
    <row r="117" spans="2:2">
      <c r="B117" s="1164" t="s">
        <v>2125</v>
      </c>
    </row>
    <row r="118" spans="2:2">
      <c r="B118" s="1164" t="s">
        <v>2126</v>
      </c>
    </row>
    <row r="119" spans="2:2">
      <c r="B119" s="1164" t="s">
        <v>2203</v>
      </c>
    </row>
    <row r="120" spans="2:2">
      <c r="B120" s="1164" t="s">
        <v>2204</v>
      </c>
    </row>
    <row r="121" spans="2:2">
      <c r="B121" s="1164" t="s">
        <v>2205</v>
      </c>
    </row>
    <row r="122" spans="2:2">
      <c r="B122" s="1164" t="s">
        <v>2206</v>
      </c>
    </row>
    <row r="123" spans="2:2">
      <c r="B123" s="1164" t="s">
        <v>3106</v>
      </c>
    </row>
    <row r="124" spans="2:2">
      <c r="B124" s="1164" t="s">
        <v>3107</v>
      </c>
    </row>
    <row r="125" spans="2:2">
      <c r="B125" s="1164" t="s">
        <v>3108</v>
      </c>
    </row>
    <row r="126" spans="2:2">
      <c r="B126" s="1164" t="s">
        <v>3109</v>
      </c>
    </row>
    <row r="127" spans="2:2">
      <c r="B127" s="1164" t="s">
        <v>2127</v>
      </c>
    </row>
    <row r="128" spans="2:2">
      <c r="B128" s="1164" t="s">
        <v>2207</v>
      </c>
    </row>
    <row r="129" spans="2:2">
      <c r="B129" s="1164" t="s">
        <v>2208</v>
      </c>
    </row>
    <row r="130" spans="2:2">
      <c r="B130" s="1164" t="s">
        <v>2209</v>
      </c>
    </row>
    <row r="131" spans="2:2">
      <c r="B131" s="1164" t="s">
        <v>2210</v>
      </c>
    </row>
    <row r="132" spans="2:2">
      <c r="B132" s="1164" t="s">
        <v>2128</v>
      </c>
    </row>
    <row r="133" spans="2:2">
      <c r="B133" s="1164" t="s">
        <v>2211</v>
      </c>
    </row>
    <row r="134" spans="2:2">
      <c r="B134" s="1164" t="s">
        <v>2212</v>
      </c>
    </row>
    <row r="135" spans="2:2">
      <c r="B135" s="1164" t="s">
        <v>2213</v>
      </c>
    </row>
    <row r="136" spans="2:2">
      <c r="B136" s="1164" t="s">
        <v>2129</v>
      </c>
    </row>
    <row r="137" spans="2:2">
      <c r="B137" s="1164" t="s">
        <v>2130</v>
      </c>
    </row>
    <row r="138" spans="2:2">
      <c r="B138" s="1164" t="s">
        <v>2214</v>
      </c>
    </row>
    <row r="139" spans="2:2">
      <c r="B139" s="1164" t="s">
        <v>2215</v>
      </c>
    </row>
    <row r="140" spans="2:2">
      <c r="B140" s="1164" t="s">
        <v>2216</v>
      </c>
    </row>
    <row r="141" spans="2:2">
      <c r="B141" s="1164" t="s">
        <v>2217</v>
      </c>
    </row>
    <row r="142" spans="2:2">
      <c r="B142" s="1164" t="s">
        <v>2218</v>
      </c>
    </row>
    <row r="143" spans="2:2">
      <c r="B143" s="1164" t="s">
        <v>2219</v>
      </c>
    </row>
    <row r="144" spans="2:2">
      <c r="B144" s="1164" t="s">
        <v>2220</v>
      </c>
    </row>
    <row r="145" spans="2:2">
      <c r="B145" s="1164" t="s">
        <v>2131</v>
      </c>
    </row>
    <row r="146" spans="2:2">
      <c r="B146" s="1164" t="s">
        <v>2975</v>
      </c>
    </row>
    <row r="147" spans="2:2">
      <c r="B147" s="1164" t="s">
        <v>2985</v>
      </c>
    </row>
    <row r="148" spans="2:2">
      <c r="B148" s="1164" t="s">
        <v>2979</v>
      </c>
    </row>
    <row r="149" spans="2:2">
      <c r="B149" s="1164" t="s">
        <v>2978</v>
      </c>
    </row>
    <row r="150" spans="2:2">
      <c r="B150" s="1164" t="s">
        <v>2221</v>
      </c>
    </row>
    <row r="151" spans="2:2">
      <c r="B151" s="1164" t="s">
        <v>2977</v>
      </c>
    </row>
    <row r="152" spans="2:2">
      <c r="B152" s="1164" t="s">
        <v>2222</v>
      </c>
    </row>
    <row r="153" spans="2:2">
      <c r="B153" s="1164" t="s">
        <v>2976</v>
      </c>
    </row>
    <row r="154" spans="2:2">
      <c r="B154" s="1164" t="s">
        <v>2132</v>
      </c>
    </row>
    <row r="155" spans="2:2">
      <c r="B155" s="1164" t="s">
        <v>2223</v>
      </c>
    </row>
    <row r="156" spans="2:2">
      <c r="B156" s="1164" t="s">
        <v>2224</v>
      </c>
    </row>
    <row r="157" spans="2:2">
      <c r="B157" s="1164" t="s">
        <v>2225</v>
      </c>
    </row>
    <row r="158" spans="2:2">
      <c r="B158" s="1164" t="s">
        <v>2133</v>
      </c>
    </row>
    <row r="159" spans="2:2">
      <c r="B159" s="1164" t="s">
        <v>2226</v>
      </c>
    </row>
    <row r="160" spans="2:2">
      <c r="B160" s="1164" t="s">
        <v>2227</v>
      </c>
    </row>
    <row r="161" spans="2:2">
      <c r="B161" s="1164" t="s">
        <v>2228</v>
      </c>
    </row>
    <row r="162" spans="2:2">
      <c r="B162" s="1164" t="s">
        <v>2229</v>
      </c>
    </row>
    <row r="163" spans="2:2">
      <c r="B163" s="1164" t="s">
        <v>2230</v>
      </c>
    </row>
    <row r="164" spans="2:2">
      <c r="B164" s="1164" t="s">
        <v>2231</v>
      </c>
    </row>
    <row r="165" spans="2:2">
      <c r="B165" s="1164" t="s">
        <v>2232</v>
      </c>
    </row>
    <row r="166" spans="2:2">
      <c r="B166" s="1164" t="s">
        <v>2134</v>
      </c>
    </row>
    <row r="167" spans="2:2">
      <c r="B167" s="1164" t="s">
        <v>2135</v>
      </c>
    </row>
    <row r="168" spans="2:2">
      <c r="B168" s="1164" t="s">
        <v>2136</v>
      </c>
    </row>
    <row r="169" spans="2:2">
      <c r="B169" s="1164" t="s">
        <v>2137</v>
      </c>
    </row>
    <row r="170" spans="2:2">
      <c r="B170" s="1164" t="s">
        <v>2138</v>
      </c>
    </row>
    <row r="171" spans="2:2">
      <c r="B171" s="1164" t="s">
        <v>2139</v>
      </c>
    </row>
    <row r="172" spans="2:2">
      <c r="B172" s="1164" t="s">
        <v>2233</v>
      </c>
    </row>
    <row r="173" spans="2:2">
      <c r="B173" s="1164" t="s">
        <v>2234</v>
      </c>
    </row>
    <row r="174" spans="2:2">
      <c r="B174" s="1164" t="s">
        <v>2235</v>
      </c>
    </row>
    <row r="175" spans="2:2">
      <c r="B175" s="1164" t="s">
        <v>2236</v>
      </c>
    </row>
    <row r="176" spans="2:2">
      <c r="B176" s="1164" t="s">
        <v>2140</v>
      </c>
    </row>
    <row r="177" spans="2:2">
      <c r="B177" s="1164" t="s">
        <v>2237</v>
      </c>
    </row>
    <row r="178" spans="2:2">
      <c r="B178" s="1164" t="s">
        <v>2238</v>
      </c>
    </row>
    <row r="179" spans="2:2">
      <c r="B179" s="1164" t="s">
        <v>2141</v>
      </c>
    </row>
    <row r="180" spans="2:2">
      <c r="B180" s="1164" t="s">
        <v>2142</v>
      </c>
    </row>
    <row r="181" spans="2:2">
      <c r="B181" s="1164" t="s">
        <v>2143</v>
      </c>
    </row>
    <row r="182" spans="2:2">
      <c r="B182" s="1164" t="s">
        <v>2239</v>
      </c>
    </row>
    <row r="183" spans="2:2">
      <c r="B183" s="1164" t="s">
        <v>2240</v>
      </c>
    </row>
    <row r="184" spans="2:2">
      <c r="B184" s="1164" t="s">
        <v>2144</v>
      </c>
    </row>
    <row r="185" spans="2:2">
      <c r="B185" s="1164" t="s">
        <v>2241</v>
      </c>
    </row>
    <row r="186" spans="2:2">
      <c r="B186" s="1164" t="s">
        <v>2242</v>
      </c>
    </row>
    <row r="187" spans="2:2">
      <c r="B187" s="1164" t="s">
        <v>2243</v>
      </c>
    </row>
    <row r="188" spans="2:2">
      <c r="B188" s="1164" t="s">
        <v>2244</v>
      </c>
    </row>
    <row r="189" spans="2:2">
      <c r="B189" s="1164" t="s">
        <v>2245</v>
      </c>
    </row>
    <row r="190" spans="2:2">
      <c r="B190" s="1164" t="s">
        <v>2246</v>
      </c>
    </row>
    <row r="191" spans="2:2">
      <c r="B191" s="1164" t="s">
        <v>2247</v>
      </c>
    </row>
    <row r="192" spans="2:2">
      <c r="B192" s="1164" t="s">
        <v>2248</v>
      </c>
    </row>
    <row r="193" spans="2:2">
      <c r="B193" s="1164" t="s">
        <v>2249</v>
      </c>
    </row>
    <row r="194" spans="2:2">
      <c r="B194" s="1164" t="s">
        <v>2250</v>
      </c>
    </row>
    <row r="195" spans="2:2">
      <c r="B195" s="1164" t="s">
        <v>2251</v>
      </c>
    </row>
    <row r="196" spans="2:2">
      <c r="B196" s="1164" t="s">
        <v>2145</v>
      </c>
    </row>
    <row r="197" spans="2:2">
      <c r="B197" s="1164" t="s">
        <v>2252</v>
      </c>
    </row>
    <row r="198" spans="2:2">
      <c r="B198" s="1164" t="s">
        <v>2253</v>
      </c>
    </row>
    <row r="199" spans="2:2">
      <c r="B199" s="1164" t="s">
        <v>2254</v>
      </c>
    </row>
    <row r="200" spans="2:2">
      <c r="B200" s="1164" t="s">
        <v>2255</v>
      </c>
    </row>
    <row r="201" spans="2:2">
      <c r="B201" s="1164" t="s">
        <v>2256</v>
      </c>
    </row>
    <row r="202" spans="2:2">
      <c r="B202" s="1164" t="s">
        <v>2257</v>
      </c>
    </row>
    <row r="203" spans="2:2">
      <c r="B203" s="1164" t="s">
        <v>2258</v>
      </c>
    </row>
    <row r="204" spans="2:2">
      <c r="B204" s="1164" t="s">
        <v>2146</v>
      </c>
    </row>
    <row r="205" spans="2:2">
      <c r="B205" s="1164" t="s">
        <v>2147</v>
      </c>
    </row>
    <row r="206" spans="2:2">
      <c r="B206" s="1164" t="s">
        <v>2259</v>
      </c>
    </row>
    <row r="207" spans="2:2">
      <c r="B207" s="1164" t="s">
        <v>2260</v>
      </c>
    </row>
  </sheetData>
  <phoneticPr fontId="43"/>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J176"/>
  <sheetViews>
    <sheetView showGridLines="0" workbookViewId="0">
      <pane ySplit="3" topLeftCell="A4" activePane="bottomLeft" state="frozen"/>
      <selection activeCell="C2" sqref="C2"/>
      <selection pane="bottomLeft" activeCell="C2" sqref="C2"/>
    </sheetView>
  </sheetViews>
  <sheetFormatPr defaultRowHeight="12"/>
  <cols>
    <col min="1" max="1" width="1.75" style="1164" customWidth="1"/>
    <col min="2" max="2" width="15.125" style="1164" bestFit="1" customWidth="1"/>
    <col min="3" max="9" width="9" style="1164"/>
    <col min="10" max="10" width="10.125" style="1164" customWidth="1"/>
    <col min="11" max="11" width="4.75" style="1164" customWidth="1"/>
    <col min="12" max="16384" width="9" style="1164"/>
  </cols>
  <sheetData>
    <row r="1" spans="2:10" s="1170" customFormat="1" ht="14.25"/>
    <row r="2" spans="2:10" s="1170" customFormat="1" ht="14.25">
      <c r="B2" s="1184" t="s">
        <v>346</v>
      </c>
    </row>
    <row r="3" spans="2:10" s="1171" customFormat="1" ht="13.5"/>
    <row r="5" spans="2:10">
      <c r="B5" s="1164" t="s">
        <v>2322</v>
      </c>
    </row>
    <row r="6" spans="2:10">
      <c r="B6" s="1169"/>
      <c r="J6" s="1166" t="s">
        <v>2156</v>
      </c>
    </row>
    <row r="7" spans="2:10">
      <c r="J7" s="1165" t="s">
        <v>2306</v>
      </c>
    </row>
    <row r="8" spans="2:10">
      <c r="J8" s="1165" t="s">
        <v>3075</v>
      </c>
    </row>
    <row r="9" spans="2:10">
      <c r="J9" s="1165" t="s">
        <v>3076</v>
      </c>
    </row>
    <row r="10" spans="2:10">
      <c r="J10" s="1849" t="s">
        <v>3077</v>
      </c>
    </row>
    <row r="11" spans="2:10">
      <c r="J11" s="1848" t="s">
        <v>3110</v>
      </c>
    </row>
    <row r="12" spans="2:10">
      <c r="B12" s="1164" t="s">
        <v>2088</v>
      </c>
    </row>
    <row r="13" spans="2:10">
      <c r="B13" s="1164" t="s">
        <v>2307</v>
      </c>
    </row>
    <row r="14" spans="2:10">
      <c r="B14" s="1164" t="s">
        <v>2308</v>
      </c>
    </row>
    <row r="15" spans="2:10">
      <c r="B15" s="1164" t="s">
        <v>2309</v>
      </c>
    </row>
    <row r="16" spans="2:10">
      <c r="B16" s="1164" t="s">
        <v>2089</v>
      </c>
    </row>
    <row r="17" spans="2:2">
      <c r="B17" s="1164" t="s">
        <v>2262</v>
      </c>
    </row>
    <row r="18" spans="2:2">
      <c r="B18" s="1164" t="s">
        <v>2263</v>
      </c>
    </row>
    <row r="19" spans="2:2">
      <c r="B19" s="1164" t="s">
        <v>2310</v>
      </c>
    </row>
    <row r="20" spans="2:2">
      <c r="B20" s="1164" t="s">
        <v>2311</v>
      </c>
    </row>
    <row r="21" spans="2:2">
      <c r="B21" s="1164" t="s">
        <v>2312</v>
      </c>
    </row>
    <row r="22" spans="2:2">
      <c r="B22" s="1164" t="s">
        <v>2313</v>
      </c>
    </row>
    <row r="23" spans="2:2">
      <c r="B23" s="1164" t="s">
        <v>2314</v>
      </c>
    </row>
    <row r="24" spans="2:2">
      <c r="B24" s="1164" t="s">
        <v>2185</v>
      </c>
    </row>
    <row r="25" spans="2:2">
      <c r="B25" s="1164" t="s">
        <v>2323</v>
      </c>
    </row>
    <row r="26" spans="2:2">
      <c r="B26" s="1164" t="s">
        <v>2324</v>
      </c>
    </row>
    <row r="27" spans="2:2">
      <c r="B27" s="1164" t="s">
        <v>2325</v>
      </c>
    </row>
    <row r="28" spans="2:2">
      <c r="B28" s="1164" t="s">
        <v>2320</v>
      </c>
    </row>
    <row r="29" spans="2:2">
      <c r="B29" s="1164" t="s">
        <v>2326</v>
      </c>
    </row>
    <row r="30" spans="2:2">
      <c r="B30" s="1164" t="s">
        <v>2327</v>
      </c>
    </row>
    <row r="31" spans="2:2">
      <c r="B31" s="1164" t="s">
        <v>2264</v>
      </c>
    </row>
    <row r="32" spans="2:2">
      <c r="B32" s="1164" t="s">
        <v>2328</v>
      </c>
    </row>
    <row r="33" spans="2:2">
      <c r="B33" s="1164" t="s">
        <v>2329</v>
      </c>
    </row>
    <row r="34" spans="2:2">
      <c r="B34" s="1164" t="s">
        <v>2330</v>
      </c>
    </row>
    <row r="35" spans="2:2">
      <c r="B35" s="1164" t="s">
        <v>2265</v>
      </c>
    </row>
    <row r="36" spans="2:2">
      <c r="B36" s="1164" t="s">
        <v>2331</v>
      </c>
    </row>
    <row r="37" spans="2:2">
      <c r="B37" s="1164" t="s">
        <v>2332</v>
      </c>
    </row>
    <row r="38" spans="2:2">
      <c r="B38" s="1164" t="s">
        <v>2266</v>
      </c>
    </row>
    <row r="39" spans="2:2">
      <c r="B39" s="1164" t="s">
        <v>2333</v>
      </c>
    </row>
    <row r="40" spans="2:2">
      <c r="B40" s="1164" t="s">
        <v>2334</v>
      </c>
    </row>
    <row r="41" spans="2:2">
      <c r="B41" s="1164" t="s">
        <v>2335</v>
      </c>
    </row>
    <row r="42" spans="2:2">
      <c r="B42" s="1164" t="s">
        <v>2336</v>
      </c>
    </row>
    <row r="43" spans="2:2">
      <c r="B43" s="1164" t="s">
        <v>2337</v>
      </c>
    </row>
    <row r="44" spans="2:2">
      <c r="B44" s="1164" t="s">
        <v>2338</v>
      </c>
    </row>
    <row r="45" spans="2:2">
      <c r="B45" s="1164" t="s">
        <v>2339</v>
      </c>
    </row>
    <row r="46" spans="2:2">
      <c r="B46" s="1164" t="s">
        <v>2340</v>
      </c>
    </row>
    <row r="47" spans="2:2">
      <c r="B47" s="1164" t="s">
        <v>2159</v>
      </c>
    </row>
    <row r="48" spans="2:2">
      <c r="B48" s="1164" t="s">
        <v>2300</v>
      </c>
    </row>
    <row r="49" spans="2:2">
      <c r="B49" s="1164" t="s">
        <v>2341</v>
      </c>
    </row>
    <row r="50" spans="2:2">
      <c r="B50" s="1164" t="s">
        <v>2342</v>
      </c>
    </row>
    <row r="51" spans="2:2">
      <c r="B51" s="1164" t="s">
        <v>2343</v>
      </c>
    </row>
    <row r="52" spans="2:2">
      <c r="B52" s="1164" t="s">
        <v>2344</v>
      </c>
    </row>
    <row r="53" spans="2:2">
      <c r="B53" s="1164" t="s">
        <v>2345</v>
      </c>
    </row>
    <row r="54" spans="2:2">
      <c r="B54" s="1164" t="s">
        <v>2346</v>
      </c>
    </row>
    <row r="55" spans="2:2">
      <c r="B55" s="1164" t="s">
        <v>2347</v>
      </c>
    </row>
    <row r="56" spans="2:2">
      <c r="B56" s="1164" t="s">
        <v>2301</v>
      </c>
    </row>
    <row r="57" spans="2:2">
      <c r="B57" s="1164" t="s">
        <v>2302</v>
      </c>
    </row>
    <row r="58" spans="2:2">
      <c r="B58" s="1164" t="s">
        <v>2348</v>
      </c>
    </row>
    <row r="59" spans="2:2">
      <c r="B59" s="1164" t="s">
        <v>2349</v>
      </c>
    </row>
    <row r="60" spans="2:2">
      <c r="B60" s="1164" t="s">
        <v>2350</v>
      </c>
    </row>
    <row r="61" spans="2:2">
      <c r="B61" s="1164" t="s">
        <v>2351</v>
      </c>
    </row>
    <row r="62" spans="2:2">
      <c r="B62" s="1164" t="s">
        <v>2352</v>
      </c>
    </row>
    <row r="63" spans="2:2">
      <c r="B63" s="1164" t="s">
        <v>2353</v>
      </c>
    </row>
    <row r="64" spans="2:2">
      <c r="B64" s="1164" t="s">
        <v>2354</v>
      </c>
    </row>
    <row r="65" spans="2:2">
      <c r="B65" s="1164" t="s">
        <v>2355</v>
      </c>
    </row>
    <row r="66" spans="2:2">
      <c r="B66" s="1164" t="s">
        <v>2356</v>
      </c>
    </row>
    <row r="67" spans="2:2">
      <c r="B67" s="1164" t="s">
        <v>2267</v>
      </c>
    </row>
    <row r="68" spans="2:2">
      <c r="B68" s="1164" t="s">
        <v>2357</v>
      </c>
    </row>
    <row r="69" spans="2:2">
      <c r="B69" s="1164" t="s">
        <v>2185</v>
      </c>
    </row>
    <row r="70" spans="2:2">
      <c r="B70" s="1164" t="s">
        <v>2268</v>
      </c>
    </row>
    <row r="71" spans="2:2">
      <c r="B71" s="1164" t="s">
        <v>2358</v>
      </c>
    </row>
    <row r="72" spans="2:2">
      <c r="B72" s="1164" t="s">
        <v>2359</v>
      </c>
    </row>
    <row r="73" spans="2:2">
      <c r="B73" s="1164" t="s">
        <v>2360</v>
      </c>
    </row>
    <row r="74" spans="2:2">
      <c r="B74" s="1164" t="s">
        <v>2361</v>
      </c>
    </row>
    <row r="75" spans="2:2">
      <c r="B75" s="1164" t="s">
        <v>2362</v>
      </c>
    </row>
    <row r="76" spans="2:2">
      <c r="B76" s="1164" t="s">
        <v>2363</v>
      </c>
    </row>
    <row r="77" spans="2:2">
      <c r="B77" s="1164" t="s">
        <v>2364</v>
      </c>
    </row>
    <row r="78" spans="2:2">
      <c r="B78" s="1164" t="s">
        <v>2365</v>
      </c>
    </row>
    <row r="80" spans="2:2">
      <c r="B80" s="1164" t="s">
        <v>2269</v>
      </c>
    </row>
    <row r="81" spans="2:2">
      <c r="B81" s="1164" t="s">
        <v>2366</v>
      </c>
    </row>
    <row r="82" spans="2:2">
      <c r="B82" s="1164" t="s">
        <v>2367</v>
      </c>
    </row>
    <row r="83" spans="2:2">
      <c r="B83" s="1164" t="s">
        <v>2368</v>
      </c>
    </row>
    <row r="84" spans="2:2">
      <c r="B84" s="1164" t="s">
        <v>2270</v>
      </c>
    </row>
    <row r="85" spans="2:2">
      <c r="B85" s="1164" t="s">
        <v>2369</v>
      </c>
    </row>
    <row r="86" spans="2:2">
      <c r="B86" s="1164" t="s">
        <v>2370</v>
      </c>
    </row>
    <row r="87" spans="2:2">
      <c r="B87" s="1164" t="s">
        <v>2371</v>
      </c>
    </row>
    <row r="88" spans="2:2">
      <c r="B88" s="1164" t="s">
        <v>2372</v>
      </c>
    </row>
    <row r="89" spans="2:2">
      <c r="B89" s="1164" t="s">
        <v>2373</v>
      </c>
    </row>
    <row r="90" spans="2:2">
      <c r="B90" s="1164" t="s">
        <v>2374</v>
      </c>
    </row>
    <row r="91" spans="2:2">
      <c r="B91" s="1164" t="s">
        <v>2271</v>
      </c>
    </row>
    <row r="92" spans="2:2">
      <c r="B92" s="1164" t="s">
        <v>2272</v>
      </c>
    </row>
    <row r="93" spans="2:2">
      <c r="B93" s="1164" t="s">
        <v>2273</v>
      </c>
    </row>
    <row r="94" spans="2:2">
      <c r="B94" s="1164" t="s">
        <v>2274</v>
      </c>
    </row>
    <row r="95" spans="2:2">
      <c r="B95" s="1164" t="s">
        <v>2275</v>
      </c>
    </row>
    <row r="96" spans="2:2">
      <c r="B96" s="1164" t="s">
        <v>2276</v>
      </c>
    </row>
    <row r="97" spans="2:2">
      <c r="B97" s="1164" t="s">
        <v>2277</v>
      </c>
    </row>
    <row r="98" spans="2:2">
      <c r="B98" s="1164" t="s">
        <v>2278</v>
      </c>
    </row>
    <row r="99" spans="2:2">
      <c r="B99" s="1164" t="s">
        <v>2279</v>
      </c>
    </row>
    <row r="100" spans="2:2">
      <c r="B100" s="1164" t="s">
        <v>2280</v>
      </c>
    </row>
    <row r="101" spans="2:2">
      <c r="B101" s="1164" t="s">
        <v>2281</v>
      </c>
    </row>
    <row r="102" spans="2:2">
      <c r="B102" s="1164" t="s">
        <v>2282</v>
      </c>
    </row>
    <row r="103" spans="2:2">
      <c r="B103" s="1164" t="s">
        <v>2283</v>
      </c>
    </row>
    <row r="104" spans="2:2">
      <c r="B104" s="1164" t="s">
        <v>2284</v>
      </c>
    </row>
    <row r="105" spans="2:2">
      <c r="B105" s="1164" t="s">
        <v>2285</v>
      </c>
    </row>
    <row r="106" spans="2:2">
      <c r="B106" s="1164" t="s">
        <v>2303</v>
      </c>
    </row>
    <row r="107" spans="2:2">
      <c r="B107" s="1164" t="s">
        <v>2304</v>
      </c>
    </row>
    <row r="108" spans="2:2">
      <c r="B108" s="1164" t="s">
        <v>2375</v>
      </c>
    </row>
    <row r="109" spans="2:2">
      <c r="B109" s="1164" t="s">
        <v>2376</v>
      </c>
    </row>
    <row r="110" spans="2:2">
      <c r="B110" s="1164" t="s">
        <v>2981</v>
      </c>
    </row>
    <row r="111" spans="2:2">
      <c r="B111" s="1164" t="s">
        <v>2982</v>
      </c>
    </row>
    <row r="112" spans="2:2">
      <c r="B112" s="1164" t="s">
        <v>2286</v>
      </c>
    </row>
    <row r="113" spans="2:2">
      <c r="B113" s="1164" t="s">
        <v>2377</v>
      </c>
    </row>
    <row r="114" spans="2:2">
      <c r="B114" s="1164" t="s">
        <v>2378</v>
      </c>
    </row>
    <row r="115" spans="2:2">
      <c r="B115" s="1164" t="s">
        <v>2287</v>
      </c>
    </row>
    <row r="116" spans="2:2">
      <c r="B116" s="1164" t="s">
        <v>2379</v>
      </c>
    </row>
    <row r="117" spans="2:2">
      <c r="B117" s="1164" t="s">
        <v>2380</v>
      </c>
    </row>
    <row r="118" spans="2:2">
      <c r="B118" s="1164" t="s">
        <v>2381</v>
      </c>
    </row>
    <row r="119" spans="2:2">
      <c r="B119" s="1164" t="s">
        <v>2382</v>
      </c>
    </row>
    <row r="120" spans="2:2">
      <c r="B120" s="1164" t="s">
        <v>3111</v>
      </c>
    </row>
    <row r="121" spans="2:2">
      <c r="B121" s="1164" t="s">
        <v>3112</v>
      </c>
    </row>
    <row r="122" spans="2:2">
      <c r="B122" s="1164" t="s">
        <v>3113</v>
      </c>
    </row>
    <row r="123" spans="2:2">
      <c r="B123" s="1164" t="s">
        <v>3114</v>
      </c>
    </row>
    <row r="124" spans="2:2">
      <c r="B124" s="1164" t="s">
        <v>2383</v>
      </c>
    </row>
    <row r="125" spans="2:2">
      <c r="B125" s="1164" t="s">
        <v>2384</v>
      </c>
    </row>
    <row r="126" spans="2:2">
      <c r="B126" s="1164" t="s">
        <v>2385</v>
      </c>
    </row>
    <row r="127" spans="2:2">
      <c r="B127" s="1164" t="s">
        <v>2386</v>
      </c>
    </row>
    <row r="128" spans="2:2">
      <c r="B128" s="1164" t="s">
        <v>2288</v>
      </c>
    </row>
    <row r="129" spans="2:2">
      <c r="B129" s="1164" t="s">
        <v>2387</v>
      </c>
    </row>
    <row r="130" spans="2:2">
      <c r="B130" s="1164" t="s">
        <v>2388</v>
      </c>
    </row>
    <row r="131" spans="2:2">
      <c r="B131" s="1164" t="s">
        <v>2389</v>
      </c>
    </row>
    <row r="132" spans="2:2">
      <c r="B132" s="1164" t="s">
        <v>2390</v>
      </c>
    </row>
    <row r="133" spans="2:2">
      <c r="B133" s="1164" t="s">
        <v>2391</v>
      </c>
    </row>
    <row r="134" spans="2:2">
      <c r="B134" s="1164" t="s">
        <v>2392</v>
      </c>
    </row>
    <row r="135" spans="2:2">
      <c r="B135" s="1164" t="s">
        <v>2289</v>
      </c>
    </row>
    <row r="136" spans="2:2">
      <c r="B136" s="1164" t="s">
        <v>2393</v>
      </c>
    </row>
    <row r="137" spans="2:2">
      <c r="B137" s="1164" t="s">
        <v>2394</v>
      </c>
    </row>
    <row r="138" spans="2:2">
      <c r="B138" s="1164" t="s">
        <v>2395</v>
      </c>
    </row>
    <row r="139" spans="2:2">
      <c r="B139" s="1164" t="s">
        <v>2396</v>
      </c>
    </row>
    <row r="140" spans="2:2">
      <c r="B140" s="1164" t="s">
        <v>2397</v>
      </c>
    </row>
    <row r="141" spans="2:2">
      <c r="B141" s="1164" t="s">
        <v>2398</v>
      </c>
    </row>
    <row r="142" spans="2:2">
      <c r="B142" s="1164" t="s">
        <v>2399</v>
      </c>
    </row>
    <row r="143" spans="2:2">
      <c r="B143" s="1164" t="s">
        <v>2290</v>
      </c>
    </row>
    <row r="144" spans="2:2">
      <c r="B144" s="1164" t="s">
        <v>2983</v>
      </c>
    </row>
    <row r="145" spans="2:2">
      <c r="B145" s="1164" t="s">
        <v>2984</v>
      </c>
    </row>
    <row r="146" spans="2:2">
      <c r="B146" s="1164" t="s">
        <v>2400</v>
      </c>
    </row>
    <row r="147" spans="2:2">
      <c r="B147" s="1164" t="s">
        <v>2401</v>
      </c>
    </row>
    <row r="148" spans="2:2">
      <c r="B148" s="1164" t="s">
        <v>2402</v>
      </c>
    </row>
    <row r="149" spans="2:2">
      <c r="B149" s="1164" t="s">
        <v>2403</v>
      </c>
    </row>
    <row r="150" spans="2:2">
      <c r="B150" s="1164" t="s">
        <v>2305</v>
      </c>
    </row>
    <row r="151" spans="2:2">
      <c r="B151" s="1164" t="s">
        <v>2291</v>
      </c>
    </row>
    <row r="152" spans="2:2">
      <c r="B152" s="1164" t="s">
        <v>2292</v>
      </c>
    </row>
    <row r="153" spans="2:2">
      <c r="B153" s="1164" t="s">
        <v>2293</v>
      </c>
    </row>
    <row r="154" spans="2:2">
      <c r="B154" s="1164" t="s">
        <v>2294</v>
      </c>
    </row>
    <row r="155" spans="2:2">
      <c r="B155" s="1164" t="s">
        <v>2295</v>
      </c>
    </row>
    <row r="156" spans="2:2">
      <c r="B156" s="1164" t="s">
        <v>2296</v>
      </c>
    </row>
    <row r="157" spans="2:2">
      <c r="B157" s="1164" t="s">
        <v>2404</v>
      </c>
    </row>
    <row r="158" spans="2:2">
      <c r="B158" s="1164" t="s">
        <v>2405</v>
      </c>
    </row>
    <row r="159" spans="2:2">
      <c r="B159" s="1164" t="s">
        <v>2297</v>
      </c>
    </row>
    <row r="160" spans="2:2">
      <c r="B160" s="1164" t="s">
        <v>2406</v>
      </c>
    </row>
    <row r="161" spans="2:2">
      <c r="B161" s="1164" t="s">
        <v>2407</v>
      </c>
    </row>
    <row r="162" spans="2:2">
      <c r="B162" s="1164" t="s">
        <v>2141</v>
      </c>
    </row>
    <row r="163" spans="2:2">
      <c r="B163" s="1164" t="s">
        <v>2142</v>
      </c>
    </row>
    <row r="164" spans="2:2">
      <c r="B164" s="1164" t="s">
        <v>2298</v>
      </c>
    </row>
    <row r="165" spans="2:2">
      <c r="B165" s="1164" t="s">
        <v>2408</v>
      </c>
    </row>
    <row r="166" spans="2:2">
      <c r="B166" s="1164" t="s">
        <v>2409</v>
      </c>
    </row>
    <row r="167" spans="2:2">
      <c r="B167" s="1164" t="s">
        <v>2410</v>
      </c>
    </row>
    <row r="168" spans="2:2">
      <c r="B168" s="1164" t="s">
        <v>2411</v>
      </c>
    </row>
    <row r="169" spans="2:2">
      <c r="B169" s="1164" t="s">
        <v>2412</v>
      </c>
    </row>
    <row r="170" spans="2:2">
      <c r="B170" s="1164" t="s">
        <v>2413</v>
      </c>
    </row>
    <row r="171" spans="2:2">
      <c r="B171" s="1164" t="s">
        <v>2414</v>
      </c>
    </row>
    <row r="172" spans="2:2">
      <c r="B172" s="1164" t="s">
        <v>2415</v>
      </c>
    </row>
    <row r="173" spans="2:2">
      <c r="B173" s="1164" t="s">
        <v>2416</v>
      </c>
    </row>
    <row r="174" spans="2:2">
      <c r="B174" s="1164" t="s">
        <v>2299</v>
      </c>
    </row>
    <row r="175" spans="2:2">
      <c r="B175" s="1164" t="s">
        <v>2417</v>
      </c>
    </row>
    <row r="176" spans="2:2">
      <c r="B176" s="1164" t="s">
        <v>2418</v>
      </c>
    </row>
  </sheetData>
  <phoneticPr fontId="43"/>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B6"/>
  <sheetViews>
    <sheetView showGridLines="0" workbookViewId="0">
      <pane ySplit="3" topLeftCell="A4" activePane="bottomLeft" state="frozen"/>
      <selection activeCell="C2" sqref="C2"/>
      <selection pane="bottomLeft" activeCell="C2" sqref="C2"/>
    </sheetView>
  </sheetViews>
  <sheetFormatPr defaultRowHeight="13.5"/>
  <sheetData>
    <row r="1" spans="2:2" s="402" customFormat="1" ht="14.25"/>
    <row r="2" spans="2:2" s="402" customFormat="1" ht="14.25">
      <c r="B2" s="1184" t="s">
        <v>346</v>
      </c>
    </row>
    <row r="6" spans="2:2">
      <c r="B6" t="s">
        <v>1742</v>
      </c>
    </row>
  </sheetData>
  <phoneticPr fontId="43"/>
  <hyperlinks>
    <hyperlink ref="B2" location="流れ!C38" display="リスト"/>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2:X70"/>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1" width="0.875" style="402" customWidth="1"/>
    <col min="2" max="3" width="7.625" style="402" customWidth="1"/>
    <col min="4" max="12" width="6.625" style="402" customWidth="1"/>
    <col min="13" max="13" width="7.625" style="402" customWidth="1"/>
    <col min="14" max="18" width="9" style="402"/>
    <col min="19" max="19" width="2.875" style="402" customWidth="1"/>
    <col min="20" max="256" width="9" style="402"/>
    <col min="257" max="257" width="0.875" style="402" customWidth="1"/>
    <col min="258" max="259" width="7.625" style="402" customWidth="1"/>
    <col min="260" max="268" width="6.625" style="402" customWidth="1"/>
    <col min="269" max="269" width="7.625" style="402" customWidth="1"/>
    <col min="270" max="274" width="9" style="402"/>
    <col min="275" max="275" width="2.875" style="402" customWidth="1"/>
    <col min="276" max="512" width="9" style="402"/>
    <col min="513" max="513" width="0.875" style="402" customWidth="1"/>
    <col min="514" max="515" width="7.625" style="402" customWidth="1"/>
    <col min="516" max="524" width="6.625" style="402" customWidth="1"/>
    <col min="525" max="525" width="7.625" style="402" customWidth="1"/>
    <col min="526" max="530" width="9" style="402"/>
    <col min="531" max="531" width="2.875" style="402" customWidth="1"/>
    <col min="532" max="768" width="9" style="402"/>
    <col min="769" max="769" width="0.875" style="402" customWidth="1"/>
    <col min="770" max="771" width="7.625" style="402" customWidth="1"/>
    <col min="772" max="780" width="6.625" style="402" customWidth="1"/>
    <col min="781" max="781" width="7.625" style="402" customWidth="1"/>
    <col min="782" max="786" width="9" style="402"/>
    <col min="787" max="787" width="2.875" style="402" customWidth="1"/>
    <col min="788" max="1024" width="9" style="402"/>
    <col min="1025" max="1025" width="0.875" style="402" customWidth="1"/>
    <col min="1026" max="1027" width="7.625" style="402" customWidth="1"/>
    <col min="1028" max="1036" width="6.625" style="402" customWidth="1"/>
    <col min="1037" max="1037" width="7.625" style="402" customWidth="1"/>
    <col min="1038" max="1042" width="9" style="402"/>
    <col min="1043" max="1043" width="2.875" style="402" customWidth="1"/>
    <col min="1044" max="1280" width="9" style="402"/>
    <col min="1281" max="1281" width="0.875" style="402" customWidth="1"/>
    <col min="1282" max="1283" width="7.625" style="402" customWidth="1"/>
    <col min="1284" max="1292" width="6.625" style="402" customWidth="1"/>
    <col min="1293" max="1293" width="7.625" style="402" customWidth="1"/>
    <col min="1294" max="1298" width="9" style="402"/>
    <col min="1299" max="1299" width="2.875" style="402" customWidth="1"/>
    <col min="1300" max="1536" width="9" style="402"/>
    <col min="1537" max="1537" width="0.875" style="402" customWidth="1"/>
    <col min="1538" max="1539" width="7.625" style="402" customWidth="1"/>
    <col min="1540" max="1548" width="6.625" style="402" customWidth="1"/>
    <col min="1549" max="1549" width="7.625" style="402" customWidth="1"/>
    <col min="1550" max="1554" width="9" style="402"/>
    <col min="1555" max="1555" width="2.875" style="402" customWidth="1"/>
    <col min="1556" max="1792" width="9" style="402"/>
    <col min="1793" max="1793" width="0.875" style="402" customWidth="1"/>
    <col min="1794" max="1795" width="7.625" style="402" customWidth="1"/>
    <col min="1796" max="1804" width="6.625" style="402" customWidth="1"/>
    <col min="1805" max="1805" width="7.625" style="402" customWidth="1"/>
    <col min="1806" max="1810" width="9" style="402"/>
    <col min="1811" max="1811" width="2.875" style="402" customWidth="1"/>
    <col min="1812" max="2048" width="9" style="402"/>
    <col min="2049" max="2049" width="0.875" style="402" customWidth="1"/>
    <col min="2050" max="2051" width="7.625" style="402" customWidth="1"/>
    <col min="2052" max="2060" width="6.625" style="402" customWidth="1"/>
    <col min="2061" max="2061" width="7.625" style="402" customWidth="1"/>
    <col min="2062" max="2066" width="9" style="402"/>
    <col min="2067" max="2067" width="2.875" style="402" customWidth="1"/>
    <col min="2068" max="2304" width="9" style="402"/>
    <col min="2305" max="2305" width="0.875" style="402" customWidth="1"/>
    <col min="2306" max="2307" width="7.625" style="402" customWidth="1"/>
    <col min="2308" max="2316" width="6.625" style="402" customWidth="1"/>
    <col min="2317" max="2317" width="7.625" style="402" customWidth="1"/>
    <col min="2318" max="2322" width="9" style="402"/>
    <col min="2323" max="2323" width="2.875" style="402" customWidth="1"/>
    <col min="2324" max="2560" width="9" style="402"/>
    <col min="2561" max="2561" width="0.875" style="402" customWidth="1"/>
    <col min="2562" max="2563" width="7.625" style="402" customWidth="1"/>
    <col min="2564" max="2572" width="6.625" style="402" customWidth="1"/>
    <col min="2573" max="2573" width="7.625" style="402" customWidth="1"/>
    <col min="2574" max="2578" width="9" style="402"/>
    <col min="2579" max="2579" width="2.875" style="402" customWidth="1"/>
    <col min="2580" max="2816" width="9" style="402"/>
    <col min="2817" max="2817" width="0.875" style="402" customWidth="1"/>
    <col min="2818" max="2819" width="7.625" style="402" customWidth="1"/>
    <col min="2820" max="2828" width="6.625" style="402" customWidth="1"/>
    <col min="2829" max="2829" width="7.625" style="402" customWidth="1"/>
    <col min="2830" max="2834" width="9" style="402"/>
    <col min="2835" max="2835" width="2.875" style="402" customWidth="1"/>
    <col min="2836" max="3072" width="9" style="402"/>
    <col min="3073" max="3073" width="0.875" style="402" customWidth="1"/>
    <col min="3074" max="3075" width="7.625" style="402" customWidth="1"/>
    <col min="3076" max="3084" width="6.625" style="402" customWidth="1"/>
    <col min="3085" max="3085" width="7.625" style="402" customWidth="1"/>
    <col min="3086" max="3090" width="9" style="402"/>
    <col min="3091" max="3091" width="2.875" style="402" customWidth="1"/>
    <col min="3092" max="3328" width="9" style="402"/>
    <col min="3329" max="3329" width="0.875" style="402" customWidth="1"/>
    <col min="3330" max="3331" width="7.625" style="402" customWidth="1"/>
    <col min="3332" max="3340" width="6.625" style="402" customWidth="1"/>
    <col min="3341" max="3341" width="7.625" style="402" customWidth="1"/>
    <col min="3342" max="3346" width="9" style="402"/>
    <col min="3347" max="3347" width="2.875" style="402" customWidth="1"/>
    <col min="3348" max="3584" width="9" style="402"/>
    <col min="3585" max="3585" width="0.875" style="402" customWidth="1"/>
    <col min="3586" max="3587" width="7.625" style="402" customWidth="1"/>
    <col min="3588" max="3596" width="6.625" style="402" customWidth="1"/>
    <col min="3597" max="3597" width="7.625" style="402" customWidth="1"/>
    <col min="3598" max="3602" width="9" style="402"/>
    <col min="3603" max="3603" width="2.875" style="402" customWidth="1"/>
    <col min="3604" max="3840" width="9" style="402"/>
    <col min="3841" max="3841" width="0.875" style="402" customWidth="1"/>
    <col min="3842" max="3843" width="7.625" style="402" customWidth="1"/>
    <col min="3844" max="3852" width="6.625" style="402" customWidth="1"/>
    <col min="3853" max="3853" width="7.625" style="402" customWidth="1"/>
    <col min="3854" max="3858" width="9" style="402"/>
    <col min="3859" max="3859" width="2.875" style="402" customWidth="1"/>
    <col min="3860" max="4096" width="9" style="402"/>
    <col min="4097" max="4097" width="0.875" style="402" customWidth="1"/>
    <col min="4098" max="4099" width="7.625" style="402" customWidth="1"/>
    <col min="4100" max="4108" width="6.625" style="402" customWidth="1"/>
    <col min="4109" max="4109" width="7.625" style="402" customWidth="1"/>
    <col min="4110" max="4114" width="9" style="402"/>
    <col min="4115" max="4115" width="2.875" style="402" customWidth="1"/>
    <col min="4116" max="4352" width="9" style="402"/>
    <col min="4353" max="4353" width="0.875" style="402" customWidth="1"/>
    <col min="4354" max="4355" width="7.625" style="402" customWidth="1"/>
    <col min="4356" max="4364" width="6.625" style="402" customWidth="1"/>
    <col min="4365" max="4365" width="7.625" style="402" customWidth="1"/>
    <col min="4366" max="4370" width="9" style="402"/>
    <col min="4371" max="4371" width="2.875" style="402" customWidth="1"/>
    <col min="4372" max="4608" width="9" style="402"/>
    <col min="4609" max="4609" width="0.875" style="402" customWidth="1"/>
    <col min="4610" max="4611" width="7.625" style="402" customWidth="1"/>
    <col min="4612" max="4620" width="6.625" style="402" customWidth="1"/>
    <col min="4621" max="4621" width="7.625" style="402" customWidth="1"/>
    <col min="4622" max="4626" width="9" style="402"/>
    <col min="4627" max="4627" width="2.875" style="402" customWidth="1"/>
    <col min="4628" max="4864" width="9" style="402"/>
    <col min="4865" max="4865" width="0.875" style="402" customWidth="1"/>
    <col min="4866" max="4867" width="7.625" style="402" customWidth="1"/>
    <col min="4868" max="4876" width="6.625" style="402" customWidth="1"/>
    <col min="4877" max="4877" width="7.625" style="402" customWidth="1"/>
    <col min="4878" max="4882" width="9" style="402"/>
    <col min="4883" max="4883" width="2.875" style="402" customWidth="1"/>
    <col min="4884" max="5120" width="9" style="402"/>
    <col min="5121" max="5121" width="0.875" style="402" customWidth="1"/>
    <col min="5122" max="5123" width="7.625" style="402" customWidth="1"/>
    <col min="5124" max="5132" width="6.625" style="402" customWidth="1"/>
    <col min="5133" max="5133" width="7.625" style="402" customWidth="1"/>
    <col min="5134" max="5138" width="9" style="402"/>
    <col min="5139" max="5139" width="2.875" style="402" customWidth="1"/>
    <col min="5140" max="5376" width="9" style="402"/>
    <col min="5377" max="5377" width="0.875" style="402" customWidth="1"/>
    <col min="5378" max="5379" width="7.625" style="402" customWidth="1"/>
    <col min="5380" max="5388" width="6.625" style="402" customWidth="1"/>
    <col min="5389" max="5389" width="7.625" style="402" customWidth="1"/>
    <col min="5390" max="5394" width="9" style="402"/>
    <col min="5395" max="5395" width="2.875" style="402" customWidth="1"/>
    <col min="5396" max="5632" width="9" style="402"/>
    <col min="5633" max="5633" width="0.875" style="402" customWidth="1"/>
    <col min="5634" max="5635" width="7.625" style="402" customWidth="1"/>
    <col min="5636" max="5644" width="6.625" style="402" customWidth="1"/>
    <col min="5645" max="5645" width="7.625" style="402" customWidth="1"/>
    <col min="5646" max="5650" width="9" style="402"/>
    <col min="5651" max="5651" width="2.875" style="402" customWidth="1"/>
    <col min="5652" max="5888" width="9" style="402"/>
    <col min="5889" max="5889" width="0.875" style="402" customWidth="1"/>
    <col min="5890" max="5891" width="7.625" style="402" customWidth="1"/>
    <col min="5892" max="5900" width="6.625" style="402" customWidth="1"/>
    <col min="5901" max="5901" width="7.625" style="402" customWidth="1"/>
    <col min="5902" max="5906" width="9" style="402"/>
    <col min="5907" max="5907" width="2.875" style="402" customWidth="1"/>
    <col min="5908" max="6144" width="9" style="402"/>
    <col min="6145" max="6145" width="0.875" style="402" customWidth="1"/>
    <col min="6146" max="6147" width="7.625" style="402" customWidth="1"/>
    <col min="6148" max="6156" width="6.625" style="402" customWidth="1"/>
    <col min="6157" max="6157" width="7.625" style="402" customWidth="1"/>
    <col min="6158" max="6162" width="9" style="402"/>
    <col min="6163" max="6163" width="2.875" style="402" customWidth="1"/>
    <col min="6164" max="6400" width="9" style="402"/>
    <col min="6401" max="6401" width="0.875" style="402" customWidth="1"/>
    <col min="6402" max="6403" width="7.625" style="402" customWidth="1"/>
    <col min="6404" max="6412" width="6.625" style="402" customWidth="1"/>
    <col min="6413" max="6413" width="7.625" style="402" customWidth="1"/>
    <col min="6414" max="6418" width="9" style="402"/>
    <col min="6419" max="6419" width="2.875" style="402" customWidth="1"/>
    <col min="6420" max="6656" width="9" style="402"/>
    <col min="6657" max="6657" width="0.875" style="402" customWidth="1"/>
    <col min="6658" max="6659" width="7.625" style="402" customWidth="1"/>
    <col min="6660" max="6668" width="6.625" style="402" customWidth="1"/>
    <col min="6669" max="6669" width="7.625" style="402" customWidth="1"/>
    <col min="6670" max="6674" width="9" style="402"/>
    <col min="6675" max="6675" width="2.875" style="402" customWidth="1"/>
    <col min="6676" max="6912" width="9" style="402"/>
    <col min="6913" max="6913" width="0.875" style="402" customWidth="1"/>
    <col min="6914" max="6915" width="7.625" style="402" customWidth="1"/>
    <col min="6916" max="6924" width="6.625" style="402" customWidth="1"/>
    <col min="6925" max="6925" width="7.625" style="402" customWidth="1"/>
    <col min="6926" max="6930" width="9" style="402"/>
    <col min="6931" max="6931" width="2.875" style="402" customWidth="1"/>
    <col min="6932" max="7168" width="9" style="402"/>
    <col min="7169" max="7169" width="0.875" style="402" customWidth="1"/>
    <col min="7170" max="7171" width="7.625" style="402" customWidth="1"/>
    <col min="7172" max="7180" width="6.625" style="402" customWidth="1"/>
    <col min="7181" max="7181" width="7.625" style="402" customWidth="1"/>
    <col min="7182" max="7186" width="9" style="402"/>
    <col min="7187" max="7187" width="2.875" style="402" customWidth="1"/>
    <col min="7188" max="7424" width="9" style="402"/>
    <col min="7425" max="7425" width="0.875" style="402" customWidth="1"/>
    <col min="7426" max="7427" width="7.625" style="402" customWidth="1"/>
    <col min="7428" max="7436" width="6.625" style="402" customWidth="1"/>
    <col min="7437" max="7437" width="7.625" style="402" customWidth="1"/>
    <col min="7438" max="7442" width="9" style="402"/>
    <col min="7443" max="7443" width="2.875" style="402" customWidth="1"/>
    <col min="7444" max="7680" width="9" style="402"/>
    <col min="7681" max="7681" width="0.875" style="402" customWidth="1"/>
    <col min="7682" max="7683" width="7.625" style="402" customWidth="1"/>
    <col min="7684" max="7692" width="6.625" style="402" customWidth="1"/>
    <col min="7693" max="7693" width="7.625" style="402" customWidth="1"/>
    <col min="7694" max="7698" width="9" style="402"/>
    <col min="7699" max="7699" width="2.875" style="402" customWidth="1"/>
    <col min="7700" max="7936" width="9" style="402"/>
    <col min="7937" max="7937" width="0.875" style="402" customWidth="1"/>
    <col min="7938" max="7939" width="7.625" style="402" customWidth="1"/>
    <col min="7940" max="7948" width="6.625" style="402" customWidth="1"/>
    <col min="7949" max="7949" width="7.625" style="402" customWidth="1"/>
    <col min="7950" max="7954" width="9" style="402"/>
    <col min="7955" max="7955" width="2.875" style="402" customWidth="1"/>
    <col min="7956" max="8192" width="9" style="402"/>
    <col min="8193" max="8193" width="0.875" style="402" customWidth="1"/>
    <col min="8194" max="8195" width="7.625" style="402" customWidth="1"/>
    <col min="8196" max="8204" width="6.625" style="402" customWidth="1"/>
    <col min="8205" max="8205" width="7.625" style="402" customWidth="1"/>
    <col min="8206" max="8210" width="9" style="402"/>
    <col min="8211" max="8211" width="2.875" style="402" customWidth="1"/>
    <col min="8212" max="8448" width="9" style="402"/>
    <col min="8449" max="8449" width="0.875" style="402" customWidth="1"/>
    <col min="8450" max="8451" width="7.625" style="402" customWidth="1"/>
    <col min="8452" max="8460" width="6.625" style="402" customWidth="1"/>
    <col min="8461" max="8461" width="7.625" style="402" customWidth="1"/>
    <col min="8462" max="8466" width="9" style="402"/>
    <col min="8467" max="8467" width="2.875" style="402" customWidth="1"/>
    <col min="8468" max="8704" width="9" style="402"/>
    <col min="8705" max="8705" width="0.875" style="402" customWidth="1"/>
    <col min="8706" max="8707" width="7.625" style="402" customWidth="1"/>
    <col min="8708" max="8716" width="6.625" style="402" customWidth="1"/>
    <col min="8717" max="8717" width="7.625" style="402" customWidth="1"/>
    <col min="8718" max="8722" width="9" style="402"/>
    <col min="8723" max="8723" width="2.875" style="402" customWidth="1"/>
    <col min="8724" max="8960" width="9" style="402"/>
    <col min="8961" max="8961" width="0.875" style="402" customWidth="1"/>
    <col min="8962" max="8963" width="7.625" style="402" customWidth="1"/>
    <col min="8964" max="8972" width="6.625" style="402" customWidth="1"/>
    <col min="8973" max="8973" width="7.625" style="402" customWidth="1"/>
    <col min="8974" max="8978" width="9" style="402"/>
    <col min="8979" max="8979" width="2.875" style="402" customWidth="1"/>
    <col min="8980" max="9216" width="9" style="402"/>
    <col min="9217" max="9217" width="0.875" style="402" customWidth="1"/>
    <col min="9218" max="9219" width="7.625" style="402" customWidth="1"/>
    <col min="9220" max="9228" width="6.625" style="402" customWidth="1"/>
    <col min="9229" max="9229" width="7.625" style="402" customWidth="1"/>
    <col min="9230" max="9234" width="9" style="402"/>
    <col min="9235" max="9235" width="2.875" style="402" customWidth="1"/>
    <col min="9236" max="9472" width="9" style="402"/>
    <col min="9473" max="9473" width="0.875" style="402" customWidth="1"/>
    <col min="9474" max="9475" width="7.625" style="402" customWidth="1"/>
    <col min="9476" max="9484" width="6.625" style="402" customWidth="1"/>
    <col min="9485" max="9485" width="7.625" style="402" customWidth="1"/>
    <col min="9486" max="9490" width="9" style="402"/>
    <col min="9491" max="9491" width="2.875" style="402" customWidth="1"/>
    <col min="9492" max="9728" width="9" style="402"/>
    <col min="9729" max="9729" width="0.875" style="402" customWidth="1"/>
    <col min="9730" max="9731" width="7.625" style="402" customWidth="1"/>
    <col min="9732" max="9740" width="6.625" style="402" customWidth="1"/>
    <col min="9741" max="9741" width="7.625" style="402" customWidth="1"/>
    <col min="9742" max="9746" width="9" style="402"/>
    <col min="9747" max="9747" width="2.875" style="402" customWidth="1"/>
    <col min="9748" max="9984" width="9" style="402"/>
    <col min="9985" max="9985" width="0.875" style="402" customWidth="1"/>
    <col min="9986" max="9987" width="7.625" style="402" customWidth="1"/>
    <col min="9988" max="9996" width="6.625" style="402" customWidth="1"/>
    <col min="9997" max="9997" width="7.625" style="402" customWidth="1"/>
    <col min="9998" max="10002" width="9" style="402"/>
    <col min="10003" max="10003" width="2.875" style="402" customWidth="1"/>
    <col min="10004" max="10240" width="9" style="402"/>
    <col min="10241" max="10241" width="0.875" style="402" customWidth="1"/>
    <col min="10242" max="10243" width="7.625" style="402" customWidth="1"/>
    <col min="10244" max="10252" width="6.625" style="402" customWidth="1"/>
    <col min="10253" max="10253" width="7.625" style="402" customWidth="1"/>
    <col min="10254" max="10258" width="9" style="402"/>
    <col min="10259" max="10259" width="2.875" style="402" customWidth="1"/>
    <col min="10260" max="10496" width="9" style="402"/>
    <col min="10497" max="10497" width="0.875" style="402" customWidth="1"/>
    <col min="10498" max="10499" width="7.625" style="402" customWidth="1"/>
    <col min="10500" max="10508" width="6.625" style="402" customWidth="1"/>
    <col min="10509" max="10509" width="7.625" style="402" customWidth="1"/>
    <col min="10510" max="10514" width="9" style="402"/>
    <col min="10515" max="10515" width="2.875" style="402" customWidth="1"/>
    <col min="10516" max="10752" width="9" style="402"/>
    <col min="10753" max="10753" width="0.875" style="402" customWidth="1"/>
    <col min="10754" max="10755" width="7.625" style="402" customWidth="1"/>
    <col min="10756" max="10764" width="6.625" style="402" customWidth="1"/>
    <col min="10765" max="10765" width="7.625" style="402" customWidth="1"/>
    <col min="10766" max="10770" width="9" style="402"/>
    <col min="10771" max="10771" width="2.875" style="402" customWidth="1"/>
    <col min="10772" max="11008" width="9" style="402"/>
    <col min="11009" max="11009" width="0.875" style="402" customWidth="1"/>
    <col min="11010" max="11011" width="7.625" style="402" customWidth="1"/>
    <col min="11012" max="11020" width="6.625" style="402" customWidth="1"/>
    <col min="11021" max="11021" width="7.625" style="402" customWidth="1"/>
    <col min="11022" max="11026" width="9" style="402"/>
    <col min="11027" max="11027" width="2.875" style="402" customWidth="1"/>
    <col min="11028" max="11264" width="9" style="402"/>
    <col min="11265" max="11265" width="0.875" style="402" customWidth="1"/>
    <col min="11266" max="11267" width="7.625" style="402" customWidth="1"/>
    <col min="11268" max="11276" width="6.625" style="402" customWidth="1"/>
    <col min="11277" max="11277" width="7.625" style="402" customWidth="1"/>
    <col min="11278" max="11282" width="9" style="402"/>
    <col min="11283" max="11283" width="2.875" style="402" customWidth="1"/>
    <col min="11284" max="11520" width="9" style="402"/>
    <col min="11521" max="11521" width="0.875" style="402" customWidth="1"/>
    <col min="11522" max="11523" width="7.625" style="402" customWidth="1"/>
    <col min="11524" max="11532" width="6.625" style="402" customWidth="1"/>
    <col min="11533" max="11533" width="7.625" style="402" customWidth="1"/>
    <col min="11534" max="11538" width="9" style="402"/>
    <col min="11539" max="11539" width="2.875" style="402" customWidth="1"/>
    <col min="11540" max="11776" width="9" style="402"/>
    <col min="11777" max="11777" width="0.875" style="402" customWidth="1"/>
    <col min="11778" max="11779" width="7.625" style="402" customWidth="1"/>
    <col min="11780" max="11788" width="6.625" style="402" customWidth="1"/>
    <col min="11789" max="11789" width="7.625" style="402" customWidth="1"/>
    <col min="11790" max="11794" width="9" style="402"/>
    <col min="11795" max="11795" width="2.875" style="402" customWidth="1"/>
    <col min="11796" max="12032" width="9" style="402"/>
    <col min="12033" max="12033" width="0.875" style="402" customWidth="1"/>
    <col min="12034" max="12035" width="7.625" style="402" customWidth="1"/>
    <col min="12036" max="12044" width="6.625" style="402" customWidth="1"/>
    <col min="12045" max="12045" width="7.625" style="402" customWidth="1"/>
    <col min="12046" max="12050" width="9" style="402"/>
    <col min="12051" max="12051" width="2.875" style="402" customWidth="1"/>
    <col min="12052" max="12288" width="9" style="402"/>
    <col min="12289" max="12289" width="0.875" style="402" customWidth="1"/>
    <col min="12290" max="12291" width="7.625" style="402" customWidth="1"/>
    <col min="12292" max="12300" width="6.625" style="402" customWidth="1"/>
    <col min="12301" max="12301" width="7.625" style="402" customWidth="1"/>
    <col min="12302" max="12306" width="9" style="402"/>
    <col min="12307" max="12307" width="2.875" style="402" customWidth="1"/>
    <col min="12308" max="12544" width="9" style="402"/>
    <col min="12545" max="12545" width="0.875" style="402" customWidth="1"/>
    <col min="12546" max="12547" width="7.625" style="402" customWidth="1"/>
    <col min="12548" max="12556" width="6.625" style="402" customWidth="1"/>
    <col min="12557" max="12557" width="7.625" style="402" customWidth="1"/>
    <col min="12558" max="12562" width="9" style="402"/>
    <col min="12563" max="12563" width="2.875" style="402" customWidth="1"/>
    <col min="12564" max="12800" width="9" style="402"/>
    <col min="12801" max="12801" width="0.875" style="402" customWidth="1"/>
    <col min="12802" max="12803" width="7.625" style="402" customWidth="1"/>
    <col min="12804" max="12812" width="6.625" style="402" customWidth="1"/>
    <col min="12813" max="12813" width="7.625" style="402" customWidth="1"/>
    <col min="12814" max="12818" width="9" style="402"/>
    <col min="12819" max="12819" width="2.875" style="402" customWidth="1"/>
    <col min="12820" max="13056" width="9" style="402"/>
    <col min="13057" max="13057" width="0.875" style="402" customWidth="1"/>
    <col min="13058" max="13059" width="7.625" style="402" customWidth="1"/>
    <col min="13060" max="13068" width="6.625" style="402" customWidth="1"/>
    <col min="13069" max="13069" width="7.625" style="402" customWidth="1"/>
    <col min="13070" max="13074" width="9" style="402"/>
    <col min="13075" max="13075" width="2.875" style="402" customWidth="1"/>
    <col min="13076" max="13312" width="9" style="402"/>
    <col min="13313" max="13313" width="0.875" style="402" customWidth="1"/>
    <col min="13314" max="13315" width="7.625" style="402" customWidth="1"/>
    <col min="13316" max="13324" width="6.625" style="402" customWidth="1"/>
    <col min="13325" max="13325" width="7.625" style="402" customWidth="1"/>
    <col min="13326" max="13330" width="9" style="402"/>
    <col min="13331" max="13331" width="2.875" style="402" customWidth="1"/>
    <col min="13332" max="13568" width="9" style="402"/>
    <col min="13569" max="13569" width="0.875" style="402" customWidth="1"/>
    <col min="13570" max="13571" width="7.625" style="402" customWidth="1"/>
    <col min="13572" max="13580" width="6.625" style="402" customWidth="1"/>
    <col min="13581" max="13581" width="7.625" style="402" customWidth="1"/>
    <col min="13582" max="13586" width="9" style="402"/>
    <col min="13587" max="13587" width="2.875" style="402" customWidth="1"/>
    <col min="13588" max="13824" width="9" style="402"/>
    <col min="13825" max="13825" width="0.875" style="402" customWidth="1"/>
    <col min="13826" max="13827" width="7.625" style="402" customWidth="1"/>
    <col min="13828" max="13836" width="6.625" style="402" customWidth="1"/>
    <col min="13837" max="13837" width="7.625" style="402" customWidth="1"/>
    <col min="13838" max="13842" width="9" style="402"/>
    <col min="13843" max="13843" width="2.875" style="402" customWidth="1"/>
    <col min="13844" max="14080" width="9" style="402"/>
    <col min="14081" max="14081" width="0.875" style="402" customWidth="1"/>
    <col min="14082" max="14083" width="7.625" style="402" customWidth="1"/>
    <col min="14084" max="14092" width="6.625" style="402" customWidth="1"/>
    <col min="14093" max="14093" width="7.625" style="402" customWidth="1"/>
    <col min="14094" max="14098" width="9" style="402"/>
    <col min="14099" max="14099" width="2.875" style="402" customWidth="1"/>
    <col min="14100" max="14336" width="9" style="402"/>
    <col min="14337" max="14337" width="0.875" style="402" customWidth="1"/>
    <col min="14338" max="14339" width="7.625" style="402" customWidth="1"/>
    <col min="14340" max="14348" width="6.625" style="402" customWidth="1"/>
    <col min="14349" max="14349" width="7.625" style="402" customWidth="1"/>
    <col min="14350" max="14354" width="9" style="402"/>
    <col min="14355" max="14355" width="2.875" style="402" customWidth="1"/>
    <col min="14356" max="14592" width="9" style="402"/>
    <col min="14593" max="14593" width="0.875" style="402" customWidth="1"/>
    <col min="14594" max="14595" width="7.625" style="402" customWidth="1"/>
    <col min="14596" max="14604" width="6.625" style="402" customWidth="1"/>
    <col min="14605" max="14605" width="7.625" style="402" customWidth="1"/>
    <col min="14606" max="14610" width="9" style="402"/>
    <col min="14611" max="14611" width="2.875" style="402" customWidth="1"/>
    <col min="14612" max="14848" width="9" style="402"/>
    <col min="14849" max="14849" width="0.875" style="402" customWidth="1"/>
    <col min="14850" max="14851" width="7.625" style="402" customWidth="1"/>
    <col min="14852" max="14860" width="6.625" style="402" customWidth="1"/>
    <col min="14861" max="14861" width="7.625" style="402" customWidth="1"/>
    <col min="14862" max="14866" width="9" style="402"/>
    <col min="14867" max="14867" width="2.875" style="402" customWidth="1"/>
    <col min="14868" max="15104" width="9" style="402"/>
    <col min="15105" max="15105" width="0.875" style="402" customWidth="1"/>
    <col min="15106" max="15107" width="7.625" style="402" customWidth="1"/>
    <col min="15108" max="15116" width="6.625" style="402" customWidth="1"/>
    <col min="15117" max="15117" width="7.625" style="402" customWidth="1"/>
    <col min="15118" max="15122" width="9" style="402"/>
    <col min="15123" max="15123" width="2.875" style="402" customWidth="1"/>
    <col min="15124" max="15360" width="9" style="402"/>
    <col min="15361" max="15361" width="0.875" style="402" customWidth="1"/>
    <col min="15362" max="15363" width="7.625" style="402" customWidth="1"/>
    <col min="15364" max="15372" width="6.625" style="402" customWidth="1"/>
    <col min="15373" max="15373" width="7.625" style="402" customWidth="1"/>
    <col min="15374" max="15378" width="9" style="402"/>
    <col min="15379" max="15379" width="2.875" style="402" customWidth="1"/>
    <col min="15380" max="15616" width="9" style="402"/>
    <col min="15617" max="15617" width="0.875" style="402" customWidth="1"/>
    <col min="15618" max="15619" width="7.625" style="402" customWidth="1"/>
    <col min="15620" max="15628" width="6.625" style="402" customWidth="1"/>
    <col min="15629" max="15629" width="7.625" style="402" customWidth="1"/>
    <col min="15630" max="15634" width="9" style="402"/>
    <col min="15635" max="15635" width="2.875" style="402" customWidth="1"/>
    <col min="15636" max="15872" width="9" style="402"/>
    <col min="15873" max="15873" width="0.875" style="402" customWidth="1"/>
    <col min="15874" max="15875" width="7.625" style="402" customWidth="1"/>
    <col min="15876" max="15884" width="6.625" style="402" customWidth="1"/>
    <col min="15885" max="15885" width="7.625" style="402" customWidth="1"/>
    <col min="15886" max="15890" width="9" style="402"/>
    <col min="15891" max="15891" width="2.875" style="402" customWidth="1"/>
    <col min="15892" max="16128" width="9" style="402"/>
    <col min="16129" max="16129" width="0.875" style="402" customWidth="1"/>
    <col min="16130" max="16131" width="7.625" style="402" customWidth="1"/>
    <col min="16132" max="16140" width="6.625" style="402" customWidth="1"/>
    <col min="16141" max="16141" width="7.625" style="402" customWidth="1"/>
    <col min="16142" max="16146" width="9" style="402"/>
    <col min="16147" max="16147" width="2.875" style="402" customWidth="1"/>
    <col min="16148" max="16384" width="9" style="402"/>
  </cols>
  <sheetData>
    <row r="2" spans="2:18">
      <c r="C2" s="1185" t="s">
        <v>346</v>
      </c>
    </row>
    <row r="6" spans="2:18">
      <c r="H6" s="403" t="s">
        <v>389</v>
      </c>
    </row>
    <row r="7" spans="2:18">
      <c r="H7" s="403" t="s">
        <v>390</v>
      </c>
    </row>
    <row r="8" spans="2:18" ht="14.25" customHeight="1">
      <c r="O8" s="2338" t="s">
        <v>391</v>
      </c>
      <c r="P8" s="2338"/>
      <c r="Q8" s="2338"/>
      <c r="R8" s="2338"/>
    </row>
    <row r="9" spans="2:18">
      <c r="O9" s="2338"/>
      <c r="P9" s="2338"/>
      <c r="Q9" s="2338"/>
      <c r="R9" s="2338"/>
    </row>
    <row r="10" spans="2:18" ht="14.25" customHeight="1">
      <c r="B10" s="404" t="s">
        <v>392</v>
      </c>
      <c r="O10" s="2338"/>
      <c r="P10" s="2338"/>
      <c r="Q10" s="2338"/>
      <c r="R10" s="2338"/>
    </row>
    <row r="11" spans="2:18" ht="14.25" customHeight="1">
      <c r="B11" s="402" t="s">
        <v>393</v>
      </c>
      <c r="F11" s="405" t="s">
        <v>394</v>
      </c>
      <c r="O11" s="2338"/>
      <c r="P11" s="2338"/>
      <c r="Q11" s="2338"/>
      <c r="R11" s="2338"/>
    </row>
    <row r="12" spans="2:18" ht="14.25" customHeight="1">
      <c r="F12" s="405" t="s">
        <v>395</v>
      </c>
      <c r="O12" s="2338"/>
      <c r="P12" s="2338"/>
      <c r="Q12" s="2338"/>
      <c r="R12" s="2338"/>
    </row>
    <row r="13" spans="2:18">
      <c r="N13" s="406"/>
      <c r="O13" s="407"/>
      <c r="P13" s="407"/>
      <c r="Q13" s="407"/>
      <c r="R13" s="407"/>
    </row>
    <row r="14" spans="2:18" ht="14.25" customHeight="1">
      <c r="N14" s="406"/>
      <c r="O14" s="407"/>
      <c r="P14" s="407"/>
      <c r="Q14" s="407"/>
      <c r="R14" s="407"/>
    </row>
    <row r="15" spans="2:18" ht="24">
      <c r="B15" s="2339" t="s">
        <v>396</v>
      </c>
      <c r="C15" s="2339"/>
      <c r="D15" s="2339"/>
      <c r="E15" s="2339"/>
      <c r="F15" s="2339"/>
      <c r="G15" s="2339"/>
      <c r="H15" s="2339"/>
      <c r="I15" s="2339"/>
      <c r="J15" s="2339"/>
      <c r="K15" s="2339"/>
      <c r="L15" s="2339"/>
      <c r="M15" s="2339"/>
      <c r="N15" s="406"/>
    </row>
    <row r="16" spans="2:18">
      <c r="N16" s="408"/>
      <c r="O16" s="408"/>
      <c r="P16" s="408"/>
      <c r="Q16" s="408"/>
      <c r="R16" s="408"/>
    </row>
    <row r="17" spans="2:19" ht="17.100000000000001" customHeight="1">
      <c r="B17" s="2327" t="s">
        <v>397</v>
      </c>
      <c r="C17" s="2328"/>
      <c r="D17" s="2329"/>
      <c r="E17" s="409" t="s">
        <v>398</v>
      </c>
      <c r="F17" s="410" t="s">
        <v>399</v>
      </c>
      <c r="G17" s="411" t="s">
        <v>400</v>
      </c>
      <c r="H17" s="412" t="s">
        <v>401</v>
      </c>
      <c r="I17" s="410" t="s">
        <v>402</v>
      </c>
      <c r="J17" s="411" t="s">
        <v>399</v>
      </c>
      <c r="K17" s="412" t="s">
        <v>400</v>
      </c>
      <c r="L17" s="410" t="s">
        <v>401</v>
      </c>
      <c r="M17" s="411" t="s">
        <v>403</v>
      </c>
      <c r="N17" s="408"/>
      <c r="O17" s="408"/>
      <c r="P17" s="408"/>
      <c r="Q17" s="408"/>
      <c r="R17" s="408"/>
    </row>
    <row r="18" spans="2:19" ht="17.100000000000001" customHeight="1">
      <c r="B18" s="2330"/>
      <c r="C18" s="2331"/>
      <c r="D18" s="2332"/>
      <c r="E18" s="413"/>
      <c r="F18" s="2340" t="s">
        <v>404</v>
      </c>
      <c r="G18" s="2323">
        <v>1</v>
      </c>
      <c r="H18" s="2342">
        <v>2</v>
      </c>
      <c r="I18" s="2340">
        <v>5</v>
      </c>
      <c r="J18" s="2323">
        <v>0</v>
      </c>
      <c r="K18" s="2342">
        <v>0</v>
      </c>
      <c r="L18" s="2340">
        <v>0</v>
      </c>
      <c r="M18" s="2323">
        <v>0</v>
      </c>
      <c r="N18" s="408"/>
      <c r="O18" s="408"/>
      <c r="P18" s="408"/>
      <c r="Q18" s="408"/>
      <c r="R18" s="408"/>
    </row>
    <row r="19" spans="2:19" ht="17.100000000000001" customHeight="1">
      <c r="B19" s="2333"/>
      <c r="C19" s="2334"/>
      <c r="D19" s="2335"/>
      <c r="E19" s="414"/>
      <c r="F19" s="2341"/>
      <c r="G19" s="2324"/>
      <c r="H19" s="2343"/>
      <c r="I19" s="2341"/>
      <c r="J19" s="2324"/>
      <c r="K19" s="2343"/>
      <c r="L19" s="2341"/>
      <c r="M19" s="2324"/>
      <c r="N19" s="408"/>
      <c r="O19" s="403" t="s">
        <v>405</v>
      </c>
      <c r="P19" s="415"/>
      <c r="Q19" s="415"/>
      <c r="R19" s="415"/>
    </row>
    <row r="20" spans="2:19" ht="17.100000000000001" customHeight="1">
      <c r="B20" s="2327" t="s">
        <v>406</v>
      </c>
      <c r="C20" s="2328"/>
      <c r="D20" s="2329"/>
      <c r="E20" s="416"/>
      <c r="F20" s="417"/>
      <c r="G20" s="417"/>
      <c r="H20" s="417"/>
      <c r="I20" s="417"/>
      <c r="J20" s="417"/>
      <c r="K20" s="417"/>
      <c r="L20" s="417"/>
      <c r="M20" s="418"/>
      <c r="N20" s="408"/>
      <c r="O20" s="2336" t="s">
        <v>407</v>
      </c>
      <c r="P20" s="2336"/>
      <c r="Q20" s="2336"/>
      <c r="R20" s="2336"/>
    </row>
    <row r="21" spans="2:19" ht="17.100000000000001" customHeight="1">
      <c r="B21" s="2330"/>
      <c r="C21" s="2331"/>
      <c r="D21" s="2332"/>
      <c r="E21" s="419" t="s">
        <v>3071</v>
      </c>
      <c r="F21" s="420"/>
      <c r="G21" s="421"/>
      <c r="H21" s="420"/>
      <c r="I21" s="420"/>
      <c r="J21" s="420"/>
      <c r="K21" s="421"/>
      <c r="L21" s="405"/>
      <c r="M21" s="422"/>
      <c r="O21" s="2336"/>
      <c r="P21" s="2336"/>
      <c r="Q21" s="2336"/>
      <c r="R21" s="2336"/>
    </row>
    <row r="22" spans="2:19" ht="17.100000000000001" customHeight="1">
      <c r="B22" s="2333"/>
      <c r="C22" s="2334"/>
      <c r="D22" s="2335"/>
      <c r="E22" s="423"/>
      <c r="F22" s="424"/>
      <c r="G22" s="424"/>
      <c r="H22" s="424"/>
      <c r="I22" s="425"/>
      <c r="J22" s="425"/>
      <c r="K22" s="425"/>
      <c r="L22" s="425"/>
      <c r="M22" s="426"/>
      <c r="O22" s="2336"/>
      <c r="P22" s="2336"/>
      <c r="Q22" s="2336"/>
      <c r="R22" s="2336"/>
    </row>
    <row r="23" spans="2:19" ht="17.100000000000001" customHeight="1">
      <c r="B23" s="2327" t="s">
        <v>408</v>
      </c>
      <c r="C23" s="2328"/>
      <c r="D23" s="2329"/>
      <c r="E23" s="405"/>
      <c r="F23" s="405"/>
      <c r="G23" s="405"/>
      <c r="H23" s="405"/>
      <c r="I23" s="427"/>
      <c r="J23" s="427"/>
      <c r="K23" s="427"/>
      <c r="L23" s="427"/>
      <c r="M23" s="422"/>
      <c r="O23" s="2336"/>
      <c r="P23" s="2336"/>
      <c r="Q23" s="2336"/>
      <c r="R23" s="2336"/>
    </row>
    <row r="24" spans="2:19" ht="17.100000000000001" customHeight="1">
      <c r="B24" s="2330"/>
      <c r="C24" s="2331"/>
      <c r="D24" s="2332"/>
      <c r="E24" s="428" t="s">
        <v>409</v>
      </c>
      <c r="F24" s="405"/>
      <c r="G24" s="405"/>
      <c r="H24" s="405"/>
      <c r="I24" s="427"/>
      <c r="J24" s="427"/>
      <c r="K24" s="427"/>
      <c r="L24" s="427"/>
      <c r="M24" s="422"/>
      <c r="O24" s="2336"/>
      <c r="P24" s="2336"/>
      <c r="Q24" s="2336"/>
      <c r="R24" s="2336"/>
    </row>
    <row r="25" spans="2:19" ht="17.100000000000001" customHeight="1">
      <c r="B25" s="2333"/>
      <c r="C25" s="2334"/>
      <c r="D25" s="2335"/>
      <c r="E25" s="424"/>
      <c r="F25" s="424"/>
      <c r="G25" s="424"/>
      <c r="H25" s="424"/>
      <c r="I25" s="424"/>
      <c r="J25" s="424"/>
      <c r="K25" s="424"/>
      <c r="L25" s="424"/>
      <c r="M25" s="426"/>
      <c r="O25" s="429" t="s">
        <v>410</v>
      </c>
      <c r="P25" s="430"/>
      <c r="Q25" s="430"/>
      <c r="R25" s="430"/>
    </row>
    <row r="26" spans="2:19" ht="8.4499999999999993" customHeight="1">
      <c r="B26" s="2327" t="s">
        <v>411</v>
      </c>
      <c r="C26" s="2328"/>
      <c r="D26" s="2329"/>
      <c r="E26" s="416"/>
      <c r="F26" s="417"/>
      <c r="G26" s="417"/>
      <c r="H26" s="417"/>
      <c r="I26" s="417"/>
      <c r="J26" s="417"/>
      <c r="K26" s="417"/>
      <c r="L26" s="417"/>
      <c r="M26" s="418"/>
      <c r="O26" s="2336" t="s">
        <v>412</v>
      </c>
      <c r="P26" s="2336"/>
      <c r="Q26" s="2336"/>
      <c r="R26" s="2336"/>
    </row>
    <row r="27" spans="2:19" ht="17.100000000000001" customHeight="1">
      <c r="B27" s="2330"/>
      <c r="C27" s="2331"/>
      <c r="D27" s="2332"/>
      <c r="E27" s="431" t="s">
        <v>413</v>
      </c>
      <c r="F27" s="428" t="s">
        <v>437</v>
      </c>
      <c r="G27" s="420"/>
      <c r="H27" s="405"/>
      <c r="I27" s="405"/>
      <c r="J27" s="405"/>
      <c r="K27" s="405"/>
      <c r="L27" s="405"/>
      <c r="M27" s="422"/>
      <c r="O27" s="2336"/>
      <c r="P27" s="2336"/>
      <c r="Q27" s="2336"/>
      <c r="R27" s="2336"/>
    </row>
    <row r="28" spans="2:19" ht="11.25" customHeight="1">
      <c r="B28" s="2330"/>
      <c r="C28" s="2331"/>
      <c r="D28" s="2332"/>
      <c r="E28" s="431"/>
      <c r="F28" s="432"/>
      <c r="G28" s="420"/>
      <c r="H28" s="405"/>
      <c r="I28" s="405"/>
      <c r="J28" s="405"/>
      <c r="K28" s="405"/>
      <c r="L28" s="405"/>
      <c r="M28" s="422"/>
      <c r="O28" s="2336"/>
      <c r="P28" s="2336"/>
      <c r="Q28" s="2336"/>
      <c r="R28" s="2336"/>
    </row>
    <row r="29" spans="2:19" ht="17.100000000000001" customHeight="1">
      <c r="B29" s="2330"/>
      <c r="C29" s="2331"/>
      <c r="D29" s="2332"/>
      <c r="E29" s="431" t="s">
        <v>414</v>
      </c>
      <c r="F29" s="428" t="s">
        <v>3072</v>
      </c>
      <c r="G29" s="420"/>
      <c r="H29" s="405"/>
      <c r="I29" s="405"/>
      <c r="J29" s="405"/>
      <c r="K29" s="405"/>
      <c r="L29" s="405"/>
      <c r="M29" s="422"/>
      <c r="O29" s="2336"/>
      <c r="P29" s="2336"/>
      <c r="Q29" s="2336"/>
      <c r="R29" s="2336"/>
    </row>
    <row r="30" spans="2:19" ht="8.4499999999999993" customHeight="1">
      <c r="B30" s="2333"/>
      <c r="C30" s="2334"/>
      <c r="D30" s="2335"/>
      <c r="E30" s="423"/>
      <c r="F30" s="424"/>
      <c r="G30" s="424"/>
      <c r="H30" s="424"/>
      <c r="I30" s="424"/>
      <c r="J30" s="425"/>
      <c r="K30" s="425"/>
      <c r="L30" s="425"/>
      <c r="M30" s="433"/>
      <c r="O30" s="2337" t="s">
        <v>415</v>
      </c>
      <c r="P30" s="2337"/>
      <c r="Q30" s="2337"/>
      <c r="R30" s="2337"/>
      <c r="S30" s="415"/>
    </row>
    <row r="31" spans="2:19" ht="17.100000000000001" customHeight="1">
      <c r="B31" s="2327" t="s">
        <v>416</v>
      </c>
      <c r="C31" s="2328"/>
      <c r="D31" s="2329"/>
      <c r="E31" s="416"/>
      <c r="F31" s="417"/>
      <c r="G31" s="417"/>
      <c r="H31" s="417"/>
      <c r="I31" s="417"/>
      <c r="J31" s="434"/>
      <c r="K31" s="434"/>
      <c r="L31" s="434"/>
      <c r="M31" s="435"/>
      <c r="O31" s="2337"/>
      <c r="P31" s="2337"/>
      <c r="Q31" s="2337"/>
      <c r="R31" s="2337"/>
      <c r="S31" s="415"/>
    </row>
    <row r="32" spans="2:19" ht="17.100000000000001" customHeight="1">
      <c r="B32" s="2330"/>
      <c r="C32" s="2331"/>
      <c r="D32" s="2332"/>
      <c r="E32" s="436" t="s">
        <v>417</v>
      </c>
      <c r="F32" s="437"/>
      <c r="G32" s="437"/>
      <c r="H32" s="405"/>
      <c r="I32" s="427"/>
      <c r="J32" s="427"/>
      <c r="K32" s="427"/>
      <c r="L32" s="427"/>
      <c r="M32" s="438"/>
      <c r="O32" s="2337"/>
      <c r="P32" s="2337"/>
      <c r="Q32" s="2337"/>
      <c r="R32" s="2337"/>
      <c r="S32" s="415"/>
    </row>
    <row r="33" spans="2:24" ht="17.100000000000001" customHeight="1">
      <c r="B33" s="2333"/>
      <c r="C33" s="2334"/>
      <c r="D33" s="2335"/>
      <c r="E33" s="423"/>
      <c r="F33" s="424"/>
      <c r="G33" s="424"/>
      <c r="H33" s="425"/>
      <c r="I33" s="425"/>
      <c r="J33" s="425"/>
      <c r="K33" s="425"/>
      <c r="L33" s="425"/>
      <c r="M33" s="426"/>
      <c r="O33" s="2337"/>
      <c r="P33" s="2337"/>
      <c r="Q33" s="2337"/>
      <c r="R33" s="2337"/>
      <c r="S33" s="415"/>
    </row>
    <row r="34" spans="2:24" ht="17.100000000000001" customHeight="1">
      <c r="B34" s="416"/>
      <c r="C34" s="417"/>
      <c r="D34" s="417"/>
      <c r="E34" s="417"/>
      <c r="F34" s="417"/>
      <c r="G34" s="417"/>
      <c r="H34" s="434"/>
      <c r="I34" s="434"/>
      <c r="J34" s="434"/>
      <c r="K34" s="434"/>
      <c r="L34" s="434"/>
      <c r="M34" s="418"/>
      <c r="S34" s="427"/>
    </row>
    <row r="35" spans="2:24" ht="17.100000000000001" customHeight="1">
      <c r="B35" s="439"/>
      <c r="C35" s="405"/>
      <c r="D35" s="405"/>
      <c r="E35" s="405"/>
      <c r="F35" s="437"/>
      <c r="G35" s="437"/>
      <c r="H35" s="437"/>
      <c r="I35" s="437"/>
      <c r="J35" s="437"/>
      <c r="K35" s="437"/>
      <c r="L35" s="405"/>
      <c r="M35" s="422"/>
      <c r="S35" s="440"/>
      <c r="T35" s="440"/>
      <c r="U35" s="440"/>
      <c r="V35" s="440"/>
      <c r="W35" s="440"/>
      <c r="X35" s="440"/>
    </row>
    <row r="36" spans="2:24" ht="17.100000000000001" customHeight="1">
      <c r="B36" s="439"/>
      <c r="C36" s="405"/>
      <c r="D36" s="405"/>
      <c r="E36" s="405"/>
      <c r="F36" s="405"/>
      <c r="G36" s="405"/>
      <c r="H36" s="405"/>
      <c r="I36" s="405"/>
      <c r="J36" s="405"/>
      <c r="K36" s="405"/>
      <c r="L36" s="405"/>
      <c r="M36" s="422"/>
      <c r="O36" s="2325" t="s">
        <v>418</v>
      </c>
      <c r="P36" s="2325"/>
      <c r="Q36" s="2325"/>
      <c r="S36" s="440"/>
      <c r="T36" s="440"/>
      <c r="U36" s="440"/>
      <c r="V36" s="440"/>
      <c r="W36" s="440"/>
      <c r="X36" s="440"/>
    </row>
    <row r="37" spans="2:24" ht="17.100000000000001" customHeight="1">
      <c r="B37" s="439"/>
      <c r="C37" s="2326" t="s">
        <v>3115</v>
      </c>
      <c r="D37" s="2326"/>
      <c r="E37" s="2326"/>
      <c r="F37" s="2326"/>
      <c r="G37" s="2326"/>
      <c r="H37" s="2326"/>
      <c r="I37" s="2326"/>
      <c r="J37" s="2326"/>
      <c r="K37" s="2326"/>
      <c r="L37" s="2326"/>
      <c r="M37" s="422"/>
      <c r="O37" s="2325"/>
      <c r="P37" s="2325"/>
      <c r="Q37" s="2325"/>
      <c r="S37" s="440"/>
      <c r="T37" s="440"/>
      <c r="U37" s="440"/>
      <c r="V37" s="440"/>
      <c r="W37" s="440"/>
      <c r="X37" s="440"/>
    </row>
    <row r="38" spans="2:24" ht="17.100000000000001" customHeight="1">
      <c r="B38" s="439"/>
      <c r="C38" s="2326"/>
      <c r="D38" s="2326"/>
      <c r="E38" s="2326"/>
      <c r="F38" s="2326"/>
      <c r="G38" s="2326"/>
      <c r="H38" s="2326"/>
      <c r="I38" s="2326"/>
      <c r="J38" s="2326"/>
      <c r="K38" s="2326"/>
      <c r="L38" s="2326"/>
      <c r="M38" s="422"/>
      <c r="O38" s="2325"/>
      <c r="P38" s="2325"/>
      <c r="Q38" s="2325"/>
      <c r="S38" s="440"/>
      <c r="T38" s="440"/>
      <c r="U38" s="440"/>
      <c r="V38" s="440"/>
      <c r="W38" s="440"/>
      <c r="X38" s="440"/>
    </row>
    <row r="39" spans="2:24" ht="17.100000000000001" customHeight="1">
      <c r="B39" s="439"/>
      <c r="C39" s="2326"/>
      <c r="D39" s="2326"/>
      <c r="E39" s="2326"/>
      <c r="F39" s="2326"/>
      <c r="G39" s="2326"/>
      <c r="H39" s="2326"/>
      <c r="I39" s="2326"/>
      <c r="J39" s="2326"/>
      <c r="K39" s="2326"/>
      <c r="L39" s="2326"/>
      <c r="M39" s="422"/>
      <c r="O39" s="2325"/>
      <c r="P39" s="2325"/>
      <c r="Q39" s="2325"/>
      <c r="S39" s="440"/>
      <c r="T39" s="440"/>
      <c r="U39" s="440"/>
      <c r="V39" s="440"/>
      <c r="W39" s="440"/>
      <c r="X39" s="440"/>
    </row>
    <row r="40" spans="2:24" ht="17.100000000000001" customHeight="1">
      <c r="B40" s="439"/>
      <c r="C40" s="2326"/>
      <c r="D40" s="2326"/>
      <c r="E40" s="2326"/>
      <c r="F40" s="2326"/>
      <c r="G40" s="2326"/>
      <c r="H40" s="2326"/>
      <c r="I40" s="2326"/>
      <c r="J40" s="2326"/>
      <c r="K40" s="2326"/>
      <c r="L40" s="2326"/>
      <c r="M40" s="422"/>
      <c r="U40" s="2320"/>
      <c r="V40" s="2320"/>
      <c r="W40" s="2320"/>
      <c r="X40" s="2320"/>
    </row>
    <row r="41" spans="2:24" ht="17.100000000000001" customHeight="1">
      <c r="B41" s="439"/>
      <c r="C41" s="2326"/>
      <c r="D41" s="2326"/>
      <c r="E41" s="2326"/>
      <c r="F41" s="2326"/>
      <c r="G41" s="2326"/>
      <c r="H41" s="2326"/>
      <c r="I41" s="2326"/>
      <c r="J41" s="2326"/>
      <c r="K41" s="2326"/>
      <c r="L41" s="2326"/>
      <c r="M41" s="422"/>
      <c r="O41" s="2320" t="s">
        <v>419</v>
      </c>
      <c r="P41" s="2320"/>
      <c r="Q41" s="2320"/>
      <c r="R41" s="2320"/>
      <c r="U41" s="2320"/>
      <c r="V41" s="2320"/>
      <c r="W41" s="2320"/>
      <c r="X41" s="2320"/>
    </row>
    <row r="42" spans="2:24" ht="17.100000000000001" customHeight="1">
      <c r="B42" s="439"/>
      <c r="C42" s="405"/>
      <c r="D42" s="405"/>
      <c r="E42" s="405"/>
      <c r="F42" s="405"/>
      <c r="G42" s="405"/>
      <c r="H42" s="441"/>
      <c r="I42" s="441"/>
      <c r="J42" s="441"/>
      <c r="K42" s="441"/>
      <c r="L42" s="441"/>
      <c r="M42" s="422"/>
      <c r="O42" s="2320"/>
      <c r="P42" s="2320"/>
      <c r="Q42" s="2320"/>
      <c r="R42" s="2320"/>
      <c r="U42" s="2320"/>
      <c r="V42" s="2320"/>
      <c r="W42" s="2320"/>
      <c r="X42" s="2320"/>
    </row>
    <row r="43" spans="2:24" ht="17.100000000000001" customHeight="1">
      <c r="B43" s="439"/>
      <c r="C43" s="405"/>
      <c r="D43" s="405"/>
      <c r="E43" s="405"/>
      <c r="F43" s="405"/>
      <c r="G43" s="405"/>
      <c r="H43" s="441"/>
      <c r="I43" s="441"/>
      <c r="J43" s="441"/>
      <c r="K43" s="441"/>
      <c r="L43" s="441"/>
      <c r="M43" s="422"/>
      <c r="O43" s="2320"/>
      <c r="P43" s="2320"/>
      <c r="Q43" s="2320"/>
      <c r="R43" s="2320"/>
      <c r="U43" s="2320"/>
      <c r="V43" s="2320"/>
      <c r="W43" s="2320"/>
      <c r="X43" s="2320"/>
    </row>
    <row r="44" spans="2:24" ht="17.100000000000001" customHeight="1">
      <c r="B44" s="439"/>
      <c r="C44" s="405"/>
      <c r="D44" s="405"/>
      <c r="E44" s="405"/>
      <c r="F44" s="405"/>
      <c r="G44" s="405"/>
      <c r="H44" s="441"/>
      <c r="I44" s="441"/>
      <c r="J44" s="441"/>
      <c r="K44" s="441"/>
      <c r="L44" s="441"/>
      <c r="M44" s="422"/>
      <c r="O44" s="2320"/>
      <c r="P44" s="2320"/>
      <c r="Q44" s="2320"/>
      <c r="R44" s="2320"/>
    </row>
    <row r="45" spans="2:24" ht="17.100000000000001" customHeight="1">
      <c r="B45" s="439"/>
      <c r="C45" s="428" t="s">
        <v>3072</v>
      </c>
      <c r="D45" s="428"/>
      <c r="E45" s="428"/>
      <c r="F45" s="428"/>
      <c r="G45" s="405"/>
      <c r="H45" s="441"/>
      <c r="I45" s="441"/>
      <c r="J45" s="441"/>
      <c r="K45" s="441"/>
      <c r="L45" s="441"/>
      <c r="M45" s="442"/>
      <c r="N45" s="443"/>
      <c r="O45" s="2320"/>
      <c r="P45" s="2320"/>
      <c r="Q45" s="2320"/>
      <c r="R45" s="2320"/>
    </row>
    <row r="46" spans="2:24" ht="17.100000000000001" customHeight="1">
      <c r="B46" s="439"/>
      <c r="C46" s="405"/>
      <c r="D46" s="405"/>
      <c r="E46" s="405"/>
      <c r="F46" s="405"/>
      <c r="G46" s="405"/>
      <c r="H46" s="405"/>
      <c r="I46" s="441"/>
      <c r="J46" s="441"/>
      <c r="K46" s="441"/>
      <c r="L46" s="441"/>
      <c r="M46" s="442"/>
      <c r="N46" s="443"/>
      <c r="O46" s="442"/>
      <c r="P46" s="442"/>
      <c r="Q46" s="442"/>
      <c r="R46" s="442"/>
    </row>
    <row r="47" spans="2:24" ht="17.100000000000001" customHeight="1">
      <c r="B47" s="439"/>
      <c r="C47" s="405"/>
      <c r="D47" s="405"/>
      <c r="E47" s="405"/>
      <c r="F47" s="405"/>
      <c r="G47" s="405"/>
      <c r="H47" s="405"/>
      <c r="I47" s="405"/>
      <c r="J47" s="405"/>
      <c r="K47" s="2321" t="s">
        <v>3074</v>
      </c>
      <c r="L47" s="2321"/>
      <c r="M47" s="2321"/>
      <c r="N47" s="2321"/>
      <c r="O47" s="2321"/>
      <c r="P47" s="2321"/>
      <c r="Q47" s="2321"/>
      <c r="R47" s="442"/>
    </row>
    <row r="48" spans="2:24" ht="17.100000000000001" customHeight="1">
      <c r="B48" s="439"/>
      <c r="C48" s="405"/>
      <c r="D48" s="405"/>
      <c r="E48" s="405"/>
      <c r="F48" s="428" t="s">
        <v>420</v>
      </c>
      <c r="G48" s="405"/>
      <c r="H48" s="405"/>
      <c r="I48" s="405"/>
      <c r="J48" s="405"/>
      <c r="K48" s="2321"/>
      <c r="L48" s="2321"/>
      <c r="M48" s="2321"/>
      <c r="N48" s="2321"/>
      <c r="O48" s="2321"/>
      <c r="P48" s="2321"/>
      <c r="Q48" s="2321"/>
      <c r="R48" s="442"/>
    </row>
    <row r="49" spans="2:20" ht="17.100000000000001" customHeight="1">
      <c r="B49" s="439"/>
      <c r="C49" s="405"/>
      <c r="D49" s="405"/>
      <c r="E49" s="405"/>
      <c r="F49" s="405"/>
      <c r="G49" s="405"/>
      <c r="H49" s="405"/>
      <c r="I49" s="405"/>
      <c r="J49" s="405"/>
      <c r="K49" s="2321"/>
      <c r="L49" s="2321"/>
      <c r="M49" s="2321"/>
      <c r="N49" s="2321"/>
      <c r="O49" s="2321"/>
      <c r="P49" s="2321"/>
      <c r="Q49" s="2321"/>
      <c r="R49" s="442"/>
    </row>
    <row r="50" spans="2:20" ht="17.100000000000001" customHeight="1">
      <c r="B50" s="439"/>
      <c r="C50" s="405"/>
      <c r="D50" s="405"/>
      <c r="E50" s="444"/>
      <c r="F50" s="405"/>
      <c r="G50" s="405"/>
      <c r="H50" s="405"/>
      <c r="I50" s="405"/>
      <c r="J50" s="405"/>
      <c r="K50" s="2321"/>
      <c r="L50" s="2321"/>
      <c r="M50" s="2321"/>
      <c r="N50" s="2321"/>
      <c r="O50" s="2321"/>
      <c r="P50" s="2321"/>
      <c r="Q50" s="2321"/>
    </row>
    <row r="51" spans="2:20" ht="17.100000000000001" customHeight="1">
      <c r="B51" s="439"/>
      <c r="C51" s="405"/>
      <c r="D51" s="445" t="s">
        <v>421</v>
      </c>
      <c r="E51" s="444"/>
      <c r="F51" s="444" t="s">
        <v>422</v>
      </c>
      <c r="G51" s="428" t="s">
        <v>423</v>
      </c>
      <c r="H51" s="428"/>
      <c r="I51" s="428"/>
      <c r="J51" s="428"/>
      <c r="K51" s="2321"/>
      <c r="L51" s="2321"/>
      <c r="M51" s="2321"/>
      <c r="N51" s="2321"/>
      <c r="O51" s="2321"/>
      <c r="P51" s="2321"/>
      <c r="Q51" s="2321"/>
    </row>
    <row r="52" spans="2:20" ht="17.100000000000001" customHeight="1">
      <c r="B52" s="439"/>
      <c r="C52" s="405"/>
      <c r="D52" s="405"/>
      <c r="E52" s="444"/>
      <c r="F52" s="405"/>
      <c r="G52" s="428"/>
      <c r="H52" s="428"/>
      <c r="I52" s="428"/>
      <c r="J52" s="428"/>
      <c r="K52" s="405"/>
      <c r="L52" s="405"/>
      <c r="M52" s="422"/>
    </row>
    <row r="53" spans="2:20" ht="17.100000000000001" customHeight="1">
      <c r="B53" s="439"/>
      <c r="C53" s="405"/>
      <c r="D53" s="405"/>
      <c r="E53" s="405"/>
      <c r="F53" s="444" t="s">
        <v>424</v>
      </c>
      <c r="G53" s="428" t="s">
        <v>425</v>
      </c>
      <c r="H53" s="428"/>
      <c r="I53" s="428"/>
      <c r="J53" s="428"/>
      <c r="K53" s="405"/>
      <c r="L53" s="405"/>
      <c r="M53" s="422"/>
      <c r="T53" s="405"/>
    </row>
    <row r="54" spans="2:20" ht="17.100000000000001" customHeight="1">
      <c r="B54" s="439"/>
      <c r="C54" s="405"/>
      <c r="D54" s="405"/>
      <c r="E54" s="405"/>
      <c r="F54" s="405"/>
      <c r="G54" s="2322" t="s">
        <v>426</v>
      </c>
      <c r="H54" s="2322"/>
      <c r="I54" s="2322"/>
      <c r="J54" s="2322"/>
      <c r="K54" s="405" t="s">
        <v>394</v>
      </c>
      <c r="L54" s="405"/>
      <c r="M54" s="422"/>
      <c r="T54" s="405"/>
    </row>
    <row r="55" spans="2:20" ht="17.100000000000001" customHeight="1">
      <c r="B55" s="439"/>
      <c r="C55" s="405"/>
      <c r="D55" s="405"/>
      <c r="E55" s="405"/>
      <c r="F55" s="405"/>
      <c r="G55" s="2322"/>
      <c r="H55" s="2322"/>
      <c r="I55" s="2322"/>
      <c r="J55" s="2322"/>
      <c r="K55" s="405" t="s">
        <v>395</v>
      </c>
      <c r="L55" s="405"/>
      <c r="M55" s="422"/>
      <c r="O55" s="446"/>
      <c r="P55" s="446"/>
      <c r="Q55" s="446"/>
      <c r="R55" s="446"/>
      <c r="T55" s="405"/>
    </row>
    <row r="56" spans="2:20" ht="17.100000000000001" customHeight="1">
      <c r="B56" s="439"/>
      <c r="C56" s="405"/>
      <c r="D56" s="405"/>
      <c r="E56" s="405"/>
      <c r="F56" s="405"/>
      <c r="G56" s="405"/>
      <c r="H56" s="405"/>
      <c r="I56" s="405"/>
      <c r="J56" s="405"/>
      <c r="K56" s="405"/>
      <c r="L56" s="405"/>
      <c r="M56" s="422"/>
      <c r="O56" s="446"/>
      <c r="P56" s="446"/>
      <c r="Q56" s="446"/>
      <c r="R56" s="446"/>
      <c r="T56" s="405"/>
    </row>
    <row r="57" spans="2:20" ht="17.100000000000001" customHeight="1">
      <c r="B57" s="439"/>
      <c r="C57" s="405"/>
      <c r="D57" s="405"/>
      <c r="E57" s="405"/>
      <c r="F57" s="405"/>
      <c r="G57" s="405"/>
      <c r="H57" s="405"/>
      <c r="I57" s="405"/>
      <c r="J57" s="405"/>
      <c r="K57" s="405"/>
      <c r="L57" s="405"/>
      <c r="M57" s="422"/>
      <c r="T57" s="405"/>
    </row>
    <row r="58" spans="2:20" ht="17.100000000000001" customHeight="1">
      <c r="B58" s="439"/>
      <c r="C58" s="447" t="s">
        <v>2569</v>
      </c>
      <c r="D58" s="405"/>
      <c r="E58" s="405"/>
      <c r="F58" s="405"/>
      <c r="G58" s="405"/>
      <c r="H58" s="405"/>
      <c r="I58" s="405"/>
      <c r="J58" s="405"/>
      <c r="K58" s="427"/>
      <c r="L58" s="427"/>
      <c r="M58" s="438"/>
      <c r="T58" s="405"/>
    </row>
    <row r="59" spans="2:20" ht="17.100000000000001" customHeight="1">
      <c r="B59" s="439"/>
      <c r="C59" s="405"/>
      <c r="D59" s="405"/>
      <c r="E59" s="405"/>
      <c r="F59" s="405"/>
      <c r="G59" s="405"/>
      <c r="H59" s="405"/>
      <c r="I59" s="405"/>
      <c r="J59" s="405"/>
      <c r="K59" s="427"/>
      <c r="L59" s="427"/>
      <c r="M59" s="438"/>
    </row>
    <row r="60" spans="2:20" ht="17.100000000000001" customHeight="1">
      <c r="B60" s="423"/>
      <c r="C60" s="424"/>
      <c r="D60" s="424"/>
      <c r="E60" s="424"/>
      <c r="F60" s="424"/>
      <c r="G60" s="424"/>
      <c r="H60" s="424"/>
      <c r="I60" s="424"/>
      <c r="J60" s="424"/>
      <c r="K60" s="425"/>
      <c r="L60" s="425"/>
      <c r="M60" s="433"/>
    </row>
    <row r="61" spans="2:20">
      <c r="K61" s="427"/>
      <c r="L61" s="427"/>
      <c r="M61" s="427"/>
    </row>
    <row r="62" spans="2:20">
      <c r="H62" s="437" t="s">
        <v>427</v>
      </c>
      <c r="K62" s="403"/>
      <c r="L62" s="403"/>
      <c r="M62" s="428"/>
      <c r="N62" s="428" t="s">
        <v>428</v>
      </c>
      <c r="O62" s="432"/>
      <c r="P62" s="446"/>
      <c r="Q62" s="446"/>
    </row>
    <row r="63" spans="2:20">
      <c r="D63" s="403" t="s">
        <v>429</v>
      </c>
      <c r="J63" s="403"/>
      <c r="K63" s="428"/>
      <c r="L63" s="403"/>
      <c r="M63" s="428"/>
      <c r="N63" s="403" t="s">
        <v>430</v>
      </c>
      <c r="O63" s="432"/>
      <c r="P63" s="446"/>
      <c r="Q63" s="446"/>
    </row>
    <row r="64" spans="2:20">
      <c r="I64" s="428" t="s">
        <v>431</v>
      </c>
      <c r="J64" s="428"/>
      <c r="L64" s="403"/>
      <c r="M64" s="428"/>
      <c r="N64" s="432"/>
      <c r="O64" s="432"/>
      <c r="P64" s="446"/>
      <c r="Q64" s="446"/>
    </row>
    <row r="65" spans="9:17">
      <c r="I65" s="428" t="s">
        <v>432</v>
      </c>
      <c r="J65" s="428"/>
      <c r="L65" s="403"/>
      <c r="M65" s="428"/>
      <c r="N65" s="432"/>
      <c r="O65" s="432"/>
      <c r="P65" s="446"/>
      <c r="Q65" s="446"/>
    </row>
    <row r="66" spans="9:17">
      <c r="I66" s="428" t="s">
        <v>433</v>
      </c>
      <c r="J66" s="446"/>
      <c r="L66" s="446"/>
      <c r="M66" s="432"/>
      <c r="N66" s="432"/>
      <c r="O66" s="432"/>
      <c r="P66" s="446"/>
      <c r="Q66" s="446"/>
    </row>
    <row r="67" spans="9:17">
      <c r="J67" s="446"/>
      <c r="K67" s="446"/>
      <c r="L67" s="446"/>
      <c r="M67" s="446"/>
      <c r="N67" s="446"/>
      <c r="O67" s="432"/>
      <c r="P67" s="446"/>
      <c r="Q67" s="446"/>
    </row>
    <row r="68" spans="9:17">
      <c r="I68" s="403" t="s">
        <v>434</v>
      </c>
      <c r="K68" s="446"/>
      <c r="L68" s="446"/>
      <c r="M68" s="446"/>
      <c r="N68" s="446"/>
      <c r="O68" s="446"/>
      <c r="P68" s="446"/>
      <c r="Q68" s="446"/>
    </row>
    <row r="69" spans="9:17">
      <c r="I69" s="448" t="s">
        <v>435</v>
      </c>
      <c r="K69" s="446"/>
      <c r="L69" s="446"/>
      <c r="M69" s="446"/>
      <c r="N69" s="446"/>
      <c r="O69" s="446"/>
      <c r="P69" s="446"/>
      <c r="Q69" s="446"/>
    </row>
    <row r="70" spans="9:17">
      <c r="I70" s="448" t="s">
        <v>436</v>
      </c>
      <c r="K70" s="446"/>
      <c r="L70" s="446"/>
      <c r="M70" s="446"/>
      <c r="N70" s="446"/>
      <c r="O70" s="446"/>
      <c r="P70" s="446"/>
      <c r="Q70" s="446"/>
    </row>
  </sheetData>
  <mergeCells count="24">
    <mergeCell ref="O8:R12"/>
    <mergeCell ref="B15:M15"/>
    <mergeCell ref="B17:D19"/>
    <mergeCell ref="F18:F19"/>
    <mergeCell ref="G18:G19"/>
    <mergeCell ref="H18:H19"/>
    <mergeCell ref="I18:I19"/>
    <mergeCell ref="J18:J19"/>
    <mergeCell ref="K18:K19"/>
    <mergeCell ref="L18:L19"/>
    <mergeCell ref="U40:X43"/>
    <mergeCell ref="O41:R45"/>
    <mergeCell ref="K47:Q51"/>
    <mergeCell ref="G54:J55"/>
    <mergeCell ref="M18:M19"/>
    <mergeCell ref="O36:Q39"/>
    <mergeCell ref="C37:L41"/>
    <mergeCell ref="B20:D22"/>
    <mergeCell ref="O20:R24"/>
    <mergeCell ref="B23:D25"/>
    <mergeCell ref="B26:D30"/>
    <mergeCell ref="O26:R29"/>
    <mergeCell ref="O30:R33"/>
    <mergeCell ref="B31:D33"/>
  </mergeCells>
  <phoneticPr fontId="43"/>
  <hyperlinks>
    <hyperlink ref="C2" location="流れ!R7" display="リスト"/>
  </hyperlinks>
  <pageMargins left="0.98425196850393704" right="0.39370078740157483" top="0.98425196850393704" bottom="0.62992125984251968" header="0.51181102362204722" footer="0.51181102362204722"/>
  <pageSetup paperSize="9" scale="65" orientation="portrait" r:id="rId1"/>
  <headerFooter alignWithMargins="0"/>
  <colBreaks count="1" manualBreakCount="1">
    <brk id="19" min="14" max="5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X50"/>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1" width="0.875" style="402" customWidth="1"/>
    <col min="2" max="3" width="7.625" style="402" customWidth="1"/>
    <col min="4" max="12" width="7.5" style="402" customWidth="1"/>
    <col min="13" max="13" width="1.75" style="402" customWidth="1"/>
    <col min="14" max="256" width="9" style="402"/>
    <col min="257" max="257" width="0.875" style="402" customWidth="1"/>
    <col min="258" max="259" width="7.625" style="402" customWidth="1"/>
    <col min="260" max="268" width="6.625" style="402" customWidth="1"/>
    <col min="269" max="269" width="7.625" style="402" customWidth="1"/>
    <col min="270" max="512" width="9" style="402"/>
    <col min="513" max="513" width="0.875" style="402" customWidth="1"/>
    <col min="514" max="515" width="7.625" style="402" customWidth="1"/>
    <col min="516" max="524" width="6.625" style="402" customWidth="1"/>
    <col min="525" max="525" width="7.625" style="402" customWidth="1"/>
    <col min="526" max="768" width="9" style="402"/>
    <col min="769" max="769" width="0.875" style="402" customWidth="1"/>
    <col min="770" max="771" width="7.625" style="402" customWidth="1"/>
    <col min="772" max="780" width="6.625" style="402" customWidth="1"/>
    <col min="781" max="781" width="7.625" style="402" customWidth="1"/>
    <col min="782" max="1024" width="9" style="402"/>
    <col min="1025" max="1025" width="0.875" style="402" customWidth="1"/>
    <col min="1026" max="1027" width="7.625" style="402" customWidth="1"/>
    <col min="1028" max="1036" width="6.625" style="402" customWidth="1"/>
    <col min="1037" max="1037" width="7.625" style="402" customWidth="1"/>
    <col min="1038" max="1280" width="9" style="402"/>
    <col min="1281" max="1281" width="0.875" style="402" customWidth="1"/>
    <col min="1282" max="1283" width="7.625" style="402" customWidth="1"/>
    <col min="1284" max="1292" width="6.625" style="402" customWidth="1"/>
    <col min="1293" max="1293" width="7.625" style="402" customWidth="1"/>
    <col min="1294" max="1536" width="9" style="402"/>
    <col min="1537" max="1537" width="0.875" style="402" customWidth="1"/>
    <col min="1538" max="1539" width="7.625" style="402" customWidth="1"/>
    <col min="1540" max="1548" width="6.625" style="402" customWidth="1"/>
    <col min="1549" max="1549" width="7.625" style="402" customWidth="1"/>
    <col min="1550" max="1792" width="9" style="402"/>
    <col min="1793" max="1793" width="0.875" style="402" customWidth="1"/>
    <col min="1794" max="1795" width="7.625" style="402" customWidth="1"/>
    <col min="1796" max="1804" width="6.625" style="402" customWidth="1"/>
    <col min="1805" max="1805" width="7.625" style="402" customWidth="1"/>
    <col min="1806" max="2048" width="9" style="402"/>
    <col min="2049" max="2049" width="0.875" style="402" customWidth="1"/>
    <col min="2050" max="2051" width="7.625" style="402" customWidth="1"/>
    <col min="2052" max="2060" width="6.625" style="402" customWidth="1"/>
    <col min="2061" max="2061" width="7.625" style="402" customWidth="1"/>
    <col min="2062" max="2304" width="9" style="402"/>
    <col min="2305" max="2305" width="0.875" style="402" customWidth="1"/>
    <col min="2306" max="2307" width="7.625" style="402" customWidth="1"/>
    <col min="2308" max="2316" width="6.625" style="402" customWidth="1"/>
    <col min="2317" max="2317" width="7.625" style="402" customWidth="1"/>
    <col min="2318" max="2560" width="9" style="402"/>
    <col min="2561" max="2561" width="0.875" style="402" customWidth="1"/>
    <col min="2562" max="2563" width="7.625" style="402" customWidth="1"/>
    <col min="2564" max="2572" width="6.625" style="402" customWidth="1"/>
    <col min="2573" max="2573" width="7.625" style="402" customWidth="1"/>
    <col min="2574" max="2816" width="9" style="402"/>
    <col min="2817" max="2817" width="0.875" style="402" customWidth="1"/>
    <col min="2818" max="2819" width="7.625" style="402" customWidth="1"/>
    <col min="2820" max="2828" width="6.625" style="402" customWidth="1"/>
    <col min="2829" max="2829" width="7.625" style="402" customWidth="1"/>
    <col min="2830" max="3072" width="9" style="402"/>
    <col min="3073" max="3073" width="0.875" style="402" customWidth="1"/>
    <col min="3074" max="3075" width="7.625" style="402" customWidth="1"/>
    <col min="3076" max="3084" width="6.625" style="402" customWidth="1"/>
    <col min="3085" max="3085" width="7.625" style="402" customWidth="1"/>
    <col min="3086" max="3328" width="9" style="402"/>
    <col min="3329" max="3329" width="0.875" style="402" customWidth="1"/>
    <col min="3330" max="3331" width="7.625" style="402" customWidth="1"/>
    <col min="3332" max="3340" width="6.625" style="402" customWidth="1"/>
    <col min="3341" max="3341" width="7.625" style="402" customWidth="1"/>
    <col min="3342" max="3584" width="9" style="402"/>
    <col min="3585" max="3585" width="0.875" style="402" customWidth="1"/>
    <col min="3586" max="3587" width="7.625" style="402" customWidth="1"/>
    <col min="3588" max="3596" width="6.625" style="402" customWidth="1"/>
    <col min="3597" max="3597" width="7.625" style="402" customWidth="1"/>
    <col min="3598" max="3840" width="9" style="402"/>
    <col min="3841" max="3841" width="0.875" style="402" customWidth="1"/>
    <col min="3842" max="3843" width="7.625" style="402" customWidth="1"/>
    <col min="3844" max="3852" width="6.625" style="402" customWidth="1"/>
    <col min="3853" max="3853" width="7.625" style="402" customWidth="1"/>
    <col min="3854" max="4096" width="9" style="402"/>
    <col min="4097" max="4097" width="0.875" style="402" customWidth="1"/>
    <col min="4098" max="4099" width="7.625" style="402" customWidth="1"/>
    <col min="4100" max="4108" width="6.625" style="402" customWidth="1"/>
    <col min="4109" max="4109" width="7.625" style="402" customWidth="1"/>
    <col min="4110" max="4352" width="9" style="402"/>
    <col min="4353" max="4353" width="0.875" style="402" customWidth="1"/>
    <col min="4354" max="4355" width="7.625" style="402" customWidth="1"/>
    <col min="4356" max="4364" width="6.625" style="402" customWidth="1"/>
    <col min="4365" max="4365" width="7.625" style="402" customWidth="1"/>
    <col min="4366" max="4608" width="9" style="402"/>
    <col min="4609" max="4609" width="0.875" style="402" customWidth="1"/>
    <col min="4610" max="4611" width="7.625" style="402" customWidth="1"/>
    <col min="4612" max="4620" width="6.625" style="402" customWidth="1"/>
    <col min="4621" max="4621" width="7.625" style="402" customWidth="1"/>
    <col min="4622" max="4864" width="9" style="402"/>
    <col min="4865" max="4865" width="0.875" style="402" customWidth="1"/>
    <col min="4866" max="4867" width="7.625" style="402" customWidth="1"/>
    <col min="4868" max="4876" width="6.625" style="402" customWidth="1"/>
    <col min="4877" max="4877" width="7.625" style="402" customWidth="1"/>
    <col min="4878" max="5120" width="9" style="402"/>
    <col min="5121" max="5121" width="0.875" style="402" customWidth="1"/>
    <col min="5122" max="5123" width="7.625" style="402" customWidth="1"/>
    <col min="5124" max="5132" width="6.625" style="402" customWidth="1"/>
    <col min="5133" max="5133" width="7.625" style="402" customWidth="1"/>
    <col min="5134" max="5376" width="9" style="402"/>
    <col min="5377" max="5377" width="0.875" style="402" customWidth="1"/>
    <col min="5378" max="5379" width="7.625" style="402" customWidth="1"/>
    <col min="5380" max="5388" width="6.625" style="402" customWidth="1"/>
    <col min="5389" max="5389" width="7.625" style="402" customWidth="1"/>
    <col min="5390" max="5632" width="9" style="402"/>
    <col min="5633" max="5633" width="0.875" style="402" customWidth="1"/>
    <col min="5634" max="5635" width="7.625" style="402" customWidth="1"/>
    <col min="5636" max="5644" width="6.625" style="402" customWidth="1"/>
    <col min="5645" max="5645" width="7.625" style="402" customWidth="1"/>
    <col min="5646" max="5888" width="9" style="402"/>
    <col min="5889" max="5889" width="0.875" style="402" customWidth="1"/>
    <col min="5890" max="5891" width="7.625" style="402" customWidth="1"/>
    <col min="5892" max="5900" width="6.625" style="402" customWidth="1"/>
    <col min="5901" max="5901" width="7.625" style="402" customWidth="1"/>
    <col min="5902" max="6144" width="9" style="402"/>
    <col min="6145" max="6145" width="0.875" style="402" customWidth="1"/>
    <col min="6146" max="6147" width="7.625" style="402" customWidth="1"/>
    <col min="6148" max="6156" width="6.625" style="402" customWidth="1"/>
    <col min="6157" max="6157" width="7.625" style="402" customWidth="1"/>
    <col min="6158" max="6400" width="9" style="402"/>
    <col min="6401" max="6401" width="0.875" style="402" customWidth="1"/>
    <col min="6402" max="6403" width="7.625" style="402" customWidth="1"/>
    <col min="6404" max="6412" width="6.625" style="402" customWidth="1"/>
    <col min="6413" max="6413" width="7.625" style="402" customWidth="1"/>
    <col min="6414" max="6656" width="9" style="402"/>
    <col min="6657" max="6657" width="0.875" style="402" customWidth="1"/>
    <col min="6658" max="6659" width="7.625" style="402" customWidth="1"/>
    <col min="6660" max="6668" width="6.625" style="402" customWidth="1"/>
    <col min="6669" max="6669" width="7.625" style="402" customWidth="1"/>
    <col min="6670" max="6912" width="9" style="402"/>
    <col min="6913" max="6913" width="0.875" style="402" customWidth="1"/>
    <col min="6914" max="6915" width="7.625" style="402" customWidth="1"/>
    <col min="6916" max="6924" width="6.625" style="402" customWidth="1"/>
    <col min="6925" max="6925" width="7.625" style="402" customWidth="1"/>
    <col min="6926" max="7168" width="9" style="402"/>
    <col min="7169" max="7169" width="0.875" style="402" customWidth="1"/>
    <col min="7170" max="7171" width="7.625" style="402" customWidth="1"/>
    <col min="7172" max="7180" width="6.625" style="402" customWidth="1"/>
    <col min="7181" max="7181" width="7.625" style="402" customWidth="1"/>
    <col min="7182" max="7424" width="9" style="402"/>
    <col min="7425" max="7425" width="0.875" style="402" customWidth="1"/>
    <col min="7426" max="7427" width="7.625" style="402" customWidth="1"/>
    <col min="7428" max="7436" width="6.625" style="402" customWidth="1"/>
    <col min="7437" max="7437" width="7.625" style="402" customWidth="1"/>
    <col min="7438" max="7680" width="9" style="402"/>
    <col min="7681" max="7681" width="0.875" style="402" customWidth="1"/>
    <col min="7682" max="7683" width="7.625" style="402" customWidth="1"/>
    <col min="7684" max="7692" width="6.625" style="402" customWidth="1"/>
    <col min="7693" max="7693" width="7.625" style="402" customWidth="1"/>
    <col min="7694" max="7936" width="9" style="402"/>
    <col min="7937" max="7937" width="0.875" style="402" customWidth="1"/>
    <col min="7938" max="7939" width="7.625" style="402" customWidth="1"/>
    <col min="7940" max="7948" width="6.625" style="402" customWidth="1"/>
    <col min="7949" max="7949" width="7.625" style="402" customWidth="1"/>
    <col min="7950" max="8192" width="9" style="402"/>
    <col min="8193" max="8193" width="0.875" style="402" customWidth="1"/>
    <col min="8194" max="8195" width="7.625" style="402" customWidth="1"/>
    <col min="8196" max="8204" width="6.625" style="402" customWidth="1"/>
    <col min="8205" max="8205" width="7.625" style="402" customWidth="1"/>
    <col min="8206" max="8448" width="9" style="402"/>
    <col min="8449" max="8449" width="0.875" style="402" customWidth="1"/>
    <col min="8450" max="8451" width="7.625" style="402" customWidth="1"/>
    <col min="8452" max="8460" width="6.625" style="402" customWidth="1"/>
    <col min="8461" max="8461" width="7.625" style="402" customWidth="1"/>
    <col min="8462" max="8704" width="9" style="402"/>
    <col min="8705" max="8705" width="0.875" style="402" customWidth="1"/>
    <col min="8706" max="8707" width="7.625" style="402" customWidth="1"/>
    <col min="8708" max="8716" width="6.625" style="402" customWidth="1"/>
    <col min="8717" max="8717" width="7.625" style="402" customWidth="1"/>
    <col min="8718" max="8960" width="9" style="402"/>
    <col min="8961" max="8961" width="0.875" style="402" customWidth="1"/>
    <col min="8962" max="8963" width="7.625" style="402" customWidth="1"/>
    <col min="8964" max="8972" width="6.625" style="402" customWidth="1"/>
    <col min="8973" max="8973" width="7.625" style="402" customWidth="1"/>
    <col min="8974" max="9216" width="9" style="402"/>
    <col min="9217" max="9217" width="0.875" style="402" customWidth="1"/>
    <col min="9218" max="9219" width="7.625" style="402" customWidth="1"/>
    <col min="9220" max="9228" width="6.625" style="402" customWidth="1"/>
    <col min="9229" max="9229" width="7.625" style="402" customWidth="1"/>
    <col min="9230" max="9472" width="9" style="402"/>
    <col min="9473" max="9473" width="0.875" style="402" customWidth="1"/>
    <col min="9474" max="9475" width="7.625" style="402" customWidth="1"/>
    <col min="9476" max="9484" width="6.625" style="402" customWidth="1"/>
    <col min="9485" max="9485" width="7.625" style="402" customWidth="1"/>
    <col min="9486" max="9728" width="9" style="402"/>
    <col min="9729" max="9729" width="0.875" style="402" customWidth="1"/>
    <col min="9730" max="9731" width="7.625" style="402" customWidth="1"/>
    <col min="9732" max="9740" width="6.625" style="402" customWidth="1"/>
    <col min="9741" max="9741" width="7.625" style="402" customWidth="1"/>
    <col min="9742" max="9984" width="9" style="402"/>
    <col min="9985" max="9985" width="0.875" style="402" customWidth="1"/>
    <col min="9986" max="9987" width="7.625" style="402" customWidth="1"/>
    <col min="9988" max="9996" width="6.625" style="402" customWidth="1"/>
    <col min="9997" max="9997" width="7.625" style="402" customWidth="1"/>
    <col min="9998" max="10240" width="9" style="402"/>
    <col min="10241" max="10241" width="0.875" style="402" customWidth="1"/>
    <col min="10242" max="10243" width="7.625" style="402" customWidth="1"/>
    <col min="10244" max="10252" width="6.625" style="402" customWidth="1"/>
    <col min="10253" max="10253" width="7.625" style="402" customWidth="1"/>
    <col min="10254" max="10496" width="9" style="402"/>
    <col min="10497" max="10497" width="0.875" style="402" customWidth="1"/>
    <col min="10498" max="10499" width="7.625" style="402" customWidth="1"/>
    <col min="10500" max="10508" width="6.625" style="402" customWidth="1"/>
    <col min="10509" max="10509" width="7.625" style="402" customWidth="1"/>
    <col min="10510" max="10752" width="9" style="402"/>
    <col min="10753" max="10753" width="0.875" style="402" customWidth="1"/>
    <col min="10754" max="10755" width="7.625" style="402" customWidth="1"/>
    <col min="10756" max="10764" width="6.625" style="402" customWidth="1"/>
    <col min="10765" max="10765" width="7.625" style="402" customWidth="1"/>
    <col min="10766" max="11008" width="9" style="402"/>
    <col min="11009" max="11009" width="0.875" style="402" customWidth="1"/>
    <col min="11010" max="11011" width="7.625" style="402" customWidth="1"/>
    <col min="11012" max="11020" width="6.625" style="402" customWidth="1"/>
    <col min="11021" max="11021" width="7.625" style="402" customWidth="1"/>
    <col min="11022" max="11264" width="9" style="402"/>
    <col min="11265" max="11265" width="0.875" style="402" customWidth="1"/>
    <col min="11266" max="11267" width="7.625" style="402" customWidth="1"/>
    <col min="11268" max="11276" width="6.625" style="402" customWidth="1"/>
    <col min="11277" max="11277" width="7.625" style="402" customWidth="1"/>
    <col min="11278" max="11520" width="9" style="402"/>
    <col min="11521" max="11521" width="0.875" style="402" customWidth="1"/>
    <col min="11522" max="11523" width="7.625" style="402" customWidth="1"/>
    <col min="11524" max="11532" width="6.625" style="402" customWidth="1"/>
    <col min="11533" max="11533" width="7.625" style="402" customWidth="1"/>
    <col min="11534" max="11776" width="9" style="402"/>
    <col min="11777" max="11777" width="0.875" style="402" customWidth="1"/>
    <col min="11778" max="11779" width="7.625" style="402" customWidth="1"/>
    <col min="11780" max="11788" width="6.625" style="402" customWidth="1"/>
    <col min="11789" max="11789" width="7.625" style="402" customWidth="1"/>
    <col min="11790" max="12032" width="9" style="402"/>
    <col min="12033" max="12033" width="0.875" style="402" customWidth="1"/>
    <col min="12034" max="12035" width="7.625" style="402" customWidth="1"/>
    <col min="12036" max="12044" width="6.625" style="402" customWidth="1"/>
    <col min="12045" max="12045" width="7.625" style="402" customWidth="1"/>
    <col min="12046" max="12288" width="9" style="402"/>
    <col min="12289" max="12289" width="0.875" style="402" customWidth="1"/>
    <col min="12290" max="12291" width="7.625" style="402" customWidth="1"/>
    <col min="12292" max="12300" width="6.625" style="402" customWidth="1"/>
    <col min="12301" max="12301" width="7.625" style="402" customWidth="1"/>
    <col min="12302" max="12544" width="9" style="402"/>
    <col min="12545" max="12545" width="0.875" style="402" customWidth="1"/>
    <col min="12546" max="12547" width="7.625" style="402" customWidth="1"/>
    <col min="12548" max="12556" width="6.625" style="402" customWidth="1"/>
    <col min="12557" max="12557" width="7.625" style="402" customWidth="1"/>
    <col min="12558" max="12800" width="9" style="402"/>
    <col min="12801" max="12801" width="0.875" style="402" customWidth="1"/>
    <col min="12802" max="12803" width="7.625" style="402" customWidth="1"/>
    <col min="12804" max="12812" width="6.625" style="402" customWidth="1"/>
    <col min="12813" max="12813" width="7.625" style="402" customWidth="1"/>
    <col min="12814" max="13056" width="9" style="402"/>
    <col min="13057" max="13057" width="0.875" style="402" customWidth="1"/>
    <col min="13058" max="13059" width="7.625" style="402" customWidth="1"/>
    <col min="13060" max="13068" width="6.625" style="402" customWidth="1"/>
    <col min="13069" max="13069" width="7.625" style="402" customWidth="1"/>
    <col min="13070" max="13312" width="9" style="402"/>
    <col min="13313" max="13313" width="0.875" style="402" customWidth="1"/>
    <col min="13314" max="13315" width="7.625" style="402" customWidth="1"/>
    <col min="13316" max="13324" width="6.625" style="402" customWidth="1"/>
    <col min="13325" max="13325" width="7.625" style="402" customWidth="1"/>
    <col min="13326" max="13568" width="9" style="402"/>
    <col min="13569" max="13569" width="0.875" style="402" customWidth="1"/>
    <col min="13570" max="13571" width="7.625" style="402" customWidth="1"/>
    <col min="13572" max="13580" width="6.625" style="402" customWidth="1"/>
    <col min="13581" max="13581" width="7.625" style="402" customWidth="1"/>
    <col min="13582" max="13824" width="9" style="402"/>
    <col min="13825" max="13825" width="0.875" style="402" customWidth="1"/>
    <col min="13826" max="13827" width="7.625" style="402" customWidth="1"/>
    <col min="13828" max="13836" width="6.625" style="402" customWidth="1"/>
    <col min="13837" max="13837" width="7.625" style="402" customWidth="1"/>
    <col min="13838" max="14080" width="9" style="402"/>
    <col min="14081" max="14081" width="0.875" style="402" customWidth="1"/>
    <col min="14082" max="14083" width="7.625" style="402" customWidth="1"/>
    <col min="14084" max="14092" width="6.625" style="402" customWidth="1"/>
    <col min="14093" max="14093" width="7.625" style="402" customWidth="1"/>
    <col min="14094" max="14336" width="9" style="402"/>
    <col min="14337" max="14337" width="0.875" style="402" customWidth="1"/>
    <col min="14338" max="14339" width="7.625" style="402" customWidth="1"/>
    <col min="14340" max="14348" width="6.625" style="402" customWidth="1"/>
    <col min="14349" max="14349" width="7.625" style="402" customWidth="1"/>
    <col min="14350" max="14592" width="9" style="402"/>
    <col min="14593" max="14593" width="0.875" style="402" customWidth="1"/>
    <col min="14594" max="14595" width="7.625" style="402" customWidth="1"/>
    <col min="14596" max="14604" width="6.625" style="402" customWidth="1"/>
    <col min="14605" max="14605" width="7.625" style="402" customWidth="1"/>
    <col min="14606" max="14848" width="9" style="402"/>
    <col min="14849" max="14849" width="0.875" style="402" customWidth="1"/>
    <col min="14850" max="14851" width="7.625" style="402" customWidth="1"/>
    <col min="14852" max="14860" width="6.625" style="402" customWidth="1"/>
    <col min="14861" max="14861" width="7.625" style="402" customWidth="1"/>
    <col min="14862" max="15104" width="9" style="402"/>
    <col min="15105" max="15105" width="0.875" style="402" customWidth="1"/>
    <col min="15106" max="15107" width="7.625" style="402" customWidth="1"/>
    <col min="15108" max="15116" width="6.625" style="402" customWidth="1"/>
    <col min="15117" max="15117" width="7.625" style="402" customWidth="1"/>
    <col min="15118" max="15360" width="9" style="402"/>
    <col min="15361" max="15361" width="0.875" style="402" customWidth="1"/>
    <col min="15362" max="15363" width="7.625" style="402" customWidth="1"/>
    <col min="15364" max="15372" width="6.625" style="402" customWidth="1"/>
    <col min="15373" max="15373" width="7.625" style="402" customWidth="1"/>
    <col min="15374" max="15616" width="9" style="402"/>
    <col min="15617" max="15617" width="0.875" style="402" customWidth="1"/>
    <col min="15618" max="15619" width="7.625" style="402" customWidth="1"/>
    <col min="15620" max="15628" width="6.625" style="402" customWidth="1"/>
    <col min="15629" max="15629" width="7.625" style="402" customWidth="1"/>
    <col min="15630" max="15872" width="9" style="402"/>
    <col min="15873" max="15873" width="0.875" style="402" customWidth="1"/>
    <col min="15874" max="15875" width="7.625" style="402" customWidth="1"/>
    <col min="15876" max="15884" width="6.625" style="402" customWidth="1"/>
    <col min="15885" max="15885" width="7.625" style="402" customWidth="1"/>
    <col min="15886" max="16128" width="9" style="402"/>
    <col min="16129" max="16129" width="0.875" style="402" customWidth="1"/>
    <col min="16130" max="16131" width="7.625" style="402" customWidth="1"/>
    <col min="16132" max="16140" width="6.625" style="402" customWidth="1"/>
    <col min="16141" max="16141" width="7.625" style="402" customWidth="1"/>
    <col min="16142" max="16384" width="9" style="402"/>
  </cols>
  <sheetData>
    <row r="1" spans="2:13" s="210" customFormat="1"/>
    <row r="2" spans="2:13" s="210" customFormat="1">
      <c r="C2" s="1184" t="s">
        <v>346</v>
      </c>
    </row>
    <row r="3" spans="2:13" s="210" customFormat="1"/>
    <row r="4" spans="2:13">
      <c r="B4" s="402" t="s">
        <v>393</v>
      </c>
    </row>
    <row r="5" spans="2:13" ht="24">
      <c r="B5" s="2339" t="s">
        <v>396</v>
      </c>
      <c r="C5" s="2339"/>
      <c r="D5" s="2339"/>
      <c r="E5" s="2339"/>
      <c r="F5" s="2339"/>
      <c r="G5" s="2339"/>
      <c r="H5" s="2339"/>
      <c r="I5" s="2339"/>
      <c r="J5" s="2339"/>
      <c r="K5" s="2339"/>
      <c r="L5" s="2339"/>
      <c r="M5" s="2339"/>
    </row>
    <row r="7" spans="2:13" ht="17.100000000000001" customHeight="1">
      <c r="B7" s="2327" t="s">
        <v>397</v>
      </c>
      <c r="C7" s="2329"/>
      <c r="D7" s="409" t="s">
        <v>398</v>
      </c>
      <c r="E7" s="410" t="s">
        <v>399</v>
      </c>
      <c r="F7" s="411" t="s">
        <v>400</v>
      </c>
      <c r="G7" s="412" t="s">
        <v>401</v>
      </c>
      <c r="H7" s="410" t="s">
        <v>402</v>
      </c>
      <c r="I7" s="411" t="s">
        <v>399</v>
      </c>
      <c r="J7" s="412" t="s">
        <v>400</v>
      </c>
      <c r="K7" s="410" t="s">
        <v>401</v>
      </c>
      <c r="L7" s="1801" t="s">
        <v>403</v>
      </c>
      <c r="M7" s="1802"/>
    </row>
    <row r="8" spans="2:13" ht="17.100000000000001" customHeight="1">
      <c r="B8" s="2344"/>
      <c r="C8" s="2332"/>
      <c r="D8" s="413"/>
      <c r="E8" s="2340"/>
      <c r="F8" s="2323"/>
      <c r="G8" s="2342"/>
      <c r="H8" s="2340"/>
      <c r="I8" s="2323"/>
      <c r="J8" s="2342"/>
      <c r="K8" s="2340"/>
      <c r="L8" s="2345"/>
      <c r="M8" s="1803"/>
    </row>
    <row r="9" spans="2:13" ht="17.100000000000001" customHeight="1">
      <c r="B9" s="2333"/>
      <c r="C9" s="2335"/>
      <c r="D9" s="414"/>
      <c r="E9" s="2341"/>
      <c r="F9" s="2324"/>
      <c r="G9" s="2343"/>
      <c r="H9" s="2341"/>
      <c r="I9" s="2324"/>
      <c r="J9" s="2343"/>
      <c r="K9" s="2341"/>
      <c r="L9" s="2346"/>
      <c r="M9" s="1804"/>
    </row>
    <row r="10" spans="2:13" ht="17.100000000000001" customHeight="1">
      <c r="B10" s="2327" t="s">
        <v>406</v>
      </c>
      <c r="C10" s="2329"/>
      <c r="D10" s="416"/>
      <c r="E10" s="417"/>
      <c r="F10" s="417"/>
      <c r="G10" s="417"/>
      <c r="H10" s="417"/>
      <c r="I10" s="417"/>
      <c r="J10" s="417"/>
      <c r="K10" s="417"/>
      <c r="L10" s="417"/>
      <c r="M10" s="418"/>
    </row>
    <row r="11" spans="2:13" ht="17.100000000000001" customHeight="1">
      <c r="B11" s="2344"/>
      <c r="C11" s="2332"/>
      <c r="D11" s="724"/>
      <c r="E11" s="421"/>
      <c r="F11" s="420"/>
      <c r="G11" s="421"/>
      <c r="H11" s="420"/>
      <c r="I11" s="420"/>
      <c r="J11" s="420"/>
      <c r="K11" s="421"/>
      <c r="L11" s="405"/>
      <c r="M11" s="422"/>
    </row>
    <row r="12" spans="2:13" ht="17.100000000000001" customHeight="1">
      <c r="B12" s="2333"/>
      <c r="C12" s="2335"/>
      <c r="D12" s="423"/>
      <c r="E12" s="720"/>
      <c r="F12" s="720"/>
      <c r="G12" s="720"/>
      <c r="H12" s="720"/>
      <c r="I12" s="721"/>
      <c r="J12" s="721"/>
      <c r="K12" s="721"/>
      <c r="L12" s="721"/>
      <c r="M12" s="426"/>
    </row>
    <row r="13" spans="2:13" ht="17.100000000000001" customHeight="1">
      <c r="B13" s="2327" t="s">
        <v>408</v>
      </c>
      <c r="C13" s="2329"/>
      <c r="D13" s="724"/>
      <c r="E13" s="405"/>
      <c r="F13" s="405"/>
      <c r="G13" s="405"/>
      <c r="H13" s="405"/>
      <c r="I13" s="427"/>
      <c r="J13" s="427"/>
      <c r="K13" s="427"/>
      <c r="L13" s="427"/>
      <c r="M13" s="422"/>
    </row>
    <row r="14" spans="2:13" ht="17.100000000000001" customHeight="1">
      <c r="B14" s="2344"/>
      <c r="C14" s="2332"/>
      <c r="D14" s="724"/>
      <c r="E14" s="405"/>
      <c r="F14" s="405"/>
      <c r="G14" s="405"/>
      <c r="H14" s="405"/>
      <c r="I14" s="427"/>
      <c r="J14" s="427"/>
      <c r="K14" s="427"/>
      <c r="L14" s="427"/>
      <c r="M14" s="422"/>
    </row>
    <row r="15" spans="2:13" ht="17.100000000000001" customHeight="1">
      <c r="B15" s="2333"/>
      <c r="C15" s="2335"/>
      <c r="D15" s="423"/>
      <c r="E15" s="720"/>
      <c r="F15" s="720"/>
      <c r="G15" s="720"/>
      <c r="H15" s="720"/>
      <c r="I15" s="720"/>
      <c r="J15" s="720"/>
      <c r="K15" s="720"/>
      <c r="L15" s="720"/>
      <c r="M15" s="426"/>
    </row>
    <row r="16" spans="2:13" ht="8.4499999999999993" customHeight="1">
      <c r="B16" s="2327" t="s">
        <v>411</v>
      </c>
      <c r="C16" s="2329"/>
      <c r="D16" s="416"/>
      <c r="E16" s="417"/>
      <c r="F16" s="417"/>
      <c r="G16" s="417"/>
      <c r="H16" s="417"/>
      <c r="I16" s="417"/>
      <c r="J16" s="417"/>
      <c r="K16" s="417"/>
      <c r="L16" s="417"/>
      <c r="M16" s="418"/>
    </row>
    <row r="17" spans="2:24" ht="17.100000000000001" customHeight="1">
      <c r="B17" s="2344"/>
      <c r="C17" s="2332"/>
      <c r="D17" s="724"/>
      <c r="E17" s="421" t="s">
        <v>413</v>
      </c>
      <c r="F17" s="405" t="s">
        <v>3069</v>
      </c>
      <c r="G17" s="420"/>
      <c r="H17" s="405"/>
      <c r="I17" s="405"/>
      <c r="J17" s="405"/>
      <c r="K17" s="405"/>
      <c r="L17" s="405"/>
      <c r="M17" s="422"/>
    </row>
    <row r="18" spans="2:24" ht="11.25" customHeight="1">
      <c r="B18" s="2344"/>
      <c r="C18" s="2332"/>
      <c r="D18" s="724"/>
      <c r="E18" s="421"/>
      <c r="F18" s="405"/>
      <c r="G18" s="420"/>
      <c r="H18" s="405"/>
      <c r="I18" s="405"/>
      <c r="J18" s="405"/>
      <c r="K18" s="405"/>
      <c r="L18" s="405"/>
      <c r="M18" s="422"/>
    </row>
    <row r="19" spans="2:24" ht="17.100000000000001" customHeight="1">
      <c r="B19" s="2344"/>
      <c r="C19" s="2332"/>
      <c r="D19" s="724"/>
      <c r="E19" s="421" t="s">
        <v>414</v>
      </c>
      <c r="F19" s="405" t="s">
        <v>3069</v>
      </c>
      <c r="G19" s="420"/>
      <c r="H19" s="405"/>
      <c r="I19" s="405"/>
      <c r="J19" s="405"/>
      <c r="K19" s="405"/>
      <c r="L19" s="405"/>
      <c r="M19" s="422"/>
    </row>
    <row r="20" spans="2:24" ht="8.4499999999999993" customHeight="1">
      <c r="B20" s="2333"/>
      <c r="C20" s="2335"/>
      <c r="D20" s="423"/>
      <c r="E20" s="720"/>
      <c r="F20" s="720"/>
      <c r="G20" s="720"/>
      <c r="H20" s="720"/>
      <c r="I20" s="720"/>
      <c r="J20" s="721"/>
      <c r="K20" s="721"/>
      <c r="L20" s="721"/>
      <c r="M20" s="433"/>
    </row>
    <row r="21" spans="2:24" ht="17.100000000000001" customHeight="1">
      <c r="B21" s="2327" t="s">
        <v>416</v>
      </c>
      <c r="C21" s="2329"/>
      <c r="D21" s="416"/>
      <c r="E21" s="417"/>
      <c r="F21" s="417"/>
      <c r="G21" s="417"/>
      <c r="H21" s="417"/>
      <c r="I21" s="417"/>
      <c r="J21" s="434"/>
      <c r="K21" s="434"/>
      <c r="L21" s="434"/>
      <c r="M21" s="435"/>
    </row>
    <row r="22" spans="2:24" ht="17.100000000000001" customHeight="1">
      <c r="B22" s="2344"/>
      <c r="C22" s="2332"/>
      <c r="D22" s="724"/>
      <c r="E22" s="2331"/>
      <c r="F22" s="2331"/>
      <c r="G22" s="2331"/>
      <c r="H22" s="405"/>
      <c r="I22" s="427"/>
      <c r="J22" s="427"/>
      <c r="K22" s="427"/>
      <c r="L22" s="405" t="s">
        <v>1484</v>
      </c>
      <c r="M22" s="438"/>
      <c r="P22" s="427"/>
      <c r="Q22" s="427"/>
      <c r="R22" s="427"/>
      <c r="S22" s="427"/>
    </row>
    <row r="23" spans="2:24" ht="17.100000000000001" customHeight="1">
      <c r="B23" s="2333"/>
      <c r="C23" s="2335"/>
      <c r="D23" s="423"/>
      <c r="E23" s="720"/>
      <c r="F23" s="720"/>
      <c r="G23" s="720"/>
      <c r="H23" s="721"/>
      <c r="I23" s="721"/>
      <c r="J23" s="721"/>
      <c r="K23" s="721"/>
      <c r="L23" s="721"/>
      <c r="M23" s="426"/>
      <c r="P23" s="427"/>
      <c r="Q23" s="427"/>
      <c r="R23" s="427"/>
      <c r="S23" s="427"/>
    </row>
    <row r="24" spans="2:24" ht="17.100000000000001" customHeight="1">
      <c r="B24" s="416"/>
      <c r="C24" s="417"/>
      <c r="D24" s="417"/>
      <c r="E24" s="417"/>
      <c r="F24" s="417"/>
      <c r="G24" s="417"/>
      <c r="H24" s="434"/>
      <c r="I24" s="434"/>
      <c r="J24" s="434"/>
      <c r="K24" s="434"/>
      <c r="L24" s="434"/>
      <c r="M24" s="418"/>
      <c r="P24" s="427"/>
      <c r="Q24" s="427"/>
      <c r="R24" s="427"/>
      <c r="S24" s="427"/>
    </row>
    <row r="25" spans="2:24" ht="17.100000000000001" customHeight="1">
      <c r="B25" s="724"/>
      <c r="C25" s="405"/>
      <c r="D25" s="405"/>
      <c r="E25" s="405"/>
      <c r="F25" s="405"/>
      <c r="G25" s="405"/>
      <c r="H25" s="405"/>
      <c r="I25" s="405"/>
      <c r="J25" s="405"/>
      <c r="K25" s="405"/>
      <c r="L25" s="405"/>
      <c r="M25" s="422"/>
      <c r="O25" s="2326"/>
      <c r="P25" s="2326"/>
      <c r="Q25" s="2326"/>
      <c r="R25" s="2326"/>
      <c r="S25" s="2326"/>
      <c r="T25" s="2326"/>
      <c r="U25" s="2326"/>
      <c r="V25" s="2326"/>
      <c r="W25" s="2326"/>
      <c r="X25" s="2326"/>
    </row>
    <row r="26" spans="2:24" ht="17.100000000000001" customHeight="1">
      <c r="B26" s="724"/>
      <c r="C26" s="405"/>
      <c r="D26" s="405"/>
      <c r="E26" s="405"/>
      <c r="F26" s="405"/>
      <c r="G26" s="405"/>
      <c r="H26" s="405"/>
      <c r="I26" s="405"/>
      <c r="J26" s="405"/>
      <c r="K26" s="405"/>
      <c r="L26" s="405"/>
      <c r="M26" s="422"/>
      <c r="O26" s="2326"/>
      <c r="P26" s="2326"/>
      <c r="Q26" s="2326"/>
      <c r="R26" s="2326"/>
      <c r="S26" s="2326"/>
      <c r="T26" s="2326"/>
      <c r="U26" s="2326"/>
      <c r="V26" s="2326"/>
      <c r="W26" s="2326"/>
      <c r="X26" s="2326"/>
    </row>
    <row r="27" spans="2:24" ht="17.100000000000001" customHeight="1">
      <c r="B27" s="724"/>
      <c r="C27" s="2326" t="s">
        <v>3115</v>
      </c>
      <c r="D27" s="2326"/>
      <c r="E27" s="2326"/>
      <c r="F27" s="2326"/>
      <c r="G27" s="2326"/>
      <c r="H27" s="2326"/>
      <c r="I27" s="2326"/>
      <c r="J27" s="2326"/>
      <c r="K27" s="2326"/>
      <c r="L27" s="2326"/>
      <c r="M27" s="422"/>
      <c r="O27" s="2326"/>
      <c r="P27" s="2326"/>
      <c r="Q27" s="2326"/>
      <c r="R27" s="2326"/>
      <c r="S27" s="2326"/>
      <c r="T27" s="2326"/>
      <c r="U27" s="2326"/>
      <c r="V27" s="2326"/>
      <c r="W27" s="2326"/>
      <c r="X27" s="2326"/>
    </row>
    <row r="28" spans="2:24" ht="17.100000000000001" customHeight="1">
      <c r="B28" s="724"/>
      <c r="C28" s="2326"/>
      <c r="D28" s="2326"/>
      <c r="E28" s="2326"/>
      <c r="F28" s="2326"/>
      <c r="G28" s="2326"/>
      <c r="H28" s="2326"/>
      <c r="I28" s="2326"/>
      <c r="J28" s="2326"/>
      <c r="K28" s="2326"/>
      <c r="L28" s="2326"/>
      <c r="M28" s="422"/>
      <c r="O28" s="2326"/>
      <c r="P28" s="2326"/>
      <c r="Q28" s="2326"/>
      <c r="R28" s="2326"/>
      <c r="S28" s="2326"/>
      <c r="T28" s="2326"/>
      <c r="U28" s="2326"/>
      <c r="V28" s="2326"/>
      <c r="W28" s="2326"/>
      <c r="X28" s="2326"/>
    </row>
    <row r="29" spans="2:24" ht="17.100000000000001" customHeight="1">
      <c r="B29" s="724"/>
      <c r="C29" s="2326"/>
      <c r="D29" s="2326"/>
      <c r="E29" s="2326"/>
      <c r="F29" s="2326"/>
      <c r="G29" s="2326"/>
      <c r="H29" s="2326"/>
      <c r="I29" s="2326"/>
      <c r="J29" s="2326"/>
      <c r="K29" s="2326"/>
      <c r="L29" s="2326"/>
      <c r="M29" s="422"/>
      <c r="O29" s="2326"/>
      <c r="P29" s="2326"/>
      <c r="Q29" s="2326"/>
      <c r="R29" s="2326"/>
      <c r="S29" s="2326"/>
      <c r="T29" s="2326"/>
      <c r="U29" s="2326"/>
      <c r="V29" s="2326"/>
      <c r="W29" s="2326"/>
      <c r="X29" s="2326"/>
    </row>
    <row r="30" spans="2:24" ht="17.100000000000001" customHeight="1">
      <c r="B30" s="724"/>
      <c r="C30" s="2326"/>
      <c r="D30" s="2326"/>
      <c r="E30" s="2326"/>
      <c r="F30" s="2326"/>
      <c r="G30" s="2326"/>
      <c r="H30" s="2326"/>
      <c r="I30" s="2326"/>
      <c r="J30" s="2326"/>
      <c r="K30" s="2326"/>
      <c r="L30" s="2326"/>
      <c r="M30" s="422"/>
    </row>
    <row r="31" spans="2:24" ht="17.100000000000001" customHeight="1">
      <c r="B31" s="724"/>
      <c r="C31" s="2326"/>
      <c r="D31" s="2326"/>
      <c r="E31" s="2326"/>
      <c r="F31" s="2326"/>
      <c r="G31" s="2326"/>
      <c r="H31" s="2326"/>
      <c r="I31" s="2326"/>
      <c r="J31" s="2326"/>
      <c r="K31" s="2326"/>
      <c r="L31" s="2326"/>
      <c r="M31" s="422"/>
    </row>
    <row r="32" spans="2:24" ht="17.100000000000001" customHeight="1">
      <c r="B32" s="724"/>
      <c r="C32" s="405"/>
      <c r="D32" s="405"/>
      <c r="E32" s="405"/>
      <c r="F32" s="405"/>
      <c r="G32" s="405"/>
      <c r="H32" s="405"/>
      <c r="I32" s="405"/>
      <c r="J32" s="427"/>
      <c r="K32" s="427"/>
      <c r="L32" s="427"/>
      <c r="M32" s="422"/>
    </row>
    <row r="33" spans="2:13" ht="17.100000000000001" customHeight="1">
      <c r="B33" s="724"/>
      <c r="C33" s="405"/>
      <c r="D33" s="405"/>
      <c r="E33" s="405"/>
      <c r="F33" s="405"/>
      <c r="G33" s="405"/>
      <c r="H33" s="405"/>
      <c r="I33" s="405"/>
      <c r="J33" s="427"/>
      <c r="K33" s="427"/>
      <c r="L33" s="427"/>
      <c r="M33" s="422"/>
    </row>
    <row r="34" spans="2:13" ht="17.100000000000001" customHeight="1">
      <c r="B34" s="724"/>
      <c r="C34" s="405"/>
      <c r="D34" s="405"/>
      <c r="E34" s="405"/>
      <c r="F34" s="405"/>
      <c r="G34" s="405"/>
      <c r="H34" s="405"/>
      <c r="I34" s="405"/>
      <c r="J34" s="427"/>
      <c r="K34" s="427"/>
      <c r="L34" s="427"/>
      <c r="M34" s="422"/>
    </row>
    <row r="35" spans="2:13" ht="17.100000000000001" customHeight="1">
      <c r="B35" s="724"/>
      <c r="C35" s="405" t="s">
        <v>3070</v>
      </c>
      <c r="D35" s="405"/>
      <c r="E35" s="405"/>
      <c r="F35" s="405"/>
      <c r="G35" s="405"/>
      <c r="H35" s="405"/>
      <c r="I35" s="405"/>
      <c r="J35" s="427"/>
      <c r="K35" s="427"/>
      <c r="L35" s="427"/>
      <c r="M35" s="422"/>
    </row>
    <row r="36" spans="2:13" ht="17.100000000000001" customHeight="1">
      <c r="B36" s="724"/>
      <c r="C36" s="405"/>
      <c r="D36" s="405"/>
      <c r="E36" s="405"/>
      <c r="F36" s="405"/>
      <c r="G36" s="405"/>
      <c r="H36" s="405"/>
      <c r="I36" s="405"/>
      <c r="J36" s="405"/>
      <c r="K36" s="405"/>
      <c r="L36" s="405"/>
      <c r="M36" s="422"/>
    </row>
    <row r="37" spans="2:13" ht="17.100000000000001" customHeight="1">
      <c r="B37" s="724"/>
      <c r="C37" s="405"/>
      <c r="D37" s="405"/>
      <c r="E37" s="405"/>
      <c r="F37" s="405"/>
      <c r="G37" s="405"/>
      <c r="H37" s="405"/>
      <c r="I37" s="405"/>
      <c r="J37" s="405"/>
      <c r="K37" s="405"/>
      <c r="L37" s="405"/>
      <c r="M37" s="422"/>
    </row>
    <row r="38" spans="2:13" ht="17.100000000000001" customHeight="1">
      <c r="B38" s="724"/>
      <c r="C38" s="405"/>
      <c r="D38" s="405"/>
      <c r="E38" s="405"/>
      <c r="F38" s="405"/>
      <c r="G38" s="405"/>
      <c r="H38" s="405"/>
      <c r="I38" s="405"/>
      <c r="J38" s="405"/>
      <c r="K38" s="405"/>
      <c r="L38" s="405"/>
      <c r="M38" s="422"/>
    </row>
    <row r="39" spans="2:13" ht="17.100000000000001" customHeight="1">
      <c r="B39" s="724"/>
      <c r="C39" s="405"/>
      <c r="D39" s="405"/>
      <c r="E39" s="405"/>
      <c r="F39" s="405"/>
      <c r="G39" s="405"/>
      <c r="H39" s="405"/>
      <c r="I39" s="405"/>
      <c r="J39" s="405"/>
      <c r="K39" s="405"/>
      <c r="L39" s="405"/>
      <c r="M39" s="422"/>
    </row>
    <row r="40" spans="2:13" ht="17.100000000000001" customHeight="1">
      <c r="B40" s="724"/>
      <c r="C40" s="405"/>
      <c r="D40" s="405"/>
      <c r="E40" s="598"/>
      <c r="F40" s="405"/>
      <c r="G40" s="405"/>
      <c r="H40" s="405"/>
      <c r="I40" s="405"/>
      <c r="J40" s="405"/>
      <c r="K40" s="405"/>
      <c r="L40" s="405"/>
      <c r="M40" s="422"/>
    </row>
    <row r="41" spans="2:13" ht="17.100000000000001" customHeight="1">
      <c r="B41" s="724"/>
      <c r="C41" s="405"/>
      <c r="D41" s="445" t="s">
        <v>421</v>
      </c>
      <c r="E41" s="598"/>
      <c r="F41" s="598" t="s">
        <v>422</v>
      </c>
      <c r="G41" s="405"/>
      <c r="H41" s="405"/>
      <c r="I41" s="405"/>
      <c r="J41" s="405"/>
      <c r="K41" s="405"/>
      <c r="L41" s="405"/>
      <c r="M41" s="422"/>
    </row>
    <row r="42" spans="2:13" ht="17.100000000000001" customHeight="1">
      <c r="B42" s="724"/>
      <c r="C42" s="405"/>
      <c r="D42" s="405"/>
      <c r="E42" s="598"/>
      <c r="F42" s="405"/>
      <c r="G42" s="405"/>
      <c r="H42" s="405"/>
      <c r="I42" s="405"/>
      <c r="J42" s="405"/>
      <c r="K42" s="405"/>
      <c r="L42" s="405"/>
      <c r="M42" s="422"/>
    </row>
    <row r="43" spans="2:13" ht="17.100000000000001" customHeight="1">
      <c r="B43" s="724"/>
      <c r="C43" s="405"/>
      <c r="D43" s="405"/>
      <c r="E43" s="405"/>
      <c r="F43" s="598" t="s">
        <v>424</v>
      </c>
      <c r="G43" s="405"/>
      <c r="H43" s="405"/>
      <c r="I43" s="405"/>
      <c r="J43" s="405"/>
      <c r="K43" s="405"/>
      <c r="L43" s="405"/>
      <c r="M43" s="422"/>
    </row>
    <row r="44" spans="2:13" ht="17.100000000000001" customHeight="1">
      <c r="B44" s="724"/>
      <c r="C44" s="405"/>
      <c r="D44" s="405"/>
      <c r="E44" s="405"/>
      <c r="F44" s="405"/>
      <c r="G44" s="405"/>
      <c r="H44" s="405"/>
      <c r="I44" s="405"/>
      <c r="J44" s="405"/>
      <c r="K44" s="405"/>
      <c r="L44" s="405"/>
      <c r="M44" s="422"/>
    </row>
    <row r="45" spans="2:13" ht="17.100000000000001" customHeight="1">
      <c r="B45" s="724"/>
      <c r="C45" s="405"/>
      <c r="D45" s="405"/>
      <c r="E45" s="405"/>
      <c r="F45" s="405"/>
      <c r="G45" s="405"/>
      <c r="H45" s="405"/>
      <c r="I45" s="405"/>
      <c r="J45" s="405"/>
      <c r="K45" s="405"/>
      <c r="L45" s="405"/>
      <c r="M45" s="422"/>
    </row>
    <row r="46" spans="2:13" ht="17.100000000000001" customHeight="1">
      <c r="B46" s="724"/>
      <c r="C46" s="405"/>
      <c r="D46" s="405"/>
      <c r="E46" s="405"/>
      <c r="F46" s="405"/>
      <c r="G46" s="405"/>
      <c r="H46" s="405"/>
      <c r="I46" s="405"/>
      <c r="J46" s="405"/>
      <c r="K46" s="405"/>
      <c r="L46" s="405"/>
      <c r="M46" s="422"/>
    </row>
    <row r="47" spans="2:13" ht="17.100000000000001" customHeight="1">
      <c r="B47" s="724"/>
      <c r="C47" s="447" t="s">
        <v>2968</v>
      </c>
      <c r="D47" s="405"/>
      <c r="E47" s="405"/>
      <c r="F47" s="405"/>
      <c r="G47" s="405"/>
      <c r="H47" s="405"/>
      <c r="I47" s="405"/>
      <c r="J47" s="405"/>
      <c r="K47" s="427"/>
      <c r="L47" s="427"/>
      <c r="M47" s="438"/>
    </row>
    <row r="48" spans="2:13" ht="17.100000000000001" customHeight="1">
      <c r="B48" s="724"/>
      <c r="C48" s="405"/>
      <c r="D48" s="405"/>
      <c r="E48" s="405"/>
      <c r="F48" s="405"/>
      <c r="G48" s="405"/>
      <c r="H48" s="405"/>
      <c r="I48" s="405"/>
      <c r="J48" s="405"/>
      <c r="K48" s="427"/>
      <c r="L48" s="427"/>
      <c r="M48" s="438"/>
    </row>
    <row r="49" spans="2:13" ht="17.100000000000001" customHeight="1">
      <c r="B49" s="423"/>
      <c r="C49" s="720"/>
      <c r="D49" s="720"/>
      <c r="E49" s="720"/>
      <c r="F49" s="720"/>
      <c r="G49" s="720"/>
      <c r="H49" s="720"/>
      <c r="I49" s="720"/>
      <c r="J49" s="720"/>
      <c r="K49" s="721"/>
      <c r="L49" s="721"/>
      <c r="M49" s="433"/>
    </row>
    <row r="50" spans="2:13">
      <c r="K50" s="427"/>
      <c r="L50" s="427"/>
      <c r="M50" s="427"/>
    </row>
  </sheetData>
  <mergeCells count="17">
    <mergeCell ref="O25:X29"/>
    <mergeCell ref="C27:L31"/>
    <mergeCell ref="B21:C23"/>
    <mergeCell ref="E22:G22"/>
    <mergeCell ref="B5:M5"/>
    <mergeCell ref="B7:C9"/>
    <mergeCell ref="B10:C12"/>
    <mergeCell ref="B13:C15"/>
    <mergeCell ref="B16:C20"/>
    <mergeCell ref="E8:E9"/>
    <mergeCell ref="F8:F9"/>
    <mergeCell ref="G8:G9"/>
    <mergeCell ref="H8:H9"/>
    <mergeCell ref="I8:I9"/>
    <mergeCell ref="J8:J9"/>
    <mergeCell ref="K8:K9"/>
    <mergeCell ref="L8:L9"/>
  </mergeCells>
  <phoneticPr fontId="43"/>
  <hyperlinks>
    <hyperlink ref="C2" location="流れ!Q7" display="リスト"/>
  </hyperlinks>
  <pageMargins left="0.98425196850393704" right="0.39370078740157483" top="0.98425196850393704" bottom="0.62992125984251968"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3"/>
  <sheetViews>
    <sheetView showGridLines="0" workbookViewId="0">
      <pane ySplit="3" topLeftCell="A4" activePane="bottomLeft" state="frozen"/>
      <selection activeCell="C2" sqref="C2"/>
      <selection pane="bottomLeft" activeCell="C2" sqref="C2"/>
    </sheetView>
  </sheetViews>
  <sheetFormatPr defaultRowHeight="13.5"/>
  <cols>
    <col min="1" max="1" width="4" style="285" customWidth="1"/>
    <col min="2" max="2" width="3" style="285" customWidth="1"/>
    <col min="3" max="3" width="5.25" style="285" customWidth="1"/>
    <col min="4" max="4" width="9" style="285"/>
    <col min="5" max="5" width="2.375" style="285" customWidth="1"/>
    <col min="6" max="6" width="7.25" style="285" customWidth="1"/>
    <col min="7" max="7" width="5.5" style="285" customWidth="1"/>
    <col min="8" max="8" width="15" style="285" bestFit="1" customWidth="1"/>
    <col min="9" max="9" width="1.75" style="285" customWidth="1"/>
    <col min="10" max="12" width="9" style="285"/>
    <col min="13" max="13" width="7.25" style="285" customWidth="1"/>
    <col min="14" max="15" width="1.375" style="285" customWidth="1"/>
    <col min="16" max="16384" width="9" style="285"/>
  </cols>
  <sheetData>
    <row r="1" spans="2:13" s="210" customFormat="1" ht="14.25"/>
    <row r="2" spans="2:13" s="210" customFormat="1" ht="14.25">
      <c r="D2" s="1184" t="s">
        <v>346</v>
      </c>
      <c r="F2" s="449" t="s">
        <v>438</v>
      </c>
    </row>
    <row r="3" spans="2:13" s="210" customFormat="1" ht="14.25"/>
    <row r="5" spans="2:13">
      <c r="B5" s="285" t="s">
        <v>368</v>
      </c>
    </row>
    <row r="6" spans="2:13">
      <c r="B6" s="285" t="s">
        <v>369</v>
      </c>
      <c r="K6" s="2356" t="s">
        <v>3081</v>
      </c>
      <c r="L6" s="2356"/>
      <c r="M6" s="2356"/>
    </row>
    <row r="9" spans="2:13" ht="14.25">
      <c r="B9" s="1" t="s">
        <v>3128</v>
      </c>
      <c r="C9" s="1"/>
    </row>
    <row r="12" spans="2:13" ht="20.25" customHeight="1">
      <c r="H12" s="399" t="s">
        <v>370</v>
      </c>
      <c r="I12" s="399"/>
      <c r="J12" s="2357"/>
      <c r="K12" s="2357"/>
      <c r="L12" s="2357"/>
      <c r="M12" s="2357"/>
    </row>
    <row r="13" spans="2:13" ht="20.25" customHeight="1">
      <c r="H13" s="399" t="s">
        <v>371</v>
      </c>
      <c r="I13" s="399"/>
      <c r="J13" s="2357"/>
      <c r="K13" s="2357"/>
      <c r="L13" s="2357"/>
      <c r="M13" s="2357"/>
    </row>
    <row r="14" spans="2:13" ht="20.25" customHeight="1">
      <c r="H14" s="399" t="s">
        <v>372</v>
      </c>
      <c r="I14" s="399"/>
      <c r="J14" s="2357"/>
      <c r="K14" s="2357"/>
      <c r="L14" s="2357"/>
      <c r="M14" s="2357"/>
    </row>
    <row r="15" spans="2:13" ht="20.25" hidden="1" customHeight="1">
      <c r="H15" s="399" t="s">
        <v>373</v>
      </c>
      <c r="I15" s="399"/>
      <c r="J15" s="2357"/>
      <c r="K15" s="2357"/>
      <c r="L15" s="2357"/>
      <c r="M15" s="2357"/>
    </row>
    <row r="16" spans="2:13" ht="20.25" hidden="1" customHeight="1">
      <c r="H16" s="399" t="s">
        <v>374</v>
      </c>
      <c r="I16" s="399"/>
      <c r="J16" s="2357"/>
      <c r="K16" s="2357"/>
      <c r="L16" s="2357"/>
      <c r="M16" s="2357"/>
    </row>
    <row r="20" spans="2:13" ht="18.75">
      <c r="F20" s="2358" t="s">
        <v>375</v>
      </c>
      <c r="G20" s="2358"/>
      <c r="H20" s="2358"/>
      <c r="I20" s="2358"/>
      <c r="J20" s="2358"/>
      <c r="K20" s="2358"/>
    </row>
    <row r="23" spans="2:13" ht="26.25" customHeight="1">
      <c r="B23" s="2359" t="s">
        <v>377</v>
      </c>
      <c r="C23" s="2360"/>
      <c r="D23" s="2361"/>
      <c r="E23" s="1853"/>
      <c r="F23" s="2362"/>
      <c r="G23" s="2362"/>
      <c r="H23" s="2362"/>
      <c r="I23" s="2362"/>
      <c r="J23" s="2362"/>
      <c r="K23" s="2362"/>
      <c r="L23" s="2362"/>
      <c r="M23" s="2363"/>
    </row>
    <row r="24" spans="2:13" ht="26.25" hidden="1" customHeight="1">
      <c r="B24" s="2359" t="s">
        <v>376</v>
      </c>
      <c r="C24" s="2360"/>
      <c r="D24" s="2361"/>
      <c r="E24" s="1853"/>
      <c r="F24" s="2362"/>
      <c r="G24" s="2362"/>
      <c r="H24" s="2362"/>
      <c r="I24" s="2362"/>
      <c r="J24" s="2362"/>
      <c r="K24" s="2362"/>
      <c r="L24" s="2362"/>
      <c r="M24" s="2363"/>
    </row>
    <row r="27" spans="2:13" ht="26.25" customHeight="1">
      <c r="B27" s="2355" t="s">
        <v>378</v>
      </c>
      <c r="C27" s="2353"/>
      <c r="D27" s="2353"/>
      <c r="E27" s="2353"/>
      <c r="F27" s="2353"/>
      <c r="G27" s="2354"/>
      <c r="H27" s="2355" t="s">
        <v>379</v>
      </c>
      <c r="I27" s="2353"/>
      <c r="J27" s="2353"/>
      <c r="K27" s="2354"/>
      <c r="L27" s="2352" t="s">
        <v>380</v>
      </c>
      <c r="M27" s="2352"/>
    </row>
    <row r="28" spans="2:13" ht="4.5" customHeight="1">
      <c r="B28" s="2355"/>
      <c r="C28" s="2353"/>
      <c r="D28" s="2353"/>
      <c r="E28" s="2353"/>
      <c r="F28" s="2353"/>
      <c r="G28" s="2353"/>
      <c r="H28" s="2355"/>
      <c r="I28" s="2353"/>
      <c r="J28" s="2353"/>
      <c r="K28" s="2354"/>
      <c r="L28" s="2355"/>
      <c r="M28" s="2354"/>
    </row>
    <row r="29" spans="2:13" ht="26.25" customHeight="1">
      <c r="B29" s="401"/>
      <c r="C29" s="2347"/>
      <c r="D29" s="2347"/>
      <c r="E29" s="2347"/>
      <c r="F29" s="2347"/>
      <c r="G29" s="2348"/>
      <c r="H29" s="2349"/>
      <c r="I29" s="2350"/>
      <c r="J29" s="2350"/>
      <c r="K29" s="2351"/>
      <c r="L29" s="2352"/>
      <c r="M29" s="2352"/>
    </row>
    <row r="30" spans="2:13" ht="26.25" customHeight="1">
      <c r="B30" s="401"/>
      <c r="C30" s="2353"/>
      <c r="D30" s="2353"/>
      <c r="E30" s="2353"/>
      <c r="F30" s="2353"/>
      <c r="G30" s="2354"/>
      <c r="H30" s="2349"/>
      <c r="I30" s="2350"/>
      <c r="J30" s="2350"/>
      <c r="K30" s="2351"/>
      <c r="L30" s="2352"/>
      <c r="M30" s="2352"/>
    </row>
    <row r="31" spans="2:13" ht="26.25" customHeight="1">
      <c r="B31" s="401"/>
      <c r="C31" s="2353"/>
      <c r="D31" s="2353"/>
      <c r="E31" s="2353"/>
      <c r="F31" s="2353"/>
      <c r="G31" s="2354"/>
      <c r="H31" s="2349"/>
      <c r="I31" s="2350"/>
      <c r="J31" s="2350"/>
      <c r="K31" s="2351"/>
      <c r="L31" s="2352"/>
      <c r="M31" s="2352"/>
    </row>
    <row r="32" spans="2:13" ht="26.25" customHeight="1">
      <c r="B32" s="401"/>
      <c r="C32" s="2353"/>
      <c r="D32" s="2353"/>
      <c r="E32" s="2353"/>
      <c r="F32" s="2353"/>
      <c r="G32" s="2354"/>
      <c r="H32" s="2349"/>
      <c r="I32" s="2350"/>
      <c r="J32" s="2350"/>
      <c r="K32" s="2351"/>
      <c r="L32" s="2352"/>
      <c r="M32" s="2352"/>
    </row>
    <row r="33" spans="2:13" ht="26.25" customHeight="1">
      <c r="B33" s="401"/>
      <c r="C33" s="2353"/>
      <c r="D33" s="2353"/>
      <c r="E33" s="2353"/>
      <c r="F33" s="2353"/>
      <c r="G33" s="2354"/>
      <c r="H33" s="2349"/>
      <c r="I33" s="2350"/>
      <c r="J33" s="2350"/>
      <c r="K33" s="2351"/>
      <c r="L33" s="2352"/>
      <c r="M33" s="2352"/>
    </row>
    <row r="34" spans="2:13" ht="26.25" customHeight="1">
      <c r="B34" s="401"/>
      <c r="C34" s="2353"/>
      <c r="D34" s="2353"/>
      <c r="E34" s="2353"/>
      <c r="F34" s="2353"/>
      <c r="G34" s="2354"/>
      <c r="H34" s="2355"/>
      <c r="I34" s="2353"/>
      <c r="J34" s="2353"/>
      <c r="K34" s="2354"/>
      <c r="L34" s="2352"/>
      <c r="M34" s="2352"/>
    </row>
    <row r="35" spans="2:13" ht="26.25" customHeight="1">
      <c r="B35" s="401"/>
      <c r="C35" s="2347"/>
      <c r="D35" s="2347"/>
      <c r="E35" s="2347"/>
      <c r="F35" s="2347"/>
      <c r="G35" s="2348"/>
      <c r="H35" s="2349"/>
      <c r="I35" s="2350"/>
      <c r="J35" s="2350"/>
      <c r="K35" s="2351"/>
      <c r="L35" s="2352"/>
      <c r="M35" s="2352"/>
    </row>
    <row r="36" spans="2:13" ht="26.25" customHeight="1">
      <c r="B36" s="401"/>
      <c r="C36" s="2347"/>
      <c r="D36" s="2347"/>
      <c r="E36" s="2347"/>
      <c r="F36" s="2347"/>
      <c r="G36" s="2348"/>
      <c r="H36" s="2349"/>
      <c r="I36" s="2350"/>
      <c r="J36" s="2350"/>
      <c r="K36" s="2351"/>
      <c r="L36" s="2352"/>
      <c r="M36" s="2352"/>
    </row>
    <row r="37" spans="2:13" ht="26.25" customHeight="1">
      <c r="B37" s="401"/>
      <c r="C37" s="2347"/>
      <c r="D37" s="2347"/>
      <c r="E37" s="2347"/>
      <c r="F37" s="2347"/>
      <c r="G37" s="2348"/>
      <c r="H37" s="2349"/>
      <c r="I37" s="2350"/>
      <c r="J37" s="2350"/>
      <c r="K37" s="2351"/>
      <c r="L37" s="2352"/>
      <c r="M37" s="2352"/>
    </row>
    <row r="38" spans="2:13" ht="26.25" customHeight="1">
      <c r="B38" s="401"/>
      <c r="C38" s="2347"/>
      <c r="D38" s="2347"/>
      <c r="E38" s="2347"/>
      <c r="F38" s="2347"/>
      <c r="G38" s="2348"/>
      <c r="H38" s="2349"/>
      <c r="I38" s="2350"/>
      <c r="J38" s="2350"/>
      <c r="K38" s="2351"/>
      <c r="L38" s="2352"/>
      <c r="M38" s="2352"/>
    </row>
    <row r="39" spans="2:13" ht="26.25" customHeight="1">
      <c r="B39" s="401"/>
      <c r="C39" s="2347"/>
      <c r="D39" s="2347"/>
      <c r="E39" s="2347"/>
      <c r="F39" s="2347"/>
      <c r="G39" s="2348"/>
      <c r="H39" s="2349"/>
      <c r="I39" s="2350"/>
      <c r="J39" s="2350"/>
      <c r="K39" s="2351"/>
      <c r="L39" s="2352"/>
      <c r="M39" s="2352"/>
    </row>
    <row r="40" spans="2:13" ht="26.25" customHeight="1">
      <c r="B40" s="401"/>
      <c r="C40" s="2347"/>
      <c r="D40" s="2347"/>
      <c r="E40" s="2347"/>
      <c r="F40" s="2347"/>
      <c r="G40" s="2348"/>
      <c r="H40" s="2349"/>
      <c r="I40" s="2350"/>
      <c r="J40" s="2350"/>
      <c r="K40" s="2351"/>
      <c r="L40" s="2352"/>
      <c r="M40" s="2352"/>
    </row>
    <row r="41" spans="2:13" ht="26.25" customHeight="1">
      <c r="B41" s="401"/>
      <c r="C41" s="2347"/>
      <c r="D41" s="2347"/>
      <c r="E41" s="2347"/>
      <c r="F41" s="2347"/>
      <c r="G41" s="2348"/>
      <c r="H41" s="2349"/>
      <c r="I41" s="2350"/>
      <c r="J41" s="2350"/>
      <c r="K41" s="2351"/>
      <c r="L41" s="2352"/>
      <c r="M41" s="2352"/>
    </row>
    <row r="42" spans="2:13" ht="26.25" customHeight="1">
      <c r="B42" s="401"/>
      <c r="C42" s="2347"/>
      <c r="D42" s="2347"/>
      <c r="E42" s="2347"/>
      <c r="F42" s="2347"/>
      <c r="G42" s="2348"/>
      <c r="H42" s="2349"/>
      <c r="I42" s="2350"/>
      <c r="J42" s="2350"/>
      <c r="K42" s="2351"/>
      <c r="L42" s="2352"/>
      <c r="M42" s="2352"/>
    </row>
    <row r="43" spans="2:13" ht="17.25">
      <c r="B43" s="2"/>
      <c r="C43" s="2"/>
      <c r="D43" s="2"/>
      <c r="E43" s="2"/>
      <c r="F43" s="2"/>
      <c r="G43" s="2"/>
      <c r="H43" s="2"/>
      <c r="I43" s="2"/>
      <c r="J43" s="2"/>
      <c r="K43" s="2"/>
      <c r="L43" s="2"/>
      <c r="M43" s="2"/>
    </row>
  </sheetData>
  <mergeCells count="59">
    <mergeCell ref="B27:G27"/>
    <mergeCell ref="H27:K27"/>
    <mergeCell ref="L27:M27"/>
    <mergeCell ref="K6:M6"/>
    <mergeCell ref="J12:M12"/>
    <mergeCell ref="J13:M13"/>
    <mergeCell ref="J14:M14"/>
    <mergeCell ref="J15:M15"/>
    <mergeCell ref="J16:M16"/>
    <mergeCell ref="F20:K20"/>
    <mergeCell ref="B23:D23"/>
    <mergeCell ref="F23:M23"/>
    <mergeCell ref="B24:D24"/>
    <mergeCell ref="F24:M24"/>
    <mergeCell ref="B28:G28"/>
    <mergeCell ref="H28:K28"/>
    <mergeCell ref="L28:M28"/>
    <mergeCell ref="C29:G29"/>
    <mergeCell ref="H29:K29"/>
    <mergeCell ref="L29:M29"/>
    <mergeCell ref="C30:G30"/>
    <mergeCell ref="H30:K30"/>
    <mergeCell ref="L30:M30"/>
    <mergeCell ref="C31:G31"/>
    <mergeCell ref="H31:K31"/>
    <mergeCell ref="L31:M31"/>
    <mergeCell ref="C32:G32"/>
    <mergeCell ref="H32:K32"/>
    <mergeCell ref="L32:M32"/>
    <mergeCell ref="C33:G33"/>
    <mergeCell ref="H33:K33"/>
    <mergeCell ref="L33:M33"/>
    <mergeCell ref="C34:G34"/>
    <mergeCell ref="H34:K34"/>
    <mergeCell ref="L34:M34"/>
    <mergeCell ref="C35:G35"/>
    <mergeCell ref="H35:K35"/>
    <mergeCell ref="L35:M35"/>
    <mergeCell ref="C36:G36"/>
    <mergeCell ref="H36:K36"/>
    <mergeCell ref="L36:M36"/>
    <mergeCell ref="C37:G37"/>
    <mergeCell ref="H37:K37"/>
    <mergeCell ref="L37:M37"/>
    <mergeCell ref="C38:G38"/>
    <mergeCell ref="H38:K38"/>
    <mergeCell ref="L38:M38"/>
    <mergeCell ref="C39:G39"/>
    <mergeCell ref="H39:K39"/>
    <mergeCell ref="L39:M39"/>
    <mergeCell ref="C42:G42"/>
    <mergeCell ref="H42:K42"/>
    <mergeCell ref="L42:M42"/>
    <mergeCell ref="C40:G40"/>
    <mergeCell ref="H40:K40"/>
    <mergeCell ref="L40:M40"/>
    <mergeCell ref="C41:G41"/>
    <mergeCell ref="H41:K41"/>
    <mergeCell ref="L41:M41"/>
  </mergeCells>
  <phoneticPr fontId="43"/>
  <hyperlinks>
    <hyperlink ref="D2" location="流れ!Q9" display="リスト"/>
  </hyperlinks>
  <pageMargins left="0.9055118110236221" right="0.39370078740157483"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B1:M43"/>
  <sheetViews>
    <sheetView showGridLines="0" workbookViewId="0">
      <pane ySplit="3" topLeftCell="A4" activePane="bottomLeft" state="frozen"/>
      <selection activeCell="C2" sqref="C2"/>
      <selection pane="bottomLeft" activeCell="C2" sqref="C2"/>
    </sheetView>
  </sheetViews>
  <sheetFormatPr defaultRowHeight="13.5"/>
  <cols>
    <col min="1" max="1" width="4" style="285" customWidth="1"/>
    <col min="2" max="2" width="3" style="285" customWidth="1"/>
    <col min="3" max="3" width="5.25" style="285" customWidth="1"/>
    <col min="4" max="4" width="9" style="285"/>
    <col min="5" max="5" width="2.375" style="285" customWidth="1"/>
    <col min="6" max="6" width="7.25" style="285" customWidth="1"/>
    <col min="7" max="7" width="5.5" style="285" customWidth="1"/>
    <col min="8" max="8" width="15" style="285" bestFit="1" customWidth="1"/>
    <col min="9" max="9" width="1.75" style="285" customWidth="1"/>
    <col min="10" max="12" width="9" style="285"/>
    <col min="13" max="13" width="7.25" style="285" customWidth="1"/>
    <col min="14" max="15" width="1.375" style="285" customWidth="1"/>
    <col min="16" max="16384" width="9" style="285"/>
  </cols>
  <sheetData>
    <row r="1" spans="2:13" s="210" customFormat="1" ht="14.25"/>
    <row r="2" spans="2:13" s="210" customFormat="1" ht="14.25">
      <c r="D2" s="1184" t="s">
        <v>346</v>
      </c>
      <c r="F2" s="449" t="s">
        <v>438</v>
      </c>
    </row>
    <row r="3" spans="2:13" s="210" customFormat="1" ht="14.25"/>
    <row r="5" spans="2:13">
      <c r="B5" s="285" t="s">
        <v>368</v>
      </c>
    </row>
    <row r="6" spans="2:13">
      <c r="B6" s="285" t="s">
        <v>3127</v>
      </c>
      <c r="K6" s="2356" t="s">
        <v>3081</v>
      </c>
      <c r="L6" s="2356"/>
      <c r="M6" s="2356"/>
    </row>
    <row r="9" spans="2:13" ht="14.25">
      <c r="B9" s="1" t="s">
        <v>2969</v>
      </c>
      <c r="C9" s="1"/>
    </row>
    <row r="12" spans="2:13" ht="20.25" customHeight="1">
      <c r="H12" s="399" t="s">
        <v>370</v>
      </c>
      <c r="I12" s="399"/>
      <c r="J12" s="2357" t="s">
        <v>2941</v>
      </c>
      <c r="K12" s="2357"/>
      <c r="L12" s="2357"/>
      <c r="M12" s="2357"/>
    </row>
    <row r="13" spans="2:13" ht="20.25" customHeight="1">
      <c r="H13" s="399" t="s">
        <v>371</v>
      </c>
      <c r="I13" s="399"/>
      <c r="J13" s="2357" t="s">
        <v>2942</v>
      </c>
      <c r="K13" s="2357"/>
      <c r="L13" s="2357"/>
      <c r="M13" s="2357"/>
    </row>
    <row r="14" spans="2:13" ht="20.25" customHeight="1">
      <c r="H14" s="399" t="s">
        <v>372</v>
      </c>
      <c r="I14" s="399"/>
      <c r="J14" s="2357" t="s">
        <v>2943</v>
      </c>
      <c r="K14" s="2357"/>
      <c r="L14" s="2357"/>
      <c r="M14" s="2357"/>
    </row>
    <row r="15" spans="2:13" ht="20.25" hidden="1" customHeight="1">
      <c r="H15" s="399" t="s">
        <v>373</v>
      </c>
      <c r="I15" s="399"/>
      <c r="J15" s="2357"/>
      <c r="K15" s="2357"/>
      <c r="L15" s="2357"/>
      <c r="M15" s="2357"/>
    </row>
    <row r="16" spans="2:13" ht="20.25" hidden="1" customHeight="1">
      <c r="H16" s="399" t="s">
        <v>374</v>
      </c>
      <c r="I16" s="399"/>
      <c r="J16" s="2357"/>
      <c r="K16" s="2357"/>
      <c r="L16" s="2357"/>
      <c r="M16" s="2357"/>
    </row>
    <row r="20" spans="2:13" ht="18.75">
      <c r="F20" s="2358" t="s">
        <v>375</v>
      </c>
      <c r="G20" s="2358"/>
      <c r="H20" s="2358"/>
      <c r="I20" s="2358"/>
      <c r="J20" s="2358"/>
      <c r="K20" s="2358"/>
    </row>
    <row r="23" spans="2:13" ht="26.25" customHeight="1">
      <c r="B23" s="2359" t="s">
        <v>377</v>
      </c>
      <c r="C23" s="2360"/>
      <c r="D23" s="2361"/>
      <c r="E23" s="400"/>
      <c r="F23" s="2362" t="s">
        <v>2944</v>
      </c>
      <c r="G23" s="2362"/>
      <c r="H23" s="2362"/>
      <c r="I23" s="2362"/>
      <c r="J23" s="2362"/>
      <c r="K23" s="2362"/>
      <c r="L23" s="2362"/>
      <c r="M23" s="2363"/>
    </row>
    <row r="24" spans="2:13" ht="26.25" hidden="1" customHeight="1">
      <c r="B24" s="2359" t="s">
        <v>376</v>
      </c>
      <c r="C24" s="2360"/>
      <c r="D24" s="2361"/>
      <c r="E24" s="400"/>
      <c r="F24" s="2362"/>
      <c r="G24" s="2362"/>
      <c r="H24" s="2362"/>
      <c r="I24" s="2362"/>
      <c r="J24" s="2362"/>
      <c r="K24" s="2362"/>
      <c r="L24" s="2362"/>
      <c r="M24" s="2363"/>
    </row>
    <row r="27" spans="2:13" ht="26.25" customHeight="1">
      <c r="B27" s="2355" t="s">
        <v>378</v>
      </c>
      <c r="C27" s="2353"/>
      <c r="D27" s="2353"/>
      <c r="E27" s="2353"/>
      <c r="F27" s="2353"/>
      <c r="G27" s="2354"/>
      <c r="H27" s="2355" t="s">
        <v>379</v>
      </c>
      <c r="I27" s="2353"/>
      <c r="J27" s="2353"/>
      <c r="K27" s="2354"/>
      <c r="L27" s="2352" t="s">
        <v>380</v>
      </c>
      <c r="M27" s="2352"/>
    </row>
    <row r="28" spans="2:13" ht="4.5" customHeight="1">
      <c r="B28" s="2355"/>
      <c r="C28" s="2353"/>
      <c r="D28" s="2353"/>
      <c r="E28" s="2353"/>
      <c r="F28" s="2353"/>
      <c r="G28" s="2353"/>
      <c r="H28" s="2355"/>
      <c r="I28" s="2353"/>
      <c r="J28" s="2353"/>
      <c r="K28" s="2354"/>
      <c r="L28" s="2355"/>
      <c r="M28" s="2354"/>
    </row>
    <row r="29" spans="2:13" ht="26.25" customHeight="1">
      <c r="B29" s="401"/>
      <c r="C29" s="2347" t="s">
        <v>381</v>
      </c>
      <c r="D29" s="2347"/>
      <c r="E29" s="2347"/>
      <c r="F29" s="2347"/>
      <c r="G29" s="2348"/>
      <c r="H29" s="2349" t="s">
        <v>2945</v>
      </c>
      <c r="I29" s="2350"/>
      <c r="J29" s="2350"/>
      <c r="K29" s="2351"/>
      <c r="L29" s="2352"/>
      <c r="M29" s="2352"/>
    </row>
    <row r="30" spans="2:13" ht="26.25" customHeight="1">
      <c r="B30" s="401"/>
      <c r="C30" s="2353" t="s">
        <v>2950</v>
      </c>
      <c r="D30" s="2353"/>
      <c r="E30" s="2353"/>
      <c r="F30" s="2353"/>
      <c r="G30" s="2354"/>
      <c r="H30" s="2349" t="s">
        <v>2946</v>
      </c>
      <c r="I30" s="2350"/>
      <c r="J30" s="2350"/>
      <c r="K30" s="2351"/>
      <c r="L30" s="2352"/>
      <c r="M30" s="2352"/>
    </row>
    <row r="31" spans="2:13" ht="26.25" customHeight="1">
      <c r="B31" s="401"/>
      <c r="C31" s="2353" t="s">
        <v>2951</v>
      </c>
      <c r="D31" s="2353"/>
      <c r="E31" s="2353"/>
      <c r="F31" s="2353"/>
      <c r="G31" s="2354"/>
      <c r="H31" s="2349" t="s">
        <v>2947</v>
      </c>
      <c r="I31" s="2350"/>
      <c r="J31" s="2350"/>
      <c r="K31" s="2351"/>
      <c r="L31" s="2352"/>
      <c r="M31" s="2352"/>
    </row>
    <row r="32" spans="2:13" ht="26.25" customHeight="1">
      <c r="B32" s="401"/>
      <c r="C32" s="2353" t="s">
        <v>2952</v>
      </c>
      <c r="D32" s="2353"/>
      <c r="E32" s="2353"/>
      <c r="F32" s="2353"/>
      <c r="G32" s="2354"/>
      <c r="H32" s="2349" t="s">
        <v>2948</v>
      </c>
      <c r="I32" s="2350"/>
      <c r="J32" s="2350"/>
      <c r="K32" s="2351"/>
      <c r="L32" s="2352"/>
      <c r="M32" s="2352"/>
    </row>
    <row r="33" spans="2:13" ht="26.25" customHeight="1">
      <c r="B33" s="401"/>
      <c r="C33" s="2353" t="s">
        <v>2953</v>
      </c>
      <c r="D33" s="2353"/>
      <c r="E33" s="2353"/>
      <c r="F33" s="2353"/>
      <c r="G33" s="2354"/>
      <c r="H33" s="2349" t="s">
        <v>2949</v>
      </c>
      <c r="I33" s="2350"/>
      <c r="J33" s="2350"/>
      <c r="K33" s="2351"/>
      <c r="L33" s="2352"/>
      <c r="M33" s="2352"/>
    </row>
    <row r="34" spans="2:13" ht="26.25" customHeight="1">
      <c r="B34" s="401"/>
      <c r="C34" s="2353"/>
      <c r="D34" s="2353"/>
      <c r="E34" s="2353"/>
      <c r="F34" s="2353"/>
      <c r="G34" s="2354"/>
      <c r="H34" s="2355"/>
      <c r="I34" s="2353"/>
      <c r="J34" s="2353"/>
      <c r="K34" s="2354"/>
      <c r="L34" s="2352"/>
      <c r="M34" s="2352"/>
    </row>
    <row r="35" spans="2:13" ht="26.25" customHeight="1">
      <c r="B35" s="401"/>
      <c r="C35" s="2347" t="s">
        <v>382</v>
      </c>
      <c r="D35" s="2347"/>
      <c r="E35" s="2347"/>
      <c r="F35" s="2347"/>
      <c r="G35" s="2348"/>
      <c r="H35" s="2349" t="s">
        <v>2954</v>
      </c>
      <c r="I35" s="2350"/>
      <c r="J35" s="2350"/>
      <c r="K35" s="2351"/>
      <c r="L35" s="2352"/>
      <c r="M35" s="2352"/>
    </row>
    <row r="36" spans="2:13" ht="26.25" customHeight="1">
      <c r="B36" s="401"/>
      <c r="C36" s="2347" t="s">
        <v>386</v>
      </c>
      <c r="D36" s="2347"/>
      <c r="E36" s="2347"/>
      <c r="F36" s="2347"/>
      <c r="G36" s="2348"/>
      <c r="H36" s="2349" t="s">
        <v>2955</v>
      </c>
      <c r="I36" s="2350"/>
      <c r="J36" s="2350"/>
      <c r="K36" s="2351"/>
      <c r="L36" s="2352"/>
      <c r="M36" s="2352"/>
    </row>
    <row r="37" spans="2:13" ht="26.25" customHeight="1">
      <c r="B37" s="401"/>
      <c r="C37" s="2347" t="s">
        <v>383</v>
      </c>
      <c r="D37" s="2347"/>
      <c r="E37" s="2347"/>
      <c r="F37" s="2347"/>
      <c r="G37" s="2348"/>
      <c r="H37" s="2349" t="s">
        <v>2959</v>
      </c>
      <c r="I37" s="2350"/>
      <c r="J37" s="2350"/>
      <c r="K37" s="2351"/>
      <c r="L37" s="2352"/>
      <c r="M37" s="2352"/>
    </row>
    <row r="38" spans="2:13" ht="26.25" customHeight="1">
      <c r="B38" s="401"/>
      <c r="C38" s="2347" t="s">
        <v>387</v>
      </c>
      <c r="D38" s="2347"/>
      <c r="E38" s="2347"/>
      <c r="F38" s="2347"/>
      <c r="G38" s="2348"/>
      <c r="H38" s="2349" t="s">
        <v>2956</v>
      </c>
      <c r="I38" s="2350"/>
      <c r="J38" s="2350"/>
      <c r="K38" s="2351"/>
      <c r="L38" s="2352"/>
      <c r="M38" s="2352"/>
    </row>
    <row r="39" spans="2:13" ht="26.25" customHeight="1">
      <c r="B39" s="401"/>
      <c r="C39" s="2347" t="s">
        <v>384</v>
      </c>
      <c r="D39" s="2347"/>
      <c r="E39" s="2347"/>
      <c r="F39" s="2347"/>
      <c r="G39" s="2348"/>
      <c r="H39" s="2349" t="s">
        <v>2960</v>
      </c>
      <c r="I39" s="2350"/>
      <c r="J39" s="2350"/>
      <c r="K39" s="2351"/>
      <c r="L39" s="2352"/>
      <c r="M39" s="2352"/>
    </row>
    <row r="40" spans="2:13" ht="26.25" customHeight="1">
      <c r="B40" s="401"/>
      <c r="C40" s="2347" t="s">
        <v>388</v>
      </c>
      <c r="D40" s="2347"/>
      <c r="E40" s="2347"/>
      <c r="F40" s="2347"/>
      <c r="G40" s="2348"/>
      <c r="H40" s="2349" t="s">
        <v>2957</v>
      </c>
      <c r="I40" s="2350"/>
      <c r="J40" s="2350"/>
      <c r="K40" s="2351"/>
      <c r="L40" s="2352"/>
      <c r="M40" s="2352"/>
    </row>
    <row r="41" spans="2:13" ht="26.25" customHeight="1">
      <c r="B41" s="401"/>
      <c r="C41" s="2347" t="s">
        <v>385</v>
      </c>
      <c r="D41" s="2347"/>
      <c r="E41" s="2347"/>
      <c r="F41" s="2347"/>
      <c r="G41" s="2348"/>
      <c r="H41" s="2349" t="s">
        <v>2958</v>
      </c>
      <c r="I41" s="2350"/>
      <c r="J41" s="2350"/>
      <c r="K41" s="2351"/>
      <c r="L41" s="2352"/>
      <c r="M41" s="2352"/>
    </row>
    <row r="42" spans="2:13" ht="26.25" customHeight="1">
      <c r="B42" s="401"/>
      <c r="C42" s="2347"/>
      <c r="D42" s="2347"/>
      <c r="E42" s="2347"/>
      <c r="F42" s="2347"/>
      <c r="G42" s="2348"/>
      <c r="H42" s="2349"/>
      <c r="I42" s="2350"/>
      <c r="J42" s="2350"/>
      <c r="K42" s="2351"/>
      <c r="L42" s="2352"/>
      <c r="M42" s="2352"/>
    </row>
    <row r="43" spans="2:13" ht="17.25">
      <c r="B43" s="2"/>
      <c r="C43" s="2"/>
      <c r="D43" s="2"/>
      <c r="E43" s="2"/>
      <c r="F43" s="2"/>
      <c r="G43" s="2"/>
      <c r="H43" s="2"/>
      <c r="I43" s="2"/>
      <c r="J43" s="2"/>
      <c r="K43" s="2"/>
      <c r="L43" s="2"/>
      <c r="M43" s="2"/>
    </row>
  </sheetData>
  <mergeCells count="59">
    <mergeCell ref="B23:D23"/>
    <mergeCell ref="B24:D24"/>
    <mergeCell ref="F23:M23"/>
    <mergeCell ref="F24:M24"/>
    <mergeCell ref="L27:M27"/>
    <mergeCell ref="B27:G27"/>
    <mergeCell ref="H27:K27"/>
    <mergeCell ref="B28:G28"/>
    <mergeCell ref="H28:K28"/>
    <mergeCell ref="L28:M28"/>
    <mergeCell ref="H29:K29"/>
    <mergeCell ref="L29:M29"/>
    <mergeCell ref="C29:G29"/>
    <mergeCell ref="H30:K30"/>
    <mergeCell ref="L30:M30"/>
    <mergeCell ref="H31:K31"/>
    <mergeCell ref="L31:M31"/>
    <mergeCell ref="C30:G30"/>
    <mergeCell ref="C31:G31"/>
    <mergeCell ref="H32:K32"/>
    <mergeCell ref="L32:M32"/>
    <mergeCell ref="H33:K33"/>
    <mergeCell ref="L33:M33"/>
    <mergeCell ref="C32:G32"/>
    <mergeCell ref="C33:G33"/>
    <mergeCell ref="C34:G34"/>
    <mergeCell ref="H34:K34"/>
    <mergeCell ref="L34:M34"/>
    <mergeCell ref="C35:G35"/>
    <mergeCell ref="H35:K35"/>
    <mergeCell ref="L35:M35"/>
    <mergeCell ref="C36:G36"/>
    <mergeCell ref="H36:K36"/>
    <mergeCell ref="L36:M36"/>
    <mergeCell ref="C37:G37"/>
    <mergeCell ref="H37:K37"/>
    <mergeCell ref="L37:M37"/>
    <mergeCell ref="C38:G38"/>
    <mergeCell ref="H38:K38"/>
    <mergeCell ref="L38:M38"/>
    <mergeCell ref="C39:G39"/>
    <mergeCell ref="H39:K39"/>
    <mergeCell ref="L39:M39"/>
    <mergeCell ref="K6:M6"/>
    <mergeCell ref="C42:G42"/>
    <mergeCell ref="H42:K42"/>
    <mergeCell ref="L42:M42"/>
    <mergeCell ref="F20:K20"/>
    <mergeCell ref="J16:M16"/>
    <mergeCell ref="J12:M12"/>
    <mergeCell ref="J13:M13"/>
    <mergeCell ref="J14:M14"/>
    <mergeCell ref="J15:M15"/>
    <mergeCell ref="C40:G40"/>
    <mergeCell ref="H40:K40"/>
    <mergeCell ref="L40:M40"/>
    <mergeCell ref="C41:G41"/>
    <mergeCell ref="H41:K41"/>
    <mergeCell ref="L41:M41"/>
  </mergeCells>
  <phoneticPr fontId="43"/>
  <hyperlinks>
    <hyperlink ref="D2" location="流れ!Q9" display="リスト"/>
  </hyperlinks>
  <pageMargins left="0.9055118110236221" right="0.39370078740157483" top="0.74803149606299213" bottom="0.74803149606299213"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M86"/>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2" width="2" style="402" customWidth="1"/>
    <col min="3" max="3" width="3.5" style="402" customWidth="1"/>
    <col min="4" max="36" width="2.875" style="402" customWidth="1"/>
    <col min="37" max="38" width="3.5" style="402" customWidth="1"/>
    <col min="39" max="39" width="1.75" style="402" customWidth="1"/>
    <col min="40" max="40" width="1.875" style="402" customWidth="1"/>
    <col min="41" max="45" width="3.5" style="402" customWidth="1"/>
    <col min="46" max="256" width="9" style="402"/>
    <col min="257" max="258" width="2" style="402" customWidth="1"/>
    <col min="259" max="259" width="3.5" style="402" customWidth="1"/>
    <col min="260" max="292" width="2.875" style="402" customWidth="1"/>
    <col min="293" max="294" width="3.5" style="402" customWidth="1"/>
    <col min="295" max="295" width="1.75" style="402" customWidth="1"/>
    <col min="296" max="296" width="1.875" style="402" customWidth="1"/>
    <col min="297" max="301" width="3.5" style="402" customWidth="1"/>
    <col min="302" max="512" width="9" style="402"/>
    <col min="513" max="514" width="2" style="402" customWidth="1"/>
    <col min="515" max="515" width="3.5" style="402" customWidth="1"/>
    <col min="516" max="548" width="2.875" style="402" customWidth="1"/>
    <col min="549" max="550" width="3.5" style="402" customWidth="1"/>
    <col min="551" max="551" width="1.75" style="402" customWidth="1"/>
    <col min="552" max="552" width="1.875" style="402" customWidth="1"/>
    <col min="553" max="557" width="3.5" style="402" customWidth="1"/>
    <col min="558" max="768" width="9" style="402"/>
    <col min="769" max="770" width="2" style="402" customWidth="1"/>
    <col min="771" max="771" width="3.5" style="402" customWidth="1"/>
    <col min="772" max="804" width="2.875" style="402" customWidth="1"/>
    <col min="805" max="806" width="3.5" style="402" customWidth="1"/>
    <col min="807" max="807" width="1.75" style="402" customWidth="1"/>
    <col min="808" max="808" width="1.875" style="402" customWidth="1"/>
    <col min="809" max="813" width="3.5" style="402" customWidth="1"/>
    <col min="814" max="1024" width="9" style="402"/>
    <col min="1025" max="1026" width="2" style="402" customWidth="1"/>
    <col min="1027" max="1027" width="3.5" style="402" customWidth="1"/>
    <col min="1028" max="1060" width="2.875" style="402" customWidth="1"/>
    <col min="1061" max="1062" width="3.5" style="402" customWidth="1"/>
    <col min="1063" max="1063" width="1.75" style="402" customWidth="1"/>
    <col min="1064" max="1064" width="1.875" style="402" customWidth="1"/>
    <col min="1065" max="1069" width="3.5" style="402" customWidth="1"/>
    <col min="1070" max="1280" width="9" style="402"/>
    <col min="1281" max="1282" width="2" style="402" customWidth="1"/>
    <col min="1283" max="1283" width="3.5" style="402" customWidth="1"/>
    <col min="1284" max="1316" width="2.875" style="402" customWidth="1"/>
    <col min="1317" max="1318" width="3.5" style="402" customWidth="1"/>
    <col min="1319" max="1319" width="1.75" style="402" customWidth="1"/>
    <col min="1320" max="1320" width="1.875" style="402" customWidth="1"/>
    <col min="1321" max="1325" width="3.5" style="402" customWidth="1"/>
    <col min="1326" max="1536" width="9" style="402"/>
    <col min="1537" max="1538" width="2" style="402" customWidth="1"/>
    <col min="1539" max="1539" width="3.5" style="402" customWidth="1"/>
    <col min="1540" max="1572" width="2.875" style="402" customWidth="1"/>
    <col min="1573" max="1574" width="3.5" style="402" customWidth="1"/>
    <col min="1575" max="1575" width="1.75" style="402" customWidth="1"/>
    <col min="1576" max="1576" width="1.875" style="402" customWidth="1"/>
    <col min="1577" max="1581" width="3.5" style="402" customWidth="1"/>
    <col min="1582" max="1792" width="9" style="402"/>
    <col min="1793" max="1794" width="2" style="402" customWidth="1"/>
    <col min="1795" max="1795" width="3.5" style="402" customWidth="1"/>
    <col min="1796" max="1828" width="2.875" style="402" customWidth="1"/>
    <col min="1829" max="1830" width="3.5" style="402" customWidth="1"/>
    <col min="1831" max="1831" width="1.75" style="402" customWidth="1"/>
    <col min="1832" max="1832" width="1.875" style="402" customWidth="1"/>
    <col min="1833" max="1837" width="3.5" style="402" customWidth="1"/>
    <col min="1838" max="2048" width="9" style="402"/>
    <col min="2049" max="2050" width="2" style="402" customWidth="1"/>
    <col min="2051" max="2051" width="3.5" style="402" customWidth="1"/>
    <col min="2052" max="2084" width="2.875" style="402" customWidth="1"/>
    <col min="2085" max="2086" width="3.5" style="402" customWidth="1"/>
    <col min="2087" max="2087" width="1.75" style="402" customWidth="1"/>
    <col min="2088" max="2088" width="1.875" style="402" customWidth="1"/>
    <col min="2089" max="2093" width="3.5" style="402" customWidth="1"/>
    <col min="2094" max="2304" width="9" style="402"/>
    <col min="2305" max="2306" width="2" style="402" customWidth="1"/>
    <col min="2307" max="2307" width="3.5" style="402" customWidth="1"/>
    <col min="2308" max="2340" width="2.875" style="402" customWidth="1"/>
    <col min="2341" max="2342" width="3.5" style="402" customWidth="1"/>
    <col min="2343" max="2343" width="1.75" style="402" customWidth="1"/>
    <col min="2344" max="2344" width="1.875" style="402" customWidth="1"/>
    <col min="2345" max="2349" width="3.5" style="402" customWidth="1"/>
    <col min="2350" max="2560" width="9" style="402"/>
    <col min="2561" max="2562" width="2" style="402" customWidth="1"/>
    <col min="2563" max="2563" width="3.5" style="402" customWidth="1"/>
    <col min="2564" max="2596" width="2.875" style="402" customWidth="1"/>
    <col min="2597" max="2598" width="3.5" style="402" customWidth="1"/>
    <col min="2599" max="2599" width="1.75" style="402" customWidth="1"/>
    <col min="2600" max="2600" width="1.875" style="402" customWidth="1"/>
    <col min="2601" max="2605" width="3.5" style="402" customWidth="1"/>
    <col min="2606" max="2816" width="9" style="402"/>
    <col min="2817" max="2818" width="2" style="402" customWidth="1"/>
    <col min="2819" max="2819" width="3.5" style="402" customWidth="1"/>
    <col min="2820" max="2852" width="2.875" style="402" customWidth="1"/>
    <col min="2853" max="2854" width="3.5" style="402" customWidth="1"/>
    <col min="2855" max="2855" width="1.75" style="402" customWidth="1"/>
    <col min="2856" max="2856" width="1.875" style="402" customWidth="1"/>
    <col min="2857" max="2861" width="3.5" style="402" customWidth="1"/>
    <col min="2862" max="3072" width="9" style="402"/>
    <col min="3073" max="3074" width="2" style="402" customWidth="1"/>
    <col min="3075" max="3075" width="3.5" style="402" customWidth="1"/>
    <col min="3076" max="3108" width="2.875" style="402" customWidth="1"/>
    <col min="3109" max="3110" width="3.5" style="402" customWidth="1"/>
    <col min="3111" max="3111" width="1.75" style="402" customWidth="1"/>
    <col min="3112" max="3112" width="1.875" style="402" customWidth="1"/>
    <col min="3113" max="3117" width="3.5" style="402" customWidth="1"/>
    <col min="3118" max="3328" width="9" style="402"/>
    <col min="3329" max="3330" width="2" style="402" customWidth="1"/>
    <col min="3331" max="3331" width="3.5" style="402" customWidth="1"/>
    <col min="3332" max="3364" width="2.875" style="402" customWidth="1"/>
    <col min="3365" max="3366" width="3.5" style="402" customWidth="1"/>
    <col min="3367" max="3367" width="1.75" style="402" customWidth="1"/>
    <col min="3368" max="3368" width="1.875" style="402" customWidth="1"/>
    <col min="3369" max="3373" width="3.5" style="402" customWidth="1"/>
    <col min="3374" max="3584" width="9" style="402"/>
    <col min="3585" max="3586" width="2" style="402" customWidth="1"/>
    <col min="3587" max="3587" width="3.5" style="402" customWidth="1"/>
    <col min="3588" max="3620" width="2.875" style="402" customWidth="1"/>
    <col min="3621" max="3622" width="3.5" style="402" customWidth="1"/>
    <col min="3623" max="3623" width="1.75" style="402" customWidth="1"/>
    <col min="3624" max="3624" width="1.875" style="402" customWidth="1"/>
    <col min="3625" max="3629" width="3.5" style="402" customWidth="1"/>
    <col min="3630" max="3840" width="9" style="402"/>
    <col min="3841" max="3842" width="2" style="402" customWidth="1"/>
    <col min="3843" max="3843" width="3.5" style="402" customWidth="1"/>
    <col min="3844" max="3876" width="2.875" style="402" customWidth="1"/>
    <col min="3877" max="3878" width="3.5" style="402" customWidth="1"/>
    <col min="3879" max="3879" width="1.75" style="402" customWidth="1"/>
    <col min="3880" max="3880" width="1.875" style="402" customWidth="1"/>
    <col min="3881" max="3885" width="3.5" style="402" customWidth="1"/>
    <col min="3886" max="4096" width="9" style="402"/>
    <col min="4097" max="4098" width="2" style="402" customWidth="1"/>
    <col min="4099" max="4099" width="3.5" style="402" customWidth="1"/>
    <col min="4100" max="4132" width="2.875" style="402" customWidth="1"/>
    <col min="4133" max="4134" width="3.5" style="402" customWidth="1"/>
    <col min="4135" max="4135" width="1.75" style="402" customWidth="1"/>
    <col min="4136" max="4136" width="1.875" style="402" customWidth="1"/>
    <col min="4137" max="4141" width="3.5" style="402" customWidth="1"/>
    <col min="4142" max="4352" width="9" style="402"/>
    <col min="4353" max="4354" width="2" style="402" customWidth="1"/>
    <col min="4355" max="4355" width="3.5" style="402" customWidth="1"/>
    <col min="4356" max="4388" width="2.875" style="402" customWidth="1"/>
    <col min="4389" max="4390" width="3.5" style="402" customWidth="1"/>
    <col min="4391" max="4391" width="1.75" style="402" customWidth="1"/>
    <col min="4392" max="4392" width="1.875" style="402" customWidth="1"/>
    <col min="4393" max="4397" width="3.5" style="402" customWidth="1"/>
    <col min="4398" max="4608" width="9" style="402"/>
    <col min="4609" max="4610" width="2" style="402" customWidth="1"/>
    <col min="4611" max="4611" width="3.5" style="402" customWidth="1"/>
    <col min="4612" max="4644" width="2.875" style="402" customWidth="1"/>
    <col min="4645" max="4646" width="3.5" style="402" customWidth="1"/>
    <col min="4647" max="4647" width="1.75" style="402" customWidth="1"/>
    <col min="4648" max="4648" width="1.875" style="402" customWidth="1"/>
    <col min="4649" max="4653" width="3.5" style="402" customWidth="1"/>
    <col min="4654" max="4864" width="9" style="402"/>
    <col min="4865" max="4866" width="2" style="402" customWidth="1"/>
    <col min="4867" max="4867" width="3.5" style="402" customWidth="1"/>
    <col min="4868" max="4900" width="2.875" style="402" customWidth="1"/>
    <col min="4901" max="4902" width="3.5" style="402" customWidth="1"/>
    <col min="4903" max="4903" width="1.75" style="402" customWidth="1"/>
    <col min="4904" max="4904" width="1.875" style="402" customWidth="1"/>
    <col min="4905" max="4909" width="3.5" style="402" customWidth="1"/>
    <col min="4910" max="5120" width="9" style="402"/>
    <col min="5121" max="5122" width="2" style="402" customWidth="1"/>
    <col min="5123" max="5123" width="3.5" style="402" customWidth="1"/>
    <col min="5124" max="5156" width="2.875" style="402" customWidth="1"/>
    <col min="5157" max="5158" width="3.5" style="402" customWidth="1"/>
    <col min="5159" max="5159" width="1.75" style="402" customWidth="1"/>
    <col min="5160" max="5160" width="1.875" style="402" customWidth="1"/>
    <col min="5161" max="5165" width="3.5" style="402" customWidth="1"/>
    <col min="5166" max="5376" width="9" style="402"/>
    <col min="5377" max="5378" width="2" style="402" customWidth="1"/>
    <col min="5379" max="5379" width="3.5" style="402" customWidth="1"/>
    <col min="5380" max="5412" width="2.875" style="402" customWidth="1"/>
    <col min="5413" max="5414" width="3.5" style="402" customWidth="1"/>
    <col min="5415" max="5415" width="1.75" style="402" customWidth="1"/>
    <col min="5416" max="5416" width="1.875" style="402" customWidth="1"/>
    <col min="5417" max="5421" width="3.5" style="402" customWidth="1"/>
    <col min="5422" max="5632" width="9" style="402"/>
    <col min="5633" max="5634" width="2" style="402" customWidth="1"/>
    <col min="5635" max="5635" width="3.5" style="402" customWidth="1"/>
    <col min="5636" max="5668" width="2.875" style="402" customWidth="1"/>
    <col min="5669" max="5670" width="3.5" style="402" customWidth="1"/>
    <col min="5671" max="5671" width="1.75" style="402" customWidth="1"/>
    <col min="5672" max="5672" width="1.875" style="402" customWidth="1"/>
    <col min="5673" max="5677" width="3.5" style="402" customWidth="1"/>
    <col min="5678" max="5888" width="9" style="402"/>
    <col min="5889" max="5890" width="2" style="402" customWidth="1"/>
    <col min="5891" max="5891" width="3.5" style="402" customWidth="1"/>
    <col min="5892" max="5924" width="2.875" style="402" customWidth="1"/>
    <col min="5925" max="5926" width="3.5" style="402" customWidth="1"/>
    <col min="5927" max="5927" width="1.75" style="402" customWidth="1"/>
    <col min="5928" max="5928" width="1.875" style="402" customWidth="1"/>
    <col min="5929" max="5933" width="3.5" style="402" customWidth="1"/>
    <col min="5934" max="6144" width="9" style="402"/>
    <col min="6145" max="6146" width="2" style="402" customWidth="1"/>
    <col min="6147" max="6147" width="3.5" style="402" customWidth="1"/>
    <col min="6148" max="6180" width="2.875" style="402" customWidth="1"/>
    <col min="6181" max="6182" width="3.5" style="402" customWidth="1"/>
    <col min="6183" max="6183" width="1.75" style="402" customWidth="1"/>
    <col min="6184" max="6184" width="1.875" style="402" customWidth="1"/>
    <col min="6185" max="6189" width="3.5" style="402" customWidth="1"/>
    <col min="6190" max="6400" width="9" style="402"/>
    <col min="6401" max="6402" width="2" style="402" customWidth="1"/>
    <col min="6403" max="6403" width="3.5" style="402" customWidth="1"/>
    <col min="6404" max="6436" width="2.875" style="402" customWidth="1"/>
    <col min="6437" max="6438" width="3.5" style="402" customWidth="1"/>
    <col min="6439" max="6439" width="1.75" style="402" customWidth="1"/>
    <col min="6440" max="6440" width="1.875" style="402" customWidth="1"/>
    <col min="6441" max="6445" width="3.5" style="402" customWidth="1"/>
    <col min="6446" max="6656" width="9" style="402"/>
    <col min="6657" max="6658" width="2" style="402" customWidth="1"/>
    <col min="6659" max="6659" width="3.5" style="402" customWidth="1"/>
    <col min="6660" max="6692" width="2.875" style="402" customWidth="1"/>
    <col min="6693" max="6694" width="3.5" style="402" customWidth="1"/>
    <col min="6695" max="6695" width="1.75" style="402" customWidth="1"/>
    <col min="6696" max="6696" width="1.875" style="402" customWidth="1"/>
    <col min="6697" max="6701" width="3.5" style="402" customWidth="1"/>
    <col min="6702" max="6912" width="9" style="402"/>
    <col min="6913" max="6914" width="2" style="402" customWidth="1"/>
    <col min="6915" max="6915" width="3.5" style="402" customWidth="1"/>
    <col min="6916" max="6948" width="2.875" style="402" customWidth="1"/>
    <col min="6949" max="6950" width="3.5" style="402" customWidth="1"/>
    <col min="6951" max="6951" width="1.75" style="402" customWidth="1"/>
    <col min="6952" max="6952" width="1.875" style="402" customWidth="1"/>
    <col min="6953" max="6957" width="3.5" style="402" customWidth="1"/>
    <col min="6958" max="7168" width="9" style="402"/>
    <col min="7169" max="7170" width="2" style="402" customWidth="1"/>
    <col min="7171" max="7171" width="3.5" style="402" customWidth="1"/>
    <col min="7172" max="7204" width="2.875" style="402" customWidth="1"/>
    <col min="7205" max="7206" width="3.5" style="402" customWidth="1"/>
    <col min="7207" max="7207" width="1.75" style="402" customWidth="1"/>
    <col min="7208" max="7208" width="1.875" style="402" customWidth="1"/>
    <col min="7209" max="7213" width="3.5" style="402" customWidth="1"/>
    <col min="7214" max="7424" width="9" style="402"/>
    <col min="7425" max="7426" width="2" style="402" customWidth="1"/>
    <col min="7427" max="7427" width="3.5" style="402" customWidth="1"/>
    <col min="7428" max="7460" width="2.875" style="402" customWidth="1"/>
    <col min="7461" max="7462" width="3.5" style="402" customWidth="1"/>
    <col min="7463" max="7463" width="1.75" style="402" customWidth="1"/>
    <col min="7464" max="7464" width="1.875" style="402" customWidth="1"/>
    <col min="7465" max="7469" width="3.5" style="402" customWidth="1"/>
    <col min="7470" max="7680" width="9" style="402"/>
    <col min="7681" max="7682" width="2" style="402" customWidth="1"/>
    <col min="7683" max="7683" width="3.5" style="402" customWidth="1"/>
    <col min="7684" max="7716" width="2.875" style="402" customWidth="1"/>
    <col min="7717" max="7718" width="3.5" style="402" customWidth="1"/>
    <col min="7719" max="7719" width="1.75" style="402" customWidth="1"/>
    <col min="7720" max="7720" width="1.875" style="402" customWidth="1"/>
    <col min="7721" max="7725" width="3.5" style="402" customWidth="1"/>
    <col min="7726" max="7936" width="9" style="402"/>
    <col min="7937" max="7938" width="2" style="402" customWidth="1"/>
    <col min="7939" max="7939" width="3.5" style="402" customWidth="1"/>
    <col min="7940" max="7972" width="2.875" style="402" customWidth="1"/>
    <col min="7973" max="7974" width="3.5" style="402" customWidth="1"/>
    <col min="7975" max="7975" width="1.75" style="402" customWidth="1"/>
    <col min="7976" max="7976" width="1.875" style="402" customWidth="1"/>
    <col min="7977" max="7981" width="3.5" style="402" customWidth="1"/>
    <col min="7982" max="8192" width="9" style="402"/>
    <col min="8193" max="8194" width="2" style="402" customWidth="1"/>
    <col min="8195" max="8195" width="3.5" style="402" customWidth="1"/>
    <col min="8196" max="8228" width="2.875" style="402" customWidth="1"/>
    <col min="8229" max="8230" width="3.5" style="402" customWidth="1"/>
    <col min="8231" max="8231" width="1.75" style="402" customWidth="1"/>
    <col min="8232" max="8232" width="1.875" style="402" customWidth="1"/>
    <col min="8233" max="8237" width="3.5" style="402" customWidth="1"/>
    <col min="8238" max="8448" width="9" style="402"/>
    <col min="8449" max="8450" width="2" style="402" customWidth="1"/>
    <col min="8451" max="8451" width="3.5" style="402" customWidth="1"/>
    <col min="8452" max="8484" width="2.875" style="402" customWidth="1"/>
    <col min="8485" max="8486" width="3.5" style="402" customWidth="1"/>
    <col min="8487" max="8487" width="1.75" style="402" customWidth="1"/>
    <col min="8488" max="8488" width="1.875" style="402" customWidth="1"/>
    <col min="8489" max="8493" width="3.5" style="402" customWidth="1"/>
    <col min="8494" max="8704" width="9" style="402"/>
    <col min="8705" max="8706" width="2" style="402" customWidth="1"/>
    <col min="8707" max="8707" width="3.5" style="402" customWidth="1"/>
    <col min="8708" max="8740" width="2.875" style="402" customWidth="1"/>
    <col min="8741" max="8742" width="3.5" style="402" customWidth="1"/>
    <col min="8743" max="8743" width="1.75" style="402" customWidth="1"/>
    <col min="8744" max="8744" width="1.875" style="402" customWidth="1"/>
    <col min="8745" max="8749" width="3.5" style="402" customWidth="1"/>
    <col min="8750" max="8960" width="9" style="402"/>
    <col min="8961" max="8962" width="2" style="402" customWidth="1"/>
    <col min="8963" max="8963" width="3.5" style="402" customWidth="1"/>
    <col min="8964" max="8996" width="2.875" style="402" customWidth="1"/>
    <col min="8997" max="8998" width="3.5" style="402" customWidth="1"/>
    <col min="8999" max="8999" width="1.75" style="402" customWidth="1"/>
    <col min="9000" max="9000" width="1.875" style="402" customWidth="1"/>
    <col min="9001" max="9005" width="3.5" style="402" customWidth="1"/>
    <col min="9006" max="9216" width="9" style="402"/>
    <col min="9217" max="9218" width="2" style="402" customWidth="1"/>
    <col min="9219" max="9219" width="3.5" style="402" customWidth="1"/>
    <col min="9220" max="9252" width="2.875" style="402" customWidth="1"/>
    <col min="9253" max="9254" width="3.5" style="402" customWidth="1"/>
    <col min="9255" max="9255" width="1.75" style="402" customWidth="1"/>
    <col min="9256" max="9256" width="1.875" style="402" customWidth="1"/>
    <col min="9257" max="9261" width="3.5" style="402" customWidth="1"/>
    <col min="9262" max="9472" width="9" style="402"/>
    <col min="9473" max="9474" width="2" style="402" customWidth="1"/>
    <col min="9475" max="9475" width="3.5" style="402" customWidth="1"/>
    <col min="9476" max="9508" width="2.875" style="402" customWidth="1"/>
    <col min="9509" max="9510" width="3.5" style="402" customWidth="1"/>
    <col min="9511" max="9511" width="1.75" style="402" customWidth="1"/>
    <col min="9512" max="9512" width="1.875" style="402" customWidth="1"/>
    <col min="9513" max="9517" width="3.5" style="402" customWidth="1"/>
    <col min="9518" max="9728" width="9" style="402"/>
    <col min="9729" max="9730" width="2" style="402" customWidth="1"/>
    <col min="9731" max="9731" width="3.5" style="402" customWidth="1"/>
    <col min="9732" max="9764" width="2.875" style="402" customWidth="1"/>
    <col min="9765" max="9766" width="3.5" style="402" customWidth="1"/>
    <col min="9767" max="9767" width="1.75" style="402" customWidth="1"/>
    <col min="9768" max="9768" width="1.875" style="402" customWidth="1"/>
    <col min="9769" max="9773" width="3.5" style="402" customWidth="1"/>
    <col min="9774" max="9984" width="9" style="402"/>
    <col min="9985" max="9986" width="2" style="402" customWidth="1"/>
    <col min="9987" max="9987" width="3.5" style="402" customWidth="1"/>
    <col min="9988" max="10020" width="2.875" style="402" customWidth="1"/>
    <col min="10021" max="10022" width="3.5" style="402" customWidth="1"/>
    <col min="10023" max="10023" width="1.75" style="402" customWidth="1"/>
    <col min="10024" max="10024" width="1.875" style="402" customWidth="1"/>
    <col min="10025" max="10029" width="3.5" style="402" customWidth="1"/>
    <col min="10030" max="10240" width="9" style="402"/>
    <col min="10241" max="10242" width="2" style="402" customWidth="1"/>
    <col min="10243" max="10243" width="3.5" style="402" customWidth="1"/>
    <col min="10244" max="10276" width="2.875" style="402" customWidth="1"/>
    <col min="10277" max="10278" width="3.5" style="402" customWidth="1"/>
    <col min="10279" max="10279" width="1.75" style="402" customWidth="1"/>
    <col min="10280" max="10280" width="1.875" style="402" customWidth="1"/>
    <col min="10281" max="10285" width="3.5" style="402" customWidth="1"/>
    <col min="10286" max="10496" width="9" style="402"/>
    <col min="10497" max="10498" width="2" style="402" customWidth="1"/>
    <col min="10499" max="10499" width="3.5" style="402" customWidth="1"/>
    <col min="10500" max="10532" width="2.875" style="402" customWidth="1"/>
    <col min="10533" max="10534" width="3.5" style="402" customWidth="1"/>
    <col min="10535" max="10535" width="1.75" style="402" customWidth="1"/>
    <col min="10536" max="10536" width="1.875" style="402" customWidth="1"/>
    <col min="10537" max="10541" width="3.5" style="402" customWidth="1"/>
    <col min="10542" max="10752" width="9" style="402"/>
    <col min="10753" max="10754" width="2" style="402" customWidth="1"/>
    <col min="10755" max="10755" width="3.5" style="402" customWidth="1"/>
    <col min="10756" max="10788" width="2.875" style="402" customWidth="1"/>
    <col min="10789" max="10790" width="3.5" style="402" customWidth="1"/>
    <col min="10791" max="10791" width="1.75" style="402" customWidth="1"/>
    <col min="10792" max="10792" width="1.875" style="402" customWidth="1"/>
    <col min="10793" max="10797" width="3.5" style="402" customWidth="1"/>
    <col min="10798" max="11008" width="9" style="402"/>
    <col min="11009" max="11010" width="2" style="402" customWidth="1"/>
    <col min="11011" max="11011" width="3.5" style="402" customWidth="1"/>
    <col min="11012" max="11044" width="2.875" style="402" customWidth="1"/>
    <col min="11045" max="11046" width="3.5" style="402" customWidth="1"/>
    <col min="11047" max="11047" width="1.75" style="402" customWidth="1"/>
    <col min="11048" max="11048" width="1.875" style="402" customWidth="1"/>
    <col min="11049" max="11053" width="3.5" style="402" customWidth="1"/>
    <col min="11054" max="11264" width="9" style="402"/>
    <col min="11265" max="11266" width="2" style="402" customWidth="1"/>
    <col min="11267" max="11267" width="3.5" style="402" customWidth="1"/>
    <col min="11268" max="11300" width="2.875" style="402" customWidth="1"/>
    <col min="11301" max="11302" width="3.5" style="402" customWidth="1"/>
    <col min="11303" max="11303" width="1.75" style="402" customWidth="1"/>
    <col min="11304" max="11304" width="1.875" style="402" customWidth="1"/>
    <col min="11305" max="11309" width="3.5" style="402" customWidth="1"/>
    <col min="11310" max="11520" width="9" style="402"/>
    <col min="11521" max="11522" width="2" style="402" customWidth="1"/>
    <col min="11523" max="11523" width="3.5" style="402" customWidth="1"/>
    <col min="11524" max="11556" width="2.875" style="402" customWidth="1"/>
    <col min="11557" max="11558" width="3.5" style="402" customWidth="1"/>
    <col min="11559" max="11559" width="1.75" style="402" customWidth="1"/>
    <col min="11560" max="11560" width="1.875" style="402" customWidth="1"/>
    <col min="11561" max="11565" width="3.5" style="402" customWidth="1"/>
    <col min="11566" max="11776" width="9" style="402"/>
    <col min="11777" max="11778" width="2" style="402" customWidth="1"/>
    <col min="11779" max="11779" width="3.5" style="402" customWidth="1"/>
    <col min="11780" max="11812" width="2.875" style="402" customWidth="1"/>
    <col min="11813" max="11814" width="3.5" style="402" customWidth="1"/>
    <col min="11815" max="11815" width="1.75" style="402" customWidth="1"/>
    <col min="11816" max="11816" width="1.875" style="402" customWidth="1"/>
    <col min="11817" max="11821" width="3.5" style="402" customWidth="1"/>
    <col min="11822" max="12032" width="9" style="402"/>
    <col min="12033" max="12034" width="2" style="402" customWidth="1"/>
    <col min="12035" max="12035" width="3.5" style="402" customWidth="1"/>
    <col min="12036" max="12068" width="2.875" style="402" customWidth="1"/>
    <col min="12069" max="12070" width="3.5" style="402" customWidth="1"/>
    <col min="12071" max="12071" width="1.75" style="402" customWidth="1"/>
    <col min="12072" max="12072" width="1.875" style="402" customWidth="1"/>
    <col min="12073" max="12077" width="3.5" style="402" customWidth="1"/>
    <col min="12078" max="12288" width="9" style="402"/>
    <col min="12289" max="12290" width="2" style="402" customWidth="1"/>
    <col min="12291" max="12291" width="3.5" style="402" customWidth="1"/>
    <col min="12292" max="12324" width="2.875" style="402" customWidth="1"/>
    <col min="12325" max="12326" width="3.5" style="402" customWidth="1"/>
    <col min="12327" max="12327" width="1.75" style="402" customWidth="1"/>
    <col min="12328" max="12328" width="1.875" style="402" customWidth="1"/>
    <col min="12329" max="12333" width="3.5" style="402" customWidth="1"/>
    <col min="12334" max="12544" width="9" style="402"/>
    <col min="12545" max="12546" width="2" style="402" customWidth="1"/>
    <col min="12547" max="12547" width="3.5" style="402" customWidth="1"/>
    <col min="12548" max="12580" width="2.875" style="402" customWidth="1"/>
    <col min="12581" max="12582" width="3.5" style="402" customWidth="1"/>
    <col min="12583" max="12583" width="1.75" style="402" customWidth="1"/>
    <col min="12584" max="12584" width="1.875" style="402" customWidth="1"/>
    <col min="12585" max="12589" width="3.5" style="402" customWidth="1"/>
    <col min="12590" max="12800" width="9" style="402"/>
    <col min="12801" max="12802" width="2" style="402" customWidth="1"/>
    <col min="12803" max="12803" width="3.5" style="402" customWidth="1"/>
    <col min="12804" max="12836" width="2.875" style="402" customWidth="1"/>
    <col min="12837" max="12838" width="3.5" style="402" customWidth="1"/>
    <col min="12839" max="12839" width="1.75" style="402" customWidth="1"/>
    <col min="12840" max="12840" width="1.875" style="402" customWidth="1"/>
    <col min="12841" max="12845" width="3.5" style="402" customWidth="1"/>
    <col min="12846" max="13056" width="9" style="402"/>
    <col min="13057" max="13058" width="2" style="402" customWidth="1"/>
    <col min="13059" max="13059" width="3.5" style="402" customWidth="1"/>
    <col min="13060" max="13092" width="2.875" style="402" customWidth="1"/>
    <col min="13093" max="13094" width="3.5" style="402" customWidth="1"/>
    <col min="13095" max="13095" width="1.75" style="402" customWidth="1"/>
    <col min="13096" max="13096" width="1.875" style="402" customWidth="1"/>
    <col min="13097" max="13101" width="3.5" style="402" customWidth="1"/>
    <col min="13102" max="13312" width="9" style="402"/>
    <col min="13313" max="13314" width="2" style="402" customWidth="1"/>
    <col min="13315" max="13315" width="3.5" style="402" customWidth="1"/>
    <col min="13316" max="13348" width="2.875" style="402" customWidth="1"/>
    <col min="13349" max="13350" width="3.5" style="402" customWidth="1"/>
    <col min="13351" max="13351" width="1.75" style="402" customWidth="1"/>
    <col min="13352" max="13352" width="1.875" style="402" customWidth="1"/>
    <col min="13353" max="13357" width="3.5" style="402" customWidth="1"/>
    <col min="13358" max="13568" width="9" style="402"/>
    <col min="13569" max="13570" width="2" style="402" customWidth="1"/>
    <col min="13571" max="13571" width="3.5" style="402" customWidth="1"/>
    <col min="13572" max="13604" width="2.875" style="402" customWidth="1"/>
    <col min="13605" max="13606" width="3.5" style="402" customWidth="1"/>
    <col min="13607" max="13607" width="1.75" style="402" customWidth="1"/>
    <col min="13608" max="13608" width="1.875" style="402" customWidth="1"/>
    <col min="13609" max="13613" width="3.5" style="402" customWidth="1"/>
    <col min="13614" max="13824" width="9" style="402"/>
    <col min="13825" max="13826" width="2" style="402" customWidth="1"/>
    <col min="13827" max="13827" width="3.5" style="402" customWidth="1"/>
    <col min="13828" max="13860" width="2.875" style="402" customWidth="1"/>
    <col min="13861" max="13862" width="3.5" style="402" customWidth="1"/>
    <col min="13863" max="13863" width="1.75" style="402" customWidth="1"/>
    <col min="13864" max="13864" width="1.875" style="402" customWidth="1"/>
    <col min="13865" max="13869" width="3.5" style="402" customWidth="1"/>
    <col min="13870" max="14080" width="9" style="402"/>
    <col min="14081" max="14082" width="2" style="402" customWidth="1"/>
    <col min="14083" max="14083" width="3.5" style="402" customWidth="1"/>
    <col min="14084" max="14116" width="2.875" style="402" customWidth="1"/>
    <col min="14117" max="14118" width="3.5" style="402" customWidth="1"/>
    <col min="14119" max="14119" width="1.75" style="402" customWidth="1"/>
    <col min="14120" max="14120" width="1.875" style="402" customWidth="1"/>
    <col min="14121" max="14125" width="3.5" style="402" customWidth="1"/>
    <col min="14126" max="14336" width="9" style="402"/>
    <col min="14337" max="14338" width="2" style="402" customWidth="1"/>
    <col min="14339" max="14339" width="3.5" style="402" customWidth="1"/>
    <col min="14340" max="14372" width="2.875" style="402" customWidth="1"/>
    <col min="14373" max="14374" width="3.5" style="402" customWidth="1"/>
    <col min="14375" max="14375" width="1.75" style="402" customWidth="1"/>
    <col min="14376" max="14376" width="1.875" style="402" customWidth="1"/>
    <col min="14377" max="14381" width="3.5" style="402" customWidth="1"/>
    <col min="14382" max="14592" width="9" style="402"/>
    <col min="14593" max="14594" width="2" style="402" customWidth="1"/>
    <col min="14595" max="14595" width="3.5" style="402" customWidth="1"/>
    <col min="14596" max="14628" width="2.875" style="402" customWidth="1"/>
    <col min="14629" max="14630" width="3.5" style="402" customWidth="1"/>
    <col min="14631" max="14631" width="1.75" style="402" customWidth="1"/>
    <col min="14632" max="14632" width="1.875" style="402" customWidth="1"/>
    <col min="14633" max="14637" width="3.5" style="402" customWidth="1"/>
    <col min="14638" max="14848" width="9" style="402"/>
    <col min="14849" max="14850" width="2" style="402" customWidth="1"/>
    <col min="14851" max="14851" width="3.5" style="402" customWidth="1"/>
    <col min="14852" max="14884" width="2.875" style="402" customWidth="1"/>
    <col min="14885" max="14886" width="3.5" style="402" customWidth="1"/>
    <col min="14887" max="14887" width="1.75" style="402" customWidth="1"/>
    <col min="14888" max="14888" width="1.875" style="402" customWidth="1"/>
    <col min="14889" max="14893" width="3.5" style="402" customWidth="1"/>
    <col min="14894" max="15104" width="9" style="402"/>
    <col min="15105" max="15106" width="2" style="402" customWidth="1"/>
    <col min="15107" max="15107" width="3.5" style="402" customWidth="1"/>
    <col min="15108" max="15140" width="2.875" style="402" customWidth="1"/>
    <col min="15141" max="15142" width="3.5" style="402" customWidth="1"/>
    <col min="15143" max="15143" width="1.75" style="402" customWidth="1"/>
    <col min="15144" max="15144" width="1.875" style="402" customWidth="1"/>
    <col min="15145" max="15149" width="3.5" style="402" customWidth="1"/>
    <col min="15150" max="15360" width="9" style="402"/>
    <col min="15361" max="15362" width="2" style="402" customWidth="1"/>
    <col min="15363" max="15363" width="3.5" style="402" customWidth="1"/>
    <col min="15364" max="15396" width="2.875" style="402" customWidth="1"/>
    <col min="15397" max="15398" width="3.5" style="402" customWidth="1"/>
    <col min="15399" max="15399" width="1.75" style="402" customWidth="1"/>
    <col min="15400" max="15400" width="1.875" style="402" customWidth="1"/>
    <col min="15401" max="15405" width="3.5" style="402" customWidth="1"/>
    <col min="15406" max="15616" width="9" style="402"/>
    <col min="15617" max="15618" width="2" style="402" customWidth="1"/>
    <col min="15619" max="15619" width="3.5" style="402" customWidth="1"/>
    <col min="15620" max="15652" width="2.875" style="402" customWidth="1"/>
    <col min="15653" max="15654" width="3.5" style="402" customWidth="1"/>
    <col min="15655" max="15655" width="1.75" style="402" customWidth="1"/>
    <col min="15656" max="15656" width="1.875" style="402" customWidth="1"/>
    <col min="15657" max="15661" width="3.5" style="402" customWidth="1"/>
    <col min="15662" max="15872" width="9" style="402"/>
    <col min="15873" max="15874" width="2" style="402" customWidth="1"/>
    <col min="15875" max="15875" width="3.5" style="402" customWidth="1"/>
    <col min="15876" max="15908" width="2.875" style="402" customWidth="1"/>
    <col min="15909" max="15910" width="3.5" style="402" customWidth="1"/>
    <col min="15911" max="15911" width="1.75" style="402" customWidth="1"/>
    <col min="15912" max="15912" width="1.875" style="402" customWidth="1"/>
    <col min="15913" max="15917" width="3.5" style="402" customWidth="1"/>
    <col min="15918" max="16128" width="9" style="402"/>
    <col min="16129" max="16130" width="2" style="402" customWidth="1"/>
    <col min="16131" max="16131" width="3.5" style="402" customWidth="1"/>
    <col min="16132" max="16164" width="2.875" style="402" customWidth="1"/>
    <col min="16165" max="16166" width="3.5" style="402" customWidth="1"/>
    <col min="16167" max="16167" width="1.75" style="402" customWidth="1"/>
    <col min="16168" max="16168" width="1.875" style="402" customWidth="1"/>
    <col min="16169" max="16173" width="3.5" style="402" customWidth="1"/>
    <col min="16174" max="16384" width="9" style="402"/>
  </cols>
  <sheetData>
    <row r="1" spans="1:39" s="210" customFormat="1"/>
    <row r="2" spans="1:39" s="210" customFormat="1">
      <c r="D2" s="1966" t="s">
        <v>346</v>
      </c>
      <c r="E2" s="1967"/>
    </row>
    <row r="3" spans="1:39" s="210" customFormat="1"/>
    <row r="5" spans="1:39" ht="18.75">
      <c r="A5" s="728" t="s">
        <v>1486</v>
      </c>
      <c r="B5" s="729"/>
    </row>
    <row r="6" spans="1:39">
      <c r="C6" s="730" t="s">
        <v>1487</v>
      </c>
      <c r="D6" s="730" t="s">
        <v>1488</v>
      </c>
      <c r="E6" s="730"/>
      <c r="F6" s="403"/>
      <c r="G6" s="403"/>
      <c r="H6" s="403"/>
      <c r="I6" s="403"/>
      <c r="J6" s="403"/>
      <c r="K6" s="403"/>
      <c r="L6" s="403"/>
      <c r="M6" s="403"/>
      <c r="N6" s="403"/>
      <c r="O6" s="403"/>
      <c r="P6" s="403"/>
      <c r="Q6" s="403"/>
      <c r="R6" s="403"/>
      <c r="S6" s="403"/>
      <c r="T6" s="403"/>
      <c r="U6" s="403"/>
      <c r="V6" s="403"/>
      <c r="W6" s="403"/>
    </row>
    <row r="7" spans="1:39">
      <c r="C7" s="730"/>
      <c r="D7" s="730" t="s">
        <v>1489</v>
      </c>
      <c r="E7" s="730"/>
      <c r="F7" s="403"/>
      <c r="G7" s="403"/>
      <c r="H7" s="403"/>
      <c r="I7" s="403"/>
      <c r="J7" s="403"/>
      <c r="K7" s="403"/>
      <c r="L7" s="403"/>
      <c r="M7" s="403"/>
      <c r="N7" s="403"/>
      <c r="O7" s="403"/>
      <c r="P7" s="403"/>
      <c r="Q7" s="403"/>
      <c r="R7" s="403"/>
      <c r="S7" s="403"/>
      <c r="T7" s="403"/>
      <c r="U7" s="403"/>
      <c r="V7" s="403"/>
      <c r="W7" s="403"/>
    </row>
    <row r="8" spans="1:39">
      <c r="C8" s="730"/>
      <c r="D8" s="730"/>
      <c r="E8" s="730"/>
      <c r="F8" s="403"/>
      <c r="G8" s="403"/>
      <c r="H8" s="403"/>
      <c r="I8" s="403"/>
      <c r="J8" s="403"/>
      <c r="K8" s="403"/>
      <c r="L8" s="403"/>
      <c r="M8" s="403"/>
      <c r="N8" s="403"/>
      <c r="O8" s="403"/>
      <c r="P8" s="403"/>
      <c r="Q8" s="403"/>
      <c r="R8" s="403"/>
      <c r="S8" s="403"/>
      <c r="T8" s="403"/>
      <c r="U8" s="403"/>
      <c r="V8" s="403"/>
      <c r="W8" s="403"/>
    </row>
    <row r="9" spans="1:39">
      <c r="C9" s="730" t="s">
        <v>1490</v>
      </c>
      <c r="D9" s="730"/>
      <c r="E9" s="730"/>
      <c r="F9" s="403"/>
      <c r="G9" s="403"/>
      <c r="H9" s="403"/>
      <c r="I9" s="403"/>
      <c r="J9" s="403"/>
      <c r="K9" s="403"/>
      <c r="L9" s="403"/>
      <c r="M9" s="403"/>
      <c r="N9" s="403"/>
      <c r="O9" s="403"/>
      <c r="P9" s="403"/>
      <c r="Q9" s="403"/>
      <c r="R9" s="403"/>
      <c r="S9" s="403"/>
      <c r="T9" s="403"/>
      <c r="U9" s="403"/>
      <c r="V9" s="403"/>
      <c r="W9" s="403"/>
    </row>
    <row r="10" spans="1:39">
      <c r="D10" s="2364" t="s">
        <v>1491</v>
      </c>
      <c r="E10" s="2364"/>
      <c r="F10" s="2364"/>
      <c r="G10" s="2364"/>
      <c r="H10" s="2364"/>
      <c r="I10" s="2364"/>
      <c r="J10" s="2364"/>
      <c r="K10" s="2364"/>
      <c r="L10" s="2364"/>
      <c r="M10" s="2364"/>
      <c r="N10" s="2364"/>
      <c r="O10" s="2364"/>
      <c r="P10" s="2364"/>
      <c r="Q10" s="2364"/>
      <c r="R10" s="404"/>
      <c r="S10" s="404"/>
      <c r="T10" s="404"/>
      <c r="U10" s="404"/>
      <c r="V10" s="404"/>
      <c r="W10" s="2364" t="s">
        <v>1492</v>
      </c>
      <c r="X10" s="2364"/>
      <c r="Y10" s="2364"/>
      <c r="Z10" s="2364"/>
      <c r="AA10" s="2364"/>
      <c r="AB10" s="2364"/>
      <c r="AC10" s="2364"/>
      <c r="AD10" s="2364"/>
      <c r="AE10" s="2364"/>
      <c r="AF10" s="2364"/>
      <c r="AG10" s="2364"/>
      <c r="AH10" s="2364"/>
      <c r="AI10" s="2364"/>
      <c r="AJ10" s="2364"/>
    </row>
    <row r="11" spans="1:39">
      <c r="D11" s="416"/>
      <c r="E11" s="417"/>
      <c r="F11" s="417"/>
      <c r="G11" s="417"/>
      <c r="H11" s="417"/>
      <c r="I11" s="417"/>
      <c r="J11" s="417"/>
      <c r="K11" s="417"/>
      <c r="L11" s="417"/>
      <c r="M11" s="417"/>
      <c r="N11" s="417"/>
      <c r="O11" s="417"/>
      <c r="P11" s="417"/>
      <c r="Q11" s="418"/>
      <c r="W11" s="2365"/>
      <c r="X11" s="731"/>
      <c r="Y11" s="731"/>
      <c r="Z11" s="417"/>
      <c r="AA11" s="417"/>
      <c r="AB11" s="417"/>
      <c r="AC11" s="417"/>
      <c r="AD11" s="417"/>
      <c r="AE11" s="417"/>
      <c r="AF11" s="417"/>
      <c r="AG11" s="417"/>
      <c r="AH11" s="417"/>
      <c r="AI11" s="417"/>
      <c r="AJ11" s="2367"/>
    </row>
    <row r="12" spans="1:39">
      <c r="D12" s="724"/>
      <c r="E12" s="405"/>
      <c r="F12" s="405"/>
      <c r="G12" s="405"/>
      <c r="H12" s="405"/>
      <c r="I12" s="405"/>
      <c r="J12" s="405"/>
      <c r="K12" s="405"/>
      <c r="L12" s="405"/>
      <c r="M12" s="405"/>
      <c r="N12" s="405"/>
      <c r="O12" s="405"/>
      <c r="P12" s="405"/>
      <c r="Q12" s="422"/>
      <c r="W12" s="2366"/>
      <c r="X12" s="420"/>
      <c r="Y12" s="420"/>
      <c r="Z12" s="405"/>
      <c r="AA12" s="405"/>
      <c r="AB12" s="405"/>
      <c r="AC12" s="405"/>
      <c r="AD12" s="405"/>
      <c r="AE12" s="405"/>
      <c r="AF12" s="405"/>
      <c r="AG12" s="405"/>
      <c r="AH12" s="405"/>
      <c r="AI12" s="405"/>
      <c r="AJ12" s="2368"/>
    </row>
    <row r="13" spans="1:39">
      <c r="D13" s="724"/>
      <c r="E13" s="405"/>
      <c r="F13" s="405"/>
      <c r="G13" s="405"/>
      <c r="H13" s="405"/>
      <c r="I13" s="405"/>
      <c r="J13" s="405"/>
      <c r="K13" s="405"/>
      <c r="L13" s="405"/>
      <c r="M13" s="405"/>
      <c r="N13" s="405"/>
      <c r="O13" s="405"/>
      <c r="P13" s="405"/>
      <c r="Q13" s="422"/>
      <c r="W13" s="2366"/>
      <c r="X13" s="732"/>
      <c r="Y13" s="732"/>
      <c r="Z13" s="733"/>
      <c r="AA13" s="733"/>
      <c r="AB13" s="733"/>
      <c r="AC13" s="2369" t="s">
        <v>1493</v>
      </c>
      <c r="AD13" s="2370"/>
      <c r="AE13" s="733"/>
      <c r="AF13" s="733"/>
      <c r="AG13" s="733"/>
      <c r="AH13" s="733"/>
      <c r="AI13" s="733"/>
      <c r="AJ13" s="2368"/>
    </row>
    <row r="14" spans="1:39" ht="14.25" customHeight="1">
      <c r="D14" s="724"/>
      <c r="E14" s="405"/>
      <c r="F14" s="405"/>
      <c r="G14" s="405"/>
      <c r="H14" s="405"/>
      <c r="I14" s="405"/>
      <c r="J14" s="405"/>
      <c r="K14" s="2371" t="s">
        <v>1494</v>
      </c>
      <c r="L14" s="734"/>
      <c r="M14" s="734"/>
      <c r="N14" s="405"/>
      <c r="O14" s="2372" t="s">
        <v>1495</v>
      </c>
      <c r="P14" s="735"/>
      <c r="Q14" s="422"/>
      <c r="W14" s="736"/>
      <c r="X14" s="737"/>
      <c r="Y14" s="737"/>
      <c r="Z14" s="737"/>
      <c r="AA14" s="737"/>
      <c r="AB14" s="737"/>
      <c r="AC14" s="2370"/>
      <c r="AD14" s="2370"/>
      <c r="AE14" s="405"/>
      <c r="AF14" s="405"/>
      <c r="AG14" s="405"/>
      <c r="AH14" s="405"/>
      <c r="AI14" s="735"/>
      <c r="AJ14" s="422"/>
    </row>
    <row r="15" spans="1:39" ht="14.25" customHeight="1">
      <c r="D15" s="724"/>
      <c r="E15" s="405"/>
      <c r="F15" s="405"/>
      <c r="G15" s="405"/>
      <c r="H15" s="405"/>
      <c r="I15" s="405"/>
      <c r="J15" s="405"/>
      <c r="K15" s="2371"/>
      <c r="L15" s="734"/>
      <c r="M15" s="734"/>
      <c r="N15" s="405"/>
      <c r="O15" s="2372"/>
      <c r="P15" s="735"/>
      <c r="Q15" s="422"/>
      <c r="W15" s="736"/>
      <c r="X15" s="737"/>
      <c r="Y15" s="737"/>
      <c r="Z15" s="737"/>
      <c r="AA15" s="737"/>
      <c r="AB15" s="737"/>
      <c r="AC15" s="738"/>
      <c r="AD15" s="739"/>
      <c r="AE15" s="405"/>
      <c r="AF15" s="405"/>
      <c r="AG15" s="405"/>
      <c r="AH15" s="405"/>
      <c r="AI15" s="735"/>
      <c r="AJ15" s="422"/>
    </row>
    <row r="16" spans="1:39" ht="14.25" customHeight="1">
      <c r="D16" s="724"/>
      <c r="E16" s="405"/>
      <c r="F16" s="405"/>
      <c r="G16" s="405"/>
      <c r="H16" s="405"/>
      <c r="I16" s="405"/>
      <c r="J16" s="405"/>
      <c r="K16" s="2371"/>
      <c r="L16" s="734"/>
      <c r="M16" s="734"/>
      <c r="N16" s="405"/>
      <c r="O16" s="2372"/>
      <c r="P16" s="735"/>
      <c r="Q16" s="422"/>
      <c r="W16" s="736"/>
      <c r="X16" s="737"/>
      <c r="Y16" s="737"/>
      <c r="Z16" s="737"/>
      <c r="AA16" s="737"/>
      <c r="AB16" s="737"/>
      <c r="AC16" s="738"/>
      <c r="AD16" s="739"/>
      <c r="AE16" s="2373" t="s">
        <v>1496</v>
      </c>
      <c r="AF16" s="2373"/>
      <c r="AG16" s="2373"/>
      <c r="AH16" s="2373"/>
      <c r="AI16" s="2373"/>
      <c r="AJ16" s="2373"/>
      <c r="AK16" s="2373"/>
      <c r="AL16" s="2373"/>
      <c r="AM16" s="2373"/>
    </row>
    <row r="17" spans="4:39">
      <c r="D17" s="724"/>
      <c r="E17" s="405"/>
      <c r="F17" s="405"/>
      <c r="G17" s="405"/>
      <c r="H17" s="405"/>
      <c r="I17" s="405"/>
      <c r="J17" s="405"/>
      <c r="K17" s="2371"/>
      <c r="L17" s="734"/>
      <c r="M17" s="734"/>
      <c r="N17" s="405"/>
      <c r="O17" s="2372"/>
      <c r="P17" s="735"/>
      <c r="Q17" s="422"/>
      <c r="W17" s="736"/>
      <c r="X17" s="737"/>
      <c r="Y17" s="737"/>
      <c r="Z17" s="737"/>
      <c r="AA17" s="737"/>
      <c r="AB17" s="737"/>
      <c r="AC17" s="738"/>
      <c r="AD17" s="739"/>
      <c r="AE17" s="2373"/>
      <c r="AF17" s="2373"/>
      <c r="AG17" s="2373"/>
      <c r="AH17" s="2373"/>
      <c r="AI17" s="2373"/>
      <c r="AJ17" s="2373"/>
      <c r="AK17" s="2373"/>
      <c r="AL17" s="2373"/>
      <c r="AM17" s="2373"/>
    </row>
    <row r="18" spans="4:39" ht="14.25" customHeight="1">
      <c r="D18" s="724"/>
      <c r="E18" s="405"/>
      <c r="F18" s="2372" t="s">
        <v>1497</v>
      </c>
      <c r="G18" s="740"/>
      <c r="H18" s="740"/>
      <c r="I18" s="740"/>
      <c r="J18" s="405"/>
      <c r="K18" s="2371"/>
      <c r="L18" s="734"/>
      <c r="M18" s="734"/>
      <c r="N18" s="405"/>
      <c r="O18" s="2372"/>
      <c r="P18" s="735"/>
      <c r="Q18" s="422"/>
      <c r="W18" s="736"/>
      <c r="X18" s="737"/>
      <c r="Y18" s="2374" t="s">
        <v>1498</v>
      </c>
      <c r="Z18" s="2374" t="s">
        <v>1499</v>
      </c>
      <c r="AA18" s="741"/>
      <c r="AB18" s="2374" t="s">
        <v>1500</v>
      </c>
      <c r="AC18" s="738"/>
      <c r="AD18" s="739"/>
      <c r="AE18" s="2373"/>
      <c r="AF18" s="2373"/>
      <c r="AG18" s="2373"/>
      <c r="AH18" s="2373"/>
      <c r="AI18" s="2373"/>
      <c r="AJ18" s="2373"/>
      <c r="AK18" s="2373"/>
      <c r="AL18" s="2373"/>
      <c r="AM18" s="2373"/>
    </row>
    <row r="19" spans="4:39">
      <c r="D19" s="724"/>
      <c r="E19" s="405"/>
      <c r="F19" s="2372"/>
      <c r="G19" s="740"/>
      <c r="H19" s="740"/>
      <c r="I19" s="740"/>
      <c r="J19" s="405"/>
      <c r="K19" s="2371"/>
      <c r="L19" s="734"/>
      <c r="M19" s="734"/>
      <c r="N19" s="405"/>
      <c r="O19" s="2372"/>
      <c r="P19" s="735"/>
      <c r="Q19" s="422"/>
      <c r="W19" s="736"/>
      <c r="X19" s="737"/>
      <c r="Y19" s="2374"/>
      <c r="Z19" s="2374"/>
      <c r="AA19" s="741"/>
      <c r="AB19" s="2374"/>
      <c r="AC19" s="738"/>
      <c r="AD19" s="739"/>
      <c r="AE19" s="2373"/>
      <c r="AF19" s="2373"/>
      <c r="AG19" s="2373"/>
      <c r="AH19" s="2373"/>
      <c r="AI19" s="2373"/>
      <c r="AJ19" s="2373"/>
      <c r="AK19" s="2373"/>
      <c r="AL19" s="2373"/>
      <c r="AM19" s="2373"/>
    </row>
    <row r="20" spans="4:39">
      <c r="D20" s="724"/>
      <c r="E20" s="405"/>
      <c r="F20" s="2372"/>
      <c r="G20" s="740"/>
      <c r="H20" s="740"/>
      <c r="I20" s="740"/>
      <c r="J20" s="405"/>
      <c r="K20" s="2371"/>
      <c r="L20" s="734"/>
      <c r="M20" s="734"/>
      <c r="N20" s="405"/>
      <c r="O20" s="2372"/>
      <c r="P20" s="735"/>
      <c r="Q20" s="422"/>
      <c r="W20" s="736"/>
      <c r="X20" s="737"/>
      <c r="Y20" s="2374"/>
      <c r="Z20" s="2374"/>
      <c r="AA20" s="741"/>
      <c r="AB20" s="2374"/>
      <c r="AC20" s="738"/>
      <c r="AD20" s="739"/>
      <c r="AE20" s="405"/>
      <c r="AF20" s="405"/>
      <c r="AG20" s="405"/>
      <c r="AH20" s="405"/>
      <c r="AI20" s="735"/>
      <c r="AJ20" s="422"/>
    </row>
    <row r="21" spans="4:39">
      <c r="D21" s="724"/>
      <c r="E21" s="405"/>
      <c r="F21" s="2372"/>
      <c r="G21" s="740"/>
      <c r="H21" s="740"/>
      <c r="I21" s="740"/>
      <c r="J21" s="405"/>
      <c r="K21" s="2371"/>
      <c r="L21" s="734"/>
      <c r="M21" s="734"/>
      <c r="N21" s="405"/>
      <c r="O21" s="2372"/>
      <c r="P21" s="735"/>
      <c r="Q21" s="422"/>
      <c r="S21" s="2373" t="s">
        <v>1501</v>
      </c>
      <c r="T21" s="2373"/>
      <c r="U21" s="2373"/>
      <c r="V21" s="2373"/>
      <c r="W21" s="2373"/>
      <c r="X21" s="737"/>
      <c r="Y21" s="2374"/>
      <c r="Z21" s="2374"/>
      <c r="AA21" s="741"/>
      <c r="AB21" s="2374"/>
      <c r="AC21" s="738"/>
      <c r="AD21" s="739"/>
      <c r="AE21" s="405"/>
      <c r="AF21" s="405"/>
      <c r="AG21" s="405"/>
      <c r="AH21" s="405"/>
      <c r="AI21" s="735"/>
      <c r="AJ21" s="422"/>
    </row>
    <row r="22" spans="4:39">
      <c r="D22" s="724"/>
      <c r="E22" s="405"/>
      <c r="F22" s="2372"/>
      <c r="G22" s="740"/>
      <c r="H22" s="740"/>
      <c r="I22" s="740"/>
      <c r="J22" s="405"/>
      <c r="K22" s="2371"/>
      <c r="L22" s="734"/>
      <c r="M22" s="734"/>
      <c r="N22" s="405"/>
      <c r="O22" s="2372"/>
      <c r="P22" s="735"/>
      <c r="Q22" s="422"/>
      <c r="S22" s="2373"/>
      <c r="T22" s="2373"/>
      <c r="U22" s="2373"/>
      <c r="V22" s="2373"/>
      <c r="W22" s="2373"/>
      <c r="X22" s="737"/>
      <c r="Y22" s="2374"/>
      <c r="Z22" s="2374"/>
      <c r="AA22" s="741"/>
      <c r="AB22" s="2374"/>
      <c r="AC22" s="738"/>
      <c r="AD22" s="739"/>
      <c r="AE22" s="405"/>
      <c r="AF22" s="405"/>
      <c r="AG22" s="405"/>
      <c r="AH22" s="405"/>
      <c r="AI22" s="735"/>
      <c r="AJ22" s="422"/>
    </row>
    <row r="23" spans="4:39">
      <c r="D23" s="724"/>
      <c r="E23" s="405"/>
      <c r="F23" s="2372"/>
      <c r="G23" s="740"/>
      <c r="H23" s="740"/>
      <c r="I23" s="740"/>
      <c r="J23" s="405"/>
      <c r="K23" s="2371"/>
      <c r="L23" s="734"/>
      <c r="M23" s="734"/>
      <c r="N23" s="405"/>
      <c r="O23" s="2372"/>
      <c r="P23" s="735"/>
      <c r="Q23" s="422"/>
      <c r="W23" s="736"/>
      <c r="X23" s="737"/>
      <c r="Y23" s="2374"/>
      <c r="Z23" s="2374"/>
      <c r="AA23" s="741"/>
      <c r="AB23" s="2374"/>
      <c r="AC23" s="738"/>
      <c r="AD23" s="739"/>
      <c r="AE23" s="405"/>
      <c r="AF23" s="405"/>
      <c r="AG23" s="405"/>
      <c r="AH23" s="405"/>
      <c r="AI23" s="735"/>
      <c r="AJ23" s="422"/>
    </row>
    <row r="24" spans="4:39">
      <c r="D24" s="724"/>
      <c r="E24" s="405"/>
      <c r="F24" s="2372"/>
      <c r="G24" s="740"/>
      <c r="H24" s="740"/>
      <c r="I24" s="740"/>
      <c r="J24" s="405"/>
      <c r="K24" s="2371"/>
      <c r="L24" s="734"/>
      <c r="M24" s="734"/>
      <c r="N24" s="405"/>
      <c r="O24" s="735"/>
      <c r="P24" s="735"/>
      <c r="Q24" s="422"/>
      <c r="W24" s="736"/>
      <c r="X24" s="737"/>
      <c r="Y24" s="2374"/>
      <c r="Z24" s="2374"/>
      <c r="AA24" s="741"/>
      <c r="AB24" s="2374"/>
      <c r="AC24" s="738"/>
      <c r="AD24" s="739"/>
      <c r="AE24" s="405"/>
      <c r="AF24" s="405"/>
      <c r="AG24" s="405"/>
      <c r="AH24" s="405"/>
      <c r="AI24" s="735"/>
      <c r="AJ24" s="422"/>
    </row>
    <row r="25" spans="4:39">
      <c r="D25" s="724"/>
      <c r="E25" s="405"/>
      <c r="F25" s="2372"/>
      <c r="G25" s="740"/>
      <c r="H25" s="740"/>
      <c r="I25" s="740"/>
      <c r="J25" s="405"/>
      <c r="K25" s="2371"/>
      <c r="L25" s="734"/>
      <c r="M25" s="734"/>
      <c r="N25" s="405"/>
      <c r="O25" s="735"/>
      <c r="P25" s="735"/>
      <c r="Q25" s="422"/>
      <c r="W25" s="736"/>
      <c r="X25" s="737"/>
      <c r="Y25" s="2374"/>
      <c r="Z25" s="2374"/>
      <c r="AA25" s="741"/>
      <c r="AB25" s="2374"/>
      <c r="AC25" s="738"/>
      <c r="AD25" s="739"/>
      <c r="AE25" s="405"/>
      <c r="AF25" s="405"/>
      <c r="AG25" s="405"/>
      <c r="AH25" s="405"/>
      <c r="AI25" s="735"/>
      <c r="AJ25" s="422"/>
    </row>
    <row r="26" spans="4:39">
      <c r="D26" s="724"/>
      <c r="E26" s="405"/>
      <c r="F26" s="2372"/>
      <c r="G26" s="740"/>
      <c r="H26" s="740"/>
      <c r="I26" s="740"/>
      <c r="J26" s="405"/>
      <c r="K26" s="2371"/>
      <c r="L26" s="734"/>
      <c r="M26" s="734"/>
      <c r="N26" s="405"/>
      <c r="O26" s="735"/>
      <c r="P26" s="735"/>
      <c r="Q26" s="422"/>
      <c r="W26" s="736"/>
      <c r="X26" s="737"/>
      <c r="Y26" s="2374"/>
      <c r="Z26" s="2374"/>
      <c r="AA26" s="741"/>
      <c r="AB26" s="2374"/>
      <c r="AC26" s="738"/>
      <c r="AD26" s="739"/>
      <c r="AE26" s="405"/>
      <c r="AF26" s="405"/>
      <c r="AG26" s="405"/>
      <c r="AH26" s="405"/>
      <c r="AI26" s="735"/>
      <c r="AJ26" s="422"/>
    </row>
    <row r="27" spans="4:39">
      <c r="D27" s="724"/>
      <c r="E27" s="405"/>
      <c r="F27" s="2372"/>
      <c r="G27" s="740"/>
      <c r="H27" s="740"/>
      <c r="I27" s="740"/>
      <c r="J27" s="405"/>
      <c r="K27" s="742"/>
      <c r="L27" s="734"/>
      <c r="M27" s="734"/>
      <c r="N27" s="405"/>
      <c r="O27" s="405"/>
      <c r="P27" s="405"/>
      <c r="Q27" s="422"/>
      <c r="W27" s="736"/>
      <c r="X27" s="737"/>
      <c r="Y27" s="2374"/>
      <c r="Z27" s="2374"/>
      <c r="AA27" s="741"/>
      <c r="AB27" s="2374"/>
      <c r="AC27" s="738"/>
      <c r="AD27" s="739"/>
      <c r="AE27" s="405"/>
      <c r="AF27" s="405"/>
      <c r="AG27" s="405"/>
      <c r="AH27" s="405"/>
      <c r="AI27" s="405"/>
      <c r="AJ27" s="422"/>
    </row>
    <row r="28" spans="4:39">
      <c r="D28" s="724"/>
      <c r="E28" s="405"/>
      <c r="F28" s="2372"/>
      <c r="G28" s="740"/>
      <c r="H28" s="740"/>
      <c r="I28" s="740"/>
      <c r="J28" s="405"/>
      <c r="K28" s="742"/>
      <c r="L28" s="743" t="s">
        <v>429</v>
      </c>
      <c r="M28" s="734"/>
      <c r="N28" s="405"/>
      <c r="O28" s="405"/>
      <c r="P28" s="405"/>
      <c r="Q28" s="422"/>
      <c r="W28" s="736"/>
      <c r="X28" s="737"/>
      <c r="Y28" s="2374"/>
      <c r="Z28" s="2374"/>
      <c r="AA28" s="741"/>
      <c r="AB28" s="2374"/>
      <c r="AC28" s="738"/>
      <c r="AD28" s="739"/>
      <c r="AE28" s="405"/>
      <c r="AF28" s="405"/>
      <c r="AG28" s="405"/>
      <c r="AH28" s="405"/>
      <c r="AI28" s="405"/>
      <c r="AJ28" s="422"/>
    </row>
    <row r="29" spans="4:39">
      <c r="D29" s="724"/>
      <c r="E29" s="405"/>
      <c r="F29" s="2372"/>
      <c r="G29" s="740"/>
      <c r="H29" s="740"/>
      <c r="I29" s="740"/>
      <c r="J29" s="405"/>
      <c r="K29" s="742"/>
      <c r="L29" s="734"/>
      <c r="M29" s="734"/>
      <c r="N29" s="405"/>
      <c r="O29" s="405"/>
      <c r="P29" s="405"/>
      <c r="Q29" s="422"/>
      <c r="W29" s="736"/>
      <c r="X29" s="737"/>
      <c r="Y29" s="2374"/>
      <c r="Z29" s="2374"/>
      <c r="AA29" s="741"/>
      <c r="AB29" s="2374"/>
      <c r="AC29" s="738"/>
      <c r="AD29" s="739"/>
      <c r="AE29" s="405"/>
      <c r="AF29" s="405"/>
      <c r="AG29" s="405"/>
      <c r="AH29" s="405"/>
      <c r="AI29" s="405"/>
      <c r="AJ29" s="422"/>
    </row>
    <row r="30" spans="4:39">
      <c r="D30" s="724"/>
      <c r="E30" s="405"/>
      <c r="F30" s="2372"/>
      <c r="G30" s="740"/>
      <c r="H30" s="740"/>
      <c r="I30" s="740"/>
      <c r="J30" s="405"/>
      <c r="K30" s="742"/>
      <c r="L30" s="734"/>
      <c r="M30" s="734"/>
      <c r="N30" s="405"/>
      <c r="O30" s="405"/>
      <c r="P30" s="405"/>
      <c r="Q30" s="422"/>
      <c r="W30" s="736"/>
      <c r="X30" s="737"/>
      <c r="Y30" s="2374"/>
      <c r="Z30" s="2374"/>
      <c r="AA30" s="741"/>
      <c r="AB30" s="2374"/>
      <c r="AC30" s="738"/>
      <c r="AD30" s="739"/>
      <c r="AE30" s="2375" t="s">
        <v>1502</v>
      </c>
      <c r="AF30" s="2375"/>
      <c r="AG30" s="2375"/>
      <c r="AH30" s="2375"/>
      <c r="AI30" s="2375"/>
      <c r="AJ30" s="2375"/>
      <c r="AK30" s="2375"/>
      <c r="AL30" s="2375"/>
    </row>
    <row r="31" spans="4:39" ht="14.25" customHeight="1">
      <c r="D31" s="724"/>
      <c r="E31" s="405"/>
      <c r="F31" s="2372"/>
      <c r="G31" s="740"/>
      <c r="H31" s="740"/>
      <c r="I31" s="740"/>
      <c r="J31" s="405"/>
      <c r="K31" s="742"/>
      <c r="L31" s="734"/>
      <c r="M31" s="734"/>
      <c r="N31" s="405"/>
      <c r="O31" s="405"/>
      <c r="P31" s="405"/>
      <c r="Q31" s="422"/>
      <c r="W31" s="736"/>
      <c r="X31" s="737"/>
      <c r="Y31" s="2374"/>
      <c r="Z31" s="2374"/>
      <c r="AA31" s="741"/>
      <c r="AB31" s="2374"/>
      <c r="AC31" s="738"/>
      <c r="AD31" s="739"/>
      <c r="AE31" s="2373" t="s">
        <v>1503</v>
      </c>
      <c r="AF31" s="2373"/>
      <c r="AG31" s="2373"/>
      <c r="AH31" s="2373"/>
      <c r="AI31" s="2373"/>
      <c r="AJ31" s="2373"/>
      <c r="AK31" s="2373"/>
      <c r="AL31" s="2373"/>
    </row>
    <row r="32" spans="4:39">
      <c r="D32" s="724"/>
      <c r="E32" s="405"/>
      <c r="F32" s="2372"/>
      <c r="G32" s="740"/>
      <c r="H32" s="740"/>
      <c r="I32" s="740"/>
      <c r="K32" s="742"/>
      <c r="L32" s="734"/>
      <c r="M32" s="734"/>
      <c r="N32" s="405"/>
      <c r="O32" s="405"/>
      <c r="P32" s="405"/>
      <c r="Q32" s="422"/>
      <c r="W32" s="736"/>
      <c r="X32" s="737"/>
      <c r="Y32" s="2374"/>
      <c r="Z32" s="2374"/>
      <c r="AA32" s="741"/>
      <c r="AB32" s="2374"/>
      <c r="AC32" s="738"/>
      <c r="AD32" s="739"/>
      <c r="AE32" s="2373"/>
      <c r="AF32" s="2373"/>
      <c r="AG32" s="2373"/>
      <c r="AH32" s="2373"/>
      <c r="AI32" s="2373"/>
      <c r="AJ32" s="2373"/>
      <c r="AK32" s="2373"/>
      <c r="AL32" s="2373"/>
    </row>
    <row r="33" spans="4:38" ht="14.25" customHeight="1">
      <c r="D33" s="724"/>
      <c r="E33" s="405"/>
      <c r="F33" s="2372"/>
      <c r="G33" s="740"/>
      <c r="H33" s="740"/>
      <c r="I33" s="740"/>
      <c r="J33" s="2373" t="s">
        <v>1504</v>
      </c>
      <c r="K33" s="2373"/>
      <c r="L33" s="2373"/>
      <c r="M33" s="2373"/>
      <c r="N33" s="2373"/>
      <c r="O33" s="2373"/>
      <c r="P33" s="2373"/>
      <c r="Q33" s="2373"/>
      <c r="R33" s="2373"/>
      <c r="S33" s="2373"/>
      <c r="T33" s="2373"/>
      <c r="W33" s="736"/>
      <c r="X33" s="737"/>
      <c r="Y33" s="2374"/>
      <c r="Z33" s="2374"/>
      <c r="AA33" s="741"/>
      <c r="AB33" s="2374"/>
      <c r="AC33" s="738"/>
      <c r="AD33" s="744"/>
      <c r="AE33" s="2373"/>
      <c r="AF33" s="2373"/>
      <c r="AG33" s="2373"/>
      <c r="AH33" s="2373"/>
      <c r="AI33" s="2373"/>
      <c r="AJ33" s="2373"/>
      <c r="AK33" s="2373"/>
      <c r="AL33" s="2373"/>
    </row>
    <row r="34" spans="4:38">
      <c r="D34" s="724"/>
      <c r="E34" s="405"/>
      <c r="F34" s="2372"/>
      <c r="G34" s="740"/>
      <c r="H34" s="740"/>
      <c r="I34" s="740"/>
      <c r="J34" s="2373"/>
      <c r="K34" s="2373"/>
      <c r="L34" s="2373"/>
      <c r="M34" s="2373"/>
      <c r="N34" s="2373"/>
      <c r="O34" s="2373"/>
      <c r="P34" s="2373"/>
      <c r="Q34" s="2373"/>
      <c r="R34" s="2373"/>
      <c r="S34" s="2373"/>
      <c r="T34" s="2373"/>
      <c r="W34" s="736"/>
      <c r="X34" s="737"/>
      <c r="Y34" s="2374"/>
      <c r="Z34" s="2374"/>
      <c r="AA34" s="741"/>
      <c r="AB34" s="2374"/>
      <c r="AC34" s="738"/>
      <c r="AD34" s="744"/>
      <c r="AE34" s="405"/>
      <c r="AF34" s="405"/>
      <c r="AG34" s="405"/>
      <c r="AH34" s="405"/>
      <c r="AI34" s="405"/>
      <c r="AJ34" s="422"/>
    </row>
    <row r="35" spans="4:38">
      <c r="D35" s="724"/>
      <c r="E35" s="405"/>
      <c r="F35" s="2372"/>
      <c r="G35" s="740"/>
      <c r="H35" s="740"/>
      <c r="I35" s="740"/>
      <c r="J35" s="2373"/>
      <c r="K35" s="2373"/>
      <c r="L35" s="2373"/>
      <c r="M35" s="2373"/>
      <c r="N35" s="2373"/>
      <c r="O35" s="2373"/>
      <c r="P35" s="2373"/>
      <c r="Q35" s="2373"/>
      <c r="R35" s="2373"/>
      <c r="S35" s="2373"/>
      <c r="T35" s="2373"/>
      <c r="W35" s="736"/>
      <c r="X35" s="737"/>
      <c r="Y35" s="2374"/>
      <c r="Z35" s="2374"/>
      <c r="AA35" s="741"/>
      <c r="AB35" s="2374"/>
      <c r="AC35" s="738"/>
      <c r="AD35" s="744"/>
      <c r="AE35" s="405"/>
      <c r="AF35" s="405"/>
      <c r="AG35" s="405"/>
      <c r="AH35" s="405"/>
      <c r="AI35" s="405"/>
      <c r="AJ35" s="422"/>
    </row>
    <row r="36" spans="4:38">
      <c r="D36" s="724"/>
      <c r="E36" s="405"/>
      <c r="F36" s="2372"/>
      <c r="G36" s="740"/>
      <c r="H36" s="740"/>
      <c r="I36" s="740"/>
      <c r="J36" s="405"/>
      <c r="K36" s="405"/>
      <c r="L36" s="405"/>
      <c r="M36" s="405"/>
      <c r="N36" s="405"/>
      <c r="O36" s="405"/>
      <c r="P36" s="405"/>
      <c r="Q36" s="422"/>
      <c r="W36" s="736"/>
      <c r="X36" s="437"/>
      <c r="Y36" s="745" t="s">
        <v>394</v>
      </c>
      <c r="Z36" s="746"/>
      <c r="AA36" s="740"/>
      <c r="AB36" s="741"/>
      <c r="AC36" s="738"/>
      <c r="AD36" s="744"/>
      <c r="AE36" s="405"/>
      <c r="AF36" s="405"/>
      <c r="AG36" s="405"/>
      <c r="AH36" s="405"/>
      <c r="AI36" s="405"/>
      <c r="AJ36" s="422"/>
    </row>
    <row r="37" spans="4:38">
      <c r="D37" s="724"/>
      <c r="E37" s="405"/>
      <c r="F37" s="2372"/>
      <c r="G37" s="740"/>
      <c r="H37" s="740"/>
      <c r="I37" s="740"/>
      <c r="J37" s="405"/>
      <c r="K37" s="405"/>
      <c r="L37" s="405"/>
      <c r="M37" s="405"/>
      <c r="N37" s="405"/>
      <c r="O37" s="405"/>
      <c r="P37" s="405"/>
      <c r="Q37" s="422"/>
      <c r="W37" s="736"/>
      <c r="X37" s="437"/>
      <c r="Y37" s="745" t="s">
        <v>1474</v>
      </c>
      <c r="Z37" s="746"/>
      <c r="AA37" s="740"/>
      <c r="AB37" s="741"/>
      <c r="AC37" s="738"/>
      <c r="AD37" s="744"/>
      <c r="AF37" s="405"/>
      <c r="AG37" s="405"/>
      <c r="AH37" s="405"/>
      <c r="AI37" s="405"/>
      <c r="AJ37" s="422"/>
    </row>
    <row r="38" spans="4:38">
      <c r="D38" s="724"/>
      <c r="E38" s="405"/>
      <c r="F38" s="2372"/>
      <c r="G38" s="740"/>
      <c r="H38" s="740"/>
      <c r="I38" s="740"/>
      <c r="J38" s="405"/>
      <c r="K38" s="405"/>
      <c r="L38" s="405"/>
      <c r="M38" s="405"/>
      <c r="N38" s="405"/>
      <c r="O38" s="405"/>
      <c r="P38" s="405"/>
      <c r="Q38" s="422"/>
      <c r="W38" s="736"/>
      <c r="X38" s="737"/>
      <c r="Y38" s="740"/>
      <c r="Z38" s="740"/>
      <c r="AA38" s="740"/>
      <c r="AB38" s="741"/>
      <c r="AC38" s="738"/>
      <c r="AD38" s="744"/>
      <c r="AE38" s="405"/>
      <c r="AF38" s="405"/>
      <c r="AG38" s="405"/>
      <c r="AH38" s="405"/>
      <c r="AI38" s="405"/>
      <c r="AJ38" s="422"/>
    </row>
    <row r="39" spans="4:38">
      <c r="D39" s="724"/>
      <c r="E39" s="405"/>
      <c r="F39" s="2372"/>
      <c r="G39" s="740"/>
      <c r="H39" s="740"/>
      <c r="I39" s="740"/>
      <c r="J39" s="405"/>
      <c r="K39" s="405"/>
      <c r="L39" s="405"/>
      <c r="M39" s="405"/>
      <c r="N39" s="405"/>
      <c r="O39" s="405"/>
      <c r="P39" s="405"/>
      <c r="Q39" s="422"/>
      <c r="W39" s="736"/>
      <c r="X39" s="737"/>
      <c r="Y39" s="740"/>
      <c r="Z39" s="740"/>
      <c r="AA39" s="740"/>
      <c r="AB39" s="741"/>
      <c r="AC39" s="738"/>
      <c r="AD39" s="744"/>
      <c r="AE39" s="405"/>
      <c r="AF39" s="747"/>
      <c r="AG39" s="405"/>
      <c r="AH39" s="405"/>
      <c r="AI39" s="405"/>
      <c r="AJ39" s="422"/>
    </row>
    <row r="40" spans="4:38">
      <c r="D40" s="724"/>
      <c r="E40" s="405"/>
      <c r="F40" s="2372"/>
      <c r="G40" s="740"/>
      <c r="H40" s="740"/>
      <c r="I40" s="740"/>
      <c r="J40" s="405"/>
      <c r="K40" s="405"/>
      <c r="L40" s="405"/>
      <c r="M40" s="405"/>
      <c r="N40" s="405"/>
      <c r="O40" s="405"/>
      <c r="P40" s="405"/>
      <c r="Q40" s="422"/>
      <c r="W40" s="736"/>
      <c r="X40" s="737"/>
      <c r="Y40" s="741"/>
      <c r="Z40" s="741"/>
      <c r="AA40" s="741"/>
      <c r="AB40" s="741"/>
      <c r="AC40" s="738"/>
      <c r="AD40" s="744"/>
      <c r="AE40" s="405"/>
      <c r="AF40" s="405"/>
      <c r="AG40" s="405"/>
      <c r="AH40" s="405"/>
      <c r="AI40" s="405"/>
      <c r="AJ40" s="422"/>
    </row>
    <row r="41" spans="4:38">
      <c r="D41" s="724"/>
      <c r="E41" s="405"/>
      <c r="F41" s="2372"/>
      <c r="G41" s="740"/>
      <c r="H41" s="740"/>
      <c r="I41" s="740"/>
      <c r="J41" s="405"/>
      <c r="K41" s="405"/>
      <c r="L41" s="405"/>
      <c r="M41" s="405"/>
      <c r="N41" s="405"/>
      <c r="O41" s="405"/>
      <c r="P41" s="405"/>
      <c r="Q41" s="422"/>
      <c r="W41" s="736"/>
      <c r="X41" s="737"/>
      <c r="Y41" s="741"/>
      <c r="Z41" s="741"/>
      <c r="AA41" s="741"/>
      <c r="AB41" s="741"/>
      <c r="AC41" s="738"/>
      <c r="AD41" s="744"/>
      <c r="AE41" s="405"/>
      <c r="AF41" s="405"/>
      <c r="AG41" s="405"/>
      <c r="AH41" s="405"/>
      <c r="AI41" s="405"/>
      <c r="AJ41" s="422"/>
    </row>
    <row r="42" spans="4:38">
      <c r="D42" s="724"/>
      <c r="E42" s="405"/>
      <c r="F42" s="2372"/>
      <c r="G42" s="740"/>
      <c r="H42" s="740"/>
      <c r="I42" s="740"/>
      <c r="J42" s="405"/>
      <c r="K42" s="405"/>
      <c r="L42" s="405"/>
      <c r="M42" s="405"/>
      <c r="N42" s="405"/>
      <c r="O42" s="405"/>
      <c r="P42" s="405"/>
      <c r="Q42" s="422"/>
      <c r="W42" s="736"/>
      <c r="X42" s="737"/>
      <c r="Y42" s="741"/>
      <c r="Z42" s="741"/>
      <c r="AA42" s="741"/>
      <c r="AB42" s="741"/>
      <c r="AC42" s="738"/>
      <c r="AD42" s="744"/>
      <c r="AE42" s="405"/>
      <c r="AF42" s="405"/>
      <c r="AG42" s="405"/>
      <c r="AH42" s="405"/>
      <c r="AI42" s="405"/>
      <c r="AJ42" s="422"/>
    </row>
    <row r="43" spans="4:38">
      <c r="D43" s="724"/>
      <c r="E43" s="405"/>
      <c r="F43" s="2372"/>
      <c r="G43" s="740"/>
      <c r="H43" s="740"/>
      <c r="I43" s="740"/>
      <c r="J43" s="405"/>
      <c r="K43" s="405"/>
      <c r="L43" s="405"/>
      <c r="M43" s="405"/>
      <c r="N43" s="405"/>
      <c r="O43" s="405"/>
      <c r="P43" s="405"/>
      <c r="Q43" s="422"/>
      <c r="W43" s="736"/>
      <c r="X43" s="737"/>
      <c r="Y43" s="741"/>
      <c r="Z43" s="741"/>
      <c r="AA43" s="741"/>
      <c r="AB43" s="741"/>
      <c r="AC43" s="738"/>
      <c r="AD43" s="744"/>
      <c r="AE43" s="405"/>
      <c r="AF43" s="405"/>
      <c r="AG43" s="405"/>
      <c r="AH43" s="405"/>
      <c r="AI43" s="405"/>
      <c r="AJ43" s="422"/>
    </row>
    <row r="44" spans="4:38">
      <c r="D44" s="724"/>
      <c r="E44" s="405"/>
      <c r="F44" s="2372"/>
      <c r="G44" s="740"/>
      <c r="H44" s="740"/>
      <c r="I44" s="740"/>
      <c r="J44" s="405"/>
      <c r="K44" s="405"/>
      <c r="L44" s="405"/>
      <c r="M44" s="405"/>
      <c r="N44" s="405"/>
      <c r="O44" s="405"/>
      <c r="P44" s="405"/>
      <c r="Q44" s="422"/>
      <c r="W44" s="736"/>
      <c r="X44" s="737"/>
      <c r="Y44" s="741"/>
      <c r="Z44" s="741"/>
      <c r="AA44" s="741"/>
      <c r="AB44" s="741"/>
      <c r="AC44" s="738"/>
      <c r="AD44" s="744"/>
      <c r="AE44" s="405"/>
      <c r="AF44" s="405"/>
      <c r="AG44" s="405"/>
      <c r="AH44" s="405"/>
      <c r="AI44" s="405"/>
      <c r="AJ44" s="422"/>
    </row>
    <row r="45" spans="4:38">
      <c r="D45" s="724"/>
      <c r="E45" s="405"/>
      <c r="F45" s="405"/>
      <c r="G45" s="405"/>
      <c r="H45" s="405"/>
      <c r="I45" s="405"/>
      <c r="J45" s="405"/>
      <c r="K45" s="405"/>
      <c r="L45" s="405"/>
      <c r="M45" s="405"/>
      <c r="N45" s="405"/>
      <c r="O45" s="405"/>
      <c r="P45" s="405"/>
      <c r="Q45" s="422"/>
      <c r="W45" s="736"/>
      <c r="X45" s="748"/>
      <c r="Y45" s="748"/>
      <c r="Z45" s="748"/>
      <c r="AA45" s="748"/>
      <c r="AB45" s="748"/>
      <c r="AC45" s="2369" t="s">
        <v>1493</v>
      </c>
      <c r="AD45" s="2370"/>
      <c r="AE45" s="733"/>
      <c r="AF45" s="733"/>
      <c r="AG45" s="733"/>
      <c r="AH45" s="733"/>
      <c r="AI45" s="733"/>
      <c r="AJ45" s="422"/>
    </row>
    <row r="46" spans="4:38">
      <c r="D46" s="724"/>
      <c r="E46" s="405"/>
      <c r="F46" s="405"/>
      <c r="G46" s="405"/>
      <c r="H46" s="405"/>
      <c r="I46" s="405"/>
      <c r="J46" s="405"/>
      <c r="K46" s="405"/>
      <c r="L46" s="405"/>
      <c r="M46" s="405"/>
      <c r="N46" s="405"/>
      <c r="O46" s="405"/>
      <c r="P46" s="405"/>
      <c r="Q46" s="422"/>
      <c r="W46" s="2376"/>
      <c r="X46" s="420"/>
      <c r="Y46" s="420"/>
      <c r="Z46" s="405"/>
      <c r="AA46" s="405"/>
      <c r="AB46" s="405"/>
      <c r="AC46" s="2370"/>
      <c r="AD46" s="2370"/>
      <c r="AE46" s="405"/>
      <c r="AF46" s="405"/>
      <c r="AG46" s="405"/>
      <c r="AH46" s="405"/>
      <c r="AI46" s="405"/>
      <c r="AJ46" s="2381"/>
    </row>
    <row r="47" spans="4:38">
      <c r="D47" s="724"/>
      <c r="E47" s="405"/>
      <c r="F47" s="405"/>
      <c r="G47" s="405"/>
      <c r="H47" s="405"/>
      <c r="I47" s="405"/>
      <c r="J47" s="405"/>
      <c r="K47" s="405"/>
      <c r="L47" s="405"/>
      <c r="M47" s="405"/>
      <c r="N47" s="405"/>
      <c r="O47" s="405"/>
      <c r="P47" s="405"/>
      <c r="Q47" s="422"/>
      <c r="W47" s="2376"/>
      <c r="X47" s="420"/>
      <c r="Y47" s="420"/>
      <c r="Z47" s="405"/>
      <c r="AA47" s="405"/>
      <c r="AB47" s="405"/>
      <c r="AC47" s="405"/>
      <c r="AD47" s="405"/>
      <c r="AE47" s="405"/>
      <c r="AF47" s="405"/>
      <c r="AG47" s="405"/>
      <c r="AH47" s="405"/>
      <c r="AI47" s="405"/>
      <c r="AJ47" s="2381"/>
    </row>
    <row r="48" spans="4:38">
      <c r="D48" s="423"/>
      <c r="E48" s="720"/>
      <c r="F48" s="720"/>
      <c r="G48" s="720"/>
      <c r="H48" s="720"/>
      <c r="I48" s="720"/>
      <c r="J48" s="720"/>
      <c r="K48" s="720"/>
      <c r="L48" s="720"/>
      <c r="M48" s="720"/>
      <c r="N48" s="720"/>
      <c r="O48" s="720"/>
      <c r="P48" s="720"/>
      <c r="Q48" s="426"/>
      <c r="W48" s="2378"/>
      <c r="X48" s="749"/>
      <c r="Y48" s="749"/>
      <c r="Z48" s="720"/>
      <c r="AA48" s="720"/>
      <c r="AB48" s="720"/>
      <c r="AC48" s="720"/>
      <c r="AD48" s="720"/>
      <c r="AE48" s="720"/>
      <c r="AF48" s="720"/>
      <c r="AG48" s="720"/>
      <c r="AH48" s="720"/>
      <c r="AI48" s="720"/>
      <c r="AJ48" s="2383"/>
    </row>
    <row r="51" spans="3:39">
      <c r="C51" s="730" t="s">
        <v>1505</v>
      </c>
    </row>
    <row r="52" spans="3:39">
      <c r="D52" s="2364" t="s">
        <v>1491</v>
      </c>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row>
    <row r="53" spans="3:39">
      <c r="D53" s="416"/>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8"/>
      <c r="AK53" s="405"/>
    </row>
    <row r="54" spans="3:39">
      <c r="D54" s="724"/>
      <c r="E54" s="405"/>
      <c r="F54" s="405"/>
      <c r="G54" s="405"/>
      <c r="H54" s="405"/>
      <c r="I54" s="405"/>
      <c r="J54" s="405"/>
      <c r="K54" s="405"/>
      <c r="L54" s="405"/>
      <c r="M54" s="405"/>
      <c r="N54" s="405"/>
      <c r="O54" s="405"/>
      <c r="P54" s="405"/>
      <c r="Q54" s="743" t="s">
        <v>429</v>
      </c>
      <c r="R54" s="405"/>
      <c r="S54" s="405"/>
      <c r="T54" s="405"/>
      <c r="U54" s="405"/>
      <c r="V54" s="405"/>
      <c r="W54" s="405"/>
      <c r="X54" s="405"/>
      <c r="Y54" s="405"/>
      <c r="Z54" s="405"/>
      <c r="AA54" s="405"/>
      <c r="AB54" s="405"/>
      <c r="AC54" s="405"/>
      <c r="AD54" s="405"/>
      <c r="AE54" s="405"/>
      <c r="AF54" s="405"/>
      <c r="AG54" s="405"/>
      <c r="AH54" s="405"/>
      <c r="AI54" s="405"/>
      <c r="AJ54" s="422"/>
      <c r="AK54" s="405"/>
    </row>
    <row r="55" spans="3:39">
      <c r="D55" s="724"/>
      <c r="E55" s="405"/>
      <c r="F55" s="405"/>
      <c r="G55" s="428" t="s">
        <v>1506</v>
      </c>
      <c r="H55" s="725"/>
      <c r="I55" s="725"/>
      <c r="J55" s="725"/>
      <c r="K55" s="725"/>
      <c r="L55" s="725"/>
      <c r="M55" s="725"/>
      <c r="N55" s="725"/>
      <c r="O55" s="725"/>
      <c r="P55" s="725"/>
      <c r="Q55" s="725"/>
      <c r="R55" s="725"/>
      <c r="S55" s="725"/>
      <c r="T55" s="725"/>
      <c r="AF55" s="405"/>
      <c r="AG55" s="405"/>
      <c r="AH55" s="405"/>
      <c r="AI55" s="405"/>
      <c r="AJ55" s="422"/>
      <c r="AK55" s="405"/>
    </row>
    <row r="56" spans="3:39">
      <c r="D56" s="724"/>
      <c r="E56" s="405"/>
      <c r="F56" s="405"/>
      <c r="G56" s="428"/>
      <c r="H56" s="725"/>
      <c r="I56" s="725"/>
      <c r="J56" s="725"/>
      <c r="K56" s="725"/>
      <c r="L56" s="725"/>
      <c r="M56" s="725"/>
      <c r="N56" s="725"/>
      <c r="O56" s="725"/>
      <c r="P56" s="725"/>
      <c r="Q56" s="725"/>
      <c r="R56" s="725"/>
      <c r="S56" s="725"/>
      <c r="T56" s="725"/>
      <c r="AF56" s="405"/>
      <c r="AG56" s="405"/>
      <c r="AH56" s="405"/>
      <c r="AI56" s="405"/>
      <c r="AJ56" s="422"/>
      <c r="AK56" s="405"/>
    </row>
    <row r="57" spans="3:39">
      <c r="D57" s="724"/>
      <c r="E57" s="405"/>
      <c r="F57" s="405"/>
      <c r="G57" s="725"/>
      <c r="H57" s="725"/>
      <c r="I57" s="725"/>
      <c r="J57" s="725"/>
      <c r="K57" s="725"/>
      <c r="L57" s="725"/>
      <c r="M57" s="725"/>
      <c r="N57" s="725"/>
      <c r="O57" s="725"/>
      <c r="P57" s="725"/>
      <c r="Q57" s="725"/>
      <c r="R57" s="725"/>
      <c r="S57" s="725"/>
      <c r="T57" s="725"/>
      <c r="AF57" s="405"/>
      <c r="AG57" s="405"/>
      <c r="AH57" s="405"/>
      <c r="AI57" s="405"/>
      <c r="AJ57" s="422"/>
      <c r="AK57" s="405"/>
    </row>
    <row r="58" spans="3:39">
      <c r="D58" s="724"/>
      <c r="E58" s="405"/>
      <c r="F58" s="405"/>
      <c r="G58" s="428" t="s">
        <v>1507</v>
      </c>
      <c r="H58" s="725"/>
      <c r="I58" s="725"/>
      <c r="J58" s="725"/>
      <c r="K58" s="725"/>
      <c r="L58" s="725"/>
      <c r="M58" s="725"/>
      <c r="N58" s="725"/>
      <c r="O58" s="725"/>
      <c r="P58" s="725"/>
      <c r="Q58" s="725"/>
      <c r="R58" s="725"/>
      <c r="S58" s="725"/>
      <c r="T58" s="725"/>
      <c r="U58" s="725"/>
      <c r="V58" s="725"/>
      <c r="W58" s="725"/>
      <c r="X58" s="725"/>
      <c r="Y58" s="405"/>
      <c r="Z58" s="405"/>
      <c r="AA58" s="405"/>
      <c r="AB58" s="405"/>
      <c r="AC58" s="405"/>
      <c r="AD58" s="405"/>
      <c r="AF58" s="2375" t="s">
        <v>1508</v>
      </c>
      <c r="AG58" s="2375"/>
      <c r="AH58" s="2375"/>
      <c r="AI58" s="2375"/>
      <c r="AJ58" s="2375"/>
      <c r="AK58" s="2375"/>
      <c r="AL58" s="2375"/>
      <c r="AM58" s="2375"/>
    </row>
    <row r="59" spans="3:39" ht="14.25" customHeight="1">
      <c r="D59" s="724"/>
      <c r="E59" s="405"/>
      <c r="F59" s="405"/>
      <c r="G59" s="725"/>
      <c r="H59" s="725"/>
      <c r="I59" s="725"/>
      <c r="J59" s="725"/>
      <c r="K59" s="725"/>
      <c r="L59" s="725"/>
      <c r="M59" s="725"/>
      <c r="N59" s="725"/>
      <c r="O59" s="725"/>
      <c r="P59" s="725"/>
      <c r="Q59" s="725"/>
      <c r="R59" s="725"/>
      <c r="S59" s="725"/>
      <c r="T59" s="725"/>
      <c r="U59" s="725"/>
      <c r="V59" s="725"/>
      <c r="W59" s="725"/>
      <c r="X59" s="725"/>
      <c r="Y59" s="405"/>
      <c r="Z59" s="405"/>
      <c r="AA59" s="405"/>
      <c r="AB59" s="405"/>
      <c r="AC59" s="405"/>
      <c r="AD59" s="405"/>
      <c r="AF59" s="2390" t="s">
        <v>1509</v>
      </c>
      <c r="AG59" s="2390"/>
      <c r="AH59" s="2390"/>
      <c r="AI59" s="2390"/>
      <c r="AJ59" s="2390"/>
      <c r="AK59" s="2390"/>
      <c r="AL59" s="2390"/>
      <c r="AM59" s="2390"/>
    </row>
    <row r="60" spans="3:39">
      <c r="D60" s="724"/>
      <c r="E60" s="405"/>
      <c r="F60" s="405"/>
      <c r="G60" s="725"/>
      <c r="H60" s="725"/>
      <c r="I60" s="725"/>
      <c r="J60" s="725"/>
      <c r="K60" s="725"/>
      <c r="L60" s="428" t="s">
        <v>1510</v>
      </c>
      <c r="M60" s="725"/>
      <c r="N60" s="725"/>
      <c r="O60" s="725"/>
      <c r="P60" s="725"/>
      <c r="Q60" s="725"/>
      <c r="R60" s="725"/>
      <c r="S60" s="725"/>
      <c r="T60" s="725"/>
      <c r="U60" s="725"/>
      <c r="V60" s="725"/>
      <c r="W60" s="725"/>
      <c r="X60" s="725"/>
      <c r="Y60" s="405"/>
      <c r="Z60" s="405"/>
      <c r="AA60" s="405"/>
      <c r="AB60" s="405"/>
      <c r="AC60" s="405"/>
      <c r="AD60" s="405"/>
      <c r="AE60" s="405"/>
      <c r="AF60" s="2390"/>
      <c r="AG60" s="2390"/>
      <c r="AH60" s="2390"/>
      <c r="AI60" s="2390"/>
      <c r="AJ60" s="2390"/>
      <c r="AK60" s="2390"/>
      <c r="AL60" s="2390"/>
      <c r="AM60" s="2390"/>
    </row>
    <row r="61" spans="3:39">
      <c r="D61" s="724"/>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750"/>
      <c r="AG61" s="750"/>
      <c r="AH61" s="750"/>
      <c r="AI61" s="750"/>
      <c r="AJ61" s="750"/>
      <c r="AK61" s="750"/>
      <c r="AL61" s="750"/>
      <c r="AM61" s="750"/>
    </row>
    <row r="62" spans="3:39">
      <c r="D62" s="724"/>
      <c r="E62" s="405"/>
      <c r="F62" s="405"/>
      <c r="G62" s="405"/>
      <c r="H62" s="405"/>
      <c r="I62" s="405"/>
      <c r="J62" s="405"/>
      <c r="K62" s="405"/>
      <c r="L62" s="405"/>
      <c r="M62" s="405"/>
      <c r="N62" s="405"/>
      <c r="O62" s="405"/>
      <c r="P62" s="405"/>
      <c r="Q62" s="405"/>
      <c r="R62" s="405"/>
      <c r="S62" s="405"/>
      <c r="T62" s="405"/>
      <c r="U62" s="405"/>
      <c r="V62" s="428" t="s">
        <v>422</v>
      </c>
      <c r="W62" s="725"/>
      <c r="X62" s="428" t="s">
        <v>1511</v>
      </c>
      <c r="Y62" s="725"/>
      <c r="Z62" s="725"/>
      <c r="AA62" s="725"/>
      <c r="AB62" s="725"/>
      <c r="AC62" s="725"/>
      <c r="AD62" s="405"/>
      <c r="AE62" s="405"/>
      <c r="AF62" s="405"/>
      <c r="AG62" s="405"/>
      <c r="AH62" s="405"/>
      <c r="AI62" s="405"/>
      <c r="AJ62" s="422"/>
      <c r="AK62" s="405"/>
    </row>
    <row r="63" spans="3:39">
      <c r="D63" s="724"/>
      <c r="E63" s="405"/>
      <c r="F63" s="405"/>
      <c r="G63" s="405"/>
      <c r="H63" s="405"/>
      <c r="I63" s="405"/>
      <c r="J63" s="405"/>
      <c r="K63" s="405"/>
      <c r="L63" s="405"/>
      <c r="M63" s="405"/>
      <c r="N63" s="405"/>
      <c r="O63" s="405"/>
      <c r="P63" s="405"/>
      <c r="Q63" s="405"/>
      <c r="R63" s="405"/>
      <c r="S63" s="405"/>
      <c r="T63" s="405"/>
      <c r="U63" s="405"/>
      <c r="V63" s="428" t="s">
        <v>424</v>
      </c>
      <c r="W63" s="725"/>
      <c r="X63" s="428" t="s">
        <v>1512</v>
      </c>
      <c r="Y63" s="725"/>
      <c r="Z63" s="725"/>
      <c r="AA63" s="725"/>
      <c r="AB63" s="725"/>
      <c r="AC63" s="725"/>
      <c r="AD63" s="405"/>
      <c r="AE63" s="405"/>
      <c r="AF63" s="405"/>
      <c r="AG63" s="405"/>
      <c r="AH63" s="405"/>
      <c r="AI63" s="405"/>
      <c r="AJ63" s="422"/>
      <c r="AK63" s="405"/>
    </row>
    <row r="64" spans="3:39">
      <c r="D64" s="724"/>
      <c r="E64" s="405"/>
      <c r="F64" s="405"/>
      <c r="G64" s="2373" t="s">
        <v>1504</v>
      </c>
      <c r="H64" s="2373"/>
      <c r="I64" s="2373"/>
      <c r="J64" s="2373"/>
      <c r="K64" s="2373"/>
      <c r="L64" s="2373"/>
      <c r="M64" s="2373"/>
      <c r="N64" s="2373"/>
      <c r="O64" s="2373"/>
      <c r="P64" s="2373"/>
      <c r="Q64" s="2373"/>
      <c r="R64" s="405"/>
      <c r="S64" s="405"/>
      <c r="T64" s="405"/>
      <c r="U64" s="405"/>
      <c r="V64" s="725"/>
      <c r="W64" s="725"/>
      <c r="X64" s="428" t="s">
        <v>1513</v>
      </c>
      <c r="Y64" s="725"/>
      <c r="Z64" s="725"/>
      <c r="AA64" s="725"/>
      <c r="AB64" s="725"/>
      <c r="AC64" s="725"/>
      <c r="AD64" s="405"/>
      <c r="AE64" s="405"/>
      <c r="AF64" s="405"/>
      <c r="AG64" s="405"/>
      <c r="AH64" s="405"/>
      <c r="AI64" s="405"/>
      <c r="AJ64" s="422"/>
      <c r="AK64" s="405"/>
    </row>
    <row r="65" spans="4:37">
      <c r="D65" s="724"/>
      <c r="E65" s="405"/>
      <c r="F65" s="405"/>
      <c r="G65" s="2373"/>
      <c r="H65" s="2373"/>
      <c r="I65" s="2373"/>
      <c r="J65" s="2373"/>
      <c r="K65" s="2373"/>
      <c r="L65" s="2373"/>
      <c r="M65" s="2373"/>
      <c r="N65" s="2373"/>
      <c r="O65" s="2373"/>
      <c r="P65" s="2373"/>
      <c r="Q65" s="2373"/>
      <c r="R65" s="405"/>
      <c r="S65" s="405"/>
      <c r="T65" s="405"/>
      <c r="U65" s="405"/>
      <c r="V65" s="725"/>
      <c r="W65" s="725"/>
      <c r="X65" s="448" t="s">
        <v>1514</v>
      </c>
      <c r="Y65" s="725"/>
      <c r="Z65" s="725"/>
      <c r="AA65" s="725"/>
      <c r="AB65" s="725"/>
      <c r="AC65" s="725"/>
      <c r="AD65" s="405"/>
      <c r="AE65" s="751" t="s">
        <v>1515</v>
      </c>
      <c r="AF65" s="405"/>
      <c r="AG65" s="405"/>
      <c r="AH65" s="405"/>
      <c r="AI65" s="405"/>
      <c r="AJ65" s="422"/>
      <c r="AK65" s="405"/>
    </row>
    <row r="66" spans="4:37">
      <c r="D66" s="724"/>
      <c r="E66" s="405"/>
      <c r="F66" s="405"/>
      <c r="G66" s="2373"/>
      <c r="H66" s="2373"/>
      <c r="I66" s="2373"/>
      <c r="J66" s="2373"/>
      <c r="K66" s="2373"/>
      <c r="L66" s="2373"/>
      <c r="M66" s="2373"/>
      <c r="N66" s="2373"/>
      <c r="O66" s="2373"/>
      <c r="P66" s="2373"/>
      <c r="Q66" s="2373"/>
      <c r="R66" s="405"/>
      <c r="S66" s="405"/>
      <c r="T66" s="405"/>
      <c r="U66" s="405"/>
      <c r="V66" s="725"/>
      <c r="W66" s="725"/>
      <c r="X66" s="448"/>
      <c r="Y66" s="725"/>
      <c r="Z66" s="725"/>
      <c r="AA66" s="725"/>
      <c r="AB66" s="725"/>
      <c r="AC66" s="725"/>
      <c r="AD66" s="405"/>
      <c r="AE66" s="751"/>
      <c r="AF66" s="405"/>
      <c r="AG66" s="405"/>
      <c r="AH66" s="405"/>
      <c r="AI66" s="405"/>
      <c r="AJ66" s="422"/>
      <c r="AK66" s="405"/>
    </row>
    <row r="67" spans="4:37">
      <c r="D67" s="724"/>
      <c r="E67" s="405"/>
      <c r="F67" s="405"/>
      <c r="G67" s="405"/>
      <c r="H67" s="405"/>
      <c r="I67" s="405"/>
      <c r="J67" s="405"/>
      <c r="K67" s="405"/>
      <c r="L67" s="405"/>
      <c r="M67" s="405"/>
      <c r="N67" s="405"/>
      <c r="O67" s="405"/>
      <c r="P67" s="405"/>
      <c r="Q67" s="405"/>
      <c r="R67" s="405"/>
      <c r="S67" s="405"/>
      <c r="T67" s="405"/>
      <c r="U67" s="405"/>
      <c r="V67" s="725"/>
      <c r="W67" s="725"/>
      <c r="X67" s="448"/>
      <c r="Y67" s="725"/>
      <c r="Z67" s="725"/>
      <c r="AA67" s="725"/>
      <c r="AB67" s="725"/>
      <c r="AC67" s="725"/>
      <c r="AD67" s="405"/>
      <c r="AE67" s="751"/>
      <c r="AF67" s="405"/>
      <c r="AG67" s="405"/>
      <c r="AH67" s="405"/>
      <c r="AI67" s="405"/>
      <c r="AJ67" s="422"/>
      <c r="AK67" s="405"/>
    </row>
    <row r="68" spans="4:37">
      <c r="D68" s="423"/>
      <c r="E68" s="720"/>
      <c r="F68" s="720"/>
      <c r="G68" s="720"/>
      <c r="H68" s="720"/>
      <c r="I68" s="720"/>
      <c r="J68" s="720"/>
      <c r="K68" s="720"/>
      <c r="L68" s="720"/>
      <c r="M68" s="720"/>
      <c r="N68" s="720"/>
      <c r="O68" s="720"/>
      <c r="P68" s="720"/>
      <c r="Q68" s="720"/>
      <c r="R68" s="720"/>
      <c r="S68" s="720"/>
      <c r="T68" s="720"/>
      <c r="U68" s="720"/>
      <c r="V68" s="720"/>
      <c r="W68" s="720"/>
      <c r="X68" s="720"/>
      <c r="Y68" s="720"/>
      <c r="Z68" s="720"/>
      <c r="AA68" s="720"/>
      <c r="AB68" s="720"/>
      <c r="AC68" s="720"/>
      <c r="AD68" s="720"/>
      <c r="AE68" s="720"/>
      <c r="AF68" s="720"/>
      <c r="AG68" s="720"/>
      <c r="AH68" s="720"/>
      <c r="AI68" s="720"/>
      <c r="AJ68" s="426"/>
      <c r="AK68" s="405"/>
    </row>
    <row r="69" spans="4:37">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row>
    <row r="70" spans="4:37">
      <c r="D70" s="2364" t="s">
        <v>1492</v>
      </c>
      <c r="E70" s="2364"/>
      <c r="F70" s="2364"/>
      <c r="G70" s="2364"/>
      <c r="H70" s="2364"/>
      <c r="I70" s="2364"/>
      <c r="J70" s="2364"/>
      <c r="K70" s="2364"/>
      <c r="L70" s="2364"/>
      <c r="M70" s="2364"/>
      <c r="N70" s="2364"/>
      <c r="O70" s="2364"/>
      <c r="P70" s="2364"/>
      <c r="Q70" s="2364"/>
      <c r="R70" s="2364"/>
      <c r="S70" s="2364"/>
      <c r="T70" s="2364"/>
      <c r="U70" s="2364"/>
      <c r="V70" s="2364"/>
      <c r="W70" s="2364"/>
      <c r="X70" s="2364"/>
      <c r="Y70" s="2364"/>
      <c r="Z70" s="2364"/>
      <c r="AA70" s="2364"/>
      <c r="AB70" s="2364"/>
      <c r="AC70" s="2364"/>
      <c r="AD70" s="2364"/>
      <c r="AE70" s="2364"/>
      <c r="AF70" s="2364"/>
      <c r="AG70" s="2364"/>
      <c r="AH70" s="2364"/>
      <c r="AI70" s="2364"/>
      <c r="AJ70" s="2364"/>
    </row>
    <row r="71" spans="4:37">
      <c r="D71" s="2365"/>
      <c r="E71" s="2384"/>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2385"/>
      <c r="AJ71" s="2386"/>
    </row>
    <row r="72" spans="4:37">
      <c r="D72" s="2366"/>
      <c r="E72" s="2380"/>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c r="AH72" s="405"/>
      <c r="AI72" s="2377"/>
      <c r="AJ72" s="2387"/>
    </row>
    <row r="73" spans="4:37">
      <c r="D73" s="2366"/>
      <c r="E73" s="2380"/>
      <c r="F73" s="405"/>
      <c r="G73" s="725"/>
      <c r="H73" s="725"/>
      <c r="I73" s="725"/>
      <c r="J73" s="725"/>
      <c r="K73" s="725"/>
      <c r="L73" s="725"/>
      <c r="M73" s="725"/>
      <c r="N73" s="725"/>
      <c r="O73" s="725"/>
      <c r="P73" s="725"/>
      <c r="Q73" s="725"/>
      <c r="R73" s="725"/>
      <c r="S73" s="725"/>
      <c r="T73" s="725"/>
      <c r="U73" s="725"/>
      <c r="V73" s="725"/>
      <c r="W73" s="725"/>
      <c r="X73" s="725"/>
      <c r="Y73" s="405"/>
      <c r="AA73" s="405"/>
      <c r="AB73" s="405"/>
      <c r="AC73" s="405"/>
      <c r="AD73" s="405"/>
      <c r="AE73" s="405"/>
      <c r="AF73" s="405"/>
      <c r="AG73" s="405"/>
      <c r="AH73" s="405"/>
      <c r="AI73" s="2377"/>
      <c r="AJ73" s="2387"/>
    </row>
    <row r="74" spans="4:37">
      <c r="D74" s="724"/>
      <c r="E74" s="413"/>
      <c r="F74" s="744"/>
      <c r="G74" s="725"/>
      <c r="H74" s="725"/>
      <c r="I74" s="725"/>
      <c r="J74" s="725"/>
      <c r="K74" s="725"/>
      <c r="L74" s="725"/>
      <c r="M74" s="725"/>
      <c r="N74" s="725"/>
      <c r="O74" s="725"/>
      <c r="P74" s="725"/>
      <c r="Q74" s="725"/>
      <c r="R74" s="725"/>
      <c r="S74" s="725"/>
      <c r="T74" s="725"/>
      <c r="U74" s="725"/>
      <c r="V74" s="725"/>
      <c r="W74" s="725"/>
      <c r="X74" s="725"/>
      <c r="Y74" s="405"/>
      <c r="AA74" s="405"/>
      <c r="AB74" s="405"/>
      <c r="AC74" s="405"/>
      <c r="AD74" s="405"/>
      <c r="AE74" s="405"/>
      <c r="AF74" s="405"/>
      <c r="AG74" s="405"/>
      <c r="AH74" s="413"/>
      <c r="AI74" s="744"/>
      <c r="AJ74" s="422"/>
    </row>
    <row r="75" spans="4:37">
      <c r="D75" s="724"/>
      <c r="E75" s="413"/>
      <c r="F75" s="744"/>
      <c r="G75" s="725"/>
      <c r="H75" s="725"/>
      <c r="I75" s="725"/>
      <c r="J75" s="725"/>
      <c r="K75" s="725"/>
      <c r="L75" s="725"/>
      <c r="M75" s="725"/>
      <c r="N75" s="725"/>
      <c r="O75" s="725"/>
      <c r="P75" s="725"/>
      <c r="Q75" s="725"/>
      <c r="R75" s="725"/>
      <c r="S75" s="725"/>
      <c r="T75" s="725"/>
      <c r="U75" s="725"/>
      <c r="V75" s="725"/>
      <c r="W75" s="725"/>
      <c r="X75" s="725"/>
      <c r="Y75" s="405"/>
      <c r="AA75" s="405"/>
      <c r="AB75" s="405"/>
      <c r="AC75" s="405"/>
      <c r="AD75" s="405"/>
      <c r="AE75" s="405"/>
      <c r="AF75" s="405"/>
      <c r="AG75" s="405"/>
      <c r="AH75" s="413"/>
      <c r="AI75" s="744"/>
      <c r="AJ75" s="422"/>
    </row>
    <row r="76" spans="4:37">
      <c r="D76" s="724"/>
      <c r="E76" s="413"/>
      <c r="F76" s="744"/>
      <c r="G76" s="725"/>
      <c r="H76" s="725"/>
      <c r="I76" s="725"/>
      <c r="J76" s="725"/>
      <c r="K76" s="725"/>
      <c r="L76" s="725"/>
      <c r="M76" s="725"/>
      <c r="N76" s="725"/>
      <c r="O76" s="725"/>
      <c r="P76" s="725"/>
      <c r="Q76" s="725"/>
      <c r="R76" s="725"/>
      <c r="S76" s="725"/>
      <c r="T76" s="725"/>
      <c r="U76" s="725"/>
      <c r="V76" s="725"/>
      <c r="W76" s="725"/>
      <c r="X76" s="725"/>
      <c r="Y76" s="405"/>
      <c r="Z76" s="405"/>
      <c r="AA76" s="405"/>
      <c r="AB76" s="405"/>
      <c r="AC76" s="405"/>
      <c r="AD76" s="405"/>
      <c r="AE76" s="405"/>
      <c r="AF76" s="405"/>
      <c r="AG76" s="405"/>
      <c r="AH76" s="413"/>
      <c r="AI76" s="744"/>
      <c r="AJ76" s="422"/>
    </row>
    <row r="77" spans="4:37">
      <c r="D77" s="724"/>
      <c r="E77" s="413"/>
      <c r="F77" s="744"/>
      <c r="G77" s="725"/>
      <c r="H77" s="725"/>
      <c r="I77" s="725"/>
      <c r="J77" s="725"/>
      <c r="K77" s="725"/>
      <c r="L77" s="725"/>
      <c r="M77" s="725"/>
      <c r="N77" s="725"/>
      <c r="O77" s="725"/>
      <c r="P77" s="725"/>
      <c r="Q77" s="725"/>
      <c r="R77" s="725"/>
      <c r="S77" s="725"/>
      <c r="T77" s="725"/>
      <c r="U77" s="725"/>
      <c r="V77" s="725"/>
      <c r="W77" s="725"/>
      <c r="X77" s="725"/>
      <c r="Y77" s="405"/>
      <c r="Z77" s="405"/>
      <c r="AA77" s="405"/>
      <c r="AB77" s="405"/>
      <c r="AC77" s="405"/>
      <c r="AD77" s="405"/>
      <c r="AE77" s="405"/>
      <c r="AF77" s="405"/>
      <c r="AG77" s="405"/>
      <c r="AH77" s="413"/>
      <c r="AI77" s="744"/>
      <c r="AJ77" s="422"/>
    </row>
    <row r="78" spans="4:37">
      <c r="D78" s="724"/>
      <c r="E78" s="2388" t="s">
        <v>1516</v>
      </c>
      <c r="F78" s="2389"/>
      <c r="G78" s="752"/>
      <c r="H78" s="752"/>
      <c r="I78" s="752"/>
      <c r="J78" s="752"/>
      <c r="K78" s="752"/>
      <c r="L78" s="752"/>
      <c r="M78" s="752"/>
      <c r="N78" s="752"/>
      <c r="O78" s="752"/>
      <c r="P78" s="752"/>
      <c r="Q78" s="752"/>
      <c r="R78" s="752"/>
      <c r="S78" s="752"/>
      <c r="T78" s="752"/>
      <c r="U78" s="752"/>
      <c r="V78" s="752"/>
      <c r="W78" s="752"/>
      <c r="X78" s="752"/>
      <c r="Y78" s="733"/>
      <c r="Z78" s="733"/>
      <c r="AA78" s="733"/>
      <c r="AB78" s="733"/>
      <c r="AC78" s="733"/>
      <c r="AD78" s="733"/>
      <c r="AE78" s="733"/>
      <c r="AF78" s="733"/>
      <c r="AG78" s="733"/>
      <c r="AH78" s="2388" t="s">
        <v>1516</v>
      </c>
      <c r="AI78" s="2389"/>
      <c r="AJ78" s="422"/>
    </row>
    <row r="79" spans="4:37">
      <c r="D79" s="724"/>
      <c r="E79" s="2388"/>
      <c r="F79" s="2389"/>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2388"/>
      <c r="AI79" s="2389"/>
      <c r="AJ79" s="422"/>
    </row>
    <row r="80" spans="4:37">
      <c r="D80" s="724"/>
      <c r="E80" s="413"/>
      <c r="F80" s="744"/>
      <c r="G80" s="405"/>
      <c r="H80" s="405"/>
      <c r="I80" s="405"/>
      <c r="J80" s="405"/>
      <c r="K80" s="405"/>
      <c r="L80" s="405"/>
      <c r="M80" s="405"/>
      <c r="N80" s="405"/>
      <c r="O80" s="405"/>
      <c r="P80" s="405"/>
      <c r="Q80" s="405"/>
      <c r="R80" s="405"/>
      <c r="S80" s="405"/>
      <c r="T80" s="405"/>
      <c r="U80" s="405"/>
      <c r="V80" s="725"/>
      <c r="W80" s="725"/>
      <c r="X80" s="725"/>
      <c r="Y80" s="725"/>
      <c r="Z80" s="725"/>
      <c r="AA80" s="725"/>
      <c r="AB80" s="725"/>
      <c r="AC80" s="725"/>
      <c r="AD80" s="405"/>
      <c r="AE80" s="405"/>
      <c r="AF80" s="405"/>
      <c r="AG80" s="405"/>
      <c r="AH80" s="413"/>
      <c r="AI80" s="744"/>
      <c r="AJ80" s="422"/>
    </row>
    <row r="81" spans="4:36">
      <c r="D81" s="724"/>
      <c r="E81" s="413"/>
      <c r="F81" s="744"/>
      <c r="G81" s="405"/>
      <c r="H81" s="405"/>
      <c r="I81" s="405"/>
      <c r="J81" s="405"/>
      <c r="K81" s="405"/>
      <c r="L81" s="405"/>
      <c r="M81" s="405"/>
      <c r="N81" s="405"/>
      <c r="O81" s="405"/>
      <c r="P81" s="405"/>
      <c r="Q81" s="405"/>
      <c r="R81" s="405"/>
      <c r="S81" s="405"/>
      <c r="T81" s="405"/>
      <c r="U81" s="405"/>
      <c r="V81" s="725"/>
      <c r="W81" s="725"/>
      <c r="X81" s="725"/>
      <c r="Y81" s="725"/>
      <c r="Z81" s="725"/>
      <c r="AA81" s="725"/>
      <c r="AB81" s="725"/>
      <c r="AC81" s="725"/>
      <c r="AD81" s="405"/>
      <c r="AE81" s="405"/>
      <c r="AF81" s="405"/>
      <c r="AG81" s="405"/>
      <c r="AH81" s="413"/>
      <c r="AI81" s="744"/>
      <c r="AJ81" s="422"/>
    </row>
    <row r="82" spans="4:36">
      <c r="D82" s="724"/>
      <c r="E82" s="413"/>
      <c r="F82" s="744"/>
      <c r="G82" s="405"/>
      <c r="H82" s="405"/>
      <c r="I82" s="405"/>
      <c r="J82" s="405"/>
      <c r="K82" s="405"/>
      <c r="L82" s="405"/>
      <c r="M82" s="405"/>
      <c r="N82" s="405"/>
      <c r="O82" s="405"/>
      <c r="P82" s="405"/>
      <c r="Q82" s="405"/>
      <c r="R82" s="405"/>
      <c r="S82" s="405"/>
      <c r="T82" s="405"/>
      <c r="U82" s="405"/>
      <c r="V82" s="725"/>
      <c r="W82" s="725"/>
      <c r="X82" s="725"/>
      <c r="Y82" s="725"/>
      <c r="Z82" s="725"/>
      <c r="AA82" s="725"/>
      <c r="AB82" s="725"/>
      <c r="AC82" s="725"/>
      <c r="AD82" s="405"/>
      <c r="AE82" s="405"/>
      <c r="AF82" s="405"/>
      <c r="AG82" s="405"/>
      <c r="AH82" s="413"/>
      <c r="AI82" s="744"/>
      <c r="AJ82" s="422"/>
    </row>
    <row r="83" spans="4:36">
      <c r="D83" s="724"/>
      <c r="E83" s="413"/>
      <c r="F83" s="744"/>
      <c r="G83" s="405"/>
      <c r="H83" s="405"/>
      <c r="I83" s="405"/>
      <c r="J83" s="405"/>
      <c r="K83" s="405"/>
      <c r="L83" s="405"/>
      <c r="M83" s="405"/>
      <c r="N83" s="405"/>
      <c r="O83" s="405"/>
      <c r="P83" s="405"/>
      <c r="Q83" s="405"/>
      <c r="R83" s="405"/>
      <c r="S83" s="405"/>
      <c r="T83" s="405"/>
      <c r="U83" s="405"/>
      <c r="V83" s="725"/>
      <c r="W83" s="725"/>
      <c r="X83" s="725"/>
      <c r="Y83" s="725"/>
      <c r="Z83" s="725"/>
      <c r="AA83" s="725"/>
      <c r="AB83" s="725"/>
      <c r="AC83" s="725"/>
      <c r="AD83" s="405"/>
      <c r="AE83" s="405"/>
      <c r="AF83" s="405"/>
      <c r="AG83" s="405"/>
      <c r="AH83" s="413"/>
      <c r="AI83" s="744"/>
      <c r="AJ83" s="422"/>
    </row>
    <row r="84" spans="4:36">
      <c r="D84" s="724"/>
      <c r="E84" s="413"/>
      <c r="F84" s="744"/>
      <c r="G84" s="405"/>
      <c r="H84" s="405"/>
      <c r="I84" s="405"/>
      <c r="J84" s="405"/>
      <c r="K84" s="405"/>
      <c r="L84" s="405"/>
      <c r="M84" s="405"/>
      <c r="N84" s="405"/>
      <c r="O84" s="405"/>
      <c r="P84" s="405"/>
      <c r="Q84" s="405"/>
      <c r="R84" s="405"/>
      <c r="S84" s="405"/>
      <c r="T84" s="405"/>
      <c r="U84" s="405"/>
      <c r="V84" s="725"/>
      <c r="W84" s="725"/>
      <c r="X84" s="725"/>
      <c r="Y84" s="725"/>
      <c r="Z84" s="725"/>
      <c r="AA84" s="725"/>
      <c r="AB84" s="725"/>
      <c r="AC84" s="725"/>
      <c r="AD84" s="405"/>
      <c r="AE84" s="405"/>
      <c r="AF84" s="405"/>
      <c r="AG84" s="405"/>
      <c r="AH84" s="413"/>
      <c r="AI84" s="744"/>
      <c r="AJ84" s="422"/>
    </row>
    <row r="85" spans="4:36">
      <c r="D85" s="2376"/>
      <c r="E85" s="2377"/>
      <c r="F85" s="405"/>
      <c r="G85" s="405"/>
      <c r="H85" s="405"/>
      <c r="I85" s="405"/>
      <c r="J85" s="405"/>
      <c r="K85" s="405"/>
      <c r="L85" s="405"/>
      <c r="M85" s="405"/>
      <c r="N85" s="405"/>
      <c r="O85" s="405"/>
      <c r="P85" s="405"/>
      <c r="Q85" s="405"/>
      <c r="R85" s="405"/>
      <c r="S85" s="405"/>
      <c r="T85" s="405"/>
      <c r="U85" s="405"/>
      <c r="V85" s="725"/>
      <c r="W85" s="725"/>
      <c r="X85" s="753"/>
      <c r="Y85" s="725"/>
      <c r="Z85" s="725"/>
      <c r="AA85" s="725"/>
      <c r="AB85" s="725"/>
      <c r="AC85" s="725"/>
      <c r="AD85" s="405"/>
      <c r="AE85" s="751"/>
      <c r="AF85" s="405"/>
      <c r="AG85" s="405"/>
      <c r="AH85" s="405"/>
      <c r="AI85" s="2380"/>
      <c r="AJ85" s="2381"/>
    </row>
    <row r="86" spans="4:36">
      <c r="D86" s="2378"/>
      <c r="E86" s="2379"/>
      <c r="F86" s="720"/>
      <c r="G86" s="720"/>
      <c r="H86" s="720"/>
      <c r="I86" s="720"/>
      <c r="J86" s="720"/>
      <c r="K86" s="720"/>
      <c r="L86" s="720"/>
      <c r="M86" s="720"/>
      <c r="N86" s="720"/>
      <c r="O86" s="720"/>
      <c r="P86" s="720"/>
      <c r="Q86" s="720"/>
      <c r="R86" s="720"/>
      <c r="S86" s="720"/>
      <c r="T86" s="720"/>
      <c r="U86" s="720"/>
      <c r="V86" s="720"/>
      <c r="W86" s="720"/>
      <c r="X86" s="720"/>
      <c r="Y86" s="720"/>
      <c r="Z86" s="720"/>
      <c r="AA86" s="720"/>
      <c r="AB86" s="720"/>
      <c r="AC86" s="720"/>
      <c r="AD86" s="720"/>
      <c r="AE86" s="720"/>
      <c r="AF86" s="720"/>
      <c r="AG86" s="720"/>
      <c r="AH86" s="720"/>
      <c r="AI86" s="2382"/>
      <c r="AJ86" s="2383"/>
    </row>
  </sheetData>
  <mergeCells count="31">
    <mergeCell ref="D85:E86"/>
    <mergeCell ref="AI85:AJ86"/>
    <mergeCell ref="D2:E2"/>
    <mergeCell ref="G64:Q66"/>
    <mergeCell ref="D70:AJ70"/>
    <mergeCell ref="D71:E73"/>
    <mergeCell ref="AI71:AJ73"/>
    <mergeCell ref="E78:F79"/>
    <mergeCell ref="AH78:AI79"/>
    <mergeCell ref="AC45:AD46"/>
    <mergeCell ref="W46:W48"/>
    <mergeCell ref="AJ46:AJ48"/>
    <mergeCell ref="D52:AJ52"/>
    <mergeCell ref="AF58:AM58"/>
    <mergeCell ref="AF59:AM60"/>
    <mergeCell ref="Z18:Z35"/>
    <mergeCell ref="D10:Q10"/>
    <mergeCell ref="W10:AJ10"/>
    <mergeCell ref="W11:W13"/>
    <mergeCell ref="AJ11:AJ13"/>
    <mergeCell ref="AC13:AD14"/>
    <mergeCell ref="K14:K26"/>
    <mergeCell ref="O14:O23"/>
    <mergeCell ref="AE16:AM19"/>
    <mergeCell ref="F18:F44"/>
    <mergeCell ref="Y18:Y35"/>
    <mergeCell ref="AB18:AB35"/>
    <mergeCell ref="S21:W22"/>
    <mergeCell ref="AE30:AL30"/>
    <mergeCell ref="AE31:AL33"/>
    <mergeCell ref="J33:T35"/>
  </mergeCells>
  <phoneticPr fontId="43"/>
  <hyperlinks>
    <hyperlink ref="D2" location="リスト!A1" display="リスト"/>
    <hyperlink ref="D2:E2" location="流れ!Q11" display="リスト"/>
  </hyperlinks>
  <pageMargins left="1.0629921259842521" right="0.9055118110236221" top="0.74803149606299213" bottom="0.78740157480314965" header="0.51181102362204722" footer="0.51181102362204722"/>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tabColor indexed="41"/>
    <pageSetUpPr fitToPage="1"/>
  </sheetPr>
  <dimension ref="A1:AV60"/>
  <sheetViews>
    <sheetView showGridLines="0" zoomScaleNormal="100" workbookViewId="0">
      <pane ySplit="3" topLeftCell="A4" activePane="bottomLeft" state="frozen"/>
      <selection activeCell="C2" sqref="C2"/>
      <selection pane="bottomLeft" activeCell="C2" sqref="C2"/>
    </sheetView>
  </sheetViews>
  <sheetFormatPr defaultRowHeight="15.95" customHeight="1"/>
  <cols>
    <col min="1" max="1" width="1.25" style="1722" customWidth="1"/>
    <col min="2" max="2" width="2.125" style="1722" customWidth="1"/>
    <col min="3" max="3" width="2.5" style="1722" customWidth="1"/>
    <col min="4" max="4" width="4" style="1722" customWidth="1"/>
    <col min="5" max="5" width="5.75" style="1722" customWidth="1"/>
    <col min="6" max="6" width="4.375" style="1722" customWidth="1"/>
    <col min="7" max="12" width="6" style="1722" customWidth="1"/>
    <col min="13" max="13" width="2.375" style="1722" customWidth="1"/>
    <col min="14" max="14" width="3.75" style="1722" customWidth="1"/>
    <col min="15" max="16" width="1.125" style="1722" customWidth="1"/>
    <col min="17" max="17" width="3.625" style="1722" customWidth="1"/>
    <col min="18" max="18" width="6.5" style="1722" customWidth="1"/>
    <col min="19" max="19" width="12.875" style="1722" customWidth="1"/>
    <col min="20" max="20" width="1" style="1651" customWidth="1"/>
    <col min="21" max="21" width="0.75" style="1651" customWidth="1"/>
    <col min="22" max="22" width="1.625" style="1651" hidden="1" customWidth="1"/>
    <col min="23" max="23" width="10.625" style="1651" customWidth="1"/>
    <col min="24" max="24" width="19.875" style="1651" customWidth="1"/>
    <col min="25" max="25" width="2.25" style="1651" hidden="1" customWidth="1"/>
    <col min="26" max="16384" width="9" style="1651"/>
  </cols>
  <sheetData>
    <row r="1" spans="1:25" s="285" customFormat="1" ht="14.25">
      <c r="A1" s="205"/>
      <c r="B1" s="205"/>
      <c r="C1" s="205"/>
      <c r="D1" s="205"/>
      <c r="E1" s="205"/>
      <c r="F1" s="205"/>
      <c r="G1" s="205"/>
      <c r="H1" s="205"/>
      <c r="I1" s="205"/>
      <c r="J1" s="205"/>
      <c r="K1" s="205"/>
      <c r="L1" s="205"/>
      <c r="M1" s="205"/>
      <c r="N1" s="205"/>
      <c r="O1" s="205"/>
      <c r="P1" s="205"/>
      <c r="Q1" s="205"/>
      <c r="R1" s="205"/>
      <c r="S1" s="205"/>
    </row>
    <row r="2" spans="1:25" s="285" customFormat="1" ht="14.25">
      <c r="A2" s="205"/>
      <c r="B2" s="205"/>
      <c r="C2" s="205"/>
      <c r="D2" s="1966" t="s">
        <v>346</v>
      </c>
      <c r="E2" s="1967"/>
      <c r="F2" s="205"/>
      <c r="G2" s="205"/>
      <c r="H2" s="205"/>
      <c r="I2" s="205"/>
      <c r="J2" s="205"/>
      <c r="K2" s="205"/>
      <c r="L2" s="205"/>
      <c r="M2" s="205"/>
      <c r="N2" s="205"/>
      <c r="O2" s="205"/>
      <c r="P2" s="205"/>
      <c r="Q2" s="205"/>
      <c r="R2" s="205"/>
      <c r="S2" s="205"/>
    </row>
    <row r="3" spans="1:25" s="285" customFormat="1" ht="14.25">
      <c r="A3" s="205"/>
      <c r="B3" s="205"/>
      <c r="C3" s="205"/>
      <c r="D3" s="205"/>
      <c r="E3" s="205"/>
      <c r="F3" s="205"/>
      <c r="G3" s="205"/>
      <c r="H3" s="205"/>
      <c r="I3" s="205"/>
      <c r="J3" s="205"/>
      <c r="K3" s="205"/>
      <c r="L3" s="205"/>
      <c r="M3" s="205"/>
      <c r="N3" s="205"/>
      <c r="O3" s="205"/>
      <c r="P3" s="205"/>
      <c r="Q3" s="205"/>
      <c r="R3" s="205"/>
      <c r="S3" s="205"/>
    </row>
    <row r="4" spans="1:25" ht="10.5" customHeight="1">
      <c r="A4" s="1647"/>
      <c r="B4" s="1647"/>
      <c r="C4" s="1647"/>
      <c r="D4" s="1647"/>
      <c r="E4" s="1647"/>
      <c r="F4" s="1647"/>
      <c r="G4" s="1647"/>
      <c r="H4" s="1647"/>
      <c r="I4" s="1647"/>
      <c r="J4" s="1647"/>
      <c r="K4" s="1647"/>
      <c r="L4" s="1647"/>
      <c r="M4" s="1647"/>
      <c r="N4" s="1647"/>
      <c r="O4" s="1647"/>
      <c r="P4" s="1647"/>
      <c r="Q4" s="1647"/>
      <c r="R4" s="1647"/>
      <c r="S4" s="1647"/>
      <c r="T4" s="1648"/>
      <c r="U4" s="1648"/>
      <c r="V4" s="1649">
        <v>1</v>
      </c>
      <c r="W4" s="1648"/>
      <c r="X4" s="1648"/>
      <c r="Y4" s="1650"/>
    </row>
    <row r="5" spans="1:25" ht="15.95" customHeight="1">
      <c r="A5" s="1647"/>
      <c r="B5" s="1647"/>
      <c r="C5" s="1647"/>
      <c r="D5" s="1647"/>
      <c r="E5" s="1647"/>
      <c r="F5" s="1647"/>
      <c r="G5" s="1647"/>
      <c r="H5" s="1647"/>
      <c r="I5" s="1647"/>
      <c r="J5" s="1647"/>
      <c r="K5" s="1647"/>
      <c r="L5" s="1647"/>
      <c r="M5" s="1647"/>
      <c r="N5" s="1647"/>
      <c r="O5" s="1647"/>
      <c r="P5" s="1647"/>
      <c r="Q5" s="1647"/>
      <c r="R5" s="1647"/>
      <c r="S5" s="1995" t="s">
        <v>151</v>
      </c>
      <c r="T5" s="1648"/>
      <c r="U5" s="1648"/>
      <c r="V5" s="1649">
        <v>2</v>
      </c>
      <c r="W5" s="1996" t="s">
        <v>2913</v>
      </c>
      <c r="X5" s="1996"/>
      <c r="Y5" s="1650"/>
    </row>
    <row r="6" spans="1:25" ht="24" customHeight="1">
      <c r="A6" s="1647"/>
      <c r="B6" s="1647"/>
      <c r="C6" s="1647"/>
      <c r="D6" s="1647"/>
      <c r="E6" s="1647"/>
      <c r="F6" s="1647"/>
      <c r="G6" s="1647"/>
      <c r="H6" s="1997" t="s">
        <v>152</v>
      </c>
      <c r="I6" s="1997"/>
      <c r="J6" s="1997"/>
      <c r="K6" s="1997"/>
      <c r="L6" s="1997"/>
      <c r="M6" s="1652"/>
      <c r="N6" s="1652"/>
      <c r="O6" s="1647"/>
      <c r="P6" s="1647"/>
      <c r="Q6" s="1647"/>
      <c r="R6" s="1647"/>
      <c r="S6" s="1995"/>
      <c r="T6" s="1648"/>
      <c r="U6" s="1648"/>
      <c r="V6" s="1649">
        <v>3</v>
      </c>
      <c r="W6" s="1996"/>
      <c r="X6" s="1996"/>
      <c r="Y6" s="1650"/>
    </row>
    <row r="7" spans="1:25" ht="15.95" customHeight="1">
      <c r="A7" s="1647"/>
      <c r="B7" s="1647"/>
      <c r="C7" s="1647"/>
      <c r="D7" s="1647"/>
      <c r="E7" s="1647"/>
      <c r="F7" s="1647"/>
      <c r="G7" s="1652"/>
      <c r="H7" s="1652"/>
      <c r="I7" s="1652"/>
      <c r="J7" s="1652"/>
      <c r="K7" s="1652"/>
      <c r="L7" s="1652"/>
      <c r="M7" s="1652"/>
      <c r="N7" s="1652"/>
      <c r="O7" s="1647"/>
      <c r="P7" s="1647"/>
      <c r="Q7" s="1647"/>
      <c r="R7" s="1647"/>
      <c r="S7" s="1995"/>
      <c r="T7" s="1648"/>
      <c r="U7" s="1648"/>
      <c r="V7" s="1649">
        <v>4</v>
      </c>
      <c r="W7" s="1648"/>
      <c r="X7" s="1648"/>
      <c r="Y7" s="1650"/>
    </row>
    <row r="8" spans="1:25" ht="15.95" customHeight="1">
      <c r="A8" s="1647"/>
      <c r="B8" s="1647"/>
      <c r="C8" s="1647"/>
      <c r="D8" s="1647"/>
      <c r="E8" s="1647"/>
      <c r="F8" s="1647"/>
      <c r="G8" s="1647"/>
      <c r="H8" s="1647"/>
      <c r="I8" s="1647"/>
      <c r="J8" s="1647"/>
      <c r="K8" s="1647"/>
      <c r="L8" s="1647"/>
      <c r="M8" s="1647"/>
      <c r="N8" s="1653"/>
      <c r="O8" s="1653"/>
      <c r="P8" s="1653"/>
      <c r="Q8" s="1653"/>
      <c r="R8" s="1653"/>
      <c r="S8" s="1995"/>
      <c r="T8" s="1648"/>
      <c r="U8" s="1648"/>
      <c r="V8" s="1649">
        <v>5</v>
      </c>
      <c r="W8" s="1654"/>
      <c r="X8" s="1648"/>
      <c r="Y8" s="1650"/>
    </row>
    <row r="9" spans="1:25" ht="15.95" customHeight="1">
      <c r="A9" s="1647"/>
      <c r="B9" s="1647"/>
      <c r="C9" s="1647"/>
      <c r="D9" s="1647"/>
      <c r="E9" s="1647"/>
      <c r="F9" s="1647"/>
      <c r="G9" s="1647"/>
      <c r="H9" s="1647"/>
      <c r="I9" s="1647"/>
      <c r="J9" s="1647"/>
      <c r="K9" s="1647"/>
      <c r="L9" s="1647"/>
      <c r="M9" s="1647"/>
      <c r="N9" s="1653"/>
      <c r="O9" s="1653"/>
      <c r="P9" s="1655"/>
      <c r="Q9" s="1655"/>
      <c r="R9" s="1655"/>
      <c r="S9" s="1647"/>
      <c r="T9" s="1648"/>
      <c r="U9" s="1648"/>
      <c r="V9" s="1649">
        <v>6</v>
      </c>
      <c r="W9" s="1654"/>
      <c r="X9" s="1648"/>
      <c r="Y9" s="1650"/>
    </row>
    <row r="10" spans="1:25" ht="15.75" customHeight="1" thickBot="1">
      <c r="A10" s="1987">
        <v>1</v>
      </c>
      <c r="B10" s="1987"/>
      <c r="C10" s="1965" t="s">
        <v>153</v>
      </c>
      <c r="D10" s="1965"/>
      <c r="E10" s="1965"/>
      <c r="F10" s="1647"/>
      <c r="G10" s="1656" t="str">
        <f>MID(X11,1,30)</f>
        <v/>
      </c>
      <c r="H10" s="1647"/>
      <c r="I10" s="1647"/>
      <c r="J10" s="1647"/>
      <c r="K10" s="1647"/>
      <c r="L10" s="1647"/>
      <c r="M10" s="1647"/>
      <c r="N10" s="1653"/>
      <c r="O10" s="1655"/>
      <c r="P10" s="1655"/>
      <c r="Q10" s="1655"/>
      <c r="R10" s="1655"/>
      <c r="S10" s="1647"/>
      <c r="T10" s="1648"/>
      <c r="U10" s="1648"/>
      <c r="V10" s="1649">
        <v>7</v>
      </c>
      <c r="W10" s="1654"/>
      <c r="X10" s="1648"/>
      <c r="Y10" s="1650"/>
    </row>
    <row r="11" spans="1:25" ht="15.75" customHeight="1">
      <c r="A11" s="1647"/>
      <c r="B11" s="1647"/>
      <c r="C11" s="1647"/>
      <c r="D11" s="1647"/>
      <c r="E11" s="1647"/>
      <c r="F11" s="1647"/>
      <c r="G11" s="1656" t="str">
        <f>MID(X11,31,30)</f>
        <v/>
      </c>
      <c r="H11" s="1656"/>
      <c r="I11" s="1656"/>
      <c r="J11" s="1656"/>
      <c r="K11" s="1656"/>
      <c r="L11" s="1656"/>
      <c r="M11" s="1656"/>
      <c r="N11" s="1657"/>
      <c r="O11" s="1655"/>
      <c r="P11" s="1655"/>
      <c r="Q11" s="1655"/>
      <c r="R11" s="1655"/>
      <c r="S11" s="1656"/>
      <c r="T11" s="1658"/>
      <c r="U11" s="1648"/>
      <c r="V11" s="1649">
        <v>8</v>
      </c>
      <c r="W11" s="1659" t="s">
        <v>153</v>
      </c>
      <c r="X11" s="1660"/>
      <c r="Y11" s="1650"/>
    </row>
    <row r="12" spans="1:25" ht="15.75" customHeight="1" thickBot="1">
      <c r="A12" s="1647"/>
      <c r="B12" s="1647"/>
      <c r="C12" s="1647"/>
      <c r="D12" s="1647"/>
      <c r="E12" s="1647"/>
      <c r="F12" s="1647"/>
      <c r="G12" s="1647"/>
      <c r="H12" s="1661"/>
      <c r="I12" s="1656"/>
      <c r="J12" s="1656"/>
      <c r="K12" s="1656"/>
      <c r="L12" s="1656"/>
      <c r="M12" s="1656"/>
      <c r="N12" s="1657"/>
      <c r="O12" s="1655"/>
      <c r="P12" s="1655"/>
      <c r="Q12" s="1655"/>
      <c r="R12" s="1655"/>
      <c r="S12" s="1656"/>
      <c r="T12" s="1658"/>
      <c r="U12" s="1648"/>
      <c r="V12" s="1649">
        <v>9</v>
      </c>
      <c r="W12" s="1662" t="s">
        <v>2914</v>
      </c>
      <c r="X12" s="1663"/>
      <c r="Y12" s="1664">
        <f>IF(OR(X12="大字 西麓 地内",X12="大字 広原 地内",X12="大字 蒲牟田 地内",X12="大字 後川内 地内",X12="内一円"),2,1)</f>
        <v>1</v>
      </c>
    </row>
    <row r="13" spans="1:25" ht="15.75" customHeight="1">
      <c r="A13" s="1987">
        <v>2</v>
      </c>
      <c r="B13" s="1987"/>
      <c r="C13" s="1965" t="s">
        <v>99</v>
      </c>
      <c r="D13" s="1965"/>
      <c r="E13" s="1965"/>
      <c r="F13" s="1647"/>
      <c r="G13" s="1661" t="str">
        <f>IF(Y12=1,"宮崎県西諸県郡高原町大字　　　　　　地内","宮崎県西諸県郡高原町"&amp;X12)</f>
        <v>宮崎県西諸県郡高原町大字　　　　　　地内</v>
      </c>
      <c r="H13" s="1647"/>
      <c r="I13" s="1647"/>
      <c r="J13" s="1647"/>
      <c r="K13" s="1647"/>
      <c r="L13" s="1647"/>
      <c r="M13" s="1647"/>
      <c r="N13" s="1653"/>
      <c r="O13" s="1653"/>
      <c r="P13" s="1653"/>
      <c r="Q13" s="1653"/>
      <c r="R13" s="1653"/>
      <c r="S13" s="1647"/>
      <c r="T13" s="1648"/>
      <c r="U13" s="1648"/>
      <c r="V13" s="1649">
        <v>10</v>
      </c>
      <c r="W13" s="1665" t="s">
        <v>2915</v>
      </c>
      <c r="X13" s="1666"/>
      <c r="Y13" s="1650"/>
    </row>
    <row r="14" spans="1:25" ht="15.75" customHeight="1">
      <c r="A14" s="1647"/>
      <c r="B14" s="1647"/>
      <c r="C14" s="1647"/>
      <c r="D14" s="1647"/>
      <c r="E14" s="1647"/>
      <c r="F14" s="1647"/>
      <c r="G14" s="1647"/>
      <c r="H14" s="1647"/>
      <c r="I14" s="1661"/>
      <c r="J14" s="1661"/>
      <c r="K14" s="1661"/>
      <c r="L14" s="1661"/>
      <c r="M14" s="1661"/>
      <c r="N14" s="1661"/>
      <c r="O14" s="1667"/>
      <c r="P14" s="1667"/>
      <c r="Q14" s="1667"/>
      <c r="R14" s="1668"/>
      <c r="S14" s="1647"/>
      <c r="T14" s="1648"/>
      <c r="U14" s="1648"/>
      <c r="V14" s="1649">
        <v>11</v>
      </c>
      <c r="W14" s="1669" t="s">
        <v>2916</v>
      </c>
      <c r="X14" s="1670"/>
      <c r="Y14" s="1650"/>
    </row>
    <row r="15" spans="1:25" ht="15.75" customHeight="1" thickBot="1">
      <c r="A15" s="1987">
        <v>3</v>
      </c>
      <c r="B15" s="1987"/>
      <c r="C15" s="1965" t="s">
        <v>100</v>
      </c>
      <c r="D15" s="1965"/>
      <c r="E15" s="1965"/>
      <c r="F15" s="1647"/>
      <c r="G15" s="1647" t="s">
        <v>8</v>
      </c>
      <c r="H15" s="1671" t="s">
        <v>3033</v>
      </c>
      <c r="I15" s="1667" t="str">
        <f>IF(X16=0,"",X16)</f>
        <v/>
      </c>
      <c r="J15" s="1672" t="s">
        <v>0</v>
      </c>
      <c r="K15" s="1647" t="str">
        <f>IF(X17="","",X17)</f>
        <v/>
      </c>
      <c r="L15" s="1673" t="s">
        <v>1</v>
      </c>
      <c r="M15" s="1994" t="str">
        <f>IF(X18="","",X18)</f>
        <v/>
      </c>
      <c r="N15" s="1994"/>
      <c r="O15" s="1987" t="s">
        <v>2</v>
      </c>
      <c r="P15" s="1987"/>
      <c r="Q15" s="1987"/>
      <c r="R15" s="1668"/>
      <c r="S15" s="1647"/>
      <c r="T15" s="1648"/>
      <c r="U15" s="1648"/>
      <c r="V15" s="1649">
        <v>12</v>
      </c>
      <c r="W15" s="1674" t="s">
        <v>2917</v>
      </c>
      <c r="X15" s="1675"/>
      <c r="Y15" s="1650"/>
    </row>
    <row r="16" spans="1:25" ht="15.75" customHeight="1">
      <c r="A16" s="1647"/>
      <c r="B16" s="1647"/>
      <c r="C16" s="1647"/>
      <c r="D16" s="1647"/>
      <c r="E16" s="1647"/>
      <c r="F16" s="1647"/>
      <c r="G16" s="1647" t="s">
        <v>9</v>
      </c>
      <c r="H16" s="1671" t="s">
        <v>3033</v>
      </c>
      <c r="I16" s="1667" t="str">
        <f>IF(X19=0,"",X19)</f>
        <v/>
      </c>
      <c r="J16" s="1672" t="s">
        <v>0</v>
      </c>
      <c r="K16" s="1647" t="str">
        <f>IF(X20="","",X20)</f>
        <v/>
      </c>
      <c r="L16" s="1673" t="s">
        <v>1</v>
      </c>
      <c r="M16" s="1994" t="str">
        <f>IF(X21="","",X21)</f>
        <v/>
      </c>
      <c r="N16" s="1994"/>
      <c r="O16" s="1987" t="s">
        <v>2</v>
      </c>
      <c r="P16" s="1987"/>
      <c r="Q16" s="1987"/>
      <c r="R16" s="1647"/>
      <c r="S16" s="1647"/>
      <c r="T16" s="1648"/>
      <c r="U16" s="1648"/>
      <c r="V16" s="1649">
        <v>13</v>
      </c>
      <c r="W16" s="1665" t="s">
        <v>2918</v>
      </c>
      <c r="X16" s="1676"/>
      <c r="Y16" s="1650"/>
    </row>
    <row r="17" spans="1:48" ht="15.75" customHeight="1">
      <c r="A17" s="1647"/>
      <c r="B17" s="1647"/>
      <c r="C17" s="1647"/>
      <c r="D17" s="1647"/>
      <c r="E17" s="1647"/>
      <c r="F17" s="1647"/>
      <c r="G17" s="1647"/>
      <c r="H17" s="1647"/>
      <c r="I17" s="1647"/>
      <c r="J17" s="1647"/>
      <c r="K17" s="1647"/>
      <c r="L17" s="1647"/>
      <c r="M17" s="1647"/>
      <c r="N17" s="1647"/>
      <c r="O17" s="1647"/>
      <c r="P17" s="1647"/>
      <c r="Q17" s="1647"/>
      <c r="R17" s="1647"/>
      <c r="S17" s="1647"/>
      <c r="T17" s="1648"/>
      <c r="U17" s="1648"/>
      <c r="V17" s="1649">
        <v>14</v>
      </c>
      <c r="W17" s="1669" t="s">
        <v>2919</v>
      </c>
      <c r="X17" s="1670"/>
      <c r="Y17" s="1650"/>
    </row>
    <row r="18" spans="1:48" ht="15.75" customHeight="1" thickBot="1">
      <c r="A18" s="1987">
        <v>4</v>
      </c>
      <c r="B18" s="1987"/>
      <c r="C18" s="1965" t="s">
        <v>103</v>
      </c>
      <c r="D18" s="1965"/>
      <c r="E18" s="1965"/>
      <c r="F18" s="1647"/>
      <c r="G18" s="1677" t="s">
        <v>92</v>
      </c>
      <c r="H18" s="1678" t="s">
        <v>90</v>
      </c>
      <c r="I18" s="1678" t="s">
        <v>89</v>
      </c>
      <c r="J18" s="1678" t="s">
        <v>154</v>
      </c>
      <c r="K18" s="1678" t="s">
        <v>91</v>
      </c>
      <c r="L18" s="1678" t="s">
        <v>90</v>
      </c>
      <c r="M18" s="1991" t="s">
        <v>89</v>
      </c>
      <c r="N18" s="1991"/>
      <c r="O18" s="1991" t="s">
        <v>154</v>
      </c>
      <c r="P18" s="1991"/>
      <c r="Q18" s="1991"/>
      <c r="R18" s="1679" t="s">
        <v>87</v>
      </c>
      <c r="S18" s="1647"/>
      <c r="T18" s="1648"/>
      <c r="U18" s="1648"/>
      <c r="V18" s="1649">
        <v>15</v>
      </c>
      <c r="W18" s="1674" t="s">
        <v>2920</v>
      </c>
      <c r="X18" s="1680"/>
      <c r="Y18" s="1650"/>
    </row>
    <row r="19" spans="1:48" ht="15.75" customHeight="1">
      <c r="A19" s="1647"/>
      <c r="B19" s="1647"/>
      <c r="C19" s="1647"/>
      <c r="D19" s="1647"/>
      <c r="E19" s="1647"/>
      <c r="F19" s="1647"/>
      <c r="G19" s="1992" t="str">
        <f>IF(H19="","",IF(H19="\","",IF(LEN(ABS(X22))=8,"\",IF(MID(RIGHT(ABS(X22),9),1,1)="-","△",MID(RIGHT(ABS(X22),9),1,1)))))</f>
        <v/>
      </c>
      <c r="H19" s="1972" t="str">
        <f>IF(I19="","",IF(I19="\","",IF(LEN(ABS(X22))=7,"\",IF(MID(RIGHT(ABS(X22),8),1,1)="-","△",MID(RIGHT(ABS(X22),8),1,1)))))</f>
        <v/>
      </c>
      <c r="I19" s="1972" t="str">
        <f>IF(J19="","",IF(J19="\","",IF(LEN(ABS(X22))=6,"\",IF(MID(RIGHT(ABS(X22),7),1,1)="-","△",MID(RIGHT(ABS(X22),7),1,1)))))</f>
        <v/>
      </c>
      <c r="J19" s="1972" t="str">
        <f>IF(K19="","",IF(K19="\","",IF(LEN(ABS(X22))=5,"\",IF(MID(RIGHT(ABS(X22),6),1,1)="-","△",MID(RIGHT(ABS(X22),6),1,1)))))</f>
        <v/>
      </c>
      <c r="K19" s="1972" t="str">
        <f>IF(L19="","",IF(L19="\","",IF(LEN(ABS(X22))=4,"\",IF(MID(RIGHT(ABS(X22),5),1,1)="-","△",MID(RIGHT(ABS(X22),5),1,1)))))</f>
        <v/>
      </c>
      <c r="L19" s="1972" t="str">
        <f>IF(M19="","",IF(M19="\","",IF(LEN(ABS(X22))=3,"\",IF(MID(RIGHT(ABS(X22),4),1,1)="-","△",MID(RIGHT(ABS(X22),4),1,1)))))</f>
        <v/>
      </c>
      <c r="M19" s="1972" t="str">
        <f>IF(O19="","",IF(O19="\","",IF(LEN(ABS(X22))=2,"\",IF(MID(RIGHT(ABS(X22),3),1,1)="-","△",MID(RIGHT(ABS(X22),3),1,1)))))</f>
        <v/>
      </c>
      <c r="N19" s="1972"/>
      <c r="O19" s="1972" t="str">
        <f>IF(R19="","",IF(R19="\","",IF(LEN(ABS(X22))=1,"\",IF(MID(RIGHT(ABS(X22),2),1,1)="-","△",MID(RIGHT(ABS(X22),2),1,1)))))</f>
        <v/>
      </c>
      <c r="P19" s="1972"/>
      <c r="Q19" s="1972"/>
      <c r="R19" s="1983" t="str">
        <f>RIGHT(X22,1)</f>
        <v/>
      </c>
      <c r="S19" s="1647"/>
      <c r="T19" s="1648"/>
      <c r="U19" s="1648"/>
      <c r="V19" s="1649">
        <v>16</v>
      </c>
      <c r="W19" s="1665" t="s">
        <v>2921</v>
      </c>
      <c r="X19" s="1676"/>
      <c r="Y19" s="1650"/>
    </row>
    <row r="20" spans="1:48" ht="15.75" customHeight="1">
      <c r="A20" s="1647"/>
      <c r="B20" s="1647"/>
      <c r="C20" s="1647"/>
      <c r="D20" s="1647"/>
      <c r="E20" s="1681"/>
      <c r="F20" s="1681"/>
      <c r="G20" s="1993"/>
      <c r="H20" s="1973"/>
      <c r="I20" s="1973"/>
      <c r="J20" s="1973"/>
      <c r="K20" s="1973"/>
      <c r="L20" s="1973"/>
      <c r="M20" s="1973"/>
      <c r="N20" s="1973"/>
      <c r="O20" s="1973"/>
      <c r="P20" s="1973"/>
      <c r="Q20" s="1973"/>
      <c r="R20" s="1984"/>
      <c r="S20" s="1647"/>
      <c r="T20" s="1648"/>
      <c r="U20" s="1648"/>
      <c r="V20" s="1649">
        <v>17</v>
      </c>
      <c r="W20" s="1669" t="s">
        <v>2919</v>
      </c>
      <c r="X20" s="1670"/>
      <c r="Y20" s="1650"/>
    </row>
    <row r="21" spans="1:48" ht="15.75" customHeight="1" thickBot="1">
      <c r="A21" s="1647"/>
      <c r="B21" s="1647"/>
      <c r="C21" s="1647"/>
      <c r="D21" s="1647"/>
      <c r="E21" s="1681"/>
      <c r="F21" s="1681"/>
      <c r="G21" s="1985" t="s">
        <v>155</v>
      </c>
      <c r="H21" s="1985"/>
      <c r="I21" s="1985"/>
      <c r="J21" s="1985"/>
      <c r="K21" s="1985"/>
      <c r="L21" s="1985"/>
      <c r="M21" s="1986" t="str">
        <f>IF(X22=0,"",ROUNDDOWN(X22*X26/(100+X26),0))</f>
        <v/>
      </c>
      <c r="N21" s="1986"/>
      <c r="O21" s="1986"/>
      <c r="P21" s="1986"/>
      <c r="Q21" s="1986"/>
      <c r="R21" s="1986"/>
      <c r="S21" s="1647"/>
      <c r="T21" s="1648"/>
      <c r="U21" s="1682"/>
      <c r="V21" s="1649">
        <v>18</v>
      </c>
      <c r="W21" s="1674" t="s">
        <v>2920</v>
      </c>
      <c r="X21" s="1680"/>
      <c r="Y21" s="1683"/>
      <c r="AA21" s="1684"/>
      <c r="AB21" s="1684"/>
      <c r="AC21" s="1684"/>
      <c r="AD21" s="1684"/>
      <c r="AE21" s="1684"/>
      <c r="AF21" s="1684"/>
      <c r="AG21" s="1684"/>
      <c r="AH21" s="1684"/>
      <c r="AI21" s="1684"/>
      <c r="AJ21" s="1684"/>
      <c r="AK21" s="1684"/>
      <c r="AL21" s="1684"/>
      <c r="AM21" s="1684"/>
      <c r="AN21" s="1684"/>
      <c r="AO21" s="1684"/>
      <c r="AP21" s="1684"/>
      <c r="AQ21" s="1684"/>
      <c r="AR21" s="1684"/>
      <c r="AS21" s="1684"/>
      <c r="AT21" s="1684"/>
      <c r="AU21" s="1684"/>
      <c r="AV21" s="1684"/>
    </row>
    <row r="22" spans="1:48" ht="15.75" customHeight="1" thickBot="1">
      <c r="A22" s="1647"/>
      <c r="B22" s="1647"/>
      <c r="C22" s="1647"/>
      <c r="D22" s="1647"/>
      <c r="E22" s="1681"/>
      <c r="F22" s="1681"/>
      <c r="G22" s="1685"/>
      <c r="H22" s="1685"/>
      <c r="I22" s="1685"/>
      <c r="J22" s="1685"/>
      <c r="K22" s="1685"/>
      <c r="L22" s="1685"/>
      <c r="M22" s="1686"/>
      <c r="N22" s="1686"/>
      <c r="O22" s="1686"/>
      <c r="P22" s="1686"/>
      <c r="Q22" s="1686"/>
      <c r="R22" s="1686"/>
      <c r="S22" s="1647"/>
      <c r="T22" s="1648"/>
      <c r="U22" s="1648"/>
      <c r="V22" s="1649">
        <v>19</v>
      </c>
      <c r="W22" s="1687" t="s">
        <v>2922</v>
      </c>
      <c r="X22" s="1688"/>
      <c r="Y22" s="1650"/>
    </row>
    <row r="23" spans="1:48" ht="15.75" customHeight="1">
      <c r="A23" s="1647"/>
      <c r="B23" s="1647"/>
      <c r="C23" s="1647"/>
      <c r="D23" s="1647"/>
      <c r="E23" s="1647"/>
      <c r="F23" s="1647"/>
      <c r="G23" s="1647"/>
      <c r="H23" s="1647"/>
      <c r="I23" s="1647"/>
      <c r="J23" s="1647"/>
      <c r="K23" s="1647"/>
      <c r="L23" s="1647"/>
      <c r="M23" s="1647"/>
      <c r="N23" s="1647"/>
      <c r="O23" s="1647"/>
      <c r="P23" s="1647"/>
      <c r="Q23" s="1647"/>
      <c r="R23" s="1647"/>
      <c r="S23" s="1647"/>
      <c r="T23" s="1648"/>
      <c r="U23" s="1648"/>
      <c r="V23" s="1649">
        <v>20</v>
      </c>
      <c r="W23" s="1689" t="s">
        <v>2923</v>
      </c>
      <c r="X23" s="1690" t="s">
        <v>1903</v>
      </c>
      <c r="Y23" s="1664">
        <f>IF(AND(OR(X23="免除",X23=10%,X23=40%)),2,1)</f>
        <v>1</v>
      </c>
    </row>
    <row r="24" spans="1:48" ht="15.75" customHeight="1" thickBot="1">
      <c r="A24" s="1647"/>
      <c r="B24" s="1647"/>
      <c r="C24" s="1647"/>
      <c r="D24" s="1647"/>
      <c r="E24" s="1647"/>
      <c r="F24" s="1647"/>
      <c r="G24" s="1647"/>
      <c r="H24" s="1647"/>
      <c r="I24" s="1647"/>
      <c r="J24" s="1647"/>
      <c r="K24" s="1647"/>
      <c r="L24" s="1647"/>
      <c r="M24" s="1647"/>
      <c r="N24" s="1647"/>
      <c r="O24" s="1647"/>
      <c r="P24" s="1647"/>
      <c r="Q24" s="1647"/>
      <c r="R24" s="1647"/>
      <c r="S24" s="1647"/>
      <c r="T24" s="1649"/>
      <c r="U24" s="1648"/>
      <c r="V24" s="1649">
        <v>21</v>
      </c>
      <c r="W24" s="1691" t="str">
        <f>IF(Y23=1,"保証金手入力","")</f>
        <v>保証金手入力</v>
      </c>
      <c r="X24" s="1692"/>
      <c r="Y24" s="1650">
        <f>IF(X24&gt;0,1,2)</f>
        <v>2</v>
      </c>
    </row>
    <row r="25" spans="1:48" ht="15.75" customHeight="1" thickBot="1">
      <c r="A25" s="1987">
        <v>5</v>
      </c>
      <c r="B25" s="1987"/>
      <c r="C25" s="1965" t="s">
        <v>156</v>
      </c>
      <c r="D25" s="1965"/>
      <c r="E25" s="1965"/>
      <c r="F25" s="1647"/>
      <c r="G25" s="1693" t="s">
        <v>92</v>
      </c>
      <c r="H25" s="1678" t="s">
        <v>90</v>
      </c>
      <c r="I25" s="1694" t="s">
        <v>89</v>
      </c>
      <c r="J25" s="1678" t="s">
        <v>154</v>
      </c>
      <c r="K25" s="1694" t="s">
        <v>91</v>
      </c>
      <c r="L25" s="1678" t="s">
        <v>90</v>
      </c>
      <c r="M25" s="1988" t="s">
        <v>89</v>
      </c>
      <c r="N25" s="1989"/>
      <c r="O25" s="1988" t="s">
        <v>154</v>
      </c>
      <c r="P25" s="1989"/>
      <c r="Q25" s="1990"/>
      <c r="R25" s="1695" t="s">
        <v>87</v>
      </c>
      <c r="S25" s="1653"/>
      <c r="T25" s="1648"/>
      <c r="U25" s="1648"/>
      <c r="V25" s="1649">
        <v>22</v>
      </c>
      <c r="W25" s="1696" t="s">
        <v>156</v>
      </c>
      <c r="X25" s="1799" t="str">
        <f>IF(X24&gt;0,X24,IF(Y23=1,"",IF(X23&gt;0,IF(X23="免除",X23,ROUNDDOWN(X22*X23,0)*1),"")))</f>
        <v/>
      </c>
      <c r="Y25" s="1650"/>
    </row>
    <row r="26" spans="1:48" s="1684" customFormat="1" ht="15.75" customHeight="1" thickBot="1">
      <c r="A26" s="1673"/>
      <c r="B26" s="1673"/>
      <c r="C26" s="1647"/>
      <c r="D26" s="1697"/>
      <c r="E26" s="1697"/>
      <c r="F26" s="1697"/>
      <c r="G26" s="1981" t="str">
        <f>IF(H26="","",IF(H26="\","",IF(LEN((X25))=8,"\",IF(MID(RIGHT((X25),9),1,1)="-","△",MID(RIGHT((X25),9),1,1)))))</f>
        <v/>
      </c>
      <c r="H26" s="1972" t="str">
        <f>IF(I26="","",IF(I26="\","",IF(LEN((X25))=7,"\",IF(MID(RIGHT((X25),8),1,1)="-","△",MID(RIGHT((X25),8),1,1)))))</f>
        <v/>
      </c>
      <c r="I26" s="1972" t="str">
        <f>IF(J26="","",IF(J26="\","",IF(LEN((X25))=6,"\",IF(MID(RIGHT((X25),7),1,1)="-","△",MID(RIGHT((X25),7),1,1)))))</f>
        <v/>
      </c>
      <c r="J26" s="1972" t="str">
        <f>IF(K26="","",IF(K26="\","",IF(LEN((X25))=5,"\",IF(MID(RIGHT((X25),6),1,1)="-","△",MID(RIGHT((X25),6),1,1)))))</f>
        <v/>
      </c>
      <c r="K26" s="1972" t="str">
        <f>IF(L26="","",IF(L26="\","",IF(LEN((X25))=4,"\",IF(MID(RIGHT((X25),5),1,1)="-","△",MID(RIGHT((X25),5),1,1)))))</f>
        <v/>
      </c>
      <c r="L26" s="1972" t="str">
        <f>IF(M26="","",IF(M26="\","",IF(LEN((X25))=3,"\",IF(MID(RIGHT((X25),4),1,1)="-","△",MID(RIGHT((X25),4),1,1)))))</f>
        <v/>
      </c>
      <c r="M26" s="1968" t="str">
        <f>IF(O26="","",IF(O26="\","",IF(LEN((X25))=2,"",IF(MID(RIGHT((X25),3),1,1)="-","△",MID(RIGHT((X25),3),1,1)))))</f>
        <v/>
      </c>
      <c r="N26" s="1969"/>
      <c r="O26" s="1968" t="str">
        <f>IF(R26="","",IF(R26="\","",IF(LEN((X25))=1,"\",IF(MID(RIGHT((X25),2),1,1)="-","△",MID(RIGHT((X25),2),1,1)))))</f>
        <v/>
      </c>
      <c r="P26" s="1969"/>
      <c r="Q26" s="1974"/>
      <c r="R26" s="1976" t="str">
        <f>RIGHT(X25,1)</f>
        <v/>
      </c>
      <c r="S26" s="1647"/>
      <c r="T26" s="1682"/>
      <c r="U26" s="1648"/>
      <c r="V26" s="1649">
        <v>23</v>
      </c>
      <c r="W26" s="1698" t="s">
        <v>2924</v>
      </c>
      <c r="X26" s="1699">
        <v>10</v>
      </c>
      <c r="Y26" s="1650"/>
      <c r="AP26" s="1651"/>
      <c r="AQ26" s="1651"/>
      <c r="AR26" s="1651"/>
      <c r="AS26" s="1651"/>
      <c r="AT26" s="1651"/>
      <c r="AU26" s="1651"/>
      <c r="AV26" s="1651"/>
    </row>
    <row r="27" spans="1:48" ht="15.75" customHeight="1" thickBot="1">
      <c r="A27" s="1697"/>
      <c r="B27" s="1697"/>
      <c r="C27" s="1697"/>
      <c r="D27" s="1697"/>
      <c r="E27" s="1697"/>
      <c r="F27" s="1697"/>
      <c r="G27" s="1982"/>
      <c r="H27" s="1973"/>
      <c r="I27" s="1973"/>
      <c r="J27" s="1973"/>
      <c r="K27" s="1973"/>
      <c r="L27" s="1973"/>
      <c r="M27" s="1970"/>
      <c r="N27" s="1971"/>
      <c r="O27" s="1970"/>
      <c r="P27" s="1971"/>
      <c r="Q27" s="1975"/>
      <c r="R27" s="1977"/>
      <c r="S27" s="1697"/>
      <c r="T27" s="1648"/>
      <c r="U27" s="1700"/>
      <c r="V27" s="1649">
        <v>24</v>
      </c>
      <c r="W27" s="1698" t="s">
        <v>2936</v>
      </c>
      <c r="X27" s="1701" t="s">
        <v>2971</v>
      </c>
      <c r="Y27" s="1650"/>
    </row>
    <row r="28" spans="1:48" ht="15.75" customHeight="1" thickBot="1">
      <c r="A28" s="1673"/>
      <c r="B28" s="1673"/>
      <c r="C28" s="1647"/>
      <c r="D28" s="1647"/>
      <c r="E28" s="1647"/>
      <c r="F28" s="1647"/>
      <c r="G28" s="1647"/>
      <c r="H28" s="1647"/>
      <c r="I28" s="1647"/>
      <c r="J28" s="1647"/>
      <c r="K28" s="1647"/>
      <c r="L28" s="1647"/>
      <c r="M28" s="1647"/>
      <c r="N28" s="1647"/>
      <c r="O28" s="1647"/>
      <c r="P28" s="1647"/>
      <c r="Q28" s="1647"/>
      <c r="R28" s="1647"/>
      <c r="S28" s="1647"/>
      <c r="T28" s="1702"/>
      <c r="U28" s="1703"/>
      <c r="V28" s="1649">
        <v>25</v>
      </c>
      <c r="W28" s="1704" t="s">
        <v>2925</v>
      </c>
      <c r="X28" s="1705"/>
      <c r="Y28" s="1706">
        <f>IF(X28="",2,IF(W28="請負者",3))</f>
        <v>2</v>
      </c>
    </row>
    <row r="29" spans="1:48" ht="8.25" customHeight="1">
      <c r="A29" s="1647"/>
      <c r="B29" s="1707"/>
      <c r="C29" s="1707"/>
      <c r="D29" s="1707"/>
      <c r="E29" s="1707"/>
      <c r="F29" s="1707"/>
      <c r="G29" s="1707"/>
      <c r="H29" s="1707"/>
      <c r="I29" s="1707"/>
      <c r="J29" s="1707"/>
      <c r="K29" s="1707"/>
      <c r="L29" s="1707"/>
      <c r="M29" s="1707"/>
      <c r="N29" s="1707"/>
      <c r="O29" s="1707"/>
      <c r="P29" s="1707"/>
      <c r="Q29" s="1707"/>
      <c r="R29" s="1707"/>
      <c r="S29" s="1707"/>
      <c r="T29" s="1702"/>
      <c r="U29" s="1703"/>
      <c r="V29" s="1649">
        <v>26</v>
      </c>
      <c r="W29" s="1708"/>
      <c r="X29" s="1648"/>
    </row>
    <row r="30" spans="1:48" ht="15.75" customHeight="1">
      <c r="A30" s="1647"/>
      <c r="B30" s="1707"/>
      <c r="C30" s="1707"/>
      <c r="D30" s="1707"/>
      <c r="E30" s="1707"/>
      <c r="F30" s="1707"/>
      <c r="G30" s="1707"/>
      <c r="H30" s="1707"/>
      <c r="I30" s="1707"/>
      <c r="J30" s="1707"/>
      <c r="K30" s="1707"/>
      <c r="L30" s="1707"/>
      <c r="M30" s="1707"/>
      <c r="N30" s="1707"/>
      <c r="O30" s="1707"/>
      <c r="P30" s="1707"/>
      <c r="Q30" s="1707"/>
      <c r="R30" s="1707"/>
      <c r="S30" s="1707"/>
      <c r="T30" s="1709"/>
      <c r="U30" s="1648"/>
      <c r="V30" s="1649">
        <v>28</v>
      </c>
      <c r="W30" s="1708"/>
      <c r="X30" s="1648"/>
    </row>
    <row r="31" spans="1:48" ht="15.75" customHeight="1">
      <c r="A31" s="1710"/>
      <c r="B31" s="1978" t="str">
        <f>IF(X28="","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　上記工事について、発注者　高原町　と請負者　"&amp;X28&amp;"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f>
        <v>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v>
      </c>
      <c r="C31" s="1978"/>
      <c r="D31" s="1978"/>
      <c r="E31" s="1978"/>
      <c r="F31" s="1978"/>
      <c r="G31" s="1978"/>
      <c r="H31" s="1978"/>
      <c r="I31" s="1978"/>
      <c r="J31" s="1978"/>
      <c r="K31" s="1978"/>
      <c r="L31" s="1978"/>
      <c r="M31" s="1978"/>
      <c r="N31" s="1978"/>
      <c r="O31" s="1978"/>
      <c r="P31" s="1978"/>
      <c r="Q31" s="1978"/>
      <c r="R31" s="1978"/>
      <c r="S31" s="1978"/>
      <c r="T31" s="1711"/>
      <c r="U31" s="1648"/>
      <c r="V31" s="1649">
        <v>29</v>
      </c>
      <c r="W31" s="1708"/>
      <c r="X31" s="1648"/>
    </row>
    <row r="32" spans="1:48" ht="15.75" customHeight="1">
      <c r="A32" s="1661"/>
      <c r="B32" s="1978"/>
      <c r="C32" s="1978"/>
      <c r="D32" s="1978"/>
      <c r="E32" s="1978"/>
      <c r="F32" s="1978"/>
      <c r="G32" s="1978"/>
      <c r="H32" s="1978"/>
      <c r="I32" s="1978"/>
      <c r="J32" s="1978"/>
      <c r="K32" s="1978"/>
      <c r="L32" s="1978"/>
      <c r="M32" s="1978"/>
      <c r="N32" s="1978"/>
      <c r="O32" s="1978"/>
      <c r="P32" s="1978"/>
      <c r="Q32" s="1978"/>
      <c r="R32" s="1978"/>
      <c r="S32" s="1978"/>
      <c r="T32" s="1711"/>
      <c r="U32" s="1648"/>
      <c r="V32" s="1649">
        <v>30</v>
      </c>
      <c r="W32" s="1708"/>
      <c r="X32" s="1712"/>
    </row>
    <row r="33" spans="1:25" ht="15.75" customHeight="1">
      <c r="A33" s="1661"/>
      <c r="B33" s="1978"/>
      <c r="C33" s="1978"/>
      <c r="D33" s="1978"/>
      <c r="E33" s="1978"/>
      <c r="F33" s="1978"/>
      <c r="G33" s="1978"/>
      <c r="H33" s="1978"/>
      <c r="I33" s="1978"/>
      <c r="J33" s="1978"/>
      <c r="K33" s="1978"/>
      <c r="L33" s="1978"/>
      <c r="M33" s="1978"/>
      <c r="N33" s="1978"/>
      <c r="O33" s="1978"/>
      <c r="P33" s="1978"/>
      <c r="Q33" s="1978"/>
      <c r="R33" s="1978"/>
      <c r="S33" s="1978"/>
      <c r="T33" s="1648"/>
      <c r="U33" s="1648"/>
      <c r="V33" s="1649">
        <v>31</v>
      </c>
      <c r="W33" s="1708"/>
      <c r="X33" s="1712"/>
      <c r="Y33" s="1648"/>
    </row>
    <row r="34" spans="1:25" ht="15.75" customHeight="1">
      <c r="A34" s="1647"/>
      <c r="B34" s="1978"/>
      <c r="C34" s="1978"/>
      <c r="D34" s="1978"/>
      <c r="E34" s="1978"/>
      <c r="F34" s="1978"/>
      <c r="G34" s="1978"/>
      <c r="H34" s="1978"/>
      <c r="I34" s="1978"/>
      <c r="J34" s="1978"/>
      <c r="K34" s="1978"/>
      <c r="L34" s="1978"/>
      <c r="M34" s="1978"/>
      <c r="N34" s="1978"/>
      <c r="O34" s="1978"/>
      <c r="P34" s="1978"/>
      <c r="Q34" s="1978"/>
      <c r="R34" s="1978"/>
      <c r="S34" s="1978"/>
      <c r="T34" s="1648"/>
      <c r="U34" s="1648"/>
      <c r="V34" s="1649"/>
      <c r="W34" s="1648"/>
      <c r="X34" s="1648"/>
      <c r="Y34" s="1648"/>
    </row>
    <row r="35" spans="1:25" ht="8.25" customHeight="1">
      <c r="A35" s="1647"/>
      <c r="B35" s="1713"/>
      <c r="C35" s="1713"/>
      <c r="D35" s="1713"/>
      <c r="E35" s="1713"/>
      <c r="F35" s="1713"/>
      <c r="G35" s="1713"/>
      <c r="H35" s="1713"/>
      <c r="I35" s="1713"/>
      <c r="J35" s="1713"/>
      <c r="K35" s="1713"/>
      <c r="L35" s="1713"/>
      <c r="M35" s="1713"/>
      <c r="N35" s="1713"/>
      <c r="O35" s="1713"/>
      <c r="P35" s="1713"/>
      <c r="Q35" s="1713"/>
      <c r="R35" s="1713"/>
      <c r="S35" s="1713"/>
      <c r="T35" s="1648"/>
      <c r="U35" s="1648"/>
      <c r="V35" s="1649"/>
      <c r="W35" s="1648"/>
      <c r="X35" s="1648"/>
      <c r="Y35" s="1648"/>
    </row>
    <row r="36" spans="1:25" ht="15.75" customHeight="1">
      <c r="A36" s="1647"/>
      <c r="B36" s="1647"/>
      <c r="C36" s="1661" t="s">
        <v>157</v>
      </c>
      <c r="D36" s="1713"/>
      <c r="E36" s="1713"/>
      <c r="F36" s="1713"/>
      <c r="G36" s="1713"/>
      <c r="H36" s="1713"/>
      <c r="I36" s="1713"/>
      <c r="J36" s="1647"/>
      <c r="K36" s="1647"/>
      <c r="L36" s="1647"/>
      <c r="M36" s="1647"/>
      <c r="N36" s="1647"/>
      <c r="O36" s="1647"/>
      <c r="P36" s="1647"/>
      <c r="Q36" s="1647"/>
      <c r="R36" s="1647"/>
      <c r="S36" s="1647"/>
      <c r="T36" s="1648"/>
      <c r="U36" s="1648"/>
      <c r="V36" s="1649"/>
      <c r="W36" s="1648"/>
      <c r="X36" s="1648"/>
    </row>
    <row r="37" spans="1:25" ht="15.75" customHeight="1">
      <c r="A37" s="1647"/>
      <c r="B37" s="1647"/>
      <c r="C37" s="1647"/>
      <c r="D37" s="1647"/>
      <c r="E37" s="1647"/>
      <c r="F37" s="1647"/>
      <c r="G37" s="1647"/>
      <c r="H37" s="1647"/>
      <c r="I37" s="1714"/>
      <c r="J37" s="1647" t="s">
        <v>158</v>
      </c>
      <c r="K37" s="1713"/>
      <c r="L37" s="1713"/>
      <c r="M37" s="1713"/>
      <c r="N37" s="1713"/>
      <c r="O37" s="1713"/>
      <c r="P37" s="1713"/>
      <c r="Q37" s="1713"/>
      <c r="R37" s="1713"/>
      <c r="S37" s="1713"/>
      <c r="T37" s="1648"/>
      <c r="U37" s="1648"/>
      <c r="V37" s="1649"/>
      <c r="W37" s="1648"/>
      <c r="X37" s="1648"/>
    </row>
    <row r="38" spans="1:25" ht="15.75" customHeight="1">
      <c r="A38" s="1647"/>
      <c r="B38" s="1647"/>
      <c r="C38" s="1661" t="s">
        <v>159</v>
      </c>
      <c r="D38" s="1661"/>
      <c r="E38" s="1661"/>
      <c r="F38" s="1661"/>
      <c r="G38" s="1661"/>
      <c r="H38" s="1647"/>
      <c r="I38" s="1647"/>
      <c r="J38" s="1647"/>
      <c r="K38" s="1647"/>
      <c r="L38" s="1647"/>
      <c r="M38" s="1647"/>
      <c r="N38" s="1647"/>
      <c r="O38" s="1647"/>
      <c r="P38" s="1647"/>
      <c r="Q38" s="1647"/>
      <c r="R38" s="1647"/>
      <c r="S38" s="1647"/>
      <c r="T38" s="1648"/>
      <c r="U38" s="1648"/>
      <c r="V38" s="1649"/>
      <c r="W38" s="1648"/>
      <c r="X38" s="1648"/>
    </row>
    <row r="39" spans="1:25" ht="15.75" customHeight="1">
      <c r="A39" s="1647"/>
      <c r="B39" s="1647"/>
      <c r="C39" s="1647"/>
      <c r="D39" s="1647"/>
      <c r="E39" s="1647"/>
      <c r="F39" s="1647"/>
      <c r="G39" s="1647"/>
      <c r="H39" s="1647"/>
      <c r="I39" s="1647"/>
      <c r="J39" s="1647"/>
      <c r="K39" s="1647"/>
      <c r="L39" s="1647"/>
      <c r="M39" s="1647"/>
      <c r="N39" s="1647"/>
      <c r="O39" s="1647"/>
      <c r="P39" s="1647"/>
      <c r="Q39" s="1647"/>
      <c r="R39" s="1647"/>
      <c r="S39" s="1647"/>
      <c r="T39" s="1648"/>
      <c r="U39" s="1648"/>
      <c r="V39" s="1649"/>
      <c r="W39" s="1648"/>
      <c r="X39" s="1648"/>
    </row>
    <row r="40" spans="1:25" ht="15.75" hidden="1" customHeight="1">
      <c r="A40" s="1647"/>
      <c r="B40" s="1647"/>
      <c r="C40" s="1647"/>
      <c r="D40" s="1647"/>
      <c r="E40" s="1647"/>
      <c r="F40" s="1647"/>
      <c r="G40" s="1647"/>
      <c r="H40" s="1647"/>
      <c r="I40" s="1647"/>
      <c r="J40" s="1647"/>
      <c r="K40" s="1647"/>
      <c r="L40" s="1647"/>
      <c r="M40" s="1647"/>
      <c r="N40" s="1647"/>
      <c r="O40" s="1647"/>
      <c r="P40" s="1647"/>
      <c r="Q40" s="1647"/>
      <c r="R40" s="1647"/>
      <c r="S40" s="1647"/>
      <c r="T40" s="1648"/>
      <c r="U40" s="1648"/>
      <c r="V40" s="1649"/>
      <c r="W40" s="1703"/>
      <c r="X40" s="1648"/>
    </row>
    <row r="41" spans="1:25" ht="15.75" hidden="1" customHeight="1">
      <c r="A41" s="1647"/>
      <c r="B41" s="1979" t="s">
        <v>160</v>
      </c>
      <c r="C41" s="1979"/>
      <c r="D41" s="1979"/>
      <c r="E41" s="1979"/>
      <c r="F41" s="1979"/>
      <c r="G41" s="1979"/>
      <c r="H41" s="1979"/>
      <c r="I41" s="1979"/>
      <c r="J41" s="1979"/>
      <c r="K41" s="1979"/>
      <c r="L41" s="1979"/>
      <c r="M41" s="1979"/>
      <c r="N41" s="1979"/>
      <c r="O41" s="1979"/>
      <c r="P41" s="1979"/>
      <c r="Q41" s="1979"/>
      <c r="R41" s="1979"/>
      <c r="S41" s="1979"/>
      <c r="T41" s="1648"/>
      <c r="U41" s="1703"/>
      <c r="V41" s="1649"/>
      <c r="W41" s="1703"/>
      <c r="X41" s="1648"/>
    </row>
    <row r="42" spans="1:25" ht="15.75" hidden="1" customHeight="1">
      <c r="A42" s="1647"/>
      <c r="B42" s="1979"/>
      <c r="C42" s="1979"/>
      <c r="D42" s="1979"/>
      <c r="E42" s="1979"/>
      <c r="F42" s="1979"/>
      <c r="G42" s="1979"/>
      <c r="H42" s="1979"/>
      <c r="I42" s="1979"/>
      <c r="J42" s="1979"/>
      <c r="K42" s="1979"/>
      <c r="L42" s="1979"/>
      <c r="M42" s="1979"/>
      <c r="N42" s="1979"/>
      <c r="O42" s="1979"/>
      <c r="P42" s="1979"/>
      <c r="Q42" s="1979"/>
      <c r="R42" s="1979"/>
      <c r="S42" s="1979"/>
      <c r="T42" s="1648"/>
      <c r="U42" s="1703"/>
      <c r="V42" s="1649"/>
      <c r="W42" s="1648"/>
      <c r="X42" s="1648"/>
    </row>
    <row r="43" spans="1:25" ht="15.75" customHeight="1">
      <c r="A43" s="1647"/>
      <c r="B43" s="1980" t="s">
        <v>2926</v>
      </c>
      <c r="C43" s="1980"/>
      <c r="D43" s="1980"/>
      <c r="E43" s="1980"/>
      <c r="F43" s="1980"/>
      <c r="G43" s="1980"/>
      <c r="H43" s="1980"/>
      <c r="I43" s="1980"/>
      <c r="J43" s="1980"/>
      <c r="K43" s="1980"/>
      <c r="L43" s="1980"/>
      <c r="M43" s="1980"/>
      <c r="N43" s="1980"/>
      <c r="O43" s="1980"/>
      <c r="P43" s="1980"/>
      <c r="Q43" s="1980"/>
      <c r="R43" s="1980"/>
      <c r="S43" s="1980"/>
      <c r="T43" s="1648"/>
      <c r="U43" s="1703"/>
      <c r="V43" s="1649"/>
      <c r="W43" s="1648"/>
      <c r="X43" s="1648"/>
    </row>
    <row r="44" spans="1:25" ht="15.75" customHeight="1">
      <c r="A44" s="1647"/>
      <c r="B44" s="1715" t="s">
        <v>2927</v>
      </c>
      <c r="C44" s="1647"/>
      <c r="D44" s="1647"/>
      <c r="E44" s="1647"/>
      <c r="F44" s="1647"/>
      <c r="G44" s="1647"/>
      <c r="H44" s="1647"/>
      <c r="I44" s="1647"/>
      <c r="J44" s="1647"/>
      <c r="K44" s="1647"/>
      <c r="L44" s="1647"/>
      <c r="M44" s="1647"/>
      <c r="N44" s="1647"/>
      <c r="O44" s="1647"/>
      <c r="P44" s="1647"/>
      <c r="Q44" s="1647"/>
      <c r="R44" s="1647"/>
      <c r="S44" s="1647"/>
      <c r="T44" s="1648"/>
      <c r="U44" s="1703"/>
      <c r="V44" s="1649"/>
      <c r="W44" s="1648"/>
      <c r="X44" s="1648"/>
    </row>
    <row r="45" spans="1:25" ht="15.75" customHeight="1">
      <c r="A45" s="1647"/>
      <c r="B45" s="1715"/>
      <c r="C45" s="1647"/>
      <c r="D45" s="1647"/>
      <c r="E45" s="1647"/>
      <c r="F45" s="1647"/>
      <c r="G45" s="1647"/>
      <c r="H45" s="1647"/>
      <c r="I45" s="1647"/>
      <c r="J45" s="1647"/>
      <c r="K45" s="1647"/>
      <c r="L45" s="1647"/>
      <c r="M45" s="1647"/>
      <c r="N45" s="1647"/>
      <c r="O45" s="1647"/>
      <c r="P45" s="1647"/>
      <c r="Q45" s="1647"/>
      <c r="R45" s="1647"/>
      <c r="S45" s="1647"/>
      <c r="T45" s="1648"/>
      <c r="U45" s="1703"/>
      <c r="V45" s="1649"/>
      <c r="W45" s="1648"/>
      <c r="X45" s="1648"/>
    </row>
    <row r="46" spans="1:25" ht="15.75" customHeight="1">
      <c r="A46" s="1647"/>
      <c r="B46" s="1647"/>
      <c r="C46" s="1964" t="s">
        <v>3032</v>
      </c>
      <c r="D46" s="1964"/>
      <c r="E46" s="1716" t="str">
        <f>IF(X13="","",X13)</f>
        <v/>
      </c>
      <c r="F46" s="1717" t="s">
        <v>0</v>
      </c>
      <c r="G46" s="1716" t="str">
        <f>IF(X14="","",X14)</f>
        <v/>
      </c>
      <c r="H46" s="1717" t="s">
        <v>1</v>
      </c>
      <c r="I46" s="1716" t="str">
        <f>IF(X15="","",X15)</f>
        <v/>
      </c>
      <c r="J46" s="1717" t="s">
        <v>101</v>
      </c>
      <c r="K46" s="1718"/>
      <c r="L46" s="1718"/>
      <c r="M46" s="1647"/>
      <c r="N46" s="1647"/>
      <c r="O46" s="1647"/>
      <c r="P46" s="1647"/>
      <c r="Q46" s="1647"/>
      <c r="R46" s="1647"/>
      <c r="S46" s="1647"/>
      <c r="T46" s="1719"/>
      <c r="U46" s="1648"/>
      <c r="V46" s="1649"/>
      <c r="W46" s="1648"/>
      <c r="X46" s="1648"/>
    </row>
    <row r="47" spans="1:25" ht="15.75" customHeight="1">
      <c r="A47" s="1647"/>
      <c r="B47" s="1647"/>
      <c r="C47" s="1647"/>
      <c r="D47" s="1647"/>
      <c r="E47" s="1647"/>
      <c r="F47" s="1647"/>
      <c r="G47" s="1647"/>
      <c r="H47" s="1647"/>
      <c r="I47" s="1647"/>
      <c r="J47" s="1647"/>
      <c r="K47" s="1647"/>
      <c r="L47" s="1647"/>
      <c r="M47" s="1647"/>
      <c r="N47" s="1647"/>
      <c r="O47" s="1647"/>
      <c r="P47" s="1647"/>
      <c r="Q47" s="1647"/>
      <c r="R47" s="1647"/>
      <c r="S47" s="1647"/>
      <c r="T47" s="1719"/>
      <c r="U47" s="1648"/>
      <c r="V47" s="1649"/>
      <c r="W47" s="1648"/>
      <c r="X47" s="1648"/>
    </row>
    <row r="48" spans="1:25" ht="15.75" customHeight="1">
      <c r="A48" s="1647"/>
      <c r="B48" s="1647"/>
      <c r="C48" s="1647"/>
      <c r="D48" s="1647"/>
      <c r="E48" s="1647"/>
      <c r="F48" s="1647"/>
      <c r="G48" s="1965" t="s">
        <v>161</v>
      </c>
      <c r="H48" s="1965"/>
      <c r="I48" s="1647"/>
      <c r="J48" s="1647" t="s">
        <v>74</v>
      </c>
      <c r="K48" s="1647"/>
      <c r="L48" s="1647"/>
      <c r="M48" s="1647"/>
      <c r="N48" s="1647"/>
      <c r="O48" s="1647"/>
      <c r="P48" s="1647"/>
      <c r="Q48" s="1647"/>
      <c r="R48" s="1647"/>
      <c r="S48" s="1647"/>
      <c r="T48" s="1719"/>
      <c r="U48" s="1648"/>
      <c r="V48" s="1649"/>
      <c r="W48" s="1648"/>
      <c r="X48" s="1648"/>
    </row>
    <row r="49" spans="1:24" ht="15.75" customHeight="1">
      <c r="A49" s="1647"/>
      <c r="B49" s="1647"/>
      <c r="C49" s="1647"/>
      <c r="D49" s="1720"/>
      <c r="E49" s="1720"/>
      <c r="F49" s="1647"/>
      <c r="G49" s="1647"/>
      <c r="H49" s="1647"/>
      <c r="I49" s="1647"/>
      <c r="J49" s="1647" t="s">
        <v>162</v>
      </c>
      <c r="K49" s="1661"/>
      <c r="L49" s="1661" t="str">
        <f>IF(X27="","",X27)</f>
        <v>○○　○○</v>
      </c>
      <c r="M49" s="1720"/>
      <c r="N49" s="1720"/>
      <c r="O49" s="1720"/>
      <c r="P49" s="1720"/>
      <c r="Q49" s="1720"/>
      <c r="R49" s="1720"/>
      <c r="S49" s="1720"/>
      <c r="T49" s="1719"/>
      <c r="U49" s="1648"/>
      <c r="V49" s="1649"/>
      <c r="W49" s="1648"/>
      <c r="X49" s="1648"/>
    </row>
    <row r="50" spans="1:24" ht="15.75" customHeight="1">
      <c r="A50" s="1647"/>
      <c r="B50" s="1647"/>
      <c r="C50" s="1647"/>
      <c r="D50" s="1720"/>
      <c r="E50" s="1720"/>
      <c r="F50" s="1720"/>
      <c r="G50" s="1720"/>
      <c r="H50" s="1647"/>
      <c r="I50" s="1647"/>
      <c r="J50" s="1661"/>
      <c r="K50" s="1720"/>
      <c r="L50" s="1720"/>
      <c r="M50" s="1720"/>
      <c r="N50" s="1720"/>
      <c r="O50" s="1720"/>
      <c r="P50" s="1720"/>
      <c r="Q50" s="1720"/>
      <c r="R50" s="1720"/>
      <c r="S50" s="1720"/>
      <c r="T50" s="1719"/>
      <c r="U50" s="1648"/>
      <c r="V50" s="1649"/>
      <c r="W50" s="1648"/>
      <c r="X50" s="1648"/>
    </row>
    <row r="51" spans="1:24" ht="15.75" customHeight="1">
      <c r="A51" s="1647"/>
      <c r="B51" s="1647"/>
      <c r="C51" s="1647"/>
      <c r="D51" s="1720"/>
      <c r="E51" s="1720"/>
      <c r="F51" s="1720"/>
      <c r="G51" s="1720"/>
      <c r="H51" s="1647"/>
      <c r="I51" s="1647"/>
      <c r="J51" s="1661"/>
      <c r="K51" s="1720"/>
      <c r="L51" s="1720"/>
      <c r="M51" s="1720"/>
      <c r="N51" s="1720"/>
      <c r="O51" s="1720"/>
      <c r="P51" s="1720"/>
      <c r="Q51" s="1720"/>
      <c r="R51" s="1720"/>
      <c r="S51" s="1720"/>
      <c r="T51" s="1719"/>
      <c r="U51" s="1648"/>
      <c r="V51" s="1649"/>
      <c r="W51" s="1648"/>
      <c r="X51" s="1648"/>
    </row>
    <row r="52" spans="1:24" ht="15.75" customHeight="1">
      <c r="A52" s="1647"/>
      <c r="B52" s="1647"/>
      <c r="C52" s="1647"/>
      <c r="D52" s="1720"/>
      <c r="E52" s="1720"/>
      <c r="F52" s="1647"/>
      <c r="G52" s="1965" t="s">
        <v>109</v>
      </c>
      <c r="H52" s="1965"/>
      <c r="I52" s="1647"/>
      <c r="J52" s="1661"/>
      <c r="K52" s="1720"/>
      <c r="L52" s="1720"/>
      <c r="M52" s="1720"/>
      <c r="N52" s="1720"/>
      <c r="O52" s="1720"/>
      <c r="P52" s="1720"/>
      <c r="Q52" s="1720"/>
      <c r="R52" s="1720"/>
      <c r="S52" s="1720"/>
      <c r="T52" s="1719"/>
      <c r="U52" s="1648"/>
      <c r="V52" s="1649"/>
      <c r="W52" s="1648"/>
      <c r="X52" s="1648"/>
    </row>
    <row r="53" spans="1:24" ht="15.75" customHeight="1">
      <c r="A53" s="1647"/>
      <c r="B53" s="1647"/>
      <c r="C53" s="1647"/>
      <c r="D53" s="1720"/>
      <c r="E53" s="1720"/>
      <c r="F53" s="1647"/>
      <c r="G53" s="1647"/>
      <c r="H53" s="1647"/>
      <c r="I53" s="1647"/>
      <c r="J53" s="1661"/>
      <c r="K53" s="1720"/>
      <c r="L53" s="1720"/>
      <c r="M53" s="1720"/>
      <c r="N53" s="1720"/>
      <c r="O53" s="1720"/>
      <c r="P53" s="1720"/>
      <c r="Q53" s="1720"/>
      <c r="R53" s="1720"/>
      <c r="S53" s="1720"/>
      <c r="T53" s="1719"/>
      <c r="U53" s="1648"/>
      <c r="V53" s="1649"/>
      <c r="W53" s="1648"/>
      <c r="X53" s="1648"/>
    </row>
    <row r="54" spans="1:24" ht="15.75" customHeight="1">
      <c r="A54" s="1647"/>
      <c r="B54" s="1647"/>
      <c r="C54" s="1647"/>
      <c r="D54" s="1720"/>
      <c r="E54" s="1720"/>
      <c r="F54" s="1720"/>
      <c r="G54" s="1720"/>
      <c r="H54" s="1647"/>
      <c r="I54" s="1647"/>
      <c r="J54" s="1661"/>
      <c r="K54" s="1720"/>
      <c r="L54" s="1720"/>
      <c r="M54" s="1720"/>
      <c r="N54" s="1720"/>
      <c r="O54" s="1720"/>
      <c r="P54" s="1720"/>
      <c r="Q54" s="1720"/>
      <c r="R54" s="1720"/>
      <c r="S54" s="1720"/>
      <c r="T54" s="1648"/>
      <c r="U54" s="1648"/>
      <c r="V54" s="1649"/>
      <c r="W54" s="1648"/>
      <c r="X54" s="1648"/>
    </row>
    <row r="55" spans="1:24" ht="15.95" customHeight="1">
      <c r="A55" s="1647"/>
      <c r="B55" s="1647"/>
      <c r="C55" s="1647"/>
      <c r="D55" s="1720"/>
      <c r="E55" s="1720"/>
      <c r="F55" s="1720"/>
      <c r="G55" s="1720"/>
      <c r="H55" s="1647"/>
      <c r="I55" s="1661"/>
      <c r="J55" s="1720"/>
      <c r="K55" s="1720"/>
      <c r="L55" s="1720"/>
      <c r="M55" s="1720"/>
      <c r="N55" s="1720"/>
      <c r="O55" s="1720"/>
      <c r="P55" s="1720"/>
      <c r="Q55" s="1720"/>
      <c r="R55" s="1720"/>
      <c r="S55" s="1720"/>
      <c r="T55" s="1648"/>
      <c r="U55" s="1648"/>
      <c r="V55" s="1649"/>
      <c r="W55" s="1648"/>
      <c r="X55" s="1648"/>
    </row>
    <row r="56" spans="1:24" ht="15.95" hidden="1" customHeight="1">
      <c r="A56" s="1647"/>
      <c r="B56" s="1647"/>
      <c r="C56" s="1647"/>
      <c r="D56" s="1720"/>
      <c r="E56" s="1720"/>
      <c r="F56" s="1720"/>
      <c r="G56" s="1720"/>
      <c r="H56" s="1647"/>
      <c r="I56" s="1661"/>
      <c r="J56" s="1720"/>
      <c r="K56" s="1720"/>
      <c r="L56" s="1720"/>
      <c r="M56" s="1720"/>
      <c r="N56" s="1720"/>
      <c r="O56" s="1720"/>
      <c r="P56" s="1720"/>
      <c r="Q56" s="1720"/>
      <c r="R56" s="1720"/>
      <c r="S56" s="1720"/>
      <c r="T56" s="1648"/>
      <c r="U56" s="1648"/>
      <c r="V56" s="1649"/>
      <c r="W56" s="1648"/>
      <c r="X56" s="1648"/>
    </row>
    <row r="57" spans="1:24" ht="15.95" hidden="1" customHeight="1">
      <c r="A57" s="1647"/>
      <c r="B57" s="1647"/>
      <c r="C57" s="1647"/>
      <c r="D57" s="1720"/>
      <c r="E57" s="1720"/>
      <c r="F57" s="1720"/>
      <c r="G57" s="1720"/>
      <c r="H57" s="1647"/>
      <c r="I57" s="1661"/>
      <c r="J57" s="1720"/>
      <c r="K57" s="1720"/>
      <c r="L57" s="1720"/>
      <c r="M57" s="1720"/>
      <c r="N57" s="1720"/>
      <c r="O57" s="1720"/>
      <c r="P57" s="1720"/>
      <c r="Q57" s="1720"/>
      <c r="R57" s="1720"/>
      <c r="S57" s="1720"/>
      <c r="T57" s="1648"/>
      <c r="U57" s="1648"/>
      <c r="V57" s="1649"/>
      <c r="W57" s="1648"/>
      <c r="X57" s="1648"/>
    </row>
    <row r="58" spans="1:24" ht="15.95" hidden="1" customHeight="1">
      <c r="A58" s="1647"/>
      <c r="B58" s="1647"/>
      <c r="C58" s="1647"/>
      <c r="D58" s="1720"/>
      <c r="E58" s="1720"/>
      <c r="F58" s="1720"/>
      <c r="G58" s="1720"/>
      <c r="H58" s="1647"/>
      <c r="I58" s="1661"/>
      <c r="J58" s="1720"/>
      <c r="K58" s="1720"/>
      <c r="L58" s="1720"/>
      <c r="M58" s="1720"/>
      <c r="N58" s="1720"/>
      <c r="O58" s="1720"/>
      <c r="P58" s="1720"/>
      <c r="Q58" s="1720"/>
      <c r="R58" s="1720"/>
      <c r="S58" s="1720"/>
      <c r="T58" s="1648"/>
      <c r="U58" s="1648"/>
      <c r="V58" s="1649"/>
      <c r="W58" s="1648"/>
      <c r="X58" s="1648"/>
    </row>
    <row r="59" spans="1:24" ht="15.95" hidden="1" customHeight="1">
      <c r="A59" s="1647"/>
      <c r="B59" s="1647"/>
      <c r="C59" s="1647"/>
      <c r="D59" s="1647"/>
      <c r="E59" s="1647"/>
      <c r="F59" s="1647"/>
      <c r="G59" s="1647"/>
      <c r="H59" s="1647"/>
      <c r="I59" s="1647"/>
      <c r="J59" s="1647"/>
      <c r="K59" s="1647"/>
      <c r="L59" s="1647"/>
      <c r="M59" s="1647"/>
      <c r="N59" s="1647"/>
      <c r="O59" s="1647"/>
      <c r="P59" s="1647"/>
      <c r="Q59" s="1647"/>
      <c r="R59" s="1647"/>
      <c r="S59" s="1647"/>
      <c r="T59" s="1648"/>
      <c r="U59" s="1648"/>
      <c r="V59" s="1648"/>
      <c r="W59" s="1648"/>
      <c r="X59" s="1648"/>
    </row>
    <row r="60" spans="1:24" ht="15.95" customHeight="1">
      <c r="A60" s="1647"/>
      <c r="B60" s="1647"/>
      <c r="C60" s="1647"/>
      <c r="D60" s="1647"/>
      <c r="E60" s="1647"/>
      <c r="F60" s="1647"/>
      <c r="G60" s="1647"/>
      <c r="H60" s="1647"/>
      <c r="I60" s="1647"/>
      <c r="J60" s="1647"/>
      <c r="K60" s="1647"/>
      <c r="L60" s="1647"/>
      <c r="M60" s="1647"/>
      <c r="N60" s="1647"/>
      <c r="O60" s="1647"/>
      <c r="P60" s="1647"/>
      <c r="Q60" s="1647"/>
      <c r="R60" s="1647"/>
      <c r="S60" s="1647"/>
      <c r="T60" s="1648"/>
      <c r="U60" s="1648"/>
      <c r="V60" s="1648"/>
      <c r="W60" s="1648"/>
      <c r="X60" s="1648"/>
    </row>
  </sheetData>
  <sheetProtection formatCells="0" formatColumns="0" formatRows="0" insertColumns="0" insertRows="0"/>
  <mergeCells count="48">
    <mergeCell ref="A13:B13"/>
    <mergeCell ref="C13:E13"/>
    <mergeCell ref="S5:S8"/>
    <mergeCell ref="W5:X6"/>
    <mergeCell ref="H6:L6"/>
    <mergeCell ref="A10:B10"/>
    <mergeCell ref="C10:E10"/>
    <mergeCell ref="A15:B15"/>
    <mergeCell ref="C15:E15"/>
    <mergeCell ref="M15:N15"/>
    <mergeCell ref="O15:Q15"/>
    <mergeCell ref="M16:N16"/>
    <mergeCell ref="O16:Q16"/>
    <mergeCell ref="A18:B18"/>
    <mergeCell ref="C18:E18"/>
    <mergeCell ref="M18:N18"/>
    <mergeCell ref="O18:Q18"/>
    <mergeCell ref="G19:G20"/>
    <mergeCell ref="H19:H20"/>
    <mergeCell ref="I19:I20"/>
    <mergeCell ref="J19:J20"/>
    <mergeCell ref="K19:K20"/>
    <mergeCell ref="L19:L20"/>
    <mergeCell ref="O19:Q20"/>
    <mergeCell ref="R19:R20"/>
    <mergeCell ref="G21:L21"/>
    <mergeCell ref="M21:R21"/>
    <mergeCell ref="A25:B25"/>
    <mergeCell ref="C25:E25"/>
    <mergeCell ref="M25:N25"/>
    <mergeCell ref="O25:Q25"/>
    <mergeCell ref="O26:Q27"/>
    <mergeCell ref="R26:R27"/>
    <mergeCell ref="B31:S34"/>
    <mergeCell ref="B41:S42"/>
    <mergeCell ref="B43:S43"/>
    <mergeCell ref="G26:G27"/>
    <mergeCell ref="H26:H27"/>
    <mergeCell ref="I26:I27"/>
    <mergeCell ref="J26:J27"/>
    <mergeCell ref="K26:K27"/>
    <mergeCell ref="L26:L27"/>
    <mergeCell ref="C46:D46"/>
    <mergeCell ref="G48:H48"/>
    <mergeCell ref="G52:H52"/>
    <mergeCell ref="D2:E2"/>
    <mergeCell ref="M26:N27"/>
    <mergeCell ref="M19:N20"/>
  </mergeCells>
  <phoneticPr fontId="43"/>
  <conditionalFormatting sqref="W24">
    <cfRule type="expression" dxfId="47" priority="1" stopIfTrue="1">
      <formula>X24&gt;=1</formula>
    </cfRule>
    <cfRule type="expression" dxfId="46" priority="2" stopIfTrue="1">
      <formula>Y23&gt;1</formula>
    </cfRule>
  </conditionalFormatting>
  <conditionalFormatting sqref="X24">
    <cfRule type="expression" dxfId="45" priority="3" stopIfTrue="1">
      <formula>Y23=2</formula>
    </cfRule>
    <cfRule type="expression" dxfId="44" priority="4" stopIfTrue="1">
      <formula>Y24=1</formula>
    </cfRule>
  </conditionalFormatting>
  <conditionalFormatting sqref="X12">
    <cfRule type="expression" dxfId="43" priority="5" stopIfTrue="1">
      <formula>Y12=1</formula>
    </cfRule>
  </conditionalFormatting>
  <conditionalFormatting sqref="X23">
    <cfRule type="expression" dxfId="42" priority="6" stopIfTrue="1">
      <formula>Y23=1</formula>
    </cfRule>
    <cfRule type="expression" dxfId="41" priority="7" stopIfTrue="1">
      <formula>Y23=2</formula>
    </cfRule>
  </conditionalFormatting>
  <conditionalFormatting sqref="X28">
    <cfRule type="expression" dxfId="40" priority="8" stopIfTrue="1">
      <formula>Y28=2</formula>
    </cfRule>
  </conditionalFormatting>
  <conditionalFormatting sqref="X11 X13:X22">
    <cfRule type="cellIs" dxfId="39" priority="9" stopIfTrue="1" operator="lessThanOrEqual">
      <formula>0</formula>
    </cfRule>
  </conditionalFormatting>
  <dataValidations count="8">
    <dataValidation type="list" allowBlank="1" showInputMessage="1" showErrorMessage="1" sqref="X23">
      <formula1>"　,免除,１０%,４０%"</formula1>
    </dataValidation>
    <dataValidation type="list" allowBlank="1" showInputMessage="1" sqref="X12">
      <formula1>"　,大字 西麓 地内,大字 広原 地内,大字 蒲牟田 地内,大字 後川内 地内,内一円"</formula1>
    </dataValidation>
    <dataValidation type="list" allowBlank="1" showInputMessage="1" sqref="X21">
      <formula1>V4:V33</formula1>
    </dataValidation>
    <dataValidation type="list" allowBlank="1" showInputMessage="1" sqref="X18">
      <formula1>V4:V33</formula1>
    </dataValidation>
    <dataValidation type="list" allowBlank="1" showInputMessage="1" sqref="X15">
      <formula1>V4:V33</formula1>
    </dataValidation>
    <dataValidation type="list" allowBlank="1" showInputMessage="1" sqref="X20">
      <formula1>V4:V15</formula1>
    </dataValidation>
    <dataValidation type="list" allowBlank="1" showInputMessage="1" sqref="X17">
      <formula1>V4:V15</formula1>
    </dataValidation>
    <dataValidation type="list" allowBlank="1" showInputMessage="1" sqref="X14">
      <formula1>V4:V15</formula1>
    </dataValidation>
  </dataValidations>
  <hyperlinks>
    <hyperlink ref="D2" location="リスト!A1" display="リスト"/>
    <hyperlink ref="D2:E2" location="流れ!Q16" display="リスト"/>
  </hyperlinks>
  <pageMargins left="0.96" right="0.52" top="1.02" bottom="0.39370078740157483" header="0.2" footer="0.23622047244094491"/>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P91"/>
  <sheetViews>
    <sheetView showGridLines="0" zoomScaleNormal="100" zoomScaleSheetLayoutView="75" workbookViewId="0">
      <pane ySplit="3" topLeftCell="A67" activePane="bottomLeft" state="frozen"/>
      <selection activeCell="C2" sqref="C2"/>
      <selection pane="bottomLeft" activeCell="C2" sqref="C2"/>
    </sheetView>
  </sheetViews>
  <sheetFormatPr defaultRowHeight="14.25"/>
  <cols>
    <col min="1" max="1" width="2" style="402" customWidth="1"/>
    <col min="2" max="2" width="3.5" style="402" customWidth="1"/>
    <col min="3" max="9" width="2.875" style="402" customWidth="1"/>
    <col min="10" max="10" width="0.625" style="402" customWidth="1"/>
    <col min="11" max="11" width="2.875" style="402" customWidth="1"/>
    <col min="12" max="12" width="0.625" style="402" customWidth="1"/>
    <col min="13" max="13" width="2.875" style="402" customWidth="1"/>
    <col min="14" max="16" width="0.625" style="402" customWidth="1"/>
    <col min="17" max="17" width="2.125" style="402" customWidth="1"/>
    <col min="18" max="18" width="0.625" style="402" customWidth="1"/>
    <col min="19" max="19" width="2.125" style="402" customWidth="1"/>
    <col min="20" max="20" width="0.625" style="402" customWidth="1"/>
    <col min="21" max="21" width="2.125" style="402" customWidth="1"/>
    <col min="22" max="22" width="0.625" style="402" customWidth="1"/>
    <col min="23" max="27" width="2.125" style="402" customWidth="1"/>
    <col min="28" max="28" width="1.625" style="402" customWidth="1"/>
    <col min="29" max="29" width="1.875" style="402" customWidth="1"/>
    <col min="30" max="30" width="1" style="402" customWidth="1"/>
    <col min="31" max="31" width="1.75" style="402" customWidth="1"/>
    <col min="32" max="32" width="0.625" style="402" customWidth="1"/>
    <col min="33" max="33" width="1.75" style="402" customWidth="1"/>
    <col min="34" max="36" width="0.625" style="402" customWidth="1"/>
    <col min="37" max="37" width="1.625" style="402" customWidth="1"/>
    <col min="38" max="38" width="0.625" style="402" customWidth="1"/>
    <col min="39" max="39" width="1.625" style="402" customWidth="1"/>
    <col min="40" max="40" width="0.625" style="402" customWidth="1"/>
    <col min="41" max="41" width="1.625" style="402" customWidth="1"/>
    <col min="42" max="42" width="0.625" style="402" customWidth="1"/>
    <col min="43" max="43" width="1.625" style="402" customWidth="1"/>
    <col min="44" max="46" width="2.125" style="402" customWidth="1"/>
    <col min="47" max="50" width="2.75" style="402" customWidth="1"/>
    <col min="51" max="53" width="2.375" style="402" customWidth="1"/>
    <col min="54" max="68" width="2" style="402" customWidth="1"/>
    <col min="69" max="256" width="9" style="402"/>
    <col min="257" max="257" width="2" style="402" customWidth="1"/>
    <col min="258" max="258" width="3.5" style="402" customWidth="1"/>
    <col min="259" max="265" width="2.875" style="402" customWidth="1"/>
    <col min="266" max="266" width="0.625" style="402" customWidth="1"/>
    <col min="267" max="267" width="2.875" style="402" customWidth="1"/>
    <col min="268" max="268" width="0.625" style="402" customWidth="1"/>
    <col min="269" max="269" width="2.875" style="402" customWidth="1"/>
    <col min="270" max="272" width="0.625" style="402" customWidth="1"/>
    <col min="273" max="273" width="2.125" style="402" customWidth="1"/>
    <col min="274" max="274" width="0.625" style="402" customWidth="1"/>
    <col min="275" max="275" width="2.125" style="402" customWidth="1"/>
    <col min="276" max="276" width="0.625" style="402" customWidth="1"/>
    <col min="277" max="277" width="2.125" style="402" customWidth="1"/>
    <col min="278" max="278" width="0.625" style="402" customWidth="1"/>
    <col min="279" max="283" width="2.125" style="402" customWidth="1"/>
    <col min="284" max="284" width="1.625" style="402" customWidth="1"/>
    <col min="285" max="285" width="1.875" style="402" customWidth="1"/>
    <col min="286" max="286" width="1" style="402" customWidth="1"/>
    <col min="287" max="287" width="1.75" style="402" customWidth="1"/>
    <col min="288" max="288" width="0.625" style="402" customWidth="1"/>
    <col min="289" max="289" width="1.75" style="402" customWidth="1"/>
    <col min="290" max="292" width="0.625" style="402" customWidth="1"/>
    <col min="293" max="293" width="1.625" style="402" customWidth="1"/>
    <col min="294" max="294" width="0.625" style="402" customWidth="1"/>
    <col min="295" max="295" width="1.625" style="402" customWidth="1"/>
    <col min="296" max="296" width="0.625" style="402" customWidth="1"/>
    <col min="297" max="297" width="1.625" style="402" customWidth="1"/>
    <col min="298" max="298" width="0.625" style="402" customWidth="1"/>
    <col min="299" max="299" width="1.625" style="402" customWidth="1"/>
    <col min="300" max="302" width="2.125" style="402" customWidth="1"/>
    <col min="303" max="306" width="2.75" style="402" customWidth="1"/>
    <col min="307" max="309" width="2.375" style="402" customWidth="1"/>
    <col min="310" max="324" width="2" style="402" customWidth="1"/>
    <col min="325" max="512" width="9" style="402"/>
    <col min="513" max="513" width="2" style="402" customWidth="1"/>
    <col min="514" max="514" width="3.5" style="402" customWidth="1"/>
    <col min="515" max="521" width="2.875" style="402" customWidth="1"/>
    <col min="522" max="522" width="0.625" style="402" customWidth="1"/>
    <col min="523" max="523" width="2.875" style="402" customWidth="1"/>
    <col min="524" max="524" width="0.625" style="402" customWidth="1"/>
    <col min="525" max="525" width="2.875" style="402" customWidth="1"/>
    <col min="526" max="528" width="0.625" style="402" customWidth="1"/>
    <col min="529" max="529" width="2.125" style="402" customWidth="1"/>
    <col min="530" max="530" width="0.625" style="402" customWidth="1"/>
    <col min="531" max="531" width="2.125" style="402" customWidth="1"/>
    <col min="532" max="532" width="0.625" style="402" customWidth="1"/>
    <col min="533" max="533" width="2.125" style="402" customWidth="1"/>
    <col min="534" max="534" width="0.625" style="402" customWidth="1"/>
    <col min="535" max="539" width="2.125" style="402" customWidth="1"/>
    <col min="540" max="540" width="1.625" style="402" customWidth="1"/>
    <col min="541" max="541" width="1.875" style="402" customWidth="1"/>
    <col min="542" max="542" width="1" style="402" customWidth="1"/>
    <col min="543" max="543" width="1.75" style="402" customWidth="1"/>
    <col min="544" max="544" width="0.625" style="402" customWidth="1"/>
    <col min="545" max="545" width="1.75" style="402" customWidth="1"/>
    <col min="546" max="548" width="0.625" style="402" customWidth="1"/>
    <col min="549" max="549" width="1.625" style="402" customWidth="1"/>
    <col min="550" max="550" width="0.625" style="402" customWidth="1"/>
    <col min="551" max="551" width="1.625" style="402" customWidth="1"/>
    <col min="552" max="552" width="0.625" style="402" customWidth="1"/>
    <col min="553" max="553" width="1.625" style="402" customWidth="1"/>
    <col min="554" max="554" width="0.625" style="402" customWidth="1"/>
    <col min="555" max="555" width="1.625" style="402" customWidth="1"/>
    <col min="556" max="558" width="2.125" style="402" customWidth="1"/>
    <col min="559" max="562" width="2.75" style="402" customWidth="1"/>
    <col min="563" max="565" width="2.375" style="402" customWidth="1"/>
    <col min="566" max="580" width="2" style="402" customWidth="1"/>
    <col min="581" max="768" width="9" style="402"/>
    <col min="769" max="769" width="2" style="402" customWidth="1"/>
    <col min="770" max="770" width="3.5" style="402" customWidth="1"/>
    <col min="771" max="777" width="2.875" style="402" customWidth="1"/>
    <col min="778" max="778" width="0.625" style="402" customWidth="1"/>
    <col min="779" max="779" width="2.875" style="402" customWidth="1"/>
    <col min="780" max="780" width="0.625" style="402" customWidth="1"/>
    <col min="781" max="781" width="2.875" style="402" customWidth="1"/>
    <col min="782" max="784" width="0.625" style="402" customWidth="1"/>
    <col min="785" max="785" width="2.125" style="402" customWidth="1"/>
    <col min="786" max="786" width="0.625" style="402" customWidth="1"/>
    <col min="787" max="787" width="2.125" style="402" customWidth="1"/>
    <col min="788" max="788" width="0.625" style="402" customWidth="1"/>
    <col min="789" max="789" width="2.125" style="402" customWidth="1"/>
    <col min="790" max="790" width="0.625" style="402" customWidth="1"/>
    <col min="791" max="795" width="2.125" style="402" customWidth="1"/>
    <col min="796" max="796" width="1.625" style="402" customWidth="1"/>
    <col min="797" max="797" width="1.875" style="402" customWidth="1"/>
    <col min="798" max="798" width="1" style="402" customWidth="1"/>
    <col min="799" max="799" width="1.75" style="402" customWidth="1"/>
    <col min="800" max="800" width="0.625" style="402" customWidth="1"/>
    <col min="801" max="801" width="1.75" style="402" customWidth="1"/>
    <col min="802" max="804" width="0.625" style="402" customWidth="1"/>
    <col min="805" max="805" width="1.625" style="402" customWidth="1"/>
    <col min="806" max="806" width="0.625" style="402" customWidth="1"/>
    <col min="807" max="807" width="1.625" style="402" customWidth="1"/>
    <col min="808" max="808" width="0.625" style="402" customWidth="1"/>
    <col min="809" max="809" width="1.625" style="402" customWidth="1"/>
    <col min="810" max="810" width="0.625" style="402" customWidth="1"/>
    <col min="811" max="811" width="1.625" style="402" customWidth="1"/>
    <col min="812" max="814" width="2.125" style="402" customWidth="1"/>
    <col min="815" max="818" width="2.75" style="402" customWidth="1"/>
    <col min="819" max="821" width="2.375" style="402" customWidth="1"/>
    <col min="822" max="836" width="2" style="402" customWidth="1"/>
    <col min="837" max="1024" width="9" style="402"/>
    <col min="1025" max="1025" width="2" style="402" customWidth="1"/>
    <col min="1026" max="1026" width="3.5" style="402" customWidth="1"/>
    <col min="1027" max="1033" width="2.875" style="402" customWidth="1"/>
    <col min="1034" max="1034" width="0.625" style="402" customWidth="1"/>
    <col min="1035" max="1035" width="2.875" style="402" customWidth="1"/>
    <col min="1036" max="1036" width="0.625" style="402" customWidth="1"/>
    <col min="1037" max="1037" width="2.875" style="402" customWidth="1"/>
    <col min="1038" max="1040" width="0.625" style="402" customWidth="1"/>
    <col min="1041" max="1041" width="2.125" style="402" customWidth="1"/>
    <col min="1042" max="1042" width="0.625" style="402" customWidth="1"/>
    <col min="1043" max="1043" width="2.125" style="402" customWidth="1"/>
    <col min="1044" max="1044" width="0.625" style="402" customWidth="1"/>
    <col min="1045" max="1045" width="2.125" style="402" customWidth="1"/>
    <col min="1046" max="1046" width="0.625" style="402" customWidth="1"/>
    <col min="1047" max="1051" width="2.125" style="402" customWidth="1"/>
    <col min="1052" max="1052" width="1.625" style="402" customWidth="1"/>
    <col min="1053" max="1053" width="1.875" style="402" customWidth="1"/>
    <col min="1054" max="1054" width="1" style="402" customWidth="1"/>
    <col min="1055" max="1055" width="1.75" style="402" customWidth="1"/>
    <col min="1056" max="1056" width="0.625" style="402" customWidth="1"/>
    <col min="1057" max="1057" width="1.75" style="402" customWidth="1"/>
    <col min="1058" max="1060" width="0.625" style="402" customWidth="1"/>
    <col min="1061" max="1061" width="1.625" style="402" customWidth="1"/>
    <col min="1062" max="1062" width="0.625" style="402" customWidth="1"/>
    <col min="1063" max="1063" width="1.625" style="402" customWidth="1"/>
    <col min="1064" max="1064" width="0.625" style="402" customWidth="1"/>
    <col min="1065" max="1065" width="1.625" style="402" customWidth="1"/>
    <col min="1066" max="1066" width="0.625" style="402" customWidth="1"/>
    <col min="1067" max="1067" width="1.625" style="402" customWidth="1"/>
    <col min="1068" max="1070" width="2.125" style="402" customWidth="1"/>
    <col min="1071" max="1074" width="2.75" style="402" customWidth="1"/>
    <col min="1075" max="1077" width="2.375" style="402" customWidth="1"/>
    <col min="1078" max="1092" width="2" style="402" customWidth="1"/>
    <col min="1093" max="1280" width="9" style="402"/>
    <col min="1281" max="1281" width="2" style="402" customWidth="1"/>
    <col min="1282" max="1282" width="3.5" style="402" customWidth="1"/>
    <col min="1283" max="1289" width="2.875" style="402" customWidth="1"/>
    <col min="1290" max="1290" width="0.625" style="402" customWidth="1"/>
    <col min="1291" max="1291" width="2.875" style="402" customWidth="1"/>
    <col min="1292" max="1292" width="0.625" style="402" customWidth="1"/>
    <col min="1293" max="1293" width="2.875" style="402" customWidth="1"/>
    <col min="1294" max="1296" width="0.625" style="402" customWidth="1"/>
    <col min="1297" max="1297" width="2.125" style="402" customWidth="1"/>
    <col min="1298" max="1298" width="0.625" style="402" customWidth="1"/>
    <col min="1299" max="1299" width="2.125" style="402" customWidth="1"/>
    <col min="1300" max="1300" width="0.625" style="402" customWidth="1"/>
    <col min="1301" max="1301" width="2.125" style="402" customWidth="1"/>
    <col min="1302" max="1302" width="0.625" style="402" customWidth="1"/>
    <col min="1303" max="1307" width="2.125" style="402" customWidth="1"/>
    <col min="1308" max="1308" width="1.625" style="402" customWidth="1"/>
    <col min="1309" max="1309" width="1.875" style="402" customWidth="1"/>
    <col min="1310" max="1310" width="1" style="402" customWidth="1"/>
    <col min="1311" max="1311" width="1.75" style="402" customWidth="1"/>
    <col min="1312" max="1312" width="0.625" style="402" customWidth="1"/>
    <col min="1313" max="1313" width="1.75" style="402" customWidth="1"/>
    <col min="1314" max="1316" width="0.625" style="402" customWidth="1"/>
    <col min="1317" max="1317" width="1.625" style="402" customWidth="1"/>
    <col min="1318" max="1318" width="0.625" style="402" customWidth="1"/>
    <col min="1319" max="1319" width="1.625" style="402" customWidth="1"/>
    <col min="1320" max="1320" width="0.625" style="402" customWidth="1"/>
    <col min="1321" max="1321" width="1.625" style="402" customWidth="1"/>
    <col min="1322" max="1322" width="0.625" style="402" customWidth="1"/>
    <col min="1323" max="1323" width="1.625" style="402" customWidth="1"/>
    <col min="1324" max="1326" width="2.125" style="402" customWidth="1"/>
    <col min="1327" max="1330" width="2.75" style="402" customWidth="1"/>
    <col min="1331" max="1333" width="2.375" style="402" customWidth="1"/>
    <col min="1334" max="1348" width="2" style="402" customWidth="1"/>
    <col min="1349" max="1536" width="9" style="402"/>
    <col min="1537" max="1537" width="2" style="402" customWidth="1"/>
    <col min="1538" max="1538" width="3.5" style="402" customWidth="1"/>
    <col min="1539" max="1545" width="2.875" style="402" customWidth="1"/>
    <col min="1546" max="1546" width="0.625" style="402" customWidth="1"/>
    <col min="1547" max="1547" width="2.875" style="402" customWidth="1"/>
    <col min="1548" max="1548" width="0.625" style="402" customWidth="1"/>
    <col min="1549" max="1549" width="2.875" style="402" customWidth="1"/>
    <col min="1550" max="1552" width="0.625" style="402" customWidth="1"/>
    <col min="1553" max="1553" width="2.125" style="402" customWidth="1"/>
    <col min="1554" max="1554" width="0.625" style="402" customWidth="1"/>
    <col min="1555" max="1555" width="2.125" style="402" customWidth="1"/>
    <col min="1556" max="1556" width="0.625" style="402" customWidth="1"/>
    <col min="1557" max="1557" width="2.125" style="402" customWidth="1"/>
    <col min="1558" max="1558" width="0.625" style="402" customWidth="1"/>
    <col min="1559" max="1563" width="2.125" style="402" customWidth="1"/>
    <col min="1564" max="1564" width="1.625" style="402" customWidth="1"/>
    <col min="1565" max="1565" width="1.875" style="402" customWidth="1"/>
    <col min="1566" max="1566" width="1" style="402" customWidth="1"/>
    <col min="1567" max="1567" width="1.75" style="402" customWidth="1"/>
    <col min="1568" max="1568" width="0.625" style="402" customWidth="1"/>
    <col min="1569" max="1569" width="1.75" style="402" customWidth="1"/>
    <col min="1570" max="1572" width="0.625" style="402" customWidth="1"/>
    <col min="1573" max="1573" width="1.625" style="402" customWidth="1"/>
    <col min="1574" max="1574" width="0.625" style="402" customWidth="1"/>
    <col min="1575" max="1575" width="1.625" style="402" customWidth="1"/>
    <col min="1576" max="1576" width="0.625" style="402" customWidth="1"/>
    <col min="1577" max="1577" width="1.625" style="402" customWidth="1"/>
    <col min="1578" max="1578" width="0.625" style="402" customWidth="1"/>
    <col min="1579" max="1579" width="1.625" style="402" customWidth="1"/>
    <col min="1580" max="1582" width="2.125" style="402" customWidth="1"/>
    <col min="1583" max="1586" width="2.75" style="402" customWidth="1"/>
    <col min="1587" max="1589" width="2.375" style="402" customWidth="1"/>
    <col min="1590" max="1604" width="2" style="402" customWidth="1"/>
    <col min="1605" max="1792" width="9" style="402"/>
    <col min="1793" max="1793" width="2" style="402" customWidth="1"/>
    <col min="1794" max="1794" width="3.5" style="402" customWidth="1"/>
    <col min="1795" max="1801" width="2.875" style="402" customWidth="1"/>
    <col min="1802" max="1802" width="0.625" style="402" customWidth="1"/>
    <col min="1803" max="1803" width="2.875" style="402" customWidth="1"/>
    <col min="1804" max="1804" width="0.625" style="402" customWidth="1"/>
    <col min="1805" max="1805" width="2.875" style="402" customWidth="1"/>
    <col min="1806" max="1808" width="0.625" style="402" customWidth="1"/>
    <col min="1809" max="1809" width="2.125" style="402" customWidth="1"/>
    <col min="1810" max="1810" width="0.625" style="402" customWidth="1"/>
    <col min="1811" max="1811" width="2.125" style="402" customWidth="1"/>
    <col min="1812" max="1812" width="0.625" style="402" customWidth="1"/>
    <col min="1813" max="1813" width="2.125" style="402" customWidth="1"/>
    <col min="1814" max="1814" width="0.625" style="402" customWidth="1"/>
    <col min="1815" max="1819" width="2.125" style="402" customWidth="1"/>
    <col min="1820" max="1820" width="1.625" style="402" customWidth="1"/>
    <col min="1821" max="1821" width="1.875" style="402" customWidth="1"/>
    <col min="1822" max="1822" width="1" style="402" customWidth="1"/>
    <col min="1823" max="1823" width="1.75" style="402" customWidth="1"/>
    <col min="1824" max="1824" width="0.625" style="402" customWidth="1"/>
    <col min="1825" max="1825" width="1.75" style="402" customWidth="1"/>
    <col min="1826" max="1828" width="0.625" style="402" customWidth="1"/>
    <col min="1829" max="1829" width="1.625" style="402" customWidth="1"/>
    <col min="1830" max="1830" width="0.625" style="402" customWidth="1"/>
    <col min="1831" max="1831" width="1.625" style="402" customWidth="1"/>
    <col min="1832" max="1832" width="0.625" style="402" customWidth="1"/>
    <col min="1833" max="1833" width="1.625" style="402" customWidth="1"/>
    <col min="1834" max="1834" width="0.625" style="402" customWidth="1"/>
    <col min="1835" max="1835" width="1.625" style="402" customWidth="1"/>
    <col min="1836" max="1838" width="2.125" style="402" customWidth="1"/>
    <col min="1839" max="1842" width="2.75" style="402" customWidth="1"/>
    <col min="1843" max="1845" width="2.375" style="402" customWidth="1"/>
    <col min="1846" max="1860" width="2" style="402" customWidth="1"/>
    <col min="1861" max="2048" width="9" style="402"/>
    <col min="2049" max="2049" width="2" style="402" customWidth="1"/>
    <col min="2050" max="2050" width="3.5" style="402" customWidth="1"/>
    <col min="2051" max="2057" width="2.875" style="402" customWidth="1"/>
    <col min="2058" max="2058" width="0.625" style="402" customWidth="1"/>
    <col min="2059" max="2059" width="2.875" style="402" customWidth="1"/>
    <col min="2060" max="2060" width="0.625" style="402" customWidth="1"/>
    <col min="2061" max="2061" width="2.875" style="402" customWidth="1"/>
    <col min="2062" max="2064" width="0.625" style="402" customWidth="1"/>
    <col min="2065" max="2065" width="2.125" style="402" customWidth="1"/>
    <col min="2066" max="2066" width="0.625" style="402" customWidth="1"/>
    <col min="2067" max="2067" width="2.125" style="402" customWidth="1"/>
    <col min="2068" max="2068" width="0.625" style="402" customWidth="1"/>
    <col min="2069" max="2069" width="2.125" style="402" customWidth="1"/>
    <col min="2070" max="2070" width="0.625" style="402" customWidth="1"/>
    <col min="2071" max="2075" width="2.125" style="402" customWidth="1"/>
    <col min="2076" max="2076" width="1.625" style="402" customWidth="1"/>
    <col min="2077" max="2077" width="1.875" style="402" customWidth="1"/>
    <col min="2078" max="2078" width="1" style="402" customWidth="1"/>
    <col min="2079" max="2079" width="1.75" style="402" customWidth="1"/>
    <col min="2080" max="2080" width="0.625" style="402" customWidth="1"/>
    <col min="2081" max="2081" width="1.75" style="402" customWidth="1"/>
    <col min="2082" max="2084" width="0.625" style="402" customWidth="1"/>
    <col min="2085" max="2085" width="1.625" style="402" customWidth="1"/>
    <col min="2086" max="2086" width="0.625" style="402" customWidth="1"/>
    <col min="2087" max="2087" width="1.625" style="402" customWidth="1"/>
    <col min="2088" max="2088" width="0.625" style="402" customWidth="1"/>
    <col min="2089" max="2089" width="1.625" style="402" customWidth="1"/>
    <col min="2090" max="2090" width="0.625" style="402" customWidth="1"/>
    <col min="2091" max="2091" width="1.625" style="402" customWidth="1"/>
    <col min="2092" max="2094" width="2.125" style="402" customWidth="1"/>
    <col min="2095" max="2098" width="2.75" style="402" customWidth="1"/>
    <col min="2099" max="2101" width="2.375" style="402" customWidth="1"/>
    <col min="2102" max="2116" width="2" style="402" customWidth="1"/>
    <col min="2117" max="2304" width="9" style="402"/>
    <col min="2305" max="2305" width="2" style="402" customWidth="1"/>
    <col min="2306" max="2306" width="3.5" style="402" customWidth="1"/>
    <col min="2307" max="2313" width="2.875" style="402" customWidth="1"/>
    <col min="2314" max="2314" width="0.625" style="402" customWidth="1"/>
    <col min="2315" max="2315" width="2.875" style="402" customWidth="1"/>
    <col min="2316" max="2316" width="0.625" style="402" customWidth="1"/>
    <col min="2317" max="2317" width="2.875" style="402" customWidth="1"/>
    <col min="2318" max="2320" width="0.625" style="402" customWidth="1"/>
    <col min="2321" max="2321" width="2.125" style="402" customWidth="1"/>
    <col min="2322" max="2322" width="0.625" style="402" customWidth="1"/>
    <col min="2323" max="2323" width="2.125" style="402" customWidth="1"/>
    <col min="2324" max="2324" width="0.625" style="402" customWidth="1"/>
    <col min="2325" max="2325" width="2.125" style="402" customWidth="1"/>
    <col min="2326" max="2326" width="0.625" style="402" customWidth="1"/>
    <col min="2327" max="2331" width="2.125" style="402" customWidth="1"/>
    <col min="2332" max="2332" width="1.625" style="402" customWidth="1"/>
    <col min="2333" max="2333" width="1.875" style="402" customWidth="1"/>
    <col min="2334" max="2334" width="1" style="402" customWidth="1"/>
    <col min="2335" max="2335" width="1.75" style="402" customWidth="1"/>
    <col min="2336" max="2336" width="0.625" style="402" customWidth="1"/>
    <col min="2337" max="2337" width="1.75" style="402" customWidth="1"/>
    <col min="2338" max="2340" width="0.625" style="402" customWidth="1"/>
    <col min="2341" max="2341" width="1.625" style="402" customWidth="1"/>
    <col min="2342" max="2342" width="0.625" style="402" customWidth="1"/>
    <col min="2343" max="2343" width="1.625" style="402" customWidth="1"/>
    <col min="2344" max="2344" width="0.625" style="402" customWidth="1"/>
    <col min="2345" max="2345" width="1.625" style="402" customWidth="1"/>
    <col min="2346" max="2346" width="0.625" style="402" customWidth="1"/>
    <col min="2347" max="2347" width="1.625" style="402" customWidth="1"/>
    <col min="2348" max="2350" width="2.125" style="402" customWidth="1"/>
    <col min="2351" max="2354" width="2.75" style="402" customWidth="1"/>
    <col min="2355" max="2357" width="2.375" style="402" customWidth="1"/>
    <col min="2358" max="2372" width="2" style="402" customWidth="1"/>
    <col min="2373" max="2560" width="9" style="402"/>
    <col min="2561" max="2561" width="2" style="402" customWidth="1"/>
    <col min="2562" max="2562" width="3.5" style="402" customWidth="1"/>
    <col min="2563" max="2569" width="2.875" style="402" customWidth="1"/>
    <col min="2570" max="2570" width="0.625" style="402" customWidth="1"/>
    <col min="2571" max="2571" width="2.875" style="402" customWidth="1"/>
    <col min="2572" max="2572" width="0.625" style="402" customWidth="1"/>
    <col min="2573" max="2573" width="2.875" style="402" customWidth="1"/>
    <col min="2574" max="2576" width="0.625" style="402" customWidth="1"/>
    <col min="2577" max="2577" width="2.125" style="402" customWidth="1"/>
    <col min="2578" max="2578" width="0.625" style="402" customWidth="1"/>
    <col min="2579" max="2579" width="2.125" style="402" customWidth="1"/>
    <col min="2580" max="2580" width="0.625" style="402" customWidth="1"/>
    <col min="2581" max="2581" width="2.125" style="402" customWidth="1"/>
    <col min="2582" max="2582" width="0.625" style="402" customWidth="1"/>
    <col min="2583" max="2587" width="2.125" style="402" customWidth="1"/>
    <col min="2588" max="2588" width="1.625" style="402" customWidth="1"/>
    <col min="2589" max="2589" width="1.875" style="402" customWidth="1"/>
    <col min="2590" max="2590" width="1" style="402" customWidth="1"/>
    <col min="2591" max="2591" width="1.75" style="402" customWidth="1"/>
    <col min="2592" max="2592" width="0.625" style="402" customWidth="1"/>
    <col min="2593" max="2593" width="1.75" style="402" customWidth="1"/>
    <col min="2594" max="2596" width="0.625" style="402" customWidth="1"/>
    <col min="2597" max="2597" width="1.625" style="402" customWidth="1"/>
    <col min="2598" max="2598" width="0.625" style="402" customWidth="1"/>
    <col min="2599" max="2599" width="1.625" style="402" customWidth="1"/>
    <col min="2600" max="2600" width="0.625" style="402" customWidth="1"/>
    <col min="2601" max="2601" width="1.625" style="402" customWidth="1"/>
    <col min="2602" max="2602" width="0.625" style="402" customWidth="1"/>
    <col min="2603" max="2603" width="1.625" style="402" customWidth="1"/>
    <col min="2604" max="2606" width="2.125" style="402" customWidth="1"/>
    <col min="2607" max="2610" width="2.75" style="402" customWidth="1"/>
    <col min="2611" max="2613" width="2.375" style="402" customWidth="1"/>
    <col min="2614" max="2628" width="2" style="402" customWidth="1"/>
    <col min="2629" max="2816" width="9" style="402"/>
    <col min="2817" max="2817" width="2" style="402" customWidth="1"/>
    <col min="2818" max="2818" width="3.5" style="402" customWidth="1"/>
    <col min="2819" max="2825" width="2.875" style="402" customWidth="1"/>
    <col min="2826" max="2826" width="0.625" style="402" customWidth="1"/>
    <col min="2827" max="2827" width="2.875" style="402" customWidth="1"/>
    <col min="2828" max="2828" width="0.625" style="402" customWidth="1"/>
    <col min="2829" max="2829" width="2.875" style="402" customWidth="1"/>
    <col min="2830" max="2832" width="0.625" style="402" customWidth="1"/>
    <col min="2833" max="2833" width="2.125" style="402" customWidth="1"/>
    <col min="2834" max="2834" width="0.625" style="402" customWidth="1"/>
    <col min="2835" max="2835" width="2.125" style="402" customWidth="1"/>
    <col min="2836" max="2836" width="0.625" style="402" customWidth="1"/>
    <col min="2837" max="2837" width="2.125" style="402" customWidth="1"/>
    <col min="2838" max="2838" width="0.625" style="402" customWidth="1"/>
    <col min="2839" max="2843" width="2.125" style="402" customWidth="1"/>
    <col min="2844" max="2844" width="1.625" style="402" customWidth="1"/>
    <col min="2845" max="2845" width="1.875" style="402" customWidth="1"/>
    <col min="2846" max="2846" width="1" style="402" customWidth="1"/>
    <col min="2847" max="2847" width="1.75" style="402" customWidth="1"/>
    <col min="2848" max="2848" width="0.625" style="402" customWidth="1"/>
    <col min="2849" max="2849" width="1.75" style="402" customWidth="1"/>
    <col min="2850" max="2852" width="0.625" style="402" customWidth="1"/>
    <col min="2853" max="2853" width="1.625" style="402" customWidth="1"/>
    <col min="2854" max="2854" width="0.625" style="402" customWidth="1"/>
    <col min="2855" max="2855" width="1.625" style="402" customWidth="1"/>
    <col min="2856" max="2856" width="0.625" style="402" customWidth="1"/>
    <col min="2857" max="2857" width="1.625" style="402" customWidth="1"/>
    <col min="2858" max="2858" width="0.625" style="402" customWidth="1"/>
    <col min="2859" max="2859" width="1.625" style="402" customWidth="1"/>
    <col min="2860" max="2862" width="2.125" style="402" customWidth="1"/>
    <col min="2863" max="2866" width="2.75" style="402" customWidth="1"/>
    <col min="2867" max="2869" width="2.375" style="402" customWidth="1"/>
    <col min="2870" max="2884" width="2" style="402" customWidth="1"/>
    <col min="2885" max="3072" width="9" style="402"/>
    <col min="3073" max="3073" width="2" style="402" customWidth="1"/>
    <col min="3074" max="3074" width="3.5" style="402" customWidth="1"/>
    <col min="3075" max="3081" width="2.875" style="402" customWidth="1"/>
    <col min="3082" max="3082" width="0.625" style="402" customWidth="1"/>
    <col min="3083" max="3083" width="2.875" style="402" customWidth="1"/>
    <col min="3084" max="3084" width="0.625" style="402" customWidth="1"/>
    <col min="3085" max="3085" width="2.875" style="402" customWidth="1"/>
    <col min="3086" max="3088" width="0.625" style="402" customWidth="1"/>
    <col min="3089" max="3089" width="2.125" style="402" customWidth="1"/>
    <col min="3090" max="3090" width="0.625" style="402" customWidth="1"/>
    <col min="3091" max="3091" width="2.125" style="402" customWidth="1"/>
    <col min="3092" max="3092" width="0.625" style="402" customWidth="1"/>
    <col min="3093" max="3093" width="2.125" style="402" customWidth="1"/>
    <col min="3094" max="3094" width="0.625" style="402" customWidth="1"/>
    <col min="3095" max="3099" width="2.125" style="402" customWidth="1"/>
    <col min="3100" max="3100" width="1.625" style="402" customWidth="1"/>
    <col min="3101" max="3101" width="1.875" style="402" customWidth="1"/>
    <col min="3102" max="3102" width="1" style="402" customWidth="1"/>
    <col min="3103" max="3103" width="1.75" style="402" customWidth="1"/>
    <col min="3104" max="3104" width="0.625" style="402" customWidth="1"/>
    <col min="3105" max="3105" width="1.75" style="402" customWidth="1"/>
    <col min="3106" max="3108" width="0.625" style="402" customWidth="1"/>
    <col min="3109" max="3109" width="1.625" style="402" customWidth="1"/>
    <col min="3110" max="3110" width="0.625" style="402" customWidth="1"/>
    <col min="3111" max="3111" width="1.625" style="402" customWidth="1"/>
    <col min="3112" max="3112" width="0.625" style="402" customWidth="1"/>
    <col min="3113" max="3113" width="1.625" style="402" customWidth="1"/>
    <col min="3114" max="3114" width="0.625" style="402" customWidth="1"/>
    <col min="3115" max="3115" width="1.625" style="402" customWidth="1"/>
    <col min="3116" max="3118" width="2.125" style="402" customWidth="1"/>
    <col min="3119" max="3122" width="2.75" style="402" customWidth="1"/>
    <col min="3123" max="3125" width="2.375" style="402" customWidth="1"/>
    <col min="3126" max="3140" width="2" style="402" customWidth="1"/>
    <col min="3141" max="3328" width="9" style="402"/>
    <col min="3329" max="3329" width="2" style="402" customWidth="1"/>
    <col min="3330" max="3330" width="3.5" style="402" customWidth="1"/>
    <col min="3331" max="3337" width="2.875" style="402" customWidth="1"/>
    <col min="3338" max="3338" width="0.625" style="402" customWidth="1"/>
    <col min="3339" max="3339" width="2.875" style="402" customWidth="1"/>
    <col min="3340" max="3340" width="0.625" style="402" customWidth="1"/>
    <col min="3341" max="3341" width="2.875" style="402" customWidth="1"/>
    <col min="3342" max="3344" width="0.625" style="402" customWidth="1"/>
    <col min="3345" max="3345" width="2.125" style="402" customWidth="1"/>
    <col min="3346" max="3346" width="0.625" style="402" customWidth="1"/>
    <col min="3347" max="3347" width="2.125" style="402" customWidth="1"/>
    <col min="3348" max="3348" width="0.625" style="402" customWidth="1"/>
    <col min="3349" max="3349" width="2.125" style="402" customWidth="1"/>
    <col min="3350" max="3350" width="0.625" style="402" customWidth="1"/>
    <col min="3351" max="3355" width="2.125" style="402" customWidth="1"/>
    <col min="3356" max="3356" width="1.625" style="402" customWidth="1"/>
    <col min="3357" max="3357" width="1.875" style="402" customWidth="1"/>
    <col min="3358" max="3358" width="1" style="402" customWidth="1"/>
    <col min="3359" max="3359" width="1.75" style="402" customWidth="1"/>
    <col min="3360" max="3360" width="0.625" style="402" customWidth="1"/>
    <col min="3361" max="3361" width="1.75" style="402" customWidth="1"/>
    <col min="3362" max="3364" width="0.625" style="402" customWidth="1"/>
    <col min="3365" max="3365" width="1.625" style="402" customWidth="1"/>
    <col min="3366" max="3366" width="0.625" style="402" customWidth="1"/>
    <col min="3367" max="3367" width="1.625" style="402" customWidth="1"/>
    <col min="3368" max="3368" width="0.625" style="402" customWidth="1"/>
    <col min="3369" max="3369" width="1.625" style="402" customWidth="1"/>
    <col min="3370" max="3370" width="0.625" style="402" customWidth="1"/>
    <col min="3371" max="3371" width="1.625" style="402" customWidth="1"/>
    <col min="3372" max="3374" width="2.125" style="402" customWidth="1"/>
    <col min="3375" max="3378" width="2.75" style="402" customWidth="1"/>
    <col min="3379" max="3381" width="2.375" style="402" customWidth="1"/>
    <col min="3382" max="3396" width="2" style="402" customWidth="1"/>
    <col min="3397" max="3584" width="9" style="402"/>
    <col min="3585" max="3585" width="2" style="402" customWidth="1"/>
    <col min="3586" max="3586" width="3.5" style="402" customWidth="1"/>
    <col min="3587" max="3593" width="2.875" style="402" customWidth="1"/>
    <col min="3594" max="3594" width="0.625" style="402" customWidth="1"/>
    <col min="3595" max="3595" width="2.875" style="402" customWidth="1"/>
    <col min="3596" max="3596" width="0.625" style="402" customWidth="1"/>
    <col min="3597" max="3597" width="2.875" style="402" customWidth="1"/>
    <col min="3598" max="3600" width="0.625" style="402" customWidth="1"/>
    <col min="3601" max="3601" width="2.125" style="402" customWidth="1"/>
    <col min="3602" max="3602" width="0.625" style="402" customWidth="1"/>
    <col min="3603" max="3603" width="2.125" style="402" customWidth="1"/>
    <col min="3604" max="3604" width="0.625" style="402" customWidth="1"/>
    <col min="3605" max="3605" width="2.125" style="402" customWidth="1"/>
    <col min="3606" max="3606" width="0.625" style="402" customWidth="1"/>
    <col min="3607" max="3611" width="2.125" style="402" customWidth="1"/>
    <col min="3612" max="3612" width="1.625" style="402" customWidth="1"/>
    <col min="3613" max="3613" width="1.875" style="402" customWidth="1"/>
    <col min="3614" max="3614" width="1" style="402" customWidth="1"/>
    <col min="3615" max="3615" width="1.75" style="402" customWidth="1"/>
    <col min="3616" max="3616" width="0.625" style="402" customWidth="1"/>
    <col min="3617" max="3617" width="1.75" style="402" customWidth="1"/>
    <col min="3618" max="3620" width="0.625" style="402" customWidth="1"/>
    <col min="3621" max="3621" width="1.625" style="402" customWidth="1"/>
    <col min="3622" max="3622" width="0.625" style="402" customWidth="1"/>
    <col min="3623" max="3623" width="1.625" style="402" customWidth="1"/>
    <col min="3624" max="3624" width="0.625" style="402" customWidth="1"/>
    <col min="3625" max="3625" width="1.625" style="402" customWidth="1"/>
    <col min="3626" max="3626" width="0.625" style="402" customWidth="1"/>
    <col min="3627" max="3627" width="1.625" style="402" customWidth="1"/>
    <col min="3628" max="3630" width="2.125" style="402" customWidth="1"/>
    <col min="3631" max="3634" width="2.75" style="402" customWidth="1"/>
    <col min="3635" max="3637" width="2.375" style="402" customWidth="1"/>
    <col min="3638" max="3652" width="2" style="402" customWidth="1"/>
    <col min="3653" max="3840" width="9" style="402"/>
    <col min="3841" max="3841" width="2" style="402" customWidth="1"/>
    <col min="3842" max="3842" width="3.5" style="402" customWidth="1"/>
    <col min="3843" max="3849" width="2.875" style="402" customWidth="1"/>
    <col min="3850" max="3850" width="0.625" style="402" customWidth="1"/>
    <col min="3851" max="3851" width="2.875" style="402" customWidth="1"/>
    <col min="3852" max="3852" width="0.625" style="402" customWidth="1"/>
    <col min="3853" max="3853" width="2.875" style="402" customWidth="1"/>
    <col min="3854" max="3856" width="0.625" style="402" customWidth="1"/>
    <col min="3857" max="3857" width="2.125" style="402" customWidth="1"/>
    <col min="3858" max="3858" width="0.625" style="402" customWidth="1"/>
    <col min="3859" max="3859" width="2.125" style="402" customWidth="1"/>
    <col min="3860" max="3860" width="0.625" style="402" customWidth="1"/>
    <col min="3861" max="3861" width="2.125" style="402" customWidth="1"/>
    <col min="3862" max="3862" width="0.625" style="402" customWidth="1"/>
    <col min="3863" max="3867" width="2.125" style="402" customWidth="1"/>
    <col min="3868" max="3868" width="1.625" style="402" customWidth="1"/>
    <col min="3869" max="3869" width="1.875" style="402" customWidth="1"/>
    <col min="3870" max="3870" width="1" style="402" customWidth="1"/>
    <col min="3871" max="3871" width="1.75" style="402" customWidth="1"/>
    <col min="3872" max="3872" width="0.625" style="402" customWidth="1"/>
    <col min="3873" max="3873" width="1.75" style="402" customWidth="1"/>
    <col min="3874" max="3876" width="0.625" style="402" customWidth="1"/>
    <col min="3877" max="3877" width="1.625" style="402" customWidth="1"/>
    <col min="3878" max="3878" width="0.625" style="402" customWidth="1"/>
    <col min="3879" max="3879" width="1.625" style="402" customWidth="1"/>
    <col min="3880" max="3880" width="0.625" style="402" customWidth="1"/>
    <col min="3881" max="3881" width="1.625" style="402" customWidth="1"/>
    <col min="3882" max="3882" width="0.625" style="402" customWidth="1"/>
    <col min="3883" max="3883" width="1.625" style="402" customWidth="1"/>
    <col min="3884" max="3886" width="2.125" style="402" customWidth="1"/>
    <col min="3887" max="3890" width="2.75" style="402" customWidth="1"/>
    <col min="3891" max="3893" width="2.375" style="402" customWidth="1"/>
    <col min="3894" max="3908" width="2" style="402" customWidth="1"/>
    <col min="3909" max="4096" width="9" style="402"/>
    <col min="4097" max="4097" width="2" style="402" customWidth="1"/>
    <col min="4098" max="4098" width="3.5" style="402" customWidth="1"/>
    <col min="4099" max="4105" width="2.875" style="402" customWidth="1"/>
    <col min="4106" max="4106" width="0.625" style="402" customWidth="1"/>
    <col min="4107" max="4107" width="2.875" style="402" customWidth="1"/>
    <col min="4108" max="4108" width="0.625" style="402" customWidth="1"/>
    <col min="4109" max="4109" width="2.875" style="402" customWidth="1"/>
    <col min="4110" max="4112" width="0.625" style="402" customWidth="1"/>
    <col min="4113" max="4113" width="2.125" style="402" customWidth="1"/>
    <col min="4114" max="4114" width="0.625" style="402" customWidth="1"/>
    <col min="4115" max="4115" width="2.125" style="402" customWidth="1"/>
    <col min="4116" max="4116" width="0.625" style="402" customWidth="1"/>
    <col min="4117" max="4117" width="2.125" style="402" customWidth="1"/>
    <col min="4118" max="4118" width="0.625" style="402" customWidth="1"/>
    <col min="4119" max="4123" width="2.125" style="402" customWidth="1"/>
    <col min="4124" max="4124" width="1.625" style="402" customWidth="1"/>
    <col min="4125" max="4125" width="1.875" style="402" customWidth="1"/>
    <col min="4126" max="4126" width="1" style="402" customWidth="1"/>
    <col min="4127" max="4127" width="1.75" style="402" customWidth="1"/>
    <col min="4128" max="4128" width="0.625" style="402" customWidth="1"/>
    <col min="4129" max="4129" width="1.75" style="402" customWidth="1"/>
    <col min="4130" max="4132" width="0.625" style="402" customWidth="1"/>
    <col min="4133" max="4133" width="1.625" style="402" customWidth="1"/>
    <col min="4134" max="4134" width="0.625" style="402" customWidth="1"/>
    <col min="4135" max="4135" width="1.625" style="402" customWidth="1"/>
    <col min="4136" max="4136" width="0.625" style="402" customWidth="1"/>
    <col min="4137" max="4137" width="1.625" style="402" customWidth="1"/>
    <col min="4138" max="4138" width="0.625" style="402" customWidth="1"/>
    <col min="4139" max="4139" width="1.625" style="402" customWidth="1"/>
    <col min="4140" max="4142" width="2.125" style="402" customWidth="1"/>
    <col min="4143" max="4146" width="2.75" style="402" customWidth="1"/>
    <col min="4147" max="4149" width="2.375" style="402" customWidth="1"/>
    <col min="4150" max="4164" width="2" style="402" customWidth="1"/>
    <col min="4165" max="4352" width="9" style="402"/>
    <col min="4353" max="4353" width="2" style="402" customWidth="1"/>
    <col min="4354" max="4354" width="3.5" style="402" customWidth="1"/>
    <col min="4355" max="4361" width="2.875" style="402" customWidth="1"/>
    <col min="4362" max="4362" width="0.625" style="402" customWidth="1"/>
    <col min="4363" max="4363" width="2.875" style="402" customWidth="1"/>
    <col min="4364" max="4364" width="0.625" style="402" customWidth="1"/>
    <col min="4365" max="4365" width="2.875" style="402" customWidth="1"/>
    <col min="4366" max="4368" width="0.625" style="402" customWidth="1"/>
    <col min="4369" max="4369" width="2.125" style="402" customWidth="1"/>
    <col min="4370" max="4370" width="0.625" style="402" customWidth="1"/>
    <col min="4371" max="4371" width="2.125" style="402" customWidth="1"/>
    <col min="4372" max="4372" width="0.625" style="402" customWidth="1"/>
    <col min="4373" max="4373" width="2.125" style="402" customWidth="1"/>
    <col min="4374" max="4374" width="0.625" style="402" customWidth="1"/>
    <col min="4375" max="4379" width="2.125" style="402" customWidth="1"/>
    <col min="4380" max="4380" width="1.625" style="402" customWidth="1"/>
    <col min="4381" max="4381" width="1.875" style="402" customWidth="1"/>
    <col min="4382" max="4382" width="1" style="402" customWidth="1"/>
    <col min="4383" max="4383" width="1.75" style="402" customWidth="1"/>
    <col min="4384" max="4384" width="0.625" style="402" customWidth="1"/>
    <col min="4385" max="4385" width="1.75" style="402" customWidth="1"/>
    <col min="4386" max="4388" width="0.625" style="402" customWidth="1"/>
    <col min="4389" max="4389" width="1.625" style="402" customWidth="1"/>
    <col min="4390" max="4390" width="0.625" style="402" customWidth="1"/>
    <col min="4391" max="4391" width="1.625" style="402" customWidth="1"/>
    <col min="4392" max="4392" width="0.625" style="402" customWidth="1"/>
    <col min="4393" max="4393" width="1.625" style="402" customWidth="1"/>
    <col min="4394" max="4394" width="0.625" style="402" customWidth="1"/>
    <col min="4395" max="4395" width="1.625" style="402" customWidth="1"/>
    <col min="4396" max="4398" width="2.125" style="402" customWidth="1"/>
    <col min="4399" max="4402" width="2.75" style="402" customWidth="1"/>
    <col min="4403" max="4405" width="2.375" style="402" customWidth="1"/>
    <col min="4406" max="4420" width="2" style="402" customWidth="1"/>
    <col min="4421" max="4608" width="9" style="402"/>
    <col min="4609" max="4609" width="2" style="402" customWidth="1"/>
    <col min="4610" max="4610" width="3.5" style="402" customWidth="1"/>
    <col min="4611" max="4617" width="2.875" style="402" customWidth="1"/>
    <col min="4618" max="4618" width="0.625" style="402" customWidth="1"/>
    <col min="4619" max="4619" width="2.875" style="402" customWidth="1"/>
    <col min="4620" max="4620" width="0.625" style="402" customWidth="1"/>
    <col min="4621" max="4621" width="2.875" style="402" customWidth="1"/>
    <col min="4622" max="4624" width="0.625" style="402" customWidth="1"/>
    <col min="4625" max="4625" width="2.125" style="402" customWidth="1"/>
    <col min="4626" max="4626" width="0.625" style="402" customWidth="1"/>
    <col min="4627" max="4627" width="2.125" style="402" customWidth="1"/>
    <col min="4628" max="4628" width="0.625" style="402" customWidth="1"/>
    <col min="4629" max="4629" width="2.125" style="402" customWidth="1"/>
    <col min="4630" max="4630" width="0.625" style="402" customWidth="1"/>
    <col min="4631" max="4635" width="2.125" style="402" customWidth="1"/>
    <col min="4636" max="4636" width="1.625" style="402" customWidth="1"/>
    <col min="4637" max="4637" width="1.875" style="402" customWidth="1"/>
    <col min="4638" max="4638" width="1" style="402" customWidth="1"/>
    <col min="4639" max="4639" width="1.75" style="402" customWidth="1"/>
    <col min="4640" max="4640" width="0.625" style="402" customWidth="1"/>
    <col min="4641" max="4641" width="1.75" style="402" customWidth="1"/>
    <col min="4642" max="4644" width="0.625" style="402" customWidth="1"/>
    <col min="4645" max="4645" width="1.625" style="402" customWidth="1"/>
    <col min="4646" max="4646" width="0.625" style="402" customWidth="1"/>
    <col min="4647" max="4647" width="1.625" style="402" customWidth="1"/>
    <col min="4648" max="4648" width="0.625" style="402" customWidth="1"/>
    <col min="4649" max="4649" width="1.625" style="402" customWidth="1"/>
    <col min="4650" max="4650" width="0.625" style="402" customWidth="1"/>
    <col min="4651" max="4651" width="1.625" style="402" customWidth="1"/>
    <col min="4652" max="4654" width="2.125" style="402" customWidth="1"/>
    <col min="4655" max="4658" width="2.75" style="402" customWidth="1"/>
    <col min="4659" max="4661" width="2.375" style="402" customWidth="1"/>
    <col min="4662" max="4676" width="2" style="402" customWidth="1"/>
    <col min="4677" max="4864" width="9" style="402"/>
    <col min="4865" max="4865" width="2" style="402" customWidth="1"/>
    <col min="4866" max="4866" width="3.5" style="402" customWidth="1"/>
    <col min="4867" max="4873" width="2.875" style="402" customWidth="1"/>
    <col min="4874" max="4874" width="0.625" style="402" customWidth="1"/>
    <col min="4875" max="4875" width="2.875" style="402" customWidth="1"/>
    <col min="4876" max="4876" width="0.625" style="402" customWidth="1"/>
    <col min="4877" max="4877" width="2.875" style="402" customWidth="1"/>
    <col min="4878" max="4880" width="0.625" style="402" customWidth="1"/>
    <col min="4881" max="4881" width="2.125" style="402" customWidth="1"/>
    <col min="4882" max="4882" width="0.625" style="402" customWidth="1"/>
    <col min="4883" max="4883" width="2.125" style="402" customWidth="1"/>
    <col min="4884" max="4884" width="0.625" style="402" customWidth="1"/>
    <col min="4885" max="4885" width="2.125" style="402" customWidth="1"/>
    <col min="4886" max="4886" width="0.625" style="402" customWidth="1"/>
    <col min="4887" max="4891" width="2.125" style="402" customWidth="1"/>
    <col min="4892" max="4892" width="1.625" style="402" customWidth="1"/>
    <col min="4893" max="4893" width="1.875" style="402" customWidth="1"/>
    <col min="4894" max="4894" width="1" style="402" customWidth="1"/>
    <col min="4895" max="4895" width="1.75" style="402" customWidth="1"/>
    <col min="4896" max="4896" width="0.625" style="402" customWidth="1"/>
    <col min="4897" max="4897" width="1.75" style="402" customWidth="1"/>
    <col min="4898" max="4900" width="0.625" style="402" customWidth="1"/>
    <col min="4901" max="4901" width="1.625" style="402" customWidth="1"/>
    <col min="4902" max="4902" width="0.625" style="402" customWidth="1"/>
    <col min="4903" max="4903" width="1.625" style="402" customWidth="1"/>
    <col min="4904" max="4904" width="0.625" style="402" customWidth="1"/>
    <col min="4905" max="4905" width="1.625" style="402" customWidth="1"/>
    <col min="4906" max="4906" width="0.625" style="402" customWidth="1"/>
    <col min="4907" max="4907" width="1.625" style="402" customWidth="1"/>
    <col min="4908" max="4910" width="2.125" style="402" customWidth="1"/>
    <col min="4911" max="4914" width="2.75" style="402" customWidth="1"/>
    <col min="4915" max="4917" width="2.375" style="402" customWidth="1"/>
    <col min="4918" max="4932" width="2" style="402" customWidth="1"/>
    <col min="4933" max="5120" width="9" style="402"/>
    <col min="5121" max="5121" width="2" style="402" customWidth="1"/>
    <col min="5122" max="5122" width="3.5" style="402" customWidth="1"/>
    <col min="5123" max="5129" width="2.875" style="402" customWidth="1"/>
    <col min="5130" max="5130" width="0.625" style="402" customWidth="1"/>
    <col min="5131" max="5131" width="2.875" style="402" customWidth="1"/>
    <col min="5132" max="5132" width="0.625" style="402" customWidth="1"/>
    <col min="5133" max="5133" width="2.875" style="402" customWidth="1"/>
    <col min="5134" max="5136" width="0.625" style="402" customWidth="1"/>
    <col min="5137" max="5137" width="2.125" style="402" customWidth="1"/>
    <col min="5138" max="5138" width="0.625" style="402" customWidth="1"/>
    <col min="5139" max="5139" width="2.125" style="402" customWidth="1"/>
    <col min="5140" max="5140" width="0.625" style="402" customWidth="1"/>
    <col min="5141" max="5141" width="2.125" style="402" customWidth="1"/>
    <col min="5142" max="5142" width="0.625" style="402" customWidth="1"/>
    <col min="5143" max="5147" width="2.125" style="402" customWidth="1"/>
    <col min="5148" max="5148" width="1.625" style="402" customWidth="1"/>
    <col min="5149" max="5149" width="1.875" style="402" customWidth="1"/>
    <col min="5150" max="5150" width="1" style="402" customWidth="1"/>
    <col min="5151" max="5151" width="1.75" style="402" customWidth="1"/>
    <col min="5152" max="5152" width="0.625" style="402" customWidth="1"/>
    <col min="5153" max="5153" width="1.75" style="402" customWidth="1"/>
    <col min="5154" max="5156" width="0.625" style="402" customWidth="1"/>
    <col min="5157" max="5157" width="1.625" style="402" customWidth="1"/>
    <col min="5158" max="5158" width="0.625" style="402" customWidth="1"/>
    <col min="5159" max="5159" width="1.625" style="402" customWidth="1"/>
    <col min="5160" max="5160" width="0.625" style="402" customWidth="1"/>
    <col min="5161" max="5161" width="1.625" style="402" customWidth="1"/>
    <col min="5162" max="5162" width="0.625" style="402" customWidth="1"/>
    <col min="5163" max="5163" width="1.625" style="402" customWidth="1"/>
    <col min="5164" max="5166" width="2.125" style="402" customWidth="1"/>
    <col min="5167" max="5170" width="2.75" style="402" customWidth="1"/>
    <col min="5171" max="5173" width="2.375" style="402" customWidth="1"/>
    <col min="5174" max="5188" width="2" style="402" customWidth="1"/>
    <col min="5189" max="5376" width="9" style="402"/>
    <col min="5377" max="5377" width="2" style="402" customWidth="1"/>
    <col min="5378" max="5378" width="3.5" style="402" customWidth="1"/>
    <col min="5379" max="5385" width="2.875" style="402" customWidth="1"/>
    <col min="5386" max="5386" width="0.625" style="402" customWidth="1"/>
    <col min="5387" max="5387" width="2.875" style="402" customWidth="1"/>
    <col min="5388" max="5388" width="0.625" style="402" customWidth="1"/>
    <col min="5389" max="5389" width="2.875" style="402" customWidth="1"/>
    <col min="5390" max="5392" width="0.625" style="402" customWidth="1"/>
    <col min="5393" max="5393" width="2.125" style="402" customWidth="1"/>
    <col min="5394" max="5394" width="0.625" style="402" customWidth="1"/>
    <col min="5395" max="5395" width="2.125" style="402" customWidth="1"/>
    <col min="5396" max="5396" width="0.625" style="402" customWidth="1"/>
    <col min="5397" max="5397" width="2.125" style="402" customWidth="1"/>
    <col min="5398" max="5398" width="0.625" style="402" customWidth="1"/>
    <col min="5399" max="5403" width="2.125" style="402" customWidth="1"/>
    <col min="5404" max="5404" width="1.625" style="402" customWidth="1"/>
    <col min="5405" max="5405" width="1.875" style="402" customWidth="1"/>
    <col min="5406" max="5406" width="1" style="402" customWidth="1"/>
    <col min="5407" max="5407" width="1.75" style="402" customWidth="1"/>
    <col min="5408" max="5408" width="0.625" style="402" customWidth="1"/>
    <col min="5409" max="5409" width="1.75" style="402" customWidth="1"/>
    <col min="5410" max="5412" width="0.625" style="402" customWidth="1"/>
    <col min="5413" max="5413" width="1.625" style="402" customWidth="1"/>
    <col min="5414" max="5414" width="0.625" style="402" customWidth="1"/>
    <col min="5415" max="5415" width="1.625" style="402" customWidth="1"/>
    <col min="5416" max="5416" width="0.625" style="402" customWidth="1"/>
    <col min="5417" max="5417" width="1.625" style="402" customWidth="1"/>
    <col min="5418" max="5418" width="0.625" style="402" customWidth="1"/>
    <col min="5419" max="5419" width="1.625" style="402" customWidth="1"/>
    <col min="5420" max="5422" width="2.125" style="402" customWidth="1"/>
    <col min="5423" max="5426" width="2.75" style="402" customWidth="1"/>
    <col min="5427" max="5429" width="2.375" style="402" customWidth="1"/>
    <col min="5430" max="5444" width="2" style="402" customWidth="1"/>
    <col min="5445" max="5632" width="9" style="402"/>
    <col min="5633" max="5633" width="2" style="402" customWidth="1"/>
    <col min="5634" max="5634" width="3.5" style="402" customWidth="1"/>
    <col min="5635" max="5641" width="2.875" style="402" customWidth="1"/>
    <col min="5642" max="5642" width="0.625" style="402" customWidth="1"/>
    <col min="5643" max="5643" width="2.875" style="402" customWidth="1"/>
    <col min="5644" max="5644" width="0.625" style="402" customWidth="1"/>
    <col min="5645" max="5645" width="2.875" style="402" customWidth="1"/>
    <col min="5646" max="5648" width="0.625" style="402" customWidth="1"/>
    <col min="5649" max="5649" width="2.125" style="402" customWidth="1"/>
    <col min="5650" max="5650" width="0.625" style="402" customWidth="1"/>
    <col min="5651" max="5651" width="2.125" style="402" customWidth="1"/>
    <col min="5652" max="5652" width="0.625" style="402" customWidth="1"/>
    <col min="5653" max="5653" width="2.125" style="402" customWidth="1"/>
    <col min="5654" max="5654" width="0.625" style="402" customWidth="1"/>
    <col min="5655" max="5659" width="2.125" style="402" customWidth="1"/>
    <col min="5660" max="5660" width="1.625" style="402" customWidth="1"/>
    <col min="5661" max="5661" width="1.875" style="402" customWidth="1"/>
    <col min="5662" max="5662" width="1" style="402" customWidth="1"/>
    <col min="5663" max="5663" width="1.75" style="402" customWidth="1"/>
    <col min="5664" max="5664" width="0.625" style="402" customWidth="1"/>
    <col min="5665" max="5665" width="1.75" style="402" customWidth="1"/>
    <col min="5666" max="5668" width="0.625" style="402" customWidth="1"/>
    <col min="5669" max="5669" width="1.625" style="402" customWidth="1"/>
    <col min="5670" max="5670" width="0.625" style="402" customWidth="1"/>
    <col min="5671" max="5671" width="1.625" style="402" customWidth="1"/>
    <col min="5672" max="5672" width="0.625" style="402" customWidth="1"/>
    <col min="5673" max="5673" width="1.625" style="402" customWidth="1"/>
    <col min="5674" max="5674" width="0.625" style="402" customWidth="1"/>
    <col min="5675" max="5675" width="1.625" style="402" customWidth="1"/>
    <col min="5676" max="5678" width="2.125" style="402" customWidth="1"/>
    <col min="5679" max="5682" width="2.75" style="402" customWidth="1"/>
    <col min="5683" max="5685" width="2.375" style="402" customWidth="1"/>
    <col min="5686" max="5700" width="2" style="402" customWidth="1"/>
    <col min="5701" max="5888" width="9" style="402"/>
    <col min="5889" max="5889" width="2" style="402" customWidth="1"/>
    <col min="5890" max="5890" width="3.5" style="402" customWidth="1"/>
    <col min="5891" max="5897" width="2.875" style="402" customWidth="1"/>
    <col min="5898" max="5898" width="0.625" style="402" customWidth="1"/>
    <col min="5899" max="5899" width="2.875" style="402" customWidth="1"/>
    <col min="5900" max="5900" width="0.625" style="402" customWidth="1"/>
    <col min="5901" max="5901" width="2.875" style="402" customWidth="1"/>
    <col min="5902" max="5904" width="0.625" style="402" customWidth="1"/>
    <col min="5905" max="5905" width="2.125" style="402" customWidth="1"/>
    <col min="5906" max="5906" width="0.625" style="402" customWidth="1"/>
    <col min="5907" max="5907" width="2.125" style="402" customWidth="1"/>
    <col min="5908" max="5908" width="0.625" style="402" customWidth="1"/>
    <col min="5909" max="5909" width="2.125" style="402" customWidth="1"/>
    <col min="5910" max="5910" width="0.625" style="402" customWidth="1"/>
    <col min="5911" max="5915" width="2.125" style="402" customWidth="1"/>
    <col min="5916" max="5916" width="1.625" style="402" customWidth="1"/>
    <col min="5917" max="5917" width="1.875" style="402" customWidth="1"/>
    <col min="5918" max="5918" width="1" style="402" customWidth="1"/>
    <col min="5919" max="5919" width="1.75" style="402" customWidth="1"/>
    <col min="5920" max="5920" width="0.625" style="402" customWidth="1"/>
    <col min="5921" max="5921" width="1.75" style="402" customWidth="1"/>
    <col min="5922" max="5924" width="0.625" style="402" customWidth="1"/>
    <col min="5925" max="5925" width="1.625" style="402" customWidth="1"/>
    <col min="5926" max="5926" width="0.625" style="402" customWidth="1"/>
    <col min="5927" max="5927" width="1.625" style="402" customWidth="1"/>
    <col min="5928" max="5928" width="0.625" style="402" customWidth="1"/>
    <col min="5929" max="5929" width="1.625" style="402" customWidth="1"/>
    <col min="5930" max="5930" width="0.625" style="402" customWidth="1"/>
    <col min="5931" max="5931" width="1.625" style="402" customWidth="1"/>
    <col min="5932" max="5934" width="2.125" style="402" customWidth="1"/>
    <col min="5935" max="5938" width="2.75" style="402" customWidth="1"/>
    <col min="5939" max="5941" width="2.375" style="402" customWidth="1"/>
    <col min="5942" max="5956" width="2" style="402" customWidth="1"/>
    <col min="5957" max="6144" width="9" style="402"/>
    <col min="6145" max="6145" width="2" style="402" customWidth="1"/>
    <col min="6146" max="6146" width="3.5" style="402" customWidth="1"/>
    <col min="6147" max="6153" width="2.875" style="402" customWidth="1"/>
    <col min="6154" max="6154" width="0.625" style="402" customWidth="1"/>
    <col min="6155" max="6155" width="2.875" style="402" customWidth="1"/>
    <col min="6156" max="6156" width="0.625" style="402" customWidth="1"/>
    <col min="6157" max="6157" width="2.875" style="402" customWidth="1"/>
    <col min="6158" max="6160" width="0.625" style="402" customWidth="1"/>
    <col min="6161" max="6161" width="2.125" style="402" customWidth="1"/>
    <col min="6162" max="6162" width="0.625" style="402" customWidth="1"/>
    <col min="6163" max="6163" width="2.125" style="402" customWidth="1"/>
    <col min="6164" max="6164" width="0.625" style="402" customWidth="1"/>
    <col min="6165" max="6165" width="2.125" style="402" customWidth="1"/>
    <col min="6166" max="6166" width="0.625" style="402" customWidth="1"/>
    <col min="6167" max="6171" width="2.125" style="402" customWidth="1"/>
    <col min="6172" max="6172" width="1.625" style="402" customWidth="1"/>
    <col min="6173" max="6173" width="1.875" style="402" customWidth="1"/>
    <col min="6174" max="6174" width="1" style="402" customWidth="1"/>
    <col min="6175" max="6175" width="1.75" style="402" customWidth="1"/>
    <col min="6176" max="6176" width="0.625" style="402" customWidth="1"/>
    <col min="6177" max="6177" width="1.75" style="402" customWidth="1"/>
    <col min="6178" max="6180" width="0.625" style="402" customWidth="1"/>
    <col min="6181" max="6181" width="1.625" style="402" customWidth="1"/>
    <col min="6182" max="6182" width="0.625" style="402" customWidth="1"/>
    <col min="6183" max="6183" width="1.625" style="402" customWidth="1"/>
    <col min="6184" max="6184" width="0.625" style="402" customWidth="1"/>
    <col min="6185" max="6185" width="1.625" style="402" customWidth="1"/>
    <col min="6186" max="6186" width="0.625" style="402" customWidth="1"/>
    <col min="6187" max="6187" width="1.625" style="402" customWidth="1"/>
    <col min="6188" max="6190" width="2.125" style="402" customWidth="1"/>
    <col min="6191" max="6194" width="2.75" style="402" customWidth="1"/>
    <col min="6195" max="6197" width="2.375" style="402" customWidth="1"/>
    <col min="6198" max="6212" width="2" style="402" customWidth="1"/>
    <col min="6213" max="6400" width="9" style="402"/>
    <col min="6401" max="6401" width="2" style="402" customWidth="1"/>
    <col min="6402" max="6402" width="3.5" style="402" customWidth="1"/>
    <col min="6403" max="6409" width="2.875" style="402" customWidth="1"/>
    <col min="6410" max="6410" width="0.625" style="402" customWidth="1"/>
    <col min="6411" max="6411" width="2.875" style="402" customWidth="1"/>
    <col min="6412" max="6412" width="0.625" style="402" customWidth="1"/>
    <col min="6413" max="6413" width="2.875" style="402" customWidth="1"/>
    <col min="6414" max="6416" width="0.625" style="402" customWidth="1"/>
    <col min="6417" max="6417" width="2.125" style="402" customWidth="1"/>
    <col min="6418" max="6418" width="0.625" style="402" customWidth="1"/>
    <col min="6419" max="6419" width="2.125" style="402" customWidth="1"/>
    <col min="6420" max="6420" width="0.625" style="402" customWidth="1"/>
    <col min="6421" max="6421" width="2.125" style="402" customWidth="1"/>
    <col min="6422" max="6422" width="0.625" style="402" customWidth="1"/>
    <col min="6423" max="6427" width="2.125" style="402" customWidth="1"/>
    <col min="6428" max="6428" width="1.625" style="402" customWidth="1"/>
    <col min="6429" max="6429" width="1.875" style="402" customWidth="1"/>
    <col min="6430" max="6430" width="1" style="402" customWidth="1"/>
    <col min="6431" max="6431" width="1.75" style="402" customWidth="1"/>
    <col min="6432" max="6432" width="0.625" style="402" customWidth="1"/>
    <col min="6433" max="6433" width="1.75" style="402" customWidth="1"/>
    <col min="6434" max="6436" width="0.625" style="402" customWidth="1"/>
    <col min="6437" max="6437" width="1.625" style="402" customWidth="1"/>
    <col min="6438" max="6438" width="0.625" style="402" customWidth="1"/>
    <col min="6439" max="6439" width="1.625" style="402" customWidth="1"/>
    <col min="6440" max="6440" width="0.625" style="402" customWidth="1"/>
    <col min="6441" max="6441" width="1.625" style="402" customWidth="1"/>
    <col min="6442" max="6442" width="0.625" style="402" customWidth="1"/>
    <col min="6443" max="6443" width="1.625" style="402" customWidth="1"/>
    <col min="6444" max="6446" width="2.125" style="402" customWidth="1"/>
    <col min="6447" max="6450" width="2.75" style="402" customWidth="1"/>
    <col min="6451" max="6453" width="2.375" style="402" customWidth="1"/>
    <col min="6454" max="6468" width="2" style="402" customWidth="1"/>
    <col min="6469" max="6656" width="9" style="402"/>
    <col min="6657" max="6657" width="2" style="402" customWidth="1"/>
    <col min="6658" max="6658" width="3.5" style="402" customWidth="1"/>
    <col min="6659" max="6665" width="2.875" style="402" customWidth="1"/>
    <col min="6666" max="6666" width="0.625" style="402" customWidth="1"/>
    <col min="6667" max="6667" width="2.875" style="402" customWidth="1"/>
    <col min="6668" max="6668" width="0.625" style="402" customWidth="1"/>
    <col min="6669" max="6669" width="2.875" style="402" customWidth="1"/>
    <col min="6670" max="6672" width="0.625" style="402" customWidth="1"/>
    <col min="6673" max="6673" width="2.125" style="402" customWidth="1"/>
    <col min="6674" max="6674" width="0.625" style="402" customWidth="1"/>
    <col min="6675" max="6675" width="2.125" style="402" customWidth="1"/>
    <col min="6676" max="6676" width="0.625" style="402" customWidth="1"/>
    <col min="6677" max="6677" width="2.125" style="402" customWidth="1"/>
    <col min="6678" max="6678" width="0.625" style="402" customWidth="1"/>
    <col min="6679" max="6683" width="2.125" style="402" customWidth="1"/>
    <col min="6684" max="6684" width="1.625" style="402" customWidth="1"/>
    <col min="6685" max="6685" width="1.875" style="402" customWidth="1"/>
    <col min="6686" max="6686" width="1" style="402" customWidth="1"/>
    <col min="6687" max="6687" width="1.75" style="402" customWidth="1"/>
    <col min="6688" max="6688" width="0.625" style="402" customWidth="1"/>
    <col min="6689" max="6689" width="1.75" style="402" customWidth="1"/>
    <col min="6690" max="6692" width="0.625" style="402" customWidth="1"/>
    <col min="6693" max="6693" width="1.625" style="402" customWidth="1"/>
    <col min="6694" max="6694" width="0.625" style="402" customWidth="1"/>
    <col min="6695" max="6695" width="1.625" style="402" customWidth="1"/>
    <col min="6696" max="6696" width="0.625" style="402" customWidth="1"/>
    <col min="6697" max="6697" width="1.625" style="402" customWidth="1"/>
    <col min="6698" max="6698" width="0.625" style="402" customWidth="1"/>
    <col min="6699" max="6699" width="1.625" style="402" customWidth="1"/>
    <col min="6700" max="6702" width="2.125" style="402" customWidth="1"/>
    <col min="6703" max="6706" width="2.75" style="402" customWidth="1"/>
    <col min="6707" max="6709" width="2.375" style="402" customWidth="1"/>
    <col min="6710" max="6724" width="2" style="402" customWidth="1"/>
    <col min="6725" max="6912" width="9" style="402"/>
    <col min="6913" max="6913" width="2" style="402" customWidth="1"/>
    <col min="6914" max="6914" width="3.5" style="402" customWidth="1"/>
    <col min="6915" max="6921" width="2.875" style="402" customWidth="1"/>
    <col min="6922" max="6922" width="0.625" style="402" customWidth="1"/>
    <col min="6923" max="6923" width="2.875" style="402" customWidth="1"/>
    <col min="6924" max="6924" width="0.625" style="402" customWidth="1"/>
    <col min="6925" max="6925" width="2.875" style="402" customWidth="1"/>
    <col min="6926" max="6928" width="0.625" style="402" customWidth="1"/>
    <col min="6929" max="6929" width="2.125" style="402" customWidth="1"/>
    <col min="6930" max="6930" width="0.625" style="402" customWidth="1"/>
    <col min="6931" max="6931" width="2.125" style="402" customWidth="1"/>
    <col min="6932" max="6932" width="0.625" style="402" customWidth="1"/>
    <col min="6933" max="6933" width="2.125" style="402" customWidth="1"/>
    <col min="6934" max="6934" width="0.625" style="402" customWidth="1"/>
    <col min="6935" max="6939" width="2.125" style="402" customWidth="1"/>
    <col min="6940" max="6940" width="1.625" style="402" customWidth="1"/>
    <col min="6941" max="6941" width="1.875" style="402" customWidth="1"/>
    <col min="6942" max="6942" width="1" style="402" customWidth="1"/>
    <col min="6943" max="6943" width="1.75" style="402" customWidth="1"/>
    <col min="6944" max="6944" width="0.625" style="402" customWidth="1"/>
    <col min="6945" max="6945" width="1.75" style="402" customWidth="1"/>
    <col min="6946" max="6948" width="0.625" style="402" customWidth="1"/>
    <col min="6949" max="6949" width="1.625" style="402" customWidth="1"/>
    <col min="6950" max="6950" width="0.625" style="402" customWidth="1"/>
    <col min="6951" max="6951" width="1.625" style="402" customWidth="1"/>
    <col min="6952" max="6952" width="0.625" style="402" customWidth="1"/>
    <col min="6953" max="6953" width="1.625" style="402" customWidth="1"/>
    <col min="6954" max="6954" width="0.625" style="402" customWidth="1"/>
    <col min="6955" max="6955" width="1.625" style="402" customWidth="1"/>
    <col min="6956" max="6958" width="2.125" style="402" customWidth="1"/>
    <col min="6959" max="6962" width="2.75" style="402" customWidth="1"/>
    <col min="6963" max="6965" width="2.375" style="402" customWidth="1"/>
    <col min="6966" max="6980" width="2" style="402" customWidth="1"/>
    <col min="6981" max="7168" width="9" style="402"/>
    <col min="7169" max="7169" width="2" style="402" customWidth="1"/>
    <col min="7170" max="7170" width="3.5" style="402" customWidth="1"/>
    <col min="7171" max="7177" width="2.875" style="402" customWidth="1"/>
    <col min="7178" max="7178" width="0.625" style="402" customWidth="1"/>
    <col min="7179" max="7179" width="2.875" style="402" customWidth="1"/>
    <col min="7180" max="7180" width="0.625" style="402" customWidth="1"/>
    <col min="7181" max="7181" width="2.875" style="402" customWidth="1"/>
    <col min="7182" max="7184" width="0.625" style="402" customWidth="1"/>
    <col min="7185" max="7185" width="2.125" style="402" customWidth="1"/>
    <col min="7186" max="7186" width="0.625" style="402" customWidth="1"/>
    <col min="7187" max="7187" width="2.125" style="402" customWidth="1"/>
    <col min="7188" max="7188" width="0.625" style="402" customWidth="1"/>
    <col min="7189" max="7189" width="2.125" style="402" customWidth="1"/>
    <col min="7190" max="7190" width="0.625" style="402" customWidth="1"/>
    <col min="7191" max="7195" width="2.125" style="402" customWidth="1"/>
    <col min="7196" max="7196" width="1.625" style="402" customWidth="1"/>
    <col min="7197" max="7197" width="1.875" style="402" customWidth="1"/>
    <col min="7198" max="7198" width="1" style="402" customWidth="1"/>
    <col min="7199" max="7199" width="1.75" style="402" customWidth="1"/>
    <col min="7200" max="7200" width="0.625" style="402" customWidth="1"/>
    <col min="7201" max="7201" width="1.75" style="402" customWidth="1"/>
    <col min="7202" max="7204" width="0.625" style="402" customWidth="1"/>
    <col min="7205" max="7205" width="1.625" style="402" customWidth="1"/>
    <col min="7206" max="7206" width="0.625" style="402" customWidth="1"/>
    <col min="7207" max="7207" width="1.625" style="402" customWidth="1"/>
    <col min="7208" max="7208" width="0.625" style="402" customWidth="1"/>
    <col min="7209" max="7209" width="1.625" style="402" customWidth="1"/>
    <col min="7210" max="7210" width="0.625" style="402" customWidth="1"/>
    <col min="7211" max="7211" width="1.625" style="402" customWidth="1"/>
    <col min="7212" max="7214" width="2.125" style="402" customWidth="1"/>
    <col min="7215" max="7218" width="2.75" style="402" customWidth="1"/>
    <col min="7219" max="7221" width="2.375" style="402" customWidth="1"/>
    <col min="7222" max="7236" width="2" style="402" customWidth="1"/>
    <col min="7237" max="7424" width="9" style="402"/>
    <col min="7425" max="7425" width="2" style="402" customWidth="1"/>
    <col min="7426" max="7426" width="3.5" style="402" customWidth="1"/>
    <col min="7427" max="7433" width="2.875" style="402" customWidth="1"/>
    <col min="7434" max="7434" width="0.625" style="402" customWidth="1"/>
    <col min="7435" max="7435" width="2.875" style="402" customWidth="1"/>
    <col min="7436" max="7436" width="0.625" style="402" customWidth="1"/>
    <col min="7437" max="7437" width="2.875" style="402" customWidth="1"/>
    <col min="7438" max="7440" width="0.625" style="402" customWidth="1"/>
    <col min="7441" max="7441" width="2.125" style="402" customWidth="1"/>
    <col min="7442" max="7442" width="0.625" style="402" customWidth="1"/>
    <col min="7443" max="7443" width="2.125" style="402" customWidth="1"/>
    <col min="7444" max="7444" width="0.625" style="402" customWidth="1"/>
    <col min="7445" max="7445" width="2.125" style="402" customWidth="1"/>
    <col min="7446" max="7446" width="0.625" style="402" customWidth="1"/>
    <col min="7447" max="7451" width="2.125" style="402" customWidth="1"/>
    <col min="7452" max="7452" width="1.625" style="402" customWidth="1"/>
    <col min="7453" max="7453" width="1.875" style="402" customWidth="1"/>
    <col min="7454" max="7454" width="1" style="402" customWidth="1"/>
    <col min="7455" max="7455" width="1.75" style="402" customWidth="1"/>
    <col min="7456" max="7456" width="0.625" style="402" customWidth="1"/>
    <col min="7457" max="7457" width="1.75" style="402" customWidth="1"/>
    <col min="7458" max="7460" width="0.625" style="402" customWidth="1"/>
    <col min="7461" max="7461" width="1.625" style="402" customWidth="1"/>
    <col min="7462" max="7462" width="0.625" style="402" customWidth="1"/>
    <col min="7463" max="7463" width="1.625" style="402" customWidth="1"/>
    <col min="7464" max="7464" width="0.625" style="402" customWidth="1"/>
    <col min="7465" max="7465" width="1.625" style="402" customWidth="1"/>
    <col min="7466" max="7466" width="0.625" style="402" customWidth="1"/>
    <col min="7467" max="7467" width="1.625" style="402" customWidth="1"/>
    <col min="7468" max="7470" width="2.125" style="402" customWidth="1"/>
    <col min="7471" max="7474" width="2.75" style="402" customWidth="1"/>
    <col min="7475" max="7477" width="2.375" style="402" customWidth="1"/>
    <col min="7478" max="7492" width="2" style="402" customWidth="1"/>
    <col min="7493" max="7680" width="9" style="402"/>
    <col min="7681" max="7681" width="2" style="402" customWidth="1"/>
    <col min="7682" max="7682" width="3.5" style="402" customWidth="1"/>
    <col min="7683" max="7689" width="2.875" style="402" customWidth="1"/>
    <col min="7690" max="7690" width="0.625" style="402" customWidth="1"/>
    <col min="7691" max="7691" width="2.875" style="402" customWidth="1"/>
    <col min="7692" max="7692" width="0.625" style="402" customWidth="1"/>
    <col min="7693" max="7693" width="2.875" style="402" customWidth="1"/>
    <col min="7694" max="7696" width="0.625" style="402" customWidth="1"/>
    <col min="7697" max="7697" width="2.125" style="402" customWidth="1"/>
    <col min="7698" max="7698" width="0.625" style="402" customWidth="1"/>
    <col min="7699" max="7699" width="2.125" style="402" customWidth="1"/>
    <col min="7700" max="7700" width="0.625" style="402" customWidth="1"/>
    <col min="7701" max="7701" width="2.125" style="402" customWidth="1"/>
    <col min="7702" max="7702" width="0.625" style="402" customWidth="1"/>
    <col min="7703" max="7707" width="2.125" style="402" customWidth="1"/>
    <col min="7708" max="7708" width="1.625" style="402" customWidth="1"/>
    <col min="7709" max="7709" width="1.875" style="402" customWidth="1"/>
    <col min="7710" max="7710" width="1" style="402" customWidth="1"/>
    <col min="7711" max="7711" width="1.75" style="402" customWidth="1"/>
    <col min="7712" max="7712" width="0.625" style="402" customWidth="1"/>
    <col min="7713" max="7713" width="1.75" style="402" customWidth="1"/>
    <col min="7714" max="7716" width="0.625" style="402" customWidth="1"/>
    <col min="7717" max="7717" width="1.625" style="402" customWidth="1"/>
    <col min="7718" max="7718" width="0.625" style="402" customWidth="1"/>
    <col min="7719" max="7719" width="1.625" style="402" customWidth="1"/>
    <col min="7720" max="7720" width="0.625" style="402" customWidth="1"/>
    <col min="7721" max="7721" width="1.625" style="402" customWidth="1"/>
    <col min="7722" max="7722" width="0.625" style="402" customWidth="1"/>
    <col min="7723" max="7723" width="1.625" style="402" customWidth="1"/>
    <col min="7724" max="7726" width="2.125" style="402" customWidth="1"/>
    <col min="7727" max="7730" width="2.75" style="402" customWidth="1"/>
    <col min="7731" max="7733" width="2.375" style="402" customWidth="1"/>
    <col min="7734" max="7748" width="2" style="402" customWidth="1"/>
    <col min="7749" max="7936" width="9" style="402"/>
    <col min="7937" max="7937" width="2" style="402" customWidth="1"/>
    <col min="7938" max="7938" width="3.5" style="402" customWidth="1"/>
    <col min="7939" max="7945" width="2.875" style="402" customWidth="1"/>
    <col min="7946" max="7946" width="0.625" style="402" customWidth="1"/>
    <col min="7947" max="7947" width="2.875" style="402" customWidth="1"/>
    <col min="7948" max="7948" width="0.625" style="402" customWidth="1"/>
    <col min="7949" max="7949" width="2.875" style="402" customWidth="1"/>
    <col min="7950" max="7952" width="0.625" style="402" customWidth="1"/>
    <col min="7953" max="7953" width="2.125" style="402" customWidth="1"/>
    <col min="7954" max="7954" width="0.625" style="402" customWidth="1"/>
    <col min="7955" max="7955" width="2.125" style="402" customWidth="1"/>
    <col min="7956" max="7956" width="0.625" style="402" customWidth="1"/>
    <col min="7957" max="7957" width="2.125" style="402" customWidth="1"/>
    <col min="7958" max="7958" width="0.625" style="402" customWidth="1"/>
    <col min="7959" max="7963" width="2.125" style="402" customWidth="1"/>
    <col min="7964" max="7964" width="1.625" style="402" customWidth="1"/>
    <col min="7965" max="7965" width="1.875" style="402" customWidth="1"/>
    <col min="7966" max="7966" width="1" style="402" customWidth="1"/>
    <col min="7967" max="7967" width="1.75" style="402" customWidth="1"/>
    <col min="7968" max="7968" width="0.625" style="402" customWidth="1"/>
    <col min="7969" max="7969" width="1.75" style="402" customWidth="1"/>
    <col min="7970" max="7972" width="0.625" style="402" customWidth="1"/>
    <col min="7973" max="7973" width="1.625" style="402" customWidth="1"/>
    <col min="7974" max="7974" width="0.625" style="402" customWidth="1"/>
    <col min="7975" max="7975" width="1.625" style="402" customWidth="1"/>
    <col min="7976" max="7976" width="0.625" style="402" customWidth="1"/>
    <col min="7977" max="7977" width="1.625" style="402" customWidth="1"/>
    <col min="7978" max="7978" width="0.625" style="402" customWidth="1"/>
    <col min="7979" max="7979" width="1.625" style="402" customWidth="1"/>
    <col min="7980" max="7982" width="2.125" style="402" customWidth="1"/>
    <col min="7983" max="7986" width="2.75" style="402" customWidth="1"/>
    <col min="7987" max="7989" width="2.375" style="402" customWidth="1"/>
    <col min="7990" max="8004" width="2" style="402" customWidth="1"/>
    <col min="8005" max="8192" width="9" style="402"/>
    <col min="8193" max="8193" width="2" style="402" customWidth="1"/>
    <col min="8194" max="8194" width="3.5" style="402" customWidth="1"/>
    <col min="8195" max="8201" width="2.875" style="402" customWidth="1"/>
    <col min="8202" max="8202" width="0.625" style="402" customWidth="1"/>
    <col min="8203" max="8203" width="2.875" style="402" customWidth="1"/>
    <col min="8204" max="8204" width="0.625" style="402" customWidth="1"/>
    <col min="8205" max="8205" width="2.875" style="402" customWidth="1"/>
    <col min="8206" max="8208" width="0.625" style="402" customWidth="1"/>
    <col min="8209" max="8209" width="2.125" style="402" customWidth="1"/>
    <col min="8210" max="8210" width="0.625" style="402" customWidth="1"/>
    <col min="8211" max="8211" width="2.125" style="402" customWidth="1"/>
    <col min="8212" max="8212" width="0.625" style="402" customWidth="1"/>
    <col min="8213" max="8213" width="2.125" style="402" customWidth="1"/>
    <col min="8214" max="8214" width="0.625" style="402" customWidth="1"/>
    <col min="8215" max="8219" width="2.125" style="402" customWidth="1"/>
    <col min="8220" max="8220" width="1.625" style="402" customWidth="1"/>
    <col min="8221" max="8221" width="1.875" style="402" customWidth="1"/>
    <col min="8222" max="8222" width="1" style="402" customWidth="1"/>
    <col min="8223" max="8223" width="1.75" style="402" customWidth="1"/>
    <col min="8224" max="8224" width="0.625" style="402" customWidth="1"/>
    <col min="8225" max="8225" width="1.75" style="402" customWidth="1"/>
    <col min="8226" max="8228" width="0.625" style="402" customWidth="1"/>
    <col min="8229" max="8229" width="1.625" style="402" customWidth="1"/>
    <col min="8230" max="8230" width="0.625" style="402" customWidth="1"/>
    <col min="8231" max="8231" width="1.625" style="402" customWidth="1"/>
    <col min="8232" max="8232" width="0.625" style="402" customWidth="1"/>
    <col min="8233" max="8233" width="1.625" style="402" customWidth="1"/>
    <col min="8234" max="8234" width="0.625" style="402" customWidth="1"/>
    <col min="8235" max="8235" width="1.625" style="402" customWidth="1"/>
    <col min="8236" max="8238" width="2.125" style="402" customWidth="1"/>
    <col min="8239" max="8242" width="2.75" style="402" customWidth="1"/>
    <col min="8243" max="8245" width="2.375" style="402" customWidth="1"/>
    <col min="8246" max="8260" width="2" style="402" customWidth="1"/>
    <col min="8261" max="8448" width="9" style="402"/>
    <col min="8449" max="8449" width="2" style="402" customWidth="1"/>
    <col min="8450" max="8450" width="3.5" style="402" customWidth="1"/>
    <col min="8451" max="8457" width="2.875" style="402" customWidth="1"/>
    <col min="8458" max="8458" width="0.625" style="402" customWidth="1"/>
    <col min="8459" max="8459" width="2.875" style="402" customWidth="1"/>
    <col min="8460" max="8460" width="0.625" style="402" customWidth="1"/>
    <col min="8461" max="8461" width="2.875" style="402" customWidth="1"/>
    <col min="8462" max="8464" width="0.625" style="402" customWidth="1"/>
    <col min="8465" max="8465" width="2.125" style="402" customWidth="1"/>
    <col min="8466" max="8466" width="0.625" style="402" customWidth="1"/>
    <col min="8467" max="8467" width="2.125" style="402" customWidth="1"/>
    <col min="8468" max="8468" width="0.625" style="402" customWidth="1"/>
    <col min="8469" max="8469" width="2.125" style="402" customWidth="1"/>
    <col min="8470" max="8470" width="0.625" style="402" customWidth="1"/>
    <col min="8471" max="8475" width="2.125" style="402" customWidth="1"/>
    <col min="8476" max="8476" width="1.625" style="402" customWidth="1"/>
    <col min="8477" max="8477" width="1.875" style="402" customWidth="1"/>
    <col min="8478" max="8478" width="1" style="402" customWidth="1"/>
    <col min="8479" max="8479" width="1.75" style="402" customWidth="1"/>
    <col min="8480" max="8480" width="0.625" style="402" customWidth="1"/>
    <col min="8481" max="8481" width="1.75" style="402" customWidth="1"/>
    <col min="8482" max="8484" width="0.625" style="402" customWidth="1"/>
    <col min="8485" max="8485" width="1.625" style="402" customWidth="1"/>
    <col min="8486" max="8486" width="0.625" style="402" customWidth="1"/>
    <col min="8487" max="8487" width="1.625" style="402" customWidth="1"/>
    <col min="8488" max="8488" width="0.625" style="402" customWidth="1"/>
    <col min="8489" max="8489" width="1.625" style="402" customWidth="1"/>
    <col min="8490" max="8490" width="0.625" style="402" customWidth="1"/>
    <col min="8491" max="8491" width="1.625" style="402" customWidth="1"/>
    <col min="8492" max="8494" width="2.125" style="402" customWidth="1"/>
    <col min="8495" max="8498" width="2.75" style="402" customWidth="1"/>
    <col min="8499" max="8501" width="2.375" style="402" customWidth="1"/>
    <col min="8502" max="8516" width="2" style="402" customWidth="1"/>
    <col min="8517" max="8704" width="9" style="402"/>
    <col min="8705" max="8705" width="2" style="402" customWidth="1"/>
    <col min="8706" max="8706" width="3.5" style="402" customWidth="1"/>
    <col min="8707" max="8713" width="2.875" style="402" customWidth="1"/>
    <col min="8714" max="8714" width="0.625" style="402" customWidth="1"/>
    <col min="8715" max="8715" width="2.875" style="402" customWidth="1"/>
    <col min="8716" max="8716" width="0.625" style="402" customWidth="1"/>
    <col min="8717" max="8717" width="2.875" style="402" customWidth="1"/>
    <col min="8718" max="8720" width="0.625" style="402" customWidth="1"/>
    <col min="8721" max="8721" width="2.125" style="402" customWidth="1"/>
    <col min="8722" max="8722" width="0.625" style="402" customWidth="1"/>
    <col min="8723" max="8723" width="2.125" style="402" customWidth="1"/>
    <col min="8724" max="8724" width="0.625" style="402" customWidth="1"/>
    <col min="8725" max="8725" width="2.125" style="402" customWidth="1"/>
    <col min="8726" max="8726" width="0.625" style="402" customWidth="1"/>
    <col min="8727" max="8731" width="2.125" style="402" customWidth="1"/>
    <col min="8732" max="8732" width="1.625" style="402" customWidth="1"/>
    <col min="8733" max="8733" width="1.875" style="402" customWidth="1"/>
    <col min="8734" max="8734" width="1" style="402" customWidth="1"/>
    <col min="8735" max="8735" width="1.75" style="402" customWidth="1"/>
    <col min="8736" max="8736" width="0.625" style="402" customWidth="1"/>
    <col min="8737" max="8737" width="1.75" style="402" customWidth="1"/>
    <col min="8738" max="8740" width="0.625" style="402" customWidth="1"/>
    <col min="8741" max="8741" width="1.625" style="402" customWidth="1"/>
    <col min="8742" max="8742" width="0.625" style="402" customWidth="1"/>
    <col min="8743" max="8743" width="1.625" style="402" customWidth="1"/>
    <col min="8744" max="8744" width="0.625" style="402" customWidth="1"/>
    <col min="8745" max="8745" width="1.625" style="402" customWidth="1"/>
    <col min="8746" max="8746" width="0.625" style="402" customWidth="1"/>
    <col min="8747" max="8747" width="1.625" style="402" customWidth="1"/>
    <col min="8748" max="8750" width="2.125" style="402" customWidth="1"/>
    <col min="8751" max="8754" width="2.75" style="402" customWidth="1"/>
    <col min="8755" max="8757" width="2.375" style="402" customWidth="1"/>
    <col min="8758" max="8772" width="2" style="402" customWidth="1"/>
    <col min="8773" max="8960" width="9" style="402"/>
    <col min="8961" max="8961" width="2" style="402" customWidth="1"/>
    <col min="8962" max="8962" width="3.5" style="402" customWidth="1"/>
    <col min="8963" max="8969" width="2.875" style="402" customWidth="1"/>
    <col min="8970" max="8970" width="0.625" style="402" customWidth="1"/>
    <col min="8971" max="8971" width="2.875" style="402" customWidth="1"/>
    <col min="8972" max="8972" width="0.625" style="402" customWidth="1"/>
    <col min="8973" max="8973" width="2.875" style="402" customWidth="1"/>
    <col min="8974" max="8976" width="0.625" style="402" customWidth="1"/>
    <col min="8977" max="8977" width="2.125" style="402" customWidth="1"/>
    <col min="8978" max="8978" width="0.625" style="402" customWidth="1"/>
    <col min="8979" max="8979" width="2.125" style="402" customWidth="1"/>
    <col min="8980" max="8980" width="0.625" style="402" customWidth="1"/>
    <col min="8981" max="8981" width="2.125" style="402" customWidth="1"/>
    <col min="8982" max="8982" width="0.625" style="402" customWidth="1"/>
    <col min="8983" max="8987" width="2.125" style="402" customWidth="1"/>
    <col min="8988" max="8988" width="1.625" style="402" customWidth="1"/>
    <col min="8989" max="8989" width="1.875" style="402" customWidth="1"/>
    <col min="8990" max="8990" width="1" style="402" customWidth="1"/>
    <col min="8991" max="8991" width="1.75" style="402" customWidth="1"/>
    <col min="8992" max="8992" width="0.625" style="402" customWidth="1"/>
    <col min="8993" max="8993" width="1.75" style="402" customWidth="1"/>
    <col min="8994" max="8996" width="0.625" style="402" customWidth="1"/>
    <col min="8997" max="8997" width="1.625" style="402" customWidth="1"/>
    <col min="8998" max="8998" width="0.625" style="402" customWidth="1"/>
    <col min="8999" max="8999" width="1.625" style="402" customWidth="1"/>
    <col min="9000" max="9000" width="0.625" style="402" customWidth="1"/>
    <col min="9001" max="9001" width="1.625" style="402" customWidth="1"/>
    <col min="9002" max="9002" width="0.625" style="402" customWidth="1"/>
    <col min="9003" max="9003" width="1.625" style="402" customWidth="1"/>
    <col min="9004" max="9006" width="2.125" style="402" customWidth="1"/>
    <col min="9007" max="9010" width="2.75" style="402" customWidth="1"/>
    <col min="9011" max="9013" width="2.375" style="402" customWidth="1"/>
    <col min="9014" max="9028" width="2" style="402" customWidth="1"/>
    <col min="9029" max="9216" width="9" style="402"/>
    <col min="9217" max="9217" width="2" style="402" customWidth="1"/>
    <col min="9218" max="9218" width="3.5" style="402" customWidth="1"/>
    <col min="9219" max="9225" width="2.875" style="402" customWidth="1"/>
    <col min="9226" max="9226" width="0.625" style="402" customWidth="1"/>
    <col min="9227" max="9227" width="2.875" style="402" customWidth="1"/>
    <col min="9228" max="9228" width="0.625" style="402" customWidth="1"/>
    <col min="9229" max="9229" width="2.875" style="402" customWidth="1"/>
    <col min="9230" max="9232" width="0.625" style="402" customWidth="1"/>
    <col min="9233" max="9233" width="2.125" style="402" customWidth="1"/>
    <col min="9234" max="9234" width="0.625" style="402" customWidth="1"/>
    <col min="9235" max="9235" width="2.125" style="402" customWidth="1"/>
    <col min="9236" max="9236" width="0.625" style="402" customWidth="1"/>
    <col min="9237" max="9237" width="2.125" style="402" customWidth="1"/>
    <col min="9238" max="9238" width="0.625" style="402" customWidth="1"/>
    <col min="9239" max="9243" width="2.125" style="402" customWidth="1"/>
    <col min="9244" max="9244" width="1.625" style="402" customWidth="1"/>
    <col min="9245" max="9245" width="1.875" style="402" customWidth="1"/>
    <col min="9246" max="9246" width="1" style="402" customWidth="1"/>
    <col min="9247" max="9247" width="1.75" style="402" customWidth="1"/>
    <col min="9248" max="9248" width="0.625" style="402" customWidth="1"/>
    <col min="9249" max="9249" width="1.75" style="402" customWidth="1"/>
    <col min="9250" max="9252" width="0.625" style="402" customWidth="1"/>
    <col min="9253" max="9253" width="1.625" style="402" customWidth="1"/>
    <col min="9254" max="9254" width="0.625" style="402" customWidth="1"/>
    <col min="9255" max="9255" width="1.625" style="402" customWidth="1"/>
    <col min="9256" max="9256" width="0.625" style="402" customWidth="1"/>
    <col min="9257" max="9257" width="1.625" style="402" customWidth="1"/>
    <col min="9258" max="9258" width="0.625" style="402" customWidth="1"/>
    <col min="9259" max="9259" width="1.625" style="402" customWidth="1"/>
    <col min="9260" max="9262" width="2.125" style="402" customWidth="1"/>
    <col min="9263" max="9266" width="2.75" style="402" customWidth="1"/>
    <col min="9267" max="9269" width="2.375" style="402" customWidth="1"/>
    <col min="9270" max="9284" width="2" style="402" customWidth="1"/>
    <col min="9285" max="9472" width="9" style="402"/>
    <col min="9473" max="9473" width="2" style="402" customWidth="1"/>
    <col min="9474" max="9474" width="3.5" style="402" customWidth="1"/>
    <col min="9475" max="9481" width="2.875" style="402" customWidth="1"/>
    <col min="9482" max="9482" width="0.625" style="402" customWidth="1"/>
    <col min="9483" max="9483" width="2.875" style="402" customWidth="1"/>
    <col min="9484" max="9484" width="0.625" style="402" customWidth="1"/>
    <col min="9485" max="9485" width="2.875" style="402" customWidth="1"/>
    <col min="9486" max="9488" width="0.625" style="402" customWidth="1"/>
    <col min="9489" max="9489" width="2.125" style="402" customWidth="1"/>
    <col min="9490" max="9490" width="0.625" style="402" customWidth="1"/>
    <col min="9491" max="9491" width="2.125" style="402" customWidth="1"/>
    <col min="9492" max="9492" width="0.625" style="402" customWidth="1"/>
    <col min="9493" max="9493" width="2.125" style="402" customWidth="1"/>
    <col min="9494" max="9494" width="0.625" style="402" customWidth="1"/>
    <col min="9495" max="9499" width="2.125" style="402" customWidth="1"/>
    <col min="9500" max="9500" width="1.625" style="402" customWidth="1"/>
    <col min="9501" max="9501" width="1.875" style="402" customWidth="1"/>
    <col min="9502" max="9502" width="1" style="402" customWidth="1"/>
    <col min="9503" max="9503" width="1.75" style="402" customWidth="1"/>
    <col min="9504" max="9504" width="0.625" style="402" customWidth="1"/>
    <col min="9505" max="9505" width="1.75" style="402" customWidth="1"/>
    <col min="9506" max="9508" width="0.625" style="402" customWidth="1"/>
    <col min="9509" max="9509" width="1.625" style="402" customWidth="1"/>
    <col min="9510" max="9510" width="0.625" style="402" customWidth="1"/>
    <col min="9511" max="9511" width="1.625" style="402" customWidth="1"/>
    <col min="9512" max="9512" width="0.625" style="402" customWidth="1"/>
    <col min="9513" max="9513" width="1.625" style="402" customWidth="1"/>
    <col min="9514" max="9514" width="0.625" style="402" customWidth="1"/>
    <col min="9515" max="9515" width="1.625" style="402" customWidth="1"/>
    <col min="9516" max="9518" width="2.125" style="402" customWidth="1"/>
    <col min="9519" max="9522" width="2.75" style="402" customWidth="1"/>
    <col min="9523" max="9525" width="2.375" style="402" customWidth="1"/>
    <col min="9526" max="9540" width="2" style="402" customWidth="1"/>
    <col min="9541" max="9728" width="9" style="402"/>
    <col min="9729" max="9729" width="2" style="402" customWidth="1"/>
    <col min="9730" max="9730" width="3.5" style="402" customWidth="1"/>
    <col min="9731" max="9737" width="2.875" style="402" customWidth="1"/>
    <col min="9738" max="9738" width="0.625" style="402" customWidth="1"/>
    <col min="9739" max="9739" width="2.875" style="402" customWidth="1"/>
    <col min="9740" max="9740" width="0.625" style="402" customWidth="1"/>
    <col min="9741" max="9741" width="2.875" style="402" customWidth="1"/>
    <col min="9742" max="9744" width="0.625" style="402" customWidth="1"/>
    <col min="9745" max="9745" width="2.125" style="402" customWidth="1"/>
    <col min="9746" max="9746" width="0.625" style="402" customWidth="1"/>
    <col min="9747" max="9747" width="2.125" style="402" customWidth="1"/>
    <col min="9748" max="9748" width="0.625" style="402" customWidth="1"/>
    <col min="9749" max="9749" width="2.125" style="402" customWidth="1"/>
    <col min="9750" max="9750" width="0.625" style="402" customWidth="1"/>
    <col min="9751" max="9755" width="2.125" style="402" customWidth="1"/>
    <col min="9756" max="9756" width="1.625" style="402" customWidth="1"/>
    <col min="9757" max="9757" width="1.875" style="402" customWidth="1"/>
    <col min="9758" max="9758" width="1" style="402" customWidth="1"/>
    <col min="9759" max="9759" width="1.75" style="402" customWidth="1"/>
    <col min="9760" max="9760" width="0.625" style="402" customWidth="1"/>
    <col min="9761" max="9761" width="1.75" style="402" customWidth="1"/>
    <col min="9762" max="9764" width="0.625" style="402" customWidth="1"/>
    <col min="9765" max="9765" width="1.625" style="402" customWidth="1"/>
    <col min="9766" max="9766" width="0.625" style="402" customWidth="1"/>
    <col min="9767" max="9767" width="1.625" style="402" customWidth="1"/>
    <col min="9768" max="9768" width="0.625" style="402" customWidth="1"/>
    <col min="9769" max="9769" width="1.625" style="402" customWidth="1"/>
    <col min="9770" max="9770" width="0.625" style="402" customWidth="1"/>
    <col min="9771" max="9771" width="1.625" style="402" customWidth="1"/>
    <col min="9772" max="9774" width="2.125" style="402" customWidth="1"/>
    <col min="9775" max="9778" width="2.75" style="402" customWidth="1"/>
    <col min="9779" max="9781" width="2.375" style="402" customWidth="1"/>
    <col min="9782" max="9796" width="2" style="402" customWidth="1"/>
    <col min="9797" max="9984" width="9" style="402"/>
    <col min="9985" max="9985" width="2" style="402" customWidth="1"/>
    <col min="9986" max="9986" width="3.5" style="402" customWidth="1"/>
    <col min="9987" max="9993" width="2.875" style="402" customWidth="1"/>
    <col min="9994" max="9994" width="0.625" style="402" customWidth="1"/>
    <col min="9995" max="9995" width="2.875" style="402" customWidth="1"/>
    <col min="9996" max="9996" width="0.625" style="402" customWidth="1"/>
    <col min="9997" max="9997" width="2.875" style="402" customWidth="1"/>
    <col min="9998" max="10000" width="0.625" style="402" customWidth="1"/>
    <col min="10001" max="10001" width="2.125" style="402" customWidth="1"/>
    <col min="10002" max="10002" width="0.625" style="402" customWidth="1"/>
    <col min="10003" max="10003" width="2.125" style="402" customWidth="1"/>
    <col min="10004" max="10004" width="0.625" style="402" customWidth="1"/>
    <col min="10005" max="10005" width="2.125" style="402" customWidth="1"/>
    <col min="10006" max="10006" width="0.625" style="402" customWidth="1"/>
    <col min="10007" max="10011" width="2.125" style="402" customWidth="1"/>
    <col min="10012" max="10012" width="1.625" style="402" customWidth="1"/>
    <col min="10013" max="10013" width="1.875" style="402" customWidth="1"/>
    <col min="10014" max="10014" width="1" style="402" customWidth="1"/>
    <col min="10015" max="10015" width="1.75" style="402" customWidth="1"/>
    <col min="10016" max="10016" width="0.625" style="402" customWidth="1"/>
    <col min="10017" max="10017" width="1.75" style="402" customWidth="1"/>
    <col min="10018" max="10020" width="0.625" style="402" customWidth="1"/>
    <col min="10021" max="10021" width="1.625" style="402" customWidth="1"/>
    <col min="10022" max="10022" width="0.625" style="402" customWidth="1"/>
    <col min="10023" max="10023" width="1.625" style="402" customWidth="1"/>
    <col min="10024" max="10024" width="0.625" style="402" customWidth="1"/>
    <col min="10025" max="10025" width="1.625" style="402" customWidth="1"/>
    <col min="10026" max="10026" width="0.625" style="402" customWidth="1"/>
    <col min="10027" max="10027" width="1.625" style="402" customWidth="1"/>
    <col min="10028" max="10030" width="2.125" style="402" customWidth="1"/>
    <col min="10031" max="10034" width="2.75" style="402" customWidth="1"/>
    <col min="10035" max="10037" width="2.375" style="402" customWidth="1"/>
    <col min="10038" max="10052" width="2" style="402" customWidth="1"/>
    <col min="10053" max="10240" width="9" style="402"/>
    <col min="10241" max="10241" width="2" style="402" customWidth="1"/>
    <col min="10242" max="10242" width="3.5" style="402" customWidth="1"/>
    <col min="10243" max="10249" width="2.875" style="402" customWidth="1"/>
    <col min="10250" max="10250" width="0.625" style="402" customWidth="1"/>
    <col min="10251" max="10251" width="2.875" style="402" customWidth="1"/>
    <col min="10252" max="10252" width="0.625" style="402" customWidth="1"/>
    <col min="10253" max="10253" width="2.875" style="402" customWidth="1"/>
    <col min="10254" max="10256" width="0.625" style="402" customWidth="1"/>
    <col min="10257" max="10257" width="2.125" style="402" customWidth="1"/>
    <col min="10258" max="10258" width="0.625" style="402" customWidth="1"/>
    <col min="10259" max="10259" width="2.125" style="402" customWidth="1"/>
    <col min="10260" max="10260" width="0.625" style="402" customWidth="1"/>
    <col min="10261" max="10261" width="2.125" style="402" customWidth="1"/>
    <col min="10262" max="10262" width="0.625" style="402" customWidth="1"/>
    <col min="10263" max="10267" width="2.125" style="402" customWidth="1"/>
    <col min="10268" max="10268" width="1.625" style="402" customWidth="1"/>
    <col min="10269" max="10269" width="1.875" style="402" customWidth="1"/>
    <col min="10270" max="10270" width="1" style="402" customWidth="1"/>
    <col min="10271" max="10271" width="1.75" style="402" customWidth="1"/>
    <col min="10272" max="10272" width="0.625" style="402" customWidth="1"/>
    <col min="10273" max="10273" width="1.75" style="402" customWidth="1"/>
    <col min="10274" max="10276" width="0.625" style="402" customWidth="1"/>
    <col min="10277" max="10277" width="1.625" style="402" customWidth="1"/>
    <col min="10278" max="10278" width="0.625" style="402" customWidth="1"/>
    <col min="10279" max="10279" width="1.625" style="402" customWidth="1"/>
    <col min="10280" max="10280" width="0.625" style="402" customWidth="1"/>
    <col min="10281" max="10281" width="1.625" style="402" customWidth="1"/>
    <col min="10282" max="10282" width="0.625" style="402" customWidth="1"/>
    <col min="10283" max="10283" width="1.625" style="402" customWidth="1"/>
    <col min="10284" max="10286" width="2.125" style="402" customWidth="1"/>
    <col min="10287" max="10290" width="2.75" style="402" customWidth="1"/>
    <col min="10291" max="10293" width="2.375" style="402" customWidth="1"/>
    <col min="10294" max="10308" width="2" style="402" customWidth="1"/>
    <col min="10309" max="10496" width="9" style="402"/>
    <col min="10497" max="10497" width="2" style="402" customWidth="1"/>
    <col min="10498" max="10498" width="3.5" style="402" customWidth="1"/>
    <col min="10499" max="10505" width="2.875" style="402" customWidth="1"/>
    <col min="10506" max="10506" width="0.625" style="402" customWidth="1"/>
    <col min="10507" max="10507" width="2.875" style="402" customWidth="1"/>
    <col min="10508" max="10508" width="0.625" style="402" customWidth="1"/>
    <col min="10509" max="10509" width="2.875" style="402" customWidth="1"/>
    <col min="10510" max="10512" width="0.625" style="402" customWidth="1"/>
    <col min="10513" max="10513" width="2.125" style="402" customWidth="1"/>
    <col min="10514" max="10514" width="0.625" style="402" customWidth="1"/>
    <col min="10515" max="10515" width="2.125" style="402" customWidth="1"/>
    <col min="10516" max="10516" width="0.625" style="402" customWidth="1"/>
    <col min="10517" max="10517" width="2.125" style="402" customWidth="1"/>
    <col min="10518" max="10518" width="0.625" style="402" customWidth="1"/>
    <col min="10519" max="10523" width="2.125" style="402" customWidth="1"/>
    <col min="10524" max="10524" width="1.625" style="402" customWidth="1"/>
    <col min="10525" max="10525" width="1.875" style="402" customWidth="1"/>
    <col min="10526" max="10526" width="1" style="402" customWidth="1"/>
    <col min="10527" max="10527" width="1.75" style="402" customWidth="1"/>
    <col min="10528" max="10528" width="0.625" style="402" customWidth="1"/>
    <col min="10529" max="10529" width="1.75" style="402" customWidth="1"/>
    <col min="10530" max="10532" width="0.625" style="402" customWidth="1"/>
    <col min="10533" max="10533" width="1.625" style="402" customWidth="1"/>
    <col min="10534" max="10534" width="0.625" style="402" customWidth="1"/>
    <col min="10535" max="10535" width="1.625" style="402" customWidth="1"/>
    <col min="10536" max="10536" width="0.625" style="402" customWidth="1"/>
    <col min="10537" max="10537" width="1.625" style="402" customWidth="1"/>
    <col min="10538" max="10538" width="0.625" style="402" customWidth="1"/>
    <col min="10539" max="10539" width="1.625" style="402" customWidth="1"/>
    <col min="10540" max="10542" width="2.125" style="402" customWidth="1"/>
    <col min="10543" max="10546" width="2.75" style="402" customWidth="1"/>
    <col min="10547" max="10549" width="2.375" style="402" customWidth="1"/>
    <col min="10550" max="10564" width="2" style="402" customWidth="1"/>
    <col min="10565" max="10752" width="9" style="402"/>
    <col min="10753" max="10753" width="2" style="402" customWidth="1"/>
    <col min="10754" max="10754" width="3.5" style="402" customWidth="1"/>
    <col min="10755" max="10761" width="2.875" style="402" customWidth="1"/>
    <col min="10762" max="10762" width="0.625" style="402" customWidth="1"/>
    <col min="10763" max="10763" width="2.875" style="402" customWidth="1"/>
    <col min="10764" max="10764" width="0.625" style="402" customWidth="1"/>
    <col min="10765" max="10765" width="2.875" style="402" customWidth="1"/>
    <col min="10766" max="10768" width="0.625" style="402" customWidth="1"/>
    <col min="10769" max="10769" width="2.125" style="402" customWidth="1"/>
    <col min="10770" max="10770" width="0.625" style="402" customWidth="1"/>
    <col min="10771" max="10771" width="2.125" style="402" customWidth="1"/>
    <col min="10772" max="10772" width="0.625" style="402" customWidth="1"/>
    <col min="10773" max="10773" width="2.125" style="402" customWidth="1"/>
    <col min="10774" max="10774" width="0.625" style="402" customWidth="1"/>
    <col min="10775" max="10779" width="2.125" style="402" customWidth="1"/>
    <col min="10780" max="10780" width="1.625" style="402" customWidth="1"/>
    <col min="10781" max="10781" width="1.875" style="402" customWidth="1"/>
    <col min="10782" max="10782" width="1" style="402" customWidth="1"/>
    <col min="10783" max="10783" width="1.75" style="402" customWidth="1"/>
    <col min="10784" max="10784" width="0.625" style="402" customWidth="1"/>
    <col min="10785" max="10785" width="1.75" style="402" customWidth="1"/>
    <col min="10786" max="10788" width="0.625" style="402" customWidth="1"/>
    <col min="10789" max="10789" width="1.625" style="402" customWidth="1"/>
    <col min="10790" max="10790" width="0.625" style="402" customWidth="1"/>
    <col min="10791" max="10791" width="1.625" style="402" customWidth="1"/>
    <col min="10792" max="10792" width="0.625" style="402" customWidth="1"/>
    <col min="10793" max="10793" width="1.625" style="402" customWidth="1"/>
    <col min="10794" max="10794" width="0.625" style="402" customWidth="1"/>
    <col min="10795" max="10795" width="1.625" style="402" customWidth="1"/>
    <col min="10796" max="10798" width="2.125" style="402" customWidth="1"/>
    <col min="10799" max="10802" width="2.75" style="402" customWidth="1"/>
    <col min="10803" max="10805" width="2.375" style="402" customWidth="1"/>
    <col min="10806" max="10820" width="2" style="402" customWidth="1"/>
    <col min="10821" max="11008" width="9" style="402"/>
    <col min="11009" max="11009" width="2" style="402" customWidth="1"/>
    <col min="11010" max="11010" width="3.5" style="402" customWidth="1"/>
    <col min="11011" max="11017" width="2.875" style="402" customWidth="1"/>
    <col min="11018" max="11018" width="0.625" style="402" customWidth="1"/>
    <col min="11019" max="11019" width="2.875" style="402" customWidth="1"/>
    <col min="11020" max="11020" width="0.625" style="402" customWidth="1"/>
    <col min="11021" max="11021" width="2.875" style="402" customWidth="1"/>
    <col min="11022" max="11024" width="0.625" style="402" customWidth="1"/>
    <col min="11025" max="11025" width="2.125" style="402" customWidth="1"/>
    <col min="11026" max="11026" width="0.625" style="402" customWidth="1"/>
    <col min="11027" max="11027" width="2.125" style="402" customWidth="1"/>
    <col min="11028" max="11028" width="0.625" style="402" customWidth="1"/>
    <col min="11029" max="11029" width="2.125" style="402" customWidth="1"/>
    <col min="11030" max="11030" width="0.625" style="402" customWidth="1"/>
    <col min="11031" max="11035" width="2.125" style="402" customWidth="1"/>
    <col min="11036" max="11036" width="1.625" style="402" customWidth="1"/>
    <col min="11037" max="11037" width="1.875" style="402" customWidth="1"/>
    <col min="11038" max="11038" width="1" style="402" customWidth="1"/>
    <col min="11039" max="11039" width="1.75" style="402" customWidth="1"/>
    <col min="11040" max="11040" width="0.625" style="402" customWidth="1"/>
    <col min="11041" max="11041" width="1.75" style="402" customWidth="1"/>
    <col min="11042" max="11044" width="0.625" style="402" customWidth="1"/>
    <col min="11045" max="11045" width="1.625" style="402" customWidth="1"/>
    <col min="11046" max="11046" width="0.625" style="402" customWidth="1"/>
    <col min="11047" max="11047" width="1.625" style="402" customWidth="1"/>
    <col min="11048" max="11048" width="0.625" style="402" customWidth="1"/>
    <col min="11049" max="11049" width="1.625" style="402" customWidth="1"/>
    <col min="11050" max="11050" width="0.625" style="402" customWidth="1"/>
    <col min="11051" max="11051" width="1.625" style="402" customWidth="1"/>
    <col min="11052" max="11054" width="2.125" style="402" customWidth="1"/>
    <col min="11055" max="11058" width="2.75" style="402" customWidth="1"/>
    <col min="11059" max="11061" width="2.375" style="402" customWidth="1"/>
    <col min="11062" max="11076" width="2" style="402" customWidth="1"/>
    <col min="11077" max="11264" width="9" style="402"/>
    <col min="11265" max="11265" width="2" style="402" customWidth="1"/>
    <col min="11266" max="11266" width="3.5" style="402" customWidth="1"/>
    <col min="11267" max="11273" width="2.875" style="402" customWidth="1"/>
    <col min="11274" max="11274" width="0.625" style="402" customWidth="1"/>
    <col min="11275" max="11275" width="2.875" style="402" customWidth="1"/>
    <col min="11276" max="11276" width="0.625" style="402" customWidth="1"/>
    <col min="11277" max="11277" width="2.875" style="402" customWidth="1"/>
    <col min="11278" max="11280" width="0.625" style="402" customWidth="1"/>
    <col min="11281" max="11281" width="2.125" style="402" customWidth="1"/>
    <col min="11282" max="11282" width="0.625" style="402" customWidth="1"/>
    <col min="11283" max="11283" width="2.125" style="402" customWidth="1"/>
    <col min="11284" max="11284" width="0.625" style="402" customWidth="1"/>
    <col min="11285" max="11285" width="2.125" style="402" customWidth="1"/>
    <col min="11286" max="11286" width="0.625" style="402" customWidth="1"/>
    <col min="11287" max="11291" width="2.125" style="402" customWidth="1"/>
    <col min="11292" max="11292" width="1.625" style="402" customWidth="1"/>
    <col min="11293" max="11293" width="1.875" style="402" customWidth="1"/>
    <col min="11294" max="11294" width="1" style="402" customWidth="1"/>
    <col min="11295" max="11295" width="1.75" style="402" customWidth="1"/>
    <col min="11296" max="11296" width="0.625" style="402" customWidth="1"/>
    <col min="11297" max="11297" width="1.75" style="402" customWidth="1"/>
    <col min="11298" max="11300" width="0.625" style="402" customWidth="1"/>
    <col min="11301" max="11301" width="1.625" style="402" customWidth="1"/>
    <col min="11302" max="11302" width="0.625" style="402" customWidth="1"/>
    <col min="11303" max="11303" width="1.625" style="402" customWidth="1"/>
    <col min="11304" max="11304" width="0.625" style="402" customWidth="1"/>
    <col min="11305" max="11305" width="1.625" style="402" customWidth="1"/>
    <col min="11306" max="11306" width="0.625" style="402" customWidth="1"/>
    <col min="11307" max="11307" width="1.625" style="402" customWidth="1"/>
    <col min="11308" max="11310" width="2.125" style="402" customWidth="1"/>
    <col min="11311" max="11314" width="2.75" style="402" customWidth="1"/>
    <col min="11315" max="11317" width="2.375" style="402" customWidth="1"/>
    <col min="11318" max="11332" width="2" style="402" customWidth="1"/>
    <col min="11333" max="11520" width="9" style="402"/>
    <col min="11521" max="11521" width="2" style="402" customWidth="1"/>
    <col min="11522" max="11522" width="3.5" style="402" customWidth="1"/>
    <col min="11523" max="11529" width="2.875" style="402" customWidth="1"/>
    <col min="11530" max="11530" width="0.625" style="402" customWidth="1"/>
    <col min="11531" max="11531" width="2.875" style="402" customWidth="1"/>
    <col min="11532" max="11532" width="0.625" style="402" customWidth="1"/>
    <col min="11533" max="11533" width="2.875" style="402" customWidth="1"/>
    <col min="11534" max="11536" width="0.625" style="402" customWidth="1"/>
    <col min="11537" max="11537" width="2.125" style="402" customWidth="1"/>
    <col min="11538" max="11538" width="0.625" style="402" customWidth="1"/>
    <col min="11539" max="11539" width="2.125" style="402" customWidth="1"/>
    <col min="11540" max="11540" width="0.625" style="402" customWidth="1"/>
    <col min="11541" max="11541" width="2.125" style="402" customWidth="1"/>
    <col min="11542" max="11542" width="0.625" style="402" customWidth="1"/>
    <col min="11543" max="11547" width="2.125" style="402" customWidth="1"/>
    <col min="11548" max="11548" width="1.625" style="402" customWidth="1"/>
    <col min="11549" max="11549" width="1.875" style="402" customWidth="1"/>
    <col min="11550" max="11550" width="1" style="402" customWidth="1"/>
    <col min="11551" max="11551" width="1.75" style="402" customWidth="1"/>
    <col min="11552" max="11552" width="0.625" style="402" customWidth="1"/>
    <col min="11553" max="11553" width="1.75" style="402" customWidth="1"/>
    <col min="11554" max="11556" width="0.625" style="402" customWidth="1"/>
    <col min="11557" max="11557" width="1.625" style="402" customWidth="1"/>
    <col min="11558" max="11558" width="0.625" style="402" customWidth="1"/>
    <col min="11559" max="11559" width="1.625" style="402" customWidth="1"/>
    <col min="11560" max="11560" width="0.625" style="402" customWidth="1"/>
    <col min="11561" max="11561" width="1.625" style="402" customWidth="1"/>
    <col min="11562" max="11562" width="0.625" style="402" customWidth="1"/>
    <col min="11563" max="11563" width="1.625" style="402" customWidth="1"/>
    <col min="11564" max="11566" width="2.125" style="402" customWidth="1"/>
    <col min="11567" max="11570" width="2.75" style="402" customWidth="1"/>
    <col min="11571" max="11573" width="2.375" style="402" customWidth="1"/>
    <col min="11574" max="11588" width="2" style="402" customWidth="1"/>
    <col min="11589" max="11776" width="9" style="402"/>
    <col min="11777" max="11777" width="2" style="402" customWidth="1"/>
    <col min="11778" max="11778" width="3.5" style="402" customWidth="1"/>
    <col min="11779" max="11785" width="2.875" style="402" customWidth="1"/>
    <col min="11786" max="11786" width="0.625" style="402" customWidth="1"/>
    <col min="11787" max="11787" width="2.875" style="402" customWidth="1"/>
    <col min="11788" max="11788" width="0.625" style="402" customWidth="1"/>
    <col min="11789" max="11789" width="2.875" style="402" customWidth="1"/>
    <col min="11790" max="11792" width="0.625" style="402" customWidth="1"/>
    <col min="11793" max="11793" width="2.125" style="402" customWidth="1"/>
    <col min="11794" max="11794" width="0.625" style="402" customWidth="1"/>
    <col min="11795" max="11795" width="2.125" style="402" customWidth="1"/>
    <col min="11796" max="11796" width="0.625" style="402" customWidth="1"/>
    <col min="11797" max="11797" width="2.125" style="402" customWidth="1"/>
    <col min="11798" max="11798" width="0.625" style="402" customWidth="1"/>
    <col min="11799" max="11803" width="2.125" style="402" customWidth="1"/>
    <col min="11804" max="11804" width="1.625" style="402" customWidth="1"/>
    <col min="11805" max="11805" width="1.875" style="402" customWidth="1"/>
    <col min="11806" max="11806" width="1" style="402" customWidth="1"/>
    <col min="11807" max="11807" width="1.75" style="402" customWidth="1"/>
    <col min="11808" max="11808" width="0.625" style="402" customWidth="1"/>
    <col min="11809" max="11809" width="1.75" style="402" customWidth="1"/>
    <col min="11810" max="11812" width="0.625" style="402" customWidth="1"/>
    <col min="11813" max="11813" width="1.625" style="402" customWidth="1"/>
    <col min="11814" max="11814" width="0.625" style="402" customWidth="1"/>
    <col min="11815" max="11815" width="1.625" style="402" customWidth="1"/>
    <col min="11816" max="11816" width="0.625" style="402" customWidth="1"/>
    <col min="11817" max="11817" width="1.625" style="402" customWidth="1"/>
    <col min="11818" max="11818" width="0.625" style="402" customWidth="1"/>
    <col min="11819" max="11819" width="1.625" style="402" customWidth="1"/>
    <col min="11820" max="11822" width="2.125" style="402" customWidth="1"/>
    <col min="11823" max="11826" width="2.75" style="402" customWidth="1"/>
    <col min="11827" max="11829" width="2.375" style="402" customWidth="1"/>
    <col min="11830" max="11844" width="2" style="402" customWidth="1"/>
    <col min="11845" max="12032" width="9" style="402"/>
    <col min="12033" max="12033" width="2" style="402" customWidth="1"/>
    <col min="12034" max="12034" width="3.5" style="402" customWidth="1"/>
    <col min="12035" max="12041" width="2.875" style="402" customWidth="1"/>
    <col min="12042" max="12042" width="0.625" style="402" customWidth="1"/>
    <col min="12043" max="12043" width="2.875" style="402" customWidth="1"/>
    <col min="12044" max="12044" width="0.625" style="402" customWidth="1"/>
    <col min="12045" max="12045" width="2.875" style="402" customWidth="1"/>
    <col min="12046" max="12048" width="0.625" style="402" customWidth="1"/>
    <col min="12049" max="12049" width="2.125" style="402" customWidth="1"/>
    <col min="12050" max="12050" width="0.625" style="402" customWidth="1"/>
    <col min="12051" max="12051" width="2.125" style="402" customWidth="1"/>
    <col min="12052" max="12052" width="0.625" style="402" customWidth="1"/>
    <col min="12053" max="12053" width="2.125" style="402" customWidth="1"/>
    <col min="12054" max="12054" width="0.625" style="402" customWidth="1"/>
    <col min="12055" max="12059" width="2.125" style="402" customWidth="1"/>
    <col min="12060" max="12060" width="1.625" style="402" customWidth="1"/>
    <col min="12061" max="12061" width="1.875" style="402" customWidth="1"/>
    <col min="12062" max="12062" width="1" style="402" customWidth="1"/>
    <col min="12063" max="12063" width="1.75" style="402" customWidth="1"/>
    <col min="12064" max="12064" width="0.625" style="402" customWidth="1"/>
    <col min="12065" max="12065" width="1.75" style="402" customWidth="1"/>
    <col min="12066" max="12068" width="0.625" style="402" customWidth="1"/>
    <col min="12069" max="12069" width="1.625" style="402" customWidth="1"/>
    <col min="12070" max="12070" width="0.625" style="402" customWidth="1"/>
    <col min="12071" max="12071" width="1.625" style="402" customWidth="1"/>
    <col min="12072" max="12072" width="0.625" style="402" customWidth="1"/>
    <col min="12073" max="12073" width="1.625" style="402" customWidth="1"/>
    <col min="12074" max="12074" width="0.625" style="402" customWidth="1"/>
    <col min="12075" max="12075" width="1.625" style="402" customWidth="1"/>
    <col min="12076" max="12078" width="2.125" style="402" customWidth="1"/>
    <col min="12079" max="12082" width="2.75" style="402" customWidth="1"/>
    <col min="12083" max="12085" width="2.375" style="402" customWidth="1"/>
    <col min="12086" max="12100" width="2" style="402" customWidth="1"/>
    <col min="12101" max="12288" width="9" style="402"/>
    <col min="12289" max="12289" width="2" style="402" customWidth="1"/>
    <col min="12290" max="12290" width="3.5" style="402" customWidth="1"/>
    <col min="12291" max="12297" width="2.875" style="402" customWidth="1"/>
    <col min="12298" max="12298" width="0.625" style="402" customWidth="1"/>
    <col min="12299" max="12299" width="2.875" style="402" customWidth="1"/>
    <col min="12300" max="12300" width="0.625" style="402" customWidth="1"/>
    <col min="12301" max="12301" width="2.875" style="402" customWidth="1"/>
    <col min="12302" max="12304" width="0.625" style="402" customWidth="1"/>
    <col min="12305" max="12305" width="2.125" style="402" customWidth="1"/>
    <col min="12306" max="12306" width="0.625" style="402" customWidth="1"/>
    <col min="12307" max="12307" width="2.125" style="402" customWidth="1"/>
    <col min="12308" max="12308" width="0.625" style="402" customWidth="1"/>
    <col min="12309" max="12309" width="2.125" style="402" customWidth="1"/>
    <col min="12310" max="12310" width="0.625" style="402" customWidth="1"/>
    <col min="12311" max="12315" width="2.125" style="402" customWidth="1"/>
    <col min="12316" max="12316" width="1.625" style="402" customWidth="1"/>
    <col min="12317" max="12317" width="1.875" style="402" customWidth="1"/>
    <col min="12318" max="12318" width="1" style="402" customWidth="1"/>
    <col min="12319" max="12319" width="1.75" style="402" customWidth="1"/>
    <col min="12320" max="12320" width="0.625" style="402" customWidth="1"/>
    <col min="12321" max="12321" width="1.75" style="402" customWidth="1"/>
    <col min="12322" max="12324" width="0.625" style="402" customWidth="1"/>
    <col min="12325" max="12325" width="1.625" style="402" customWidth="1"/>
    <col min="12326" max="12326" width="0.625" style="402" customWidth="1"/>
    <col min="12327" max="12327" width="1.625" style="402" customWidth="1"/>
    <col min="12328" max="12328" width="0.625" style="402" customWidth="1"/>
    <col min="12329" max="12329" width="1.625" style="402" customWidth="1"/>
    <col min="12330" max="12330" width="0.625" style="402" customWidth="1"/>
    <col min="12331" max="12331" width="1.625" style="402" customWidth="1"/>
    <col min="12332" max="12334" width="2.125" style="402" customWidth="1"/>
    <col min="12335" max="12338" width="2.75" style="402" customWidth="1"/>
    <col min="12339" max="12341" width="2.375" style="402" customWidth="1"/>
    <col min="12342" max="12356" width="2" style="402" customWidth="1"/>
    <col min="12357" max="12544" width="9" style="402"/>
    <col min="12545" max="12545" width="2" style="402" customWidth="1"/>
    <col min="12546" max="12546" width="3.5" style="402" customWidth="1"/>
    <col min="12547" max="12553" width="2.875" style="402" customWidth="1"/>
    <col min="12554" max="12554" width="0.625" style="402" customWidth="1"/>
    <col min="12555" max="12555" width="2.875" style="402" customWidth="1"/>
    <col min="12556" max="12556" width="0.625" style="402" customWidth="1"/>
    <col min="12557" max="12557" width="2.875" style="402" customWidth="1"/>
    <col min="12558" max="12560" width="0.625" style="402" customWidth="1"/>
    <col min="12561" max="12561" width="2.125" style="402" customWidth="1"/>
    <col min="12562" max="12562" width="0.625" style="402" customWidth="1"/>
    <col min="12563" max="12563" width="2.125" style="402" customWidth="1"/>
    <col min="12564" max="12564" width="0.625" style="402" customWidth="1"/>
    <col min="12565" max="12565" width="2.125" style="402" customWidth="1"/>
    <col min="12566" max="12566" width="0.625" style="402" customWidth="1"/>
    <col min="12567" max="12571" width="2.125" style="402" customWidth="1"/>
    <col min="12572" max="12572" width="1.625" style="402" customWidth="1"/>
    <col min="12573" max="12573" width="1.875" style="402" customWidth="1"/>
    <col min="12574" max="12574" width="1" style="402" customWidth="1"/>
    <col min="12575" max="12575" width="1.75" style="402" customWidth="1"/>
    <col min="12576" max="12576" width="0.625" style="402" customWidth="1"/>
    <col min="12577" max="12577" width="1.75" style="402" customWidth="1"/>
    <col min="12578" max="12580" width="0.625" style="402" customWidth="1"/>
    <col min="12581" max="12581" width="1.625" style="402" customWidth="1"/>
    <col min="12582" max="12582" width="0.625" style="402" customWidth="1"/>
    <col min="12583" max="12583" width="1.625" style="402" customWidth="1"/>
    <col min="12584" max="12584" width="0.625" style="402" customWidth="1"/>
    <col min="12585" max="12585" width="1.625" style="402" customWidth="1"/>
    <col min="12586" max="12586" width="0.625" style="402" customWidth="1"/>
    <col min="12587" max="12587" width="1.625" style="402" customWidth="1"/>
    <col min="12588" max="12590" width="2.125" style="402" customWidth="1"/>
    <col min="12591" max="12594" width="2.75" style="402" customWidth="1"/>
    <col min="12595" max="12597" width="2.375" style="402" customWidth="1"/>
    <col min="12598" max="12612" width="2" style="402" customWidth="1"/>
    <col min="12613" max="12800" width="9" style="402"/>
    <col min="12801" max="12801" width="2" style="402" customWidth="1"/>
    <col min="12802" max="12802" width="3.5" style="402" customWidth="1"/>
    <col min="12803" max="12809" width="2.875" style="402" customWidth="1"/>
    <col min="12810" max="12810" width="0.625" style="402" customWidth="1"/>
    <col min="12811" max="12811" width="2.875" style="402" customWidth="1"/>
    <col min="12812" max="12812" width="0.625" style="402" customWidth="1"/>
    <col min="12813" max="12813" width="2.875" style="402" customWidth="1"/>
    <col min="12814" max="12816" width="0.625" style="402" customWidth="1"/>
    <col min="12817" max="12817" width="2.125" style="402" customWidth="1"/>
    <col min="12818" max="12818" width="0.625" style="402" customWidth="1"/>
    <col min="12819" max="12819" width="2.125" style="402" customWidth="1"/>
    <col min="12820" max="12820" width="0.625" style="402" customWidth="1"/>
    <col min="12821" max="12821" width="2.125" style="402" customWidth="1"/>
    <col min="12822" max="12822" width="0.625" style="402" customWidth="1"/>
    <col min="12823" max="12827" width="2.125" style="402" customWidth="1"/>
    <col min="12828" max="12828" width="1.625" style="402" customWidth="1"/>
    <col min="12829" max="12829" width="1.875" style="402" customWidth="1"/>
    <col min="12830" max="12830" width="1" style="402" customWidth="1"/>
    <col min="12831" max="12831" width="1.75" style="402" customWidth="1"/>
    <col min="12832" max="12832" width="0.625" style="402" customWidth="1"/>
    <col min="12833" max="12833" width="1.75" style="402" customWidth="1"/>
    <col min="12834" max="12836" width="0.625" style="402" customWidth="1"/>
    <col min="12837" max="12837" width="1.625" style="402" customWidth="1"/>
    <col min="12838" max="12838" width="0.625" style="402" customWidth="1"/>
    <col min="12839" max="12839" width="1.625" style="402" customWidth="1"/>
    <col min="12840" max="12840" width="0.625" style="402" customWidth="1"/>
    <col min="12841" max="12841" width="1.625" style="402" customWidth="1"/>
    <col min="12842" max="12842" width="0.625" style="402" customWidth="1"/>
    <col min="12843" max="12843" width="1.625" style="402" customWidth="1"/>
    <col min="12844" max="12846" width="2.125" style="402" customWidth="1"/>
    <col min="12847" max="12850" width="2.75" style="402" customWidth="1"/>
    <col min="12851" max="12853" width="2.375" style="402" customWidth="1"/>
    <col min="12854" max="12868" width="2" style="402" customWidth="1"/>
    <col min="12869" max="13056" width="9" style="402"/>
    <col min="13057" max="13057" width="2" style="402" customWidth="1"/>
    <col min="13058" max="13058" width="3.5" style="402" customWidth="1"/>
    <col min="13059" max="13065" width="2.875" style="402" customWidth="1"/>
    <col min="13066" max="13066" width="0.625" style="402" customWidth="1"/>
    <col min="13067" max="13067" width="2.875" style="402" customWidth="1"/>
    <col min="13068" max="13068" width="0.625" style="402" customWidth="1"/>
    <col min="13069" max="13069" width="2.875" style="402" customWidth="1"/>
    <col min="13070" max="13072" width="0.625" style="402" customWidth="1"/>
    <col min="13073" max="13073" width="2.125" style="402" customWidth="1"/>
    <col min="13074" max="13074" width="0.625" style="402" customWidth="1"/>
    <col min="13075" max="13075" width="2.125" style="402" customWidth="1"/>
    <col min="13076" max="13076" width="0.625" style="402" customWidth="1"/>
    <col min="13077" max="13077" width="2.125" style="402" customWidth="1"/>
    <col min="13078" max="13078" width="0.625" style="402" customWidth="1"/>
    <col min="13079" max="13083" width="2.125" style="402" customWidth="1"/>
    <col min="13084" max="13084" width="1.625" style="402" customWidth="1"/>
    <col min="13085" max="13085" width="1.875" style="402" customWidth="1"/>
    <col min="13086" max="13086" width="1" style="402" customWidth="1"/>
    <col min="13087" max="13087" width="1.75" style="402" customWidth="1"/>
    <col min="13088" max="13088" width="0.625" style="402" customWidth="1"/>
    <col min="13089" max="13089" width="1.75" style="402" customWidth="1"/>
    <col min="13090" max="13092" width="0.625" style="402" customWidth="1"/>
    <col min="13093" max="13093" width="1.625" style="402" customWidth="1"/>
    <col min="13094" max="13094" width="0.625" style="402" customWidth="1"/>
    <col min="13095" max="13095" width="1.625" style="402" customWidth="1"/>
    <col min="13096" max="13096" width="0.625" style="402" customWidth="1"/>
    <col min="13097" max="13097" width="1.625" style="402" customWidth="1"/>
    <col min="13098" max="13098" width="0.625" style="402" customWidth="1"/>
    <col min="13099" max="13099" width="1.625" style="402" customWidth="1"/>
    <col min="13100" max="13102" width="2.125" style="402" customWidth="1"/>
    <col min="13103" max="13106" width="2.75" style="402" customWidth="1"/>
    <col min="13107" max="13109" width="2.375" style="402" customWidth="1"/>
    <col min="13110" max="13124" width="2" style="402" customWidth="1"/>
    <col min="13125" max="13312" width="9" style="402"/>
    <col min="13313" max="13313" width="2" style="402" customWidth="1"/>
    <col min="13314" max="13314" width="3.5" style="402" customWidth="1"/>
    <col min="13315" max="13321" width="2.875" style="402" customWidth="1"/>
    <col min="13322" max="13322" width="0.625" style="402" customWidth="1"/>
    <col min="13323" max="13323" width="2.875" style="402" customWidth="1"/>
    <col min="13324" max="13324" width="0.625" style="402" customWidth="1"/>
    <col min="13325" max="13325" width="2.875" style="402" customWidth="1"/>
    <col min="13326" max="13328" width="0.625" style="402" customWidth="1"/>
    <col min="13329" max="13329" width="2.125" style="402" customWidth="1"/>
    <col min="13330" max="13330" width="0.625" style="402" customWidth="1"/>
    <col min="13331" max="13331" width="2.125" style="402" customWidth="1"/>
    <col min="13332" max="13332" width="0.625" style="402" customWidth="1"/>
    <col min="13333" max="13333" width="2.125" style="402" customWidth="1"/>
    <col min="13334" max="13334" width="0.625" style="402" customWidth="1"/>
    <col min="13335" max="13339" width="2.125" style="402" customWidth="1"/>
    <col min="13340" max="13340" width="1.625" style="402" customWidth="1"/>
    <col min="13341" max="13341" width="1.875" style="402" customWidth="1"/>
    <col min="13342" max="13342" width="1" style="402" customWidth="1"/>
    <col min="13343" max="13343" width="1.75" style="402" customWidth="1"/>
    <col min="13344" max="13344" width="0.625" style="402" customWidth="1"/>
    <col min="13345" max="13345" width="1.75" style="402" customWidth="1"/>
    <col min="13346" max="13348" width="0.625" style="402" customWidth="1"/>
    <col min="13349" max="13349" width="1.625" style="402" customWidth="1"/>
    <col min="13350" max="13350" width="0.625" style="402" customWidth="1"/>
    <col min="13351" max="13351" width="1.625" style="402" customWidth="1"/>
    <col min="13352" max="13352" width="0.625" style="402" customWidth="1"/>
    <col min="13353" max="13353" width="1.625" style="402" customWidth="1"/>
    <col min="13354" max="13354" width="0.625" style="402" customWidth="1"/>
    <col min="13355" max="13355" width="1.625" style="402" customWidth="1"/>
    <col min="13356" max="13358" width="2.125" style="402" customWidth="1"/>
    <col min="13359" max="13362" width="2.75" style="402" customWidth="1"/>
    <col min="13363" max="13365" width="2.375" style="402" customWidth="1"/>
    <col min="13366" max="13380" width="2" style="402" customWidth="1"/>
    <col min="13381" max="13568" width="9" style="402"/>
    <col min="13569" max="13569" width="2" style="402" customWidth="1"/>
    <col min="13570" max="13570" width="3.5" style="402" customWidth="1"/>
    <col min="13571" max="13577" width="2.875" style="402" customWidth="1"/>
    <col min="13578" max="13578" width="0.625" style="402" customWidth="1"/>
    <col min="13579" max="13579" width="2.875" style="402" customWidth="1"/>
    <col min="13580" max="13580" width="0.625" style="402" customWidth="1"/>
    <col min="13581" max="13581" width="2.875" style="402" customWidth="1"/>
    <col min="13582" max="13584" width="0.625" style="402" customWidth="1"/>
    <col min="13585" max="13585" width="2.125" style="402" customWidth="1"/>
    <col min="13586" max="13586" width="0.625" style="402" customWidth="1"/>
    <col min="13587" max="13587" width="2.125" style="402" customWidth="1"/>
    <col min="13588" max="13588" width="0.625" style="402" customWidth="1"/>
    <col min="13589" max="13589" width="2.125" style="402" customWidth="1"/>
    <col min="13590" max="13590" width="0.625" style="402" customWidth="1"/>
    <col min="13591" max="13595" width="2.125" style="402" customWidth="1"/>
    <col min="13596" max="13596" width="1.625" style="402" customWidth="1"/>
    <col min="13597" max="13597" width="1.875" style="402" customWidth="1"/>
    <col min="13598" max="13598" width="1" style="402" customWidth="1"/>
    <col min="13599" max="13599" width="1.75" style="402" customWidth="1"/>
    <col min="13600" max="13600" width="0.625" style="402" customWidth="1"/>
    <col min="13601" max="13601" width="1.75" style="402" customWidth="1"/>
    <col min="13602" max="13604" width="0.625" style="402" customWidth="1"/>
    <col min="13605" max="13605" width="1.625" style="402" customWidth="1"/>
    <col min="13606" max="13606" width="0.625" style="402" customWidth="1"/>
    <col min="13607" max="13607" width="1.625" style="402" customWidth="1"/>
    <col min="13608" max="13608" width="0.625" style="402" customWidth="1"/>
    <col min="13609" max="13609" width="1.625" style="402" customWidth="1"/>
    <col min="13610" max="13610" width="0.625" style="402" customWidth="1"/>
    <col min="13611" max="13611" width="1.625" style="402" customWidth="1"/>
    <col min="13612" max="13614" width="2.125" style="402" customWidth="1"/>
    <col min="13615" max="13618" width="2.75" style="402" customWidth="1"/>
    <col min="13619" max="13621" width="2.375" style="402" customWidth="1"/>
    <col min="13622" max="13636" width="2" style="402" customWidth="1"/>
    <col min="13637" max="13824" width="9" style="402"/>
    <col min="13825" max="13825" width="2" style="402" customWidth="1"/>
    <col min="13826" max="13826" width="3.5" style="402" customWidth="1"/>
    <col min="13827" max="13833" width="2.875" style="402" customWidth="1"/>
    <col min="13834" max="13834" width="0.625" style="402" customWidth="1"/>
    <col min="13835" max="13835" width="2.875" style="402" customWidth="1"/>
    <col min="13836" max="13836" width="0.625" style="402" customWidth="1"/>
    <col min="13837" max="13837" width="2.875" style="402" customWidth="1"/>
    <col min="13838" max="13840" width="0.625" style="402" customWidth="1"/>
    <col min="13841" max="13841" width="2.125" style="402" customWidth="1"/>
    <col min="13842" max="13842" width="0.625" style="402" customWidth="1"/>
    <col min="13843" max="13843" width="2.125" style="402" customWidth="1"/>
    <col min="13844" max="13844" width="0.625" style="402" customWidth="1"/>
    <col min="13845" max="13845" width="2.125" style="402" customWidth="1"/>
    <col min="13846" max="13846" width="0.625" style="402" customWidth="1"/>
    <col min="13847" max="13851" width="2.125" style="402" customWidth="1"/>
    <col min="13852" max="13852" width="1.625" style="402" customWidth="1"/>
    <col min="13853" max="13853" width="1.875" style="402" customWidth="1"/>
    <col min="13854" max="13854" width="1" style="402" customWidth="1"/>
    <col min="13855" max="13855" width="1.75" style="402" customWidth="1"/>
    <col min="13856" max="13856" width="0.625" style="402" customWidth="1"/>
    <col min="13857" max="13857" width="1.75" style="402" customWidth="1"/>
    <col min="13858" max="13860" width="0.625" style="402" customWidth="1"/>
    <col min="13861" max="13861" width="1.625" style="402" customWidth="1"/>
    <col min="13862" max="13862" width="0.625" style="402" customWidth="1"/>
    <col min="13863" max="13863" width="1.625" style="402" customWidth="1"/>
    <col min="13864" max="13864" width="0.625" style="402" customWidth="1"/>
    <col min="13865" max="13865" width="1.625" style="402" customWidth="1"/>
    <col min="13866" max="13866" width="0.625" style="402" customWidth="1"/>
    <col min="13867" max="13867" width="1.625" style="402" customWidth="1"/>
    <col min="13868" max="13870" width="2.125" style="402" customWidth="1"/>
    <col min="13871" max="13874" width="2.75" style="402" customWidth="1"/>
    <col min="13875" max="13877" width="2.375" style="402" customWidth="1"/>
    <col min="13878" max="13892" width="2" style="402" customWidth="1"/>
    <col min="13893" max="14080" width="9" style="402"/>
    <col min="14081" max="14081" width="2" style="402" customWidth="1"/>
    <col min="14082" max="14082" width="3.5" style="402" customWidth="1"/>
    <col min="14083" max="14089" width="2.875" style="402" customWidth="1"/>
    <col min="14090" max="14090" width="0.625" style="402" customWidth="1"/>
    <col min="14091" max="14091" width="2.875" style="402" customWidth="1"/>
    <col min="14092" max="14092" width="0.625" style="402" customWidth="1"/>
    <col min="14093" max="14093" width="2.875" style="402" customWidth="1"/>
    <col min="14094" max="14096" width="0.625" style="402" customWidth="1"/>
    <col min="14097" max="14097" width="2.125" style="402" customWidth="1"/>
    <col min="14098" max="14098" width="0.625" style="402" customWidth="1"/>
    <col min="14099" max="14099" width="2.125" style="402" customWidth="1"/>
    <col min="14100" max="14100" width="0.625" style="402" customWidth="1"/>
    <col min="14101" max="14101" width="2.125" style="402" customWidth="1"/>
    <col min="14102" max="14102" width="0.625" style="402" customWidth="1"/>
    <col min="14103" max="14107" width="2.125" style="402" customWidth="1"/>
    <col min="14108" max="14108" width="1.625" style="402" customWidth="1"/>
    <col min="14109" max="14109" width="1.875" style="402" customWidth="1"/>
    <col min="14110" max="14110" width="1" style="402" customWidth="1"/>
    <col min="14111" max="14111" width="1.75" style="402" customWidth="1"/>
    <col min="14112" max="14112" width="0.625" style="402" customWidth="1"/>
    <col min="14113" max="14113" width="1.75" style="402" customWidth="1"/>
    <col min="14114" max="14116" width="0.625" style="402" customWidth="1"/>
    <col min="14117" max="14117" width="1.625" style="402" customWidth="1"/>
    <col min="14118" max="14118" width="0.625" style="402" customWidth="1"/>
    <col min="14119" max="14119" width="1.625" style="402" customWidth="1"/>
    <col min="14120" max="14120" width="0.625" style="402" customWidth="1"/>
    <col min="14121" max="14121" width="1.625" style="402" customWidth="1"/>
    <col min="14122" max="14122" width="0.625" style="402" customWidth="1"/>
    <col min="14123" max="14123" width="1.625" style="402" customWidth="1"/>
    <col min="14124" max="14126" width="2.125" style="402" customWidth="1"/>
    <col min="14127" max="14130" width="2.75" style="402" customWidth="1"/>
    <col min="14131" max="14133" width="2.375" style="402" customWidth="1"/>
    <col min="14134" max="14148" width="2" style="402" customWidth="1"/>
    <col min="14149" max="14336" width="9" style="402"/>
    <col min="14337" max="14337" width="2" style="402" customWidth="1"/>
    <col min="14338" max="14338" width="3.5" style="402" customWidth="1"/>
    <col min="14339" max="14345" width="2.875" style="402" customWidth="1"/>
    <col min="14346" max="14346" width="0.625" style="402" customWidth="1"/>
    <col min="14347" max="14347" width="2.875" style="402" customWidth="1"/>
    <col min="14348" max="14348" width="0.625" style="402" customWidth="1"/>
    <col min="14349" max="14349" width="2.875" style="402" customWidth="1"/>
    <col min="14350" max="14352" width="0.625" style="402" customWidth="1"/>
    <col min="14353" max="14353" width="2.125" style="402" customWidth="1"/>
    <col min="14354" max="14354" width="0.625" style="402" customWidth="1"/>
    <col min="14355" max="14355" width="2.125" style="402" customWidth="1"/>
    <col min="14356" max="14356" width="0.625" style="402" customWidth="1"/>
    <col min="14357" max="14357" width="2.125" style="402" customWidth="1"/>
    <col min="14358" max="14358" width="0.625" style="402" customWidth="1"/>
    <col min="14359" max="14363" width="2.125" style="402" customWidth="1"/>
    <col min="14364" max="14364" width="1.625" style="402" customWidth="1"/>
    <col min="14365" max="14365" width="1.875" style="402" customWidth="1"/>
    <col min="14366" max="14366" width="1" style="402" customWidth="1"/>
    <col min="14367" max="14367" width="1.75" style="402" customWidth="1"/>
    <col min="14368" max="14368" width="0.625" style="402" customWidth="1"/>
    <col min="14369" max="14369" width="1.75" style="402" customWidth="1"/>
    <col min="14370" max="14372" width="0.625" style="402" customWidth="1"/>
    <col min="14373" max="14373" width="1.625" style="402" customWidth="1"/>
    <col min="14374" max="14374" width="0.625" style="402" customWidth="1"/>
    <col min="14375" max="14375" width="1.625" style="402" customWidth="1"/>
    <col min="14376" max="14376" width="0.625" style="402" customWidth="1"/>
    <col min="14377" max="14377" width="1.625" style="402" customWidth="1"/>
    <col min="14378" max="14378" width="0.625" style="402" customWidth="1"/>
    <col min="14379" max="14379" width="1.625" style="402" customWidth="1"/>
    <col min="14380" max="14382" width="2.125" style="402" customWidth="1"/>
    <col min="14383" max="14386" width="2.75" style="402" customWidth="1"/>
    <col min="14387" max="14389" width="2.375" style="402" customWidth="1"/>
    <col min="14390" max="14404" width="2" style="402" customWidth="1"/>
    <col min="14405" max="14592" width="9" style="402"/>
    <col min="14593" max="14593" width="2" style="402" customWidth="1"/>
    <col min="14594" max="14594" width="3.5" style="402" customWidth="1"/>
    <col min="14595" max="14601" width="2.875" style="402" customWidth="1"/>
    <col min="14602" max="14602" width="0.625" style="402" customWidth="1"/>
    <col min="14603" max="14603" width="2.875" style="402" customWidth="1"/>
    <col min="14604" max="14604" width="0.625" style="402" customWidth="1"/>
    <col min="14605" max="14605" width="2.875" style="402" customWidth="1"/>
    <col min="14606" max="14608" width="0.625" style="402" customWidth="1"/>
    <col min="14609" max="14609" width="2.125" style="402" customWidth="1"/>
    <col min="14610" max="14610" width="0.625" style="402" customWidth="1"/>
    <col min="14611" max="14611" width="2.125" style="402" customWidth="1"/>
    <col min="14612" max="14612" width="0.625" style="402" customWidth="1"/>
    <col min="14613" max="14613" width="2.125" style="402" customWidth="1"/>
    <col min="14614" max="14614" width="0.625" style="402" customWidth="1"/>
    <col min="14615" max="14619" width="2.125" style="402" customWidth="1"/>
    <col min="14620" max="14620" width="1.625" style="402" customWidth="1"/>
    <col min="14621" max="14621" width="1.875" style="402" customWidth="1"/>
    <col min="14622" max="14622" width="1" style="402" customWidth="1"/>
    <col min="14623" max="14623" width="1.75" style="402" customWidth="1"/>
    <col min="14624" max="14624" width="0.625" style="402" customWidth="1"/>
    <col min="14625" max="14625" width="1.75" style="402" customWidth="1"/>
    <col min="14626" max="14628" width="0.625" style="402" customWidth="1"/>
    <col min="14629" max="14629" width="1.625" style="402" customWidth="1"/>
    <col min="14630" max="14630" width="0.625" style="402" customWidth="1"/>
    <col min="14631" max="14631" width="1.625" style="402" customWidth="1"/>
    <col min="14632" max="14632" width="0.625" style="402" customWidth="1"/>
    <col min="14633" max="14633" width="1.625" style="402" customWidth="1"/>
    <col min="14634" max="14634" width="0.625" style="402" customWidth="1"/>
    <col min="14635" max="14635" width="1.625" style="402" customWidth="1"/>
    <col min="14636" max="14638" width="2.125" style="402" customWidth="1"/>
    <col min="14639" max="14642" width="2.75" style="402" customWidth="1"/>
    <col min="14643" max="14645" width="2.375" style="402" customWidth="1"/>
    <col min="14646" max="14660" width="2" style="402" customWidth="1"/>
    <col min="14661" max="14848" width="9" style="402"/>
    <col min="14849" max="14849" width="2" style="402" customWidth="1"/>
    <col min="14850" max="14850" width="3.5" style="402" customWidth="1"/>
    <col min="14851" max="14857" width="2.875" style="402" customWidth="1"/>
    <col min="14858" max="14858" width="0.625" style="402" customWidth="1"/>
    <col min="14859" max="14859" width="2.875" style="402" customWidth="1"/>
    <col min="14860" max="14860" width="0.625" style="402" customWidth="1"/>
    <col min="14861" max="14861" width="2.875" style="402" customWidth="1"/>
    <col min="14862" max="14864" width="0.625" style="402" customWidth="1"/>
    <col min="14865" max="14865" width="2.125" style="402" customWidth="1"/>
    <col min="14866" max="14866" width="0.625" style="402" customWidth="1"/>
    <col min="14867" max="14867" width="2.125" style="402" customWidth="1"/>
    <col min="14868" max="14868" width="0.625" style="402" customWidth="1"/>
    <col min="14869" max="14869" width="2.125" style="402" customWidth="1"/>
    <col min="14870" max="14870" width="0.625" style="402" customWidth="1"/>
    <col min="14871" max="14875" width="2.125" style="402" customWidth="1"/>
    <col min="14876" max="14876" width="1.625" style="402" customWidth="1"/>
    <col min="14877" max="14877" width="1.875" style="402" customWidth="1"/>
    <col min="14878" max="14878" width="1" style="402" customWidth="1"/>
    <col min="14879" max="14879" width="1.75" style="402" customWidth="1"/>
    <col min="14880" max="14880" width="0.625" style="402" customWidth="1"/>
    <col min="14881" max="14881" width="1.75" style="402" customWidth="1"/>
    <col min="14882" max="14884" width="0.625" style="402" customWidth="1"/>
    <col min="14885" max="14885" width="1.625" style="402" customWidth="1"/>
    <col min="14886" max="14886" width="0.625" style="402" customWidth="1"/>
    <col min="14887" max="14887" width="1.625" style="402" customWidth="1"/>
    <col min="14888" max="14888" width="0.625" style="402" customWidth="1"/>
    <col min="14889" max="14889" width="1.625" style="402" customWidth="1"/>
    <col min="14890" max="14890" width="0.625" style="402" customWidth="1"/>
    <col min="14891" max="14891" width="1.625" style="402" customWidth="1"/>
    <col min="14892" max="14894" width="2.125" style="402" customWidth="1"/>
    <col min="14895" max="14898" width="2.75" style="402" customWidth="1"/>
    <col min="14899" max="14901" width="2.375" style="402" customWidth="1"/>
    <col min="14902" max="14916" width="2" style="402" customWidth="1"/>
    <col min="14917" max="15104" width="9" style="402"/>
    <col min="15105" max="15105" width="2" style="402" customWidth="1"/>
    <col min="15106" max="15106" width="3.5" style="402" customWidth="1"/>
    <col min="15107" max="15113" width="2.875" style="402" customWidth="1"/>
    <col min="15114" max="15114" width="0.625" style="402" customWidth="1"/>
    <col min="15115" max="15115" width="2.875" style="402" customWidth="1"/>
    <col min="15116" max="15116" width="0.625" style="402" customWidth="1"/>
    <col min="15117" max="15117" width="2.875" style="402" customWidth="1"/>
    <col min="15118" max="15120" width="0.625" style="402" customWidth="1"/>
    <col min="15121" max="15121" width="2.125" style="402" customWidth="1"/>
    <col min="15122" max="15122" width="0.625" style="402" customWidth="1"/>
    <col min="15123" max="15123" width="2.125" style="402" customWidth="1"/>
    <col min="15124" max="15124" width="0.625" style="402" customWidth="1"/>
    <col min="15125" max="15125" width="2.125" style="402" customWidth="1"/>
    <col min="15126" max="15126" width="0.625" style="402" customWidth="1"/>
    <col min="15127" max="15131" width="2.125" style="402" customWidth="1"/>
    <col min="15132" max="15132" width="1.625" style="402" customWidth="1"/>
    <col min="15133" max="15133" width="1.875" style="402" customWidth="1"/>
    <col min="15134" max="15134" width="1" style="402" customWidth="1"/>
    <col min="15135" max="15135" width="1.75" style="402" customWidth="1"/>
    <col min="15136" max="15136" width="0.625" style="402" customWidth="1"/>
    <col min="15137" max="15137" width="1.75" style="402" customWidth="1"/>
    <col min="15138" max="15140" width="0.625" style="402" customWidth="1"/>
    <col min="15141" max="15141" width="1.625" style="402" customWidth="1"/>
    <col min="15142" max="15142" width="0.625" style="402" customWidth="1"/>
    <col min="15143" max="15143" width="1.625" style="402" customWidth="1"/>
    <col min="15144" max="15144" width="0.625" style="402" customWidth="1"/>
    <col min="15145" max="15145" width="1.625" style="402" customWidth="1"/>
    <col min="15146" max="15146" width="0.625" style="402" customWidth="1"/>
    <col min="15147" max="15147" width="1.625" style="402" customWidth="1"/>
    <col min="15148" max="15150" width="2.125" style="402" customWidth="1"/>
    <col min="15151" max="15154" width="2.75" style="402" customWidth="1"/>
    <col min="15155" max="15157" width="2.375" style="402" customWidth="1"/>
    <col min="15158" max="15172" width="2" style="402" customWidth="1"/>
    <col min="15173" max="15360" width="9" style="402"/>
    <col min="15361" max="15361" width="2" style="402" customWidth="1"/>
    <col min="15362" max="15362" width="3.5" style="402" customWidth="1"/>
    <col min="15363" max="15369" width="2.875" style="402" customWidth="1"/>
    <col min="15370" max="15370" width="0.625" style="402" customWidth="1"/>
    <col min="15371" max="15371" width="2.875" style="402" customWidth="1"/>
    <col min="15372" max="15372" width="0.625" style="402" customWidth="1"/>
    <col min="15373" max="15373" width="2.875" style="402" customWidth="1"/>
    <col min="15374" max="15376" width="0.625" style="402" customWidth="1"/>
    <col min="15377" max="15377" width="2.125" style="402" customWidth="1"/>
    <col min="15378" max="15378" width="0.625" style="402" customWidth="1"/>
    <col min="15379" max="15379" width="2.125" style="402" customWidth="1"/>
    <col min="15380" max="15380" width="0.625" style="402" customWidth="1"/>
    <col min="15381" max="15381" width="2.125" style="402" customWidth="1"/>
    <col min="15382" max="15382" width="0.625" style="402" customWidth="1"/>
    <col min="15383" max="15387" width="2.125" style="402" customWidth="1"/>
    <col min="15388" max="15388" width="1.625" style="402" customWidth="1"/>
    <col min="15389" max="15389" width="1.875" style="402" customWidth="1"/>
    <col min="15390" max="15390" width="1" style="402" customWidth="1"/>
    <col min="15391" max="15391" width="1.75" style="402" customWidth="1"/>
    <col min="15392" max="15392" width="0.625" style="402" customWidth="1"/>
    <col min="15393" max="15393" width="1.75" style="402" customWidth="1"/>
    <col min="15394" max="15396" width="0.625" style="402" customWidth="1"/>
    <col min="15397" max="15397" width="1.625" style="402" customWidth="1"/>
    <col min="15398" max="15398" width="0.625" style="402" customWidth="1"/>
    <col min="15399" max="15399" width="1.625" style="402" customWidth="1"/>
    <col min="15400" max="15400" width="0.625" style="402" customWidth="1"/>
    <col min="15401" max="15401" width="1.625" style="402" customWidth="1"/>
    <col min="15402" max="15402" width="0.625" style="402" customWidth="1"/>
    <col min="15403" max="15403" width="1.625" style="402" customWidth="1"/>
    <col min="15404" max="15406" width="2.125" style="402" customWidth="1"/>
    <col min="15407" max="15410" width="2.75" style="402" customWidth="1"/>
    <col min="15411" max="15413" width="2.375" style="402" customWidth="1"/>
    <col min="15414" max="15428" width="2" style="402" customWidth="1"/>
    <col min="15429" max="15616" width="9" style="402"/>
    <col min="15617" max="15617" width="2" style="402" customWidth="1"/>
    <col min="15618" max="15618" width="3.5" style="402" customWidth="1"/>
    <col min="15619" max="15625" width="2.875" style="402" customWidth="1"/>
    <col min="15626" max="15626" width="0.625" style="402" customWidth="1"/>
    <col min="15627" max="15627" width="2.875" style="402" customWidth="1"/>
    <col min="15628" max="15628" width="0.625" style="402" customWidth="1"/>
    <col min="15629" max="15629" width="2.875" style="402" customWidth="1"/>
    <col min="15630" max="15632" width="0.625" style="402" customWidth="1"/>
    <col min="15633" max="15633" width="2.125" style="402" customWidth="1"/>
    <col min="15634" max="15634" width="0.625" style="402" customWidth="1"/>
    <col min="15635" max="15635" width="2.125" style="402" customWidth="1"/>
    <col min="15636" max="15636" width="0.625" style="402" customWidth="1"/>
    <col min="15637" max="15637" width="2.125" style="402" customWidth="1"/>
    <col min="15638" max="15638" width="0.625" style="402" customWidth="1"/>
    <col min="15639" max="15643" width="2.125" style="402" customWidth="1"/>
    <col min="15644" max="15644" width="1.625" style="402" customWidth="1"/>
    <col min="15645" max="15645" width="1.875" style="402" customWidth="1"/>
    <col min="15646" max="15646" width="1" style="402" customWidth="1"/>
    <col min="15647" max="15647" width="1.75" style="402" customWidth="1"/>
    <col min="15648" max="15648" width="0.625" style="402" customWidth="1"/>
    <col min="15649" max="15649" width="1.75" style="402" customWidth="1"/>
    <col min="15650" max="15652" width="0.625" style="402" customWidth="1"/>
    <col min="15653" max="15653" width="1.625" style="402" customWidth="1"/>
    <col min="15654" max="15654" width="0.625" style="402" customWidth="1"/>
    <col min="15655" max="15655" width="1.625" style="402" customWidth="1"/>
    <col min="15656" max="15656" width="0.625" style="402" customWidth="1"/>
    <col min="15657" max="15657" width="1.625" style="402" customWidth="1"/>
    <col min="15658" max="15658" width="0.625" style="402" customWidth="1"/>
    <col min="15659" max="15659" width="1.625" style="402" customWidth="1"/>
    <col min="15660" max="15662" width="2.125" style="402" customWidth="1"/>
    <col min="15663" max="15666" width="2.75" style="402" customWidth="1"/>
    <col min="15667" max="15669" width="2.375" style="402" customWidth="1"/>
    <col min="15670" max="15684" width="2" style="402" customWidth="1"/>
    <col min="15685" max="15872" width="9" style="402"/>
    <col min="15873" max="15873" width="2" style="402" customWidth="1"/>
    <col min="15874" max="15874" width="3.5" style="402" customWidth="1"/>
    <col min="15875" max="15881" width="2.875" style="402" customWidth="1"/>
    <col min="15882" max="15882" width="0.625" style="402" customWidth="1"/>
    <col min="15883" max="15883" width="2.875" style="402" customWidth="1"/>
    <col min="15884" max="15884" width="0.625" style="402" customWidth="1"/>
    <col min="15885" max="15885" width="2.875" style="402" customWidth="1"/>
    <col min="15886" max="15888" width="0.625" style="402" customWidth="1"/>
    <col min="15889" max="15889" width="2.125" style="402" customWidth="1"/>
    <col min="15890" max="15890" width="0.625" style="402" customWidth="1"/>
    <col min="15891" max="15891" width="2.125" style="402" customWidth="1"/>
    <col min="15892" max="15892" width="0.625" style="402" customWidth="1"/>
    <col min="15893" max="15893" width="2.125" style="402" customWidth="1"/>
    <col min="15894" max="15894" width="0.625" style="402" customWidth="1"/>
    <col min="15895" max="15899" width="2.125" style="402" customWidth="1"/>
    <col min="15900" max="15900" width="1.625" style="402" customWidth="1"/>
    <col min="15901" max="15901" width="1.875" style="402" customWidth="1"/>
    <col min="15902" max="15902" width="1" style="402" customWidth="1"/>
    <col min="15903" max="15903" width="1.75" style="402" customWidth="1"/>
    <col min="15904" max="15904" width="0.625" style="402" customWidth="1"/>
    <col min="15905" max="15905" width="1.75" style="402" customWidth="1"/>
    <col min="15906" max="15908" width="0.625" style="402" customWidth="1"/>
    <col min="15909" max="15909" width="1.625" style="402" customWidth="1"/>
    <col min="15910" max="15910" width="0.625" style="402" customWidth="1"/>
    <col min="15911" max="15911" width="1.625" style="402" customWidth="1"/>
    <col min="15912" max="15912" width="0.625" style="402" customWidth="1"/>
    <col min="15913" max="15913" width="1.625" style="402" customWidth="1"/>
    <col min="15914" max="15914" width="0.625" style="402" customWidth="1"/>
    <col min="15915" max="15915" width="1.625" style="402" customWidth="1"/>
    <col min="15916" max="15918" width="2.125" style="402" customWidth="1"/>
    <col min="15919" max="15922" width="2.75" style="402" customWidth="1"/>
    <col min="15923" max="15925" width="2.375" style="402" customWidth="1"/>
    <col min="15926" max="15940" width="2" style="402" customWidth="1"/>
    <col min="15941" max="16128" width="9" style="402"/>
    <col min="16129" max="16129" width="2" style="402" customWidth="1"/>
    <col min="16130" max="16130" width="3.5" style="402" customWidth="1"/>
    <col min="16131" max="16137" width="2.875" style="402" customWidth="1"/>
    <col min="16138" max="16138" width="0.625" style="402" customWidth="1"/>
    <col min="16139" max="16139" width="2.875" style="402" customWidth="1"/>
    <col min="16140" max="16140" width="0.625" style="402" customWidth="1"/>
    <col min="16141" max="16141" width="2.875" style="402" customWidth="1"/>
    <col min="16142" max="16144" width="0.625" style="402" customWidth="1"/>
    <col min="16145" max="16145" width="2.125" style="402" customWidth="1"/>
    <col min="16146" max="16146" width="0.625" style="402" customWidth="1"/>
    <col min="16147" max="16147" width="2.125" style="402" customWidth="1"/>
    <col min="16148" max="16148" width="0.625" style="402" customWidth="1"/>
    <col min="16149" max="16149" width="2.125" style="402" customWidth="1"/>
    <col min="16150" max="16150" width="0.625" style="402" customWidth="1"/>
    <col min="16151" max="16155" width="2.125" style="402" customWidth="1"/>
    <col min="16156" max="16156" width="1.625" style="402" customWidth="1"/>
    <col min="16157" max="16157" width="1.875" style="402" customWidth="1"/>
    <col min="16158" max="16158" width="1" style="402" customWidth="1"/>
    <col min="16159" max="16159" width="1.75" style="402" customWidth="1"/>
    <col min="16160" max="16160" width="0.625" style="402" customWidth="1"/>
    <col min="16161" max="16161" width="1.75" style="402" customWidth="1"/>
    <col min="16162" max="16164" width="0.625" style="402" customWidth="1"/>
    <col min="16165" max="16165" width="1.625" style="402" customWidth="1"/>
    <col min="16166" max="16166" width="0.625" style="402" customWidth="1"/>
    <col min="16167" max="16167" width="1.625" style="402" customWidth="1"/>
    <col min="16168" max="16168" width="0.625" style="402" customWidth="1"/>
    <col min="16169" max="16169" width="1.625" style="402" customWidth="1"/>
    <col min="16170" max="16170" width="0.625" style="402" customWidth="1"/>
    <col min="16171" max="16171" width="1.625" style="402" customWidth="1"/>
    <col min="16172" max="16174" width="2.125" style="402" customWidth="1"/>
    <col min="16175" max="16178" width="2.75" style="402" customWidth="1"/>
    <col min="16179" max="16181" width="2.375" style="402" customWidth="1"/>
    <col min="16182" max="16196" width="2" style="402" customWidth="1"/>
    <col min="16197" max="16384" width="9" style="402"/>
  </cols>
  <sheetData>
    <row r="1" spans="1:68" s="210" customFormat="1"/>
    <row r="2" spans="1:68" s="210" customFormat="1">
      <c r="D2" s="1966" t="s">
        <v>346</v>
      </c>
      <c r="E2" s="1967"/>
    </row>
    <row r="3" spans="1:68" s="210" customFormat="1"/>
    <row r="5" spans="1:68" ht="18.75">
      <c r="A5" s="728" t="s">
        <v>1517</v>
      </c>
      <c r="B5" s="446"/>
      <c r="C5" s="446"/>
      <c r="D5" s="446"/>
      <c r="E5" s="446"/>
      <c r="AB5" s="446"/>
      <c r="AC5" s="446"/>
      <c r="AD5" s="446"/>
      <c r="BB5" s="729"/>
      <c r="BC5" s="729"/>
      <c r="BD5" s="729"/>
      <c r="BE5" s="729"/>
      <c r="BF5" s="729"/>
      <c r="BG5" s="729"/>
      <c r="BH5" s="729"/>
      <c r="BI5" s="729"/>
      <c r="BJ5" s="729"/>
      <c r="BK5" s="729"/>
      <c r="BL5" s="729"/>
      <c r="BM5" s="729"/>
      <c r="BN5" s="729"/>
      <c r="BO5" s="729"/>
      <c r="BP5" s="729"/>
    </row>
    <row r="6" spans="1:68" ht="18.75" customHeight="1">
      <c r="A6" s="446"/>
      <c r="D6" s="730"/>
      <c r="E6" s="403"/>
      <c r="F6" s="403"/>
      <c r="G6" s="403"/>
      <c r="H6" s="403"/>
      <c r="I6" s="403"/>
      <c r="J6" s="403"/>
      <c r="K6" s="403"/>
      <c r="L6" s="403"/>
      <c r="M6" s="403"/>
      <c r="N6" s="403"/>
      <c r="AC6" s="730"/>
      <c r="AD6" s="403"/>
      <c r="AE6" s="403"/>
      <c r="AF6" s="403"/>
      <c r="AG6" s="403"/>
      <c r="AH6" s="403"/>
      <c r="AI6" s="403"/>
      <c r="AJ6" s="403"/>
      <c r="AK6" s="403"/>
      <c r="AL6" s="403"/>
    </row>
    <row r="7" spans="1:68" ht="18.75" customHeight="1">
      <c r="B7" s="403" t="s">
        <v>1518</v>
      </c>
      <c r="C7" s="403" t="s">
        <v>1519</v>
      </c>
      <c r="D7" s="754"/>
      <c r="E7" s="754"/>
      <c r="F7" s="754"/>
      <c r="G7" s="754"/>
      <c r="H7" s="754"/>
      <c r="I7" s="754"/>
      <c r="J7" s="754"/>
      <c r="K7" s="754"/>
      <c r="L7" s="754"/>
      <c r="M7" s="754"/>
      <c r="N7" s="754"/>
      <c r="O7" s="754"/>
      <c r="P7" s="754"/>
      <c r="Q7" s="754"/>
      <c r="AB7" s="403"/>
      <c r="AC7" s="754"/>
      <c r="AD7" s="754"/>
      <c r="AE7" s="754"/>
      <c r="AF7" s="754"/>
      <c r="AG7" s="754"/>
      <c r="AH7" s="754"/>
      <c r="AI7" s="754"/>
      <c r="AJ7" s="754"/>
      <c r="AK7" s="754"/>
      <c r="AL7" s="754"/>
      <c r="AM7" s="754"/>
      <c r="AN7" s="754"/>
      <c r="AO7" s="754"/>
    </row>
    <row r="8" spans="1:68" ht="18.75" customHeight="1">
      <c r="S8" s="2391" t="s">
        <v>1520</v>
      </c>
      <c r="T8" s="2391"/>
      <c r="U8" s="2391"/>
      <c r="V8" s="2391"/>
      <c r="W8" s="2391"/>
      <c r="X8" s="2391"/>
      <c r="Y8" s="2391"/>
      <c r="Z8" s="2391"/>
      <c r="AA8" s="2391"/>
      <c r="AB8" s="2391"/>
      <c r="AC8" s="2391"/>
      <c r="AD8" s="2391"/>
    </row>
    <row r="9" spans="1:68">
      <c r="B9" s="403" t="s">
        <v>1521</v>
      </c>
      <c r="C9" s="730"/>
      <c r="D9" s="730"/>
      <c r="E9" s="403"/>
      <c r="F9" s="403"/>
      <c r="G9" s="403"/>
      <c r="H9" s="403"/>
      <c r="I9" s="403"/>
      <c r="J9" s="403"/>
      <c r="K9" s="403"/>
      <c r="L9" s="403"/>
      <c r="M9" s="403"/>
      <c r="N9" s="403"/>
      <c r="O9" s="403"/>
      <c r="P9" s="403"/>
      <c r="Q9" s="403"/>
      <c r="R9" s="403"/>
      <c r="S9" s="2391"/>
      <c r="T9" s="2391"/>
      <c r="U9" s="2391"/>
      <c r="V9" s="2391"/>
      <c r="W9" s="2391"/>
      <c r="X9" s="2391"/>
      <c r="Y9" s="2391"/>
      <c r="Z9" s="2391"/>
      <c r="AA9" s="2391"/>
      <c r="AB9" s="2391"/>
      <c r="AC9" s="2391"/>
      <c r="AD9" s="2391"/>
      <c r="AE9" s="403"/>
      <c r="AF9" s="403"/>
      <c r="AG9" s="403"/>
      <c r="AH9" s="403"/>
      <c r="AI9" s="403"/>
      <c r="AJ9" s="403"/>
      <c r="AK9" s="403"/>
      <c r="AL9" s="403"/>
      <c r="AM9" s="403"/>
      <c r="AN9" s="403"/>
      <c r="AO9" s="403"/>
      <c r="AP9" s="403"/>
      <c r="AQ9" s="403"/>
      <c r="AR9" s="403"/>
      <c r="AS9" s="403"/>
      <c r="AT9" s="403"/>
      <c r="AU9" s="403"/>
      <c r="AV9" s="403"/>
      <c r="AW9" s="403"/>
      <c r="AX9" s="403"/>
      <c r="AY9" s="403"/>
      <c r="AZ9" s="403"/>
      <c r="BA9" s="403"/>
    </row>
    <row r="10" spans="1:68">
      <c r="B10" s="730"/>
      <c r="C10" s="730"/>
      <c r="D10" s="730"/>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730"/>
      <c r="AC10" s="730"/>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row>
    <row r="11" spans="1:68">
      <c r="C11" s="2364" t="s">
        <v>1491</v>
      </c>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404"/>
      <c r="AA11" s="404"/>
      <c r="AB11" s="2392" t="s">
        <v>1492</v>
      </c>
      <c r="AC11" s="2392"/>
      <c r="AD11" s="2392"/>
      <c r="AE11" s="2392"/>
      <c r="AF11" s="2392"/>
      <c r="AG11" s="2392"/>
      <c r="AH11" s="2392"/>
      <c r="AI11" s="2392"/>
      <c r="AJ11" s="2392"/>
      <c r="AK11" s="2392"/>
      <c r="AL11" s="2392"/>
      <c r="AM11" s="2392"/>
      <c r="AN11" s="2392"/>
      <c r="AO11" s="2392"/>
      <c r="AP11" s="2392"/>
      <c r="AQ11" s="2392"/>
      <c r="AR11" s="2392"/>
      <c r="AS11" s="2392"/>
      <c r="AT11" s="2392"/>
      <c r="AU11" s="2392"/>
      <c r="AV11" s="2392"/>
      <c r="AW11" s="2392"/>
      <c r="AX11" s="2392"/>
      <c r="AY11" s="2392"/>
      <c r="AZ11" s="2392"/>
      <c r="BA11" s="2392"/>
    </row>
    <row r="12" spans="1:68" ht="9.75" customHeight="1">
      <c r="C12" s="416"/>
      <c r="D12" s="417"/>
      <c r="E12" s="417"/>
      <c r="F12" s="417"/>
      <c r="G12" s="417"/>
      <c r="H12" s="417"/>
      <c r="I12" s="417"/>
      <c r="J12" s="417"/>
      <c r="K12" s="417"/>
      <c r="L12" s="417"/>
      <c r="M12" s="417"/>
      <c r="N12" s="417"/>
      <c r="O12" s="417"/>
      <c r="P12" s="417"/>
      <c r="Q12" s="417"/>
      <c r="R12" s="417"/>
      <c r="S12" s="417"/>
      <c r="T12" s="417"/>
      <c r="U12" s="417"/>
      <c r="V12" s="417"/>
      <c r="W12" s="417"/>
      <c r="X12" s="417"/>
      <c r="Y12" s="418"/>
      <c r="AB12" s="2365"/>
      <c r="AC12" s="2384"/>
      <c r="AD12" s="2384"/>
      <c r="AE12" s="2384"/>
      <c r="AF12" s="2384"/>
      <c r="AG12" s="417"/>
      <c r="AH12" s="417"/>
      <c r="AI12" s="417"/>
      <c r="AJ12" s="417"/>
      <c r="AK12" s="417"/>
      <c r="AL12" s="417"/>
      <c r="AM12" s="417"/>
      <c r="AN12" s="417"/>
      <c r="AO12" s="417"/>
      <c r="AP12" s="417"/>
      <c r="AQ12" s="417"/>
      <c r="AR12" s="417"/>
      <c r="AS12" s="417"/>
      <c r="AT12" s="417"/>
      <c r="AU12" s="755"/>
      <c r="AV12" s="755"/>
      <c r="AW12" s="755"/>
      <c r="AX12" s="755"/>
      <c r="AY12" s="2385"/>
      <c r="AZ12" s="2385"/>
      <c r="BA12" s="2386"/>
    </row>
    <row r="13" spans="1:68" ht="9.75" customHeight="1">
      <c r="C13" s="724"/>
      <c r="D13" s="405"/>
      <c r="E13" s="405"/>
      <c r="F13" s="405"/>
      <c r="G13" s="405"/>
      <c r="H13" s="405"/>
      <c r="I13" s="405"/>
      <c r="J13" s="405"/>
      <c r="K13" s="405"/>
      <c r="L13" s="405"/>
      <c r="M13" s="405"/>
      <c r="N13" s="405"/>
      <c r="O13" s="405"/>
      <c r="P13" s="405"/>
      <c r="Q13" s="405"/>
      <c r="R13" s="405"/>
      <c r="S13" s="405"/>
      <c r="T13" s="405"/>
      <c r="U13" s="405"/>
      <c r="V13" s="405"/>
      <c r="W13" s="405"/>
      <c r="X13" s="405"/>
      <c r="Y13" s="422"/>
      <c r="AB13" s="2366"/>
      <c r="AC13" s="2380"/>
      <c r="AD13" s="2380"/>
      <c r="AE13" s="2380"/>
      <c r="AF13" s="2380"/>
      <c r="AG13" s="405"/>
      <c r="AH13" s="405"/>
      <c r="AI13" s="405"/>
      <c r="AJ13" s="405"/>
      <c r="AK13" s="405"/>
      <c r="AL13" s="405"/>
      <c r="AM13" s="405"/>
      <c r="AN13" s="405"/>
      <c r="AO13" s="405"/>
      <c r="AP13" s="405"/>
      <c r="AQ13" s="405"/>
      <c r="AR13" s="405"/>
      <c r="AS13" s="405"/>
      <c r="AT13" s="405"/>
      <c r="AU13" s="737"/>
      <c r="AV13" s="737"/>
      <c r="AW13" s="737"/>
      <c r="AX13" s="737"/>
      <c r="AY13" s="2377"/>
      <c r="AZ13" s="2377"/>
      <c r="BA13" s="2387"/>
    </row>
    <row r="14" spans="1:68" ht="9.75" customHeight="1">
      <c r="C14" s="724"/>
      <c r="D14" s="756"/>
      <c r="E14" s="757"/>
      <c r="F14" s="758"/>
      <c r="G14" s="405"/>
      <c r="H14" s="405"/>
      <c r="I14" s="2393">
        <v>8</v>
      </c>
      <c r="J14" s="437"/>
      <c r="K14" s="2393">
        <v>8</v>
      </c>
      <c r="L14" s="437"/>
      <c r="M14" s="2393">
        <v>9</v>
      </c>
      <c r="N14" s="437"/>
      <c r="O14" s="759"/>
      <c r="P14" s="437"/>
      <c r="Q14" s="2393">
        <v>4</v>
      </c>
      <c r="R14" s="437"/>
      <c r="S14" s="2393">
        <v>4</v>
      </c>
      <c r="T14" s="737"/>
      <c r="U14" s="2393">
        <v>9</v>
      </c>
      <c r="V14" s="437"/>
      <c r="W14" s="2393">
        <v>2</v>
      </c>
      <c r="X14" s="405"/>
      <c r="Y14" s="422"/>
      <c r="AB14" s="2366"/>
      <c r="AC14" s="2380"/>
      <c r="AD14" s="2380"/>
      <c r="AE14" s="2380"/>
      <c r="AF14" s="2380"/>
      <c r="AG14" s="437"/>
      <c r="AH14" s="437"/>
      <c r="AI14" s="437"/>
      <c r="AJ14" s="437"/>
      <c r="AK14" s="437"/>
      <c r="AL14" s="437"/>
      <c r="AM14" s="437"/>
      <c r="AN14" s="437"/>
      <c r="AO14" s="437"/>
      <c r="AP14" s="437"/>
      <c r="AQ14" s="2395" t="s">
        <v>1516</v>
      </c>
      <c r="AR14" s="2395"/>
      <c r="AS14" s="2395"/>
      <c r="AT14" s="2395"/>
      <c r="AU14" s="737"/>
      <c r="AV14" s="737"/>
      <c r="AW14" s="737"/>
      <c r="AX14" s="737"/>
      <c r="AY14" s="2377"/>
      <c r="AZ14" s="2377"/>
      <c r="BA14" s="2387"/>
    </row>
    <row r="15" spans="1:68" ht="9.75" customHeight="1">
      <c r="C15" s="724"/>
      <c r="D15" s="744"/>
      <c r="E15" s="2396" t="s">
        <v>1522</v>
      </c>
      <c r="F15" s="413"/>
      <c r="G15" s="405"/>
      <c r="H15" s="405"/>
      <c r="I15" s="2394"/>
      <c r="J15" s="437"/>
      <c r="K15" s="2394"/>
      <c r="L15" s="437"/>
      <c r="M15" s="2394"/>
      <c r="N15" s="437"/>
      <c r="O15" s="437"/>
      <c r="P15" s="437"/>
      <c r="Q15" s="2394"/>
      <c r="R15" s="437"/>
      <c r="S15" s="2394"/>
      <c r="T15" s="737"/>
      <c r="U15" s="2394"/>
      <c r="V15" s="437"/>
      <c r="W15" s="2394"/>
      <c r="X15" s="405"/>
      <c r="Y15" s="422"/>
      <c r="AB15" s="2366"/>
      <c r="AC15" s="2380"/>
      <c r="AD15" s="2380"/>
      <c r="AE15" s="2380"/>
      <c r="AF15" s="2380"/>
      <c r="AG15" s="760"/>
      <c r="AH15" s="760"/>
      <c r="AI15" s="760"/>
      <c r="AJ15" s="760"/>
      <c r="AK15" s="760"/>
      <c r="AL15" s="760"/>
      <c r="AM15" s="760"/>
      <c r="AN15" s="760"/>
      <c r="AO15" s="760"/>
      <c r="AP15" s="760"/>
      <c r="AQ15" s="2395"/>
      <c r="AR15" s="2395"/>
      <c r="AS15" s="2395"/>
      <c r="AT15" s="2395"/>
      <c r="AU15" s="748"/>
      <c r="AV15" s="748"/>
      <c r="AW15" s="748"/>
      <c r="AX15" s="748"/>
      <c r="AY15" s="2377"/>
      <c r="AZ15" s="2377"/>
      <c r="BA15" s="2387"/>
    </row>
    <row r="16" spans="1:68" ht="9.75" customHeight="1">
      <c r="C16" s="724"/>
      <c r="D16" s="744"/>
      <c r="E16" s="2396"/>
      <c r="F16" s="413"/>
      <c r="G16" s="405"/>
      <c r="H16" s="405"/>
      <c r="I16" s="405"/>
      <c r="J16" s="405"/>
      <c r="K16" s="761"/>
      <c r="L16" s="734"/>
      <c r="M16" s="734"/>
      <c r="N16" s="734"/>
      <c r="O16" s="734"/>
      <c r="P16" s="405"/>
      <c r="Q16" s="2372"/>
      <c r="R16" s="735"/>
      <c r="S16" s="405"/>
      <c r="T16" s="405"/>
      <c r="U16" s="405"/>
      <c r="V16" s="405"/>
      <c r="W16" s="405"/>
      <c r="X16" s="405"/>
      <c r="Y16" s="422"/>
      <c r="AB16" s="724"/>
      <c r="AC16" s="405"/>
      <c r="AD16" s="762"/>
      <c r="AE16" s="405"/>
      <c r="AF16" s="405"/>
      <c r="AG16" s="405"/>
      <c r="AH16" s="405"/>
      <c r="AI16" s="437"/>
      <c r="AJ16" s="437"/>
      <c r="AK16" s="437"/>
      <c r="AL16" s="734"/>
      <c r="AM16" s="734"/>
      <c r="AN16" s="405"/>
      <c r="AO16" s="735"/>
      <c r="AP16" s="735"/>
      <c r="AQ16" s="2395"/>
      <c r="AR16" s="2395"/>
      <c r="AS16" s="2395"/>
      <c r="AT16" s="2395"/>
      <c r="AU16" s="405"/>
      <c r="AV16" s="405"/>
      <c r="AW16" s="405"/>
      <c r="AX16" s="405"/>
      <c r="AY16" s="405"/>
      <c r="AZ16" s="405"/>
      <c r="BA16" s="422"/>
    </row>
    <row r="17" spans="3:65" ht="9.75" customHeight="1">
      <c r="C17" s="724"/>
      <c r="D17" s="744"/>
      <c r="E17" s="2396"/>
      <c r="F17" s="413"/>
      <c r="G17" s="405"/>
      <c r="H17" s="405"/>
      <c r="I17" s="405"/>
      <c r="J17" s="405"/>
      <c r="K17" s="735"/>
      <c r="L17" s="734"/>
      <c r="M17" s="734"/>
      <c r="N17" s="734"/>
      <c r="O17" s="734"/>
      <c r="P17" s="405"/>
      <c r="Q17" s="2372"/>
      <c r="R17" s="735"/>
      <c r="S17" s="405"/>
      <c r="T17" s="405"/>
      <c r="U17" s="405"/>
      <c r="V17" s="405"/>
      <c r="W17" s="405"/>
      <c r="X17" s="405"/>
      <c r="Y17" s="422"/>
      <c r="AB17" s="724"/>
      <c r="AC17" s="405"/>
      <c r="AD17" s="762"/>
      <c r="AE17" s="405"/>
      <c r="AF17" s="405"/>
      <c r="AG17" s="405"/>
      <c r="AH17" s="405"/>
      <c r="AI17" s="437"/>
      <c r="AJ17" s="437"/>
      <c r="AK17" s="437"/>
      <c r="AL17" s="734"/>
      <c r="AM17" s="734"/>
      <c r="AN17" s="405"/>
      <c r="AO17" s="735"/>
      <c r="AP17" s="735"/>
      <c r="AQ17" s="2395"/>
      <c r="AR17" s="2395"/>
      <c r="AS17" s="2395"/>
      <c r="AT17" s="2395"/>
      <c r="AU17" s="405"/>
      <c r="AV17" s="405"/>
      <c r="AW17" s="405"/>
      <c r="AX17" s="405"/>
      <c r="AY17" s="405"/>
      <c r="AZ17" s="405"/>
      <c r="BA17" s="422"/>
    </row>
    <row r="18" spans="3:65" ht="9.75" customHeight="1">
      <c r="C18" s="724"/>
      <c r="D18" s="744"/>
      <c r="E18" s="2396"/>
      <c r="F18" s="413"/>
      <c r="G18" s="405"/>
      <c r="H18" s="405"/>
      <c r="I18" s="405"/>
      <c r="J18" s="405"/>
      <c r="K18" s="735"/>
      <c r="L18" s="734"/>
      <c r="M18" s="734"/>
      <c r="N18" s="734"/>
      <c r="O18" s="734"/>
      <c r="P18" s="405"/>
      <c r="Q18" s="2372"/>
      <c r="R18" s="735"/>
      <c r="S18" s="405"/>
      <c r="T18" s="405"/>
      <c r="U18" s="405"/>
      <c r="V18" s="405"/>
      <c r="W18" s="2397" t="s">
        <v>1523</v>
      </c>
      <c r="X18" s="2397"/>
      <c r="Y18" s="422"/>
      <c r="AB18" s="724"/>
      <c r="AC18" s="405"/>
      <c r="AD18" s="762"/>
      <c r="AE18" s="405"/>
      <c r="AF18" s="405"/>
      <c r="AG18" s="405"/>
      <c r="AH18" s="405"/>
      <c r="AI18" s="735"/>
      <c r="AJ18" s="734"/>
      <c r="AK18" s="734"/>
      <c r="AL18" s="734"/>
      <c r="AM18" s="734"/>
      <c r="AN18" s="405"/>
      <c r="AO18" s="735"/>
      <c r="AP18" s="735"/>
      <c r="AQ18" s="405"/>
      <c r="AR18" s="405"/>
      <c r="AS18" s="744"/>
      <c r="AT18" s="405"/>
      <c r="AU18" s="405"/>
      <c r="AV18" s="405"/>
      <c r="AW18" s="405"/>
      <c r="AX18" s="735"/>
      <c r="AY18" s="735"/>
      <c r="AZ18" s="735"/>
      <c r="BA18" s="422"/>
      <c r="BD18" s="2409" t="s">
        <v>1524</v>
      </c>
      <c r="BE18" s="2409"/>
      <c r="BF18" s="2409"/>
      <c r="BG18" s="2409"/>
      <c r="BH18" s="2409"/>
      <c r="BI18" s="2409"/>
      <c r="BJ18" s="2409"/>
      <c r="BK18" s="2409"/>
      <c r="BL18" s="2409"/>
      <c r="BM18" s="2409"/>
    </row>
    <row r="19" spans="3:65" ht="9.75" customHeight="1">
      <c r="C19" s="724"/>
      <c r="D19" s="763"/>
      <c r="E19" s="733"/>
      <c r="F19" s="764"/>
      <c r="G19" s="405"/>
      <c r="H19" s="405"/>
      <c r="I19" s="405"/>
      <c r="J19" s="405"/>
      <c r="K19" s="735"/>
      <c r="L19" s="734"/>
      <c r="M19" s="734"/>
      <c r="N19" s="734"/>
      <c r="O19" s="734"/>
      <c r="P19" s="405"/>
      <c r="Q19" s="2372"/>
      <c r="R19" s="735"/>
      <c r="S19" s="405"/>
      <c r="T19" s="405"/>
      <c r="U19" s="405"/>
      <c r="V19" s="405"/>
      <c r="W19" s="2397"/>
      <c r="X19" s="2397"/>
      <c r="Y19" s="422"/>
      <c r="AB19" s="724"/>
      <c r="AC19" s="405"/>
      <c r="AD19" s="405"/>
      <c r="AE19" s="405"/>
      <c r="AF19" s="405"/>
      <c r="AG19" s="405"/>
      <c r="AH19" s="405"/>
      <c r="AI19" s="735"/>
      <c r="AJ19" s="734"/>
      <c r="AK19" s="734"/>
      <c r="AL19" s="734"/>
      <c r="AM19" s="734"/>
      <c r="AN19" s="405"/>
      <c r="AO19" s="735"/>
      <c r="AP19" s="735"/>
      <c r="AQ19" s="405"/>
      <c r="AR19" s="405"/>
      <c r="AS19" s="744"/>
      <c r="AT19" s="405"/>
      <c r="AU19" s="405"/>
      <c r="AV19" s="405"/>
      <c r="AW19" s="405"/>
      <c r="AX19" s="735"/>
      <c r="AY19" s="735"/>
      <c r="AZ19" s="735"/>
      <c r="BA19" s="422"/>
      <c r="BD19" s="2409"/>
      <c r="BE19" s="2409"/>
      <c r="BF19" s="2409"/>
      <c r="BG19" s="2409"/>
      <c r="BH19" s="2409"/>
      <c r="BI19" s="2409"/>
      <c r="BJ19" s="2409"/>
      <c r="BK19" s="2409"/>
      <c r="BL19" s="2409"/>
      <c r="BM19" s="2409"/>
    </row>
    <row r="20" spans="3:65" ht="9.75" customHeight="1">
      <c r="C20" s="724"/>
      <c r="D20" s="405"/>
      <c r="F20" s="740"/>
      <c r="G20" s="740"/>
      <c r="H20" s="740"/>
      <c r="I20" s="740"/>
      <c r="J20" s="405"/>
      <c r="K20" s="735"/>
      <c r="L20" s="734"/>
      <c r="M20" s="734"/>
      <c r="N20" s="734"/>
      <c r="O20" s="734"/>
      <c r="P20" s="405"/>
      <c r="Q20" s="2372"/>
      <c r="R20" s="735"/>
      <c r="S20" s="405"/>
      <c r="T20" s="405"/>
      <c r="U20" s="405"/>
      <c r="V20" s="405"/>
      <c r="W20" s="2397"/>
      <c r="X20" s="2397"/>
      <c r="Y20" s="422"/>
      <c r="AB20" s="724"/>
      <c r="AC20" s="405"/>
      <c r="AD20" s="405"/>
      <c r="AE20" s="740"/>
      <c r="AF20" s="740"/>
      <c r="AG20" s="740"/>
      <c r="AH20" s="405"/>
      <c r="AI20" s="735"/>
      <c r="AJ20" s="734"/>
      <c r="AK20" s="734"/>
      <c r="AL20" s="734"/>
      <c r="AM20" s="734"/>
      <c r="AN20" s="405"/>
      <c r="AO20" s="735"/>
      <c r="AP20" s="735"/>
      <c r="AQ20" s="405"/>
      <c r="AR20" s="405"/>
      <c r="AS20" s="744"/>
      <c r="AT20" s="405"/>
      <c r="AU20" s="405"/>
      <c r="AV20" s="405"/>
      <c r="AW20" s="405"/>
      <c r="AX20" s="735"/>
      <c r="AY20" s="735"/>
      <c r="AZ20" s="735"/>
      <c r="BA20" s="422"/>
      <c r="BD20" s="2409"/>
      <c r="BE20" s="2409"/>
      <c r="BF20" s="2409"/>
      <c r="BG20" s="2409"/>
      <c r="BH20" s="2409"/>
      <c r="BI20" s="2409"/>
      <c r="BJ20" s="2409"/>
      <c r="BK20" s="2409"/>
      <c r="BL20" s="2409"/>
      <c r="BM20" s="2409"/>
    </row>
    <row r="21" spans="3:65">
      <c r="C21" s="724"/>
      <c r="D21" s="2395" t="s">
        <v>1525</v>
      </c>
      <c r="E21" s="2395"/>
      <c r="F21" s="2395"/>
      <c r="G21" s="740"/>
      <c r="H21" s="740"/>
      <c r="I21" s="740"/>
      <c r="J21" s="405"/>
      <c r="K21" s="735"/>
      <c r="L21" s="734"/>
      <c r="M21" s="734"/>
      <c r="N21" s="734"/>
      <c r="O21" s="734"/>
      <c r="P21" s="405"/>
      <c r="Q21" s="2372"/>
      <c r="R21" s="735"/>
      <c r="S21" s="405"/>
      <c r="T21" s="405"/>
      <c r="U21" s="405"/>
      <c r="V21" s="405"/>
      <c r="W21" s="2397"/>
      <c r="X21" s="2397"/>
      <c r="Y21" s="422"/>
      <c r="AB21" s="724"/>
      <c r="AC21" s="405"/>
      <c r="AD21" s="742"/>
      <c r="AE21" s="740"/>
      <c r="AF21" s="740"/>
      <c r="AG21" s="740"/>
      <c r="AH21" s="405"/>
      <c r="AI21" s="735"/>
      <c r="AJ21" s="734"/>
      <c r="AK21" s="734"/>
      <c r="AL21" s="734"/>
      <c r="AM21" s="734"/>
      <c r="AN21" s="405"/>
      <c r="AO21" s="735"/>
      <c r="AP21" s="735"/>
      <c r="AQ21" s="405"/>
      <c r="AR21" s="405"/>
      <c r="AS21" s="744"/>
      <c r="AT21" s="405"/>
      <c r="AU21" s="405"/>
      <c r="AV21" s="405"/>
      <c r="AW21" s="405"/>
      <c r="AX21" s="735"/>
      <c r="AY21" s="735"/>
      <c r="AZ21" s="735"/>
      <c r="BA21" s="422"/>
    </row>
    <row r="22" spans="3:65">
      <c r="C22" s="724"/>
      <c r="D22" s="2395"/>
      <c r="E22" s="2395"/>
      <c r="F22" s="2395"/>
      <c r="G22" s="740"/>
      <c r="H22" s="740"/>
      <c r="I22" s="740"/>
      <c r="J22" s="405"/>
      <c r="K22" s="2398" t="s">
        <v>1526</v>
      </c>
      <c r="L22" s="2398"/>
      <c r="M22" s="2398"/>
      <c r="N22" s="734"/>
      <c r="O22" s="734"/>
      <c r="P22" s="405"/>
      <c r="Q22" s="2372"/>
      <c r="R22" s="735"/>
      <c r="S22" s="405"/>
      <c r="T22" s="405"/>
      <c r="U22" s="405"/>
      <c r="V22" s="405"/>
      <c r="W22" s="2397"/>
      <c r="X22" s="2397"/>
      <c r="Y22" s="422"/>
      <c r="AB22" s="724"/>
      <c r="AC22" s="405"/>
      <c r="AD22" s="405"/>
      <c r="AE22" s="740"/>
      <c r="AF22" s="740"/>
      <c r="AG22" s="740"/>
      <c r="AH22" s="405"/>
      <c r="AI22" s="735"/>
      <c r="AJ22" s="734"/>
      <c r="AK22" s="734"/>
      <c r="AL22" s="734"/>
      <c r="AM22" s="734"/>
      <c r="AN22" s="405"/>
      <c r="AO22" s="735"/>
      <c r="AP22" s="735"/>
      <c r="AQ22" s="405"/>
      <c r="AR22" s="405"/>
      <c r="AS22" s="744"/>
      <c r="AT22" s="405"/>
      <c r="AU22" s="405"/>
      <c r="AV22" s="405"/>
      <c r="AW22" s="405"/>
      <c r="AX22" s="735"/>
      <c r="AY22" s="735"/>
      <c r="AZ22" s="735"/>
      <c r="BA22" s="422"/>
    </row>
    <row r="23" spans="3:65" ht="14.25" customHeight="1">
      <c r="C23" s="724"/>
      <c r="D23" s="405"/>
      <c r="E23" s="735"/>
      <c r="F23" s="740"/>
      <c r="G23" s="740"/>
      <c r="H23" s="740"/>
      <c r="I23" s="740"/>
      <c r="J23" s="405"/>
      <c r="K23" s="2398"/>
      <c r="L23" s="2398"/>
      <c r="M23" s="2398"/>
      <c r="N23" s="734"/>
      <c r="O23" s="734"/>
      <c r="P23" s="405"/>
      <c r="Q23" s="2372"/>
      <c r="R23" s="735"/>
      <c r="S23" s="405"/>
      <c r="T23" s="405"/>
      <c r="U23" s="765"/>
      <c r="V23" s="765"/>
      <c r="W23" s="2397"/>
      <c r="X23" s="2397"/>
      <c r="Y23" s="766"/>
      <c r="Z23" s="765"/>
      <c r="AA23" s="765"/>
      <c r="AB23" s="724"/>
      <c r="AC23" s="405"/>
      <c r="AD23" s="735"/>
      <c r="AE23" s="740"/>
      <c r="AF23" s="740"/>
      <c r="AG23" s="740"/>
      <c r="AH23" s="405"/>
      <c r="AI23" s="735"/>
      <c r="AJ23" s="734"/>
      <c r="AK23" s="734"/>
      <c r="AL23" s="734"/>
      <c r="AM23" s="734"/>
      <c r="AN23" s="405"/>
      <c r="AO23" s="735"/>
      <c r="AP23" s="735"/>
      <c r="AQ23" s="405"/>
      <c r="AR23" s="405"/>
      <c r="AS23" s="744"/>
      <c r="AT23" s="765"/>
      <c r="AU23" s="765"/>
      <c r="AV23" s="765"/>
      <c r="AW23" s="765"/>
      <c r="AX23" s="735"/>
      <c r="AY23" s="735"/>
      <c r="AZ23" s="735"/>
      <c r="BA23" s="766"/>
    </row>
    <row r="24" spans="3:65">
      <c r="C24" s="724"/>
      <c r="D24" s="405"/>
      <c r="E24" s="735"/>
      <c r="F24" s="740"/>
      <c r="G24" s="740"/>
      <c r="H24" s="740"/>
      <c r="I24" s="740"/>
      <c r="J24" s="405"/>
      <c r="K24" s="2398"/>
      <c r="L24" s="2398"/>
      <c r="M24" s="2398"/>
      <c r="N24" s="734"/>
      <c r="O24" s="734"/>
      <c r="P24" s="405"/>
      <c r="Q24" s="2372"/>
      <c r="R24" s="735"/>
      <c r="S24" s="405"/>
      <c r="T24" s="405"/>
      <c r="U24" s="765"/>
      <c r="V24" s="765"/>
      <c r="W24" s="2397"/>
      <c r="X24" s="2397"/>
      <c r="Y24" s="766"/>
      <c r="Z24" s="765"/>
      <c r="AA24" s="765"/>
      <c r="AB24" s="724"/>
      <c r="AC24" s="767"/>
      <c r="AD24" s="735"/>
      <c r="AE24" s="768"/>
      <c r="AF24" s="740"/>
      <c r="AG24" s="768"/>
      <c r="AH24" s="405"/>
      <c r="AI24" s="735"/>
      <c r="AJ24" s="734"/>
      <c r="AK24" s="769"/>
      <c r="AL24" s="734"/>
      <c r="AM24" s="769"/>
      <c r="AN24" s="405"/>
      <c r="AO24" s="770"/>
      <c r="AP24" s="735"/>
      <c r="AQ24" s="767"/>
      <c r="AR24" s="405"/>
      <c r="AS24" s="744"/>
      <c r="AT24" s="765"/>
      <c r="AU24" s="765"/>
      <c r="AV24" s="765"/>
      <c r="AW24" s="765"/>
      <c r="AX24" s="735"/>
      <c r="AY24" s="735"/>
      <c r="AZ24" s="735"/>
      <c r="BA24" s="766"/>
    </row>
    <row r="25" spans="3:65">
      <c r="C25" s="724"/>
      <c r="D25" s="405"/>
      <c r="E25" s="2397" t="s">
        <v>1527</v>
      </c>
      <c r="F25" s="740"/>
      <c r="G25" s="740"/>
      <c r="H25" s="740"/>
      <c r="I25" s="740"/>
      <c r="J25" s="405"/>
      <c r="K25" s="2398"/>
      <c r="L25" s="2398"/>
      <c r="M25" s="2398"/>
      <c r="N25" s="734"/>
      <c r="O25" s="734"/>
      <c r="P25" s="405"/>
      <c r="Q25" s="2372"/>
      <c r="R25" s="735"/>
      <c r="S25" s="2399" t="s">
        <v>1528</v>
      </c>
      <c r="T25" s="2399"/>
      <c r="U25" s="2399"/>
      <c r="V25" s="405"/>
      <c r="W25" s="2397"/>
      <c r="X25" s="2397"/>
      <c r="Y25" s="422"/>
      <c r="AB25" s="724"/>
      <c r="AC25" s="405"/>
      <c r="AD25" s="735"/>
      <c r="AE25" s="740"/>
      <c r="AF25" s="740"/>
      <c r="AG25" s="740"/>
      <c r="AH25" s="405"/>
      <c r="AI25" s="735"/>
      <c r="AJ25" s="734"/>
      <c r="AK25" s="734"/>
      <c r="AL25" s="734"/>
      <c r="AM25" s="734"/>
      <c r="AN25" s="405"/>
      <c r="AO25" s="735"/>
      <c r="AP25" s="735"/>
      <c r="AQ25" s="405"/>
      <c r="AR25" s="405"/>
      <c r="AS25" s="744"/>
      <c r="AT25" s="405"/>
      <c r="AU25" s="405"/>
      <c r="AV25" s="405"/>
      <c r="AW25" s="405"/>
      <c r="AX25" s="735"/>
      <c r="AY25" s="735"/>
      <c r="AZ25" s="735"/>
      <c r="BA25" s="422"/>
    </row>
    <row r="26" spans="3:65">
      <c r="C26" s="724"/>
      <c r="D26" s="405"/>
      <c r="E26" s="2397"/>
      <c r="F26" s="740"/>
      <c r="G26" s="740"/>
      <c r="H26" s="740"/>
      <c r="I26" s="740"/>
      <c r="J26" s="405"/>
      <c r="K26" s="2398"/>
      <c r="L26" s="2398"/>
      <c r="M26" s="2398"/>
      <c r="N26" s="734"/>
      <c r="O26" s="734"/>
      <c r="P26" s="405"/>
      <c r="Q26" s="735"/>
      <c r="R26" s="735"/>
      <c r="S26" s="2399"/>
      <c r="T26" s="2399"/>
      <c r="U26" s="2399"/>
      <c r="V26" s="405"/>
      <c r="W26" s="2397"/>
      <c r="X26" s="2397"/>
      <c r="Y26" s="422"/>
      <c r="AB26" s="724"/>
      <c r="AC26" s="405"/>
      <c r="AD26" s="735"/>
      <c r="AE26" s="740"/>
      <c r="AF26" s="740"/>
      <c r="AG26" s="740"/>
      <c r="AH26" s="405"/>
      <c r="AI26" s="735"/>
      <c r="AJ26" s="734"/>
      <c r="AK26" s="734"/>
      <c r="AL26" s="734"/>
      <c r="AM26" s="734"/>
      <c r="AN26" s="405"/>
      <c r="AO26" s="2372" t="s">
        <v>1529</v>
      </c>
      <c r="AP26" s="2400"/>
      <c r="AQ26" s="2400"/>
      <c r="AR26" s="405"/>
      <c r="AS26" s="744"/>
      <c r="AT26" s="405"/>
      <c r="AU26" s="405"/>
      <c r="AV26" s="405"/>
      <c r="AW26" s="405"/>
      <c r="AX26" s="735"/>
      <c r="AY26" s="735"/>
      <c r="AZ26" s="735"/>
      <c r="BA26" s="422"/>
    </row>
    <row r="27" spans="3:65">
      <c r="C27" s="724"/>
      <c r="D27" s="405"/>
      <c r="E27" s="2397"/>
      <c r="F27" s="740"/>
      <c r="G27" s="740"/>
      <c r="H27" s="740"/>
      <c r="I27" s="740"/>
      <c r="J27" s="405"/>
      <c r="K27" s="2398"/>
      <c r="L27" s="2398"/>
      <c r="M27" s="2398"/>
      <c r="N27" s="734"/>
      <c r="O27" s="734"/>
      <c r="P27" s="405"/>
      <c r="Q27" s="735"/>
      <c r="R27" s="735"/>
      <c r="S27" s="2399"/>
      <c r="T27" s="2399"/>
      <c r="U27" s="2399"/>
      <c r="V27" s="405"/>
      <c r="W27" s="2397"/>
      <c r="X27" s="2397"/>
      <c r="Y27" s="422"/>
      <c r="AB27" s="724"/>
      <c r="AC27" s="2397" t="s">
        <v>1513</v>
      </c>
      <c r="AD27" s="2397"/>
      <c r="AE27" s="2397"/>
      <c r="AF27" s="740"/>
      <c r="AG27" s="740"/>
      <c r="AH27" s="2372" t="s">
        <v>1530</v>
      </c>
      <c r="AI27" s="2401"/>
      <c r="AJ27" s="2401"/>
      <c r="AK27" s="2401"/>
      <c r="AL27" s="2401"/>
      <c r="AM27" s="734"/>
      <c r="AN27" s="405"/>
      <c r="AO27" s="2400"/>
      <c r="AP27" s="2400"/>
      <c r="AQ27" s="2400"/>
      <c r="AR27" s="405"/>
      <c r="AS27" s="744"/>
      <c r="AT27" s="405"/>
      <c r="AU27" s="405"/>
      <c r="AV27" s="405"/>
      <c r="AW27" s="405"/>
      <c r="AX27" s="735"/>
      <c r="AY27" s="735"/>
      <c r="AZ27" s="735"/>
      <c r="BA27" s="422"/>
    </row>
    <row r="28" spans="3:65">
      <c r="C28" s="724"/>
      <c r="D28" s="405"/>
      <c r="E28" s="2397"/>
      <c r="F28" s="740"/>
      <c r="G28" s="740"/>
      <c r="H28" s="740"/>
      <c r="I28" s="740"/>
      <c r="J28" s="405"/>
      <c r="K28" s="2398"/>
      <c r="L28" s="2398"/>
      <c r="M28" s="2398"/>
      <c r="N28" s="734"/>
      <c r="O28" s="734"/>
      <c r="P28" s="405"/>
      <c r="Q28" s="735"/>
      <c r="R28" s="735"/>
      <c r="S28" s="2399"/>
      <c r="T28" s="2399"/>
      <c r="U28" s="2399"/>
      <c r="V28" s="405"/>
      <c r="W28" s="2397"/>
      <c r="X28" s="2397"/>
      <c r="Y28" s="422"/>
      <c r="AB28" s="724"/>
      <c r="AC28" s="2397"/>
      <c r="AD28" s="2397"/>
      <c r="AE28" s="2397"/>
      <c r="AH28" s="2401"/>
      <c r="AI28" s="2401"/>
      <c r="AJ28" s="2401"/>
      <c r="AK28" s="2401"/>
      <c r="AL28" s="2401"/>
      <c r="AO28" s="2400"/>
      <c r="AP28" s="2400"/>
      <c r="AQ28" s="2400"/>
      <c r="AR28" s="405"/>
      <c r="AS28" s="744"/>
      <c r="AT28" s="405"/>
      <c r="AU28" s="405"/>
      <c r="AV28" s="405"/>
      <c r="AW28" s="405"/>
      <c r="AX28" s="735"/>
      <c r="AY28" s="735"/>
      <c r="AZ28" s="735"/>
      <c r="BA28" s="422"/>
    </row>
    <row r="29" spans="3:65">
      <c r="C29" s="724"/>
      <c r="D29" s="405"/>
      <c r="E29" s="2397"/>
      <c r="F29" s="740"/>
      <c r="G29" s="740"/>
      <c r="H29" s="740"/>
      <c r="I29" s="740"/>
      <c r="J29" s="405"/>
      <c r="K29" s="2398"/>
      <c r="L29" s="2398"/>
      <c r="M29" s="2398"/>
      <c r="N29" s="734"/>
      <c r="O29" s="734"/>
      <c r="P29" s="405"/>
      <c r="Q29" s="405"/>
      <c r="R29" s="405"/>
      <c r="S29" s="2399"/>
      <c r="T29" s="2399"/>
      <c r="U29" s="2399"/>
      <c r="V29" s="405"/>
      <c r="W29" s="2397"/>
      <c r="X29" s="2397"/>
      <c r="Y29" s="422"/>
      <c r="AB29" s="724"/>
      <c r="AC29" s="2397"/>
      <c r="AD29" s="2397"/>
      <c r="AE29" s="2397"/>
      <c r="AF29" s="740"/>
      <c r="AG29" s="740"/>
      <c r="AH29" s="2401"/>
      <c r="AI29" s="2401"/>
      <c r="AJ29" s="2401"/>
      <c r="AK29" s="2401"/>
      <c r="AL29" s="2401"/>
      <c r="AM29" s="734"/>
      <c r="AN29" s="405"/>
      <c r="AO29" s="2400"/>
      <c r="AP29" s="2400"/>
      <c r="AQ29" s="2400"/>
      <c r="AR29" s="405"/>
      <c r="AS29" s="744"/>
      <c r="AT29" s="405"/>
      <c r="AU29" s="405"/>
      <c r="AV29" s="405"/>
      <c r="AW29" s="405"/>
      <c r="AX29" s="735"/>
      <c r="AY29" s="735"/>
      <c r="AZ29" s="735"/>
      <c r="BA29" s="422"/>
    </row>
    <row r="30" spans="3:65">
      <c r="C30" s="724"/>
      <c r="D30" s="405"/>
      <c r="E30" s="2397"/>
      <c r="F30" s="740"/>
      <c r="G30" s="740"/>
      <c r="H30" s="740"/>
      <c r="I30" s="740"/>
      <c r="J30" s="405"/>
      <c r="K30" s="2398"/>
      <c r="L30" s="2398"/>
      <c r="M30" s="2398"/>
      <c r="N30" s="734"/>
      <c r="O30" s="734"/>
      <c r="P30" s="405"/>
      <c r="Q30" s="405"/>
      <c r="R30" s="405"/>
      <c r="S30" s="2399"/>
      <c r="T30" s="2399"/>
      <c r="U30" s="2399"/>
      <c r="V30" s="405"/>
      <c r="W30" s="2397"/>
      <c r="X30" s="2397"/>
      <c r="Y30" s="422"/>
      <c r="AB30" s="724"/>
      <c r="AC30" s="2397"/>
      <c r="AD30" s="2397"/>
      <c r="AE30" s="2397"/>
      <c r="AF30" s="740"/>
      <c r="AG30" s="740"/>
      <c r="AH30" s="2401"/>
      <c r="AI30" s="2401"/>
      <c r="AJ30" s="2401"/>
      <c r="AK30" s="2401"/>
      <c r="AL30" s="2401"/>
      <c r="AM30" s="734"/>
      <c r="AN30" s="405"/>
      <c r="AO30" s="2400"/>
      <c r="AP30" s="2400"/>
      <c r="AQ30" s="2400"/>
      <c r="AR30" s="405"/>
      <c r="AS30" s="744"/>
      <c r="AT30" s="405"/>
      <c r="AU30" s="405"/>
      <c r="AV30" s="405"/>
      <c r="AW30" s="405"/>
      <c r="AX30" s="735"/>
      <c r="AY30" s="735"/>
      <c r="AZ30" s="735"/>
      <c r="BA30" s="422"/>
    </row>
    <row r="31" spans="3:65">
      <c r="C31" s="724"/>
      <c r="D31" s="405"/>
      <c r="E31" s="742"/>
      <c r="F31" s="740"/>
      <c r="G31" s="740"/>
      <c r="H31" s="740"/>
      <c r="I31" s="740"/>
      <c r="J31" s="405"/>
      <c r="K31" s="2398"/>
      <c r="L31" s="2398"/>
      <c r="M31" s="2398"/>
      <c r="N31" s="734"/>
      <c r="O31" s="734"/>
      <c r="P31" s="405"/>
      <c r="Q31" s="405"/>
      <c r="R31" s="405"/>
      <c r="S31" s="2399"/>
      <c r="T31" s="2399"/>
      <c r="U31" s="2399"/>
      <c r="V31" s="405"/>
      <c r="W31" s="2397"/>
      <c r="X31" s="2397"/>
      <c r="Y31" s="422"/>
      <c r="AB31" s="724"/>
      <c r="AC31" s="2397"/>
      <c r="AD31" s="2397"/>
      <c r="AE31" s="2397"/>
      <c r="AF31" s="740"/>
      <c r="AG31" s="740"/>
      <c r="AH31" s="2401"/>
      <c r="AI31" s="2401"/>
      <c r="AJ31" s="2401"/>
      <c r="AK31" s="2401"/>
      <c r="AL31" s="2401"/>
      <c r="AM31" s="734"/>
      <c r="AN31" s="405"/>
      <c r="AO31" s="2400"/>
      <c r="AP31" s="2400"/>
      <c r="AQ31" s="2400"/>
      <c r="AR31" s="405"/>
      <c r="AS31" s="744"/>
      <c r="AT31" s="405"/>
      <c r="AU31" s="405"/>
      <c r="AV31" s="405"/>
      <c r="AW31" s="405"/>
      <c r="AX31" s="735"/>
      <c r="AY31" s="735"/>
      <c r="AZ31" s="735"/>
      <c r="BA31" s="422"/>
    </row>
    <row r="32" spans="3:65" ht="14.25" customHeight="1">
      <c r="C32" s="724"/>
      <c r="D32" s="405"/>
      <c r="E32" s="742"/>
      <c r="F32" s="740"/>
      <c r="G32" s="740"/>
      <c r="H32" s="740"/>
      <c r="I32" s="740"/>
      <c r="J32" s="405"/>
      <c r="K32" s="2398"/>
      <c r="L32" s="2398"/>
      <c r="M32" s="2398"/>
      <c r="N32" s="734"/>
      <c r="O32" s="734"/>
      <c r="P32" s="405"/>
      <c r="Q32" s="405"/>
      <c r="R32" s="405"/>
      <c r="S32" s="2399"/>
      <c r="T32" s="2399"/>
      <c r="U32" s="2399"/>
      <c r="V32" s="405"/>
      <c r="W32" s="2397"/>
      <c r="X32" s="2397"/>
      <c r="Y32" s="422"/>
      <c r="AB32" s="724"/>
      <c r="AC32" s="2397"/>
      <c r="AD32" s="2397"/>
      <c r="AE32" s="2397"/>
      <c r="AF32" s="740"/>
      <c r="AG32" s="740"/>
      <c r="AH32" s="2401"/>
      <c r="AI32" s="2401"/>
      <c r="AJ32" s="2401"/>
      <c r="AK32" s="2401"/>
      <c r="AL32" s="2401"/>
      <c r="AM32" s="734"/>
      <c r="AN32" s="405"/>
      <c r="AO32" s="2400"/>
      <c r="AP32" s="2400"/>
      <c r="AQ32" s="2400"/>
      <c r="AR32" s="405"/>
      <c r="AS32" s="744"/>
      <c r="AT32" s="405"/>
      <c r="AU32" s="405"/>
      <c r="AV32" s="405"/>
      <c r="AW32" s="428" t="s">
        <v>1531</v>
      </c>
      <c r="AX32" s="735"/>
      <c r="AY32" s="735"/>
      <c r="AZ32" s="735"/>
      <c r="BA32" s="422"/>
    </row>
    <row r="33" spans="2:61" ht="14.25" customHeight="1">
      <c r="C33" s="724"/>
      <c r="D33" s="2395" t="s">
        <v>1532</v>
      </c>
      <c r="E33" s="2395"/>
      <c r="F33" s="2395"/>
      <c r="G33" s="2395"/>
      <c r="H33" s="2395"/>
      <c r="I33" s="740"/>
      <c r="J33" s="405"/>
      <c r="K33" s="2398"/>
      <c r="L33" s="2398"/>
      <c r="M33" s="2398"/>
      <c r="N33" s="734"/>
      <c r="O33" s="734"/>
      <c r="P33" s="405"/>
      <c r="Q33" s="405"/>
      <c r="R33" s="405"/>
      <c r="S33" s="2399"/>
      <c r="T33" s="2399"/>
      <c r="U33" s="2399"/>
      <c r="V33" s="405"/>
      <c r="W33" s="2397"/>
      <c r="X33" s="2397"/>
      <c r="Y33" s="422"/>
      <c r="AB33" s="724"/>
      <c r="AC33" s="2397"/>
      <c r="AD33" s="2397"/>
      <c r="AE33" s="2397"/>
      <c r="AF33" s="740"/>
      <c r="AG33" s="740"/>
      <c r="AH33" s="2401"/>
      <c r="AI33" s="2401"/>
      <c r="AJ33" s="2401"/>
      <c r="AK33" s="2401"/>
      <c r="AL33" s="2401"/>
      <c r="AM33" s="734"/>
      <c r="AN33" s="405"/>
      <c r="AO33" s="2400"/>
      <c r="AP33" s="2400"/>
      <c r="AQ33" s="2400"/>
      <c r="AR33" s="405"/>
      <c r="AS33" s="744"/>
      <c r="AT33" s="405"/>
      <c r="AU33" s="405"/>
      <c r="AV33" s="405"/>
      <c r="AW33" s="2321" t="s">
        <v>1533</v>
      </c>
      <c r="AX33" s="2321"/>
      <c r="AY33" s="2321"/>
      <c r="AZ33" s="2321"/>
      <c r="BA33" s="2321"/>
      <c r="BB33" s="2321"/>
      <c r="BC33" s="2321"/>
      <c r="BD33" s="2321"/>
      <c r="BE33" s="2321"/>
      <c r="BF33" s="2321"/>
      <c r="BG33" s="2321"/>
      <c r="BH33" s="2321"/>
      <c r="BI33" s="2321"/>
    </row>
    <row r="34" spans="2:61" ht="14.25" customHeight="1">
      <c r="C34" s="724"/>
      <c r="D34" s="2395"/>
      <c r="E34" s="2395"/>
      <c r="F34" s="2395"/>
      <c r="G34" s="2395"/>
      <c r="H34" s="2395"/>
      <c r="I34" s="740"/>
      <c r="J34" s="405"/>
      <c r="K34" s="2398"/>
      <c r="L34" s="2398"/>
      <c r="M34" s="2398"/>
      <c r="N34" s="734"/>
      <c r="O34" s="734"/>
      <c r="P34" s="405"/>
      <c r="Q34" s="405"/>
      <c r="R34" s="405"/>
      <c r="S34" s="2399"/>
      <c r="T34" s="2399"/>
      <c r="U34" s="2399"/>
      <c r="V34" s="405"/>
      <c r="W34" s="2397"/>
      <c r="X34" s="2397"/>
      <c r="Y34" s="422"/>
      <c r="AB34" s="724"/>
      <c r="AC34" s="2397"/>
      <c r="AD34" s="2397"/>
      <c r="AE34" s="2397"/>
      <c r="AF34" s="740"/>
      <c r="AG34" s="740"/>
      <c r="AH34" s="2401"/>
      <c r="AI34" s="2401"/>
      <c r="AJ34" s="2401"/>
      <c r="AK34" s="2401"/>
      <c r="AL34" s="2401"/>
      <c r="AM34" s="734"/>
      <c r="AN34" s="405"/>
      <c r="AO34" s="2400"/>
      <c r="AP34" s="2400"/>
      <c r="AQ34" s="2400"/>
      <c r="AR34" s="405"/>
      <c r="AS34" s="744"/>
      <c r="AT34" s="405"/>
      <c r="AU34" s="405"/>
      <c r="AV34" s="405"/>
      <c r="AW34" s="2321"/>
      <c r="AX34" s="2321"/>
      <c r="AY34" s="2321"/>
      <c r="AZ34" s="2321"/>
      <c r="BA34" s="2321"/>
      <c r="BB34" s="2321"/>
      <c r="BC34" s="2321"/>
      <c r="BD34" s="2321"/>
      <c r="BE34" s="2321"/>
      <c r="BF34" s="2321"/>
      <c r="BG34" s="2321"/>
      <c r="BH34" s="2321"/>
      <c r="BI34" s="2321"/>
    </row>
    <row r="35" spans="2:61">
      <c r="C35" s="724"/>
      <c r="D35" s="405"/>
      <c r="E35" s="742"/>
      <c r="F35" s="740"/>
      <c r="G35" s="740"/>
      <c r="H35" s="740"/>
      <c r="I35" s="740"/>
      <c r="J35" s="765"/>
      <c r="K35" s="765"/>
      <c r="L35" s="765"/>
      <c r="M35" s="765"/>
      <c r="N35" s="765"/>
      <c r="O35" s="765"/>
      <c r="P35" s="765"/>
      <c r="Q35" s="765"/>
      <c r="R35" s="765"/>
      <c r="S35" s="2399"/>
      <c r="T35" s="2399"/>
      <c r="U35" s="2399"/>
      <c r="V35" s="765"/>
      <c r="W35" s="2397"/>
      <c r="X35" s="2397"/>
      <c r="Y35" s="422"/>
      <c r="AB35" s="724"/>
      <c r="AC35" s="2397"/>
      <c r="AD35" s="2397"/>
      <c r="AE35" s="2397"/>
      <c r="AF35" s="740"/>
      <c r="AG35" s="740"/>
      <c r="AH35" s="2401"/>
      <c r="AI35" s="2401"/>
      <c r="AJ35" s="2401"/>
      <c r="AK35" s="2401"/>
      <c r="AL35" s="2401"/>
      <c r="AM35" s="765"/>
      <c r="AN35" s="765"/>
      <c r="AO35" s="2400"/>
      <c r="AP35" s="2400"/>
      <c r="AQ35" s="2400"/>
      <c r="AR35" s="765"/>
      <c r="AS35" s="771"/>
      <c r="AT35" s="765"/>
      <c r="AU35" s="765"/>
      <c r="AV35" s="765"/>
      <c r="AW35" s="2321"/>
      <c r="AX35" s="2321"/>
      <c r="AY35" s="2321"/>
      <c r="AZ35" s="2321"/>
      <c r="BA35" s="2321"/>
      <c r="BB35" s="2321"/>
      <c r="BC35" s="2321"/>
      <c r="BD35" s="2321"/>
      <c r="BE35" s="2321"/>
      <c r="BF35" s="2321"/>
      <c r="BG35" s="2321"/>
      <c r="BH35" s="2321"/>
      <c r="BI35" s="2321"/>
    </row>
    <row r="36" spans="2:61">
      <c r="C36" s="724"/>
      <c r="D36" s="405"/>
      <c r="E36" s="772"/>
      <c r="F36" s="740"/>
      <c r="G36" s="740"/>
      <c r="H36" s="740"/>
      <c r="I36" s="740"/>
      <c r="J36" s="765"/>
      <c r="K36" s="765"/>
      <c r="L36" s="765"/>
      <c r="M36" s="765"/>
      <c r="N36" s="765"/>
      <c r="O36" s="765"/>
      <c r="P36" s="765"/>
      <c r="Q36" s="765"/>
      <c r="R36" s="765"/>
      <c r="S36" s="2399"/>
      <c r="T36" s="2399"/>
      <c r="U36" s="2399"/>
      <c r="V36" s="765"/>
      <c r="W36" s="2397"/>
      <c r="X36" s="2397"/>
      <c r="Y36" s="422"/>
      <c r="AB36" s="724"/>
      <c r="AC36" s="2397"/>
      <c r="AD36" s="2397"/>
      <c r="AE36" s="2397"/>
      <c r="AF36" s="740"/>
      <c r="AG36" s="740"/>
      <c r="AH36" s="2401"/>
      <c r="AI36" s="2401"/>
      <c r="AJ36" s="2401"/>
      <c r="AK36" s="2401"/>
      <c r="AL36" s="2401"/>
      <c r="AM36" s="765"/>
      <c r="AN36" s="765"/>
      <c r="AO36" s="2400"/>
      <c r="AP36" s="2400"/>
      <c r="AQ36" s="2400"/>
      <c r="AR36" s="765"/>
      <c r="AS36" s="771"/>
      <c r="AT36" s="765"/>
      <c r="AU36" s="765"/>
      <c r="AV36" s="765"/>
      <c r="AW36" s="2321"/>
      <c r="AX36" s="2321"/>
      <c r="AY36" s="2321"/>
      <c r="AZ36" s="2321"/>
      <c r="BA36" s="2321"/>
      <c r="BB36" s="2321"/>
      <c r="BC36" s="2321"/>
      <c r="BD36" s="2321"/>
      <c r="BE36" s="2321"/>
      <c r="BF36" s="2321"/>
      <c r="BG36" s="2321"/>
      <c r="BH36" s="2321"/>
      <c r="BI36" s="2321"/>
    </row>
    <row r="37" spans="2:61">
      <c r="C37" s="724"/>
      <c r="D37" s="405"/>
      <c r="E37" s="742"/>
      <c r="F37" s="740"/>
      <c r="G37" s="740"/>
      <c r="H37" s="740"/>
      <c r="I37" s="740"/>
      <c r="J37" s="405"/>
      <c r="K37" s="405"/>
      <c r="L37" s="405"/>
      <c r="M37" s="405"/>
      <c r="N37" s="405"/>
      <c r="O37" s="405"/>
      <c r="P37" s="405"/>
      <c r="Q37" s="405"/>
      <c r="R37" s="405"/>
      <c r="S37" s="405"/>
      <c r="T37" s="405"/>
      <c r="U37" s="405"/>
      <c r="V37" s="405"/>
      <c r="W37" s="2397"/>
      <c r="X37" s="2397"/>
      <c r="Y37" s="422"/>
      <c r="AB37" s="724"/>
      <c r="AC37" s="2397"/>
      <c r="AD37" s="2397"/>
      <c r="AE37" s="2397"/>
      <c r="AF37" s="740"/>
      <c r="AG37" s="740"/>
      <c r="AH37" s="2401"/>
      <c r="AI37" s="2401"/>
      <c r="AJ37" s="2401"/>
      <c r="AK37" s="2401"/>
      <c r="AL37" s="2401"/>
      <c r="AM37" s="405"/>
      <c r="AN37" s="405"/>
      <c r="AO37" s="2400"/>
      <c r="AP37" s="2400"/>
      <c r="AQ37" s="2400"/>
      <c r="AR37" s="405"/>
      <c r="AS37" s="744"/>
      <c r="AT37" s="405"/>
      <c r="AU37" s="405"/>
      <c r="AV37" s="405"/>
      <c r="AW37" s="405"/>
      <c r="AX37" s="735"/>
      <c r="AY37" s="735"/>
      <c r="AZ37" s="735"/>
      <c r="BA37" s="422"/>
    </row>
    <row r="38" spans="2:61">
      <c r="C38" s="724"/>
      <c r="D38" s="405"/>
      <c r="E38" s="742"/>
      <c r="G38" s="740"/>
      <c r="H38" s="740"/>
      <c r="I38" s="740"/>
      <c r="J38" s="405"/>
      <c r="K38" s="405"/>
      <c r="L38" s="405"/>
      <c r="M38" s="405"/>
      <c r="N38" s="405"/>
      <c r="O38" s="405"/>
      <c r="P38" s="405"/>
      <c r="Q38" s="405"/>
      <c r="R38" s="405"/>
      <c r="S38" s="405"/>
      <c r="T38" s="405"/>
      <c r="U38" s="405"/>
      <c r="V38" s="405"/>
      <c r="W38" s="2397"/>
      <c r="X38" s="2397"/>
      <c r="Y38" s="422"/>
      <c r="AB38" s="724"/>
      <c r="AC38" s="2397"/>
      <c r="AD38" s="2397"/>
      <c r="AE38" s="2397"/>
      <c r="AF38" s="740"/>
      <c r="AG38" s="740"/>
      <c r="AH38" s="2401"/>
      <c r="AI38" s="2401"/>
      <c r="AJ38" s="2401"/>
      <c r="AK38" s="2401"/>
      <c r="AL38" s="2401"/>
      <c r="AM38" s="405"/>
      <c r="AN38" s="405"/>
      <c r="AO38" s="2400"/>
      <c r="AP38" s="2400"/>
      <c r="AQ38" s="2400"/>
      <c r="AR38" s="405"/>
      <c r="AS38" s="744"/>
      <c r="AT38" s="405"/>
      <c r="AU38" s="405"/>
      <c r="AV38" s="405"/>
      <c r="AW38" s="405"/>
      <c r="AX38" s="735"/>
      <c r="AY38" s="735"/>
      <c r="AZ38" s="735"/>
      <c r="BA38" s="422"/>
    </row>
    <row r="39" spans="2:61">
      <c r="C39" s="724"/>
      <c r="D39" s="405"/>
      <c r="E39" s="742"/>
      <c r="F39" s="740"/>
      <c r="G39" s="740"/>
      <c r="H39" s="740"/>
      <c r="I39" s="740"/>
      <c r="J39" s="405"/>
      <c r="K39" s="405"/>
      <c r="L39" s="405"/>
      <c r="M39" s="405"/>
      <c r="N39" s="405"/>
      <c r="O39" s="405"/>
      <c r="P39" s="405"/>
      <c r="Q39" s="405"/>
      <c r="R39" s="405"/>
      <c r="S39" s="405"/>
      <c r="T39" s="405"/>
      <c r="U39" s="405"/>
      <c r="V39" s="405"/>
      <c r="W39" s="2397"/>
      <c r="X39" s="2397"/>
      <c r="Y39" s="422"/>
      <c r="AB39" s="724"/>
      <c r="AC39" s="2397"/>
      <c r="AD39" s="2397"/>
      <c r="AE39" s="2397"/>
      <c r="AF39" s="740"/>
      <c r="AG39" s="740"/>
      <c r="AH39" s="2401"/>
      <c r="AI39" s="2401"/>
      <c r="AJ39" s="2401"/>
      <c r="AK39" s="2401"/>
      <c r="AL39" s="2401"/>
      <c r="AM39" s="405"/>
      <c r="AN39" s="405"/>
      <c r="AO39" s="2400"/>
      <c r="AP39" s="2400"/>
      <c r="AQ39" s="2400"/>
      <c r="AR39" s="405"/>
      <c r="AS39" s="744"/>
      <c r="AT39" s="405"/>
      <c r="AU39" s="405"/>
      <c r="AV39" s="405"/>
      <c r="AW39" s="405"/>
      <c r="AX39" s="735"/>
      <c r="AY39" s="735"/>
      <c r="AZ39" s="735"/>
      <c r="BA39" s="422"/>
    </row>
    <row r="40" spans="2:61">
      <c r="C40" s="724"/>
      <c r="D40" s="405"/>
      <c r="E40" s="2407" t="s">
        <v>1534</v>
      </c>
      <c r="F40" s="2403"/>
      <c r="G40" s="2403"/>
      <c r="H40" s="2403"/>
      <c r="I40" s="2403"/>
      <c r="J40" s="2403"/>
      <c r="K40" s="2403"/>
      <c r="L40" s="2403"/>
      <c r="M40" s="2403"/>
      <c r="N40" s="2403"/>
      <c r="O40" s="2403"/>
      <c r="P40" s="2403"/>
      <c r="Q40" s="2403"/>
      <c r="R40" s="2403"/>
      <c r="S40" s="2403"/>
      <c r="T40" s="2403"/>
      <c r="U40" s="2403"/>
      <c r="V40" s="2403"/>
      <c r="W40" s="2403"/>
      <c r="X40" s="405"/>
      <c r="Y40" s="422"/>
      <c r="AB40" s="724"/>
      <c r="AC40" s="405"/>
      <c r="AD40" s="735"/>
      <c r="AE40" s="740"/>
      <c r="AF40" s="740"/>
      <c r="AG40" s="740"/>
      <c r="AH40" s="405"/>
      <c r="AI40" s="405"/>
      <c r="AJ40" s="405"/>
      <c r="AK40" s="405"/>
      <c r="AL40" s="405"/>
      <c r="AM40" s="405"/>
      <c r="AN40" s="405"/>
      <c r="AO40" s="405"/>
      <c r="AP40" s="405"/>
      <c r="AQ40" s="405"/>
      <c r="AR40" s="405"/>
      <c r="AS40" s="744"/>
      <c r="AT40" s="405"/>
      <c r="AU40" s="405"/>
      <c r="AV40" s="405"/>
      <c r="AW40" s="405"/>
      <c r="AX40" s="405"/>
      <c r="AY40" s="405"/>
      <c r="AZ40" s="405"/>
      <c r="BA40" s="422"/>
    </row>
    <row r="41" spans="2:61">
      <c r="C41" s="724"/>
      <c r="D41" s="405"/>
      <c r="E41" s="2403"/>
      <c r="F41" s="2403"/>
      <c r="G41" s="2403"/>
      <c r="H41" s="2403"/>
      <c r="I41" s="2403"/>
      <c r="J41" s="2403"/>
      <c r="K41" s="2403"/>
      <c r="L41" s="2403"/>
      <c r="M41" s="2403"/>
      <c r="N41" s="2403"/>
      <c r="O41" s="2403"/>
      <c r="P41" s="2403"/>
      <c r="Q41" s="2403"/>
      <c r="R41" s="2403"/>
      <c r="S41" s="2403"/>
      <c r="T41" s="2403"/>
      <c r="U41" s="2403"/>
      <c r="V41" s="2403"/>
      <c r="W41" s="2403"/>
      <c r="X41" s="405"/>
      <c r="Y41" s="422"/>
      <c r="AB41" s="724"/>
      <c r="AC41" s="405"/>
      <c r="AD41" s="735"/>
      <c r="AE41" s="740"/>
      <c r="AF41" s="740"/>
      <c r="AG41" s="740"/>
      <c r="AH41" s="405"/>
      <c r="AI41" s="405"/>
      <c r="AJ41" s="405"/>
      <c r="AK41" s="405"/>
      <c r="AL41" s="405"/>
      <c r="AM41" s="405"/>
      <c r="AN41" s="405"/>
      <c r="AO41" s="405"/>
      <c r="AP41" s="405"/>
      <c r="AQ41" s="2395" t="s">
        <v>1516</v>
      </c>
      <c r="AR41" s="2395"/>
      <c r="AS41" s="2395"/>
      <c r="AT41" s="2395"/>
      <c r="AU41" s="405"/>
      <c r="AV41" s="405"/>
      <c r="AW41" s="405"/>
      <c r="AX41" s="405"/>
      <c r="AY41" s="405"/>
      <c r="AZ41" s="405"/>
      <c r="BA41" s="422"/>
    </row>
    <row r="42" spans="2:61" ht="14.25" customHeight="1">
      <c r="C42" s="724"/>
      <c r="D42" s="405"/>
      <c r="E42" s="2403"/>
      <c r="F42" s="2403"/>
      <c r="G42" s="2403"/>
      <c r="H42" s="2403"/>
      <c r="I42" s="2403"/>
      <c r="J42" s="2403"/>
      <c r="K42" s="2403"/>
      <c r="L42" s="2403"/>
      <c r="M42" s="2403"/>
      <c r="N42" s="2403"/>
      <c r="O42" s="2403"/>
      <c r="P42" s="2403"/>
      <c r="Q42" s="2403"/>
      <c r="R42" s="2403"/>
      <c r="S42" s="2403"/>
      <c r="T42" s="2403"/>
      <c r="U42" s="2403"/>
      <c r="V42" s="2403"/>
      <c r="W42" s="2403"/>
      <c r="X42" s="405"/>
      <c r="Y42" s="422"/>
      <c r="AB42" s="724"/>
      <c r="AC42" s="405"/>
      <c r="AD42" s="405"/>
      <c r="AE42" s="405"/>
      <c r="AF42" s="405"/>
      <c r="AG42" s="733"/>
      <c r="AH42" s="733"/>
      <c r="AI42" s="748"/>
      <c r="AJ42" s="748"/>
      <c r="AK42" s="748"/>
      <c r="AL42" s="733"/>
      <c r="AM42" s="733"/>
      <c r="AN42" s="733"/>
      <c r="AO42" s="733"/>
      <c r="AP42" s="733"/>
      <c r="AQ42" s="2395"/>
      <c r="AR42" s="2395"/>
      <c r="AS42" s="2395"/>
      <c r="AT42" s="2395"/>
      <c r="AU42" s="733"/>
      <c r="AV42" s="733"/>
      <c r="AW42" s="733"/>
      <c r="AX42" s="733"/>
      <c r="AY42" s="405"/>
      <c r="AZ42" s="405"/>
      <c r="BA42" s="422"/>
    </row>
    <row r="43" spans="2:61">
      <c r="C43" s="724"/>
      <c r="D43" s="405"/>
      <c r="E43" s="405"/>
      <c r="F43" s="405"/>
      <c r="G43" s="405"/>
      <c r="H43" s="405"/>
      <c r="I43" s="405"/>
      <c r="J43" s="405"/>
      <c r="K43" s="405"/>
      <c r="L43" s="405"/>
      <c r="M43" s="405"/>
      <c r="N43" s="405"/>
      <c r="O43" s="405"/>
      <c r="P43" s="405"/>
      <c r="Q43" s="405"/>
      <c r="R43" s="405"/>
      <c r="S43" s="405"/>
      <c r="T43" s="405"/>
      <c r="U43" s="405"/>
      <c r="V43" s="405"/>
      <c r="W43" s="405"/>
      <c r="X43" s="405"/>
      <c r="Y43" s="422"/>
      <c r="AB43" s="2376"/>
      <c r="AC43" s="2377"/>
      <c r="AD43" s="2377"/>
      <c r="AE43" s="2377"/>
      <c r="AF43" s="2377"/>
      <c r="AG43" s="405"/>
      <c r="AH43" s="405"/>
      <c r="AI43" s="737"/>
      <c r="AJ43" s="737"/>
      <c r="AK43" s="737"/>
      <c r="AL43" s="405"/>
      <c r="AM43" s="405"/>
      <c r="AN43" s="405"/>
      <c r="AO43" s="405"/>
      <c r="AP43" s="405"/>
      <c r="AQ43" s="2395"/>
      <c r="AR43" s="2395"/>
      <c r="AS43" s="2395"/>
      <c r="AT43" s="2395"/>
      <c r="AU43" s="405"/>
      <c r="AV43" s="405"/>
      <c r="AW43" s="405"/>
      <c r="AX43" s="737"/>
      <c r="AY43" s="2380"/>
      <c r="AZ43" s="2380"/>
      <c r="BA43" s="2381"/>
    </row>
    <row r="44" spans="2:61">
      <c r="C44" s="724"/>
      <c r="D44" s="405"/>
      <c r="E44" s="405"/>
      <c r="F44" s="405"/>
      <c r="G44" s="405"/>
      <c r="H44" s="405"/>
      <c r="I44" s="405"/>
      <c r="J44" s="405"/>
      <c r="K44" s="405"/>
      <c r="L44" s="405"/>
      <c r="M44" s="405"/>
      <c r="N44" s="405"/>
      <c r="O44" s="405"/>
      <c r="P44" s="405"/>
      <c r="Q44" s="405"/>
      <c r="R44" s="405"/>
      <c r="S44" s="405"/>
      <c r="T44" s="405"/>
      <c r="U44" s="405"/>
      <c r="V44" s="405"/>
      <c r="W44" s="405"/>
      <c r="X44" s="405"/>
      <c r="Y44" s="422"/>
      <c r="AB44" s="2376"/>
      <c r="AC44" s="2377"/>
      <c r="AD44" s="2377"/>
      <c r="AE44" s="2377"/>
      <c r="AF44" s="2377"/>
      <c r="AG44" s="405"/>
      <c r="AH44" s="405"/>
      <c r="AI44" s="737"/>
      <c r="AJ44" s="737"/>
      <c r="AK44" s="737"/>
      <c r="AL44" s="405"/>
      <c r="AM44" s="405"/>
      <c r="AN44" s="405"/>
      <c r="AO44" s="405"/>
      <c r="AP44" s="405"/>
      <c r="AQ44" s="405"/>
      <c r="AR44" s="405"/>
      <c r="AS44" s="405"/>
      <c r="AT44" s="405"/>
      <c r="AU44" s="405"/>
      <c r="AV44" s="405"/>
      <c r="AW44" s="405"/>
      <c r="AX44" s="737"/>
      <c r="AY44" s="2380"/>
      <c r="AZ44" s="2380"/>
      <c r="BA44" s="2381"/>
    </row>
    <row r="45" spans="2:61">
      <c r="C45" s="423"/>
      <c r="D45" s="720"/>
      <c r="E45" s="720"/>
      <c r="F45" s="720"/>
      <c r="G45" s="720"/>
      <c r="H45" s="720"/>
      <c r="I45" s="720"/>
      <c r="J45" s="720"/>
      <c r="K45" s="720"/>
      <c r="L45" s="720"/>
      <c r="M45" s="720"/>
      <c r="N45" s="720"/>
      <c r="O45" s="720"/>
      <c r="P45" s="720"/>
      <c r="Q45" s="720"/>
      <c r="R45" s="720"/>
      <c r="S45" s="720"/>
      <c r="T45" s="720"/>
      <c r="U45" s="720"/>
      <c r="V45" s="720"/>
      <c r="W45" s="720"/>
      <c r="X45" s="720"/>
      <c r="Y45" s="426"/>
      <c r="AB45" s="2378"/>
      <c r="AC45" s="2379"/>
      <c r="AD45" s="2379"/>
      <c r="AE45" s="2379"/>
      <c r="AF45" s="2379"/>
      <c r="AG45" s="720"/>
      <c r="AH45" s="720"/>
      <c r="AI45" s="720"/>
      <c r="AJ45" s="720"/>
      <c r="AK45" s="720"/>
      <c r="AL45" s="720"/>
      <c r="AM45" s="720"/>
      <c r="AN45" s="720"/>
      <c r="AO45" s="720"/>
      <c r="AP45" s="720"/>
      <c r="AQ45" s="720"/>
      <c r="AR45" s="720"/>
      <c r="AS45" s="720"/>
      <c r="AT45" s="720"/>
      <c r="AU45" s="720"/>
      <c r="AV45" s="720"/>
      <c r="AW45" s="720"/>
      <c r="AX45" s="773"/>
      <c r="AY45" s="2382"/>
      <c r="AZ45" s="2382"/>
      <c r="BA45" s="2383"/>
    </row>
    <row r="48" spans="2:61">
      <c r="B48" s="730" t="s">
        <v>1535</v>
      </c>
    </row>
    <row r="49" spans="3:60">
      <c r="C49" s="774" t="s">
        <v>1491</v>
      </c>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c r="AT49" s="774"/>
      <c r="AU49" s="774"/>
      <c r="AV49" s="774"/>
      <c r="AW49" s="774"/>
      <c r="AX49" s="774"/>
      <c r="AY49" s="774"/>
      <c r="AZ49" s="774"/>
      <c r="BA49" s="774"/>
    </row>
    <row r="50" spans="3:60">
      <c r="C50" s="416"/>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8"/>
    </row>
    <row r="51" spans="3:60">
      <c r="C51" s="724"/>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22"/>
    </row>
    <row r="52" spans="3:60" ht="14.25" customHeight="1">
      <c r="C52" s="724"/>
      <c r="D52" s="405"/>
      <c r="E52" s="405"/>
      <c r="F52" s="428" t="s">
        <v>1536</v>
      </c>
      <c r="G52" s="725"/>
      <c r="H52" s="725"/>
      <c r="I52" s="725"/>
      <c r="J52" s="725"/>
      <c r="K52" s="725"/>
      <c r="L52" s="725"/>
      <c r="M52" s="725"/>
      <c r="N52" s="725"/>
      <c r="O52" s="725"/>
      <c r="P52" s="725"/>
      <c r="Q52" s="725"/>
      <c r="R52" s="725"/>
      <c r="S52" s="725"/>
      <c r="T52" s="725"/>
      <c r="U52" s="725"/>
      <c r="V52" s="725"/>
      <c r="W52" s="765"/>
      <c r="X52" s="765"/>
      <c r="Y52" s="765"/>
      <c r="Z52" s="765"/>
      <c r="AA52" s="765"/>
      <c r="AB52" s="2408" t="s">
        <v>429</v>
      </c>
      <c r="AC52" s="2408"/>
      <c r="AD52" s="2408"/>
      <c r="AE52" s="2408"/>
      <c r="AF52" s="2408"/>
      <c r="AG52" s="2408"/>
      <c r="AH52" s="2408"/>
      <c r="AI52" s="2408"/>
      <c r="AJ52" s="2408"/>
      <c r="AK52" s="2408"/>
      <c r="AL52" s="2408"/>
      <c r="AM52" s="2408"/>
      <c r="AN52" s="2408"/>
      <c r="AO52" s="2408"/>
      <c r="AP52" s="2408"/>
      <c r="AQ52" s="2408"/>
      <c r="AR52" s="2408"/>
      <c r="AS52" s="2408"/>
      <c r="AT52" s="2408"/>
      <c r="AU52" s="725"/>
      <c r="AV52" s="725"/>
      <c r="AW52" s="725"/>
      <c r="AX52" s="405"/>
      <c r="AY52" s="405"/>
      <c r="AZ52" s="405"/>
      <c r="BA52" s="422"/>
    </row>
    <row r="53" spans="3:60">
      <c r="C53" s="724"/>
      <c r="D53" s="405"/>
      <c r="E53" s="405"/>
      <c r="F53" s="428"/>
      <c r="G53" s="725"/>
      <c r="H53" s="725"/>
      <c r="I53" s="725"/>
      <c r="J53" s="725"/>
      <c r="K53" s="725"/>
      <c r="L53" s="725"/>
      <c r="M53" s="725"/>
      <c r="N53" s="725"/>
      <c r="O53" s="725"/>
      <c r="P53" s="725"/>
      <c r="Q53" s="725"/>
      <c r="R53" s="725"/>
      <c r="S53" s="725"/>
      <c r="T53" s="725"/>
      <c r="U53" s="725"/>
      <c r="V53" s="725"/>
      <c r="W53" s="765"/>
      <c r="X53" s="765"/>
      <c r="Y53" s="765"/>
      <c r="Z53" s="765"/>
      <c r="AA53" s="765"/>
      <c r="AB53" s="2408"/>
      <c r="AC53" s="2408"/>
      <c r="AD53" s="2408"/>
      <c r="AE53" s="2408"/>
      <c r="AF53" s="2408"/>
      <c r="AG53" s="2408"/>
      <c r="AH53" s="2408"/>
      <c r="AI53" s="2408"/>
      <c r="AJ53" s="2408"/>
      <c r="AK53" s="2408"/>
      <c r="AL53" s="2408"/>
      <c r="AM53" s="2408"/>
      <c r="AN53" s="2408"/>
      <c r="AO53" s="2408"/>
      <c r="AP53" s="2408"/>
      <c r="AQ53" s="2408"/>
      <c r="AR53" s="2408"/>
      <c r="AS53" s="2408"/>
      <c r="AT53" s="2408"/>
      <c r="AU53" s="725"/>
      <c r="AV53" s="725"/>
      <c r="AW53" s="725"/>
      <c r="AX53" s="405"/>
      <c r="AY53" s="405"/>
      <c r="AZ53" s="405"/>
      <c r="BA53" s="422"/>
    </row>
    <row r="54" spans="3:60">
      <c r="C54" s="724"/>
      <c r="D54" s="405"/>
      <c r="E54" s="405"/>
      <c r="F54" s="725"/>
      <c r="G54" s="725"/>
      <c r="H54" s="725"/>
      <c r="I54" s="725"/>
      <c r="J54" s="725"/>
      <c r="K54" s="725"/>
      <c r="L54" s="725"/>
      <c r="M54" s="725"/>
      <c r="N54" s="725"/>
      <c r="O54" s="725"/>
      <c r="P54" s="725"/>
      <c r="Q54" s="725"/>
      <c r="R54" s="725"/>
      <c r="S54" s="725"/>
      <c r="T54" s="725"/>
      <c r="U54" s="725"/>
      <c r="V54" s="725"/>
      <c r="W54" s="765"/>
      <c r="X54" s="765"/>
      <c r="Y54" s="765"/>
      <c r="Z54" s="765"/>
      <c r="AA54" s="765"/>
      <c r="AB54" s="765"/>
      <c r="AC54" s="765"/>
      <c r="AD54" s="765"/>
      <c r="AE54" s="765"/>
      <c r="AF54" s="765"/>
      <c r="AG54" s="765"/>
      <c r="AH54" s="765"/>
      <c r="AI54" s="765"/>
      <c r="AJ54" s="765"/>
      <c r="AK54" s="765"/>
      <c r="AL54" s="765"/>
      <c r="AM54" s="765"/>
      <c r="AN54" s="725"/>
      <c r="AO54" s="725"/>
      <c r="AP54" s="725"/>
      <c r="AQ54" s="725"/>
      <c r="AR54" s="725"/>
      <c r="AS54" s="725"/>
      <c r="AT54" s="725"/>
      <c r="AU54" s="725"/>
      <c r="AV54" s="725"/>
      <c r="AW54" s="725"/>
      <c r="AX54" s="405"/>
      <c r="AY54" s="405"/>
      <c r="AZ54" s="405"/>
      <c r="BA54" s="422"/>
    </row>
    <row r="55" spans="3:60">
      <c r="C55" s="724"/>
      <c r="D55" s="405"/>
      <c r="E55" s="405"/>
      <c r="F55" s="428" t="s">
        <v>1507</v>
      </c>
      <c r="G55" s="725"/>
      <c r="H55" s="725"/>
      <c r="I55" s="725"/>
      <c r="J55" s="725"/>
      <c r="K55" s="725"/>
      <c r="L55" s="725"/>
      <c r="M55" s="725"/>
      <c r="N55" s="725"/>
      <c r="O55" s="725"/>
      <c r="P55" s="725"/>
      <c r="Q55" s="725"/>
      <c r="R55" s="725"/>
      <c r="S55" s="725"/>
      <c r="T55" s="725"/>
      <c r="U55" s="725"/>
      <c r="V55" s="725"/>
      <c r="W55" s="725"/>
      <c r="X55" s="725"/>
      <c r="Y55" s="725"/>
      <c r="Z55" s="725"/>
      <c r="AA55" s="725"/>
      <c r="AB55" s="405"/>
      <c r="AC55" s="405"/>
      <c r="AD55" s="405"/>
      <c r="AE55" s="428"/>
      <c r="AF55" s="725"/>
      <c r="AG55" s="725"/>
      <c r="AH55" s="725"/>
      <c r="AI55" s="725"/>
      <c r="AJ55" s="725"/>
      <c r="AK55" s="725"/>
      <c r="AL55" s="725"/>
      <c r="AM55" s="725"/>
      <c r="AN55" s="725"/>
      <c r="AO55" s="725"/>
      <c r="AP55" s="725"/>
      <c r="AQ55" s="725"/>
      <c r="AR55" s="725"/>
      <c r="AS55" s="725"/>
      <c r="AT55" s="725"/>
      <c r="AU55" s="725"/>
      <c r="AV55" s="428" t="s">
        <v>1531</v>
      </c>
      <c r="AW55" s="735"/>
      <c r="AX55" s="735"/>
      <c r="AY55" s="735"/>
      <c r="AZ55" s="422"/>
    </row>
    <row r="56" spans="3:60" ht="14.25" customHeight="1">
      <c r="C56" s="724"/>
      <c r="D56" s="405"/>
      <c r="E56" s="405"/>
      <c r="F56" s="725"/>
      <c r="G56" s="725"/>
      <c r="H56" s="725"/>
      <c r="I56" s="725"/>
      <c r="J56" s="725"/>
      <c r="K56" s="725"/>
      <c r="L56" s="725"/>
      <c r="M56" s="725"/>
      <c r="N56" s="725"/>
      <c r="O56" s="725"/>
      <c r="P56" s="725"/>
      <c r="Q56" s="725"/>
      <c r="R56" s="725"/>
      <c r="S56" s="725"/>
      <c r="T56" s="725"/>
      <c r="U56" s="725"/>
      <c r="V56" s="725"/>
      <c r="W56" s="725"/>
      <c r="X56" s="725"/>
      <c r="Y56" s="725"/>
      <c r="Z56" s="725"/>
      <c r="AA56" s="725"/>
      <c r="AB56" s="405"/>
      <c r="AC56" s="405"/>
      <c r="AD56" s="405"/>
      <c r="AE56" s="725"/>
      <c r="AF56" s="725"/>
      <c r="AG56" s="725"/>
      <c r="AH56" s="725"/>
      <c r="AI56" s="725"/>
      <c r="AJ56" s="725"/>
      <c r="AK56" s="725"/>
      <c r="AL56" s="725"/>
      <c r="AM56" s="725"/>
      <c r="AN56" s="725"/>
      <c r="AO56" s="725"/>
      <c r="AP56" s="725"/>
      <c r="AQ56" s="725"/>
      <c r="AR56" s="725"/>
      <c r="AS56" s="725"/>
      <c r="AT56" s="725"/>
      <c r="AU56" s="725"/>
      <c r="AV56" s="2321" t="s">
        <v>1537</v>
      </c>
      <c r="AW56" s="2321"/>
      <c r="AX56" s="2321"/>
      <c r="AY56" s="2321"/>
      <c r="AZ56" s="2321"/>
      <c r="BA56" s="2321"/>
      <c r="BB56" s="2321"/>
      <c r="BC56" s="2321"/>
      <c r="BD56" s="2321"/>
      <c r="BE56" s="2321"/>
      <c r="BF56" s="2321"/>
      <c r="BG56" s="2321"/>
      <c r="BH56" s="2321"/>
    </row>
    <row r="57" spans="3:60">
      <c r="C57" s="724"/>
      <c r="D57" s="405"/>
      <c r="E57" s="405"/>
      <c r="F57" s="725"/>
      <c r="G57" s="725"/>
      <c r="H57" s="725"/>
      <c r="I57" s="725"/>
      <c r="J57" s="725"/>
      <c r="K57" s="725"/>
      <c r="L57" s="428" t="s">
        <v>1510</v>
      </c>
      <c r="M57" s="725"/>
      <c r="N57" s="725"/>
      <c r="O57" s="725"/>
      <c r="P57" s="725"/>
      <c r="Q57" s="725"/>
      <c r="R57" s="725"/>
      <c r="S57" s="725"/>
      <c r="T57" s="725"/>
      <c r="U57" s="725"/>
      <c r="V57" s="725"/>
      <c r="W57" s="725"/>
      <c r="X57" s="725"/>
      <c r="Y57" s="725"/>
      <c r="Z57" s="725"/>
      <c r="AA57" s="725"/>
      <c r="AB57" s="405"/>
      <c r="AC57" s="405"/>
      <c r="AD57" s="405"/>
      <c r="AE57" s="725"/>
      <c r="AF57" s="725"/>
      <c r="AG57" s="725"/>
      <c r="AH57" s="725"/>
      <c r="AI57" s="725"/>
      <c r="AJ57" s="428"/>
      <c r="AK57" s="725"/>
      <c r="AL57" s="725"/>
      <c r="AM57" s="725"/>
      <c r="AN57" s="725"/>
      <c r="AO57" s="725"/>
      <c r="AP57" s="725"/>
      <c r="AQ57" s="725"/>
      <c r="AR57" s="725"/>
      <c r="AS57" s="725"/>
      <c r="AT57" s="725"/>
      <c r="AU57" s="725"/>
      <c r="AV57" s="2321"/>
      <c r="AW57" s="2321"/>
      <c r="AX57" s="2321"/>
      <c r="AY57" s="2321"/>
      <c r="AZ57" s="2321"/>
      <c r="BA57" s="2321"/>
      <c r="BB57" s="2321"/>
      <c r="BC57" s="2321"/>
      <c r="BD57" s="2321"/>
      <c r="BE57" s="2321"/>
      <c r="BF57" s="2321"/>
      <c r="BG57" s="2321"/>
      <c r="BH57" s="2321"/>
    </row>
    <row r="58" spans="3:60" ht="14.25" customHeight="1">
      <c r="C58" s="724"/>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2321"/>
      <c r="AW58" s="2321"/>
      <c r="AX58" s="2321"/>
      <c r="AY58" s="2321"/>
      <c r="AZ58" s="2321"/>
      <c r="BA58" s="2321"/>
      <c r="BB58" s="2321"/>
      <c r="BC58" s="2321"/>
      <c r="BD58" s="2321"/>
      <c r="BE58" s="2321"/>
      <c r="BF58" s="2321"/>
      <c r="BG58" s="2321"/>
      <c r="BH58" s="2321"/>
    </row>
    <row r="59" spans="3:60">
      <c r="C59" s="724"/>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405"/>
      <c r="AU59" s="405"/>
      <c r="AV59" s="442"/>
      <c r="AW59" s="442"/>
      <c r="AX59" s="442"/>
      <c r="AY59" s="442"/>
      <c r="AZ59" s="442"/>
      <c r="BA59" s="442"/>
      <c r="BB59" s="775"/>
      <c r="BC59" s="442"/>
      <c r="BD59" s="442"/>
      <c r="BE59" s="442"/>
      <c r="BF59" s="442"/>
      <c r="BG59" s="442"/>
      <c r="BH59" s="442"/>
    </row>
    <row r="60" spans="3:60" ht="14.25" customHeight="1">
      <c r="C60" s="724"/>
      <c r="D60" s="2404" t="s">
        <v>1538</v>
      </c>
      <c r="E60" s="2404"/>
      <c r="F60" s="2404"/>
      <c r="G60" s="2404"/>
      <c r="H60" s="2404"/>
      <c r="I60" s="2404"/>
      <c r="J60" s="2404"/>
      <c r="K60" s="2404"/>
      <c r="L60" s="2404"/>
      <c r="M60" s="2404"/>
      <c r="N60" s="2404"/>
      <c r="O60" s="2404"/>
      <c r="P60" s="2404"/>
      <c r="Q60" s="2404"/>
      <c r="R60" s="2404"/>
      <c r="S60" s="2404"/>
      <c r="T60" s="2404"/>
      <c r="U60" s="2404"/>
      <c r="V60" s="405"/>
      <c r="W60" s="405"/>
      <c r="X60" s="405"/>
      <c r="Z60" s="725"/>
      <c r="AD60" s="725"/>
      <c r="AE60" s="725"/>
      <c r="AF60" s="725"/>
      <c r="AG60" s="725"/>
      <c r="AH60" s="725"/>
      <c r="AI60" s="405"/>
      <c r="AJ60" s="405"/>
      <c r="AK60" s="405"/>
      <c r="AL60" s="405"/>
      <c r="AM60" s="405"/>
      <c r="AN60" s="405"/>
      <c r="AO60" s="405"/>
      <c r="AP60" s="405"/>
      <c r="AQ60" s="405"/>
      <c r="AR60" s="405"/>
      <c r="AS60" s="405"/>
      <c r="AT60" s="405"/>
      <c r="AU60" s="405"/>
      <c r="AV60" s="405"/>
      <c r="AW60" s="405"/>
      <c r="AX60" s="405"/>
      <c r="AY60" s="405"/>
      <c r="AZ60" s="405"/>
      <c r="BA60" s="422"/>
    </row>
    <row r="61" spans="3:60">
      <c r="C61" s="724"/>
      <c r="D61" s="2404"/>
      <c r="E61" s="2404"/>
      <c r="F61" s="2404"/>
      <c r="G61" s="2404"/>
      <c r="H61" s="2404"/>
      <c r="I61" s="2404"/>
      <c r="J61" s="2404"/>
      <c r="K61" s="2404"/>
      <c r="L61" s="2404"/>
      <c r="M61" s="2404"/>
      <c r="N61" s="2404"/>
      <c r="O61" s="2404"/>
      <c r="P61" s="2404"/>
      <c r="Q61" s="2404"/>
      <c r="R61" s="2404"/>
      <c r="S61" s="2404"/>
      <c r="T61" s="2404"/>
      <c r="U61" s="2404"/>
      <c r="V61" s="405"/>
      <c r="W61" s="405"/>
      <c r="X61" s="405"/>
      <c r="Y61" s="428" t="s">
        <v>422</v>
      </c>
      <c r="Z61" s="405"/>
      <c r="AB61" s="725"/>
      <c r="AC61" s="428" t="s">
        <v>1539</v>
      </c>
      <c r="AD61" s="725"/>
      <c r="AE61" s="725"/>
      <c r="AF61" s="725"/>
      <c r="AG61" s="725"/>
      <c r="AH61" s="725"/>
      <c r="AI61" s="405"/>
      <c r="AJ61" s="405"/>
      <c r="AK61" s="405"/>
      <c r="AL61" s="405"/>
      <c r="AM61" s="405"/>
      <c r="AN61" s="405"/>
      <c r="AO61" s="405"/>
      <c r="AP61" s="405"/>
      <c r="AQ61" s="405"/>
      <c r="AR61" s="405"/>
      <c r="AS61" s="405"/>
      <c r="AT61" s="405"/>
      <c r="AU61" s="405"/>
      <c r="AV61" s="405"/>
      <c r="AW61" s="405"/>
      <c r="AX61" s="405"/>
      <c r="AY61" s="405"/>
      <c r="AZ61" s="405"/>
      <c r="BA61" s="422"/>
    </row>
    <row r="62" spans="3:60">
      <c r="C62" s="724"/>
      <c r="D62" s="2404"/>
      <c r="E62" s="2404"/>
      <c r="F62" s="2404"/>
      <c r="G62" s="2404"/>
      <c r="H62" s="2404"/>
      <c r="I62" s="2404"/>
      <c r="J62" s="2404"/>
      <c r="K62" s="2404"/>
      <c r="L62" s="2404"/>
      <c r="M62" s="2404"/>
      <c r="N62" s="2404"/>
      <c r="O62" s="2404"/>
      <c r="P62" s="2404"/>
      <c r="Q62" s="2404"/>
      <c r="R62" s="2404"/>
      <c r="S62" s="2404"/>
      <c r="T62" s="2404"/>
      <c r="U62" s="2404"/>
      <c r="V62" s="405"/>
      <c r="W62" s="405"/>
      <c r="X62" s="405"/>
      <c r="Y62" s="428" t="s">
        <v>424</v>
      </c>
      <c r="Z62" s="405"/>
      <c r="AA62" s="725"/>
      <c r="AB62" s="725"/>
      <c r="AC62" s="428" t="s">
        <v>1512</v>
      </c>
      <c r="AT62" s="432" t="s">
        <v>394</v>
      </c>
      <c r="AV62" s="405"/>
      <c r="AW62" s="405"/>
      <c r="AX62" s="405"/>
      <c r="AY62" s="405"/>
      <c r="AZ62" s="405"/>
      <c r="BA62" s="422"/>
    </row>
    <row r="63" spans="3:60">
      <c r="C63" s="724"/>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725"/>
      <c r="AB63" s="725"/>
      <c r="AC63" s="428" t="s">
        <v>1513</v>
      </c>
      <c r="AD63" s="725"/>
      <c r="AE63" s="725"/>
      <c r="AF63" s="725"/>
      <c r="AG63" s="725"/>
      <c r="AH63" s="725"/>
      <c r="AI63" s="405"/>
      <c r="AJ63" s="405"/>
      <c r="AK63" s="405"/>
      <c r="AL63" s="405"/>
      <c r="AM63" s="405"/>
      <c r="AN63" s="405"/>
      <c r="AO63" s="405"/>
      <c r="AP63" s="405"/>
      <c r="AQ63" s="405"/>
      <c r="AR63" s="405"/>
      <c r="AS63" s="405"/>
      <c r="AT63" s="432" t="s">
        <v>1474</v>
      </c>
      <c r="AV63" s="405"/>
      <c r="AW63" s="405"/>
      <c r="AX63" s="405"/>
      <c r="AY63" s="405"/>
      <c r="AZ63" s="405"/>
      <c r="BA63" s="422"/>
    </row>
    <row r="64" spans="3:60">
      <c r="C64" s="724"/>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405"/>
      <c r="AL64" s="405"/>
      <c r="AM64" s="405"/>
      <c r="AN64" s="405"/>
      <c r="AO64" s="405"/>
      <c r="AP64" s="405"/>
      <c r="AQ64" s="405"/>
      <c r="AR64" s="405"/>
      <c r="AS64" s="405"/>
      <c r="AT64" s="405"/>
      <c r="AU64" s="405"/>
      <c r="AV64" s="405"/>
      <c r="AW64" s="405"/>
      <c r="AX64" s="405"/>
      <c r="AY64" s="405"/>
      <c r="AZ64" s="405"/>
      <c r="BA64" s="422"/>
    </row>
    <row r="65" spans="3:66">
      <c r="C65" s="423"/>
      <c r="D65" s="720"/>
      <c r="E65" s="720"/>
      <c r="F65" s="720"/>
      <c r="G65" s="720"/>
      <c r="H65" s="720"/>
      <c r="I65" s="720"/>
      <c r="J65" s="720"/>
      <c r="K65" s="720"/>
      <c r="L65" s="720"/>
      <c r="M65" s="720"/>
      <c r="N65" s="720"/>
      <c r="O65" s="720"/>
      <c r="P65" s="720"/>
      <c r="Q65" s="720"/>
      <c r="R65" s="720"/>
      <c r="S65" s="720"/>
      <c r="T65" s="720"/>
      <c r="U65" s="720"/>
      <c r="V65" s="720"/>
      <c r="W65" s="720"/>
      <c r="X65" s="720"/>
      <c r="Y65" s="720"/>
      <c r="Z65" s="720"/>
      <c r="AA65" s="720"/>
      <c r="AB65" s="720"/>
      <c r="AC65" s="720"/>
      <c r="AD65" s="720"/>
      <c r="AE65" s="720"/>
      <c r="AF65" s="720"/>
      <c r="AG65" s="720"/>
      <c r="AH65" s="720"/>
      <c r="AI65" s="720"/>
      <c r="AJ65" s="720"/>
      <c r="AK65" s="720"/>
      <c r="AL65" s="720"/>
      <c r="AM65" s="720"/>
      <c r="AN65" s="720"/>
      <c r="AO65" s="720"/>
      <c r="AP65" s="720"/>
      <c r="AQ65" s="720"/>
      <c r="AR65" s="720"/>
      <c r="AS65" s="720"/>
      <c r="AT65" s="720"/>
      <c r="AU65" s="720"/>
      <c r="AV65" s="720"/>
      <c r="AW65" s="720"/>
      <c r="AX65" s="720"/>
      <c r="AY65" s="720"/>
      <c r="AZ65" s="720"/>
      <c r="BA65" s="426"/>
    </row>
    <row r="66" spans="3:66" ht="14.25" customHeight="1">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05"/>
      <c r="BD66" s="765"/>
      <c r="BE66" s="765"/>
      <c r="BF66" s="765"/>
      <c r="BG66" s="765"/>
      <c r="BH66" s="765"/>
      <c r="BI66" s="765"/>
      <c r="BJ66" s="765"/>
      <c r="BK66" s="765"/>
      <c r="BL66" s="765"/>
      <c r="BM66" s="765"/>
    </row>
    <row r="67" spans="3:66">
      <c r="C67" s="774" t="s">
        <v>1492</v>
      </c>
      <c r="D67" s="774"/>
      <c r="E67" s="774"/>
      <c r="F67" s="774"/>
      <c r="G67" s="774"/>
      <c r="H67" s="774"/>
      <c r="I67" s="774"/>
      <c r="J67" s="774"/>
      <c r="K67" s="774"/>
      <c r="L67" s="774"/>
      <c r="M67" s="774"/>
      <c r="N67" s="774"/>
      <c r="O67" s="774"/>
      <c r="P67" s="774"/>
      <c r="Q67" s="774"/>
      <c r="R67" s="774"/>
      <c r="S67" s="774"/>
      <c r="T67" s="774"/>
      <c r="U67" s="774"/>
      <c r="V67" s="774"/>
      <c r="W67" s="774"/>
      <c r="X67" s="774"/>
      <c r="Y67" s="774"/>
      <c r="Z67" s="774"/>
      <c r="AA67" s="774"/>
      <c r="AB67" s="774"/>
      <c r="AC67" s="774"/>
      <c r="AD67" s="774"/>
      <c r="AE67" s="774"/>
      <c r="AF67" s="774"/>
      <c r="AG67" s="774"/>
      <c r="AH67" s="774"/>
      <c r="AI67" s="774"/>
      <c r="AJ67" s="774"/>
      <c r="AK67" s="774"/>
      <c r="AL67" s="774"/>
      <c r="AM67" s="774"/>
      <c r="AN67" s="774"/>
      <c r="AO67" s="774"/>
      <c r="AP67" s="774"/>
      <c r="AQ67" s="774"/>
      <c r="AR67" s="774"/>
      <c r="AS67" s="774"/>
      <c r="AT67" s="774"/>
      <c r="AU67" s="774"/>
      <c r="AV67" s="774"/>
      <c r="AW67" s="774"/>
      <c r="AX67" s="774"/>
      <c r="AY67" s="774"/>
      <c r="AZ67" s="774"/>
      <c r="BA67" s="774"/>
      <c r="BC67" s="765"/>
      <c r="BD67" s="2405" t="s">
        <v>1496</v>
      </c>
      <c r="BE67" s="2406"/>
      <c r="BF67" s="2406"/>
      <c r="BG67" s="2406"/>
      <c r="BH67" s="2406"/>
      <c r="BI67" s="2406"/>
      <c r="BJ67" s="2406"/>
      <c r="BK67" s="2406"/>
      <c r="BL67" s="2406"/>
      <c r="BM67" s="2406"/>
      <c r="BN67" s="2406"/>
    </row>
    <row r="68" spans="3:66">
      <c r="C68" s="2365"/>
      <c r="D68" s="2384"/>
      <c r="E68" s="2384"/>
      <c r="F68" s="417"/>
      <c r="G68" s="417"/>
      <c r="H68" s="417"/>
      <c r="I68" s="417"/>
      <c r="J68" s="417"/>
      <c r="K68" s="417"/>
      <c r="L68" s="417"/>
      <c r="M68" s="417"/>
      <c r="N68" s="417"/>
      <c r="O68" s="417"/>
      <c r="P68" s="417"/>
      <c r="Q68" s="417"/>
      <c r="R68" s="417"/>
      <c r="S68" s="417"/>
      <c r="T68" s="417"/>
      <c r="U68" s="417"/>
      <c r="V68" s="417"/>
      <c r="W68" s="417"/>
      <c r="X68" s="417"/>
      <c r="Y68" s="417"/>
      <c r="Z68" s="417"/>
      <c r="AA68" s="417"/>
      <c r="AB68" s="755"/>
      <c r="AC68" s="755"/>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2385"/>
      <c r="AZ68" s="2385"/>
      <c r="BA68" s="2386"/>
      <c r="BC68" s="765"/>
      <c r="BD68" s="2406"/>
      <c r="BE68" s="2406"/>
      <c r="BF68" s="2406"/>
      <c r="BG68" s="2406"/>
      <c r="BH68" s="2406"/>
      <c r="BI68" s="2406"/>
      <c r="BJ68" s="2406"/>
      <c r="BK68" s="2406"/>
      <c r="BL68" s="2406"/>
      <c r="BM68" s="2406"/>
      <c r="BN68" s="2406"/>
    </row>
    <row r="69" spans="3:66">
      <c r="C69" s="2366"/>
      <c r="D69" s="2380"/>
      <c r="E69" s="2380"/>
      <c r="F69" s="405"/>
      <c r="G69" s="405"/>
      <c r="H69" s="405"/>
      <c r="I69" s="405"/>
      <c r="J69" s="405"/>
      <c r="K69" s="405"/>
      <c r="L69" s="405"/>
      <c r="M69" s="405"/>
      <c r="N69" s="405"/>
      <c r="O69" s="405"/>
      <c r="P69" s="405"/>
      <c r="Q69" s="405"/>
      <c r="R69" s="405"/>
      <c r="S69" s="405"/>
      <c r="T69" s="405"/>
      <c r="U69" s="405"/>
      <c r="V69" s="405"/>
      <c r="W69" s="405"/>
      <c r="X69" s="405"/>
      <c r="Y69" s="405"/>
      <c r="Z69" s="405"/>
      <c r="AA69" s="405"/>
      <c r="AB69" s="737"/>
      <c r="AC69" s="737"/>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2377"/>
      <c r="AZ69" s="2377"/>
      <c r="BA69" s="2387"/>
      <c r="BC69" s="765"/>
      <c r="BD69" s="2406"/>
      <c r="BE69" s="2406"/>
      <c r="BF69" s="2406"/>
      <c r="BG69" s="2406"/>
      <c r="BH69" s="2406"/>
      <c r="BI69" s="2406"/>
      <c r="BJ69" s="2406"/>
      <c r="BK69" s="2406"/>
      <c r="BL69" s="2406"/>
      <c r="BM69" s="2406"/>
      <c r="BN69" s="2406"/>
    </row>
    <row r="70" spans="3:66">
      <c r="C70" s="2366"/>
      <c r="D70" s="2380"/>
      <c r="E70" s="2380"/>
      <c r="F70" s="725"/>
      <c r="G70" s="725"/>
      <c r="H70" s="725"/>
      <c r="I70" s="725"/>
      <c r="J70" s="725"/>
      <c r="K70" s="725"/>
      <c r="L70" s="725"/>
      <c r="M70" s="725"/>
      <c r="N70" s="725"/>
      <c r="O70" s="725"/>
      <c r="P70" s="725"/>
      <c r="Q70" s="725"/>
      <c r="R70" s="725"/>
      <c r="S70" s="725"/>
      <c r="T70" s="725"/>
      <c r="U70" s="725"/>
      <c r="V70" s="725"/>
      <c r="W70" s="725"/>
      <c r="X70" s="725"/>
      <c r="Y70" s="725"/>
      <c r="Z70" s="725"/>
      <c r="AA70" s="725"/>
      <c r="AB70" s="737"/>
      <c r="AC70" s="737"/>
      <c r="AD70" s="405"/>
      <c r="AE70" s="725"/>
      <c r="AF70" s="725"/>
      <c r="AG70" s="725"/>
      <c r="AH70" s="725"/>
      <c r="AI70" s="725"/>
      <c r="AJ70" s="725"/>
      <c r="AK70" s="725"/>
      <c r="AL70" s="725"/>
      <c r="AM70" s="725"/>
      <c r="AN70" s="725"/>
      <c r="AO70" s="725"/>
      <c r="AP70" s="725"/>
      <c r="AQ70" s="725"/>
      <c r="AR70" s="725"/>
      <c r="AS70" s="725"/>
      <c r="AT70" s="725"/>
      <c r="AU70" s="725"/>
      <c r="AV70" s="725"/>
      <c r="AW70" s="725"/>
      <c r="AX70" s="725"/>
      <c r="AY70" s="2377"/>
      <c r="AZ70" s="2377"/>
      <c r="BA70" s="2387"/>
      <c r="BD70" s="2406"/>
      <c r="BE70" s="2406"/>
      <c r="BF70" s="2406"/>
      <c r="BG70" s="2406"/>
      <c r="BH70" s="2406"/>
      <c r="BI70" s="2406"/>
      <c r="BJ70" s="2406"/>
      <c r="BK70" s="2406"/>
      <c r="BL70" s="2406"/>
      <c r="BM70" s="2406"/>
      <c r="BN70" s="2406"/>
    </row>
    <row r="71" spans="3:66">
      <c r="C71" s="724"/>
      <c r="D71" s="405"/>
      <c r="E71" s="405"/>
      <c r="F71" s="776"/>
      <c r="G71" s="725"/>
      <c r="H71" s="725"/>
      <c r="I71" s="725"/>
      <c r="J71" s="725"/>
      <c r="K71" s="725"/>
      <c r="L71" s="725"/>
      <c r="M71" s="725"/>
      <c r="N71" s="725"/>
      <c r="O71" s="725"/>
      <c r="P71" s="725"/>
      <c r="Q71" s="725"/>
      <c r="R71" s="725"/>
      <c r="S71" s="725"/>
      <c r="T71" s="725"/>
      <c r="U71" s="725"/>
      <c r="V71" s="725"/>
      <c r="W71" s="725"/>
      <c r="X71" s="725"/>
      <c r="Y71" s="725"/>
      <c r="Z71" s="725"/>
      <c r="AA71" s="725"/>
      <c r="AB71" s="405"/>
      <c r="AC71" s="405"/>
      <c r="AD71" s="405"/>
      <c r="AE71" s="725"/>
      <c r="AF71" s="725"/>
      <c r="AG71" s="725"/>
      <c r="AH71" s="725"/>
      <c r="AI71" s="725"/>
      <c r="AJ71" s="725"/>
      <c r="AK71" s="725"/>
      <c r="AL71" s="725"/>
      <c r="AM71" s="725"/>
      <c r="AN71" s="725"/>
      <c r="AO71" s="725"/>
      <c r="AP71" s="725"/>
      <c r="AQ71" s="725"/>
      <c r="AR71" s="725"/>
      <c r="AS71" s="725"/>
      <c r="AT71" s="725"/>
      <c r="AU71" s="725"/>
      <c r="AV71" s="725"/>
      <c r="AW71" s="725"/>
      <c r="AX71" s="725"/>
      <c r="AY71" s="776"/>
      <c r="AZ71" s="725"/>
      <c r="BA71" s="777"/>
      <c r="BD71" s="2406"/>
      <c r="BE71" s="2406"/>
      <c r="BF71" s="2406"/>
      <c r="BG71" s="2406"/>
      <c r="BH71" s="2406"/>
      <c r="BI71" s="2406"/>
      <c r="BJ71" s="2406"/>
      <c r="BK71" s="2406"/>
      <c r="BL71" s="2406"/>
      <c r="BM71" s="2406"/>
      <c r="BN71" s="2406"/>
    </row>
    <row r="72" spans="3:66">
      <c r="C72" s="724"/>
      <c r="D72" s="405"/>
      <c r="E72" s="405"/>
      <c r="F72" s="776"/>
      <c r="G72" s="725"/>
      <c r="H72" s="725"/>
      <c r="I72" s="725"/>
      <c r="J72" s="725"/>
      <c r="K72" s="725"/>
      <c r="L72" s="725"/>
      <c r="M72" s="725"/>
      <c r="N72" s="725"/>
      <c r="O72" s="725"/>
      <c r="P72" s="725"/>
      <c r="Q72" s="725"/>
      <c r="R72" s="725"/>
      <c r="S72" s="725"/>
      <c r="T72" s="725"/>
      <c r="U72" s="725"/>
      <c r="V72" s="725"/>
      <c r="W72" s="725"/>
      <c r="X72" s="725"/>
      <c r="Y72" s="725"/>
      <c r="Z72" s="725"/>
      <c r="AA72" s="725"/>
      <c r="AB72" s="405"/>
      <c r="AC72" s="405"/>
      <c r="AD72" s="405"/>
      <c r="AE72" s="725"/>
      <c r="AF72" s="725"/>
      <c r="AG72" s="725"/>
      <c r="AH72" s="725"/>
      <c r="AI72" s="725"/>
      <c r="AJ72" s="725"/>
      <c r="AK72" s="725"/>
      <c r="AL72" s="725"/>
      <c r="AM72" s="725"/>
      <c r="AN72" s="725"/>
      <c r="AO72" s="725"/>
      <c r="AP72" s="725"/>
      <c r="AQ72" s="725"/>
      <c r="AR72" s="725"/>
      <c r="AS72" s="725"/>
      <c r="AT72" s="725"/>
      <c r="AU72" s="725"/>
      <c r="AV72" s="725"/>
      <c r="AW72" s="725"/>
      <c r="AX72" s="725"/>
      <c r="AY72" s="776"/>
      <c r="AZ72" s="725"/>
      <c r="BA72" s="777"/>
    </row>
    <row r="73" spans="3:66">
      <c r="C73" s="724"/>
      <c r="D73" s="405"/>
      <c r="E73" s="405"/>
      <c r="F73" s="776"/>
      <c r="G73" s="725"/>
      <c r="H73" s="725"/>
      <c r="I73" s="725"/>
      <c r="J73" s="725"/>
      <c r="K73" s="725"/>
      <c r="L73" s="725"/>
      <c r="M73" s="725"/>
      <c r="N73" s="725"/>
      <c r="O73" s="725"/>
      <c r="P73" s="725"/>
      <c r="Q73" s="725"/>
      <c r="R73" s="725"/>
      <c r="S73" s="725"/>
      <c r="T73" s="725"/>
      <c r="U73" s="725"/>
      <c r="V73" s="725"/>
      <c r="W73" s="725"/>
      <c r="X73" s="725"/>
      <c r="Y73" s="725"/>
      <c r="Z73" s="725"/>
      <c r="AA73" s="725"/>
      <c r="AB73" s="405"/>
      <c r="AC73" s="405"/>
      <c r="AD73" s="405"/>
      <c r="AE73" s="725"/>
      <c r="AF73" s="725"/>
      <c r="AG73" s="725"/>
      <c r="AH73" s="725"/>
      <c r="AI73" s="725"/>
      <c r="AJ73" s="725"/>
      <c r="AK73" s="725"/>
      <c r="AL73" s="725"/>
      <c r="AM73" s="725"/>
      <c r="AN73" s="725"/>
      <c r="AO73" s="725"/>
      <c r="AP73" s="725"/>
      <c r="AQ73" s="725"/>
      <c r="AR73" s="725"/>
      <c r="AS73" s="725"/>
      <c r="AT73" s="725"/>
      <c r="AU73" s="725"/>
      <c r="AV73" s="725"/>
      <c r="AW73" s="725"/>
      <c r="AX73" s="725"/>
      <c r="AY73" s="776"/>
      <c r="AZ73" s="725"/>
      <c r="BA73" s="777"/>
    </row>
    <row r="74" spans="3:66">
      <c r="C74" s="724"/>
      <c r="D74" s="405"/>
      <c r="E74" s="405"/>
      <c r="F74" s="725"/>
      <c r="G74" s="725"/>
      <c r="H74" s="725"/>
      <c r="I74" s="725"/>
      <c r="J74" s="725"/>
      <c r="K74" s="725"/>
      <c r="L74" s="725"/>
      <c r="M74" s="725"/>
      <c r="N74" s="725"/>
      <c r="O74" s="725"/>
      <c r="P74" s="725"/>
      <c r="Q74" s="725"/>
      <c r="R74" s="725"/>
      <c r="S74" s="725"/>
      <c r="T74" s="725"/>
      <c r="U74" s="725"/>
      <c r="V74" s="725"/>
      <c r="W74" s="725"/>
      <c r="X74" s="725"/>
      <c r="Y74" s="725"/>
      <c r="Z74" s="725"/>
      <c r="AA74" s="725"/>
      <c r="AB74" s="405"/>
      <c r="AC74" s="405"/>
      <c r="AD74" s="40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77"/>
    </row>
    <row r="75" spans="3:66">
      <c r="C75" s="724"/>
      <c r="E75" s="432" t="s">
        <v>394</v>
      </c>
      <c r="F75" s="405"/>
      <c r="G75" s="405"/>
      <c r="H75" s="752"/>
      <c r="I75" s="752"/>
      <c r="J75" s="752"/>
      <c r="K75" s="752"/>
      <c r="L75" s="752"/>
      <c r="M75" s="752"/>
      <c r="N75" s="752"/>
      <c r="O75" s="752"/>
      <c r="P75" s="752"/>
      <c r="Q75" s="752"/>
      <c r="R75" s="752"/>
      <c r="S75" s="752"/>
      <c r="T75" s="752"/>
      <c r="U75" s="752"/>
      <c r="V75" s="752"/>
      <c r="W75" s="752"/>
      <c r="X75" s="752"/>
      <c r="Y75" s="752"/>
      <c r="Z75" s="752"/>
      <c r="AA75" s="752"/>
      <c r="AB75" s="733"/>
      <c r="AC75" s="778"/>
      <c r="AD75" s="778"/>
      <c r="AE75" s="752"/>
      <c r="AF75" s="752"/>
      <c r="AG75" s="752"/>
      <c r="AH75" s="752"/>
      <c r="AI75" s="752"/>
      <c r="AJ75" s="752"/>
      <c r="AK75" s="752"/>
      <c r="AL75" s="752"/>
      <c r="AM75" s="752"/>
      <c r="AN75" s="752"/>
      <c r="AO75" s="752"/>
      <c r="AP75" s="752"/>
      <c r="AQ75" s="752"/>
      <c r="AR75" s="752"/>
      <c r="AS75" s="752"/>
      <c r="AT75" s="752"/>
      <c r="AU75" s="752"/>
      <c r="AV75" s="752"/>
      <c r="AW75" s="752"/>
      <c r="AX75" s="432" t="s">
        <v>394</v>
      </c>
      <c r="AY75" s="405"/>
      <c r="AZ75" s="405"/>
      <c r="BA75" s="777"/>
    </row>
    <row r="76" spans="3:66">
      <c r="C76" s="724"/>
      <c r="D76" s="751"/>
      <c r="E76" s="432" t="s">
        <v>1474</v>
      </c>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751"/>
      <c r="AD76" s="751"/>
      <c r="AE76" s="405"/>
      <c r="AF76" s="405"/>
      <c r="AG76" s="405"/>
      <c r="AH76" s="405"/>
      <c r="AI76" s="405"/>
      <c r="AJ76" s="405"/>
      <c r="AK76" s="405"/>
      <c r="AL76" s="405"/>
      <c r="AM76" s="405"/>
      <c r="AN76" s="405"/>
      <c r="AO76" s="405"/>
      <c r="AP76" s="405"/>
      <c r="AQ76" s="405"/>
      <c r="AR76" s="405"/>
      <c r="AS76" s="405"/>
      <c r="AT76" s="405"/>
      <c r="AU76" s="405"/>
      <c r="AV76" s="405"/>
      <c r="AW76" s="405"/>
      <c r="AX76" s="432" t="s">
        <v>1474</v>
      </c>
      <c r="AY76" s="405"/>
      <c r="AZ76" s="405"/>
      <c r="BA76" s="422"/>
    </row>
    <row r="77" spans="3:66">
      <c r="C77" s="724"/>
      <c r="D77" s="405"/>
      <c r="E77" s="405"/>
      <c r="F77" s="405"/>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22"/>
    </row>
    <row r="78" spans="3:66">
      <c r="C78" s="724"/>
      <c r="D78" s="405"/>
      <c r="E78" s="405"/>
      <c r="F78" s="744"/>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405"/>
      <c r="AH78" s="405"/>
      <c r="AI78" s="405"/>
      <c r="AJ78" s="405"/>
      <c r="AK78" s="405"/>
      <c r="AL78" s="405"/>
      <c r="AM78" s="405"/>
      <c r="AN78" s="405"/>
      <c r="AO78" s="405"/>
      <c r="AP78" s="405"/>
      <c r="AQ78" s="405"/>
      <c r="AR78" s="405"/>
      <c r="AS78" s="405"/>
      <c r="AT78" s="405"/>
      <c r="AU78" s="405"/>
      <c r="AV78" s="405"/>
      <c r="AW78" s="405"/>
      <c r="AX78" s="405"/>
      <c r="AY78" s="744"/>
      <c r="AZ78" s="405"/>
      <c r="BA78" s="422"/>
    </row>
    <row r="79" spans="3:66">
      <c r="C79" s="724"/>
      <c r="D79" s="405"/>
      <c r="E79" s="405"/>
      <c r="F79" s="744"/>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744"/>
      <c r="AZ79" s="405"/>
      <c r="BA79" s="422"/>
    </row>
    <row r="80" spans="3:66">
      <c r="C80" s="724"/>
      <c r="D80" s="405"/>
      <c r="E80" s="405"/>
      <c r="F80" s="744"/>
      <c r="G80" s="405"/>
      <c r="H80" s="405"/>
      <c r="I80" s="405"/>
      <c r="J80" s="405"/>
      <c r="K80" s="405"/>
      <c r="L80" s="405"/>
      <c r="M80" s="405"/>
      <c r="N80" s="405"/>
      <c r="O80" s="405"/>
      <c r="P80" s="405"/>
      <c r="Q80" s="405"/>
      <c r="R80" s="405"/>
      <c r="S80" s="405"/>
      <c r="T80" s="405"/>
      <c r="U80" s="405"/>
      <c r="V80" s="405"/>
      <c r="W80" s="405"/>
      <c r="X80" s="405"/>
      <c r="Y80" s="405"/>
      <c r="Z80" s="405"/>
      <c r="AA80" s="405"/>
      <c r="AB80" s="405"/>
      <c r="AC80" s="405"/>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744"/>
      <c r="AZ80" s="405"/>
      <c r="BA80" s="422"/>
    </row>
    <row r="81" spans="2:53">
      <c r="C81" s="2376"/>
      <c r="D81" s="2377"/>
      <c r="E81" s="2377"/>
      <c r="F81" s="405"/>
      <c r="G81" s="405"/>
      <c r="H81" s="405"/>
      <c r="I81" s="405"/>
      <c r="J81" s="405"/>
      <c r="K81" s="405"/>
      <c r="L81" s="405"/>
      <c r="M81" s="405"/>
      <c r="N81" s="405"/>
      <c r="O81" s="405"/>
      <c r="P81" s="405"/>
      <c r="Q81" s="405"/>
      <c r="R81" s="405"/>
      <c r="S81" s="405"/>
      <c r="T81" s="405"/>
      <c r="U81" s="405"/>
      <c r="V81" s="405"/>
      <c r="W81" s="405"/>
      <c r="X81" s="405"/>
      <c r="Y81" s="405"/>
      <c r="Z81" s="405"/>
      <c r="AA81" s="405"/>
      <c r="AB81" s="405"/>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2380"/>
      <c r="AZ81" s="2380"/>
      <c r="BA81" s="2381"/>
    </row>
    <row r="82" spans="2:53">
      <c r="C82" s="2376"/>
      <c r="D82" s="2377"/>
      <c r="E82" s="2377"/>
      <c r="F82" s="405"/>
      <c r="G82" s="405"/>
      <c r="H82" s="405"/>
      <c r="I82" s="405"/>
      <c r="J82" s="405"/>
      <c r="K82" s="405"/>
      <c r="L82" s="405"/>
      <c r="M82" s="405"/>
      <c r="N82" s="405"/>
      <c r="O82" s="405"/>
      <c r="P82" s="405"/>
      <c r="Q82" s="405"/>
      <c r="R82" s="405"/>
      <c r="S82" s="405"/>
      <c r="T82" s="405"/>
      <c r="U82" s="405"/>
      <c r="V82" s="405"/>
      <c r="W82" s="405"/>
      <c r="X82" s="405"/>
      <c r="Y82" s="405"/>
      <c r="Z82" s="405"/>
      <c r="AA82" s="405"/>
      <c r="AB82" s="737"/>
      <c r="AC82" s="737"/>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2380"/>
      <c r="AZ82" s="2380"/>
      <c r="BA82" s="2381"/>
    </row>
    <row r="83" spans="2:53">
      <c r="C83" s="2378"/>
      <c r="D83" s="2379"/>
      <c r="E83" s="2379"/>
      <c r="F83" s="720"/>
      <c r="G83" s="720"/>
      <c r="H83" s="720"/>
      <c r="I83" s="720"/>
      <c r="J83" s="720"/>
      <c r="K83" s="720"/>
      <c r="L83" s="720"/>
      <c r="M83" s="720"/>
      <c r="N83" s="720"/>
      <c r="O83" s="720"/>
      <c r="P83" s="720"/>
      <c r="Q83" s="720"/>
      <c r="R83" s="720"/>
      <c r="S83" s="720"/>
      <c r="T83" s="720"/>
      <c r="U83" s="720"/>
      <c r="V83" s="720"/>
      <c r="W83" s="720"/>
      <c r="X83" s="720"/>
      <c r="Y83" s="720"/>
      <c r="Z83" s="720"/>
      <c r="AA83" s="720"/>
      <c r="AB83" s="773"/>
      <c r="AC83" s="773"/>
      <c r="AD83" s="720"/>
      <c r="AE83" s="720"/>
      <c r="AF83" s="720"/>
      <c r="AG83" s="720"/>
      <c r="AH83" s="720"/>
      <c r="AI83" s="720"/>
      <c r="AJ83" s="720"/>
      <c r="AK83" s="720"/>
      <c r="AL83" s="720"/>
      <c r="AM83" s="720"/>
      <c r="AN83" s="720"/>
      <c r="AO83" s="720"/>
      <c r="AP83" s="720"/>
      <c r="AQ83" s="720"/>
      <c r="AR83" s="720"/>
      <c r="AS83" s="720"/>
      <c r="AT83" s="720"/>
      <c r="AU83" s="720"/>
      <c r="AV83" s="720"/>
      <c r="AW83" s="720"/>
      <c r="AX83" s="720"/>
      <c r="AY83" s="2382"/>
      <c r="AZ83" s="2382"/>
      <c r="BA83" s="2383"/>
    </row>
    <row r="86" spans="2:53" ht="17.25" customHeight="1">
      <c r="B86" s="779" t="s">
        <v>1540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c r="AP86" s="446"/>
      <c r="AQ86" s="446"/>
      <c r="AR86" s="446"/>
      <c r="AS86" s="446"/>
      <c r="AT86" s="446"/>
      <c r="AU86" s="446"/>
      <c r="AV86" s="446"/>
      <c r="AW86" s="446"/>
      <c r="AX86" s="446"/>
    </row>
    <row r="87" spans="2:53" ht="17.25" customHeight="1">
      <c r="B87" s="2402" t="s">
        <v>1541</v>
      </c>
      <c r="C87" s="2403"/>
      <c r="D87" s="2403"/>
      <c r="E87" s="2403"/>
      <c r="F87" s="2403"/>
      <c r="G87" s="2403"/>
      <c r="H87" s="2403"/>
      <c r="I87" s="2403"/>
      <c r="J87" s="2403"/>
      <c r="K87" s="2403"/>
      <c r="L87" s="2403"/>
      <c r="M87" s="2403"/>
      <c r="N87" s="2403"/>
      <c r="O87" s="2403"/>
      <c r="P87" s="2403"/>
      <c r="Q87" s="2403"/>
      <c r="R87" s="2403"/>
      <c r="S87" s="2403"/>
      <c r="T87" s="2403"/>
      <c r="U87" s="2403"/>
      <c r="V87" s="2403"/>
      <c r="W87" s="2403"/>
      <c r="X87" s="2403"/>
      <c r="Y87" s="2403"/>
      <c r="Z87" s="2403"/>
      <c r="AA87" s="2403"/>
      <c r="AB87" s="2403"/>
      <c r="AC87" s="2403"/>
      <c r="AD87" s="2403"/>
      <c r="AE87" s="2403"/>
      <c r="AF87" s="2403"/>
      <c r="AG87" s="2403"/>
      <c r="AH87" s="2403"/>
      <c r="AI87" s="2403"/>
      <c r="AJ87" s="2403"/>
      <c r="AK87" s="2403"/>
      <c r="AL87" s="2403"/>
      <c r="AM87" s="2403"/>
      <c r="AN87" s="2403"/>
      <c r="AO87" s="2403"/>
      <c r="AP87" s="2403"/>
      <c r="AQ87" s="2403"/>
      <c r="AR87" s="2403"/>
      <c r="AS87" s="2403"/>
      <c r="AT87" s="2403"/>
      <c r="AU87" s="2403"/>
      <c r="AV87" s="2403"/>
      <c r="AW87" s="2403"/>
      <c r="AX87" s="2403"/>
    </row>
    <row r="88" spans="2:53" ht="17.25" customHeight="1">
      <c r="B88" s="2403"/>
      <c r="C88" s="2403"/>
      <c r="D88" s="2403"/>
      <c r="E88" s="2403"/>
      <c r="F88" s="2403"/>
      <c r="G88" s="2403"/>
      <c r="H88" s="2403"/>
      <c r="I88" s="2403"/>
      <c r="J88" s="2403"/>
      <c r="K88" s="2403"/>
      <c r="L88" s="2403"/>
      <c r="M88" s="2403"/>
      <c r="N88" s="2403"/>
      <c r="O88" s="2403"/>
      <c r="P88" s="2403"/>
      <c r="Q88" s="2403"/>
      <c r="R88" s="2403"/>
      <c r="S88" s="2403"/>
      <c r="T88" s="2403"/>
      <c r="U88" s="2403"/>
      <c r="V88" s="2403"/>
      <c r="W88" s="2403"/>
      <c r="X88" s="2403"/>
      <c r="Y88" s="2403"/>
      <c r="Z88" s="2403"/>
      <c r="AA88" s="2403"/>
      <c r="AB88" s="2403"/>
      <c r="AC88" s="2403"/>
      <c r="AD88" s="2403"/>
      <c r="AE88" s="2403"/>
      <c r="AF88" s="2403"/>
      <c r="AG88" s="2403"/>
      <c r="AH88" s="2403"/>
      <c r="AI88" s="2403"/>
      <c r="AJ88" s="2403"/>
      <c r="AK88" s="2403"/>
      <c r="AL88" s="2403"/>
      <c r="AM88" s="2403"/>
      <c r="AN88" s="2403"/>
      <c r="AO88" s="2403"/>
      <c r="AP88" s="2403"/>
      <c r="AQ88" s="2403"/>
      <c r="AR88" s="2403"/>
      <c r="AS88" s="2403"/>
      <c r="AT88" s="2403"/>
      <c r="AU88" s="2403"/>
      <c r="AV88" s="2403"/>
      <c r="AW88" s="2403"/>
      <c r="AX88" s="2403"/>
    </row>
    <row r="89" spans="2:53">
      <c r="C89" s="754"/>
      <c r="D89" s="780"/>
      <c r="E89" s="404"/>
      <c r="G89" s="404"/>
      <c r="H89" s="404"/>
      <c r="I89" s="404"/>
      <c r="J89" s="403"/>
      <c r="K89" s="403"/>
      <c r="L89" s="403"/>
      <c r="M89" s="403"/>
      <c r="N89" s="403"/>
      <c r="O89" s="403"/>
      <c r="P89" s="403"/>
      <c r="Q89" s="403"/>
      <c r="R89" s="403"/>
      <c r="S89" s="403"/>
      <c r="T89" s="403"/>
      <c r="U89" s="403"/>
      <c r="V89" s="403"/>
      <c r="W89" s="403"/>
      <c r="X89" s="403"/>
      <c r="Y89" s="403"/>
      <c r="Z89" s="403"/>
      <c r="AA89" s="403"/>
      <c r="AB89" s="754"/>
      <c r="AC89" s="780"/>
      <c r="AD89" s="404"/>
      <c r="AF89" s="404"/>
      <c r="AG89" s="404"/>
      <c r="AH89" s="403"/>
      <c r="AI89" s="403"/>
      <c r="AJ89" s="403"/>
      <c r="AK89" s="403"/>
      <c r="AL89" s="403"/>
      <c r="AM89" s="403"/>
      <c r="AN89" s="403"/>
      <c r="AO89" s="403"/>
      <c r="AP89" s="403"/>
      <c r="AQ89" s="403"/>
      <c r="AR89" s="403"/>
      <c r="AS89" s="403"/>
      <c r="AT89" s="403"/>
      <c r="AU89" s="403"/>
      <c r="AV89" s="403"/>
      <c r="AW89" s="403"/>
      <c r="AX89" s="403"/>
      <c r="AY89" s="403"/>
      <c r="AZ89" s="403"/>
      <c r="BA89" s="403"/>
    </row>
    <row r="90" spans="2:53">
      <c r="AY90" s="406"/>
      <c r="AZ90" s="406"/>
    </row>
    <row r="91" spans="2:53">
      <c r="AY91" s="406"/>
      <c r="AZ91" s="406"/>
    </row>
  </sheetData>
  <mergeCells count="40">
    <mergeCell ref="B87:AX88"/>
    <mergeCell ref="D2:E2"/>
    <mergeCell ref="D60:U62"/>
    <mergeCell ref="BD67:BN71"/>
    <mergeCell ref="C68:E70"/>
    <mergeCell ref="AY68:BA70"/>
    <mergeCell ref="C81:E83"/>
    <mergeCell ref="AY81:BA83"/>
    <mergeCell ref="E40:W42"/>
    <mergeCell ref="AQ41:AT43"/>
    <mergeCell ref="AB43:AF45"/>
    <mergeCell ref="AY43:BA45"/>
    <mergeCell ref="AB52:AT53"/>
    <mergeCell ref="AV56:BH58"/>
    <mergeCell ref="BD18:BM20"/>
    <mergeCell ref="D21:F22"/>
    <mergeCell ref="AW33:BI36"/>
    <mergeCell ref="U14:U15"/>
    <mergeCell ref="W14:W15"/>
    <mergeCell ref="AQ14:AT17"/>
    <mergeCell ref="E15:E18"/>
    <mergeCell ref="Q16:Q25"/>
    <mergeCell ref="W18:X39"/>
    <mergeCell ref="K22:M34"/>
    <mergeCell ref="E25:E30"/>
    <mergeCell ref="S25:U36"/>
    <mergeCell ref="AO26:AQ39"/>
    <mergeCell ref="AC27:AE39"/>
    <mergeCell ref="AH27:AL39"/>
    <mergeCell ref="D33:H34"/>
    <mergeCell ref="S8:AD9"/>
    <mergeCell ref="C11:Y11"/>
    <mergeCell ref="AB11:BA11"/>
    <mergeCell ref="AB12:AF15"/>
    <mergeCell ref="AY12:BA15"/>
    <mergeCell ref="I14:I15"/>
    <mergeCell ref="K14:K15"/>
    <mergeCell ref="M14:M15"/>
    <mergeCell ref="Q14:Q15"/>
    <mergeCell ref="S14:S15"/>
  </mergeCells>
  <phoneticPr fontId="43"/>
  <hyperlinks>
    <hyperlink ref="D2" location="リスト!A1" display="リスト"/>
    <hyperlink ref="D2:E2" location="流れ!R1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X68"/>
  <sheetViews>
    <sheetView showGridLines="0" zoomScale="75" zoomScaleNormal="75" zoomScaleSheetLayoutView="100" workbookViewId="0">
      <pane ySplit="3" topLeftCell="A52" activePane="bottomLeft" state="frozen"/>
      <selection activeCell="C2" sqref="C2"/>
      <selection pane="bottomLeft" activeCell="C2" sqref="C2"/>
    </sheetView>
  </sheetViews>
  <sheetFormatPr defaultRowHeight="14.25"/>
  <cols>
    <col min="1" max="1" width="0.875" style="402" customWidth="1"/>
    <col min="2" max="3" width="7.625" style="402" customWidth="1"/>
    <col min="4" max="12" width="6.625" style="402" customWidth="1"/>
    <col min="13" max="13" width="7.625" style="402" customWidth="1"/>
    <col min="14" max="18" width="9" style="402"/>
    <col min="19" max="19" width="2.875" style="402" customWidth="1"/>
    <col min="20" max="256" width="9" style="402"/>
    <col min="257" max="257" width="0.875" style="402" customWidth="1"/>
    <col min="258" max="259" width="7.625" style="402" customWidth="1"/>
    <col min="260" max="268" width="6.625" style="402" customWidth="1"/>
    <col min="269" max="269" width="7.625" style="402" customWidth="1"/>
    <col min="270" max="274" width="9" style="402"/>
    <col min="275" max="275" width="2.875" style="402" customWidth="1"/>
    <col min="276" max="512" width="9" style="402"/>
    <col min="513" max="513" width="0.875" style="402" customWidth="1"/>
    <col min="514" max="515" width="7.625" style="402" customWidth="1"/>
    <col min="516" max="524" width="6.625" style="402" customWidth="1"/>
    <col min="525" max="525" width="7.625" style="402" customWidth="1"/>
    <col min="526" max="530" width="9" style="402"/>
    <col min="531" max="531" width="2.875" style="402" customWidth="1"/>
    <col min="532" max="768" width="9" style="402"/>
    <col min="769" max="769" width="0.875" style="402" customWidth="1"/>
    <col min="770" max="771" width="7.625" style="402" customWidth="1"/>
    <col min="772" max="780" width="6.625" style="402" customWidth="1"/>
    <col min="781" max="781" width="7.625" style="402" customWidth="1"/>
    <col min="782" max="786" width="9" style="402"/>
    <col min="787" max="787" width="2.875" style="402" customWidth="1"/>
    <col min="788" max="1024" width="9" style="402"/>
    <col min="1025" max="1025" width="0.875" style="402" customWidth="1"/>
    <col min="1026" max="1027" width="7.625" style="402" customWidth="1"/>
    <col min="1028" max="1036" width="6.625" style="402" customWidth="1"/>
    <col min="1037" max="1037" width="7.625" style="402" customWidth="1"/>
    <col min="1038" max="1042" width="9" style="402"/>
    <col min="1043" max="1043" width="2.875" style="402" customWidth="1"/>
    <col min="1044" max="1280" width="9" style="402"/>
    <col min="1281" max="1281" width="0.875" style="402" customWidth="1"/>
    <col min="1282" max="1283" width="7.625" style="402" customWidth="1"/>
    <col min="1284" max="1292" width="6.625" style="402" customWidth="1"/>
    <col min="1293" max="1293" width="7.625" style="402" customWidth="1"/>
    <col min="1294" max="1298" width="9" style="402"/>
    <col min="1299" max="1299" width="2.875" style="402" customWidth="1"/>
    <col min="1300" max="1536" width="9" style="402"/>
    <col min="1537" max="1537" width="0.875" style="402" customWidth="1"/>
    <col min="1538" max="1539" width="7.625" style="402" customWidth="1"/>
    <col min="1540" max="1548" width="6.625" style="402" customWidth="1"/>
    <col min="1549" max="1549" width="7.625" style="402" customWidth="1"/>
    <col min="1550" max="1554" width="9" style="402"/>
    <col min="1555" max="1555" width="2.875" style="402" customWidth="1"/>
    <col min="1556" max="1792" width="9" style="402"/>
    <col min="1793" max="1793" width="0.875" style="402" customWidth="1"/>
    <col min="1794" max="1795" width="7.625" style="402" customWidth="1"/>
    <col min="1796" max="1804" width="6.625" style="402" customWidth="1"/>
    <col min="1805" max="1805" width="7.625" style="402" customWidth="1"/>
    <col min="1806" max="1810" width="9" style="402"/>
    <col min="1811" max="1811" width="2.875" style="402" customWidth="1"/>
    <col min="1812" max="2048" width="9" style="402"/>
    <col min="2049" max="2049" width="0.875" style="402" customWidth="1"/>
    <col min="2050" max="2051" width="7.625" style="402" customWidth="1"/>
    <col min="2052" max="2060" width="6.625" style="402" customWidth="1"/>
    <col min="2061" max="2061" width="7.625" style="402" customWidth="1"/>
    <col min="2062" max="2066" width="9" style="402"/>
    <col min="2067" max="2067" width="2.875" style="402" customWidth="1"/>
    <col min="2068" max="2304" width="9" style="402"/>
    <col min="2305" max="2305" width="0.875" style="402" customWidth="1"/>
    <col min="2306" max="2307" width="7.625" style="402" customWidth="1"/>
    <col min="2308" max="2316" width="6.625" style="402" customWidth="1"/>
    <col min="2317" max="2317" width="7.625" style="402" customWidth="1"/>
    <col min="2318" max="2322" width="9" style="402"/>
    <col min="2323" max="2323" width="2.875" style="402" customWidth="1"/>
    <col min="2324" max="2560" width="9" style="402"/>
    <col min="2561" max="2561" width="0.875" style="402" customWidth="1"/>
    <col min="2562" max="2563" width="7.625" style="402" customWidth="1"/>
    <col min="2564" max="2572" width="6.625" style="402" customWidth="1"/>
    <col min="2573" max="2573" width="7.625" style="402" customWidth="1"/>
    <col min="2574" max="2578" width="9" style="402"/>
    <col min="2579" max="2579" width="2.875" style="402" customWidth="1"/>
    <col min="2580" max="2816" width="9" style="402"/>
    <col min="2817" max="2817" width="0.875" style="402" customWidth="1"/>
    <col min="2818" max="2819" width="7.625" style="402" customWidth="1"/>
    <col min="2820" max="2828" width="6.625" style="402" customWidth="1"/>
    <col min="2829" max="2829" width="7.625" style="402" customWidth="1"/>
    <col min="2830" max="2834" width="9" style="402"/>
    <col min="2835" max="2835" width="2.875" style="402" customWidth="1"/>
    <col min="2836" max="3072" width="9" style="402"/>
    <col min="3073" max="3073" width="0.875" style="402" customWidth="1"/>
    <col min="3074" max="3075" width="7.625" style="402" customWidth="1"/>
    <col min="3076" max="3084" width="6.625" style="402" customWidth="1"/>
    <col min="3085" max="3085" width="7.625" style="402" customWidth="1"/>
    <col min="3086" max="3090" width="9" style="402"/>
    <col min="3091" max="3091" width="2.875" style="402" customWidth="1"/>
    <col min="3092" max="3328" width="9" style="402"/>
    <col min="3329" max="3329" width="0.875" style="402" customWidth="1"/>
    <col min="3330" max="3331" width="7.625" style="402" customWidth="1"/>
    <col min="3332" max="3340" width="6.625" style="402" customWidth="1"/>
    <col min="3341" max="3341" width="7.625" style="402" customWidth="1"/>
    <col min="3342" max="3346" width="9" style="402"/>
    <col min="3347" max="3347" width="2.875" style="402" customWidth="1"/>
    <col min="3348" max="3584" width="9" style="402"/>
    <col min="3585" max="3585" width="0.875" style="402" customWidth="1"/>
    <col min="3586" max="3587" width="7.625" style="402" customWidth="1"/>
    <col min="3588" max="3596" width="6.625" style="402" customWidth="1"/>
    <col min="3597" max="3597" width="7.625" style="402" customWidth="1"/>
    <col min="3598" max="3602" width="9" style="402"/>
    <col min="3603" max="3603" width="2.875" style="402" customWidth="1"/>
    <col min="3604" max="3840" width="9" style="402"/>
    <col min="3841" max="3841" width="0.875" style="402" customWidth="1"/>
    <col min="3842" max="3843" width="7.625" style="402" customWidth="1"/>
    <col min="3844" max="3852" width="6.625" style="402" customWidth="1"/>
    <col min="3853" max="3853" width="7.625" style="402" customWidth="1"/>
    <col min="3854" max="3858" width="9" style="402"/>
    <col min="3859" max="3859" width="2.875" style="402" customWidth="1"/>
    <col min="3860" max="4096" width="9" style="402"/>
    <col min="4097" max="4097" width="0.875" style="402" customWidth="1"/>
    <col min="4098" max="4099" width="7.625" style="402" customWidth="1"/>
    <col min="4100" max="4108" width="6.625" style="402" customWidth="1"/>
    <col min="4109" max="4109" width="7.625" style="402" customWidth="1"/>
    <col min="4110" max="4114" width="9" style="402"/>
    <col min="4115" max="4115" width="2.875" style="402" customWidth="1"/>
    <col min="4116" max="4352" width="9" style="402"/>
    <col min="4353" max="4353" width="0.875" style="402" customWidth="1"/>
    <col min="4354" max="4355" width="7.625" style="402" customWidth="1"/>
    <col min="4356" max="4364" width="6.625" style="402" customWidth="1"/>
    <col min="4365" max="4365" width="7.625" style="402" customWidth="1"/>
    <col min="4366" max="4370" width="9" style="402"/>
    <col min="4371" max="4371" width="2.875" style="402" customWidth="1"/>
    <col min="4372" max="4608" width="9" style="402"/>
    <col min="4609" max="4609" width="0.875" style="402" customWidth="1"/>
    <col min="4610" max="4611" width="7.625" style="402" customWidth="1"/>
    <col min="4612" max="4620" width="6.625" style="402" customWidth="1"/>
    <col min="4621" max="4621" width="7.625" style="402" customWidth="1"/>
    <col min="4622" max="4626" width="9" style="402"/>
    <col min="4627" max="4627" width="2.875" style="402" customWidth="1"/>
    <col min="4628" max="4864" width="9" style="402"/>
    <col min="4865" max="4865" width="0.875" style="402" customWidth="1"/>
    <col min="4866" max="4867" width="7.625" style="402" customWidth="1"/>
    <col min="4868" max="4876" width="6.625" style="402" customWidth="1"/>
    <col min="4877" max="4877" width="7.625" style="402" customWidth="1"/>
    <col min="4878" max="4882" width="9" style="402"/>
    <col min="4883" max="4883" width="2.875" style="402" customWidth="1"/>
    <col min="4884" max="5120" width="9" style="402"/>
    <col min="5121" max="5121" width="0.875" style="402" customWidth="1"/>
    <col min="5122" max="5123" width="7.625" style="402" customWidth="1"/>
    <col min="5124" max="5132" width="6.625" style="402" customWidth="1"/>
    <col min="5133" max="5133" width="7.625" style="402" customWidth="1"/>
    <col min="5134" max="5138" width="9" style="402"/>
    <col min="5139" max="5139" width="2.875" style="402" customWidth="1"/>
    <col min="5140" max="5376" width="9" style="402"/>
    <col min="5377" max="5377" width="0.875" style="402" customWidth="1"/>
    <col min="5378" max="5379" width="7.625" style="402" customWidth="1"/>
    <col min="5380" max="5388" width="6.625" style="402" customWidth="1"/>
    <col min="5389" max="5389" width="7.625" style="402" customWidth="1"/>
    <col min="5390" max="5394" width="9" style="402"/>
    <col min="5395" max="5395" width="2.875" style="402" customWidth="1"/>
    <col min="5396" max="5632" width="9" style="402"/>
    <col min="5633" max="5633" width="0.875" style="402" customWidth="1"/>
    <col min="5634" max="5635" width="7.625" style="402" customWidth="1"/>
    <col min="5636" max="5644" width="6.625" style="402" customWidth="1"/>
    <col min="5645" max="5645" width="7.625" style="402" customWidth="1"/>
    <col min="5646" max="5650" width="9" style="402"/>
    <col min="5651" max="5651" width="2.875" style="402" customWidth="1"/>
    <col min="5652" max="5888" width="9" style="402"/>
    <col min="5889" max="5889" width="0.875" style="402" customWidth="1"/>
    <col min="5890" max="5891" width="7.625" style="402" customWidth="1"/>
    <col min="5892" max="5900" width="6.625" style="402" customWidth="1"/>
    <col min="5901" max="5901" width="7.625" style="402" customWidth="1"/>
    <col min="5902" max="5906" width="9" style="402"/>
    <col min="5907" max="5907" width="2.875" style="402" customWidth="1"/>
    <col min="5908" max="6144" width="9" style="402"/>
    <col min="6145" max="6145" width="0.875" style="402" customWidth="1"/>
    <col min="6146" max="6147" width="7.625" style="402" customWidth="1"/>
    <col min="6148" max="6156" width="6.625" style="402" customWidth="1"/>
    <col min="6157" max="6157" width="7.625" style="402" customWidth="1"/>
    <col min="6158" max="6162" width="9" style="402"/>
    <col min="6163" max="6163" width="2.875" style="402" customWidth="1"/>
    <col min="6164" max="6400" width="9" style="402"/>
    <col min="6401" max="6401" width="0.875" style="402" customWidth="1"/>
    <col min="6402" max="6403" width="7.625" style="402" customWidth="1"/>
    <col min="6404" max="6412" width="6.625" style="402" customWidth="1"/>
    <col min="6413" max="6413" width="7.625" style="402" customWidth="1"/>
    <col min="6414" max="6418" width="9" style="402"/>
    <col min="6419" max="6419" width="2.875" style="402" customWidth="1"/>
    <col min="6420" max="6656" width="9" style="402"/>
    <col min="6657" max="6657" width="0.875" style="402" customWidth="1"/>
    <col min="6658" max="6659" width="7.625" style="402" customWidth="1"/>
    <col min="6660" max="6668" width="6.625" style="402" customWidth="1"/>
    <col min="6669" max="6669" width="7.625" style="402" customWidth="1"/>
    <col min="6670" max="6674" width="9" style="402"/>
    <col min="6675" max="6675" width="2.875" style="402" customWidth="1"/>
    <col min="6676" max="6912" width="9" style="402"/>
    <col min="6913" max="6913" width="0.875" style="402" customWidth="1"/>
    <col min="6914" max="6915" width="7.625" style="402" customWidth="1"/>
    <col min="6916" max="6924" width="6.625" style="402" customWidth="1"/>
    <col min="6925" max="6925" width="7.625" style="402" customWidth="1"/>
    <col min="6926" max="6930" width="9" style="402"/>
    <col min="6931" max="6931" width="2.875" style="402" customWidth="1"/>
    <col min="6932" max="7168" width="9" style="402"/>
    <col min="7169" max="7169" width="0.875" style="402" customWidth="1"/>
    <col min="7170" max="7171" width="7.625" style="402" customWidth="1"/>
    <col min="7172" max="7180" width="6.625" style="402" customWidth="1"/>
    <col min="7181" max="7181" width="7.625" style="402" customWidth="1"/>
    <col min="7182" max="7186" width="9" style="402"/>
    <col min="7187" max="7187" width="2.875" style="402" customWidth="1"/>
    <col min="7188" max="7424" width="9" style="402"/>
    <col min="7425" max="7425" width="0.875" style="402" customWidth="1"/>
    <col min="7426" max="7427" width="7.625" style="402" customWidth="1"/>
    <col min="7428" max="7436" width="6.625" style="402" customWidth="1"/>
    <col min="7437" max="7437" width="7.625" style="402" customWidth="1"/>
    <col min="7438" max="7442" width="9" style="402"/>
    <col min="7443" max="7443" width="2.875" style="402" customWidth="1"/>
    <col min="7444" max="7680" width="9" style="402"/>
    <col min="7681" max="7681" width="0.875" style="402" customWidth="1"/>
    <col min="7682" max="7683" width="7.625" style="402" customWidth="1"/>
    <col min="7684" max="7692" width="6.625" style="402" customWidth="1"/>
    <col min="7693" max="7693" width="7.625" style="402" customWidth="1"/>
    <col min="7694" max="7698" width="9" style="402"/>
    <col min="7699" max="7699" width="2.875" style="402" customWidth="1"/>
    <col min="7700" max="7936" width="9" style="402"/>
    <col min="7937" max="7937" width="0.875" style="402" customWidth="1"/>
    <col min="7938" max="7939" width="7.625" style="402" customWidth="1"/>
    <col min="7940" max="7948" width="6.625" style="402" customWidth="1"/>
    <col min="7949" max="7949" width="7.625" style="402" customWidth="1"/>
    <col min="7950" max="7954" width="9" style="402"/>
    <col min="7955" max="7955" width="2.875" style="402" customWidth="1"/>
    <col min="7956" max="8192" width="9" style="402"/>
    <col min="8193" max="8193" width="0.875" style="402" customWidth="1"/>
    <col min="8194" max="8195" width="7.625" style="402" customWidth="1"/>
    <col min="8196" max="8204" width="6.625" style="402" customWidth="1"/>
    <col min="8205" max="8205" width="7.625" style="402" customWidth="1"/>
    <col min="8206" max="8210" width="9" style="402"/>
    <col min="8211" max="8211" width="2.875" style="402" customWidth="1"/>
    <col min="8212" max="8448" width="9" style="402"/>
    <col min="8449" max="8449" width="0.875" style="402" customWidth="1"/>
    <col min="8450" max="8451" width="7.625" style="402" customWidth="1"/>
    <col min="8452" max="8460" width="6.625" style="402" customWidth="1"/>
    <col min="8461" max="8461" width="7.625" style="402" customWidth="1"/>
    <col min="8462" max="8466" width="9" style="402"/>
    <col min="8467" max="8467" width="2.875" style="402" customWidth="1"/>
    <col min="8468" max="8704" width="9" style="402"/>
    <col min="8705" max="8705" width="0.875" style="402" customWidth="1"/>
    <col min="8706" max="8707" width="7.625" style="402" customWidth="1"/>
    <col min="8708" max="8716" width="6.625" style="402" customWidth="1"/>
    <col min="8717" max="8717" width="7.625" style="402" customWidth="1"/>
    <col min="8718" max="8722" width="9" style="402"/>
    <col min="8723" max="8723" width="2.875" style="402" customWidth="1"/>
    <col min="8724" max="8960" width="9" style="402"/>
    <col min="8961" max="8961" width="0.875" style="402" customWidth="1"/>
    <col min="8962" max="8963" width="7.625" style="402" customWidth="1"/>
    <col min="8964" max="8972" width="6.625" style="402" customWidth="1"/>
    <col min="8973" max="8973" width="7.625" style="402" customWidth="1"/>
    <col min="8974" max="8978" width="9" style="402"/>
    <col min="8979" max="8979" width="2.875" style="402" customWidth="1"/>
    <col min="8980" max="9216" width="9" style="402"/>
    <col min="9217" max="9217" width="0.875" style="402" customWidth="1"/>
    <col min="9218" max="9219" width="7.625" style="402" customWidth="1"/>
    <col min="9220" max="9228" width="6.625" style="402" customWidth="1"/>
    <col min="9229" max="9229" width="7.625" style="402" customWidth="1"/>
    <col min="9230" max="9234" width="9" style="402"/>
    <col min="9235" max="9235" width="2.875" style="402" customWidth="1"/>
    <col min="9236" max="9472" width="9" style="402"/>
    <col min="9473" max="9473" width="0.875" style="402" customWidth="1"/>
    <col min="9474" max="9475" width="7.625" style="402" customWidth="1"/>
    <col min="9476" max="9484" width="6.625" style="402" customWidth="1"/>
    <col min="9485" max="9485" width="7.625" style="402" customWidth="1"/>
    <col min="9486" max="9490" width="9" style="402"/>
    <col min="9491" max="9491" width="2.875" style="402" customWidth="1"/>
    <col min="9492" max="9728" width="9" style="402"/>
    <col min="9729" max="9729" width="0.875" style="402" customWidth="1"/>
    <col min="9730" max="9731" width="7.625" style="402" customWidth="1"/>
    <col min="9732" max="9740" width="6.625" style="402" customWidth="1"/>
    <col min="9741" max="9741" width="7.625" style="402" customWidth="1"/>
    <col min="9742" max="9746" width="9" style="402"/>
    <col min="9747" max="9747" width="2.875" style="402" customWidth="1"/>
    <col min="9748" max="9984" width="9" style="402"/>
    <col min="9985" max="9985" width="0.875" style="402" customWidth="1"/>
    <col min="9986" max="9987" width="7.625" style="402" customWidth="1"/>
    <col min="9988" max="9996" width="6.625" style="402" customWidth="1"/>
    <col min="9997" max="9997" width="7.625" style="402" customWidth="1"/>
    <col min="9998" max="10002" width="9" style="402"/>
    <col min="10003" max="10003" width="2.875" style="402" customWidth="1"/>
    <col min="10004" max="10240" width="9" style="402"/>
    <col min="10241" max="10241" width="0.875" style="402" customWidth="1"/>
    <col min="10242" max="10243" width="7.625" style="402" customWidth="1"/>
    <col min="10244" max="10252" width="6.625" style="402" customWidth="1"/>
    <col min="10253" max="10253" width="7.625" style="402" customWidth="1"/>
    <col min="10254" max="10258" width="9" style="402"/>
    <col min="10259" max="10259" width="2.875" style="402" customWidth="1"/>
    <col min="10260" max="10496" width="9" style="402"/>
    <col min="10497" max="10497" width="0.875" style="402" customWidth="1"/>
    <col min="10498" max="10499" width="7.625" style="402" customWidth="1"/>
    <col min="10500" max="10508" width="6.625" style="402" customWidth="1"/>
    <col min="10509" max="10509" width="7.625" style="402" customWidth="1"/>
    <col min="10510" max="10514" width="9" style="402"/>
    <col min="10515" max="10515" width="2.875" style="402" customWidth="1"/>
    <col min="10516" max="10752" width="9" style="402"/>
    <col min="10753" max="10753" width="0.875" style="402" customWidth="1"/>
    <col min="10754" max="10755" width="7.625" style="402" customWidth="1"/>
    <col min="10756" max="10764" width="6.625" style="402" customWidth="1"/>
    <col min="10765" max="10765" width="7.625" style="402" customWidth="1"/>
    <col min="10766" max="10770" width="9" style="402"/>
    <col min="10771" max="10771" width="2.875" style="402" customWidth="1"/>
    <col min="10772" max="11008" width="9" style="402"/>
    <col min="11009" max="11009" width="0.875" style="402" customWidth="1"/>
    <col min="11010" max="11011" width="7.625" style="402" customWidth="1"/>
    <col min="11012" max="11020" width="6.625" style="402" customWidth="1"/>
    <col min="11021" max="11021" width="7.625" style="402" customWidth="1"/>
    <col min="11022" max="11026" width="9" style="402"/>
    <col min="11027" max="11027" width="2.875" style="402" customWidth="1"/>
    <col min="11028" max="11264" width="9" style="402"/>
    <col min="11265" max="11265" width="0.875" style="402" customWidth="1"/>
    <col min="11266" max="11267" width="7.625" style="402" customWidth="1"/>
    <col min="11268" max="11276" width="6.625" style="402" customWidth="1"/>
    <col min="11277" max="11277" width="7.625" style="402" customWidth="1"/>
    <col min="11278" max="11282" width="9" style="402"/>
    <col min="11283" max="11283" width="2.875" style="402" customWidth="1"/>
    <col min="11284" max="11520" width="9" style="402"/>
    <col min="11521" max="11521" width="0.875" style="402" customWidth="1"/>
    <col min="11522" max="11523" width="7.625" style="402" customWidth="1"/>
    <col min="11524" max="11532" width="6.625" style="402" customWidth="1"/>
    <col min="11533" max="11533" width="7.625" style="402" customWidth="1"/>
    <col min="11534" max="11538" width="9" style="402"/>
    <col min="11539" max="11539" width="2.875" style="402" customWidth="1"/>
    <col min="11540" max="11776" width="9" style="402"/>
    <col min="11777" max="11777" width="0.875" style="402" customWidth="1"/>
    <col min="11778" max="11779" width="7.625" style="402" customWidth="1"/>
    <col min="11780" max="11788" width="6.625" style="402" customWidth="1"/>
    <col min="11789" max="11789" width="7.625" style="402" customWidth="1"/>
    <col min="11790" max="11794" width="9" style="402"/>
    <col min="11795" max="11795" width="2.875" style="402" customWidth="1"/>
    <col min="11796" max="12032" width="9" style="402"/>
    <col min="12033" max="12033" width="0.875" style="402" customWidth="1"/>
    <col min="12034" max="12035" width="7.625" style="402" customWidth="1"/>
    <col min="12036" max="12044" width="6.625" style="402" customWidth="1"/>
    <col min="12045" max="12045" width="7.625" style="402" customWidth="1"/>
    <col min="12046" max="12050" width="9" style="402"/>
    <col min="12051" max="12051" width="2.875" style="402" customWidth="1"/>
    <col min="12052" max="12288" width="9" style="402"/>
    <col min="12289" max="12289" width="0.875" style="402" customWidth="1"/>
    <col min="12290" max="12291" width="7.625" style="402" customWidth="1"/>
    <col min="12292" max="12300" width="6.625" style="402" customWidth="1"/>
    <col min="12301" max="12301" width="7.625" style="402" customWidth="1"/>
    <col min="12302" max="12306" width="9" style="402"/>
    <col min="12307" max="12307" width="2.875" style="402" customWidth="1"/>
    <col min="12308" max="12544" width="9" style="402"/>
    <col min="12545" max="12545" width="0.875" style="402" customWidth="1"/>
    <col min="12546" max="12547" width="7.625" style="402" customWidth="1"/>
    <col min="12548" max="12556" width="6.625" style="402" customWidth="1"/>
    <col min="12557" max="12557" width="7.625" style="402" customWidth="1"/>
    <col min="12558" max="12562" width="9" style="402"/>
    <col min="12563" max="12563" width="2.875" style="402" customWidth="1"/>
    <col min="12564" max="12800" width="9" style="402"/>
    <col min="12801" max="12801" width="0.875" style="402" customWidth="1"/>
    <col min="12802" max="12803" width="7.625" style="402" customWidth="1"/>
    <col min="12804" max="12812" width="6.625" style="402" customWidth="1"/>
    <col min="12813" max="12813" width="7.625" style="402" customWidth="1"/>
    <col min="12814" max="12818" width="9" style="402"/>
    <col min="12819" max="12819" width="2.875" style="402" customWidth="1"/>
    <col min="12820" max="13056" width="9" style="402"/>
    <col min="13057" max="13057" width="0.875" style="402" customWidth="1"/>
    <col min="13058" max="13059" width="7.625" style="402" customWidth="1"/>
    <col min="13060" max="13068" width="6.625" style="402" customWidth="1"/>
    <col min="13069" max="13069" width="7.625" style="402" customWidth="1"/>
    <col min="13070" max="13074" width="9" style="402"/>
    <col min="13075" max="13075" width="2.875" style="402" customWidth="1"/>
    <col min="13076" max="13312" width="9" style="402"/>
    <col min="13313" max="13313" width="0.875" style="402" customWidth="1"/>
    <col min="13314" max="13315" width="7.625" style="402" customWidth="1"/>
    <col min="13316" max="13324" width="6.625" style="402" customWidth="1"/>
    <col min="13325" max="13325" width="7.625" style="402" customWidth="1"/>
    <col min="13326" max="13330" width="9" style="402"/>
    <col min="13331" max="13331" width="2.875" style="402" customWidth="1"/>
    <col min="13332" max="13568" width="9" style="402"/>
    <col min="13569" max="13569" width="0.875" style="402" customWidth="1"/>
    <col min="13570" max="13571" width="7.625" style="402" customWidth="1"/>
    <col min="13572" max="13580" width="6.625" style="402" customWidth="1"/>
    <col min="13581" max="13581" width="7.625" style="402" customWidth="1"/>
    <col min="13582" max="13586" width="9" style="402"/>
    <col min="13587" max="13587" width="2.875" style="402" customWidth="1"/>
    <col min="13588" max="13824" width="9" style="402"/>
    <col min="13825" max="13825" width="0.875" style="402" customWidth="1"/>
    <col min="13826" max="13827" width="7.625" style="402" customWidth="1"/>
    <col min="13828" max="13836" width="6.625" style="402" customWidth="1"/>
    <col min="13837" max="13837" width="7.625" style="402" customWidth="1"/>
    <col min="13838" max="13842" width="9" style="402"/>
    <col min="13843" max="13843" width="2.875" style="402" customWidth="1"/>
    <col min="13844" max="14080" width="9" style="402"/>
    <col min="14081" max="14081" width="0.875" style="402" customWidth="1"/>
    <col min="14082" max="14083" width="7.625" style="402" customWidth="1"/>
    <col min="14084" max="14092" width="6.625" style="402" customWidth="1"/>
    <col min="14093" max="14093" width="7.625" style="402" customWidth="1"/>
    <col min="14094" max="14098" width="9" style="402"/>
    <col min="14099" max="14099" width="2.875" style="402" customWidth="1"/>
    <col min="14100" max="14336" width="9" style="402"/>
    <col min="14337" max="14337" width="0.875" style="402" customWidth="1"/>
    <col min="14338" max="14339" width="7.625" style="402" customWidth="1"/>
    <col min="14340" max="14348" width="6.625" style="402" customWidth="1"/>
    <col min="14349" max="14349" width="7.625" style="402" customWidth="1"/>
    <col min="14350" max="14354" width="9" style="402"/>
    <col min="14355" max="14355" width="2.875" style="402" customWidth="1"/>
    <col min="14356" max="14592" width="9" style="402"/>
    <col min="14593" max="14593" width="0.875" style="402" customWidth="1"/>
    <col min="14594" max="14595" width="7.625" style="402" customWidth="1"/>
    <col min="14596" max="14604" width="6.625" style="402" customWidth="1"/>
    <col min="14605" max="14605" width="7.625" style="402" customWidth="1"/>
    <col min="14606" max="14610" width="9" style="402"/>
    <col min="14611" max="14611" width="2.875" style="402" customWidth="1"/>
    <col min="14612" max="14848" width="9" style="402"/>
    <col min="14849" max="14849" width="0.875" style="402" customWidth="1"/>
    <col min="14850" max="14851" width="7.625" style="402" customWidth="1"/>
    <col min="14852" max="14860" width="6.625" style="402" customWidth="1"/>
    <col min="14861" max="14861" width="7.625" style="402" customWidth="1"/>
    <col min="14862" max="14866" width="9" style="402"/>
    <col min="14867" max="14867" width="2.875" style="402" customWidth="1"/>
    <col min="14868" max="15104" width="9" style="402"/>
    <col min="15105" max="15105" width="0.875" style="402" customWidth="1"/>
    <col min="15106" max="15107" width="7.625" style="402" customWidth="1"/>
    <col min="15108" max="15116" width="6.625" style="402" customWidth="1"/>
    <col min="15117" max="15117" width="7.625" style="402" customWidth="1"/>
    <col min="15118" max="15122" width="9" style="402"/>
    <col min="15123" max="15123" width="2.875" style="402" customWidth="1"/>
    <col min="15124" max="15360" width="9" style="402"/>
    <col min="15361" max="15361" width="0.875" style="402" customWidth="1"/>
    <col min="15362" max="15363" width="7.625" style="402" customWidth="1"/>
    <col min="15364" max="15372" width="6.625" style="402" customWidth="1"/>
    <col min="15373" max="15373" width="7.625" style="402" customWidth="1"/>
    <col min="15374" max="15378" width="9" style="402"/>
    <col min="15379" max="15379" width="2.875" style="402" customWidth="1"/>
    <col min="15380" max="15616" width="9" style="402"/>
    <col min="15617" max="15617" width="0.875" style="402" customWidth="1"/>
    <col min="15618" max="15619" width="7.625" style="402" customWidth="1"/>
    <col min="15620" max="15628" width="6.625" style="402" customWidth="1"/>
    <col min="15629" max="15629" width="7.625" style="402" customWidth="1"/>
    <col min="15630" max="15634" width="9" style="402"/>
    <col min="15635" max="15635" width="2.875" style="402" customWidth="1"/>
    <col min="15636" max="15872" width="9" style="402"/>
    <col min="15873" max="15873" width="0.875" style="402" customWidth="1"/>
    <col min="15874" max="15875" width="7.625" style="402" customWidth="1"/>
    <col min="15876" max="15884" width="6.625" style="402" customWidth="1"/>
    <col min="15885" max="15885" width="7.625" style="402" customWidth="1"/>
    <col min="15886" max="15890" width="9" style="402"/>
    <col min="15891" max="15891" width="2.875" style="402" customWidth="1"/>
    <col min="15892" max="16128" width="9" style="402"/>
    <col min="16129" max="16129" width="0.875" style="402" customWidth="1"/>
    <col min="16130" max="16131" width="7.625" style="402" customWidth="1"/>
    <col min="16132" max="16140" width="6.625" style="402" customWidth="1"/>
    <col min="16141" max="16141" width="7.625" style="402" customWidth="1"/>
    <col min="16142" max="16146" width="9" style="402"/>
    <col min="16147" max="16147" width="2.875" style="402" customWidth="1"/>
    <col min="16148" max="16384" width="9" style="402"/>
  </cols>
  <sheetData>
    <row r="2" spans="2:18">
      <c r="C2" s="1184" t="s">
        <v>346</v>
      </c>
    </row>
    <row r="7" spans="2:18">
      <c r="H7" s="403" t="s">
        <v>389</v>
      </c>
      <c r="O7" s="2411" t="s">
        <v>1473</v>
      </c>
      <c r="P7" s="2411"/>
      <c r="Q7" s="2411"/>
      <c r="R7" s="2411"/>
    </row>
    <row r="8" spans="2:18" ht="14.25" customHeight="1">
      <c r="H8" s="403" t="s">
        <v>390</v>
      </c>
      <c r="O8" s="2411"/>
      <c r="P8" s="2411"/>
      <c r="Q8" s="2411"/>
      <c r="R8" s="2411"/>
    </row>
    <row r="9" spans="2:18">
      <c r="O9" s="2411"/>
      <c r="P9" s="2411"/>
      <c r="Q9" s="2411"/>
      <c r="R9" s="2411"/>
    </row>
    <row r="10" spans="2:18">
      <c r="O10" s="2411"/>
      <c r="P10" s="2411"/>
      <c r="Q10" s="2411"/>
      <c r="R10" s="2411"/>
    </row>
    <row r="11" spans="2:18">
      <c r="B11" s="404" t="s">
        <v>392</v>
      </c>
      <c r="I11" s="403"/>
      <c r="O11" s="2411"/>
      <c r="P11" s="2411"/>
      <c r="Q11" s="2411"/>
      <c r="R11" s="2411"/>
    </row>
    <row r="12" spans="2:18">
      <c r="O12" s="2411"/>
      <c r="P12" s="2411"/>
      <c r="Q12" s="2411"/>
      <c r="R12" s="2411"/>
    </row>
    <row r="13" spans="2:18">
      <c r="G13" s="432" t="s">
        <v>394</v>
      </c>
      <c r="O13" s="2411"/>
      <c r="P13" s="2411"/>
      <c r="Q13" s="2411"/>
      <c r="R13" s="2411"/>
    </row>
    <row r="14" spans="2:18">
      <c r="G14" s="432" t="s">
        <v>1474</v>
      </c>
    </row>
    <row r="16" spans="2:18" ht="24">
      <c r="B16" s="2339" t="s">
        <v>1475</v>
      </c>
      <c r="C16" s="2339"/>
      <c r="D16" s="2339"/>
      <c r="E16" s="2339"/>
      <c r="F16" s="2339"/>
      <c r="G16" s="2339"/>
      <c r="H16" s="2339"/>
      <c r="I16" s="2339"/>
      <c r="J16" s="2339"/>
      <c r="K16" s="2339"/>
      <c r="L16" s="2339"/>
      <c r="M16" s="2339"/>
    </row>
    <row r="18" spans="2:19" ht="17.100000000000001" customHeight="1">
      <c r="B18" s="2327" t="s">
        <v>1476</v>
      </c>
      <c r="C18" s="2328"/>
      <c r="D18" s="2329"/>
      <c r="E18" s="409" t="s">
        <v>398</v>
      </c>
      <c r="F18" s="715" t="s">
        <v>399</v>
      </c>
      <c r="G18" s="716" t="s">
        <v>400</v>
      </c>
      <c r="H18" s="717" t="s">
        <v>401</v>
      </c>
      <c r="I18" s="715" t="s">
        <v>402</v>
      </c>
      <c r="J18" s="716" t="s">
        <v>399</v>
      </c>
      <c r="K18" s="717" t="s">
        <v>400</v>
      </c>
      <c r="L18" s="715" t="s">
        <v>401</v>
      </c>
      <c r="M18" s="716" t="s">
        <v>403</v>
      </c>
    </row>
    <row r="19" spans="2:19" ht="17.100000000000001" customHeight="1">
      <c r="B19" s="2344"/>
      <c r="C19" s="2331"/>
      <c r="D19" s="2332"/>
      <c r="E19" s="413"/>
      <c r="F19" s="2340" t="s">
        <v>1477</v>
      </c>
      <c r="G19" s="2323">
        <v>1</v>
      </c>
      <c r="H19" s="2342">
        <v>2</v>
      </c>
      <c r="I19" s="2340">
        <v>5</v>
      </c>
      <c r="J19" s="2323">
        <v>0</v>
      </c>
      <c r="K19" s="2342">
        <v>0</v>
      </c>
      <c r="L19" s="2340">
        <v>0</v>
      </c>
      <c r="M19" s="2323">
        <v>0</v>
      </c>
    </row>
    <row r="20" spans="2:19" ht="17.100000000000001" customHeight="1">
      <c r="B20" s="2333"/>
      <c r="C20" s="2412"/>
      <c r="D20" s="2335"/>
      <c r="E20" s="414"/>
      <c r="F20" s="2341"/>
      <c r="G20" s="2324"/>
      <c r="H20" s="2343"/>
      <c r="I20" s="2341"/>
      <c r="J20" s="2324"/>
      <c r="K20" s="2343"/>
      <c r="L20" s="2341"/>
      <c r="M20" s="2324"/>
      <c r="P20" s="718"/>
      <c r="Q20" s="718"/>
      <c r="R20" s="718"/>
    </row>
    <row r="21" spans="2:19" ht="17.100000000000001" customHeight="1">
      <c r="B21" s="2327" t="s">
        <v>406</v>
      </c>
      <c r="C21" s="2328"/>
      <c r="D21" s="2329"/>
      <c r="E21" s="416"/>
      <c r="F21" s="417"/>
      <c r="G21" s="417"/>
      <c r="H21" s="417"/>
      <c r="I21" s="417"/>
      <c r="J21" s="417"/>
      <c r="K21" s="417"/>
      <c r="L21" s="417"/>
      <c r="M21" s="418"/>
      <c r="O21" s="718"/>
      <c r="P21" s="718"/>
      <c r="Q21" s="718"/>
      <c r="R21" s="718"/>
    </row>
    <row r="22" spans="2:19" ht="17.100000000000001" customHeight="1">
      <c r="B22" s="2344"/>
      <c r="C22" s="2331"/>
      <c r="D22" s="2332"/>
      <c r="E22" s="719" t="s">
        <v>3071</v>
      </c>
      <c r="F22" s="420"/>
      <c r="G22" s="421"/>
      <c r="H22" s="420"/>
      <c r="I22" s="420"/>
      <c r="J22" s="420"/>
      <c r="K22" s="421"/>
      <c r="L22" s="405"/>
      <c r="M22" s="422"/>
      <c r="O22" s="718"/>
      <c r="P22" s="718"/>
      <c r="Q22" s="718"/>
      <c r="R22" s="718"/>
    </row>
    <row r="23" spans="2:19" ht="17.100000000000001" customHeight="1">
      <c r="B23" s="2333"/>
      <c r="C23" s="2412"/>
      <c r="D23" s="2335"/>
      <c r="E23" s="423"/>
      <c r="F23" s="720"/>
      <c r="G23" s="720"/>
      <c r="H23" s="720"/>
      <c r="I23" s="721"/>
      <c r="J23" s="721"/>
      <c r="K23" s="721"/>
      <c r="L23" s="721"/>
      <c r="M23" s="426"/>
      <c r="O23" s="403" t="s">
        <v>405</v>
      </c>
      <c r="P23" s="429"/>
      <c r="Q23" s="429"/>
      <c r="R23" s="429"/>
    </row>
    <row r="24" spans="2:19" ht="17.100000000000001" customHeight="1">
      <c r="B24" s="2327" t="s">
        <v>408</v>
      </c>
      <c r="C24" s="2328"/>
      <c r="D24" s="2329"/>
      <c r="E24" s="405"/>
      <c r="F24" s="405"/>
      <c r="G24" s="405"/>
      <c r="H24" s="405"/>
      <c r="I24" s="427"/>
      <c r="J24" s="427"/>
      <c r="K24" s="427"/>
      <c r="L24" s="427"/>
      <c r="M24" s="422"/>
      <c r="O24" s="2410" t="s">
        <v>407</v>
      </c>
      <c r="P24" s="2410"/>
      <c r="Q24" s="2410"/>
      <c r="R24" s="2410"/>
    </row>
    <row r="25" spans="2:19" ht="17.100000000000001" customHeight="1">
      <c r="B25" s="2344"/>
      <c r="C25" s="2331"/>
      <c r="D25" s="2332"/>
      <c r="E25" s="428" t="s">
        <v>409</v>
      </c>
      <c r="F25" s="405"/>
      <c r="G25" s="405"/>
      <c r="H25" s="405"/>
      <c r="I25" s="427"/>
      <c r="J25" s="427"/>
      <c r="K25" s="427"/>
      <c r="L25" s="427"/>
      <c r="M25" s="422"/>
      <c r="O25" s="2410"/>
      <c r="P25" s="2410"/>
      <c r="Q25" s="2410"/>
      <c r="R25" s="2410"/>
    </row>
    <row r="26" spans="2:19" ht="17.100000000000001" customHeight="1">
      <c r="B26" s="2333"/>
      <c r="C26" s="2412"/>
      <c r="D26" s="2335"/>
      <c r="E26" s="720"/>
      <c r="F26" s="720"/>
      <c r="G26" s="720"/>
      <c r="H26" s="720"/>
      <c r="I26" s="720"/>
      <c r="J26" s="720"/>
      <c r="K26" s="720"/>
      <c r="L26" s="720"/>
      <c r="M26" s="426"/>
      <c r="O26" s="2410"/>
      <c r="P26" s="2410"/>
      <c r="Q26" s="2410"/>
      <c r="R26" s="2410"/>
    </row>
    <row r="27" spans="2:19" ht="8.4499999999999993" customHeight="1">
      <c r="B27" s="2327" t="s">
        <v>411</v>
      </c>
      <c r="C27" s="2328"/>
      <c r="D27" s="2329"/>
      <c r="E27" s="416"/>
      <c r="F27" s="417"/>
      <c r="G27" s="417"/>
      <c r="H27" s="417"/>
      <c r="I27" s="417"/>
      <c r="J27" s="417"/>
      <c r="K27" s="417"/>
      <c r="L27" s="417"/>
      <c r="M27" s="418"/>
      <c r="O27" s="2410"/>
      <c r="P27" s="2410"/>
      <c r="Q27" s="2410"/>
      <c r="R27" s="2410"/>
    </row>
    <row r="28" spans="2:19" ht="17.100000000000001" customHeight="1">
      <c r="B28" s="2344"/>
      <c r="C28" s="2331"/>
      <c r="D28" s="2332"/>
      <c r="E28" s="722" t="s">
        <v>413</v>
      </c>
      <c r="F28" s="428" t="s">
        <v>437</v>
      </c>
      <c r="G28" s="420"/>
      <c r="H28" s="405"/>
      <c r="I28" s="405"/>
      <c r="J28" s="405"/>
      <c r="K28" s="405"/>
      <c r="L28" s="405"/>
      <c r="M28" s="422"/>
      <c r="O28" s="2410"/>
      <c r="P28" s="2410"/>
      <c r="Q28" s="2410"/>
      <c r="R28" s="2410"/>
    </row>
    <row r="29" spans="2:19" ht="11.25" customHeight="1">
      <c r="B29" s="2344"/>
      <c r="C29" s="2331"/>
      <c r="D29" s="2332"/>
      <c r="E29" s="722"/>
      <c r="F29" s="432"/>
      <c r="G29" s="420"/>
      <c r="H29" s="405"/>
      <c r="I29" s="405"/>
      <c r="J29" s="405"/>
      <c r="K29" s="405"/>
      <c r="L29" s="405"/>
      <c r="M29" s="422"/>
      <c r="O29" s="2410"/>
      <c r="P29" s="2410"/>
      <c r="Q29" s="2410"/>
      <c r="R29" s="2410"/>
    </row>
    <row r="30" spans="2:19" ht="17.100000000000001" customHeight="1">
      <c r="B30" s="2344"/>
      <c r="C30" s="2331"/>
      <c r="D30" s="2332"/>
      <c r="E30" s="722" t="s">
        <v>414</v>
      </c>
      <c r="F30" s="428" t="s">
        <v>3072</v>
      </c>
      <c r="G30" s="420"/>
      <c r="H30" s="405"/>
      <c r="I30" s="405"/>
      <c r="J30" s="405"/>
      <c r="K30" s="405"/>
      <c r="L30" s="405"/>
      <c r="M30" s="422"/>
      <c r="O30" s="2410"/>
      <c r="P30" s="2410"/>
      <c r="Q30" s="2410"/>
      <c r="R30" s="2410"/>
    </row>
    <row r="31" spans="2:19" ht="8.4499999999999993" customHeight="1">
      <c r="B31" s="2333"/>
      <c r="C31" s="2412"/>
      <c r="D31" s="2335"/>
      <c r="E31" s="423"/>
      <c r="F31" s="720"/>
      <c r="G31" s="720"/>
      <c r="H31" s="720"/>
      <c r="I31" s="720"/>
      <c r="J31" s="721"/>
      <c r="K31" s="721"/>
      <c r="L31" s="721"/>
      <c r="M31" s="433"/>
      <c r="O31" s="446"/>
      <c r="P31" s="723"/>
      <c r="Q31" s="723"/>
      <c r="R31" s="723"/>
      <c r="S31" s="415"/>
    </row>
    <row r="32" spans="2:19" ht="17.100000000000001" customHeight="1">
      <c r="B32" s="416"/>
      <c r="C32" s="417"/>
      <c r="D32" s="417"/>
      <c r="E32" s="417"/>
      <c r="F32" s="417"/>
      <c r="G32" s="417"/>
      <c r="H32" s="434"/>
      <c r="I32" s="434"/>
      <c r="J32" s="434"/>
      <c r="K32" s="434"/>
      <c r="L32" s="434"/>
      <c r="M32" s="418"/>
      <c r="O32" s="2410" t="s">
        <v>1478</v>
      </c>
      <c r="P32" s="2410"/>
      <c r="Q32" s="2410"/>
      <c r="R32" s="2410"/>
      <c r="S32" s="427"/>
    </row>
    <row r="33" spans="2:24" ht="17.100000000000001" customHeight="1">
      <c r="B33" s="724"/>
      <c r="C33" s="405"/>
      <c r="D33" s="405"/>
      <c r="E33" s="405"/>
      <c r="F33" s="405"/>
      <c r="G33" s="405"/>
      <c r="H33" s="405"/>
      <c r="I33" s="405"/>
      <c r="J33" s="405"/>
      <c r="K33" s="405"/>
      <c r="L33" s="405"/>
      <c r="M33" s="422"/>
      <c r="O33" s="2411" t="s">
        <v>415</v>
      </c>
      <c r="P33" s="2411"/>
      <c r="Q33" s="2411"/>
      <c r="R33" s="2411"/>
      <c r="S33" s="440"/>
      <c r="T33" s="440"/>
      <c r="U33" s="440"/>
      <c r="V33" s="440"/>
      <c r="W33" s="440"/>
      <c r="X33" s="440"/>
    </row>
    <row r="34" spans="2:24" ht="17.100000000000001" customHeight="1">
      <c r="B34" s="724"/>
      <c r="C34" s="405"/>
      <c r="D34" s="405"/>
      <c r="E34" s="405"/>
      <c r="F34" s="405"/>
      <c r="G34" s="405"/>
      <c r="H34" s="405"/>
      <c r="I34" s="405"/>
      <c r="J34" s="405"/>
      <c r="K34" s="405"/>
      <c r="L34" s="405"/>
      <c r="M34" s="422"/>
      <c r="O34" s="2411"/>
      <c r="P34" s="2411"/>
      <c r="Q34" s="2411"/>
      <c r="R34" s="2411"/>
      <c r="S34" s="440"/>
      <c r="T34" s="440"/>
      <c r="U34" s="440"/>
      <c r="V34" s="440"/>
      <c r="W34" s="440"/>
      <c r="X34" s="440"/>
    </row>
    <row r="35" spans="2:24" ht="17.100000000000001" customHeight="1">
      <c r="B35" s="724"/>
      <c r="C35" s="2326" t="s">
        <v>3116</v>
      </c>
      <c r="D35" s="2326"/>
      <c r="E35" s="2326"/>
      <c r="F35" s="2326"/>
      <c r="G35" s="2326"/>
      <c r="H35" s="2326"/>
      <c r="I35" s="2326"/>
      <c r="J35" s="2326"/>
      <c r="K35" s="2326"/>
      <c r="L35" s="2326"/>
      <c r="M35" s="422"/>
      <c r="O35" s="2411"/>
      <c r="P35" s="2411"/>
      <c r="Q35" s="2411"/>
      <c r="R35" s="2411"/>
      <c r="S35" s="440"/>
      <c r="T35" s="440"/>
      <c r="U35" s="440"/>
      <c r="V35" s="440"/>
      <c r="W35" s="440"/>
      <c r="X35" s="440"/>
    </row>
    <row r="36" spans="2:24" ht="17.100000000000001" customHeight="1">
      <c r="B36" s="724"/>
      <c r="C36" s="2326"/>
      <c r="D36" s="2326"/>
      <c r="E36" s="2326"/>
      <c r="F36" s="2326"/>
      <c r="G36" s="2326"/>
      <c r="H36" s="2326"/>
      <c r="I36" s="2326"/>
      <c r="J36" s="2326"/>
      <c r="K36" s="2326"/>
      <c r="L36" s="2326"/>
      <c r="M36" s="422"/>
      <c r="O36" s="2411"/>
      <c r="P36" s="2411"/>
      <c r="Q36" s="2411"/>
      <c r="R36" s="2411"/>
      <c r="S36" s="440"/>
      <c r="T36" s="440"/>
      <c r="U36" s="440"/>
      <c r="V36" s="440"/>
      <c r="W36" s="440"/>
      <c r="X36" s="440"/>
    </row>
    <row r="37" spans="2:24" ht="17.100000000000001" customHeight="1">
      <c r="B37" s="724"/>
      <c r="C37" s="2326"/>
      <c r="D37" s="2326"/>
      <c r="E37" s="2326"/>
      <c r="F37" s="2326"/>
      <c r="G37" s="2326"/>
      <c r="H37" s="2326"/>
      <c r="I37" s="2326"/>
      <c r="J37" s="2326"/>
      <c r="K37" s="2326"/>
      <c r="L37" s="2326"/>
      <c r="M37" s="422"/>
      <c r="R37" s="440"/>
      <c r="S37" s="440"/>
      <c r="T37" s="440"/>
      <c r="U37" s="440"/>
      <c r="V37" s="440"/>
      <c r="W37" s="440"/>
      <c r="X37" s="440"/>
    </row>
    <row r="38" spans="2:24" ht="17.100000000000001" customHeight="1">
      <c r="B38" s="724"/>
      <c r="C38" s="2326"/>
      <c r="D38" s="2326"/>
      <c r="E38" s="2326"/>
      <c r="F38" s="2326"/>
      <c r="G38" s="2326"/>
      <c r="H38" s="2326"/>
      <c r="I38" s="2326"/>
      <c r="J38" s="2326"/>
      <c r="K38" s="2326"/>
      <c r="L38" s="2326"/>
      <c r="M38" s="422"/>
    </row>
    <row r="39" spans="2:24" ht="17.100000000000001" customHeight="1">
      <c r="B39" s="724"/>
      <c r="C39" s="2326"/>
      <c r="D39" s="2326"/>
      <c r="E39" s="2326"/>
      <c r="F39" s="2326"/>
      <c r="G39" s="2326"/>
      <c r="H39" s="2326"/>
      <c r="I39" s="2326"/>
      <c r="J39" s="2326"/>
      <c r="K39" s="2326"/>
      <c r="L39" s="2326"/>
      <c r="M39" s="422"/>
      <c r="O39" s="2411" t="s">
        <v>1479</v>
      </c>
      <c r="P39" s="2411"/>
      <c r="Q39" s="2411"/>
    </row>
    <row r="40" spans="2:24" ht="17.100000000000001" customHeight="1">
      <c r="B40" s="724"/>
      <c r="C40" s="405"/>
      <c r="D40" s="405"/>
      <c r="E40" s="405"/>
      <c r="F40" s="405"/>
      <c r="G40" s="405"/>
      <c r="H40" s="405"/>
      <c r="I40" s="405"/>
      <c r="J40" s="427"/>
      <c r="K40" s="427"/>
      <c r="L40" s="427"/>
      <c r="M40" s="422"/>
      <c r="O40" s="2411"/>
      <c r="P40" s="2411"/>
      <c r="Q40" s="2411"/>
    </row>
    <row r="41" spans="2:24" ht="17.100000000000001" customHeight="1">
      <c r="B41" s="724"/>
      <c r="C41" s="405"/>
      <c r="D41" s="405"/>
      <c r="E41" s="405"/>
      <c r="F41" s="405"/>
      <c r="G41" s="405"/>
      <c r="H41" s="405"/>
      <c r="I41" s="725" t="s">
        <v>1480</v>
      </c>
      <c r="J41" s="427"/>
      <c r="K41" s="427"/>
      <c r="L41" s="427"/>
      <c r="M41" s="422"/>
      <c r="O41" s="2411"/>
      <c r="P41" s="2411"/>
      <c r="Q41" s="2411"/>
    </row>
    <row r="42" spans="2:24" ht="17.100000000000001" customHeight="1">
      <c r="B42" s="724"/>
      <c r="C42" s="405"/>
      <c r="D42" s="405"/>
      <c r="E42" s="405"/>
      <c r="F42" s="405"/>
      <c r="G42" s="405"/>
      <c r="H42" s="405"/>
      <c r="I42" s="405"/>
      <c r="J42" s="427"/>
      <c r="K42" s="427"/>
      <c r="L42" s="427"/>
      <c r="M42" s="422"/>
      <c r="O42" s="2411"/>
      <c r="P42" s="2411"/>
      <c r="Q42" s="2411"/>
    </row>
    <row r="43" spans="2:24" ht="17.100000000000001" customHeight="1">
      <c r="B43" s="724"/>
      <c r="C43" s="725" t="s">
        <v>3072</v>
      </c>
      <c r="D43" s="725"/>
      <c r="E43" s="725"/>
      <c r="F43" s="725"/>
      <c r="G43" s="405"/>
      <c r="H43" s="405"/>
      <c r="I43" s="405"/>
      <c r="J43" s="427"/>
      <c r="K43" s="427"/>
      <c r="L43" s="427"/>
      <c r="M43" s="422"/>
      <c r="O43" s="2411"/>
      <c r="P43" s="2411"/>
      <c r="Q43" s="2411"/>
    </row>
    <row r="44" spans="2:24" ht="17.100000000000001" customHeight="1">
      <c r="B44" s="724"/>
      <c r="C44" s="405"/>
      <c r="D44" s="405"/>
      <c r="E44" s="405"/>
      <c r="F44" s="405"/>
      <c r="G44" s="405"/>
      <c r="H44" s="405"/>
      <c r="I44" s="405"/>
      <c r="J44" s="405"/>
      <c r="K44" s="405"/>
      <c r="L44" s="405"/>
      <c r="M44" s="422"/>
    </row>
    <row r="45" spans="2:24" ht="17.100000000000001" customHeight="1">
      <c r="B45" s="724"/>
      <c r="C45" s="405"/>
      <c r="D45" s="405"/>
      <c r="E45" s="405"/>
      <c r="F45" s="405"/>
      <c r="G45" s="405"/>
      <c r="H45" s="405"/>
      <c r="I45" s="405"/>
      <c r="J45" s="405"/>
      <c r="K45" s="405"/>
      <c r="L45" s="405"/>
      <c r="M45" s="422"/>
    </row>
    <row r="46" spans="2:24" ht="17.100000000000001" customHeight="1">
      <c r="B46" s="724"/>
      <c r="C46" s="405"/>
      <c r="D46" s="405"/>
      <c r="E46" s="405"/>
      <c r="F46" s="405"/>
      <c r="G46" s="405"/>
      <c r="H46" s="405"/>
      <c r="I46" s="405"/>
      <c r="J46" s="405"/>
      <c r="K46" s="405"/>
      <c r="L46" s="405"/>
      <c r="N46" s="442"/>
      <c r="O46" s="442"/>
      <c r="P46" s="442"/>
      <c r="Q46" s="442"/>
      <c r="R46" s="442"/>
      <c r="S46" s="405"/>
    </row>
    <row r="47" spans="2:24" ht="17.100000000000001" customHeight="1">
      <c r="B47" s="724"/>
      <c r="C47" s="405"/>
      <c r="D47" s="405"/>
      <c r="E47" s="405"/>
      <c r="F47" s="405"/>
      <c r="G47" s="405"/>
      <c r="H47" s="405"/>
      <c r="I47" s="405"/>
      <c r="J47" s="405"/>
      <c r="K47" s="405"/>
      <c r="M47" s="2321" t="s">
        <v>3073</v>
      </c>
      <c r="N47" s="2321"/>
      <c r="O47" s="2321"/>
      <c r="P47" s="2321"/>
      <c r="Q47" s="2321"/>
      <c r="R47" s="2321"/>
      <c r="S47" s="405"/>
    </row>
    <row r="48" spans="2:24" ht="17.100000000000001" customHeight="1">
      <c r="B48" s="724"/>
      <c r="C48" s="405"/>
      <c r="D48" s="405"/>
      <c r="E48" s="598"/>
      <c r="F48" s="405"/>
      <c r="G48" s="405"/>
      <c r="H48" s="405"/>
      <c r="I48" s="405"/>
      <c r="J48" s="405"/>
      <c r="K48" s="405"/>
      <c r="M48" s="2321"/>
      <c r="N48" s="2321"/>
      <c r="O48" s="2321"/>
      <c r="P48" s="2321"/>
      <c r="Q48" s="2321"/>
      <c r="R48" s="2321"/>
      <c r="S48" s="405"/>
    </row>
    <row r="49" spans="2:21" ht="17.100000000000001" customHeight="1">
      <c r="B49" s="724"/>
      <c r="C49" s="405"/>
      <c r="D49" s="445" t="s">
        <v>1481</v>
      </c>
      <c r="E49" s="598"/>
      <c r="F49" s="598" t="s">
        <v>422</v>
      </c>
      <c r="G49" s="428" t="s">
        <v>423</v>
      </c>
      <c r="H49" s="725"/>
      <c r="I49" s="725"/>
      <c r="J49" s="725"/>
      <c r="K49" s="405"/>
      <c r="L49" s="405"/>
      <c r="M49" s="2321"/>
      <c r="N49" s="2321"/>
      <c r="O49" s="2321"/>
      <c r="P49" s="2321"/>
      <c r="Q49" s="2321"/>
      <c r="R49" s="2321"/>
      <c r="S49" s="405"/>
      <c r="U49" s="402" t="s">
        <v>1482</v>
      </c>
    </row>
    <row r="50" spans="2:21" ht="17.100000000000001" customHeight="1">
      <c r="B50" s="724"/>
      <c r="C50" s="405"/>
      <c r="D50" s="405"/>
      <c r="E50" s="598"/>
      <c r="F50" s="405"/>
      <c r="G50" s="405"/>
      <c r="H50" s="405"/>
      <c r="I50" s="405"/>
      <c r="J50" s="405"/>
      <c r="K50" s="405"/>
      <c r="L50" s="405"/>
      <c r="M50" s="2321"/>
      <c r="N50" s="2321"/>
      <c r="O50" s="2321"/>
      <c r="P50" s="2321"/>
      <c r="Q50" s="2321"/>
      <c r="R50" s="2321"/>
      <c r="S50" s="405"/>
    </row>
    <row r="51" spans="2:21" ht="17.100000000000001" customHeight="1">
      <c r="B51" s="724"/>
      <c r="C51" s="405"/>
      <c r="D51" s="405"/>
      <c r="E51" s="405"/>
      <c r="F51" s="598" t="s">
        <v>424</v>
      </c>
      <c r="G51" s="428" t="s">
        <v>1483</v>
      </c>
      <c r="H51" s="725"/>
      <c r="I51" s="725"/>
      <c r="J51" s="725"/>
      <c r="K51" s="405"/>
      <c r="L51" s="405"/>
      <c r="M51" s="2321"/>
      <c r="N51" s="2321"/>
      <c r="O51" s="2321"/>
      <c r="P51" s="2321"/>
      <c r="Q51" s="2321"/>
      <c r="R51" s="2321"/>
      <c r="T51" s="405"/>
    </row>
    <row r="52" spans="2:21" ht="17.100000000000001" customHeight="1">
      <c r="B52" s="724"/>
      <c r="C52" s="405"/>
      <c r="D52" s="405"/>
      <c r="E52" s="405"/>
      <c r="F52" s="405"/>
      <c r="G52" s="2322" t="s">
        <v>426</v>
      </c>
      <c r="H52" s="2322"/>
      <c r="I52" s="2322"/>
      <c r="J52" s="2322"/>
      <c r="K52" s="432" t="s">
        <v>394</v>
      </c>
      <c r="L52" s="405"/>
      <c r="M52" s="422"/>
      <c r="T52" s="405"/>
    </row>
    <row r="53" spans="2:21" ht="17.100000000000001" customHeight="1">
      <c r="B53" s="724"/>
      <c r="C53" s="405"/>
      <c r="D53" s="405"/>
      <c r="E53" s="405"/>
      <c r="F53" s="405"/>
      <c r="G53" s="2322"/>
      <c r="H53" s="2322"/>
      <c r="I53" s="2322"/>
      <c r="J53" s="2322"/>
      <c r="K53" s="432" t="s">
        <v>1474</v>
      </c>
      <c r="L53" s="405"/>
      <c r="M53" s="422"/>
      <c r="O53" s="446"/>
      <c r="P53" s="446"/>
      <c r="Q53" s="446"/>
      <c r="T53" s="405"/>
    </row>
    <row r="54" spans="2:21" ht="17.100000000000001" customHeight="1">
      <c r="B54" s="724"/>
      <c r="C54" s="405"/>
      <c r="D54" s="405"/>
      <c r="E54" s="405"/>
      <c r="F54" s="405"/>
      <c r="G54" s="405"/>
      <c r="H54" s="405"/>
      <c r="I54" s="405"/>
      <c r="J54" s="405"/>
      <c r="K54" s="405"/>
      <c r="L54" s="405"/>
      <c r="M54" s="422"/>
      <c r="O54" s="446"/>
      <c r="P54" s="446"/>
      <c r="Q54" s="446"/>
      <c r="T54" s="405"/>
    </row>
    <row r="55" spans="2:21" ht="17.100000000000001" customHeight="1">
      <c r="B55" s="724"/>
      <c r="C55" s="405"/>
      <c r="D55" s="405"/>
      <c r="E55" s="405"/>
      <c r="F55" s="405"/>
      <c r="G55" s="405"/>
      <c r="H55" s="405"/>
      <c r="I55" s="405"/>
      <c r="J55" s="405"/>
      <c r="K55" s="405"/>
      <c r="L55" s="405"/>
      <c r="M55" s="422"/>
      <c r="N55" s="446"/>
      <c r="O55" s="446"/>
      <c r="P55" s="446"/>
      <c r="Q55" s="446"/>
      <c r="T55" s="405"/>
    </row>
    <row r="56" spans="2:21" ht="17.100000000000001" customHeight="1">
      <c r="B56" s="724"/>
      <c r="C56" s="447" t="s">
        <v>2569</v>
      </c>
      <c r="D56" s="405"/>
      <c r="E56" s="405"/>
      <c r="F56" s="405"/>
      <c r="G56" s="405"/>
      <c r="H56" s="405"/>
      <c r="I56" s="405"/>
      <c r="J56" s="405"/>
      <c r="K56" s="427"/>
      <c r="L56" s="427"/>
      <c r="M56" s="438"/>
      <c r="T56" s="405"/>
    </row>
    <row r="57" spans="2:21" ht="17.100000000000001" customHeight="1">
      <c r="B57" s="724"/>
      <c r="C57" s="405"/>
      <c r="D57" s="405"/>
      <c r="E57" s="405"/>
      <c r="F57" s="405"/>
      <c r="G57" s="405"/>
      <c r="H57" s="405"/>
      <c r="I57" s="405"/>
      <c r="J57" s="405"/>
      <c r="K57" s="427"/>
      <c r="L57" s="427"/>
      <c r="M57" s="438"/>
    </row>
    <row r="58" spans="2:21" ht="17.100000000000001" customHeight="1">
      <c r="B58" s="423"/>
      <c r="C58" s="720"/>
      <c r="D58" s="720"/>
      <c r="E58" s="720"/>
      <c r="F58" s="720"/>
      <c r="G58" s="720"/>
      <c r="H58" s="720"/>
      <c r="I58" s="720"/>
      <c r="J58" s="720"/>
      <c r="K58" s="721"/>
      <c r="L58" s="721"/>
      <c r="M58" s="433"/>
    </row>
    <row r="59" spans="2:21">
      <c r="K59" s="427"/>
      <c r="L59" s="427"/>
      <c r="M59" s="427"/>
    </row>
    <row r="60" spans="2:21">
      <c r="H60" s="437" t="s">
        <v>427</v>
      </c>
      <c r="L60" s="403"/>
      <c r="M60" s="428"/>
      <c r="N60" s="428" t="s">
        <v>428</v>
      </c>
      <c r="O60" s="432"/>
      <c r="P60" s="446"/>
      <c r="Q60" s="446"/>
    </row>
    <row r="61" spans="2:21">
      <c r="D61" s="403" t="s">
        <v>429</v>
      </c>
      <c r="J61" s="403"/>
      <c r="K61" s="428"/>
      <c r="L61" s="403"/>
      <c r="M61" s="428"/>
      <c r="N61" s="403" t="s">
        <v>430</v>
      </c>
      <c r="O61" s="432"/>
      <c r="P61" s="446"/>
      <c r="Q61" s="446"/>
    </row>
    <row r="62" spans="2:21">
      <c r="I62" s="428" t="s">
        <v>431</v>
      </c>
      <c r="L62" s="403"/>
      <c r="M62" s="428"/>
      <c r="N62" s="432"/>
      <c r="O62" s="432"/>
      <c r="P62" s="446"/>
      <c r="Q62" s="446"/>
    </row>
    <row r="63" spans="2:21">
      <c r="I63" s="428" t="s">
        <v>432</v>
      </c>
      <c r="L63" s="403"/>
      <c r="M63" s="428"/>
      <c r="N63" s="432"/>
      <c r="O63" s="432"/>
      <c r="P63" s="446"/>
      <c r="Q63" s="446"/>
    </row>
    <row r="64" spans="2:21">
      <c r="I64" s="428" t="s">
        <v>433</v>
      </c>
      <c r="L64" s="446"/>
      <c r="M64" s="432"/>
      <c r="N64" s="432"/>
      <c r="O64" s="432"/>
      <c r="P64" s="446"/>
      <c r="Q64" s="446"/>
    </row>
    <row r="65" spans="9:17">
      <c r="J65" s="446"/>
      <c r="K65" s="446"/>
      <c r="L65" s="446"/>
      <c r="M65" s="446"/>
      <c r="N65" s="446"/>
      <c r="O65" s="432"/>
      <c r="P65" s="446"/>
      <c r="Q65" s="446"/>
    </row>
    <row r="66" spans="9:17">
      <c r="I66" s="403" t="s">
        <v>434</v>
      </c>
      <c r="K66" s="446"/>
      <c r="L66" s="446"/>
      <c r="M66" s="446"/>
      <c r="N66" s="446"/>
      <c r="O66" s="446"/>
      <c r="P66" s="446"/>
      <c r="Q66" s="446"/>
    </row>
    <row r="67" spans="9:17">
      <c r="I67" s="448" t="s">
        <v>435</v>
      </c>
      <c r="K67" s="446"/>
      <c r="L67" s="446"/>
      <c r="M67" s="446"/>
      <c r="N67" s="446"/>
      <c r="O67" s="446"/>
      <c r="P67" s="446"/>
      <c r="Q67" s="446"/>
    </row>
    <row r="68" spans="9:17">
      <c r="I68" s="448" t="s">
        <v>436</v>
      </c>
      <c r="K68" s="446"/>
      <c r="L68" s="446"/>
      <c r="M68" s="446"/>
      <c r="N68" s="446"/>
      <c r="O68" s="446"/>
      <c r="P68" s="446"/>
      <c r="Q68" s="446"/>
    </row>
  </sheetData>
  <mergeCells count="21">
    <mergeCell ref="O33:R36"/>
    <mergeCell ref="C35:L39"/>
    <mergeCell ref="O39:Q43"/>
    <mergeCell ref="M47:R51"/>
    <mergeCell ref="G52:J53"/>
    <mergeCell ref="O32:R32"/>
    <mergeCell ref="O7:R13"/>
    <mergeCell ref="B16:M16"/>
    <mergeCell ref="B18:D20"/>
    <mergeCell ref="F19:F20"/>
    <mergeCell ref="G19:G20"/>
    <mergeCell ref="H19:H20"/>
    <mergeCell ref="I19:I20"/>
    <mergeCell ref="J19:J20"/>
    <mergeCell ref="K19:K20"/>
    <mergeCell ref="L19:L20"/>
    <mergeCell ref="M19:M20"/>
    <mergeCell ref="B21:D23"/>
    <mergeCell ref="B24:D26"/>
    <mergeCell ref="O24:R30"/>
    <mergeCell ref="B27:D31"/>
  </mergeCells>
  <phoneticPr fontId="43"/>
  <hyperlinks>
    <hyperlink ref="C2" location="流れ!R8" display="リスト"/>
  </hyperlinks>
  <pageMargins left="0.86614173228346458" right="0.39370078740157483" top="0.98425196850393704" bottom="0.62992125984251968" header="0.51181102362204722" footer="0.51181102362204722"/>
  <pageSetup paperSize="9" scale="7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X46"/>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1" width="0.875" style="402" customWidth="1"/>
    <col min="2" max="2" width="10.5" style="402" customWidth="1"/>
    <col min="3" max="3" width="7.625" style="402" customWidth="1"/>
    <col min="4" max="12" width="6.625" style="402" customWidth="1"/>
    <col min="13" max="13" width="7.625" style="402" customWidth="1"/>
    <col min="14" max="14" width="2.125" style="402" customWidth="1"/>
    <col min="15" max="256" width="9" style="402"/>
    <col min="257" max="257" width="0.875" style="402" customWidth="1"/>
    <col min="258" max="259" width="7.625" style="402" customWidth="1"/>
    <col min="260" max="268" width="6.625" style="402" customWidth="1"/>
    <col min="269" max="269" width="7.625" style="402" customWidth="1"/>
    <col min="270" max="512" width="9" style="402"/>
    <col min="513" max="513" width="0.875" style="402" customWidth="1"/>
    <col min="514" max="515" width="7.625" style="402" customWidth="1"/>
    <col min="516" max="524" width="6.625" style="402" customWidth="1"/>
    <col min="525" max="525" width="7.625" style="402" customWidth="1"/>
    <col min="526" max="768" width="9" style="402"/>
    <col min="769" max="769" width="0.875" style="402" customWidth="1"/>
    <col min="770" max="771" width="7.625" style="402" customWidth="1"/>
    <col min="772" max="780" width="6.625" style="402" customWidth="1"/>
    <col min="781" max="781" width="7.625" style="402" customWidth="1"/>
    <col min="782" max="1024" width="9" style="402"/>
    <col min="1025" max="1025" width="0.875" style="402" customWidth="1"/>
    <col min="1026" max="1027" width="7.625" style="402" customWidth="1"/>
    <col min="1028" max="1036" width="6.625" style="402" customWidth="1"/>
    <col min="1037" max="1037" width="7.625" style="402" customWidth="1"/>
    <col min="1038" max="1280" width="9" style="402"/>
    <col min="1281" max="1281" width="0.875" style="402" customWidth="1"/>
    <col min="1282" max="1283" width="7.625" style="402" customWidth="1"/>
    <col min="1284" max="1292" width="6.625" style="402" customWidth="1"/>
    <col min="1293" max="1293" width="7.625" style="402" customWidth="1"/>
    <col min="1294" max="1536" width="9" style="402"/>
    <col min="1537" max="1537" width="0.875" style="402" customWidth="1"/>
    <col min="1538" max="1539" width="7.625" style="402" customWidth="1"/>
    <col min="1540" max="1548" width="6.625" style="402" customWidth="1"/>
    <col min="1549" max="1549" width="7.625" style="402" customWidth="1"/>
    <col min="1550" max="1792" width="9" style="402"/>
    <col min="1793" max="1793" width="0.875" style="402" customWidth="1"/>
    <col min="1794" max="1795" width="7.625" style="402" customWidth="1"/>
    <col min="1796" max="1804" width="6.625" style="402" customWidth="1"/>
    <col min="1805" max="1805" width="7.625" style="402" customWidth="1"/>
    <col min="1806" max="2048" width="9" style="402"/>
    <col min="2049" max="2049" width="0.875" style="402" customWidth="1"/>
    <col min="2050" max="2051" width="7.625" style="402" customWidth="1"/>
    <col min="2052" max="2060" width="6.625" style="402" customWidth="1"/>
    <col min="2061" max="2061" width="7.625" style="402" customWidth="1"/>
    <col min="2062" max="2304" width="9" style="402"/>
    <col min="2305" max="2305" width="0.875" style="402" customWidth="1"/>
    <col min="2306" max="2307" width="7.625" style="402" customWidth="1"/>
    <col min="2308" max="2316" width="6.625" style="402" customWidth="1"/>
    <col min="2317" max="2317" width="7.625" style="402" customWidth="1"/>
    <col min="2318" max="2560" width="9" style="402"/>
    <col min="2561" max="2561" width="0.875" style="402" customWidth="1"/>
    <col min="2562" max="2563" width="7.625" style="402" customWidth="1"/>
    <col min="2564" max="2572" width="6.625" style="402" customWidth="1"/>
    <col min="2573" max="2573" width="7.625" style="402" customWidth="1"/>
    <col min="2574" max="2816" width="9" style="402"/>
    <col min="2817" max="2817" width="0.875" style="402" customWidth="1"/>
    <col min="2818" max="2819" width="7.625" style="402" customWidth="1"/>
    <col min="2820" max="2828" width="6.625" style="402" customWidth="1"/>
    <col min="2829" max="2829" width="7.625" style="402" customWidth="1"/>
    <col min="2830" max="3072" width="9" style="402"/>
    <col min="3073" max="3073" width="0.875" style="402" customWidth="1"/>
    <col min="3074" max="3075" width="7.625" style="402" customWidth="1"/>
    <col min="3076" max="3084" width="6.625" style="402" customWidth="1"/>
    <col min="3085" max="3085" width="7.625" style="402" customWidth="1"/>
    <col min="3086" max="3328" width="9" style="402"/>
    <col min="3329" max="3329" width="0.875" style="402" customWidth="1"/>
    <col min="3330" max="3331" width="7.625" style="402" customWidth="1"/>
    <col min="3332" max="3340" width="6.625" style="402" customWidth="1"/>
    <col min="3341" max="3341" width="7.625" style="402" customWidth="1"/>
    <col min="3342" max="3584" width="9" style="402"/>
    <col min="3585" max="3585" width="0.875" style="402" customWidth="1"/>
    <col min="3586" max="3587" width="7.625" style="402" customWidth="1"/>
    <col min="3588" max="3596" width="6.625" style="402" customWidth="1"/>
    <col min="3597" max="3597" width="7.625" style="402" customWidth="1"/>
    <col min="3598" max="3840" width="9" style="402"/>
    <col min="3841" max="3841" width="0.875" style="402" customWidth="1"/>
    <col min="3842" max="3843" width="7.625" style="402" customWidth="1"/>
    <col min="3844" max="3852" width="6.625" style="402" customWidth="1"/>
    <col min="3853" max="3853" width="7.625" style="402" customWidth="1"/>
    <col min="3854" max="4096" width="9" style="402"/>
    <col min="4097" max="4097" width="0.875" style="402" customWidth="1"/>
    <col min="4098" max="4099" width="7.625" style="402" customWidth="1"/>
    <col min="4100" max="4108" width="6.625" style="402" customWidth="1"/>
    <col min="4109" max="4109" width="7.625" style="402" customWidth="1"/>
    <col min="4110" max="4352" width="9" style="402"/>
    <col min="4353" max="4353" width="0.875" style="402" customWidth="1"/>
    <col min="4354" max="4355" width="7.625" style="402" customWidth="1"/>
    <col min="4356" max="4364" width="6.625" style="402" customWidth="1"/>
    <col min="4365" max="4365" width="7.625" style="402" customWidth="1"/>
    <col min="4366" max="4608" width="9" style="402"/>
    <col min="4609" max="4609" width="0.875" style="402" customWidth="1"/>
    <col min="4610" max="4611" width="7.625" style="402" customWidth="1"/>
    <col min="4612" max="4620" width="6.625" style="402" customWidth="1"/>
    <col min="4621" max="4621" width="7.625" style="402" customWidth="1"/>
    <col min="4622" max="4864" width="9" style="402"/>
    <col min="4865" max="4865" width="0.875" style="402" customWidth="1"/>
    <col min="4866" max="4867" width="7.625" style="402" customWidth="1"/>
    <col min="4868" max="4876" width="6.625" style="402" customWidth="1"/>
    <col min="4877" max="4877" width="7.625" style="402" customWidth="1"/>
    <col min="4878" max="5120" width="9" style="402"/>
    <col min="5121" max="5121" width="0.875" style="402" customWidth="1"/>
    <col min="5122" max="5123" width="7.625" style="402" customWidth="1"/>
    <col min="5124" max="5132" width="6.625" style="402" customWidth="1"/>
    <col min="5133" max="5133" width="7.625" style="402" customWidth="1"/>
    <col min="5134" max="5376" width="9" style="402"/>
    <col min="5377" max="5377" width="0.875" style="402" customWidth="1"/>
    <col min="5378" max="5379" width="7.625" style="402" customWidth="1"/>
    <col min="5380" max="5388" width="6.625" style="402" customWidth="1"/>
    <col min="5389" max="5389" width="7.625" style="402" customWidth="1"/>
    <col min="5390" max="5632" width="9" style="402"/>
    <col min="5633" max="5633" width="0.875" style="402" customWidth="1"/>
    <col min="5634" max="5635" width="7.625" style="402" customWidth="1"/>
    <col min="5636" max="5644" width="6.625" style="402" customWidth="1"/>
    <col min="5645" max="5645" width="7.625" style="402" customWidth="1"/>
    <col min="5646" max="5888" width="9" style="402"/>
    <col min="5889" max="5889" width="0.875" style="402" customWidth="1"/>
    <col min="5890" max="5891" width="7.625" style="402" customWidth="1"/>
    <col min="5892" max="5900" width="6.625" style="402" customWidth="1"/>
    <col min="5901" max="5901" width="7.625" style="402" customWidth="1"/>
    <col min="5902" max="6144" width="9" style="402"/>
    <col min="6145" max="6145" width="0.875" style="402" customWidth="1"/>
    <col min="6146" max="6147" width="7.625" style="402" customWidth="1"/>
    <col min="6148" max="6156" width="6.625" style="402" customWidth="1"/>
    <col min="6157" max="6157" width="7.625" style="402" customWidth="1"/>
    <col min="6158" max="6400" width="9" style="402"/>
    <col min="6401" max="6401" width="0.875" style="402" customWidth="1"/>
    <col min="6402" max="6403" width="7.625" style="402" customWidth="1"/>
    <col min="6404" max="6412" width="6.625" style="402" customWidth="1"/>
    <col min="6413" max="6413" width="7.625" style="402" customWidth="1"/>
    <col min="6414" max="6656" width="9" style="402"/>
    <col min="6657" max="6657" width="0.875" style="402" customWidth="1"/>
    <col min="6658" max="6659" width="7.625" style="402" customWidth="1"/>
    <col min="6660" max="6668" width="6.625" style="402" customWidth="1"/>
    <col min="6669" max="6669" width="7.625" style="402" customWidth="1"/>
    <col min="6670" max="6912" width="9" style="402"/>
    <col min="6913" max="6913" width="0.875" style="402" customWidth="1"/>
    <col min="6914" max="6915" width="7.625" style="402" customWidth="1"/>
    <col min="6916" max="6924" width="6.625" style="402" customWidth="1"/>
    <col min="6925" max="6925" width="7.625" style="402" customWidth="1"/>
    <col min="6926" max="7168" width="9" style="402"/>
    <col min="7169" max="7169" width="0.875" style="402" customWidth="1"/>
    <col min="7170" max="7171" width="7.625" style="402" customWidth="1"/>
    <col min="7172" max="7180" width="6.625" style="402" customWidth="1"/>
    <col min="7181" max="7181" width="7.625" style="402" customWidth="1"/>
    <col min="7182" max="7424" width="9" style="402"/>
    <col min="7425" max="7425" width="0.875" style="402" customWidth="1"/>
    <col min="7426" max="7427" width="7.625" style="402" customWidth="1"/>
    <col min="7428" max="7436" width="6.625" style="402" customWidth="1"/>
    <col min="7437" max="7437" width="7.625" style="402" customWidth="1"/>
    <col min="7438" max="7680" width="9" style="402"/>
    <col min="7681" max="7681" width="0.875" style="402" customWidth="1"/>
    <col min="7682" max="7683" width="7.625" style="402" customWidth="1"/>
    <col min="7684" max="7692" width="6.625" style="402" customWidth="1"/>
    <col min="7693" max="7693" width="7.625" style="402" customWidth="1"/>
    <col min="7694" max="7936" width="9" style="402"/>
    <col min="7937" max="7937" width="0.875" style="402" customWidth="1"/>
    <col min="7938" max="7939" width="7.625" style="402" customWidth="1"/>
    <col min="7940" max="7948" width="6.625" style="402" customWidth="1"/>
    <col min="7949" max="7949" width="7.625" style="402" customWidth="1"/>
    <col min="7950" max="8192" width="9" style="402"/>
    <col min="8193" max="8193" width="0.875" style="402" customWidth="1"/>
    <col min="8194" max="8195" width="7.625" style="402" customWidth="1"/>
    <col min="8196" max="8204" width="6.625" style="402" customWidth="1"/>
    <col min="8205" max="8205" width="7.625" style="402" customWidth="1"/>
    <col min="8206" max="8448" width="9" style="402"/>
    <col min="8449" max="8449" width="0.875" style="402" customWidth="1"/>
    <col min="8450" max="8451" width="7.625" style="402" customWidth="1"/>
    <col min="8452" max="8460" width="6.625" style="402" customWidth="1"/>
    <col min="8461" max="8461" width="7.625" style="402" customWidth="1"/>
    <col min="8462" max="8704" width="9" style="402"/>
    <col min="8705" max="8705" width="0.875" style="402" customWidth="1"/>
    <col min="8706" max="8707" width="7.625" style="402" customWidth="1"/>
    <col min="8708" max="8716" width="6.625" style="402" customWidth="1"/>
    <col min="8717" max="8717" width="7.625" style="402" customWidth="1"/>
    <col min="8718" max="8960" width="9" style="402"/>
    <col min="8961" max="8961" width="0.875" style="402" customWidth="1"/>
    <col min="8962" max="8963" width="7.625" style="402" customWidth="1"/>
    <col min="8964" max="8972" width="6.625" style="402" customWidth="1"/>
    <col min="8973" max="8973" width="7.625" style="402" customWidth="1"/>
    <col min="8974" max="9216" width="9" style="402"/>
    <col min="9217" max="9217" width="0.875" style="402" customWidth="1"/>
    <col min="9218" max="9219" width="7.625" style="402" customWidth="1"/>
    <col min="9220" max="9228" width="6.625" style="402" customWidth="1"/>
    <col min="9229" max="9229" width="7.625" style="402" customWidth="1"/>
    <col min="9230" max="9472" width="9" style="402"/>
    <col min="9473" max="9473" width="0.875" style="402" customWidth="1"/>
    <col min="9474" max="9475" width="7.625" style="402" customWidth="1"/>
    <col min="9476" max="9484" width="6.625" style="402" customWidth="1"/>
    <col min="9485" max="9485" width="7.625" style="402" customWidth="1"/>
    <col min="9486" max="9728" width="9" style="402"/>
    <col min="9729" max="9729" width="0.875" style="402" customWidth="1"/>
    <col min="9730" max="9731" width="7.625" style="402" customWidth="1"/>
    <col min="9732" max="9740" width="6.625" style="402" customWidth="1"/>
    <col min="9741" max="9741" width="7.625" style="402" customWidth="1"/>
    <col min="9742" max="9984" width="9" style="402"/>
    <col min="9985" max="9985" width="0.875" style="402" customWidth="1"/>
    <col min="9986" max="9987" width="7.625" style="402" customWidth="1"/>
    <col min="9988" max="9996" width="6.625" style="402" customWidth="1"/>
    <col min="9997" max="9997" width="7.625" style="402" customWidth="1"/>
    <col min="9998" max="10240" width="9" style="402"/>
    <col min="10241" max="10241" width="0.875" style="402" customWidth="1"/>
    <col min="10242" max="10243" width="7.625" style="402" customWidth="1"/>
    <col min="10244" max="10252" width="6.625" style="402" customWidth="1"/>
    <col min="10253" max="10253" width="7.625" style="402" customWidth="1"/>
    <col min="10254" max="10496" width="9" style="402"/>
    <col min="10497" max="10497" width="0.875" style="402" customWidth="1"/>
    <col min="10498" max="10499" width="7.625" style="402" customWidth="1"/>
    <col min="10500" max="10508" width="6.625" style="402" customWidth="1"/>
    <col min="10509" max="10509" width="7.625" style="402" customWidth="1"/>
    <col min="10510" max="10752" width="9" style="402"/>
    <col min="10753" max="10753" width="0.875" style="402" customWidth="1"/>
    <col min="10754" max="10755" width="7.625" style="402" customWidth="1"/>
    <col min="10756" max="10764" width="6.625" style="402" customWidth="1"/>
    <col min="10765" max="10765" width="7.625" style="402" customWidth="1"/>
    <col min="10766" max="11008" width="9" style="402"/>
    <col min="11009" max="11009" width="0.875" style="402" customWidth="1"/>
    <col min="11010" max="11011" width="7.625" style="402" customWidth="1"/>
    <col min="11012" max="11020" width="6.625" style="402" customWidth="1"/>
    <col min="11021" max="11021" width="7.625" style="402" customWidth="1"/>
    <col min="11022" max="11264" width="9" style="402"/>
    <col min="11265" max="11265" width="0.875" style="402" customWidth="1"/>
    <col min="11266" max="11267" width="7.625" style="402" customWidth="1"/>
    <col min="11268" max="11276" width="6.625" style="402" customWidth="1"/>
    <col min="11277" max="11277" width="7.625" style="402" customWidth="1"/>
    <col min="11278" max="11520" width="9" style="402"/>
    <col min="11521" max="11521" width="0.875" style="402" customWidth="1"/>
    <col min="11522" max="11523" width="7.625" style="402" customWidth="1"/>
    <col min="11524" max="11532" width="6.625" style="402" customWidth="1"/>
    <col min="11533" max="11533" width="7.625" style="402" customWidth="1"/>
    <col min="11534" max="11776" width="9" style="402"/>
    <col min="11777" max="11777" width="0.875" style="402" customWidth="1"/>
    <col min="11778" max="11779" width="7.625" style="402" customWidth="1"/>
    <col min="11780" max="11788" width="6.625" style="402" customWidth="1"/>
    <col min="11789" max="11789" width="7.625" style="402" customWidth="1"/>
    <col min="11790" max="12032" width="9" style="402"/>
    <col min="12033" max="12033" width="0.875" style="402" customWidth="1"/>
    <col min="12034" max="12035" width="7.625" style="402" customWidth="1"/>
    <col min="12036" max="12044" width="6.625" style="402" customWidth="1"/>
    <col min="12045" max="12045" width="7.625" style="402" customWidth="1"/>
    <col min="12046" max="12288" width="9" style="402"/>
    <col min="12289" max="12289" width="0.875" style="402" customWidth="1"/>
    <col min="12290" max="12291" width="7.625" style="402" customWidth="1"/>
    <col min="12292" max="12300" width="6.625" style="402" customWidth="1"/>
    <col min="12301" max="12301" width="7.625" style="402" customWidth="1"/>
    <col min="12302" max="12544" width="9" style="402"/>
    <col min="12545" max="12545" width="0.875" style="402" customWidth="1"/>
    <col min="12546" max="12547" width="7.625" style="402" customWidth="1"/>
    <col min="12548" max="12556" width="6.625" style="402" customWidth="1"/>
    <col min="12557" max="12557" width="7.625" style="402" customWidth="1"/>
    <col min="12558" max="12800" width="9" style="402"/>
    <col min="12801" max="12801" width="0.875" style="402" customWidth="1"/>
    <col min="12802" max="12803" width="7.625" style="402" customWidth="1"/>
    <col min="12804" max="12812" width="6.625" style="402" customWidth="1"/>
    <col min="12813" max="12813" width="7.625" style="402" customWidth="1"/>
    <col min="12814" max="13056" width="9" style="402"/>
    <col min="13057" max="13057" width="0.875" style="402" customWidth="1"/>
    <col min="13058" max="13059" width="7.625" style="402" customWidth="1"/>
    <col min="13060" max="13068" width="6.625" style="402" customWidth="1"/>
    <col min="13069" max="13069" width="7.625" style="402" customWidth="1"/>
    <col min="13070" max="13312" width="9" style="402"/>
    <col min="13313" max="13313" width="0.875" style="402" customWidth="1"/>
    <col min="13314" max="13315" width="7.625" style="402" customWidth="1"/>
    <col min="13316" max="13324" width="6.625" style="402" customWidth="1"/>
    <col min="13325" max="13325" width="7.625" style="402" customWidth="1"/>
    <col min="13326" max="13568" width="9" style="402"/>
    <col min="13569" max="13569" width="0.875" style="402" customWidth="1"/>
    <col min="13570" max="13571" width="7.625" style="402" customWidth="1"/>
    <col min="13572" max="13580" width="6.625" style="402" customWidth="1"/>
    <col min="13581" max="13581" width="7.625" style="402" customWidth="1"/>
    <col min="13582" max="13824" width="9" style="402"/>
    <col min="13825" max="13825" width="0.875" style="402" customWidth="1"/>
    <col min="13826" max="13827" width="7.625" style="402" customWidth="1"/>
    <col min="13828" max="13836" width="6.625" style="402" customWidth="1"/>
    <col min="13837" max="13837" width="7.625" style="402" customWidth="1"/>
    <col min="13838" max="14080" width="9" style="402"/>
    <col min="14081" max="14081" width="0.875" style="402" customWidth="1"/>
    <col min="14082" max="14083" width="7.625" style="402" customWidth="1"/>
    <col min="14084" max="14092" width="6.625" style="402" customWidth="1"/>
    <col min="14093" max="14093" width="7.625" style="402" customWidth="1"/>
    <col min="14094" max="14336" width="9" style="402"/>
    <col min="14337" max="14337" width="0.875" style="402" customWidth="1"/>
    <col min="14338" max="14339" width="7.625" style="402" customWidth="1"/>
    <col min="14340" max="14348" width="6.625" style="402" customWidth="1"/>
    <col min="14349" max="14349" width="7.625" style="402" customWidth="1"/>
    <col min="14350" max="14592" width="9" style="402"/>
    <col min="14593" max="14593" width="0.875" style="402" customWidth="1"/>
    <col min="14594" max="14595" width="7.625" style="402" customWidth="1"/>
    <col min="14596" max="14604" width="6.625" style="402" customWidth="1"/>
    <col min="14605" max="14605" width="7.625" style="402" customWidth="1"/>
    <col min="14606" max="14848" width="9" style="402"/>
    <col min="14849" max="14849" width="0.875" style="402" customWidth="1"/>
    <col min="14850" max="14851" width="7.625" style="402" customWidth="1"/>
    <col min="14852" max="14860" width="6.625" style="402" customWidth="1"/>
    <col min="14861" max="14861" width="7.625" style="402" customWidth="1"/>
    <col min="14862" max="15104" width="9" style="402"/>
    <col min="15105" max="15105" width="0.875" style="402" customWidth="1"/>
    <col min="15106" max="15107" width="7.625" style="402" customWidth="1"/>
    <col min="15108" max="15116" width="6.625" style="402" customWidth="1"/>
    <col min="15117" max="15117" width="7.625" style="402" customWidth="1"/>
    <col min="15118" max="15360" width="9" style="402"/>
    <col min="15361" max="15361" width="0.875" style="402" customWidth="1"/>
    <col min="15362" max="15363" width="7.625" style="402" customWidth="1"/>
    <col min="15364" max="15372" width="6.625" style="402" customWidth="1"/>
    <col min="15373" max="15373" width="7.625" style="402" customWidth="1"/>
    <col min="15374" max="15616" width="9" style="402"/>
    <col min="15617" max="15617" width="0.875" style="402" customWidth="1"/>
    <col min="15618" max="15619" width="7.625" style="402" customWidth="1"/>
    <col min="15620" max="15628" width="6.625" style="402" customWidth="1"/>
    <col min="15629" max="15629" width="7.625" style="402" customWidth="1"/>
    <col min="15630" max="15872" width="9" style="402"/>
    <col min="15873" max="15873" width="0.875" style="402" customWidth="1"/>
    <col min="15874" max="15875" width="7.625" style="402" customWidth="1"/>
    <col min="15876" max="15884" width="6.625" style="402" customWidth="1"/>
    <col min="15885" max="15885" width="7.625" style="402" customWidth="1"/>
    <col min="15886" max="16128" width="9" style="402"/>
    <col min="16129" max="16129" width="0.875" style="402" customWidth="1"/>
    <col min="16130" max="16131" width="7.625" style="402" customWidth="1"/>
    <col min="16132" max="16140" width="6.625" style="402" customWidth="1"/>
    <col min="16141" max="16141" width="7.625" style="402" customWidth="1"/>
    <col min="16142" max="16384" width="9" style="402"/>
  </cols>
  <sheetData>
    <row r="1" spans="2:13" s="210" customFormat="1"/>
    <row r="2" spans="2:13" s="210" customFormat="1">
      <c r="C2" s="1184" t="s">
        <v>346</v>
      </c>
    </row>
    <row r="3" spans="2:13" s="210" customFormat="1"/>
    <row r="4" spans="2:13" ht="24">
      <c r="B4" s="2339" t="s">
        <v>1475</v>
      </c>
      <c r="C4" s="2339"/>
      <c r="D4" s="2339"/>
      <c r="E4" s="2339"/>
      <c r="F4" s="2339"/>
      <c r="G4" s="2339"/>
      <c r="H4" s="2339"/>
      <c r="I4" s="2339"/>
      <c r="J4" s="2339"/>
      <c r="K4" s="2339"/>
      <c r="L4" s="2339"/>
      <c r="M4" s="2339"/>
    </row>
    <row r="6" spans="2:13" ht="17.100000000000001" customHeight="1">
      <c r="B6" s="2413" t="s">
        <v>1476</v>
      </c>
      <c r="C6" s="2414"/>
      <c r="D6" s="726"/>
      <c r="E6" s="727"/>
      <c r="F6" s="727"/>
      <c r="G6" s="727"/>
      <c r="H6" s="727"/>
      <c r="I6" s="727"/>
      <c r="J6" s="727"/>
      <c r="K6" s="727"/>
      <c r="L6" s="727"/>
      <c r="M6" s="418"/>
    </row>
    <row r="7" spans="2:13" ht="17.100000000000001" customHeight="1">
      <c r="B7" s="2415"/>
      <c r="C7" s="2416"/>
      <c r="D7" s="724"/>
      <c r="E7" s="405"/>
      <c r="F7" s="405"/>
      <c r="G7" s="405"/>
      <c r="H7" s="405"/>
      <c r="I7" s="405"/>
      <c r="J7" s="405"/>
      <c r="K7" s="405"/>
      <c r="L7" s="405" t="s">
        <v>1484</v>
      </c>
      <c r="M7" s="422"/>
    </row>
    <row r="8" spans="2:13" ht="17.100000000000001" customHeight="1">
      <c r="B8" s="2417"/>
      <c r="C8" s="2418"/>
      <c r="D8" s="423"/>
      <c r="E8" s="720"/>
      <c r="F8" s="720"/>
      <c r="G8" s="720"/>
      <c r="H8" s="720"/>
      <c r="I8" s="720"/>
      <c r="J8" s="720"/>
      <c r="K8" s="720"/>
      <c r="L8" s="720"/>
      <c r="M8" s="426"/>
    </row>
    <row r="9" spans="2:13" ht="17.100000000000001" customHeight="1">
      <c r="B9" s="2413" t="s">
        <v>406</v>
      </c>
      <c r="C9" s="2414"/>
      <c r="D9" s="416"/>
      <c r="E9" s="417"/>
      <c r="F9" s="417"/>
      <c r="G9" s="417"/>
      <c r="H9" s="417"/>
      <c r="I9" s="417"/>
      <c r="J9" s="417"/>
      <c r="K9" s="417"/>
      <c r="L9" s="417"/>
      <c r="M9" s="418"/>
    </row>
    <row r="10" spans="2:13" ht="17.100000000000001" customHeight="1">
      <c r="B10" s="2415"/>
      <c r="C10" s="2416"/>
      <c r="D10" s="724"/>
      <c r="E10" s="421"/>
      <c r="F10" s="420"/>
      <c r="G10" s="421"/>
      <c r="H10" s="420"/>
      <c r="I10" s="420"/>
      <c r="J10" s="420"/>
      <c r="K10" s="421"/>
      <c r="L10" s="405"/>
      <c r="M10" s="422"/>
    </row>
    <row r="11" spans="2:13" ht="17.100000000000001" customHeight="1">
      <c r="B11" s="2417"/>
      <c r="C11" s="2418"/>
      <c r="D11" s="423"/>
      <c r="E11" s="720"/>
      <c r="F11" s="720"/>
      <c r="G11" s="720"/>
      <c r="H11" s="720"/>
      <c r="I11" s="721"/>
      <c r="J11" s="721"/>
      <c r="K11" s="721"/>
      <c r="L11" s="721"/>
      <c r="M11" s="426"/>
    </row>
    <row r="12" spans="2:13" ht="17.100000000000001" customHeight="1">
      <c r="B12" s="2413" t="s">
        <v>408</v>
      </c>
      <c r="C12" s="2414"/>
      <c r="D12" s="724"/>
      <c r="E12" s="405"/>
      <c r="F12" s="405"/>
      <c r="G12" s="405"/>
      <c r="H12" s="405"/>
      <c r="I12" s="427"/>
      <c r="J12" s="427"/>
      <c r="K12" s="427"/>
      <c r="L12" s="427"/>
      <c r="M12" s="422"/>
    </row>
    <row r="13" spans="2:13" ht="17.100000000000001" customHeight="1">
      <c r="B13" s="2415"/>
      <c r="C13" s="2416"/>
      <c r="D13" s="724"/>
      <c r="E13" s="405"/>
      <c r="F13" s="405"/>
      <c r="G13" s="405"/>
      <c r="H13" s="405"/>
      <c r="I13" s="427"/>
      <c r="J13" s="427"/>
      <c r="K13" s="427"/>
      <c r="L13" s="427"/>
      <c r="M13" s="422"/>
    </row>
    <row r="14" spans="2:13" ht="17.100000000000001" customHeight="1">
      <c r="B14" s="2417"/>
      <c r="C14" s="2418"/>
      <c r="D14" s="423"/>
      <c r="E14" s="720"/>
      <c r="F14" s="720"/>
      <c r="G14" s="720"/>
      <c r="H14" s="720"/>
      <c r="I14" s="720"/>
      <c r="J14" s="720"/>
      <c r="K14" s="720"/>
      <c r="L14" s="720"/>
      <c r="M14" s="426"/>
    </row>
    <row r="15" spans="2:13" ht="8.4499999999999993" customHeight="1">
      <c r="B15" s="2413" t="s">
        <v>411</v>
      </c>
      <c r="C15" s="2414"/>
      <c r="D15" s="416"/>
      <c r="E15" s="417"/>
      <c r="F15" s="417"/>
      <c r="G15" s="417"/>
      <c r="H15" s="417"/>
      <c r="I15" s="417"/>
      <c r="J15" s="417"/>
      <c r="K15" s="417"/>
      <c r="L15" s="417"/>
      <c r="M15" s="418"/>
    </row>
    <row r="16" spans="2:13" ht="17.100000000000001" customHeight="1">
      <c r="B16" s="2415"/>
      <c r="C16" s="2416"/>
      <c r="D16" s="724"/>
      <c r="E16" s="421" t="s">
        <v>413</v>
      </c>
      <c r="F16" s="405" t="s">
        <v>437</v>
      </c>
      <c r="G16" s="420"/>
      <c r="H16" s="405"/>
      <c r="I16" s="405"/>
      <c r="J16" s="405"/>
      <c r="K16" s="405"/>
      <c r="L16" s="405"/>
      <c r="M16" s="422"/>
    </row>
    <row r="17" spans="2:24" ht="11.25" customHeight="1">
      <c r="B17" s="2415"/>
      <c r="C17" s="2416"/>
      <c r="D17" s="724"/>
      <c r="E17" s="421"/>
      <c r="F17" s="405"/>
      <c r="G17" s="420"/>
      <c r="H17" s="405"/>
      <c r="I17" s="405"/>
      <c r="J17" s="405"/>
      <c r="K17" s="405"/>
      <c r="L17" s="405"/>
      <c r="M17" s="422"/>
    </row>
    <row r="18" spans="2:24" ht="17.100000000000001" customHeight="1">
      <c r="B18" s="2415"/>
      <c r="C18" s="2416"/>
      <c r="D18" s="724"/>
      <c r="E18" s="421" t="s">
        <v>414</v>
      </c>
      <c r="F18" s="405" t="s">
        <v>3069</v>
      </c>
      <c r="G18" s="420"/>
      <c r="H18" s="405"/>
      <c r="I18" s="405"/>
      <c r="J18" s="405"/>
      <c r="K18" s="405"/>
      <c r="L18" s="405"/>
      <c r="M18" s="422"/>
    </row>
    <row r="19" spans="2:24" ht="8.4499999999999993" customHeight="1">
      <c r="B19" s="2417"/>
      <c r="C19" s="2418"/>
      <c r="D19" s="423"/>
      <c r="E19" s="720"/>
      <c r="F19" s="720"/>
      <c r="G19" s="720"/>
      <c r="H19" s="720"/>
      <c r="I19" s="720"/>
      <c r="J19" s="721"/>
      <c r="K19" s="721"/>
      <c r="L19" s="721"/>
      <c r="M19" s="433"/>
    </row>
    <row r="20" spans="2:24" ht="17.100000000000001" customHeight="1">
      <c r="B20" s="416"/>
      <c r="C20" s="417"/>
      <c r="D20" s="417"/>
      <c r="E20" s="417"/>
      <c r="F20" s="417"/>
      <c r="G20" s="417"/>
      <c r="H20" s="434"/>
      <c r="I20" s="434"/>
      <c r="J20" s="434"/>
      <c r="K20" s="434"/>
      <c r="L20" s="434"/>
      <c r="M20" s="418"/>
      <c r="P20" s="427"/>
      <c r="Q20" s="427"/>
      <c r="R20" s="427"/>
      <c r="S20" s="427"/>
    </row>
    <row r="21" spans="2:24" ht="17.100000000000001" customHeight="1">
      <c r="B21" s="724"/>
      <c r="C21" s="405"/>
      <c r="D21" s="405"/>
      <c r="E21" s="405"/>
      <c r="F21" s="405"/>
      <c r="G21" s="405"/>
      <c r="H21" s="405"/>
      <c r="I21" s="405"/>
      <c r="J21" s="405"/>
      <c r="K21" s="405"/>
      <c r="L21" s="405"/>
      <c r="M21" s="422"/>
      <c r="O21" s="2326"/>
      <c r="P21" s="2326"/>
      <c r="Q21" s="2326"/>
      <c r="R21" s="2326"/>
      <c r="S21" s="2326"/>
      <c r="T21" s="2326"/>
      <c r="U21" s="2326"/>
      <c r="V21" s="2326"/>
      <c r="W21" s="2326"/>
      <c r="X21" s="2326"/>
    </row>
    <row r="22" spans="2:24" ht="17.100000000000001" customHeight="1">
      <c r="B22" s="724"/>
      <c r="C22" s="405"/>
      <c r="D22" s="405"/>
      <c r="E22" s="405"/>
      <c r="F22" s="405"/>
      <c r="G22" s="405"/>
      <c r="H22" s="405"/>
      <c r="I22" s="405"/>
      <c r="J22" s="405"/>
      <c r="K22" s="405"/>
      <c r="L22" s="405"/>
      <c r="M22" s="422"/>
      <c r="O22" s="2326"/>
      <c r="P22" s="2326"/>
      <c r="Q22" s="2326"/>
      <c r="R22" s="2326"/>
      <c r="S22" s="2326"/>
      <c r="T22" s="2326"/>
      <c r="U22" s="2326"/>
      <c r="V22" s="2326"/>
      <c r="W22" s="2326"/>
      <c r="X22" s="2326"/>
    </row>
    <row r="23" spans="2:24" ht="17.100000000000001" customHeight="1">
      <c r="B23" s="724"/>
      <c r="C23" s="2326" t="s">
        <v>3116</v>
      </c>
      <c r="D23" s="2326"/>
      <c r="E23" s="2326"/>
      <c r="F23" s="2326"/>
      <c r="G23" s="2326"/>
      <c r="H23" s="2326"/>
      <c r="I23" s="2326"/>
      <c r="J23" s="2326"/>
      <c r="K23" s="2326"/>
      <c r="L23" s="2326"/>
      <c r="M23" s="422"/>
      <c r="O23" s="2326"/>
      <c r="P23" s="2326"/>
      <c r="Q23" s="2326"/>
      <c r="R23" s="2326"/>
      <c r="S23" s="2326"/>
      <c r="T23" s="2326"/>
      <c r="U23" s="2326"/>
      <c r="V23" s="2326"/>
      <c r="W23" s="2326"/>
      <c r="X23" s="2326"/>
    </row>
    <row r="24" spans="2:24" ht="17.100000000000001" customHeight="1">
      <c r="B24" s="724"/>
      <c r="C24" s="2326"/>
      <c r="D24" s="2326"/>
      <c r="E24" s="2326"/>
      <c r="F24" s="2326"/>
      <c r="G24" s="2326"/>
      <c r="H24" s="2326"/>
      <c r="I24" s="2326"/>
      <c r="J24" s="2326"/>
      <c r="K24" s="2326"/>
      <c r="L24" s="2326"/>
      <c r="M24" s="422"/>
      <c r="O24" s="2326"/>
      <c r="P24" s="2326"/>
      <c r="Q24" s="2326"/>
      <c r="R24" s="2326"/>
      <c r="S24" s="2326"/>
      <c r="T24" s="2326"/>
      <c r="U24" s="2326"/>
      <c r="V24" s="2326"/>
      <c r="W24" s="2326"/>
      <c r="X24" s="2326"/>
    </row>
    <row r="25" spans="2:24" ht="17.100000000000001" customHeight="1">
      <c r="B25" s="724"/>
      <c r="C25" s="2326"/>
      <c r="D25" s="2326"/>
      <c r="E25" s="2326"/>
      <c r="F25" s="2326"/>
      <c r="G25" s="2326"/>
      <c r="H25" s="2326"/>
      <c r="I25" s="2326"/>
      <c r="J25" s="2326"/>
      <c r="K25" s="2326"/>
      <c r="L25" s="2326"/>
      <c r="M25" s="422"/>
      <c r="O25" s="2326"/>
      <c r="P25" s="2326"/>
      <c r="Q25" s="2326"/>
      <c r="R25" s="2326"/>
      <c r="S25" s="2326"/>
      <c r="T25" s="2326"/>
      <c r="U25" s="2326"/>
      <c r="V25" s="2326"/>
      <c r="W25" s="2326"/>
      <c r="X25" s="2326"/>
    </row>
    <row r="26" spans="2:24" ht="17.100000000000001" customHeight="1">
      <c r="B26" s="724"/>
      <c r="C26" s="2326"/>
      <c r="D26" s="2326"/>
      <c r="E26" s="2326"/>
      <c r="F26" s="2326"/>
      <c r="G26" s="2326"/>
      <c r="H26" s="2326"/>
      <c r="I26" s="2326"/>
      <c r="J26" s="2326"/>
      <c r="K26" s="2326"/>
      <c r="L26" s="2326"/>
      <c r="M26" s="422"/>
    </row>
    <row r="27" spans="2:24" ht="17.100000000000001" customHeight="1">
      <c r="B27" s="724"/>
      <c r="C27" s="2326"/>
      <c r="D27" s="2326"/>
      <c r="E27" s="2326"/>
      <c r="F27" s="2326"/>
      <c r="G27" s="2326"/>
      <c r="H27" s="2326"/>
      <c r="I27" s="2326"/>
      <c r="J27" s="2326"/>
      <c r="K27" s="2326"/>
      <c r="L27" s="2326"/>
      <c r="M27" s="422"/>
    </row>
    <row r="28" spans="2:24" ht="17.100000000000001" customHeight="1">
      <c r="B28" s="724"/>
      <c r="C28" s="405"/>
      <c r="D28" s="405"/>
      <c r="E28" s="405"/>
      <c r="F28" s="405"/>
      <c r="G28" s="405"/>
      <c r="H28" s="405"/>
      <c r="I28" s="405"/>
      <c r="J28" s="427"/>
      <c r="K28" s="427"/>
      <c r="L28" s="427"/>
      <c r="M28" s="422"/>
    </row>
    <row r="29" spans="2:24" ht="17.100000000000001" customHeight="1">
      <c r="B29" s="724"/>
      <c r="C29" s="405"/>
      <c r="D29" s="405"/>
      <c r="E29" s="405"/>
      <c r="F29" s="405"/>
      <c r="G29" s="405"/>
      <c r="H29" s="405"/>
      <c r="I29" s="405"/>
      <c r="J29" s="427"/>
      <c r="K29" s="427"/>
      <c r="L29" s="427"/>
      <c r="M29" s="422"/>
    </row>
    <row r="30" spans="2:24" ht="17.100000000000001" customHeight="1">
      <c r="B30" s="724"/>
      <c r="C30" s="405"/>
      <c r="D30" s="405"/>
      <c r="E30" s="405"/>
      <c r="F30" s="405"/>
      <c r="G30" s="405"/>
      <c r="H30" s="405"/>
      <c r="I30" s="405"/>
      <c r="J30" s="427"/>
      <c r="K30" s="427"/>
      <c r="L30" s="427"/>
      <c r="M30" s="422"/>
    </row>
    <row r="31" spans="2:24" ht="17.100000000000001" customHeight="1">
      <c r="B31" s="724"/>
      <c r="C31" s="405" t="s">
        <v>3070</v>
      </c>
      <c r="D31" s="405"/>
      <c r="E31" s="405"/>
      <c r="F31" s="405"/>
      <c r="G31" s="405"/>
      <c r="H31" s="405"/>
      <c r="I31" s="405"/>
      <c r="J31" s="427"/>
      <c r="K31" s="427"/>
      <c r="L31" s="427"/>
      <c r="M31" s="422"/>
    </row>
    <row r="32" spans="2:24" ht="17.100000000000001" customHeight="1">
      <c r="B32" s="724"/>
      <c r="C32" s="405"/>
      <c r="D32" s="405"/>
      <c r="E32" s="405"/>
      <c r="F32" s="405"/>
      <c r="G32" s="405"/>
      <c r="H32" s="405"/>
      <c r="I32" s="405"/>
      <c r="J32" s="405"/>
      <c r="K32" s="405"/>
      <c r="L32" s="405"/>
      <c r="M32" s="422"/>
    </row>
    <row r="33" spans="2:13" ht="17.100000000000001" customHeight="1">
      <c r="B33" s="724"/>
      <c r="C33" s="405"/>
      <c r="D33" s="405"/>
      <c r="E33" s="405"/>
      <c r="F33" s="405"/>
      <c r="G33" s="405"/>
      <c r="H33" s="405"/>
      <c r="I33" s="405"/>
      <c r="J33" s="405"/>
      <c r="K33" s="405"/>
      <c r="L33" s="405"/>
      <c r="M33" s="422"/>
    </row>
    <row r="34" spans="2:13" ht="17.100000000000001" customHeight="1">
      <c r="B34" s="724"/>
      <c r="C34" s="405"/>
      <c r="D34" s="405"/>
      <c r="E34" s="405"/>
      <c r="F34" s="405"/>
      <c r="G34" s="405"/>
      <c r="H34" s="405"/>
      <c r="I34" s="405"/>
      <c r="J34" s="405"/>
      <c r="K34" s="405"/>
      <c r="L34" s="405"/>
      <c r="M34" s="422"/>
    </row>
    <row r="35" spans="2:13" ht="17.100000000000001" customHeight="1">
      <c r="B35" s="724"/>
      <c r="C35" s="405"/>
      <c r="D35" s="405"/>
      <c r="E35" s="405"/>
      <c r="F35" s="405"/>
      <c r="G35" s="405"/>
      <c r="H35" s="405"/>
      <c r="I35" s="405"/>
      <c r="J35" s="405"/>
      <c r="K35" s="405"/>
      <c r="L35" s="405"/>
      <c r="M35" s="422"/>
    </row>
    <row r="36" spans="2:13" ht="17.100000000000001" customHeight="1">
      <c r="B36" s="724"/>
      <c r="C36" s="405"/>
      <c r="D36" s="405"/>
      <c r="E36" s="598"/>
      <c r="F36" s="405"/>
      <c r="G36" s="405"/>
      <c r="H36" s="405"/>
      <c r="I36" s="405"/>
      <c r="J36" s="405"/>
      <c r="K36" s="405"/>
      <c r="L36" s="405"/>
      <c r="M36" s="422"/>
    </row>
    <row r="37" spans="2:13" ht="17.100000000000001" customHeight="1">
      <c r="B37" s="724"/>
      <c r="C37" s="405"/>
      <c r="D37" s="445" t="s">
        <v>1485</v>
      </c>
      <c r="E37" s="598"/>
      <c r="F37" s="598" t="s">
        <v>422</v>
      </c>
      <c r="G37" s="405"/>
      <c r="H37" s="405"/>
      <c r="I37" s="405"/>
      <c r="J37" s="405"/>
      <c r="K37" s="405"/>
      <c r="L37" s="405"/>
      <c r="M37" s="422"/>
    </row>
    <row r="38" spans="2:13" ht="17.100000000000001" customHeight="1">
      <c r="B38" s="724"/>
      <c r="C38" s="405"/>
      <c r="D38" s="405"/>
      <c r="E38" s="598"/>
      <c r="F38" s="405"/>
      <c r="G38" s="405"/>
      <c r="H38" s="405"/>
      <c r="I38" s="405"/>
      <c r="J38" s="405"/>
      <c r="K38" s="405"/>
      <c r="L38" s="405"/>
      <c r="M38" s="422"/>
    </row>
    <row r="39" spans="2:13" ht="17.100000000000001" customHeight="1">
      <c r="B39" s="724"/>
      <c r="C39" s="405"/>
      <c r="D39" s="405"/>
      <c r="E39" s="405"/>
      <c r="F39" s="598" t="s">
        <v>424</v>
      </c>
      <c r="G39" s="405"/>
      <c r="H39" s="405"/>
      <c r="I39" s="405"/>
      <c r="J39" s="405"/>
      <c r="K39" s="405"/>
      <c r="L39" s="405"/>
      <c r="M39" s="422"/>
    </row>
    <row r="40" spans="2:13" ht="17.100000000000001" customHeight="1">
      <c r="B40" s="724"/>
      <c r="C40" s="405"/>
      <c r="D40" s="405"/>
      <c r="E40" s="405"/>
      <c r="F40" s="405"/>
      <c r="G40" s="405"/>
      <c r="H40" s="405"/>
      <c r="I40" s="405"/>
      <c r="J40" s="405"/>
      <c r="K40" s="405"/>
      <c r="L40" s="405"/>
      <c r="M40" s="422"/>
    </row>
    <row r="41" spans="2:13" ht="17.100000000000001" customHeight="1">
      <c r="B41" s="724"/>
      <c r="C41" s="405"/>
      <c r="D41" s="405"/>
      <c r="E41" s="405"/>
      <c r="F41" s="405"/>
      <c r="G41" s="405"/>
      <c r="H41" s="405"/>
      <c r="I41" s="405"/>
      <c r="J41" s="405"/>
      <c r="K41" s="405"/>
      <c r="L41" s="405"/>
      <c r="M41" s="422"/>
    </row>
    <row r="42" spans="2:13" ht="17.100000000000001" customHeight="1">
      <c r="B42" s="724"/>
      <c r="C42" s="405"/>
      <c r="D42" s="405"/>
      <c r="E42" s="405"/>
      <c r="F42" s="405"/>
      <c r="G42" s="405"/>
      <c r="H42" s="405"/>
      <c r="I42" s="405"/>
      <c r="J42" s="405"/>
      <c r="K42" s="405"/>
      <c r="L42" s="405"/>
      <c r="M42" s="422"/>
    </row>
    <row r="43" spans="2:13" ht="17.100000000000001" customHeight="1">
      <c r="B43" s="724"/>
      <c r="C43" s="447" t="s">
        <v>2973</v>
      </c>
      <c r="D43" s="405"/>
      <c r="E43" s="405"/>
      <c r="F43" s="405"/>
      <c r="G43" s="405"/>
      <c r="H43" s="405"/>
      <c r="I43" s="405"/>
      <c r="J43" s="405"/>
      <c r="K43" s="427"/>
      <c r="L43" s="427"/>
      <c r="M43" s="438"/>
    </row>
    <row r="44" spans="2:13" ht="17.100000000000001" customHeight="1">
      <c r="B44" s="724"/>
      <c r="C44" s="405"/>
      <c r="D44" s="405"/>
      <c r="E44" s="405"/>
      <c r="F44" s="405"/>
      <c r="G44" s="405"/>
      <c r="H44" s="405"/>
      <c r="I44" s="405"/>
      <c r="J44" s="405"/>
      <c r="K44" s="427"/>
      <c r="L44" s="427"/>
      <c r="M44" s="438"/>
    </row>
    <row r="45" spans="2:13" ht="17.100000000000001" customHeight="1">
      <c r="B45" s="423"/>
      <c r="C45" s="720"/>
      <c r="D45" s="720"/>
      <c r="E45" s="720"/>
      <c r="F45" s="720"/>
      <c r="G45" s="720"/>
      <c r="H45" s="720"/>
      <c r="I45" s="720"/>
      <c r="J45" s="720"/>
      <c r="K45" s="721"/>
      <c r="L45" s="721"/>
      <c r="M45" s="433"/>
    </row>
    <row r="46" spans="2:13">
      <c r="K46" s="427"/>
      <c r="L46" s="427"/>
      <c r="M46" s="427"/>
    </row>
  </sheetData>
  <mergeCells count="7">
    <mergeCell ref="O21:X25"/>
    <mergeCell ref="C23:L27"/>
    <mergeCell ref="B4:M4"/>
    <mergeCell ref="B6:C8"/>
    <mergeCell ref="B9:C11"/>
    <mergeCell ref="B12:C14"/>
    <mergeCell ref="B15:C19"/>
  </mergeCells>
  <phoneticPr fontId="43"/>
  <hyperlinks>
    <hyperlink ref="C2" location="流れ!Q8" display="リスト"/>
  </hyperlinks>
  <pageMargins left="0.98425196850393704" right="0.39370078740157483" top="0.98425196850393704" bottom="0.62992125984251968" header="0.51181102362204722" footer="0.51181102362204722"/>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AJ55"/>
  <sheetViews>
    <sheetView showGridLines="0" zoomScale="75" zoomScaleNormal="75" workbookViewId="0">
      <pane ySplit="3" topLeftCell="A37" activePane="bottomLeft" state="frozen"/>
      <selection activeCell="C2" sqref="C2"/>
      <selection pane="bottomLeft" activeCell="C2" sqref="C2"/>
    </sheetView>
  </sheetViews>
  <sheetFormatPr defaultRowHeight="17.25"/>
  <cols>
    <col min="1" max="1" width="2.125" style="676" customWidth="1"/>
    <col min="2" max="3" width="3" style="676" customWidth="1"/>
    <col min="4" max="4" width="2.25" style="676" customWidth="1"/>
    <col min="5" max="11" width="9" style="676"/>
    <col min="12" max="12" width="3.75" style="676" customWidth="1"/>
    <col min="13" max="14" width="9" style="676"/>
    <col min="15" max="16" width="2.625" style="676" customWidth="1"/>
    <col min="17" max="17" width="3" style="676" customWidth="1"/>
    <col min="18" max="22" width="9" style="676"/>
    <col min="23" max="23" width="4" style="676" customWidth="1"/>
    <col min="24" max="24" width="5.25" style="676" customWidth="1"/>
    <col min="25" max="25" width="3.625" style="676" customWidth="1"/>
    <col min="26" max="256" width="9" style="676"/>
    <col min="257" max="257" width="2.125" style="676" customWidth="1"/>
    <col min="258" max="259" width="3" style="676" customWidth="1"/>
    <col min="260" max="260" width="2.25" style="676" customWidth="1"/>
    <col min="261" max="267" width="9" style="676"/>
    <col min="268" max="268" width="3.75" style="676" customWidth="1"/>
    <col min="269" max="270" width="9" style="676"/>
    <col min="271" max="272" width="2.625" style="676" customWidth="1"/>
    <col min="273" max="273" width="3" style="676" customWidth="1"/>
    <col min="274" max="278" width="9" style="676"/>
    <col min="279" max="279" width="4" style="676" customWidth="1"/>
    <col min="280" max="280" width="5.25" style="676" customWidth="1"/>
    <col min="281" max="281" width="3.625" style="676" customWidth="1"/>
    <col min="282" max="512" width="9" style="676"/>
    <col min="513" max="513" width="2.125" style="676" customWidth="1"/>
    <col min="514" max="515" width="3" style="676" customWidth="1"/>
    <col min="516" max="516" width="2.25" style="676" customWidth="1"/>
    <col min="517" max="523" width="9" style="676"/>
    <col min="524" max="524" width="3.75" style="676" customWidth="1"/>
    <col min="525" max="526" width="9" style="676"/>
    <col min="527" max="528" width="2.625" style="676" customWidth="1"/>
    <col min="529" max="529" width="3" style="676" customWidth="1"/>
    <col min="530" max="534" width="9" style="676"/>
    <col min="535" max="535" width="4" style="676" customWidth="1"/>
    <col min="536" max="536" width="5.25" style="676" customWidth="1"/>
    <col min="537" max="537" width="3.625" style="676" customWidth="1"/>
    <col min="538" max="768" width="9" style="676"/>
    <col min="769" max="769" width="2.125" style="676" customWidth="1"/>
    <col min="770" max="771" width="3" style="676" customWidth="1"/>
    <col min="772" max="772" width="2.25" style="676" customWidth="1"/>
    <col min="773" max="779" width="9" style="676"/>
    <col min="780" max="780" width="3.75" style="676" customWidth="1"/>
    <col min="781" max="782" width="9" style="676"/>
    <col min="783" max="784" width="2.625" style="676" customWidth="1"/>
    <col min="785" max="785" width="3" style="676" customWidth="1"/>
    <col min="786" max="790" width="9" style="676"/>
    <col min="791" max="791" width="4" style="676" customWidth="1"/>
    <col min="792" max="792" width="5.25" style="676" customWidth="1"/>
    <col min="793" max="793" width="3.625" style="676" customWidth="1"/>
    <col min="794" max="1024" width="9" style="676"/>
    <col min="1025" max="1025" width="2.125" style="676" customWidth="1"/>
    <col min="1026" max="1027" width="3" style="676" customWidth="1"/>
    <col min="1028" max="1028" width="2.25" style="676" customWidth="1"/>
    <col min="1029" max="1035" width="9" style="676"/>
    <col min="1036" max="1036" width="3.75" style="676" customWidth="1"/>
    <col min="1037" max="1038" width="9" style="676"/>
    <col min="1039" max="1040" width="2.625" style="676" customWidth="1"/>
    <col min="1041" max="1041" width="3" style="676" customWidth="1"/>
    <col min="1042" max="1046" width="9" style="676"/>
    <col min="1047" max="1047" width="4" style="676" customWidth="1"/>
    <col min="1048" max="1048" width="5.25" style="676" customWidth="1"/>
    <col min="1049" max="1049" width="3.625" style="676" customWidth="1"/>
    <col min="1050" max="1280" width="9" style="676"/>
    <col min="1281" max="1281" width="2.125" style="676" customWidth="1"/>
    <col min="1282" max="1283" width="3" style="676" customWidth="1"/>
    <col min="1284" max="1284" width="2.25" style="676" customWidth="1"/>
    <col min="1285" max="1291" width="9" style="676"/>
    <col min="1292" max="1292" width="3.75" style="676" customWidth="1"/>
    <col min="1293" max="1294" width="9" style="676"/>
    <col min="1295" max="1296" width="2.625" style="676" customWidth="1"/>
    <col min="1297" max="1297" width="3" style="676" customWidth="1"/>
    <col min="1298" max="1302" width="9" style="676"/>
    <col min="1303" max="1303" width="4" style="676" customWidth="1"/>
    <col min="1304" max="1304" width="5.25" style="676" customWidth="1"/>
    <col min="1305" max="1305" width="3.625" style="676" customWidth="1"/>
    <col min="1306" max="1536" width="9" style="676"/>
    <col min="1537" max="1537" width="2.125" style="676" customWidth="1"/>
    <col min="1538" max="1539" width="3" style="676" customWidth="1"/>
    <col min="1540" max="1540" width="2.25" style="676" customWidth="1"/>
    <col min="1541" max="1547" width="9" style="676"/>
    <col min="1548" max="1548" width="3.75" style="676" customWidth="1"/>
    <col min="1549" max="1550" width="9" style="676"/>
    <col min="1551" max="1552" width="2.625" style="676" customWidth="1"/>
    <col min="1553" max="1553" width="3" style="676" customWidth="1"/>
    <col min="1554" max="1558" width="9" style="676"/>
    <col min="1559" max="1559" width="4" style="676" customWidth="1"/>
    <col min="1560" max="1560" width="5.25" style="676" customWidth="1"/>
    <col min="1561" max="1561" width="3.625" style="676" customWidth="1"/>
    <col min="1562" max="1792" width="9" style="676"/>
    <col min="1793" max="1793" width="2.125" style="676" customWidth="1"/>
    <col min="1794" max="1795" width="3" style="676" customWidth="1"/>
    <col min="1796" max="1796" width="2.25" style="676" customWidth="1"/>
    <col min="1797" max="1803" width="9" style="676"/>
    <col min="1804" max="1804" width="3.75" style="676" customWidth="1"/>
    <col min="1805" max="1806" width="9" style="676"/>
    <col min="1807" max="1808" width="2.625" style="676" customWidth="1"/>
    <col min="1809" max="1809" width="3" style="676" customWidth="1"/>
    <col min="1810" max="1814" width="9" style="676"/>
    <col min="1815" max="1815" width="4" style="676" customWidth="1"/>
    <col min="1816" max="1816" width="5.25" style="676" customWidth="1"/>
    <col min="1817" max="1817" width="3.625" style="676" customWidth="1"/>
    <col min="1818" max="2048" width="9" style="676"/>
    <col min="2049" max="2049" width="2.125" style="676" customWidth="1"/>
    <col min="2050" max="2051" width="3" style="676" customWidth="1"/>
    <col min="2052" max="2052" width="2.25" style="676" customWidth="1"/>
    <col min="2053" max="2059" width="9" style="676"/>
    <col min="2060" max="2060" width="3.75" style="676" customWidth="1"/>
    <col min="2061" max="2062" width="9" style="676"/>
    <col min="2063" max="2064" width="2.625" style="676" customWidth="1"/>
    <col min="2065" max="2065" width="3" style="676" customWidth="1"/>
    <col min="2066" max="2070" width="9" style="676"/>
    <col min="2071" max="2071" width="4" style="676" customWidth="1"/>
    <col min="2072" max="2072" width="5.25" style="676" customWidth="1"/>
    <col min="2073" max="2073" width="3.625" style="676" customWidth="1"/>
    <col min="2074" max="2304" width="9" style="676"/>
    <col min="2305" max="2305" width="2.125" style="676" customWidth="1"/>
    <col min="2306" max="2307" width="3" style="676" customWidth="1"/>
    <col min="2308" max="2308" width="2.25" style="676" customWidth="1"/>
    <col min="2309" max="2315" width="9" style="676"/>
    <col min="2316" max="2316" width="3.75" style="676" customWidth="1"/>
    <col min="2317" max="2318" width="9" style="676"/>
    <col min="2319" max="2320" width="2.625" style="676" customWidth="1"/>
    <col min="2321" max="2321" width="3" style="676" customWidth="1"/>
    <col min="2322" max="2326" width="9" style="676"/>
    <col min="2327" max="2327" width="4" style="676" customWidth="1"/>
    <col min="2328" max="2328" width="5.25" style="676" customWidth="1"/>
    <col min="2329" max="2329" width="3.625" style="676" customWidth="1"/>
    <col min="2330" max="2560" width="9" style="676"/>
    <col min="2561" max="2561" width="2.125" style="676" customWidth="1"/>
    <col min="2562" max="2563" width="3" style="676" customWidth="1"/>
    <col min="2564" max="2564" width="2.25" style="676" customWidth="1"/>
    <col min="2565" max="2571" width="9" style="676"/>
    <col min="2572" max="2572" width="3.75" style="676" customWidth="1"/>
    <col min="2573" max="2574" width="9" style="676"/>
    <col min="2575" max="2576" width="2.625" style="676" customWidth="1"/>
    <col min="2577" max="2577" width="3" style="676" customWidth="1"/>
    <col min="2578" max="2582" width="9" style="676"/>
    <col min="2583" max="2583" width="4" style="676" customWidth="1"/>
    <col min="2584" max="2584" width="5.25" style="676" customWidth="1"/>
    <col min="2585" max="2585" width="3.625" style="676" customWidth="1"/>
    <col min="2586" max="2816" width="9" style="676"/>
    <col min="2817" max="2817" width="2.125" style="676" customWidth="1"/>
    <col min="2818" max="2819" width="3" style="676" customWidth="1"/>
    <col min="2820" max="2820" width="2.25" style="676" customWidth="1"/>
    <col min="2821" max="2827" width="9" style="676"/>
    <col min="2828" max="2828" width="3.75" style="676" customWidth="1"/>
    <col min="2829" max="2830" width="9" style="676"/>
    <col min="2831" max="2832" width="2.625" style="676" customWidth="1"/>
    <col min="2833" max="2833" width="3" style="676" customWidth="1"/>
    <col min="2834" max="2838" width="9" style="676"/>
    <col min="2839" max="2839" width="4" style="676" customWidth="1"/>
    <col min="2840" max="2840" width="5.25" style="676" customWidth="1"/>
    <col min="2841" max="2841" width="3.625" style="676" customWidth="1"/>
    <col min="2842" max="3072" width="9" style="676"/>
    <col min="3073" max="3073" width="2.125" style="676" customWidth="1"/>
    <col min="3074" max="3075" width="3" style="676" customWidth="1"/>
    <col min="3076" max="3076" width="2.25" style="676" customWidth="1"/>
    <col min="3077" max="3083" width="9" style="676"/>
    <col min="3084" max="3084" width="3.75" style="676" customWidth="1"/>
    <col min="3085" max="3086" width="9" style="676"/>
    <col min="3087" max="3088" width="2.625" style="676" customWidth="1"/>
    <col min="3089" max="3089" width="3" style="676" customWidth="1"/>
    <col min="3090" max="3094" width="9" style="676"/>
    <col min="3095" max="3095" width="4" style="676" customWidth="1"/>
    <col min="3096" max="3096" width="5.25" style="676" customWidth="1"/>
    <col min="3097" max="3097" width="3.625" style="676" customWidth="1"/>
    <col min="3098" max="3328" width="9" style="676"/>
    <col min="3329" max="3329" width="2.125" style="676" customWidth="1"/>
    <col min="3330" max="3331" width="3" style="676" customWidth="1"/>
    <col min="3332" max="3332" width="2.25" style="676" customWidth="1"/>
    <col min="3333" max="3339" width="9" style="676"/>
    <col min="3340" max="3340" width="3.75" style="676" customWidth="1"/>
    <col min="3341" max="3342" width="9" style="676"/>
    <col min="3343" max="3344" width="2.625" style="676" customWidth="1"/>
    <col min="3345" max="3345" width="3" style="676" customWidth="1"/>
    <col min="3346" max="3350" width="9" style="676"/>
    <col min="3351" max="3351" width="4" style="676" customWidth="1"/>
    <col min="3352" max="3352" width="5.25" style="676" customWidth="1"/>
    <col min="3353" max="3353" width="3.625" style="676" customWidth="1"/>
    <col min="3354" max="3584" width="9" style="676"/>
    <col min="3585" max="3585" width="2.125" style="676" customWidth="1"/>
    <col min="3586" max="3587" width="3" style="676" customWidth="1"/>
    <col min="3588" max="3588" width="2.25" style="676" customWidth="1"/>
    <col min="3589" max="3595" width="9" style="676"/>
    <col min="3596" max="3596" width="3.75" style="676" customWidth="1"/>
    <col min="3597" max="3598" width="9" style="676"/>
    <col min="3599" max="3600" width="2.625" style="676" customWidth="1"/>
    <col min="3601" max="3601" width="3" style="676" customWidth="1"/>
    <col min="3602" max="3606" width="9" style="676"/>
    <col min="3607" max="3607" width="4" style="676" customWidth="1"/>
    <col min="3608" max="3608" width="5.25" style="676" customWidth="1"/>
    <col min="3609" max="3609" width="3.625" style="676" customWidth="1"/>
    <col min="3610" max="3840" width="9" style="676"/>
    <col min="3841" max="3841" width="2.125" style="676" customWidth="1"/>
    <col min="3842" max="3843" width="3" style="676" customWidth="1"/>
    <col min="3844" max="3844" width="2.25" style="676" customWidth="1"/>
    <col min="3845" max="3851" width="9" style="676"/>
    <col min="3852" max="3852" width="3.75" style="676" customWidth="1"/>
    <col min="3853" max="3854" width="9" style="676"/>
    <col min="3855" max="3856" width="2.625" style="676" customWidth="1"/>
    <col min="3857" max="3857" width="3" style="676" customWidth="1"/>
    <col min="3858" max="3862" width="9" style="676"/>
    <col min="3863" max="3863" width="4" style="676" customWidth="1"/>
    <col min="3864" max="3864" width="5.25" style="676" customWidth="1"/>
    <col min="3865" max="3865" width="3.625" style="676" customWidth="1"/>
    <col min="3866" max="4096" width="9" style="676"/>
    <col min="4097" max="4097" width="2.125" style="676" customWidth="1"/>
    <col min="4098" max="4099" width="3" style="676" customWidth="1"/>
    <col min="4100" max="4100" width="2.25" style="676" customWidth="1"/>
    <col min="4101" max="4107" width="9" style="676"/>
    <col min="4108" max="4108" width="3.75" style="676" customWidth="1"/>
    <col min="4109" max="4110" width="9" style="676"/>
    <col min="4111" max="4112" width="2.625" style="676" customWidth="1"/>
    <col min="4113" max="4113" width="3" style="676" customWidth="1"/>
    <col min="4114" max="4118" width="9" style="676"/>
    <col min="4119" max="4119" width="4" style="676" customWidth="1"/>
    <col min="4120" max="4120" width="5.25" style="676" customWidth="1"/>
    <col min="4121" max="4121" width="3.625" style="676" customWidth="1"/>
    <col min="4122" max="4352" width="9" style="676"/>
    <col min="4353" max="4353" width="2.125" style="676" customWidth="1"/>
    <col min="4354" max="4355" width="3" style="676" customWidth="1"/>
    <col min="4356" max="4356" width="2.25" style="676" customWidth="1"/>
    <col min="4357" max="4363" width="9" style="676"/>
    <col min="4364" max="4364" width="3.75" style="676" customWidth="1"/>
    <col min="4365" max="4366" width="9" style="676"/>
    <col min="4367" max="4368" width="2.625" style="676" customWidth="1"/>
    <col min="4369" max="4369" width="3" style="676" customWidth="1"/>
    <col min="4370" max="4374" width="9" style="676"/>
    <col min="4375" max="4375" width="4" style="676" customWidth="1"/>
    <col min="4376" max="4376" width="5.25" style="676" customWidth="1"/>
    <col min="4377" max="4377" width="3.625" style="676" customWidth="1"/>
    <col min="4378" max="4608" width="9" style="676"/>
    <col min="4609" max="4609" width="2.125" style="676" customWidth="1"/>
    <col min="4610" max="4611" width="3" style="676" customWidth="1"/>
    <col min="4612" max="4612" width="2.25" style="676" customWidth="1"/>
    <col min="4613" max="4619" width="9" style="676"/>
    <col min="4620" max="4620" width="3.75" style="676" customWidth="1"/>
    <col min="4621" max="4622" width="9" style="676"/>
    <col min="4623" max="4624" width="2.625" style="676" customWidth="1"/>
    <col min="4625" max="4625" width="3" style="676" customWidth="1"/>
    <col min="4626" max="4630" width="9" style="676"/>
    <col min="4631" max="4631" width="4" style="676" customWidth="1"/>
    <col min="4632" max="4632" width="5.25" style="676" customWidth="1"/>
    <col min="4633" max="4633" width="3.625" style="676" customWidth="1"/>
    <col min="4634" max="4864" width="9" style="676"/>
    <col min="4865" max="4865" width="2.125" style="676" customWidth="1"/>
    <col min="4866" max="4867" width="3" style="676" customWidth="1"/>
    <col min="4868" max="4868" width="2.25" style="676" customWidth="1"/>
    <col min="4869" max="4875" width="9" style="676"/>
    <col min="4876" max="4876" width="3.75" style="676" customWidth="1"/>
    <col min="4877" max="4878" width="9" style="676"/>
    <col min="4879" max="4880" width="2.625" style="676" customWidth="1"/>
    <col min="4881" max="4881" width="3" style="676" customWidth="1"/>
    <col min="4882" max="4886" width="9" style="676"/>
    <col min="4887" max="4887" width="4" style="676" customWidth="1"/>
    <col min="4888" max="4888" width="5.25" style="676" customWidth="1"/>
    <col min="4889" max="4889" width="3.625" style="676" customWidth="1"/>
    <col min="4890" max="5120" width="9" style="676"/>
    <col min="5121" max="5121" width="2.125" style="676" customWidth="1"/>
    <col min="5122" max="5123" width="3" style="676" customWidth="1"/>
    <col min="5124" max="5124" width="2.25" style="676" customWidth="1"/>
    <col min="5125" max="5131" width="9" style="676"/>
    <col min="5132" max="5132" width="3.75" style="676" customWidth="1"/>
    <col min="5133" max="5134" width="9" style="676"/>
    <col min="5135" max="5136" width="2.625" style="676" customWidth="1"/>
    <col min="5137" max="5137" width="3" style="676" customWidth="1"/>
    <col min="5138" max="5142" width="9" style="676"/>
    <col min="5143" max="5143" width="4" style="676" customWidth="1"/>
    <col min="5144" max="5144" width="5.25" style="676" customWidth="1"/>
    <col min="5145" max="5145" width="3.625" style="676" customWidth="1"/>
    <col min="5146" max="5376" width="9" style="676"/>
    <col min="5377" max="5377" width="2.125" style="676" customWidth="1"/>
    <col min="5378" max="5379" width="3" style="676" customWidth="1"/>
    <col min="5380" max="5380" width="2.25" style="676" customWidth="1"/>
    <col min="5381" max="5387" width="9" style="676"/>
    <col min="5388" max="5388" width="3.75" style="676" customWidth="1"/>
    <col min="5389" max="5390" width="9" style="676"/>
    <col min="5391" max="5392" width="2.625" style="676" customWidth="1"/>
    <col min="5393" max="5393" width="3" style="676" customWidth="1"/>
    <col min="5394" max="5398" width="9" style="676"/>
    <col min="5399" max="5399" width="4" style="676" customWidth="1"/>
    <col min="5400" max="5400" width="5.25" style="676" customWidth="1"/>
    <col min="5401" max="5401" width="3.625" style="676" customWidth="1"/>
    <col min="5402" max="5632" width="9" style="676"/>
    <col min="5633" max="5633" width="2.125" style="676" customWidth="1"/>
    <col min="5634" max="5635" width="3" style="676" customWidth="1"/>
    <col min="5636" max="5636" width="2.25" style="676" customWidth="1"/>
    <col min="5637" max="5643" width="9" style="676"/>
    <col min="5644" max="5644" width="3.75" style="676" customWidth="1"/>
    <col min="5645" max="5646" width="9" style="676"/>
    <col min="5647" max="5648" width="2.625" style="676" customWidth="1"/>
    <col min="5649" max="5649" width="3" style="676" customWidth="1"/>
    <col min="5650" max="5654" width="9" style="676"/>
    <col min="5655" max="5655" width="4" style="676" customWidth="1"/>
    <col min="5656" max="5656" width="5.25" style="676" customWidth="1"/>
    <col min="5657" max="5657" width="3.625" style="676" customWidth="1"/>
    <col min="5658" max="5888" width="9" style="676"/>
    <col min="5889" max="5889" width="2.125" style="676" customWidth="1"/>
    <col min="5890" max="5891" width="3" style="676" customWidth="1"/>
    <col min="5892" max="5892" width="2.25" style="676" customWidth="1"/>
    <col min="5893" max="5899" width="9" style="676"/>
    <col min="5900" max="5900" width="3.75" style="676" customWidth="1"/>
    <col min="5901" max="5902" width="9" style="676"/>
    <col min="5903" max="5904" width="2.625" style="676" customWidth="1"/>
    <col min="5905" max="5905" width="3" style="676" customWidth="1"/>
    <col min="5906" max="5910" width="9" style="676"/>
    <col min="5911" max="5911" width="4" style="676" customWidth="1"/>
    <col min="5912" max="5912" width="5.25" style="676" customWidth="1"/>
    <col min="5913" max="5913" width="3.625" style="676" customWidth="1"/>
    <col min="5914" max="6144" width="9" style="676"/>
    <col min="6145" max="6145" width="2.125" style="676" customWidth="1"/>
    <col min="6146" max="6147" width="3" style="676" customWidth="1"/>
    <col min="6148" max="6148" width="2.25" style="676" customWidth="1"/>
    <col min="6149" max="6155" width="9" style="676"/>
    <col min="6156" max="6156" width="3.75" style="676" customWidth="1"/>
    <col min="6157" max="6158" width="9" style="676"/>
    <col min="6159" max="6160" width="2.625" style="676" customWidth="1"/>
    <col min="6161" max="6161" width="3" style="676" customWidth="1"/>
    <col min="6162" max="6166" width="9" style="676"/>
    <col min="6167" max="6167" width="4" style="676" customWidth="1"/>
    <col min="6168" max="6168" width="5.25" style="676" customWidth="1"/>
    <col min="6169" max="6169" width="3.625" style="676" customWidth="1"/>
    <col min="6170" max="6400" width="9" style="676"/>
    <col min="6401" max="6401" width="2.125" style="676" customWidth="1"/>
    <col min="6402" max="6403" width="3" style="676" customWidth="1"/>
    <col min="6404" max="6404" width="2.25" style="676" customWidth="1"/>
    <col min="6405" max="6411" width="9" style="676"/>
    <col min="6412" max="6412" width="3.75" style="676" customWidth="1"/>
    <col min="6413" max="6414" width="9" style="676"/>
    <col min="6415" max="6416" width="2.625" style="676" customWidth="1"/>
    <col min="6417" max="6417" width="3" style="676" customWidth="1"/>
    <col min="6418" max="6422" width="9" style="676"/>
    <col min="6423" max="6423" width="4" style="676" customWidth="1"/>
    <col min="6424" max="6424" width="5.25" style="676" customWidth="1"/>
    <col min="6425" max="6425" width="3.625" style="676" customWidth="1"/>
    <col min="6426" max="6656" width="9" style="676"/>
    <col min="6657" max="6657" width="2.125" style="676" customWidth="1"/>
    <col min="6658" max="6659" width="3" style="676" customWidth="1"/>
    <col min="6660" max="6660" width="2.25" style="676" customWidth="1"/>
    <col min="6661" max="6667" width="9" style="676"/>
    <col min="6668" max="6668" width="3.75" style="676" customWidth="1"/>
    <col min="6669" max="6670" width="9" style="676"/>
    <col min="6671" max="6672" width="2.625" style="676" customWidth="1"/>
    <col min="6673" max="6673" width="3" style="676" customWidth="1"/>
    <col min="6674" max="6678" width="9" style="676"/>
    <col min="6679" max="6679" width="4" style="676" customWidth="1"/>
    <col min="6680" max="6680" width="5.25" style="676" customWidth="1"/>
    <col min="6681" max="6681" width="3.625" style="676" customWidth="1"/>
    <col min="6682" max="6912" width="9" style="676"/>
    <col min="6913" max="6913" width="2.125" style="676" customWidth="1"/>
    <col min="6914" max="6915" width="3" style="676" customWidth="1"/>
    <col min="6916" max="6916" width="2.25" style="676" customWidth="1"/>
    <col min="6917" max="6923" width="9" style="676"/>
    <col min="6924" max="6924" width="3.75" style="676" customWidth="1"/>
    <col min="6925" max="6926" width="9" style="676"/>
    <col min="6927" max="6928" width="2.625" style="676" customWidth="1"/>
    <col min="6929" max="6929" width="3" style="676" customWidth="1"/>
    <col min="6930" max="6934" width="9" style="676"/>
    <col min="6935" max="6935" width="4" style="676" customWidth="1"/>
    <col min="6936" max="6936" width="5.25" style="676" customWidth="1"/>
    <col min="6937" max="6937" width="3.625" style="676" customWidth="1"/>
    <col min="6938" max="7168" width="9" style="676"/>
    <col min="7169" max="7169" width="2.125" style="676" customWidth="1"/>
    <col min="7170" max="7171" width="3" style="676" customWidth="1"/>
    <col min="7172" max="7172" width="2.25" style="676" customWidth="1"/>
    <col min="7173" max="7179" width="9" style="676"/>
    <col min="7180" max="7180" width="3.75" style="676" customWidth="1"/>
    <col min="7181" max="7182" width="9" style="676"/>
    <col min="7183" max="7184" width="2.625" style="676" customWidth="1"/>
    <col min="7185" max="7185" width="3" style="676" customWidth="1"/>
    <col min="7186" max="7190" width="9" style="676"/>
    <col min="7191" max="7191" width="4" style="676" customWidth="1"/>
    <col min="7192" max="7192" width="5.25" style="676" customWidth="1"/>
    <col min="7193" max="7193" width="3.625" style="676" customWidth="1"/>
    <col min="7194" max="7424" width="9" style="676"/>
    <col min="7425" max="7425" width="2.125" style="676" customWidth="1"/>
    <col min="7426" max="7427" width="3" style="676" customWidth="1"/>
    <col min="7428" max="7428" width="2.25" style="676" customWidth="1"/>
    <col min="7429" max="7435" width="9" style="676"/>
    <col min="7436" max="7436" width="3.75" style="676" customWidth="1"/>
    <col min="7437" max="7438" width="9" style="676"/>
    <col min="7439" max="7440" width="2.625" style="676" customWidth="1"/>
    <col min="7441" max="7441" width="3" style="676" customWidth="1"/>
    <col min="7442" max="7446" width="9" style="676"/>
    <col min="7447" max="7447" width="4" style="676" customWidth="1"/>
    <col min="7448" max="7448" width="5.25" style="676" customWidth="1"/>
    <col min="7449" max="7449" width="3.625" style="676" customWidth="1"/>
    <col min="7450" max="7680" width="9" style="676"/>
    <col min="7681" max="7681" width="2.125" style="676" customWidth="1"/>
    <col min="7682" max="7683" width="3" style="676" customWidth="1"/>
    <col min="7684" max="7684" width="2.25" style="676" customWidth="1"/>
    <col min="7685" max="7691" width="9" style="676"/>
    <col min="7692" max="7692" width="3.75" style="676" customWidth="1"/>
    <col min="7693" max="7694" width="9" style="676"/>
    <col min="7695" max="7696" width="2.625" style="676" customWidth="1"/>
    <col min="7697" max="7697" width="3" style="676" customWidth="1"/>
    <col min="7698" max="7702" width="9" style="676"/>
    <col min="7703" max="7703" width="4" style="676" customWidth="1"/>
    <col min="7704" max="7704" width="5.25" style="676" customWidth="1"/>
    <col min="7705" max="7705" width="3.625" style="676" customWidth="1"/>
    <col min="7706" max="7936" width="9" style="676"/>
    <col min="7937" max="7937" width="2.125" style="676" customWidth="1"/>
    <col min="7938" max="7939" width="3" style="676" customWidth="1"/>
    <col min="7940" max="7940" width="2.25" style="676" customWidth="1"/>
    <col min="7941" max="7947" width="9" style="676"/>
    <col min="7948" max="7948" width="3.75" style="676" customWidth="1"/>
    <col min="7949" max="7950" width="9" style="676"/>
    <col min="7951" max="7952" width="2.625" style="676" customWidth="1"/>
    <col min="7953" max="7953" width="3" style="676" customWidth="1"/>
    <col min="7954" max="7958" width="9" style="676"/>
    <col min="7959" max="7959" width="4" style="676" customWidth="1"/>
    <col min="7960" max="7960" width="5.25" style="676" customWidth="1"/>
    <col min="7961" max="7961" width="3.625" style="676" customWidth="1"/>
    <col min="7962" max="8192" width="9" style="676"/>
    <col min="8193" max="8193" width="2.125" style="676" customWidth="1"/>
    <col min="8194" max="8195" width="3" style="676" customWidth="1"/>
    <col min="8196" max="8196" width="2.25" style="676" customWidth="1"/>
    <col min="8197" max="8203" width="9" style="676"/>
    <col min="8204" max="8204" width="3.75" style="676" customWidth="1"/>
    <col min="8205" max="8206" width="9" style="676"/>
    <col min="8207" max="8208" width="2.625" style="676" customWidth="1"/>
    <col min="8209" max="8209" width="3" style="676" customWidth="1"/>
    <col min="8210" max="8214" width="9" style="676"/>
    <col min="8215" max="8215" width="4" style="676" customWidth="1"/>
    <col min="8216" max="8216" width="5.25" style="676" customWidth="1"/>
    <col min="8217" max="8217" width="3.625" style="676" customWidth="1"/>
    <col min="8218" max="8448" width="9" style="676"/>
    <col min="8449" max="8449" width="2.125" style="676" customWidth="1"/>
    <col min="8450" max="8451" width="3" style="676" customWidth="1"/>
    <col min="8452" max="8452" width="2.25" style="676" customWidth="1"/>
    <col min="8453" max="8459" width="9" style="676"/>
    <col min="8460" max="8460" width="3.75" style="676" customWidth="1"/>
    <col min="8461" max="8462" width="9" style="676"/>
    <col min="8463" max="8464" width="2.625" style="676" customWidth="1"/>
    <col min="8465" max="8465" width="3" style="676" customWidth="1"/>
    <col min="8466" max="8470" width="9" style="676"/>
    <col min="8471" max="8471" width="4" style="676" customWidth="1"/>
    <col min="8472" max="8472" width="5.25" style="676" customWidth="1"/>
    <col min="8473" max="8473" width="3.625" style="676" customWidth="1"/>
    <col min="8474" max="8704" width="9" style="676"/>
    <col min="8705" max="8705" width="2.125" style="676" customWidth="1"/>
    <col min="8706" max="8707" width="3" style="676" customWidth="1"/>
    <col min="8708" max="8708" width="2.25" style="676" customWidth="1"/>
    <col min="8709" max="8715" width="9" style="676"/>
    <col min="8716" max="8716" width="3.75" style="676" customWidth="1"/>
    <col min="8717" max="8718" width="9" style="676"/>
    <col min="8719" max="8720" width="2.625" style="676" customWidth="1"/>
    <col min="8721" max="8721" width="3" style="676" customWidth="1"/>
    <col min="8722" max="8726" width="9" style="676"/>
    <col min="8727" max="8727" width="4" style="676" customWidth="1"/>
    <col min="8728" max="8728" width="5.25" style="676" customWidth="1"/>
    <col min="8729" max="8729" width="3.625" style="676" customWidth="1"/>
    <col min="8730" max="8960" width="9" style="676"/>
    <col min="8961" max="8961" width="2.125" style="676" customWidth="1"/>
    <col min="8962" max="8963" width="3" style="676" customWidth="1"/>
    <col min="8964" max="8964" width="2.25" style="676" customWidth="1"/>
    <col min="8965" max="8971" width="9" style="676"/>
    <col min="8972" max="8972" width="3.75" style="676" customWidth="1"/>
    <col min="8973" max="8974" width="9" style="676"/>
    <col min="8975" max="8976" width="2.625" style="676" customWidth="1"/>
    <col min="8977" max="8977" width="3" style="676" customWidth="1"/>
    <col min="8978" max="8982" width="9" style="676"/>
    <col min="8983" max="8983" width="4" style="676" customWidth="1"/>
    <col min="8984" max="8984" width="5.25" style="676" customWidth="1"/>
    <col min="8985" max="8985" width="3.625" style="676" customWidth="1"/>
    <col min="8986" max="9216" width="9" style="676"/>
    <col min="9217" max="9217" width="2.125" style="676" customWidth="1"/>
    <col min="9218" max="9219" width="3" style="676" customWidth="1"/>
    <col min="9220" max="9220" width="2.25" style="676" customWidth="1"/>
    <col min="9221" max="9227" width="9" style="676"/>
    <col min="9228" max="9228" width="3.75" style="676" customWidth="1"/>
    <col min="9229" max="9230" width="9" style="676"/>
    <col min="9231" max="9232" width="2.625" style="676" customWidth="1"/>
    <col min="9233" max="9233" width="3" style="676" customWidth="1"/>
    <col min="9234" max="9238" width="9" style="676"/>
    <col min="9239" max="9239" width="4" style="676" customWidth="1"/>
    <col min="9240" max="9240" width="5.25" style="676" customWidth="1"/>
    <col min="9241" max="9241" width="3.625" style="676" customWidth="1"/>
    <col min="9242" max="9472" width="9" style="676"/>
    <col min="9473" max="9473" width="2.125" style="676" customWidth="1"/>
    <col min="9474" max="9475" width="3" style="676" customWidth="1"/>
    <col min="9476" max="9476" width="2.25" style="676" customWidth="1"/>
    <col min="9477" max="9483" width="9" style="676"/>
    <col min="9484" max="9484" width="3.75" style="676" customWidth="1"/>
    <col min="9485" max="9486" width="9" style="676"/>
    <col min="9487" max="9488" width="2.625" style="676" customWidth="1"/>
    <col min="9489" max="9489" width="3" style="676" customWidth="1"/>
    <col min="9490" max="9494" width="9" style="676"/>
    <col min="9495" max="9495" width="4" style="676" customWidth="1"/>
    <col min="9496" max="9496" width="5.25" style="676" customWidth="1"/>
    <col min="9497" max="9497" width="3.625" style="676" customWidth="1"/>
    <col min="9498" max="9728" width="9" style="676"/>
    <col min="9729" max="9729" width="2.125" style="676" customWidth="1"/>
    <col min="9730" max="9731" width="3" style="676" customWidth="1"/>
    <col min="9732" max="9732" width="2.25" style="676" customWidth="1"/>
    <col min="9733" max="9739" width="9" style="676"/>
    <col min="9740" max="9740" width="3.75" style="676" customWidth="1"/>
    <col min="9741" max="9742" width="9" style="676"/>
    <col min="9743" max="9744" width="2.625" style="676" customWidth="1"/>
    <col min="9745" max="9745" width="3" style="676" customWidth="1"/>
    <col min="9746" max="9750" width="9" style="676"/>
    <col min="9751" max="9751" width="4" style="676" customWidth="1"/>
    <col min="9752" max="9752" width="5.25" style="676" customWidth="1"/>
    <col min="9753" max="9753" width="3.625" style="676" customWidth="1"/>
    <col min="9754" max="9984" width="9" style="676"/>
    <col min="9985" max="9985" width="2.125" style="676" customWidth="1"/>
    <col min="9986" max="9987" width="3" style="676" customWidth="1"/>
    <col min="9988" max="9988" width="2.25" style="676" customWidth="1"/>
    <col min="9989" max="9995" width="9" style="676"/>
    <col min="9996" max="9996" width="3.75" style="676" customWidth="1"/>
    <col min="9997" max="9998" width="9" style="676"/>
    <col min="9999" max="10000" width="2.625" style="676" customWidth="1"/>
    <col min="10001" max="10001" width="3" style="676" customWidth="1"/>
    <col min="10002" max="10006" width="9" style="676"/>
    <col min="10007" max="10007" width="4" style="676" customWidth="1"/>
    <col min="10008" max="10008" width="5.25" style="676" customWidth="1"/>
    <col min="10009" max="10009" width="3.625" style="676" customWidth="1"/>
    <col min="10010" max="10240" width="9" style="676"/>
    <col min="10241" max="10241" width="2.125" style="676" customWidth="1"/>
    <col min="10242" max="10243" width="3" style="676" customWidth="1"/>
    <col min="10244" max="10244" width="2.25" style="676" customWidth="1"/>
    <col min="10245" max="10251" width="9" style="676"/>
    <col min="10252" max="10252" width="3.75" style="676" customWidth="1"/>
    <col min="10253" max="10254" width="9" style="676"/>
    <col min="10255" max="10256" width="2.625" style="676" customWidth="1"/>
    <col min="10257" max="10257" width="3" style="676" customWidth="1"/>
    <col min="10258" max="10262" width="9" style="676"/>
    <col min="10263" max="10263" width="4" style="676" customWidth="1"/>
    <col min="10264" max="10264" width="5.25" style="676" customWidth="1"/>
    <col min="10265" max="10265" width="3.625" style="676" customWidth="1"/>
    <col min="10266" max="10496" width="9" style="676"/>
    <col min="10497" max="10497" width="2.125" style="676" customWidth="1"/>
    <col min="10498" max="10499" width="3" style="676" customWidth="1"/>
    <col min="10500" max="10500" width="2.25" style="676" customWidth="1"/>
    <col min="10501" max="10507" width="9" style="676"/>
    <col min="10508" max="10508" width="3.75" style="676" customWidth="1"/>
    <col min="10509" max="10510" width="9" style="676"/>
    <col min="10511" max="10512" width="2.625" style="676" customWidth="1"/>
    <col min="10513" max="10513" width="3" style="676" customWidth="1"/>
    <col min="10514" max="10518" width="9" style="676"/>
    <col min="10519" max="10519" width="4" style="676" customWidth="1"/>
    <col min="10520" max="10520" width="5.25" style="676" customWidth="1"/>
    <col min="10521" max="10521" width="3.625" style="676" customWidth="1"/>
    <col min="10522" max="10752" width="9" style="676"/>
    <col min="10753" max="10753" width="2.125" style="676" customWidth="1"/>
    <col min="10754" max="10755" width="3" style="676" customWidth="1"/>
    <col min="10756" max="10756" width="2.25" style="676" customWidth="1"/>
    <col min="10757" max="10763" width="9" style="676"/>
    <col min="10764" max="10764" width="3.75" style="676" customWidth="1"/>
    <col min="10765" max="10766" width="9" style="676"/>
    <col min="10767" max="10768" width="2.625" style="676" customWidth="1"/>
    <col min="10769" max="10769" width="3" style="676" customWidth="1"/>
    <col min="10770" max="10774" width="9" style="676"/>
    <col min="10775" max="10775" width="4" style="676" customWidth="1"/>
    <col min="10776" max="10776" width="5.25" style="676" customWidth="1"/>
    <col min="10777" max="10777" width="3.625" style="676" customWidth="1"/>
    <col min="10778" max="11008" width="9" style="676"/>
    <col min="11009" max="11009" width="2.125" style="676" customWidth="1"/>
    <col min="11010" max="11011" width="3" style="676" customWidth="1"/>
    <col min="11012" max="11012" width="2.25" style="676" customWidth="1"/>
    <col min="11013" max="11019" width="9" style="676"/>
    <col min="11020" max="11020" width="3.75" style="676" customWidth="1"/>
    <col min="11021" max="11022" width="9" style="676"/>
    <col min="11023" max="11024" width="2.625" style="676" customWidth="1"/>
    <col min="11025" max="11025" width="3" style="676" customWidth="1"/>
    <col min="11026" max="11030" width="9" style="676"/>
    <col min="11031" max="11031" width="4" style="676" customWidth="1"/>
    <col min="11032" max="11032" width="5.25" style="676" customWidth="1"/>
    <col min="11033" max="11033" width="3.625" style="676" customWidth="1"/>
    <col min="11034" max="11264" width="9" style="676"/>
    <col min="11265" max="11265" width="2.125" style="676" customWidth="1"/>
    <col min="11266" max="11267" width="3" style="676" customWidth="1"/>
    <col min="11268" max="11268" width="2.25" style="676" customWidth="1"/>
    <col min="11269" max="11275" width="9" style="676"/>
    <col min="11276" max="11276" width="3.75" style="676" customWidth="1"/>
    <col min="11277" max="11278" width="9" style="676"/>
    <col min="11279" max="11280" width="2.625" style="676" customWidth="1"/>
    <col min="11281" max="11281" width="3" style="676" customWidth="1"/>
    <col min="11282" max="11286" width="9" style="676"/>
    <col min="11287" max="11287" width="4" style="676" customWidth="1"/>
    <col min="11288" max="11288" width="5.25" style="676" customWidth="1"/>
    <col min="11289" max="11289" width="3.625" style="676" customWidth="1"/>
    <col min="11290" max="11520" width="9" style="676"/>
    <col min="11521" max="11521" width="2.125" style="676" customWidth="1"/>
    <col min="11522" max="11523" width="3" style="676" customWidth="1"/>
    <col min="11524" max="11524" width="2.25" style="676" customWidth="1"/>
    <col min="11525" max="11531" width="9" style="676"/>
    <col min="11532" max="11532" width="3.75" style="676" customWidth="1"/>
    <col min="11533" max="11534" width="9" style="676"/>
    <col min="11535" max="11536" width="2.625" style="676" customWidth="1"/>
    <col min="11537" max="11537" width="3" style="676" customWidth="1"/>
    <col min="11538" max="11542" width="9" style="676"/>
    <col min="11543" max="11543" width="4" style="676" customWidth="1"/>
    <col min="11544" max="11544" width="5.25" style="676" customWidth="1"/>
    <col min="11545" max="11545" width="3.625" style="676" customWidth="1"/>
    <col min="11546" max="11776" width="9" style="676"/>
    <col min="11777" max="11777" width="2.125" style="676" customWidth="1"/>
    <col min="11778" max="11779" width="3" style="676" customWidth="1"/>
    <col min="11780" max="11780" width="2.25" style="676" customWidth="1"/>
    <col min="11781" max="11787" width="9" style="676"/>
    <col min="11788" max="11788" width="3.75" style="676" customWidth="1"/>
    <col min="11789" max="11790" width="9" style="676"/>
    <col min="11791" max="11792" width="2.625" style="676" customWidth="1"/>
    <col min="11793" max="11793" width="3" style="676" customWidth="1"/>
    <col min="11794" max="11798" width="9" style="676"/>
    <col min="11799" max="11799" width="4" style="676" customWidth="1"/>
    <col min="11800" max="11800" width="5.25" style="676" customWidth="1"/>
    <col min="11801" max="11801" width="3.625" style="676" customWidth="1"/>
    <col min="11802" max="12032" width="9" style="676"/>
    <col min="12033" max="12033" width="2.125" style="676" customWidth="1"/>
    <col min="12034" max="12035" width="3" style="676" customWidth="1"/>
    <col min="12036" max="12036" width="2.25" style="676" customWidth="1"/>
    <col min="12037" max="12043" width="9" style="676"/>
    <col min="12044" max="12044" width="3.75" style="676" customWidth="1"/>
    <col min="12045" max="12046" width="9" style="676"/>
    <col min="12047" max="12048" width="2.625" style="676" customWidth="1"/>
    <col min="12049" max="12049" width="3" style="676" customWidth="1"/>
    <col min="12050" max="12054" width="9" style="676"/>
    <col min="12055" max="12055" width="4" style="676" customWidth="1"/>
    <col min="12056" max="12056" width="5.25" style="676" customWidth="1"/>
    <col min="12057" max="12057" width="3.625" style="676" customWidth="1"/>
    <col min="12058" max="12288" width="9" style="676"/>
    <col min="12289" max="12289" width="2.125" style="676" customWidth="1"/>
    <col min="12290" max="12291" width="3" style="676" customWidth="1"/>
    <col min="12292" max="12292" width="2.25" style="676" customWidth="1"/>
    <col min="12293" max="12299" width="9" style="676"/>
    <col min="12300" max="12300" width="3.75" style="676" customWidth="1"/>
    <col min="12301" max="12302" width="9" style="676"/>
    <col min="12303" max="12304" width="2.625" style="676" customWidth="1"/>
    <col min="12305" max="12305" width="3" style="676" customWidth="1"/>
    <col min="12306" max="12310" width="9" style="676"/>
    <col min="12311" max="12311" width="4" style="676" customWidth="1"/>
    <col min="12312" max="12312" width="5.25" style="676" customWidth="1"/>
    <col min="12313" max="12313" width="3.625" style="676" customWidth="1"/>
    <col min="12314" max="12544" width="9" style="676"/>
    <col min="12545" max="12545" width="2.125" style="676" customWidth="1"/>
    <col min="12546" max="12547" width="3" style="676" customWidth="1"/>
    <col min="12548" max="12548" width="2.25" style="676" customWidth="1"/>
    <col min="12549" max="12555" width="9" style="676"/>
    <col min="12556" max="12556" width="3.75" style="676" customWidth="1"/>
    <col min="12557" max="12558" width="9" style="676"/>
    <col min="12559" max="12560" width="2.625" style="676" customWidth="1"/>
    <col min="12561" max="12561" width="3" style="676" customWidth="1"/>
    <col min="12562" max="12566" width="9" style="676"/>
    <col min="12567" max="12567" width="4" style="676" customWidth="1"/>
    <col min="12568" max="12568" width="5.25" style="676" customWidth="1"/>
    <col min="12569" max="12569" width="3.625" style="676" customWidth="1"/>
    <col min="12570" max="12800" width="9" style="676"/>
    <col min="12801" max="12801" width="2.125" style="676" customWidth="1"/>
    <col min="12802" max="12803" width="3" style="676" customWidth="1"/>
    <col min="12804" max="12804" width="2.25" style="676" customWidth="1"/>
    <col min="12805" max="12811" width="9" style="676"/>
    <col min="12812" max="12812" width="3.75" style="676" customWidth="1"/>
    <col min="12813" max="12814" width="9" style="676"/>
    <col min="12815" max="12816" width="2.625" style="676" customWidth="1"/>
    <col min="12817" max="12817" width="3" style="676" customWidth="1"/>
    <col min="12818" max="12822" width="9" style="676"/>
    <col min="12823" max="12823" width="4" style="676" customWidth="1"/>
    <col min="12824" max="12824" width="5.25" style="676" customWidth="1"/>
    <col min="12825" max="12825" width="3.625" style="676" customWidth="1"/>
    <col min="12826" max="13056" width="9" style="676"/>
    <col min="13057" max="13057" width="2.125" style="676" customWidth="1"/>
    <col min="13058" max="13059" width="3" style="676" customWidth="1"/>
    <col min="13060" max="13060" width="2.25" style="676" customWidth="1"/>
    <col min="13061" max="13067" width="9" style="676"/>
    <col min="13068" max="13068" width="3.75" style="676" customWidth="1"/>
    <col min="13069" max="13070" width="9" style="676"/>
    <col min="13071" max="13072" width="2.625" style="676" customWidth="1"/>
    <col min="13073" max="13073" width="3" style="676" customWidth="1"/>
    <col min="13074" max="13078" width="9" style="676"/>
    <col min="13079" max="13079" width="4" style="676" customWidth="1"/>
    <col min="13080" max="13080" width="5.25" style="676" customWidth="1"/>
    <col min="13081" max="13081" width="3.625" style="676" customWidth="1"/>
    <col min="13082" max="13312" width="9" style="676"/>
    <col min="13313" max="13313" width="2.125" style="676" customWidth="1"/>
    <col min="13314" max="13315" width="3" style="676" customWidth="1"/>
    <col min="13316" max="13316" width="2.25" style="676" customWidth="1"/>
    <col min="13317" max="13323" width="9" style="676"/>
    <col min="13324" max="13324" width="3.75" style="676" customWidth="1"/>
    <col min="13325" max="13326" width="9" style="676"/>
    <col min="13327" max="13328" width="2.625" style="676" customWidth="1"/>
    <col min="13329" max="13329" width="3" style="676" customWidth="1"/>
    <col min="13330" max="13334" width="9" style="676"/>
    <col min="13335" max="13335" width="4" style="676" customWidth="1"/>
    <col min="13336" max="13336" width="5.25" style="676" customWidth="1"/>
    <col min="13337" max="13337" width="3.625" style="676" customWidth="1"/>
    <col min="13338" max="13568" width="9" style="676"/>
    <col min="13569" max="13569" width="2.125" style="676" customWidth="1"/>
    <col min="13570" max="13571" width="3" style="676" customWidth="1"/>
    <col min="13572" max="13572" width="2.25" style="676" customWidth="1"/>
    <col min="13573" max="13579" width="9" style="676"/>
    <col min="13580" max="13580" width="3.75" style="676" customWidth="1"/>
    <col min="13581" max="13582" width="9" style="676"/>
    <col min="13583" max="13584" width="2.625" style="676" customWidth="1"/>
    <col min="13585" max="13585" width="3" style="676" customWidth="1"/>
    <col min="13586" max="13590" width="9" style="676"/>
    <col min="13591" max="13591" width="4" style="676" customWidth="1"/>
    <col min="13592" max="13592" width="5.25" style="676" customWidth="1"/>
    <col min="13593" max="13593" width="3.625" style="676" customWidth="1"/>
    <col min="13594" max="13824" width="9" style="676"/>
    <col min="13825" max="13825" width="2.125" style="676" customWidth="1"/>
    <col min="13826" max="13827" width="3" style="676" customWidth="1"/>
    <col min="13828" max="13828" width="2.25" style="676" customWidth="1"/>
    <col min="13829" max="13835" width="9" style="676"/>
    <col min="13836" max="13836" width="3.75" style="676" customWidth="1"/>
    <col min="13837" max="13838" width="9" style="676"/>
    <col min="13839" max="13840" width="2.625" style="676" customWidth="1"/>
    <col min="13841" max="13841" width="3" style="676" customWidth="1"/>
    <col min="13842" max="13846" width="9" style="676"/>
    <col min="13847" max="13847" width="4" style="676" customWidth="1"/>
    <col min="13848" max="13848" width="5.25" style="676" customWidth="1"/>
    <col min="13849" max="13849" width="3.625" style="676" customWidth="1"/>
    <col min="13850" max="14080" width="9" style="676"/>
    <col min="14081" max="14081" width="2.125" style="676" customWidth="1"/>
    <col min="14082" max="14083" width="3" style="676" customWidth="1"/>
    <col min="14084" max="14084" width="2.25" style="676" customWidth="1"/>
    <col min="14085" max="14091" width="9" style="676"/>
    <col min="14092" max="14092" width="3.75" style="676" customWidth="1"/>
    <col min="14093" max="14094" width="9" style="676"/>
    <col min="14095" max="14096" width="2.625" style="676" customWidth="1"/>
    <col min="14097" max="14097" width="3" style="676" customWidth="1"/>
    <col min="14098" max="14102" width="9" style="676"/>
    <col min="14103" max="14103" width="4" style="676" customWidth="1"/>
    <col min="14104" max="14104" width="5.25" style="676" customWidth="1"/>
    <col min="14105" max="14105" width="3.625" style="676" customWidth="1"/>
    <col min="14106" max="14336" width="9" style="676"/>
    <col min="14337" max="14337" width="2.125" style="676" customWidth="1"/>
    <col min="14338" max="14339" width="3" style="676" customWidth="1"/>
    <col min="14340" max="14340" width="2.25" style="676" customWidth="1"/>
    <col min="14341" max="14347" width="9" style="676"/>
    <col min="14348" max="14348" width="3.75" style="676" customWidth="1"/>
    <col min="14349" max="14350" width="9" style="676"/>
    <col min="14351" max="14352" width="2.625" style="676" customWidth="1"/>
    <col min="14353" max="14353" width="3" style="676" customWidth="1"/>
    <col min="14354" max="14358" width="9" style="676"/>
    <col min="14359" max="14359" width="4" style="676" customWidth="1"/>
    <col min="14360" max="14360" width="5.25" style="676" customWidth="1"/>
    <col min="14361" max="14361" width="3.625" style="676" customWidth="1"/>
    <col min="14362" max="14592" width="9" style="676"/>
    <col min="14593" max="14593" width="2.125" style="676" customWidth="1"/>
    <col min="14594" max="14595" width="3" style="676" customWidth="1"/>
    <col min="14596" max="14596" width="2.25" style="676" customWidth="1"/>
    <col min="14597" max="14603" width="9" style="676"/>
    <col min="14604" max="14604" width="3.75" style="676" customWidth="1"/>
    <col min="14605" max="14606" width="9" style="676"/>
    <col min="14607" max="14608" width="2.625" style="676" customWidth="1"/>
    <col min="14609" max="14609" width="3" style="676" customWidth="1"/>
    <col min="14610" max="14614" width="9" style="676"/>
    <col min="14615" max="14615" width="4" style="676" customWidth="1"/>
    <col min="14616" max="14616" width="5.25" style="676" customWidth="1"/>
    <col min="14617" max="14617" width="3.625" style="676" customWidth="1"/>
    <col min="14618" max="14848" width="9" style="676"/>
    <col min="14849" max="14849" width="2.125" style="676" customWidth="1"/>
    <col min="14850" max="14851" width="3" style="676" customWidth="1"/>
    <col min="14852" max="14852" width="2.25" style="676" customWidth="1"/>
    <col min="14853" max="14859" width="9" style="676"/>
    <col min="14860" max="14860" width="3.75" style="676" customWidth="1"/>
    <col min="14861" max="14862" width="9" style="676"/>
    <col min="14863" max="14864" width="2.625" style="676" customWidth="1"/>
    <col min="14865" max="14865" width="3" style="676" customWidth="1"/>
    <col min="14866" max="14870" width="9" style="676"/>
    <col min="14871" max="14871" width="4" style="676" customWidth="1"/>
    <col min="14872" max="14872" width="5.25" style="676" customWidth="1"/>
    <col min="14873" max="14873" width="3.625" style="676" customWidth="1"/>
    <col min="14874" max="15104" width="9" style="676"/>
    <col min="15105" max="15105" width="2.125" style="676" customWidth="1"/>
    <col min="15106" max="15107" width="3" style="676" customWidth="1"/>
    <col min="15108" max="15108" width="2.25" style="676" customWidth="1"/>
    <col min="15109" max="15115" width="9" style="676"/>
    <col min="15116" max="15116" width="3.75" style="676" customWidth="1"/>
    <col min="15117" max="15118" width="9" style="676"/>
    <col min="15119" max="15120" width="2.625" style="676" customWidth="1"/>
    <col min="15121" max="15121" width="3" style="676" customWidth="1"/>
    <col min="15122" max="15126" width="9" style="676"/>
    <col min="15127" max="15127" width="4" style="676" customWidth="1"/>
    <col min="15128" max="15128" width="5.25" style="676" customWidth="1"/>
    <col min="15129" max="15129" width="3.625" style="676" customWidth="1"/>
    <col min="15130" max="15360" width="9" style="676"/>
    <col min="15361" max="15361" width="2.125" style="676" customWidth="1"/>
    <col min="15362" max="15363" width="3" style="676" customWidth="1"/>
    <col min="15364" max="15364" width="2.25" style="676" customWidth="1"/>
    <col min="15365" max="15371" width="9" style="676"/>
    <col min="15372" max="15372" width="3.75" style="676" customWidth="1"/>
    <col min="15373" max="15374" width="9" style="676"/>
    <col min="15375" max="15376" width="2.625" style="676" customWidth="1"/>
    <col min="15377" max="15377" width="3" style="676" customWidth="1"/>
    <col min="15378" max="15382" width="9" style="676"/>
    <col min="15383" max="15383" width="4" style="676" customWidth="1"/>
    <col min="15384" max="15384" width="5.25" style="676" customWidth="1"/>
    <col min="15385" max="15385" width="3.625" style="676" customWidth="1"/>
    <col min="15386" max="15616" width="9" style="676"/>
    <col min="15617" max="15617" width="2.125" style="676" customWidth="1"/>
    <col min="15618" max="15619" width="3" style="676" customWidth="1"/>
    <col min="15620" max="15620" width="2.25" style="676" customWidth="1"/>
    <col min="15621" max="15627" width="9" style="676"/>
    <col min="15628" max="15628" width="3.75" style="676" customWidth="1"/>
    <col min="15629" max="15630" width="9" style="676"/>
    <col min="15631" max="15632" width="2.625" style="676" customWidth="1"/>
    <col min="15633" max="15633" width="3" style="676" customWidth="1"/>
    <col min="15634" max="15638" width="9" style="676"/>
    <col min="15639" max="15639" width="4" style="676" customWidth="1"/>
    <col min="15640" max="15640" width="5.25" style="676" customWidth="1"/>
    <col min="15641" max="15641" width="3.625" style="676" customWidth="1"/>
    <col min="15642" max="15872" width="9" style="676"/>
    <col min="15873" max="15873" width="2.125" style="676" customWidth="1"/>
    <col min="15874" max="15875" width="3" style="676" customWidth="1"/>
    <col min="15876" max="15876" width="2.25" style="676" customWidth="1"/>
    <col min="15877" max="15883" width="9" style="676"/>
    <col min="15884" max="15884" width="3.75" style="676" customWidth="1"/>
    <col min="15885" max="15886" width="9" style="676"/>
    <col min="15887" max="15888" width="2.625" style="676" customWidth="1"/>
    <col min="15889" max="15889" width="3" style="676" customWidth="1"/>
    <col min="15890" max="15894" width="9" style="676"/>
    <col min="15895" max="15895" width="4" style="676" customWidth="1"/>
    <col min="15896" max="15896" width="5.25" style="676" customWidth="1"/>
    <col min="15897" max="15897" width="3.625" style="676" customWidth="1"/>
    <col min="15898" max="16128" width="9" style="676"/>
    <col min="16129" max="16129" width="2.125" style="676" customWidth="1"/>
    <col min="16130" max="16131" width="3" style="676" customWidth="1"/>
    <col min="16132" max="16132" width="2.25" style="676" customWidth="1"/>
    <col min="16133" max="16139" width="9" style="676"/>
    <col min="16140" max="16140" width="3.75" style="676" customWidth="1"/>
    <col min="16141" max="16142" width="9" style="676"/>
    <col min="16143" max="16144" width="2.625" style="676" customWidth="1"/>
    <col min="16145" max="16145" width="3" style="676" customWidth="1"/>
    <col min="16146" max="16150" width="9" style="676"/>
    <col min="16151" max="16151" width="4" style="676" customWidth="1"/>
    <col min="16152" max="16152" width="5.25" style="676" customWidth="1"/>
    <col min="16153" max="16153" width="3.625" style="676" customWidth="1"/>
    <col min="16154" max="16384" width="9" style="676"/>
  </cols>
  <sheetData>
    <row r="1" spans="2:23" s="210" customFormat="1" ht="14.25"/>
    <row r="2" spans="2:23" s="210" customFormat="1">
      <c r="D2" s="2427" t="s">
        <v>346</v>
      </c>
      <c r="E2" s="2428"/>
    </row>
    <row r="3" spans="2:23" s="210" customFormat="1" ht="14.25"/>
    <row r="4" spans="2:23" ht="28.5" customHeight="1">
      <c r="B4" s="675" t="s">
        <v>1428</v>
      </c>
    </row>
    <row r="6" spans="2:23">
      <c r="B6" s="677"/>
      <c r="C6" s="678"/>
      <c r="D6" s="678"/>
      <c r="E6" s="678"/>
      <c r="F6" s="678"/>
      <c r="G6" s="678"/>
      <c r="H6" s="678"/>
      <c r="I6" s="678"/>
      <c r="J6" s="678"/>
      <c r="K6" s="678"/>
      <c r="L6" s="678"/>
      <c r="M6" s="679" t="s">
        <v>1429</v>
      </c>
      <c r="O6" s="679"/>
      <c r="P6" s="679"/>
      <c r="Q6" s="679"/>
      <c r="R6" s="679"/>
      <c r="S6" s="679"/>
      <c r="T6" s="679"/>
    </row>
    <row r="7" spans="2:23">
      <c r="B7" s="680"/>
      <c r="C7" s="681"/>
      <c r="D7" s="681"/>
      <c r="E7" s="681"/>
      <c r="F7" s="681"/>
      <c r="G7" s="681"/>
      <c r="H7" s="681"/>
      <c r="I7" s="681"/>
      <c r="J7" s="681"/>
      <c r="K7" s="681"/>
      <c r="L7" s="681"/>
      <c r="M7" s="681"/>
      <c r="N7" s="681"/>
      <c r="O7" s="681"/>
      <c r="P7" s="681"/>
      <c r="Q7" s="682"/>
    </row>
    <row r="8" spans="2:23" ht="20.25" customHeight="1">
      <c r="B8" s="680"/>
      <c r="C8" s="681"/>
      <c r="D8" s="683"/>
      <c r="E8" s="684"/>
      <c r="F8" s="684"/>
      <c r="G8" s="684"/>
      <c r="H8" s="684"/>
      <c r="I8" s="684"/>
      <c r="J8" s="684"/>
      <c r="K8" s="684"/>
      <c r="L8" s="684"/>
      <c r="M8" s="684"/>
      <c r="N8" s="684"/>
      <c r="O8" s="685"/>
      <c r="P8" s="681"/>
      <c r="Q8" s="682"/>
    </row>
    <row r="9" spans="2:23" ht="20.25" customHeight="1">
      <c r="B9" s="680"/>
      <c r="C9" s="681"/>
      <c r="D9" s="686"/>
      <c r="E9" s="681"/>
      <c r="F9" s="2421" t="s">
        <v>1430</v>
      </c>
      <c r="G9" s="2422"/>
      <c r="H9" s="2422"/>
      <c r="I9" s="2422"/>
      <c r="J9" s="2422"/>
      <c r="K9" s="2422"/>
      <c r="L9" s="2422"/>
      <c r="M9" s="681"/>
      <c r="N9" s="681"/>
      <c r="O9" s="681"/>
      <c r="P9" s="681"/>
      <c r="Q9" s="682"/>
      <c r="R9" s="681"/>
      <c r="S9" s="681"/>
      <c r="T9" s="681"/>
      <c r="U9" s="681"/>
    </row>
    <row r="10" spans="2:23" ht="20.25" customHeight="1">
      <c r="B10" s="680"/>
      <c r="C10" s="681"/>
      <c r="D10" s="686"/>
      <c r="E10" s="681"/>
      <c r="F10" s="2421" t="s">
        <v>1431</v>
      </c>
      <c r="G10" s="2422"/>
      <c r="H10" s="2422"/>
      <c r="I10" s="2422"/>
      <c r="J10" s="2422"/>
      <c r="K10" s="2422"/>
      <c r="L10" s="2422"/>
      <c r="M10" s="681"/>
      <c r="N10" s="681"/>
      <c r="O10" s="687" t="s">
        <v>1432</v>
      </c>
      <c r="P10" s="687"/>
      <c r="Q10" s="688"/>
      <c r="R10" s="687"/>
      <c r="S10" s="687"/>
      <c r="T10" s="687"/>
      <c r="U10" s="687"/>
      <c r="V10" s="689"/>
      <c r="W10" s="689"/>
    </row>
    <row r="11" spans="2:23" ht="20.25" customHeight="1">
      <c r="B11" s="680"/>
      <c r="C11" s="681"/>
      <c r="D11" s="686"/>
      <c r="E11" s="681"/>
      <c r="G11" s="681"/>
      <c r="H11" s="681"/>
      <c r="I11" s="681"/>
      <c r="J11" s="681"/>
      <c r="K11" s="681"/>
      <c r="L11" s="681"/>
      <c r="M11" s="681"/>
      <c r="N11" s="681"/>
      <c r="O11" s="2423" t="s">
        <v>1433</v>
      </c>
      <c r="P11" s="2423"/>
      <c r="Q11" s="2423"/>
      <c r="R11" s="2423"/>
      <c r="S11" s="2423"/>
      <c r="T11" s="2423"/>
      <c r="U11" s="2423"/>
      <c r="V11" s="2423"/>
      <c r="W11" s="690"/>
    </row>
    <row r="12" spans="2:23" ht="20.25" customHeight="1">
      <c r="B12" s="680"/>
      <c r="C12" s="681"/>
      <c r="D12" s="686"/>
      <c r="E12" s="681"/>
      <c r="F12" s="2424" t="s">
        <v>1434</v>
      </c>
      <c r="G12" s="2424"/>
      <c r="H12" s="2424"/>
      <c r="I12" s="2424"/>
      <c r="J12" s="2424"/>
      <c r="K12" s="2424"/>
      <c r="L12" s="2424"/>
      <c r="M12" s="691"/>
      <c r="N12" s="681"/>
      <c r="O12" s="2423"/>
      <c r="P12" s="2423"/>
      <c r="Q12" s="2423"/>
      <c r="R12" s="2423"/>
      <c r="S12" s="2423"/>
      <c r="T12" s="2423"/>
      <c r="U12" s="2423"/>
      <c r="V12" s="2423"/>
      <c r="W12" s="690"/>
    </row>
    <row r="13" spans="2:23" ht="20.25" customHeight="1">
      <c r="B13" s="680"/>
      <c r="C13" s="681"/>
      <c r="D13" s="686"/>
      <c r="E13" s="681"/>
      <c r="F13" s="692"/>
      <c r="G13" s="681"/>
      <c r="H13" s="681"/>
      <c r="I13" s="681"/>
      <c r="J13" s="681"/>
      <c r="K13" s="681"/>
      <c r="L13" s="681"/>
      <c r="M13" s="681"/>
      <c r="N13" s="681"/>
      <c r="O13" s="2423"/>
      <c r="P13" s="2423"/>
      <c r="Q13" s="2423"/>
      <c r="R13" s="2423"/>
      <c r="S13" s="2423"/>
      <c r="T13" s="2423"/>
      <c r="U13" s="2423"/>
      <c r="V13" s="2423"/>
      <c r="W13" s="690"/>
    </row>
    <row r="14" spans="2:23" ht="20.25" customHeight="1">
      <c r="B14" s="680"/>
      <c r="C14" s="681"/>
      <c r="D14" s="686"/>
      <c r="E14" s="681"/>
      <c r="F14" s="692"/>
      <c r="G14" s="681"/>
      <c r="H14" s="681"/>
      <c r="I14" s="681"/>
      <c r="J14" s="681"/>
      <c r="K14" s="681"/>
      <c r="L14" s="681"/>
      <c r="M14" s="681"/>
      <c r="N14" s="681"/>
      <c r="O14" s="681"/>
      <c r="P14" s="686"/>
      <c r="Q14" s="682"/>
      <c r="R14" s="681"/>
      <c r="S14" s="681"/>
      <c r="T14" s="681"/>
      <c r="U14" s="681"/>
    </row>
    <row r="15" spans="2:23" ht="20.25" customHeight="1">
      <c r="B15" s="680"/>
      <c r="C15" s="681"/>
      <c r="D15" s="686"/>
      <c r="E15" s="681"/>
      <c r="F15" s="692"/>
      <c r="G15" s="681"/>
      <c r="H15" s="681"/>
      <c r="I15" s="681"/>
      <c r="J15" s="681"/>
      <c r="K15" s="681"/>
      <c r="L15" s="681"/>
      <c r="M15" s="681"/>
      <c r="N15" s="681"/>
      <c r="O15" s="681"/>
      <c r="P15" s="686"/>
      <c r="Q15" s="682"/>
    </row>
    <row r="16" spans="2:23" ht="20.25" customHeight="1">
      <c r="B16" s="680"/>
      <c r="C16" s="681"/>
      <c r="D16" s="686"/>
      <c r="E16" s="692" t="s">
        <v>1435</v>
      </c>
      <c r="F16" s="681"/>
      <c r="G16" s="681"/>
      <c r="H16" s="681"/>
      <c r="I16" s="681"/>
      <c r="J16" s="681"/>
      <c r="K16" s="681"/>
      <c r="L16" s="681"/>
      <c r="M16" s="681"/>
      <c r="N16" s="681"/>
      <c r="O16" s="693"/>
      <c r="P16" s="681"/>
      <c r="Q16" s="682"/>
    </row>
    <row r="17" spans="2:36" ht="20.25" customHeight="1">
      <c r="B17" s="680"/>
      <c r="C17" s="681"/>
      <c r="D17" s="686"/>
      <c r="E17" s="681"/>
      <c r="F17" s="692"/>
      <c r="G17" s="681"/>
      <c r="H17" s="681"/>
      <c r="I17" s="681"/>
      <c r="J17" s="681"/>
      <c r="K17" s="681"/>
      <c r="L17" s="681"/>
      <c r="M17" s="681"/>
      <c r="N17" s="681"/>
      <c r="O17" s="693"/>
      <c r="P17" s="681"/>
      <c r="Q17" s="682"/>
    </row>
    <row r="18" spans="2:36" ht="20.25" customHeight="1">
      <c r="B18" s="680"/>
      <c r="C18" s="681"/>
      <c r="D18" s="686"/>
      <c r="E18" s="692" t="s">
        <v>1436</v>
      </c>
      <c r="F18" s="681"/>
      <c r="G18" s="681"/>
      <c r="H18" s="681"/>
      <c r="I18" s="681"/>
      <c r="J18" s="681"/>
      <c r="K18" s="681"/>
      <c r="O18" s="693"/>
      <c r="P18" s="681"/>
      <c r="Q18" s="682"/>
    </row>
    <row r="19" spans="2:36" ht="20.25" customHeight="1">
      <c r="B19" s="680"/>
      <c r="C19" s="681"/>
      <c r="D19" s="686"/>
      <c r="E19" s="681"/>
      <c r="F19" s="692"/>
      <c r="G19" s="681"/>
      <c r="H19" s="681"/>
      <c r="I19" s="681"/>
      <c r="J19" s="681"/>
      <c r="K19" s="681"/>
      <c r="O19" s="693"/>
      <c r="P19" s="681"/>
      <c r="Q19" s="682"/>
    </row>
    <row r="20" spans="2:36" ht="20.25" customHeight="1">
      <c r="B20" s="680"/>
      <c r="C20" s="681"/>
      <c r="D20" s="686"/>
      <c r="E20" s="681"/>
      <c r="F20" s="692"/>
      <c r="G20" s="681"/>
      <c r="H20" s="681"/>
      <c r="I20" s="681"/>
      <c r="J20" s="681"/>
      <c r="K20" s="681"/>
      <c r="L20" s="694" t="s">
        <v>1226</v>
      </c>
      <c r="M20" s="695" t="s">
        <v>1437</v>
      </c>
      <c r="O20" s="695"/>
      <c r="P20" s="695"/>
      <c r="Q20" s="696"/>
      <c r="R20" s="697"/>
      <c r="S20" s="698"/>
      <c r="T20" s="698"/>
      <c r="U20" s="698"/>
      <c r="V20" s="698"/>
      <c r="W20" s="698"/>
    </row>
    <row r="21" spans="2:36" ht="20.25" customHeight="1">
      <c r="B21" s="680"/>
      <c r="C21" s="681"/>
      <c r="D21" s="686"/>
      <c r="E21" s="681"/>
      <c r="F21" s="2425" t="s">
        <v>1438</v>
      </c>
      <c r="G21" s="2425"/>
      <c r="H21" s="2425"/>
      <c r="I21" s="2425"/>
      <c r="J21" s="2425"/>
      <c r="K21" s="2425"/>
      <c r="L21" s="2425"/>
      <c r="M21" s="695" t="s">
        <v>1439</v>
      </c>
      <c r="O21" s="695"/>
      <c r="P21" s="695"/>
      <c r="Q21" s="696"/>
      <c r="R21" s="697"/>
      <c r="S21" s="697"/>
      <c r="T21" s="697"/>
      <c r="U21" s="697"/>
      <c r="V21" s="697"/>
      <c r="W21" s="697"/>
    </row>
    <row r="22" spans="2:36" ht="20.25" customHeight="1">
      <c r="B22" s="680"/>
      <c r="C22" s="681"/>
      <c r="D22" s="686"/>
      <c r="E22" s="681"/>
      <c r="F22" s="692"/>
      <c r="G22" s="681"/>
      <c r="H22" s="681"/>
      <c r="I22" s="681"/>
      <c r="J22" s="681"/>
      <c r="K22" s="681"/>
      <c r="L22" s="694" t="s">
        <v>1440</v>
      </c>
      <c r="M22" s="699" t="s">
        <v>1441</v>
      </c>
      <c r="O22" s="695"/>
      <c r="P22" s="695"/>
      <c r="Q22" s="696"/>
      <c r="R22" s="697"/>
      <c r="S22" s="697"/>
      <c r="T22" s="697"/>
      <c r="U22" s="697"/>
      <c r="V22" s="697"/>
      <c r="W22" s="697"/>
    </row>
    <row r="23" spans="2:36" ht="20.25" customHeight="1">
      <c r="B23" s="680"/>
      <c r="C23" s="681"/>
      <c r="D23" s="686"/>
      <c r="E23" s="681"/>
      <c r="F23" s="692"/>
      <c r="G23" s="681"/>
      <c r="H23" s="681"/>
      <c r="I23" s="681"/>
      <c r="J23" s="681"/>
      <c r="K23" s="681"/>
      <c r="L23" s="700" t="s">
        <v>1442</v>
      </c>
      <c r="M23" s="699" t="s">
        <v>1443</v>
      </c>
      <c r="O23" s="701"/>
      <c r="P23" s="695"/>
      <c r="Q23" s="696"/>
      <c r="R23" s="697"/>
      <c r="S23" s="697"/>
      <c r="T23" s="697"/>
      <c r="U23" s="697"/>
      <c r="V23" s="697"/>
      <c r="W23" s="697"/>
    </row>
    <row r="24" spans="2:36" ht="20.25" customHeight="1">
      <c r="B24" s="680"/>
      <c r="C24" s="681"/>
      <c r="D24" s="686"/>
      <c r="E24" s="692" t="s">
        <v>1444</v>
      </c>
      <c r="F24" s="681"/>
      <c r="G24" s="702"/>
      <c r="H24" s="702"/>
      <c r="I24" s="702"/>
      <c r="J24" s="681"/>
      <c r="K24" s="681"/>
      <c r="M24" s="695"/>
      <c r="N24" s="681"/>
      <c r="O24" s="681"/>
      <c r="P24" s="686"/>
      <c r="Q24" s="682"/>
      <c r="R24" s="681"/>
    </row>
    <row r="25" spans="2:36" ht="20.25" customHeight="1">
      <c r="B25" s="680"/>
      <c r="C25" s="681"/>
      <c r="D25" s="686"/>
      <c r="E25" s="692"/>
      <c r="F25" s="681"/>
      <c r="G25" s="702"/>
      <c r="H25" s="702"/>
      <c r="I25" s="702"/>
      <c r="J25" s="681"/>
      <c r="K25" s="681"/>
      <c r="M25" s="695"/>
      <c r="P25" s="686"/>
      <c r="Q25" s="682"/>
    </row>
    <row r="26" spans="2:36" ht="20.25" customHeight="1">
      <c r="B26" s="680"/>
      <c r="C26" s="681"/>
      <c r="D26" s="686"/>
      <c r="E26" s="692" t="s">
        <v>1445</v>
      </c>
      <c r="F26" s="681"/>
      <c r="G26" s="702"/>
      <c r="H26" s="702"/>
      <c r="I26" s="702"/>
      <c r="J26" s="681"/>
      <c r="K26" s="681"/>
      <c r="L26" s="703" t="s">
        <v>1446</v>
      </c>
      <c r="M26" s="2426" t="s">
        <v>1447</v>
      </c>
      <c r="N26" s="2426"/>
      <c r="O26" s="2426"/>
      <c r="P26" s="2426"/>
      <c r="Q26" s="2426"/>
      <c r="R26" s="2426"/>
      <c r="S26" s="2426"/>
      <c r="T26" s="2426"/>
      <c r="U26" s="2426"/>
      <c r="V26" s="2426"/>
      <c r="W26" s="2426"/>
    </row>
    <row r="27" spans="2:36" ht="20.25" customHeight="1">
      <c r="B27" s="680"/>
      <c r="C27" s="681"/>
      <c r="D27" s="686"/>
      <c r="E27" s="681"/>
      <c r="F27" s="692"/>
      <c r="G27" s="702"/>
      <c r="H27" s="702"/>
      <c r="I27" s="702"/>
      <c r="J27" s="681"/>
      <c r="K27" s="681"/>
      <c r="M27" s="2426"/>
      <c r="N27" s="2426"/>
      <c r="O27" s="2426"/>
      <c r="P27" s="2426"/>
      <c r="Q27" s="2426"/>
      <c r="R27" s="2426"/>
      <c r="S27" s="2426"/>
      <c r="T27" s="2426"/>
      <c r="U27" s="2426"/>
      <c r="V27" s="2426"/>
      <c r="W27" s="2426"/>
    </row>
    <row r="28" spans="2:36" ht="20.25" customHeight="1">
      <c r="B28" s="680"/>
      <c r="C28" s="681"/>
      <c r="D28" s="686"/>
      <c r="E28" s="681"/>
      <c r="F28" s="692"/>
      <c r="G28" s="681"/>
      <c r="H28" s="681"/>
      <c r="I28" s="681"/>
      <c r="J28" s="681"/>
      <c r="K28" s="681"/>
      <c r="L28" s="687" t="s">
        <v>1331</v>
      </c>
      <c r="M28" s="687" t="s">
        <v>1448</v>
      </c>
    </row>
    <row r="29" spans="2:36" ht="20.25" customHeight="1">
      <c r="B29" s="680"/>
      <c r="C29" s="681"/>
      <c r="D29" s="686"/>
      <c r="E29" s="681"/>
      <c r="F29" s="692"/>
      <c r="G29" s="681"/>
      <c r="H29" s="681"/>
      <c r="I29" s="681"/>
      <c r="J29" s="681"/>
      <c r="K29" s="681"/>
      <c r="L29" s="703"/>
      <c r="M29" s="687" t="s">
        <v>3066</v>
      </c>
    </row>
    <row r="30" spans="2:36" ht="20.25" customHeight="1">
      <c r="B30" s="680"/>
      <c r="C30" s="681"/>
      <c r="D30" s="686"/>
      <c r="E30" s="681"/>
      <c r="F30" s="692"/>
      <c r="G30" s="681"/>
      <c r="H30" s="681"/>
      <c r="I30" s="681"/>
      <c r="J30" s="681"/>
      <c r="K30" s="681"/>
      <c r="M30" s="687" t="s">
        <v>3067</v>
      </c>
      <c r="X30" s="703"/>
      <c r="Z30" s="2426"/>
      <c r="AA30" s="2426"/>
      <c r="AB30" s="2426"/>
      <c r="AC30" s="2426"/>
      <c r="AD30" s="2426"/>
      <c r="AE30" s="2426"/>
      <c r="AF30" s="2426"/>
      <c r="AG30" s="2426"/>
      <c r="AH30" s="2426"/>
      <c r="AI30" s="2426"/>
      <c r="AJ30" s="2426"/>
    </row>
    <row r="31" spans="2:36" ht="20.25" customHeight="1">
      <c r="B31" s="680"/>
      <c r="C31" s="681"/>
      <c r="D31" s="686"/>
      <c r="E31" s="681"/>
      <c r="F31" s="692"/>
      <c r="G31" s="681"/>
      <c r="H31" s="681"/>
      <c r="I31" s="681"/>
      <c r="J31" s="681"/>
      <c r="K31" s="681"/>
      <c r="L31" s="703" t="s">
        <v>1449</v>
      </c>
      <c r="M31" s="699" t="s">
        <v>1450</v>
      </c>
      <c r="X31" s="703"/>
      <c r="Z31" s="2426"/>
      <c r="AA31" s="2426"/>
      <c r="AB31" s="2426"/>
      <c r="AC31" s="2426"/>
      <c r="AD31" s="2426"/>
      <c r="AE31" s="2426"/>
      <c r="AF31" s="2426"/>
      <c r="AG31" s="2426"/>
      <c r="AH31" s="2426"/>
      <c r="AI31" s="2426"/>
      <c r="AJ31" s="2426"/>
    </row>
    <row r="32" spans="2:36" ht="20.25" customHeight="1">
      <c r="B32" s="680"/>
      <c r="C32" s="681"/>
      <c r="D32" s="686"/>
      <c r="E32" s="704" t="s">
        <v>3068</v>
      </c>
      <c r="F32" s="687"/>
      <c r="G32" s="687"/>
      <c r="H32" s="687"/>
      <c r="I32" s="681"/>
      <c r="J32" s="681"/>
      <c r="K32" s="681"/>
      <c r="L32" s="705" t="s">
        <v>1442</v>
      </c>
      <c r="M32" s="2429" t="s">
        <v>1451</v>
      </c>
      <c r="N32" s="2429"/>
      <c r="O32" s="2429"/>
      <c r="P32" s="2429"/>
      <c r="Q32" s="2429"/>
      <c r="R32" s="2429"/>
      <c r="S32" s="2429"/>
      <c r="T32" s="2429"/>
      <c r="U32" s="2429"/>
      <c r="V32" s="2429"/>
      <c r="W32" s="2429"/>
      <c r="X32" s="703"/>
      <c r="Z32" s="2426"/>
      <c r="AA32" s="2426"/>
      <c r="AB32" s="2426"/>
      <c r="AC32" s="2426"/>
      <c r="AD32" s="2426"/>
      <c r="AE32" s="2426"/>
      <c r="AF32" s="2426"/>
      <c r="AG32" s="2426"/>
      <c r="AH32" s="2426"/>
      <c r="AI32" s="2426"/>
      <c r="AJ32" s="2426"/>
    </row>
    <row r="33" spans="2:23" ht="20.25" customHeight="1">
      <c r="B33" s="680"/>
      <c r="C33" s="681"/>
      <c r="D33" s="686"/>
      <c r="E33" s="681"/>
      <c r="F33" s="692"/>
      <c r="G33" s="681"/>
      <c r="H33" s="681"/>
      <c r="I33" s="681"/>
      <c r="J33" s="681"/>
      <c r="K33" s="681"/>
      <c r="M33" s="2429"/>
      <c r="N33" s="2429"/>
      <c r="O33" s="2429"/>
      <c r="P33" s="2429"/>
      <c r="Q33" s="2429"/>
      <c r="R33" s="2429"/>
      <c r="S33" s="2429"/>
      <c r="T33" s="2429"/>
      <c r="U33" s="2429"/>
      <c r="V33" s="2429"/>
      <c r="W33" s="2429"/>
    </row>
    <row r="34" spans="2:23" ht="20.25" customHeight="1">
      <c r="B34" s="680"/>
      <c r="C34" s="681"/>
      <c r="D34" s="686"/>
      <c r="E34" s="681"/>
      <c r="F34" s="687" t="s">
        <v>1452</v>
      </c>
      <c r="G34" s="681"/>
      <c r="H34" s="681"/>
      <c r="I34" s="681"/>
      <c r="J34" s="681"/>
      <c r="K34" s="681"/>
      <c r="L34" s="681"/>
      <c r="M34" s="2429"/>
      <c r="N34" s="2429"/>
      <c r="O34" s="2429"/>
      <c r="P34" s="2429"/>
      <c r="Q34" s="2429"/>
      <c r="R34" s="2429"/>
      <c r="S34" s="2429"/>
      <c r="T34" s="2429"/>
      <c r="U34" s="2429"/>
      <c r="V34" s="2429"/>
      <c r="W34" s="2429"/>
    </row>
    <row r="35" spans="2:23" ht="20.25" customHeight="1">
      <c r="B35" s="680"/>
      <c r="C35" s="681"/>
      <c r="D35" s="686"/>
      <c r="E35" s="681"/>
      <c r="F35" s="692"/>
      <c r="G35" s="681"/>
      <c r="H35" s="681"/>
      <c r="I35" s="681"/>
      <c r="J35" s="681"/>
      <c r="K35" s="681"/>
      <c r="L35" s="681"/>
      <c r="P35" s="686"/>
      <c r="Q35" s="682"/>
    </row>
    <row r="36" spans="2:23" ht="20.25" customHeight="1">
      <c r="B36" s="680"/>
      <c r="C36" s="681"/>
      <c r="D36" s="686"/>
      <c r="E36" s="681"/>
      <c r="F36" s="681"/>
      <c r="G36" s="692" t="s">
        <v>1453</v>
      </c>
      <c r="H36" s="681"/>
      <c r="I36" s="687" t="s">
        <v>1454</v>
      </c>
      <c r="J36" s="706"/>
      <c r="K36" s="706"/>
      <c r="L36" s="681"/>
      <c r="M36" s="681"/>
      <c r="N36" s="681"/>
      <c r="O36" s="681"/>
      <c r="P36" s="686"/>
      <c r="Q36" s="682"/>
    </row>
    <row r="37" spans="2:23" ht="20.25" customHeight="1">
      <c r="B37" s="680"/>
      <c r="C37" s="681"/>
      <c r="D37" s="686"/>
      <c r="E37" s="681"/>
      <c r="F37" s="681"/>
      <c r="G37" s="681"/>
      <c r="H37" s="681"/>
      <c r="I37" s="704" t="s">
        <v>1455</v>
      </c>
      <c r="J37" s="706"/>
      <c r="K37" s="706"/>
      <c r="L37" s="681"/>
      <c r="M37" s="681"/>
      <c r="N37" s="681"/>
      <c r="O37" s="693"/>
      <c r="P37" s="681"/>
      <c r="Q37" s="682"/>
    </row>
    <row r="38" spans="2:23" ht="20.25" customHeight="1">
      <c r="B38" s="680"/>
      <c r="C38" s="681"/>
      <c r="D38" s="686"/>
      <c r="E38" s="681"/>
      <c r="F38" s="681"/>
      <c r="G38" s="681"/>
      <c r="H38" s="681"/>
      <c r="I38" s="704" t="s">
        <v>1456</v>
      </c>
      <c r="J38" s="706"/>
      <c r="K38" s="706"/>
      <c r="L38" s="681"/>
      <c r="M38" s="681"/>
      <c r="N38" s="681"/>
      <c r="O38" s="693"/>
      <c r="P38" s="681"/>
      <c r="Q38" s="682"/>
    </row>
    <row r="39" spans="2:23" ht="20.25" customHeight="1">
      <c r="B39" s="680"/>
      <c r="C39" s="681"/>
      <c r="D39" s="686"/>
      <c r="E39" s="681"/>
      <c r="F39" s="692"/>
      <c r="G39" s="681"/>
      <c r="H39" s="681"/>
      <c r="I39" s="681"/>
      <c r="J39" s="681"/>
      <c r="K39" s="681"/>
      <c r="L39" s="681"/>
      <c r="M39" s="681"/>
      <c r="N39" s="681"/>
      <c r="O39" s="693"/>
      <c r="P39" s="681"/>
      <c r="Q39" s="682"/>
    </row>
    <row r="40" spans="2:23" ht="20.25" customHeight="1">
      <c r="B40" s="680"/>
      <c r="C40" s="681"/>
      <c r="D40" s="686"/>
      <c r="E40" s="681"/>
      <c r="F40" s="692"/>
      <c r="G40" s="681"/>
      <c r="H40" s="681"/>
      <c r="I40" s="681"/>
      <c r="J40" s="681"/>
      <c r="K40" s="681"/>
      <c r="L40" s="681"/>
      <c r="M40" s="681"/>
      <c r="N40" s="681"/>
      <c r="O40" s="693"/>
      <c r="P40" s="681"/>
      <c r="Q40" s="682"/>
    </row>
    <row r="41" spans="2:23" ht="20.25" customHeight="1">
      <c r="B41" s="680"/>
      <c r="C41" s="681"/>
      <c r="D41" s="686"/>
      <c r="E41" s="681"/>
      <c r="F41" s="692"/>
      <c r="G41" s="681"/>
      <c r="H41" s="681"/>
      <c r="I41" s="681"/>
      <c r="J41" s="681"/>
      <c r="K41" s="681"/>
      <c r="L41" s="681"/>
      <c r="M41" s="681"/>
      <c r="N41" s="681"/>
      <c r="O41" s="693"/>
      <c r="P41" s="681"/>
      <c r="Q41" s="682"/>
    </row>
    <row r="42" spans="2:23" ht="20.25" customHeight="1">
      <c r="B42" s="680"/>
      <c r="C42" s="681"/>
      <c r="D42" s="686"/>
      <c r="E42" s="692" t="s">
        <v>2970</v>
      </c>
      <c r="F42" s="681"/>
      <c r="G42" s="681"/>
      <c r="H42" s="681"/>
      <c r="I42" s="681"/>
      <c r="J42" s="681"/>
      <c r="K42" s="681"/>
      <c r="L42" s="681"/>
      <c r="M42" s="681"/>
      <c r="N42" s="681"/>
      <c r="O42" s="693"/>
      <c r="P42" s="681"/>
      <c r="Q42" s="682"/>
    </row>
    <row r="43" spans="2:23" ht="20.25" customHeight="1">
      <c r="B43" s="680"/>
      <c r="C43" s="681"/>
      <c r="D43" s="686"/>
      <c r="E43" s="692"/>
      <c r="F43" s="681"/>
      <c r="G43" s="681"/>
      <c r="H43" s="681"/>
      <c r="I43" s="681"/>
      <c r="J43" s="681"/>
      <c r="K43" s="681"/>
      <c r="L43" s="681"/>
      <c r="M43" s="681"/>
      <c r="N43" s="681"/>
      <c r="O43" s="693"/>
      <c r="P43" s="681"/>
      <c r="Q43" s="682"/>
    </row>
    <row r="44" spans="2:23" ht="20.25" customHeight="1">
      <c r="B44" s="680"/>
      <c r="C44" s="681"/>
      <c r="D44" s="686"/>
      <c r="E44" s="692"/>
      <c r="G44" s="681"/>
      <c r="H44" s="681"/>
      <c r="I44" s="681"/>
      <c r="J44" s="681"/>
      <c r="K44" s="681"/>
      <c r="L44" s="681"/>
      <c r="M44" s="681"/>
      <c r="N44" s="681"/>
      <c r="O44" s="693"/>
      <c r="P44" s="681"/>
      <c r="Q44" s="682"/>
    </row>
    <row r="45" spans="2:23" ht="20.25" customHeight="1">
      <c r="B45" s="680"/>
      <c r="C45" s="681"/>
      <c r="D45" s="686"/>
      <c r="E45" s="692"/>
      <c r="F45" s="687" t="s">
        <v>1457</v>
      </c>
      <c r="G45" s="681"/>
      <c r="H45" s="681"/>
      <c r="I45" s="681"/>
      <c r="J45" s="681"/>
      <c r="K45" s="681"/>
      <c r="L45" s="681"/>
      <c r="M45" s="681"/>
      <c r="N45" s="681"/>
      <c r="O45" s="693"/>
      <c r="P45" s="681"/>
      <c r="Q45" s="681"/>
      <c r="R45" s="687" t="s">
        <v>1458</v>
      </c>
    </row>
    <row r="46" spans="2:23" ht="20.25" customHeight="1">
      <c r="B46" s="680"/>
      <c r="C46" s="681"/>
      <c r="D46" s="686"/>
      <c r="E46" s="681"/>
      <c r="F46" s="692"/>
      <c r="G46" s="681"/>
      <c r="H46" s="681"/>
      <c r="I46" s="681"/>
      <c r="J46" s="2430" t="s">
        <v>1459</v>
      </c>
      <c r="K46" s="2431"/>
      <c r="L46" s="2431"/>
      <c r="M46" s="2431"/>
      <c r="N46" s="2432"/>
      <c r="O46" s="693"/>
      <c r="P46" s="681"/>
      <c r="Q46" s="681"/>
      <c r="R46" s="687" t="s">
        <v>1460</v>
      </c>
    </row>
    <row r="47" spans="2:23" ht="20.25" customHeight="1">
      <c r="B47" s="680"/>
      <c r="C47" s="681"/>
      <c r="D47" s="686"/>
      <c r="E47" s="681"/>
      <c r="F47" s="681"/>
      <c r="G47" s="681"/>
      <c r="H47" s="681"/>
      <c r="I47" s="681"/>
      <c r="J47" s="2433" t="s">
        <v>1461</v>
      </c>
      <c r="K47" s="2434"/>
      <c r="L47" s="2434"/>
      <c r="M47" s="2434"/>
      <c r="N47" s="2435"/>
      <c r="O47" s="693"/>
      <c r="P47" s="681"/>
      <c r="Q47" s="682"/>
    </row>
    <row r="48" spans="2:23" ht="20.25" customHeight="1">
      <c r="B48" s="680"/>
      <c r="C48" s="681"/>
      <c r="D48" s="707"/>
      <c r="E48" s="708"/>
      <c r="F48" s="708"/>
      <c r="G48" s="708"/>
      <c r="H48" s="708"/>
      <c r="I48" s="708"/>
      <c r="J48" s="708"/>
      <c r="K48" s="708"/>
      <c r="L48" s="708"/>
      <c r="M48" s="708"/>
      <c r="N48" s="708"/>
      <c r="O48" s="709"/>
      <c r="P48" s="681"/>
      <c r="Q48" s="682"/>
    </row>
    <row r="49" spans="2:18" ht="20.25" customHeight="1">
      <c r="B49" s="680"/>
      <c r="C49" s="681"/>
      <c r="D49" s="681"/>
      <c r="E49" s="681"/>
      <c r="F49" s="681"/>
      <c r="G49" s="681"/>
      <c r="H49" s="681"/>
      <c r="I49" s="681"/>
      <c r="J49" s="681"/>
      <c r="K49" s="681"/>
      <c r="L49" s="681"/>
      <c r="M49" s="681"/>
      <c r="N49" s="681"/>
      <c r="O49" s="681"/>
      <c r="P49" s="681"/>
      <c r="Q49" s="682"/>
    </row>
    <row r="50" spans="2:18">
      <c r="B50" s="710"/>
      <c r="C50" s="711"/>
      <c r="D50" s="711"/>
      <c r="E50" s="711"/>
      <c r="F50" s="712"/>
      <c r="G50" s="711"/>
      <c r="H50" s="711"/>
      <c r="I50" s="711"/>
      <c r="J50" s="711"/>
      <c r="K50" s="711"/>
      <c r="L50" s="711"/>
      <c r="M50" s="711"/>
      <c r="N50" s="711"/>
      <c r="O50" s="711"/>
      <c r="P50" s="711"/>
      <c r="Q50" s="713"/>
    </row>
    <row r="52" spans="2:18" ht="24.75" customHeight="1">
      <c r="B52" s="2419" t="s">
        <v>1462</v>
      </c>
      <c r="C52" s="2420" t="s">
        <v>1463</v>
      </c>
      <c r="D52" s="2420"/>
      <c r="E52" s="2420"/>
      <c r="F52" s="2420"/>
      <c r="G52" s="2420"/>
      <c r="H52" s="2420"/>
      <c r="I52" s="2420"/>
      <c r="J52" s="2420"/>
      <c r="K52" s="2420"/>
      <c r="L52" s="2420"/>
      <c r="M52" s="2420"/>
      <c r="N52" s="2420"/>
      <c r="R52" s="699" t="s">
        <v>1464</v>
      </c>
    </row>
    <row r="53" spans="2:18" ht="24.75" customHeight="1">
      <c r="B53" s="2419"/>
      <c r="C53" s="2420"/>
      <c r="D53" s="2420"/>
      <c r="E53" s="2420"/>
      <c r="F53" s="2420"/>
      <c r="G53" s="2420"/>
      <c r="H53" s="2420"/>
      <c r="I53" s="2420"/>
      <c r="J53" s="2420"/>
      <c r="K53" s="2420"/>
      <c r="L53" s="2420"/>
      <c r="M53" s="2420"/>
      <c r="N53" s="2420"/>
    </row>
    <row r="54" spans="2:18" ht="24.75" customHeight="1">
      <c r="C54" s="2420"/>
      <c r="D54" s="2420"/>
      <c r="E54" s="2420"/>
      <c r="F54" s="2420"/>
      <c r="G54" s="2420"/>
      <c r="H54" s="2420"/>
      <c r="I54" s="2420"/>
      <c r="J54" s="2420"/>
      <c r="K54" s="2420"/>
      <c r="L54" s="2420"/>
      <c r="M54" s="2420"/>
      <c r="N54" s="2420"/>
    </row>
    <row r="55" spans="2:18" ht="24.75" customHeight="1">
      <c r="C55" s="2420"/>
      <c r="D55" s="2420"/>
      <c r="E55" s="2420"/>
      <c r="F55" s="2420"/>
      <c r="G55" s="2420"/>
      <c r="H55" s="2420"/>
      <c r="I55" s="2420"/>
      <c r="J55" s="2420"/>
      <c r="K55" s="2420"/>
      <c r="L55" s="2420"/>
      <c r="M55" s="2420"/>
      <c r="N55" s="2420"/>
    </row>
  </sheetData>
  <mergeCells count="13">
    <mergeCell ref="D2:E2"/>
    <mergeCell ref="Z30:AJ32"/>
    <mergeCell ref="M32:W34"/>
    <mergeCell ref="J46:N46"/>
    <mergeCell ref="J47:N47"/>
    <mergeCell ref="B52:B53"/>
    <mergeCell ref="C52:N55"/>
    <mergeCell ref="F9:L9"/>
    <mergeCell ref="F10:L10"/>
    <mergeCell ref="O11:V13"/>
    <mergeCell ref="F12:L12"/>
    <mergeCell ref="F21:L21"/>
    <mergeCell ref="M26:W27"/>
  </mergeCells>
  <phoneticPr fontId="43"/>
  <hyperlinks>
    <hyperlink ref="D2" location="リスト!A1" display="リスト"/>
    <hyperlink ref="D2:E2" location="流れ!R10" display="リスト"/>
  </hyperlinks>
  <pageMargins left="0.78740157480314965" right="0.35433070866141736" top="0.98425196850393704" bottom="0.62992125984251968" header="0.51181102362204722" footer="0.31496062992125984"/>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C1:K43"/>
  <sheetViews>
    <sheetView showGridLines="0" zoomScaleNormal="100" zoomScaleSheetLayoutView="100" workbookViewId="0">
      <pane ySplit="3" topLeftCell="A37" activePane="bottomLeft" state="frozen"/>
      <selection activeCell="C2" sqref="C2"/>
      <selection pane="bottomLeft" activeCell="C2" sqref="C2"/>
    </sheetView>
  </sheetViews>
  <sheetFormatPr defaultRowHeight="17.25"/>
  <cols>
    <col min="1" max="1" width="2.125" style="676" customWidth="1"/>
    <col min="2" max="2" width="2.25" style="676" customWidth="1"/>
    <col min="3" max="256" width="9" style="676"/>
    <col min="257" max="257" width="2.125" style="676" customWidth="1"/>
    <col min="258" max="258" width="2.25" style="676" customWidth="1"/>
    <col min="259" max="512" width="9" style="676"/>
    <col min="513" max="513" width="2.125" style="676" customWidth="1"/>
    <col min="514" max="514" width="2.25" style="676" customWidth="1"/>
    <col min="515" max="768" width="9" style="676"/>
    <col min="769" max="769" width="2.125" style="676" customWidth="1"/>
    <col min="770" max="770" width="2.25" style="676" customWidth="1"/>
    <col min="771" max="1024" width="9" style="676"/>
    <col min="1025" max="1025" width="2.125" style="676" customWidth="1"/>
    <col min="1026" max="1026" width="2.25" style="676" customWidth="1"/>
    <col min="1027" max="1280" width="9" style="676"/>
    <col min="1281" max="1281" width="2.125" style="676" customWidth="1"/>
    <col min="1282" max="1282" width="2.25" style="676" customWidth="1"/>
    <col min="1283" max="1536" width="9" style="676"/>
    <col min="1537" max="1537" width="2.125" style="676" customWidth="1"/>
    <col min="1538" max="1538" width="2.25" style="676" customWidth="1"/>
    <col min="1539" max="1792" width="9" style="676"/>
    <col min="1793" max="1793" width="2.125" style="676" customWidth="1"/>
    <col min="1794" max="1794" width="2.25" style="676" customWidth="1"/>
    <col min="1795" max="2048" width="9" style="676"/>
    <col min="2049" max="2049" width="2.125" style="676" customWidth="1"/>
    <col min="2050" max="2050" width="2.25" style="676" customWidth="1"/>
    <col min="2051" max="2304" width="9" style="676"/>
    <col min="2305" max="2305" width="2.125" style="676" customWidth="1"/>
    <col min="2306" max="2306" width="2.25" style="676" customWidth="1"/>
    <col min="2307" max="2560" width="9" style="676"/>
    <col min="2561" max="2561" width="2.125" style="676" customWidth="1"/>
    <col min="2562" max="2562" width="2.25" style="676" customWidth="1"/>
    <col min="2563" max="2816" width="9" style="676"/>
    <col min="2817" max="2817" width="2.125" style="676" customWidth="1"/>
    <col min="2818" max="2818" width="2.25" style="676" customWidth="1"/>
    <col min="2819" max="3072" width="9" style="676"/>
    <col min="3073" max="3073" width="2.125" style="676" customWidth="1"/>
    <col min="3074" max="3074" width="2.25" style="676" customWidth="1"/>
    <col min="3075" max="3328" width="9" style="676"/>
    <col min="3329" max="3329" width="2.125" style="676" customWidth="1"/>
    <col min="3330" max="3330" width="2.25" style="676" customWidth="1"/>
    <col min="3331" max="3584" width="9" style="676"/>
    <col min="3585" max="3585" width="2.125" style="676" customWidth="1"/>
    <col min="3586" max="3586" width="2.25" style="676" customWidth="1"/>
    <col min="3587" max="3840" width="9" style="676"/>
    <col min="3841" max="3841" width="2.125" style="676" customWidth="1"/>
    <col min="3842" max="3842" width="2.25" style="676" customWidth="1"/>
    <col min="3843" max="4096" width="9" style="676"/>
    <col min="4097" max="4097" width="2.125" style="676" customWidth="1"/>
    <col min="4098" max="4098" width="2.25" style="676" customWidth="1"/>
    <col min="4099" max="4352" width="9" style="676"/>
    <col min="4353" max="4353" width="2.125" style="676" customWidth="1"/>
    <col min="4354" max="4354" width="2.25" style="676" customWidth="1"/>
    <col min="4355" max="4608" width="9" style="676"/>
    <col min="4609" max="4609" width="2.125" style="676" customWidth="1"/>
    <col min="4610" max="4610" width="2.25" style="676" customWidth="1"/>
    <col min="4611" max="4864" width="9" style="676"/>
    <col min="4865" max="4865" width="2.125" style="676" customWidth="1"/>
    <col min="4866" max="4866" width="2.25" style="676" customWidth="1"/>
    <col min="4867" max="5120" width="9" style="676"/>
    <col min="5121" max="5121" width="2.125" style="676" customWidth="1"/>
    <col min="5122" max="5122" width="2.25" style="676" customWidth="1"/>
    <col min="5123" max="5376" width="9" style="676"/>
    <col min="5377" max="5377" width="2.125" style="676" customWidth="1"/>
    <col min="5378" max="5378" width="2.25" style="676" customWidth="1"/>
    <col min="5379" max="5632" width="9" style="676"/>
    <col min="5633" max="5633" width="2.125" style="676" customWidth="1"/>
    <col min="5634" max="5634" width="2.25" style="676" customWidth="1"/>
    <col min="5635" max="5888" width="9" style="676"/>
    <col min="5889" max="5889" width="2.125" style="676" customWidth="1"/>
    <col min="5890" max="5890" width="2.25" style="676" customWidth="1"/>
    <col min="5891" max="6144" width="9" style="676"/>
    <col min="6145" max="6145" width="2.125" style="676" customWidth="1"/>
    <col min="6146" max="6146" width="2.25" style="676" customWidth="1"/>
    <col min="6147" max="6400" width="9" style="676"/>
    <col min="6401" max="6401" width="2.125" style="676" customWidth="1"/>
    <col min="6402" max="6402" width="2.25" style="676" customWidth="1"/>
    <col min="6403" max="6656" width="9" style="676"/>
    <col min="6657" max="6657" width="2.125" style="676" customWidth="1"/>
    <col min="6658" max="6658" width="2.25" style="676" customWidth="1"/>
    <col min="6659" max="6912" width="9" style="676"/>
    <col min="6913" max="6913" width="2.125" style="676" customWidth="1"/>
    <col min="6914" max="6914" width="2.25" style="676" customWidth="1"/>
    <col min="6915" max="7168" width="9" style="676"/>
    <col min="7169" max="7169" width="2.125" style="676" customWidth="1"/>
    <col min="7170" max="7170" width="2.25" style="676" customWidth="1"/>
    <col min="7171" max="7424" width="9" style="676"/>
    <col min="7425" max="7425" width="2.125" style="676" customWidth="1"/>
    <col min="7426" max="7426" width="2.25" style="676" customWidth="1"/>
    <col min="7427" max="7680" width="9" style="676"/>
    <col min="7681" max="7681" width="2.125" style="676" customWidth="1"/>
    <col min="7682" max="7682" width="2.25" style="676" customWidth="1"/>
    <col min="7683" max="7936" width="9" style="676"/>
    <col min="7937" max="7937" width="2.125" style="676" customWidth="1"/>
    <col min="7938" max="7938" width="2.25" style="676" customWidth="1"/>
    <col min="7939" max="8192" width="9" style="676"/>
    <col min="8193" max="8193" width="2.125" style="676" customWidth="1"/>
    <col min="8194" max="8194" width="2.25" style="676" customWidth="1"/>
    <col min="8195" max="8448" width="9" style="676"/>
    <col min="8449" max="8449" width="2.125" style="676" customWidth="1"/>
    <col min="8450" max="8450" width="2.25" style="676" customWidth="1"/>
    <col min="8451" max="8704" width="9" style="676"/>
    <col min="8705" max="8705" width="2.125" style="676" customWidth="1"/>
    <col min="8706" max="8706" width="2.25" style="676" customWidth="1"/>
    <col min="8707" max="8960" width="9" style="676"/>
    <col min="8961" max="8961" width="2.125" style="676" customWidth="1"/>
    <col min="8962" max="8962" width="2.25" style="676" customWidth="1"/>
    <col min="8963" max="9216" width="9" style="676"/>
    <col min="9217" max="9217" width="2.125" style="676" customWidth="1"/>
    <col min="9218" max="9218" width="2.25" style="676" customWidth="1"/>
    <col min="9219" max="9472" width="9" style="676"/>
    <col min="9473" max="9473" width="2.125" style="676" customWidth="1"/>
    <col min="9474" max="9474" width="2.25" style="676" customWidth="1"/>
    <col min="9475" max="9728" width="9" style="676"/>
    <col min="9729" max="9729" width="2.125" style="676" customWidth="1"/>
    <col min="9730" max="9730" width="2.25" style="676" customWidth="1"/>
    <col min="9731" max="9984" width="9" style="676"/>
    <col min="9985" max="9985" width="2.125" style="676" customWidth="1"/>
    <col min="9986" max="9986" width="2.25" style="676" customWidth="1"/>
    <col min="9987" max="10240" width="9" style="676"/>
    <col min="10241" max="10241" width="2.125" style="676" customWidth="1"/>
    <col min="10242" max="10242" width="2.25" style="676" customWidth="1"/>
    <col min="10243" max="10496" width="9" style="676"/>
    <col min="10497" max="10497" width="2.125" style="676" customWidth="1"/>
    <col min="10498" max="10498" width="2.25" style="676" customWidth="1"/>
    <col min="10499" max="10752" width="9" style="676"/>
    <col min="10753" max="10753" width="2.125" style="676" customWidth="1"/>
    <col min="10754" max="10754" width="2.25" style="676" customWidth="1"/>
    <col min="10755" max="11008" width="9" style="676"/>
    <col min="11009" max="11009" width="2.125" style="676" customWidth="1"/>
    <col min="11010" max="11010" width="2.25" style="676" customWidth="1"/>
    <col min="11011" max="11264" width="9" style="676"/>
    <col min="11265" max="11265" width="2.125" style="676" customWidth="1"/>
    <col min="11266" max="11266" width="2.25" style="676" customWidth="1"/>
    <col min="11267" max="11520" width="9" style="676"/>
    <col min="11521" max="11521" width="2.125" style="676" customWidth="1"/>
    <col min="11522" max="11522" width="2.25" style="676" customWidth="1"/>
    <col min="11523" max="11776" width="9" style="676"/>
    <col min="11777" max="11777" width="2.125" style="676" customWidth="1"/>
    <col min="11778" max="11778" width="2.25" style="676" customWidth="1"/>
    <col min="11779" max="12032" width="9" style="676"/>
    <col min="12033" max="12033" width="2.125" style="676" customWidth="1"/>
    <col min="12034" max="12034" width="2.25" style="676" customWidth="1"/>
    <col min="12035" max="12288" width="9" style="676"/>
    <col min="12289" max="12289" width="2.125" style="676" customWidth="1"/>
    <col min="12290" max="12290" width="2.25" style="676" customWidth="1"/>
    <col min="12291" max="12544" width="9" style="676"/>
    <col min="12545" max="12545" width="2.125" style="676" customWidth="1"/>
    <col min="12546" max="12546" width="2.25" style="676" customWidth="1"/>
    <col min="12547" max="12800" width="9" style="676"/>
    <col min="12801" max="12801" width="2.125" style="676" customWidth="1"/>
    <col min="12802" max="12802" width="2.25" style="676" customWidth="1"/>
    <col min="12803" max="13056" width="9" style="676"/>
    <col min="13057" max="13057" width="2.125" style="676" customWidth="1"/>
    <col min="13058" max="13058" width="2.25" style="676" customWidth="1"/>
    <col min="13059" max="13312" width="9" style="676"/>
    <col min="13313" max="13313" width="2.125" style="676" customWidth="1"/>
    <col min="13314" max="13314" width="2.25" style="676" customWidth="1"/>
    <col min="13315" max="13568" width="9" style="676"/>
    <col min="13569" max="13569" width="2.125" style="676" customWidth="1"/>
    <col min="13570" max="13570" width="2.25" style="676" customWidth="1"/>
    <col min="13571" max="13824" width="9" style="676"/>
    <col min="13825" max="13825" width="2.125" style="676" customWidth="1"/>
    <col min="13826" max="13826" width="2.25" style="676" customWidth="1"/>
    <col min="13827" max="14080" width="9" style="676"/>
    <col min="14081" max="14081" width="2.125" style="676" customWidth="1"/>
    <col min="14082" max="14082" width="2.25" style="676" customWidth="1"/>
    <col min="14083" max="14336" width="9" style="676"/>
    <col min="14337" max="14337" width="2.125" style="676" customWidth="1"/>
    <col min="14338" max="14338" width="2.25" style="676" customWidth="1"/>
    <col min="14339" max="14592" width="9" style="676"/>
    <col min="14593" max="14593" width="2.125" style="676" customWidth="1"/>
    <col min="14594" max="14594" width="2.25" style="676" customWidth="1"/>
    <col min="14595" max="14848" width="9" style="676"/>
    <col min="14849" max="14849" width="2.125" style="676" customWidth="1"/>
    <col min="14850" max="14850" width="2.25" style="676" customWidth="1"/>
    <col min="14851" max="15104" width="9" style="676"/>
    <col min="15105" max="15105" width="2.125" style="676" customWidth="1"/>
    <col min="15106" max="15106" width="2.25" style="676" customWidth="1"/>
    <col min="15107" max="15360" width="9" style="676"/>
    <col min="15361" max="15361" width="2.125" style="676" customWidth="1"/>
    <col min="15362" max="15362" width="2.25" style="676" customWidth="1"/>
    <col min="15363" max="15616" width="9" style="676"/>
    <col min="15617" max="15617" width="2.125" style="676" customWidth="1"/>
    <col min="15618" max="15618" width="2.25" style="676" customWidth="1"/>
    <col min="15619" max="15872" width="9" style="676"/>
    <col min="15873" max="15873" width="2.125" style="676" customWidth="1"/>
    <col min="15874" max="15874" width="2.25" style="676" customWidth="1"/>
    <col min="15875" max="16128" width="9" style="676"/>
    <col min="16129" max="16129" width="2.125" style="676" customWidth="1"/>
    <col min="16130" max="16130" width="2.25" style="676" customWidth="1"/>
    <col min="16131" max="16384" width="9" style="676"/>
  </cols>
  <sheetData>
    <row r="1" spans="3:10" s="210" customFormat="1" ht="14.25"/>
    <row r="2" spans="3:10" s="210" customFormat="1" ht="14.25">
      <c r="C2" s="1184" t="s">
        <v>346</v>
      </c>
    </row>
    <row r="3" spans="3:10" s="210" customFormat="1" ht="14.25"/>
    <row r="4" spans="3:10" ht="20.25" customHeight="1"/>
    <row r="5" spans="3:10" ht="20.25" customHeight="1">
      <c r="D5" s="714"/>
    </row>
    <row r="6" spans="3:10" ht="20.25" customHeight="1">
      <c r="D6" s="2436" t="s">
        <v>1465</v>
      </c>
      <c r="E6" s="2436"/>
      <c r="F6" s="2436"/>
      <c r="G6" s="2436"/>
      <c r="H6" s="2436"/>
      <c r="I6" s="2436"/>
      <c r="J6" s="2436"/>
    </row>
    <row r="7" spans="3:10" ht="20.25" customHeight="1">
      <c r="D7" s="714"/>
    </row>
    <row r="8" spans="3:10" ht="20.25" customHeight="1">
      <c r="D8" s="714"/>
    </row>
    <row r="9" spans="3:10" ht="20.25" customHeight="1">
      <c r="D9" s="714"/>
    </row>
    <row r="10" spans="3:10" ht="20.25" customHeight="1">
      <c r="C10" s="714" t="s">
        <v>1466</v>
      </c>
    </row>
    <row r="11" spans="3:10" ht="20.25" customHeight="1">
      <c r="D11" s="714"/>
    </row>
    <row r="12" spans="3:10" ht="20.25" customHeight="1">
      <c r="C12" s="714" t="s">
        <v>1467</v>
      </c>
    </row>
    <row r="13" spans="3:10" ht="20.25" customHeight="1">
      <c r="D13" s="714"/>
    </row>
    <row r="14" spans="3:10" ht="20.25" customHeight="1">
      <c r="D14" s="714"/>
    </row>
    <row r="15" spans="3:10" ht="20.25" customHeight="1">
      <c r="D15" s="2437" t="s">
        <v>1438</v>
      </c>
      <c r="E15" s="2437"/>
      <c r="F15" s="2437"/>
      <c r="G15" s="2437"/>
      <c r="H15" s="2437"/>
      <c r="I15" s="2437"/>
      <c r="J15" s="2437"/>
    </row>
    <row r="16" spans="3:10" ht="20.25" customHeight="1">
      <c r="D16" s="714"/>
    </row>
    <row r="17" spans="3:7" ht="20.25" customHeight="1">
      <c r="D17" s="714"/>
    </row>
    <row r="18" spans="3:7" ht="20.25" customHeight="1">
      <c r="C18" s="714" t="s">
        <v>1468</v>
      </c>
    </row>
    <row r="19" spans="3:7" ht="20.25" customHeight="1">
      <c r="C19" s="714"/>
    </row>
    <row r="20" spans="3:7" ht="20.25" customHeight="1">
      <c r="C20" s="714"/>
    </row>
    <row r="21" spans="3:7" ht="20.25" customHeight="1">
      <c r="C21" s="714" t="s">
        <v>1469</v>
      </c>
    </row>
    <row r="22" spans="3:7" ht="20.25" customHeight="1">
      <c r="D22" s="714"/>
    </row>
    <row r="23" spans="3:7" ht="20.25" customHeight="1">
      <c r="D23" s="714"/>
    </row>
    <row r="24" spans="3:7" ht="20.25" customHeight="1">
      <c r="D24" s="714"/>
    </row>
    <row r="25" spans="3:7" ht="20.25" customHeight="1">
      <c r="D25" s="714"/>
    </row>
    <row r="26" spans="3:7" ht="20.25" customHeight="1">
      <c r="D26" s="714"/>
    </row>
    <row r="27" spans="3:7" ht="20.25" customHeight="1">
      <c r="C27" s="714" t="s">
        <v>3065</v>
      </c>
    </row>
    <row r="28" spans="3:7" ht="20.25" customHeight="1">
      <c r="D28" s="714"/>
    </row>
    <row r="29" spans="3:7" ht="20.25" customHeight="1">
      <c r="D29" s="714" t="s">
        <v>1470</v>
      </c>
    </row>
    <row r="30" spans="3:7" ht="20.25" customHeight="1">
      <c r="E30" s="714" t="s">
        <v>1453</v>
      </c>
      <c r="G30" s="676" t="s">
        <v>1471</v>
      </c>
    </row>
    <row r="31" spans="3:7" ht="20.25" customHeight="1">
      <c r="G31" s="714" t="s">
        <v>1472</v>
      </c>
    </row>
    <row r="32" spans="3:7" ht="20.25" customHeight="1">
      <c r="G32" s="714"/>
    </row>
    <row r="33" spans="3:11" ht="20.25" customHeight="1">
      <c r="D33" s="714"/>
    </row>
    <row r="34" spans="3:11" ht="20.25" customHeight="1">
      <c r="D34" s="714"/>
    </row>
    <row r="35" spans="3:11" ht="20.25" customHeight="1">
      <c r="D35" s="714"/>
    </row>
    <row r="36" spans="3:11" ht="20.25" customHeight="1">
      <c r="C36" s="714" t="s">
        <v>2970</v>
      </c>
    </row>
    <row r="37" spans="3:11" ht="20.25" customHeight="1">
      <c r="C37" s="714"/>
    </row>
    <row r="38" spans="3:11" ht="20.25" customHeight="1">
      <c r="C38" s="714"/>
    </row>
    <row r="39" spans="3:11" ht="20.25" customHeight="1">
      <c r="C39" s="714"/>
    </row>
    <row r="40" spans="3:11" ht="20.25" customHeight="1">
      <c r="D40" s="714"/>
      <c r="H40" s="2430" t="s">
        <v>1459</v>
      </c>
      <c r="I40" s="2431"/>
      <c r="J40" s="2431"/>
      <c r="K40" s="2432"/>
    </row>
    <row r="41" spans="3:11" ht="20.25" customHeight="1">
      <c r="H41" s="2430"/>
      <c r="I41" s="2431"/>
      <c r="J41" s="2431"/>
      <c r="K41" s="2432"/>
    </row>
    <row r="42" spans="3:11" ht="20.25" customHeight="1"/>
    <row r="43" spans="3:11">
      <c r="D43" s="714"/>
    </row>
  </sheetData>
  <mergeCells count="4">
    <mergeCell ref="D6:J6"/>
    <mergeCell ref="D15:J15"/>
    <mergeCell ref="H40:K40"/>
    <mergeCell ref="H41:K41"/>
  </mergeCells>
  <phoneticPr fontId="43"/>
  <hyperlinks>
    <hyperlink ref="C2" location="流れ!Q10" display="リスト"/>
  </hyperlinks>
  <pageMargins left="0.98425196850393704" right="0.59055118110236227" top="0.98425196850393704" bottom="0.98425196850393704" header="0.51181102362204722" footer="0.51181102362204722"/>
  <pageSetup paperSize="9" scale="9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AK46"/>
  <sheetViews>
    <sheetView showGridLines="0" zoomScaleNormal="100" zoomScaleSheetLayoutView="75" workbookViewId="0">
      <pane ySplit="3" topLeftCell="A4" activePane="bottomLeft" state="frozen"/>
      <selection activeCell="C2" sqref="C2"/>
      <selection pane="bottomLeft" activeCell="C2" sqref="C2"/>
    </sheetView>
  </sheetViews>
  <sheetFormatPr defaultRowHeight="14.25"/>
  <cols>
    <col min="1" max="1" width="2.625" style="402" customWidth="1"/>
    <col min="2" max="2" width="3" style="402" customWidth="1"/>
    <col min="3" max="20" width="4.125" style="402" customWidth="1"/>
    <col min="21" max="27" width="4.25" style="402" customWidth="1"/>
    <col min="28" max="256" width="9" style="402"/>
    <col min="257" max="257" width="2.625" style="402" customWidth="1"/>
    <col min="258" max="258" width="3" style="402" customWidth="1"/>
    <col min="259" max="276" width="4.125" style="402" customWidth="1"/>
    <col min="277" max="283" width="4.25" style="402" customWidth="1"/>
    <col min="284" max="512" width="9" style="402"/>
    <col min="513" max="513" width="2.625" style="402" customWidth="1"/>
    <col min="514" max="514" width="3" style="402" customWidth="1"/>
    <col min="515" max="532" width="4.125" style="402" customWidth="1"/>
    <col min="533" max="539" width="4.25" style="402" customWidth="1"/>
    <col min="540" max="768" width="9" style="402"/>
    <col min="769" max="769" width="2.625" style="402" customWidth="1"/>
    <col min="770" max="770" width="3" style="402" customWidth="1"/>
    <col min="771" max="788" width="4.125" style="402" customWidth="1"/>
    <col min="789" max="795" width="4.25" style="402" customWidth="1"/>
    <col min="796" max="1024" width="9" style="402"/>
    <col min="1025" max="1025" width="2.625" style="402" customWidth="1"/>
    <col min="1026" max="1026" width="3" style="402" customWidth="1"/>
    <col min="1027" max="1044" width="4.125" style="402" customWidth="1"/>
    <col min="1045" max="1051" width="4.25" style="402" customWidth="1"/>
    <col min="1052" max="1280" width="9" style="402"/>
    <col min="1281" max="1281" width="2.625" style="402" customWidth="1"/>
    <col min="1282" max="1282" width="3" style="402" customWidth="1"/>
    <col min="1283" max="1300" width="4.125" style="402" customWidth="1"/>
    <col min="1301" max="1307" width="4.25" style="402" customWidth="1"/>
    <col min="1308" max="1536" width="9" style="402"/>
    <col min="1537" max="1537" width="2.625" style="402" customWidth="1"/>
    <col min="1538" max="1538" width="3" style="402" customWidth="1"/>
    <col min="1539" max="1556" width="4.125" style="402" customWidth="1"/>
    <col min="1557" max="1563" width="4.25" style="402" customWidth="1"/>
    <col min="1564" max="1792" width="9" style="402"/>
    <col min="1793" max="1793" width="2.625" style="402" customWidth="1"/>
    <col min="1794" max="1794" width="3" style="402" customWidth="1"/>
    <col min="1795" max="1812" width="4.125" style="402" customWidth="1"/>
    <col min="1813" max="1819" width="4.25" style="402" customWidth="1"/>
    <col min="1820" max="2048" width="9" style="402"/>
    <col min="2049" max="2049" width="2.625" style="402" customWidth="1"/>
    <col min="2050" max="2050" width="3" style="402" customWidth="1"/>
    <col min="2051" max="2068" width="4.125" style="402" customWidth="1"/>
    <col min="2069" max="2075" width="4.25" style="402" customWidth="1"/>
    <col min="2076" max="2304" width="9" style="402"/>
    <col min="2305" max="2305" width="2.625" style="402" customWidth="1"/>
    <col min="2306" max="2306" width="3" style="402" customWidth="1"/>
    <col min="2307" max="2324" width="4.125" style="402" customWidth="1"/>
    <col min="2325" max="2331" width="4.25" style="402" customWidth="1"/>
    <col min="2332" max="2560" width="9" style="402"/>
    <col min="2561" max="2561" width="2.625" style="402" customWidth="1"/>
    <col min="2562" max="2562" width="3" style="402" customWidth="1"/>
    <col min="2563" max="2580" width="4.125" style="402" customWidth="1"/>
    <col min="2581" max="2587" width="4.25" style="402" customWidth="1"/>
    <col min="2588" max="2816" width="9" style="402"/>
    <col min="2817" max="2817" width="2.625" style="402" customWidth="1"/>
    <col min="2818" max="2818" width="3" style="402" customWidth="1"/>
    <col min="2819" max="2836" width="4.125" style="402" customWidth="1"/>
    <col min="2837" max="2843" width="4.25" style="402" customWidth="1"/>
    <col min="2844" max="3072" width="9" style="402"/>
    <col min="3073" max="3073" width="2.625" style="402" customWidth="1"/>
    <col min="3074" max="3074" width="3" style="402" customWidth="1"/>
    <col min="3075" max="3092" width="4.125" style="402" customWidth="1"/>
    <col min="3093" max="3099" width="4.25" style="402" customWidth="1"/>
    <col min="3100" max="3328" width="9" style="402"/>
    <col min="3329" max="3329" width="2.625" style="402" customWidth="1"/>
    <col min="3330" max="3330" width="3" style="402" customWidth="1"/>
    <col min="3331" max="3348" width="4.125" style="402" customWidth="1"/>
    <col min="3349" max="3355" width="4.25" style="402" customWidth="1"/>
    <col min="3356" max="3584" width="9" style="402"/>
    <col min="3585" max="3585" width="2.625" style="402" customWidth="1"/>
    <col min="3586" max="3586" width="3" style="402" customWidth="1"/>
    <col min="3587" max="3604" width="4.125" style="402" customWidth="1"/>
    <col min="3605" max="3611" width="4.25" style="402" customWidth="1"/>
    <col min="3612" max="3840" width="9" style="402"/>
    <col min="3841" max="3841" width="2.625" style="402" customWidth="1"/>
    <col min="3842" max="3842" width="3" style="402" customWidth="1"/>
    <col min="3843" max="3860" width="4.125" style="402" customWidth="1"/>
    <col min="3861" max="3867" width="4.25" style="402" customWidth="1"/>
    <col min="3868" max="4096" width="9" style="402"/>
    <col min="4097" max="4097" width="2.625" style="402" customWidth="1"/>
    <col min="4098" max="4098" width="3" style="402" customWidth="1"/>
    <col min="4099" max="4116" width="4.125" style="402" customWidth="1"/>
    <col min="4117" max="4123" width="4.25" style="402" customWidth="1"/>
    <col min="4124" max="4352" width="9" style="402"/>
    <col min="4353" max="4353" width="2.625" style="402" customWidth="1"/>
    <col min="4354" max="4354" width="3" style="402" customWidth="1"/>
    <col min="4355" max="4372" width="4.125" style="402" customWidth="1"/>
    <col min="4373" max="4379" width="4.25" style="402" customWidth="1"/>
    <col min="4380" max="4608" width="9" style="402"/>
    <col min="4609" max="4609" width="2.625" style="402" customWidth="1"/>
    <col min="4610" max="4610" width="3" style="402" customWidth="1"/>
    <col min="4611" max="4628" width="4.125" style="402" customWidth="1"/>
    <col min="4629" max="4635" width="4.25" style="402" customWidth="1"/>
    <col min="4636" max="4864" width="9" style="402"/>
    <col min="4865" max="4865" width="2.625" style="402" customWidth="1"/>
    <col min="4866" max="4866" width="3" style="402" customWidth="1"/>
    <col min="4867" max="4884" width="4.125" style="402" customWidth="1"/>
    <col min="4885" max="4891" width="4.25" style="402" customWidth="1"/>
    <col min="4892" max="5120" width="9" style="402"/>
    <col min="5121" max="5121" width="2.625" style="402" customWidth="1"/>
    <col min="5122" max="5122" width="3" style="402" customWidth="1"/>
    <col min="5123" max="5140" width="4.125" style="402" customWidth="1"/>
    <col min="5141" max="5147" width="4.25" style="402" customWidth="1"/>
    <col min="5148" max="5376" width="9" style="402"/>
    <col min="5377" max="5377" width="2.625" style="402" customWidth="1"/>
    <col min="5378" max="5378" width="3" style="402" customWidth="1"/>
    <col min="5379" max="5396" width="4.125" style="402" customWidth="1"/>
    <col min="5397" max="5403" width="4.25" style="402" customWidth="1"/>
    <col min="5404" max="5632" width="9" style="402"/>
    <col min="5633" max="5633" width="2.625" style="402" customWidth="1"/>
    <col min="5634" max="5634" width="3" style="402" customWidth="1"/>
    <col min="5635" max="5652" width="4.125" style="402" customWidth="1"/>
    <col min="5653" max="5659" width="4.25" style="402" customWidth="1"/>
    <col min="5660" max="5888" width="9" style="402"/>
    <col min="5889" max="5889" width="2.625" style="402" customWidth="1"/>
    <col min="5890" max="5890" width="3" style="402" customWidth="1"/>
    <col min="5891" max="5908" width="4.125" style="402" customWidth="1"/>
    <col min="5909" max="5915" width="4.25" style="402" customWidth="1"/>
    <col min="5916" max="6144" width="9" style="402"/>
    <col min="6145" max="6145" width="2.625" style="402" customWidth="1"/>
    <col min="6146" max="6146" width="3" style="402" customWidth="1"/>
    <col min="6147" max="6164" width="4.125" style="402" customWidth="1"/>
    <col min="6165" max="6171" width="4.25" style="402" customWidth="1"/>
    <col min="6172" max="6400" width="9" style="402"/>
    <col min="6401" max="6401" width="2.625" style="402" customWidth="1"/>
    <col min="6402" max="6402" width="3" style="402" customWidth="1"/>
    <col min="6403" max="6420" width="4.125" style="402" customWidth="1"/>
    <col min="6421" max="6427" width="4.25" style="402" customWidth="1"/>
    <col min="6428" max="6656" width="9" style="402"/>
    <col min="6657" max="6657" width="2.625" style="402" customWidth="1"/>
    <col min="6658" max="6658" width="3" style="402" customWidth="1"/>
    <col min="6659" max="6676" width="4.125" style="402" customWidth="1"/>
    <col min="6677" max="6683" width="4.25" style="402" customWidth="1"/>
    <col min="6684" max="6912" width="9" style="402"/>
    <col min="6913" max="6913" width="2.625" style="402" customWidth="1"/>
    <col min="6914" max="6914" width="3" style="402" customWidth="1"/>
    <col min="6915" max="6932" width="4.125" style="402" customWidth="1"/>
    <col min="6933" max="6939" width="4.25" style="402" customWidth="1"/>
    <col min="6940" max="7168" width="9" style="402"/>
    <col min="7169" max="7169" width="2.625" style="402" customWidth="1"/>
    <col min="7170" max="7170" width="3" style="402" customWidth="1"/>
    <col min="7171" max="7188" width="4.125" style="402" customWidth="1"/>
    <col min="7189" max="7195" width="4.25" style="402" customWidth="1"/>
    <col min="7196" max="7424" width="9" style="402"/>
    <col min="7425" max="7425" width="2.625" style="402" customWidth="1"/>
    <col min="7426" max="7426" width="3" style="402" customWidth="1"/>
    <col min="7427" max="7444" width="4.125" style="402" customWidth="1"/>
    <col min="7445" max="7451" width="4.25" style="402" customWidth="1"/>
    <col min="7452" max="7680" width="9" style="402"/>
    <col min="7681" max="7681" width="2.625" style="402" customWidth="1"/>
    <col min="7682" max="7682" width="3" style="402" customWidth="1"/>
    <col min="7683" max="7700" width="4.125" style="402" customWidth="1"/>
    <col min="7701" max="7707" width="4.25" style="402" customWidth="1"/>
    <col min="7708" max="7936" width="9" style="402"/>
    <col min="7937" max="7937" width="2.625" style="402" customWidth="1"/>
    <col min="7938" max="7938" width="3" style="402" customWidth="1"/>
    <col min="7939" max="7956" width="4.125" style="402" customWidth="1"/>
    <col min="7957" max="7963" width="4.25" style="402" customWidth="1"/>
    <col min="7964" max="8192" width="9" style="402"/>
    <col min="8193" max="8193" width="2.625" style="402" customWidth="1"/>
    <col min="8194" max="8194" width="3" style="402" customWidth="1"/>
    <col min="8195" max="8212" width="4.125" style="402" customWidth="1"/>
    <col min="8213" max="8219" width="4.25" style="402" customWidth="1"/>
    <col min="8220" max="8448" width="9" style="402"/>
    <col min="8449" max="8449" width="2.625" style="402" customWidth="1"/>
    <col min="8450" max="8450" width="3" style="402" customWidth="1"/>
    <col min="8451" max="8468" width="4.125" style="402" customWidth="1"/>
    <col min="8469" max="8475" width="4.25" style="402" customWidth="1"/>
    <col min="8476" max="8704" width="9" style="402"/>
    <col min="8705" max="8705" width="2.625" style="402" customWidth="1"/>
    <col min="8706" max="8706" width="3" style="402" customWidth="1"/>
    <col min="8707" max="8724" width="4.125" style="402" customWidth="1"/>
    <col min="8725" max="8731" width="4.25" style="402" customWidth="1"/>
    <col min="8732" max="8960" width="9" style="402"/>
    <col min="8961" max="8961" width="2.625" style="402" customWidth="1"/>
    <col min="8962" max="8962" width="3" style="402" customWidth="1"/>
    <col min="8963" max="8980" width="4.125" style="402" customWidth="1"/>
    <col min="8981" max="8987" width="4.25" style="402" customWidth="1"/>
    <col min="8988" max="9216" width="9" style="402"/>
    <col min="9217" max="9217" width="2.625" style="402" customWidth="1"/>
    <col min="9218" max="9218" width="3" style="402" customWidth="1"/>
    <col min="9219" max="9236" width="4.125" style="402" customWidth="1"/>
    <col min="9237" max="9243" width="4.25" style="402" customWidth="1"/>
    <col min="9244" max="9472" width="9" style="402"/>
    <col min="9473" max="9473" width="2.625" style="402" customWidth="1"/>
    <col min="9474" max="9474" width="3" style="402" customWidth="1"/>
    <col min="9475" max="9492" width="4.125" style="402" customWidth="1"/>
    <col min="9493" max="9499" width="4.25" style="402" customWidth="1"/>
    <col min="9500" max="9728" width="9" style="402"/>
    <col min="9729" max="9729" width="2.625" style="402" customWidth="1"/>
    <col min="9730" max="9730" width="3" style="402" customWidth="1"/>
    <col min="9731" max="9748" width="4.125" style="402" customWidth="1"/>
    <col min="9749" max="9755" width="4.25" style="402" customWidth="1"/>
    <col min="9756" max="9984" width="9" style="402"/>
    <col min="9985" max="9985" width="2.625" style="402" customWidth="1"/>
    <col min="9986" max="9986" width="3" style="402" customWidth="1"/>
    <col min="9987" max="10004" width="4.125" style="402" customWidth="1"/>
    <col min="10005" max="10011" width="4.25" style="402" customWidth="1"/>
    <col min="10012" max="10240" width="9" style="402"/>
    <col min="10241" max="10241" width="2.625" style="402" customWidth="1"/>
    <col min="10242" max="10242" width="3" style="402" customWidth="1"/>
    <col min="10243" max="10260" width="4.125" style="402" customWidth="1"/>
    <col min="10261" max="10267" width="4.25" style="402" customWidth="1"/>
    <col min="10268" max="10496" width="9" style="402"/>
    <col min="10497" max="10497" width="2.625" style="402" customWidth="1"/>
    <col min="10498" max="10498" width="3" style="402" customWidth="1"/>
    <col min="10499" max="10516" width="4.125" style="402" customWidth="1"/>
    <col min="10517" max="10523" width="4.25" style="402" customWidth="1"/>
    <col min="10524" max="10752" width="9" style="402"/>
    <col min="10753" max="10753" width="2.625" style="402" customWidth="1"/>
    <col min="10754" max="10754" width="3" style="402" customWidth="1"/>
    <col min="10755" max="10772" width="4.125" style="402" customWidth="1"/>
    <col min="10773" max="10779" width="4.25" style="402" customWidth="1"/>
    <col min="10780" max="11008" width="9" style="402"/>
    <col min="11009" max="11009" width="2.625" style="402" customWidth="1"/>
    <col min="11010" max="11010" width="3" style="402" customWidth="1"/>
    <col min="11011" max="11028" width="4.125" style="402" customWidth="1"/>
    <col min="11029" max="11035" width="4.25" style="402" customWidth="1"/>
    <col min="11036" max="11264" width="9" style="402"/>
    <col min="11265" max="11265" width="2.625" style="402" customWidth="1"/>
    <col min="11266" max="11266" width="3" style="402" customWidth="1"/>
    <col min="11267" max="11284" width="4.125" style="402" customWidth="1"/>
    <col min="11285" max="11291" width="4.25" style="402" customWidth="1"/>
    <col min="11292" max="11520" width="9" style="402"/>
    <col min="11521" max="11521" width="2.625" style="402" customWidth="1"/>
    <col min="11522" max="11522" width="3" style="402" customWidth="1"/>
    <col min="11523" max="11540" width="4.125" style="402" customWidth="1"/>
    <col min="11541" max="11547" width="4.25" style="402" customWidth="1"/>
    <col min="11548" max="11776" width="9" style="402"/>
    <col min="11777" max="11777" width="2.625" style="402" customWidth="1"/>
    <col min="11778" max="11778" width="3" style="402" customWidth="1"/>
    <col min="11779" max="11796" width="4.125" style="402" customWidth="1"/>
    <col min="11797" max="11803" width="4.25" style="402" customWidth="1"/>
    <col min="11804" max="12032" width="9" style="402"/>
    <col min="12033" max="12033" width="2.625" style="402" customWidth="1"/>
    <col min="12034" max="12034" width="3" style="402" customWidth="1"/>
    <col min="12035" max="12052" width="4.125" style="402" customWidth="1"/>
    <col min="12053" max="12059" width="4.25" style="402" customWidth="1"/>
    <col min="12060" max="12288" width="9" style="402"/>
    <col min="12289" max="12289" width="2.625" style="402" customWidth="1"/>
    <col min="12290" max="12290" width="3" style="402" customWidth="1"/>
    <col min="12291" max="12308" width="4.125" style="402" customWidth="1"/>
    <col min="12309" max="12315" width="4.25" style="402" customWidth="1"/>
    <col min="12316" max="12544" width="9" style="402"/>
    <col min="12545" max="12545" width="2.625" style="402" customWidth="1"/>
    <col min="12546" max="12546" width="3" style="402" customWidth="1"/>
    <col min="12547" max="12564" width="4.125" style="402" customWidth="1"/>
    <col min="12565" max="12571" width="4.25" style="402" customWidth="1"/>
    <col min="12572" max="12800" width="9" style="402"/>
    <col min="12801" max="12801" width="2.625" style="402" customWidth="1"/>
    <col min="12802" max="12802" width="3" style="402" customWidth="1"/>
    <col min="12803" max="12820" width="4.125" style="402" customWidth="1"/>
    <col min="12821" max="12827" width="4.25" style="402" customWidth="1"/>
    <col min="12828" max="13056" width="9" style="402"/>
    <col min="13057" max="13057" width="2.625" style="402" customWidth="1"/>
    <col min="13058" max="13058" width="3" style="402" customWidth="1"/>
    <col min="13059" max="13076" width="4.125" style="402" customWidth="1"/>
    <col min="13077" max="13083" width="4.25" style="402" customWidth="1"/>
    <col min="13084" max="13312" width="9" style="402"/>
    <col min="13313" max="13313" width="2.625" style="402" customWidth="1"/>
    <col min="13314" max="13314" width="3" style="402" customWidth="1"/>
    <col min="13315" max="13332" width="4.125" style="402" customWidth="1"/>
    <col min="13333" max="13339" width="4.25" style="402" customWidth="1"/>
    <col min="13340" max="13568" width="9" style="402"/>
    <col min="13569" max="13569" width="2.625" style="402" customWidth="1"/>
    <col min="13570" max="13570" width="3" style="402" customWidth="1"/>
    <col min="13571" max="13588" width="4.125" style="402" customWidth="1"/>
    <col min="13589" max="13595" width="4.25" style="402" customWidth="1"/>
    <col min="13596" max="13824" width="9" style="402"/>
    <col min="13825" max="13825" width="2.625" style="402" customWidth="1"/>
    <col min="13826" max="13826" width="3" style="402" customWidth="1"/>
    <col min="13827" max="13844" width="4.125" style="402" customWidth="1"/>
    <col min="13845" max="13851" width="4.25" style="402" customWidth="1"/>
    <col min="13852" max="14080" width="9" style="402"/>
    <col min="14081" max="14081" width="2.625" style="402" customWidth="1"/>
    <col min="14082" max="14082" width="3" style="402" customWidth="1"/>
    <col min="14083" max="14100" width="4.125" style="402" customWidth="1"/>
    <col min="14101" max="14107" width="4.25" style="402" customWidth="1"/>
    <col min="14108" max="14336" width="9" style="402"/>
    <col min="14337" max="14337" width="2.625" style="402" customWidth="1"/>
    <col min="14338" max="14338" width="3" style="402" customWidth="1"/>
    <col min="14339" max="14356" width="4.125" style="402" customWidth="1"/>
    <col min="14357" max="14363" width="4.25" style="402" customWidth="1"/>
    <col min="14364" max="14592" width="9" style="402"/>
    <col min="14593" max="14593" width="2.625" style="402" customWidth="1"/>
    <col min="14594" max="14594" width="3" style="402" customWidth="1"/>
    <col min="14595" max="14612" width="4.125" style="402" customWidth="1"/>
    <col min="14613" max="14619" width="4.25" style="402" customWidth="1"/>
    <col min="14620" max="14848" width="9" style="402"/>
    <col min="14849" max="14849" width="2.625" style="402" customWidth="1"/>
    <col min="14850" max="14850" width="3" style="402" customWidth="1"/>
    <col min="14851" max="14868" width="4.125" style="402" customWidth="1"/>
    <col min="14869" max="14875" width="4.25" style="402" customWidth="1"/>
    <col min="14876" max="15104" width="9" style="402"/>
    <col min="15105" max="15105" width="2.625" style="402" customWidth="1"/>
    <col min="15106" max="15106" width="3" style="402" customWidth="1"/>
    <col min="15107" max="15124" width="4.125" style="402" customWidth="1"/>
    <col min="15125" max="15131" width="4.25" style="402" customWidth="1"/>
    <col min="15132" max="15360" width="9" style="402"/>
    <col min="15361" max="15361" width="2.625" style="402" customWidth="1"/>
    <col min="15362" max="15362" width="3" style="402" customWidth="1"/>
    <col min="15363" max="15380" width="4.125" style="402" customWidth="1"/>
    <col min="15381" max="15387" width="4.25" style="402" customWidth="1"/>
    <col min="15388" max="15616" width="9" style="402"/>
    <col min="15617" max="15617" width="2.625" style="402" customWidth="1"/>
    <col min="15618" max="15618" width="3" style="402" customWidth="1"/>
    <col min="15619" max="15636" width="4.125" style="402" customWidth="1"/>
    <col min="15637" max="15643" width="4.25" style="402" customWidth="1"/>
    <col min="15644" max="15872" width="9" style="402"/>
    <col min="15873" max="15873" width="2.625" style="402" customWidth="1"/>
    <col min="15874" max="15874" width="3" style="402" customWidth="1"/>
    <col min="15875" max="15892" width="4.125" style="402" customWidth="1"/>
    <col min="15893" max="15899" width="4.25" style="402" customWidth="1"/>
    <col min="15900" max="16128" width="9" style="402"/>
    <col min="16129" max="16129" width="2.625" style="402" customWidth="1"/>
    <col min="16130" max="16130" width="3" style="402" customWidth="1"/>
    <col min="16131" max="16148" width="4.125" style="402" customWidth="1"/>
    <col min="16149" max="16155" width="4.25" style="402" customWidth="1"/>
    <col min="16156" max="16384" width="9" style="402"/>
  </cols>
  <sheetData>
    <row r="1" spans="2:23" s="210" customFormat="1"/>
    <row r="2" spans="2:23" s="210" customFormat="1">
      <c r="D2" s="1966" t="s">
        <v>346</v>
      </c>
      <c r="E2" s="1967"/>
    </row>
    <row r="3" spans="2:23" s="210" customFormat="1"/>
    <row r="5" spans="2:23" ht="18.75">
      <c r="B5" s="728" t="s">
        <v>1542</v>
      </c>
    </row>
    <row r="7" spans="2:23" ht="18" customHeight="1">
      <c r="C7" s="416"/>
      <c r="D7" s="417"/>
      <c r="E7" s="417"/>
      <c r="F7" s="417"/>
      <c r="G7" s="417"/>
      <c r="H7" s="417"/>
      <c r="I7" s="417"/>
      <c r="J7" s="417"/>
      <c r="K7" s="417"/>
      <c r="L7" s="417"/>
      <c r="M7" s="417"/>
      <c r="N7" s="417"/>
      <c r="O7" s="417"/>
      <c r="P7" s="417"/>
      <c r="Q7" s="418"/>
    </row>
    <row r="8" spans="2:23" ht="21.75" customHeight="1">
      <c r="C8" s="724"/>
      <c r="D8" s="405"/>
      <c r="E8" s="405"/>
      <c r="F8" s="405"/>
      <c r="G8" s="405"/>
      <c r="H8" s="405"/>
      <c r="I8" s="405"/>
      <c r="J8" s="405"/>
      <c r="K8" s="405"/>
      <c r="L8" s="405"/>
      <c r="M8" s="405"/>
      <c r="N8" s="405"/>
      <c r="O8" s="405"/>
      <c r="P8" s="405"/>
      <c r="Q8" s="422"/>
    </row>
    <row r="9" spans="2:23" ht="21.75" customHeight="1">
      <c r="C9" s="724"/>
      <c r="D9" s="405"/>
      <c r="E9" s="405"/>
      <c r="F9" s="2392" t="s">
        <v>1543</v>
      </c>
      <c r="G9" s="2392"/>
      <c r="H9" s="2392"/>
      <c r="I9" s="2392"/>
      <c r="J9" s="2392"/>
      <c r="K9" s="2392"/>
      <c r="L9" s="2392"/>
      <c r="M9" s="2392"/>
      <c r="N9" s="2392"/>
      <c r="O9" s="405"/>
      <c r="P9" s="405"/>
      <c r="Q9" s="2439" t="s">
        <v>1544</v>
      </c>
      <c r="R9" s="2406"/>
      <c r="S9" s="2406"/>
      <c r="T9" s="2406"/>
      <c r="U9" s="2406"/>
      <c r="V9" s="2406"/>
      <c r="W9" s="2406"/>
    </row>
    <row r="10" spans="2:23" ht="21.75" customHeight="1">
      <c r="C10" s="724"/>
      <c r="D10" s="405"/>
      <c r="E10" s="405"/>
      <c r="F10" s="2392"/>
      <c r="G10" s="2392"/>
      <c r="H10" s="2392"/>
      <c r="I10" s="2392"/>
      <c r="J10" s="2392"/>
      <c r="K10" s="2392"/>
      <c r="L10" s="2392"/>
      <c r="M10" s="2392"/>
      <c r="N10" s="2392"/>
      <c r="O10" s="405"/>
      <c r="P10" s="405"/>
      <c r="Q10" s="2406"/>
      <c r="R10" s="2406"/>
      <c r="S10" s="2406"/>
      <c r="T10" s="2406"/>
      <c r="U10" s="2406"/>
      <c r="V10" s="2406"/>
      <c r="W10" s="2406"/>
    </row>
    <row r="11" spans="2:23" ht="21.75" customHeight="1">
      <c r="C11" s="724"/>
      <c r="D11" s="405"/>
      <c r="E11" s="405"/>
      <c r="F11" s="405"/>
      <c r="G11" s="405"/>
      <c r="H11" s="405"/>
      <c r="I11" s="405"/>
      <c r="J11" s="405"/>
      <c r="K11" s="405"/>
      <c r="L11" s="405"/>
      <c r="M11" s="405"/>
      <c r="N11" s="405"/>
      <c r="O11" s="405"/>
      <c r="P11" s="405"/>
      <c r="Q11" s="422"/>
    </row>
    <row r="12" spans="2:23" ht="21.75" customHeight="1">
      <c r="C12" s="724"/>
      <c r="D12" s="2404" t="s">
        <v>3117</v>
      </c>
      <c r="E12" s="2404"/>
      <c r="F12" s="2404"/>
      <c r="G12" s="2404"/>
      <c r="H12" s="2404"/>
      <c r="I12" s="2404"/>
      <c r="J12" s="2404"/>
      <c r="K12" s="2404"/>
      <c r="L12" s="2404"/>
      <c r="M12" s="2404"/>
      <c r="N12" s="2404"/>
      <c r="O12" s="2404"/>
      <c r="P12" s="2404"/>
      <c r="Q12" s="422"/>
    </row>
    <row r="13" spans="2:23" ht="21.75" customHeight="1">
      <c r="C13" s="724"/>
      <c r="D13" s="2404"/>
      <c r="E13" s="2404"/>
      <c r="F13" s="2404"/>
      <c r="G13" s="2404"/>
      <c r="H13" s="2404"/>
      <c r="I13" s="2404"/>
      <c r="J13" s="2404"/>
      <c r="K13" s="2404"/>
      <c r="L13" s="2404"/>
      <c r="M13" s="2404"/>
      <c r="N13" s="2404"/>
      <c r="O13" s="2404"/>
      <c r="P13" s="2404"/>
      <c r="Q13" s="422"/>
    </row>
    <row r="14" spans="2:23" ht="21.75" customHeight="1">
      <c r="C14" s="724"/>
      <c r="D14" s="2404"/>
      <c r="E14" s="2404"/>
      <c r="F14" s="2404"/>
      <c r="G14" s="2404"/>
      <c r="H14" s="2404"/>
      <c r="I14" s="2404"/>
      <c r="J14" s="2404"/>
      <c r="K14" s="2404"/>
      <c r="L14" s="2404"/>
      <c r="M14" s="2404"/>
      <c r="N14" s="2404"/>
      <c r="O14" s="2404"/>
      <c r="P14" s="2404"/>
      <c r="Q14" s="422"/>
    </row>
    <row r="15" spans="2:23" ht="21.75" customHeight="1">
      <c r="C15" s="724"/>
      <c r="D15" s="2404"/>
      <c r="E15" s="2404"/>
      <c r="F15" s="2404"/>
      <c r="G15" s="2404"/>
      <c r="H15" s="2404"/>
      <c r="I15" s="2404"/>
      <c r="J15" s="2404"/>
      <c r="K15" s="2404"/>
      <c r="L15" s="2404"/>
      <c r="M15" s="2404"/>
      <c r="N15" s="2404"/>
      <c r="O15" s="2404"/>
      <c r="P15" s="2404"/>
      <c r="Q15" s="422"/>
    </row>
    <row r="16" spans="2:23" ht="21.75" customHeight="1">
      <c r="C16" s="724"/>
      <c r="D16" s="781"/>
      <c r="E16" s="781"/>
      <c r="F16" s="781"/>
      <c r="G16" s="781"/>
      <c r="H16" s="781"/>
      <c r="I16" s="781"/>
      <c r="J16" s="781"/>
      <c r="K16" s="781"/>
      <c r="L16" s="781"/>
      <c r="M16" s="781"/>
      <c r="N16" s="781"/>
      <c r="O16" s="781"/>
      <c r="P16" s="781"/>
      <c r="Q16" s="422"/>
    </row>
    <row r="17" spans="3:37" ht="21.75" customHeight="1">
      <c r="C17" s="724"/>
      <c r="D17" s="781"/>
      <c r="E17" s="781"/>
      <c r="F17" s="781"/>
      <c r="G17" s="781"/>
      <c r="H17" s="781"/>
      <c r="I17" s="781"/>
      <c r="J17" s="781"/>
      <c r="K17" s="781"/>
      <c r="L17" s="781"/>
      <c r="M17" s="781"/>
      <c r="N17" s="781"/>
      <c r="O17" s="730" t="s">
        <v>1545</v>
      </c>
      <c r="P17" s="441"/>
      <c r="Q17" s="441"/>
      <c r="R17" s="441"/>
      <c r="S17" s="441"/>
      <c r="T17" s="441"/>
      <c r="U17" s="441"/>
      <c r="V17" s="441"/>
      <c r="W17" s="441"/>
    </row>
    <row r="18" spans="3:37" ht="21.75" customHeight="1">
      <c r="C18" s="724"/>
      <c r="D18" s="781"/>
      <c r="E18" s="781"/>
      <c r="F18" s="781"/>
      <c r="G18" s="781"/>
      <c r="H18" s="781"/>
      <c r="I18" s="781"/>
      <c r="J18" s="782" t="s">
        <v>1546</v>
      </c>
      <c r="K18" s="781"/>
      <c r="L18" s="781"/>
      <c r="M18" s="781"/>
      <c r="N18" s="781"/>
      <c r="O18" s="2440" t="s">
        <v>1547</v>
      </c>
      <c r="P18" s="2440"/>
      <c r="Q18" s="2440"/>
      <c r="R18" s="2440"/>
      <c r="S18" s="2440"/>
      <c r="T18" s="2440"/>
      <c r="U18" s="2440"/>
      <c r="V18" s="2440"/>
      <c r="W18" s="2440"/>
    </row>
    <row r="19" spans="3:37" ht="21.75" customHeight="1">
      <c r="C19" s="724"/>
      <c r="D19" s="781"/>
      <c r="E19" s="781"/>
      <c r="F19" s="781"/>
      <c r="G19" s="781"/>
      <c r="H19" s="781"/>
      <c r="I19" s="781"/>
      <c r="J19" s="781"/>
      <c r="K19" s="781"/>
      <c r="L19" s="781"/>
      <c r="M19" s="781"/>
      <c r="N19" s="781"/>
      <c r="O19" s="2440"/>
      <c r="P19" s="2440"/>
      <c r="Q19" s="2440"/>
      <c r="R19" s="2440"/>
      <c r="S19" s="2440"/>
      <c r="T19" s="2440"/>
      <c r="U19" s="2440"/>
      <c r="V19" s="2440"/>
      <c r="W19" s="2440"/>
    </row>
    <row r="20" spans="3:37" ht="21.75" customHeight="1">
      <c r="C20" s="724"/>
      <c r="D20" s="405"/>
      <c r="E20" s="405"/>
      <c r="F20" s="405"/>
      <c r="G20" s="405"/>
      <c r="H20" s="405"/>
      <c r="I20" s="405"/>
      <c r="J20" s="405"/>
      <c r="K20" s="405"/>
      <c r="L20" s="405"/>
      <c r="M20" s="405"/>
      <c r="N20" s="405"/>
      <c r="O20" s="2440"/>
      <c r="P20" s="2440"/>
      <c r="Q20" s="2440"/>
      <c r="R20" s="2440"/>
      <c r="S20" s="2440"/>
      <c r="T20" s="2440"/>
      <c r="U20" s="2440"/>
      <c r="V20" s="2440"/>
      <c r="W20" s="2440"/>
    </row>
    <row r="21" spans="3:37" ht="21.75" customHeight="1">
      <c r="C21" s="724"/>
      <c r="D21" s="2438" t="s">
        <v>1548</v>
      </c>
      <c r="E21" s="2438"/>
      <c r="G21" s="428" t="s">
        <v>1549</v>
      </c>
      <c r="H21" s="405"/>
      <c r="I21" s="405"/>
      <c r="J21" s="405"/>
      <c r="K21" s="405"/>
      <c r="L21" s="405"/>
      <c r="M21" s="405"/>
      <c r="N21" s="405"/>
      <c r="O21" s="405"/>
      <c r="P21" s="405"/>
      <c r="Q21" s="422"/>
    </row>
    <row r="22" spans="3:37" ht="21.75" customHeight="1">
      <c r="C22" s="724"/>
      <c r="D22" s="405"/>
      <c r="E22" s="405"/>
      <c r="G22" s="405"/>
      <c r="H22" s="405"/>
      <c r="I22" s="405"/>
      <c r="J22" s="405"/>
      <c r="K22" s="405"/>
      <c r="L22" s="405"/>
      <c r="M22" s="405"/>
      <c r="N22" s="405"/>
      <c r="O22" s="405"/>
      <c r="R22" s="724"/>
      <c r="X22" s="783"/>
      <c r="Y22" s="783"/>
    </row>
    <row r="23" spans="3:37" ht="21.75" customHeight="1">
      <c r="C23" s="724"/>
      <c r="D23" s="405" t="s">
        <v>85</v>
      </c>
      <c r="E23" s="405"/>
      <c r="G23" s="428" t="s">
        <v>1550</v>
      </c>
      <c r="H23" s="405"/>
      <c r="I23" s="405"/>
      <c r="J23" s="405"/>
      <c r="K23" s="405"/>
      <c r="L23" s="405"/>
      <c r="M23" s="405"/>
      <c r="N23" s="405"/>
      <c r="O23" s="784" t="s">
        <v>1551</v>
      </c>
      <c r="P23" s="2404" t="s">
        <v>1552</v>
      </c>
      <c r="Q23" s="2404"/>
      <c r="R23" s="2404"/>
      <c r="S23" s="2404"/>
      <c r="T23" s="2404"/>
      <c r="U23" s="2404"/>
      <c r="V23" s="2404"/>
      <c r="W23" s="2404"/>
      <c r="X23" s="783"/>
      <c r="Y23" s="783"/>
    </row>
    <row r="24" spans="3:37" ht="21.75" customHeight="1">
      <c r="C24" s="724"/>
      <c r="D24" s="405"/>
      <c r="E24" s="405"/>
      <c r="G24" s="405"/>
      <c r="H24" s="405"/>
      <c r="I24" s="405"/>
      <c r="J24" s="405"/>
      <c r="K24" s="405"/>
      <c r="L24" s="405"/>
      <c r="M24" s="405"/>
      <c r="N24" s="405"/>
      <c r="O24" s="784"/>
      <c r="P24" s="2404"/>
      <c r="Q24" s="2404"/>
      <c r="R24" s="2404"/>
      <c r="S24" s="2404"/>
      <c r="T24" s="2404"/>
      <c r="U24" s="2404"/>
      <c r="V24" s="2404"/>
      <c r="W24" s="2404"/>
      <c r="X24" s="783"/>
      <c r="Y24" s="783"/>
    </row>
    <row r="25" spans="3:37" ht="21.75" customHeight="1">
      <c r="C25" s="724"/>
      <c r="D25" s="2438" t="s">
        <v>1553</v>
      </c>
      <c r="E25" s="2438"/>
      <c r="G25" s="428" t="s">
        <v>3064</v>
      </c>
      <c r="H25" s="428"/>
      <c r="I25" s="428"/>
      <c r="J25" s="428"/>
      <c r="K25" s="428"/>
      <c r="L25" s="405"/>
      <c r="M25" s="405"/>
      <c r="N25" s="405"/>
      <c r="O25" s="784" t="s">
        <v>1554</v>
      </c>
      <c r="P25" s="2404" t="s">
        <v>1555</v>
      </c>
      <c r="Q25" s="2404"/>
      <c r="R25" s="2404"/>
      <c r="S25" s="2404"/>
      <c r="T25" s="2404"/>
      <c r="U25" s="2404"/>
      <c r="V25" s="2404"/>
      <c r="W25" s="2404"/>
      <c r="X25" s="783"/>
      <c r="Y25" s="783"/>
      <c r="AI25" s="785"/>
      <c r="AJ25" s="785"/>
      <c r="AK25" s="785"/>
    </row>
    <row r="26" spans="3:37" ht="21.75" customHeight="1">
      <c r="C26" s="724"/>
      <c r="D26" s="405"/>
      <c r="E26" s="405"/>
      <c r="F26" s="405"/>
      <c r="H26" s="405"/>
      <c r="I26" s="405"/>
      <c r="J26" s="405"/>
      <c r="K26" s="405"/>
      <c r="L26" s="405"/>
      <c r="M26" s="405"/>
      <c r="N26" s="405"/>
      <c r="P26" s="2404"/>
      <c r="Q26" s="2404"/>
      <c r="R26" s="2404"/>
      <c r="S26" s="2404"/>
      <c r="T26" s="2404"/>
      <c r="U26" s="2404"/>
      <c r="V26" s="2404"/>
      <c r="W26" s="2404"/>
      <c r="X26" s="783"/>
      <c r="Y26" s="783"/>
      <c r="AI26" s="785"/>
      <c r="AJ26" s="785"/>
      <c r="AK26" s="785"/>
    </row>
    <row r="27" spans="3:37" ht="21.75" customHeight="1">
      <c r="C27" s="724"/>
      <c r="D27" s="405"/>
      <c r="E27" s="730" t="s">
        <v>1545</v>
      </c>
      <c r="F27" s="405"/>
      <c r="G27" s="405"/>
      <c r="H27" s="405"/>
      <c r="I27" s="405"/>
      <c r="J27" s="405"/>
      <c r="K27" s="405"/>
      <c r="L27" s="405"/>
      <c r="M27" s="405"/>
      <c r="N27" s="405"/>
      <c r="O27" s="784" t="s">
        <v>1556</v>
      </c>
      <c r="P27" s="2411" t="s">
        <v>1451</v>
      </c>
      <c r="Q27" s="2411"/>
      <c r="R27" s="2411"/>
      <c r="S27" s="2411"/>
      <c r="T27" s="2411"/>
      <c r="U27" s="2411"/>
      <c r="V27" s="2411"/>
      <c r="W27" s="2411"/>
      <c r="AI27" s="785"/>
      <c r="AJ27" s="785"/>
      <c r="AK27" s="785"/>
    </row>
    <row r="28" spans="3:37" ht="21.75" customHeight="1">
      <c r="C28" s="724"/>
      <c r="D28" s="405"/>
      <c r="E28" s="730" t="s">
        <v>1557</v>
      </c>
      <c r="F28" s="405"/>
      <c r="G28" s="405"/>
      <c r="H28" s="405"/>
      <c r="I28" s="405"/>
      <c r="J28" s="405"/>
      <c r="K28" s="405"/>
      <c r="L28" s="405"/>
      <c r="M28" s="405"/>
      <c r="N28" s="405"/>
      <c r="P28" s="2411"/>
      <c r="Q28" s="2411"/>
      <c r="R28" s="2411"/>
      <c r="S28" s="2411"/>
      <c r="T28" s="2411"/>
      <c r="U28" s="2411"/>
      <c r="V28" s="2411"/>
      <c r="W28" s="2411"/>
    </row>
    <row r="29" spans="3:37" ht="21.75" customHeight="1">
      <c r="C29" s="724"/>
      <c r="D29" s="405"/>
      <c r="E29" s="405"/>
      <c r="F29" s="405"/>
      <c r="G29" s="405"/>
      <c r="H29" s="405"/>
      <c r="I29" s="405"/>
      <c r="J29" s="405"/>
      <c r="K29" s="405"/>
      <c r="L29" s="405"/>
      <c r="M29" s="405"/>
      <c r="N29" s="405"/>
      <c r="P29" s="2411"/>
      <c r="Q29" s="2411"/>
      <c r="R29" s="2411"/>
      <c r="S29" s="2411"/>
      <c r="T29" s="2411"/>
      <c r="U29" s="2411"/>
      <c r="V29" s="2411"/>
      <c r="W29" s="2411"/>
    </row>
    <row r="30" spans="3:37" ht="21.75" customHeight="1">
      <c r="C30" s="724"/>
      <c r="D30" s="428" t="s">
        <v>3064</v>
      </c>
      <c r="E30" s="405"/>
      <c r="F30" s="405"/>
      <c r="G30" s="405"/>
      <c r="H30" s="405"/>
      <c r="I30" s="405"/>
      <c r="J30" s="405"/>
      <c r="K30" s="405"/>
      <c r="M30" s="405"/>
      <c r="N30" s="405"/>
      <c r="P30" s="2411"/>
      <c r="Q30" s="2411"/>
      <c r="R30" s="2411"/>
      <c r="S30" s="2411"/>
      <c r="T30" s="2411"/>
      <c r="U30" s="2411"/>
      <c r="V30" s="2411"/>
      <c r="W30" s="2411"/>
    </row>
    <row r="31" spans="3:37" ht="21.75" customHeight="1">
      <c r="C31" s="724"/>
      <c r="D31" s="428"/>
      <c r="E31" s="405"/>
      <c r="F31" s="405"/>
      <c r="G31" s="405"/>
      <c r="H31" s="405"/>
      <c r="I31" s="405"/>
      <c r="J31" s="405"/>
      <c r="K31" s="405"/>
      <c r="M31" s="405"/>
      <c r="N31" s="405"/>
      <c r="O31" s="428"/>
      <c r="P31" s="723"/>
      <c r="Q31" s="723"/>
      <c r="R31" s="786"/>
      <c r="S31" s="723"/>
      <c r="T31" s="723"/>
      <c r="U31" s="723"/>
      <c r="V31" s="723"/>
      <c r="W31" s="723"/>
    </row>
    <row r="32" spans="3:37" ht="21.75" customHeight="1">
      <c r="C32" s="724"/>
      <c r="D32" s="428" t="s">
        <v>1558</v>
      </c>
      <c r="E32" s="405"/>
      <c r="F32" s="405"/>
      <c r="G32" s="405"/>
      <c r="H32" s="405"/>
      <c r="I32" s="405"/>
      <c r="J32" s="405"/>
      <c r="K32" s="405"/>
      <c r="L32" s="405"/>
      <c r="M32" s="405"/>
      <c r="N32" s="405"/>
      <c r="O32" s="405"/>
      <c r="P32" s="723"/>
      <c r="Q32" s="723"/>
      <c r="R32" s="786"/>
      <c r="S32" s="723"/>
      <c r="T32" s="723"/>
      <c r="U32" s="723"/>
      <c r="V32" s="723"/>
      <c r="W32" s="723"/>
    </row>
    <row r="33" spans="3:19" ht="21.75" customHeight="1">
      <c r="C33" s="724"/>
      <c r="D33" s="428"/>
      <c r="E33" s="405"/>
      <c r="F33" s="405"/>
      <c r="G33" s="405"/>
      <c r="H33" s="405"/>
      <c r="I33" s="405"/>
      <c r="J33" s="405"/>
      <c r="K33" s="405"/>
      <c r="L33" s="405"/>
      <c r="M33" s="405"/>
      <c r="N33" s="405"/>
      <c r="O33" s="405"/>
      <c r="P33" s="405"/>
      <c r="Q33" s="405"/>
      <c r="R33" s="724"/>
    </row>
    <row r="34" spans="3:19" ht="21.75" customHeight="1">
      <c r="C34" s="724"/>
      <c r="D34" s="405"/>
      <c r="E34" s="405"/>
      <c r="F34" s="405"/>
      <c r="G34" s="2441" t="s">
        <v>422</v>
      </c>
      <c r="H34" s="2442"/>
      <c r="J34" s="428" t="s">
        <v>1539</v>
      </c>
      <c r="K34" s="405"/>
      <c r="L34" s="405"/>
      <c r="M34" s="405"/>
      <c r="N34" s="405"/>
      <c r="O34" s="405"/>
      <c r="P34" s="405"/>
      <c r="Q34" s="422"/>
    </row>
    <row r="35" spans="3:19" ht="21.75" customHeight="1">
      <c r="C35" s="724"/>
      <c r="D35" s="405"/>
      <c r="E35" s="405"/>
      <c r="F35" s="405"/>
      <c r="G35" s="2441" t="s">
        <v>424</v>
      </c>
      <c r="H35" s="2442"/>
      <c r="J35" s="428" t="s">
        <v>1512</v>
      </c>
      <c r="K35" s="405"/>
      <c r="L35" s="405"/>
      <c r="M35" s="405"/>
      <c r="N35" s="405"/>
      <c r="O35" s="405"/>
      <c r="P35" s="787" t="s">
        <v>394</v>
      </c>
      <c r="Q35" s="422"/>
    </row>
    <row r="36" spans="3:19" ht="21.75" customHeight="1">
      <c r="C36" s="724"/>
      <c r="D36" s="405"/>
      <c r="E36" s="405"/>
      <c r="F36" s="405"/>
      <c r="G36" s="405"/>
      <c r="H36" s="405"/>
      <c r="J36" s="428" t="s">
        <v>1513</v>
      </c>
      <c r="K36" s="405"/>
      <c r="L36" s="405"/>
      <c r="M36" s="405"/>
      <c r="N36" s="405"/>
      <c r="O36" s="405"/>
      <c r="P36" s="787" t="s">
        <v>1474</v>
      </c>
      <c r="Q36" s="422"/>
    </row>
    <row r="37" spans="3:19" ht="21.75" customHeight="1">
      <c r="C37" s="724"/>
      <c r="D37" s="405" t="s">
        <v>1559</v>
      </c>
      <c r="E37" s="405"/>
      <c r="F37" s="405"/>
      <c r="G37" s="405"/>
      <c r="H37" s="405"/>
      <c r="I37" s="405"/>
      <c r="J37" s="405"/>
      <c r="K37" s="405"/>
      <c r="L37" s="405"/>
      <c r="M37" s="405"/>
      <c r="N37" s="405"/>
      <c r="O37" s="405"/>
      <c r="P37" s="405"/>
      <c r="Q37" s="422"/>
    </row>
    <row r="38" spans="3:19" ht="21.75" customHeight="1">
      <c r="C38" s="724"/>
      <c r="E38" s="405"/>
      <c r="F38" s="405"/>
      <c r="G38" s="405"/>
      <c r="H38" s="405"/>
      <c r="I38" s="405"/>
      <c r="J38" s="405"/>
      <c r="K38" s="405"/>
      <c r="L38" s="405"/>
      <c r="M38" s="405"/>
      <c r="N38" s="405"/>
      <c r="P38" s="405"/>
      <c r="Q38" s="422"/>
    </row>
    <row r="39" spans="3:19" ht="21.75" customHeight="1">
      <c r="C39" s="724"/>
      <c r="D39" s="405"/>
      <c r="E39" s="405"/>
      <c r="F39" s="405"/>
      <c r="G39" s="405"/>
      <c r="H39" s="405"/>
      <c r="I39" s="405"/>
      <c r="J39" s="405"/>
      <c r="K39" s="405"/>
      <c r="L39" s="405"/>
      <c r="M39" s="747" t="s">
        <v>1560</v>
      </c>
      <c r="N39" s="405"/>
      <c r="O39" s="765"/>
      <c r="P39" s="765"/>
      <c r="Q39" s="765"/>
      <c r="R39" s="788"/>
      <c r="S39" s="765"/>
    </row>
    <row r="40" spans="3:19" ht="21.75" customHeight="1">
      <c r="C40" s="724"/>
      <c r="D40" s="405"/>
      <c r="E40" s="428" t="s">
        <v>1561</v>
      </c>
      <c r="F40" s="428"/>
      <c r="G40" s="428"/>
      <c r="H40" s="428"/>
      <c r="I40" s="428"/>
      <c r="J40" s="405"/>
      <c r="K40" s="405"/>
      <c r="L40" s="405"/>
      <c r="M40" s="405"/>
      <c r="N40" s="405"/>
      <c r="O40" s="405"/>
      <c r="P40" s="405"/>
      <c r="Q40" s="422"/>
    </row>
    <row r="41" spans="3:19" ht="21.75" customHeight="1">
      <c r="C41" s="724"/>
      <c r="D41" s="405"/>
      <c r="E41" s="405"/>
      <c r="F41" s="405"/>
      <c r="G41" s="405"/>
      <c r="H41" s="405"/>
      <c r="I41" s="405"/>
      <c r="J41" s="405"/>
      <c r="K41" s="405"/>
      <c r="L41" s="405"/>
      <c r="N41" s="405"/>
      <c r="O41" s="405"/>
      <c r="Q41" s="422"/>
    </row>
    <row r="42" spans="3:19" ht="18" customHeight="1">
      <c r="C42" s="423"/>
      <c r="D42" s="720"/>
      <c r="E42" s="720"/>
      <c r="F42" s="720"/>
      <c r="G42" s="720"/>
      <c r="H42" s="720"/>
      <c r="I42" s="720"/>
      <c r="J42" s="720"/>
      <c r="K42" s="720"/>
      <c r="L42" s="720"/>
      <c r="M42" s="720"/>
      <c r="N42" s="720"/>
      <c r="O42" s="720"/>
      <c r="P42" s="720"/>
      <c r="Q42" s="426"/>
    </row>
    <row r="43" spans="3:19" ht="18" customHeight="1"/>
    <row r="44" spans="3:19" ht="18" customHeight="1"/>
    <row r="45" spans="3:19" ht="18" customHeight="1">
      <c r="F45" s="428" t="s">
        <v>429</v>
      </c>
    </row>
    <row r="46" spans="3:19" ht="18" customHeight="1"/>
  </sheetData>
  <mergeCells count="12">
    <mergeCell ref="D25:E25"/>
    <mergeCell ref="P25:W26"/>
    <mergeCell ref="P27:W30"/>
    <mergeCell ref="G34:H34"/>
    <mergeCell ref="G35:H35"/>
    <mergeCell ref="D21:E21"/>
    <mergeCell ref="P23:W24"/>
    <mergeCell ref="D2:E2"/>
    <mergeCell ref="F9:N10"/>
    <mergeCell ref="Q9:W10"/>
    <mergeCell ref="D12:P15"/>
    <mergeCell ref="O18:W20"/>
  </mergeCells>
  <phoneticPr fontId="43"/>
  <hyperlinks>
    <hyperlink ref="D2" location="リスト!A1" display="リスト"/>
    <hyperlink ref="D2:E2" location="流れ!A1" display="リスト"/>
  </hyperlinks>
  <pageMargins left="0.74803149606299213" right="0.39370078740157483" top="0.98425196850393704" bottom="0.98425196850393704" header="0.51181102362204722" footer="0.51181102362204722"/>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P90"/>
  <sheetViews>
    <sheetView showGridLines="0" zoomScaleNormal="100" zoomScaleSheetLayoutView="75" workbookViewId="0">
      <pane ySplit="3" topLeftCell="A4" activePane="bottomLeft" state="frozen"/>
      <selection activeCell="C2" sqref="C2"/>
      <selection pane="bottomLeft" activeCell="C2" sqref="C2"/>
    </sheetView>
  </sheetViews>
  <sheetFormatPr defaultRowHeight="14.25"/>
  <cols>
    <col min="1" max="1" width="2" style="402" customWidth="1"/>
    <col min="2" max="2" width="3.5" style="402" customWidth="1"/>
    <col min="3" max="9" width="2.875" style="402" customWidth="1"/>
    <col min="10" max="10" width="0.625" style="402" customWidth="1"/>
    <col min="11" max="11" width="2.875" style="402" customWidth="1"/>
    <col min="12" max="12" width="0.625" style="402" customWidth="1"/>
    <col min="13" max="13" width="2.875" style="402" customWidth="1"/>
    <col min="14" max="16" width="0.625" style="402" customWidth="1"/>
    <col min="17" max="17" width="2.125" style="402" customWidth="1"/>
    <col min="18" max="18" width="0.625" style="402" customWidth="1"/>
    <col min="19" max="19" width="2.125" style="402" customWidth="1"/>
    <col min="20" max="20" width="0.625" style="402" customWidth="1"/>
    <col min="21" max="21" width="2.125" style="402" customWidth="1"/>
    <col min="22" max="22" width="0.625" style="402" customWidth="1"/>
    <col min="23" max="27" width="2.125" style="402" customWidth="1"/>
    <col min="28" max="28" width="1.625" style="402" customWidth="1"/>
    <col min="29" max="29" width="1.875" style="402" customWidth="1"/>
    <col min="30" max="30" width="1" style="402" customWidth="1"/>
    <col min="31" max="31" width="1.75" style="402" customWidth="1"/>
    <col min="32" max="32" width="0.625" style="402" customWidth="1"/>
    <col min="33" max="33" width="1.75" style="402" customWidth="1"/>
    <col min="34" max="36" width="0.625" style="402" customWidth="1"/>
    <col min="37" max="37" width="1.625" style="402" customWidth="1"/>
    <col min="38" max="38" width="0.625" style="402" customWidth="1"/>
    <col min="39" max="39" width="1.625" style="402" customWidth="1"/>
    <col min="40" max="40" width="0.625" style="402" customWidth="1"/>
    <col min="41" max="41" width="1.625" style="402" customWidth="1"/>
    <col min="42" max="42" width="0.625" style="402" customWidth="1"/>
    <col min="43" max="43" width="1.625" style="402" customWidth="1"/>
    <col min="44" max="46" width="2.125" style="402" customWidth="1"/>
    <col min="47" max="50" width="2.75" style="402" customWidth="1"/>
    <col min="51" max="53" width="2.375" style="402" customWidth="1"/>
    <col min="54" max="68" width="2" style="402" customWidth="1"/>
    <col min="69" max="256" width="9" style="402"/>
    <col min="257" max="257" width="2" style="402" customWidth="1"/>
    <col min="258" max="258" width="3.5" style="402" customWidth="1"/>
    <col min="259" max="265" width="2.875" style="402" customWidth="1"/>
    <col min="266" max="266" width="0.625" style="402" customWidth="1"/>
    <col min="267" max="267" width="2.875" style="402" customWidth="1"/>
    <col min="268" max="268" width="0.625" style="402" customWidth="1"/>
    <col min="269" max="269" width="2.875" style="402" customWidth="1"/>
    <col min="270" max="272" width="0.625" style="402" customWidth="1"/>
    <col min="273" max="273" width="2.125" style="402" customWidth="1"/>
    <col min="274" max="274" width="0.625" style="402" customWidth="1"/>
    <col min="275" max="275" width="2.125" style="402" customWidth="1"/>
    <col min="276" max="276" width="0.625" style="402" customWidth="1"/>
    <col min="277" max="277" width="2.125" style="402" customWidth="1"/>
    <col min="278" max="278" width="0.625" style="402" customWidth="1"/>
    <col min="279" max="283" width="2.125" style="402" customWidth="1"/>
    <col min="284" max="284" width="1.625" style="402" customWidth="1"/>
    <col min="285" max="285" width="1.875" style="402" customWidth="1"/>
    <col min="286" max="286" width="1" style="402" customWidth="1"/>
    <col min="287" max="287" width="1.75" style="402" customWidth="1"/>
    <col min="288" max="288" width="0.625" style="402" customWidth="1"/>
    <col min="289" max="289" width="1.75" style="402" customWidth="1"/>
    <col min="290" max="292" width="0.625" style="402" customWidth="1"/>
    <col min="293" max="293" width="1.625" style="402" customWidth="1"/>
    <col min="294" max="294" width="0.625" style="402" customWidth="1"/>
    <col min="295" max="295" width="1.625" style="402" customWidth="1"/>
    <col min="296" max="296" width="0.625" style="402" customWidth="1"/>
    <col min="297" max="297" width="1.625" style="402" customWidth="1"/>
    <col min="298" max="298" width="0.625" style="402" customWidth="1"/>
    <col min="299" max="299" width="1.625" style="402" customWidth="1"/>
    <col min="300" max="302" width="2.125" style="402" customWidth="1"/>
    <col min="303" max="306" width="2.75" style="402" customWidth="1"/>
    <col min="307" max="309" width="2.375" style="402" customWidth="1"/>
    <col min="310" max="324" width="2" style="402" customWidth="1"/>
    <col min="325" max="512" width="9" style="402"/>
    <col min="513" max="513" width="2" style="402" customWidth="1"/>
    <col min="514" max="514" width="3.5" style="402" customWidth="1"/>
    <col min="515" max="521" width="2.875" style="402" customWidth="1"/>
    <col min="522" max="522" width="0.625" style="402" customWidth="1"/>
    <col min="523" max="523" width="2.875" style="402" customWidth="1"/>
    <col min="524" max="524" width="0.625" style="402" customWidth="1"/>
    <col min="525" max="525" width="2.875" style="402" customWidth="1"/>
    <col min="526" max="528" width="0.625" style="402" customWidth="1"/>
    <col min="529" max="529" width="2.125" style="402" customWidth="1"/>
    <col min="530" max="530" width="0.625" style="402" customWidth="1"/>
    <col min="531" max="531" width="2.125" style="402" customWidth="1"/>
    <col min="532" max="532" width="0.625" style="402" customWidth="1"/>
    <col min="533" max="533" width="2.125" style="402" customWidth="1"/>
    <col min="534" max="534" width="0.625" style="402" customWidth="1"/>
    <col min="535" max="539" width="2.125" style="402" customWidth="1"/>
    <col min="540" max="540" width="1.625" style="402" customWidth="1"/>
    <col min="541" max="541" width="1.875" style="402" customWidth="1"/>
    <col min="542" max="542" width="1" style="402" customWidth="1"/>
    <col min="543" max="543" width="1.75" style="402" customWidth="1"/>
    <col min="544" max="544" width="0.625" style="402" customWidth="1"/>
    <col min="545" max="545" width="1.75" style="402" customWidth="1"/>
    <col min="546" max="548" width="0.625" style="402" customWidth="1"/>
    <col min="549" max="549" width="1.625" style="402" customWidth="1"/>
    <col min="550" max="550" width="0.625" style="402" customWidth="1"/>
    <col min="551" max="551" width="1.625" style="402" customWidth="1"/>
    <col min="552" max="552" width="0.625" style="402" customWidth="1"/>
    <col min="553" max="553" width="1.625" style="402" customWidth="1"/>
    <col min="554" max="554" width="0.625" style="402" customWidth="1"/>
    <col min="555" max="555" width="1.625" style="402" customWidth="1"/>
    <col min="556" max="558" width="2.125" style="402" customWidth="1"/>
    <col min="559" max="562" width="2.75" style="402" customWidth="1"/>
    <col min="563" max="565" width="2.375" style="402" customWidth="1"/>
    <col min="566" max="580" width="2" style="402" customWidth="1"/>
    <col min="581" max="768" width="9" style="402"/>
    <col min="769" max="769" width="2" style="402" customWidth="1"/>
    <col min="770" max="770" width="3.5" style="402" customWidth="1"/>
    <col min="771" max="777" width="2.875" style="402" customWidth="1"/>
    <col min="778" max="778" width="0.625" style="402" customWidth="1"/>
    <col min="779" max="779" width="2.875" style="402" customWidth="1"/>
    <col min="780" max="780" width="0.625" style="402" customWidth="1"/>
    <col min="781" max="781" width="2.875" style="402" customWidth="1"/>
    <col min="782" max="784" width="0.625" style="402" customWidth="1"/>
    <col min="785" max="785" width="2.125" style="402" customWidth="1"/>
    <col min="786" max="786" width="0.625" style="402" customWidth="1"/>
    <col min="787" max="787" width="2.125" style="402" customWidth="1"/>
    <col min="788" max="788" width="0.625" style="402" customWidth="1"/>
    <col min="789" max="789" width="2.125" style="402" customWidth="1"/>
    <col min="790" max="790" width="0.625" style="402" customWidth="1"/>
    <col min="791" max="795" width="2.125" style="402" customWidth="1"/>
    <col min="796" max="796" width="1.625" style="402" customWidth="1"/>
    <col min="797" max="797" width="1.875" style="402" customWidth="1"/>
    <col min="798" max="798" width="1" style="402" customWidth="1"/>
    <col min="799" max="799" width="1.75" style="402" customWidth="1"/>
    <col min="800" max="800" width="0.625" style="402" customWidth="1"/>
    <col min="801" max="801" width="1.75" style="402" customWidth="1"/>
    <col min="802" max="804" width="0.625" style="402" customWidth="1"/>
    <col min="805" max="805" width="1.625" style="402" customWidth="1"/>
    <col min="806" max="806" width="0.625" style="402" customWidth="1"/>
    <col min="807" max="807" width="1.625" style="402" customWidth="1"/>
    <col min="808" max="808" width="0.625" style="402" customWidth="1"/>
    <col min="809" max="809" width="1.625" style="402" customWidth="1"/>
    <col min="810" max="810" width="0.625" style="402" customWidth="1"/>
    <col min="811" max="811" width="1.625" style="402" customWidth="1"/>
    <col min="812" max="814" width="2.125" style="402" customWidth="1"/>
    <col min="815" max="818" width="2.75" style="402" customWidth="1"/>
    <col min="819" max="821" width="2.375" style="402" customWidth="1"/>
    <col min="822" max="836" width="2" style="402" customWidth="1"/>
    <col min="837" max="1024" width="9" style="402"/>
    <col min="1025" max="1025" width="2" style="402" customWidth="1"/>
    <col min="1026" max="1026" width="3.5" style="402" customWidth="1"/>
    <col min="1027" max="1033" width="2.875" style="402" customWidth="1"/>
    <col min="1034" max="1034" width="0.625" style="402" customWidth="1"/>
    <col min="1035" max="1035" width="2.875" style="402" customWidth="1"/>
    <col min="1036" max="1036" width="0.625" style="402" customWidth="1"/>
    <col min="1037" max="1037" width="2.875" style="402" customWidth="1"/>
    <col min="1038" max="1040" width="0.625" style="402" customWidth="1"/>
    <col min="1041" max="1041" width="2.125" style="402" customWidth="1"/>
    <col min="1042" max="1042" width="0.625" style="402" customWidth="1"/>
    <col min="1043" max="1043" width="2.125" style="402" customWidth="1"/>
    <col min="1044" max="1044" width="0.625" style="402" customWidth="1"/>
    <col min="1045" max="1045" width="2.125" style="402" customWidth="1"/>
    <col min="1046" max="1046" width="0.625" style="402" customWidth="1"/>
    <col min="1047" max="1051" width="2.125" style="402" customWidth="1"/>
    <col min="1052" max="1052" width="1.625" style="402" customWidth="1"/>
    <col min="1053" max="1053" width="1.875" style="402" customWidth="1"/>
    <col min="1054" max="1054" width="1" style="402" customWidth="1"/>
    <col min="1055" max="1055" width="1.75" style="402" customWidth="1"/>
    <col min="1056" max="1056" width="0.625" style="402" customWidth="1"/>
    <col min="1057" max="1057" width="1.75" style="402" customWidth="1"/>
    <col min="1058" max="1060" width="0.625" style="402" customWidth="1"/>
    <col min="1061" max="1061" width="1.625" style="402" customWidth="1"/>
    <col min="1062" max="1062" width="0.625" style="402" customWidth="1"/>
    <col min="1063" max="1063" width="1.625" style="402" customWidth="1"/>
    <col min="1064" max="1064" width="0.625" style="402" customWidth="1"/>
    <col min="1065" max="1065" width="1.625" style="402" customWidth="1"/>
    <col min="1066" max="1066" width="0.625" style="402" customWidth="1"/>
    <col min="1067" max="1067" width="1.625" style="402" customWidth="1"/>
    <col min="1068" max="1070" width="2.125" style="402" customWidth="1"/>
    <col min="1071" max="1074" width="2.75" style="402" customWidth="1"/>
    <col min="1075" max="1077" width="2.375" style="402" customWidth="1"/>
    <col min="1078" max="1092" width="2" style="402" customWidth="1"/>
    <col min="1093" max="1280" width="9" style="402"/>
    <col min="1281" max="1281" width="2" style="402" customWidth="1"/>
    <col min="1282" max="1282" width="3.5" style="402" customWidth="1"/>
    <col min="1283" max="1289" width="2.875" style="402" customWidth="1"/>
    <col min="1290" max="1290" width="0.625" style="402" customWidth="1"/>
    <col min="1291" max="1291" width="2.875" style="402" customWidth="1"/>
    <col min="1292" max="1292" width="0.625" style="402" customWidth="1"/>
    <col min="1293" max="1293" width="2.875" style="402" customWidth="1"/>
    <col min="1294" max="1296" width="0.625" style="402" customWidth="1"/>
    <col min="1297" max="1297" width="2.125" style="402" customWidth="1"/>
    <col min="1298" max="1298" width="0.625" style="402" customWidth="1"/>
    <col min="1299" max="1299" width="2.125" style="402" customWidth="1"/>
    <col min="1300" max="1300" width="0.625" style="402" customWidth="1"/>
    <col min="1301" max="1301" width="2.125" style="402" customWidth="1"/>
    <col min="1302" max="1302" width="0.625" style="402" customWidth="1"/>
    <col min="1303" max="1307" width="2.125" style="402" customWidth="1"/>
    <col min="1308" max="1308" width="1.625" style="402" customWidth="1"/>
    <col min="1309" max="1309" width="1.875" style="402" customWidth="1"/>
    <col min="1310" max="1310" width="1" style="402" customWidth="1"/>
    <col min="1311" max="1311" width="1.75" style="402" customWidth="1"/>
    <col min="1312" max="1312" width="0.625" style="402" customWidth="1"/>
    <col min="1313" max="1313" width="1.75" style="402" customWidth="1"/>
    <col min="1314" max="1316" width="0.625" style="402" customWidth="1"/>
    <col min="1317" max="1317" width="1.625" style="402" customWidth="1"/>
    <col min="1318" max="1318" width="0.625" style="402" customWidth="1"/>
    <col min="1319" max="1319" width="1.625" style="402" customWidth="1"/>
    <col min="1320" max="1320" width="0.625" style="402" customWidth="1"/>
    <col min="1321" max="1321" width="1.625" style="402" customWidth="1"/>
    <col min="1322" max="1322" width="0.625" style="402" customWidth="1"/>
    <col min="1323" max="1323" width="1.625" style="402" customWidth="1"/>
    <col min="1324" max="1326" width="2.125" style="402" customWidth="1"/>
    <col min="1327" max="1330" width="2.75" style="402" customWidth="1"/>
    <col min="1331" max="1333" width="2.375" style="402" customWidth="1"/>
    <col min="1334" max="1348" width="2" style="402" customWidth="1"/>
    <col min="1349" max="1536" width="9" style="402"/>
    <col min="1537" max="1537" width="2" style="402" customWidth="1"/>
    <col min="1538" max="1538" width="3.5" style="402" customWidth="1"/>
    <col min="1539" max="1545" width="2.875" style="402" customWidth="1"/>
    <col min="1546" max="1546" width="0.625" style="402" customWidth="1"/>
    <col min="1547" max="1547" width="2.875" style="402" customWidth="1"/>
    <col min="1548" max="1548" width="0.625" style="402" customWidth="1"/>
    <col min="1549" max="1549" width="2.875" style="402" customWidth="1"/>
    <col min="1550" max="1552" width="0.625" style="402" customWidth="1"/>
    <col min="1553" max="1553" width="2.125" style="402" customWidth="1"/>
    <col min="1554" max="1554" width="0.625" style="402" customWidth="1"/>
    <col min="1555" max="1555" width="2.125" style="402" customWidth="1"/>
    <col min="1556" max="1556" width="0.625" style="402" customWidth="1"/>
    <col min="1557" max="1557" width="2.125" style="402" customWidth="1"/>
    <col min="1558" max="1558" width="0.625" style="402" customWidth="1"/>
    <col min="1559" max="1563" width="2.125" style="402" customWidth="1"/>
    <col min="1564" max="1564" width="1.625" style="402" customWidth="1"/>
    <col min="1565" max="1565" width="1.875" style="402" customWidth="1"/>
    <col min="1566" max="1566" width="1" style="402" customWidth="1"/>
    <col min="1567" max="1567" width="1.75" style="402" customWidth="1"/>
    <col min="1568" max="1568" width="0.625" style="402" customWidth="1"/>
    <col min="1569" max="1569" width="1.75" style="402" customWidth="1"/>
    <col min="1570" max="1572" width="0.625" style="402" customWidth="1"/>
    <col min="1573" max="1573" width="1.625" style="402" customWidth="1"/>
    <col min="1574" max="1574" width="0.625" style="402" customWidth="1"/>
    <col min="1575" max="1575" width="1.625" style="402" customWidth="1"/>
    <col min="1576" max="1576" width="0.625" style="402" customWidth="1"/>
    <col min="1577" max="1577" width="1.625" style="402" customWidth="1"/>
    <col min="1578" max="1578" width="0.625" style="402" customWidth="1"/>
    <col min="1579" max="1579" width="1.625" style="402" customWidth="1"/>
    <col min="1580" max="1582" width="2.125" style="402" customWidth="1"/>
    <col min="1583" max="1586" width="2.75" style="402" customWidth="1"/>
    <col min="1587" max="1589" width="2.375" style="402" customWidth="1"/>
    <col min="1590" max="1604" width="2" style="402" customWidth="1"/>
    <col min="1605" max="1792" width="9" style="402"/>
    <col min="1793" max="1793" width="2" style="402" customWidth="1"/>
    <col min="1794" max="1794" width="3.5" style="402" customWidth="1"/>
    <col min="1795" max="1801" width="2.875" style="402" customWidth="1"/>
    <col min="1802" max="1802" width="0.625" style="402" customWidth="1"/>
    <col min="1803" max="1803" width="2.875" style="402" customWidth="1"/>
    <col min="1804" max="1804" width="0.625" style="402" customWidth="1"/>
    <col min="1805" max="1805" width="2.875" style="402" customWidth="1"/>
    <col min="1806" max="1808" width="0.625" style="402" customWidth="1"/>
    <col min="1809" max="1809" width="2.125" style="402" customWidth="1"/>
    <col min="1810" max="1810" width="0.625" style="402" customWidth="1"/>
    <col min="1811" max="1811" width="2.125" style="402" customWidth="1"/>
    <col min="1812" max="1812" width="0.625" style="402" customWidth="1"/>
    <col min="1813" max="1813" width="2.125" style="402" customWidth="1"/>
    <col min="1814" max="1814" width="0.625" style="402" customWidth="1"/>
    <col min="1815" max="1819" width="2.125" style="402" customWidth="1"/>
    <col min="1820" max="1820" width="1.625" style="402" customWidth="1"/>
    <col min="1821" max="1821" width="1.875" style="402" customWidth="1"/>
    <col min="1822" max="1822" width="1" style="402" customWidth="1"/>
    <col min="1823" max="1823" width="1.75" style="402" customWidth="1"/>
    <col min="1824" max="1824" width="0.625" style="402" customWidth="1"/>
    <col min="1825" max="1825" width="1.75" style="402" customWidth="1"/>
    <col min="1826" max="1828" width="0.625" style="402" customWidth="1"/>
    <col min="1829" max="1829" width="1.625" style="402" customWidth="1"/>
    <col min="1830" max="1830" width="0.625" style="402" customWidth="1"/>
    <col min="1831" max="1831" width="1.625" style="402" customWidth="1"/>
    <col min="1832" max="1832" width="0.625" style="402" customWidth="1"/>
    <col min="1833" max="1833" width="1.625" style="402" customWidth="1"/>
    <col min="1834" max="1834" width="0.625" style="402" customWidth="1"/>
    <col min="1835" max="1835" width="1.625" style="402" customWidth="1"/>
    <col min="1836" max="1838" width="2.125" style="402" customWidth="1"/>
    <col min="1839" max="1842" width="2.75" style="402" customWidth="1"/>
    <col min="1843" max="1845" width="2.375" style="402" customWidth="1"/>
    <col min="1846" max="1860" width="2" style="402" customWidth="1"/>
    <col min="1861" max="2048" width="9" style="402"/>
    <col min="2049" max="2049" width="2" style="402" customWidth="1"/>
    <col min="2050" max="2050" width="3.5" style="402" customWidth="1"/>
    <col min="2051" max="2057" width="2.875" style="402" customWidth="1"/>
    <col min="2058" max="2058" width="0.625" style="402" customWidth="1"/>
    <col min="2059" max="2059" width="2.875" style="402" customWidth="1"/>
    <col min="2060" max="2060" width="0.625" style="402" customWidth="1"/>
    <col min="2061" max="2061" width="2.875" style="402" customWidth="1"/>
    <col min="2062" max="2064" width="0.625" style="402" customWidth="1"/>
    <col min="2065" max="2065" width="2.125" style="402" customWidth="1"/>
    <col min="2066" max="2066" width="0.625" style="402" customWidth="1"/>
    <col min="2067" max="2067" width="2.125" style="402" customWidth="1"/>
    <col min="2068" max="2068" width="0.625" style="402" customWidth="1"/>
    <col min="2069" max="2069" width="2.125" style="402" customWidth="1"/>
    <col min="2070" max="2070" width="0.625" style="402" customWidth="1"/>
    <col min="2071" max="2075" width="2.125" style="402" customWidth="1"/>
    <col min="2076" max="2076" width="1.625" style="402" customWidth="1"/>
    <col min="2077" max="2077" width="1.875" style="402" customWidth="1"/>
    <col min="2078" max="2078" width="1" style="402" customWidth="1"/>
    <col min="2079" max="2079" width="1.75" style="402" customWidth="1"/>
    <col min="2080" max="2080" width="0.625" style="402" customWidth="1"/>
    <col min="2081" max="2081" width="1.75" style="402" customWidth="1"/>
    <col min="2082" max="2084" width="0.625" style="402" customWidth="1"/>
    <col min="2085" max="2085" width="1.625" style="402" customWidth="1"/>
    <col min="2086" max="2086" width="0.625" style="402" customWidth="1"/>
    <col min="2087" max="2087" width="1.625" style="402" customWidth="1"/>
    <col min="2088" max="2088" width="0.625" style="402" customWidth="1"/>
    <col min="2089" max="2089" width="1.625" style="402" customWidth="1"/>
    <col min="2090" max="2090" width="0.625" style="402" customWidth="1"/>
    <col min="2091" max="2091" width="1.625" style="402" customWidth="1"/>
    <col min="2092" max="2094" width="2.125" style="402" customWidth="1"/>
    <col min="2095" max="2098" width="2.75" style="402" customWidth="1"/>
    <col min="2099" max="2101" width="2.375" style="402" customWidth="1"/>
    <col min="2102" max="2116" width="2" style="402" customWidth="1"/>
    <col min="2117" max="2304" width="9" style="402"/>
    <col min="2305" max="2305" width="2" style="402" customWidth="1"/>
    <col min="2306" max="2306" width="3.5" style="402" customWidth="1"/>
    <col min="2307" max="2313" width="2.875" style="402" customWidth="1"/>
    <col min="2314" max="2314" width="0.625" style="402" customWidth="1"/>
    <col min="2315" max="2315" width="2.875" style="402" customWidth="1"/>
    <col min="2316" max="2316" width="0.625" style="402" customWidth="1"/>
    <col min="2317" max="2317" width="2.875" style="402" customWidth="1"/>
    <col min="2318" max="2320" width="0.625" style="402" customWidth="1"/>
    <col min="2321" max="2321" width="2.125" style="402" customWidth="1"/>
    <col min="2322" max="2322" width="0.625" style="402" customWidth="1"/>
    <col min="2323" max="2323" width="2.125" style="402" customWidth="1"/>
    <col min="2324" max="2324" width="0.625" style="402" customWidth="1"/>
    <col min="2325" max="2325" width="2.125" style="402" customWidth="1"/>
    <col min="2326" max="2326" width="0.625" style="402" customWidth="1"/>
    <col min="2327" max="2331" width="2.125" style="402" customWidth="1"/>
    <col min="2332" max="2332" width="1.625" style="402" customWidth="1"/>
    <col min="2333" max="2333" width="1.875" style="402" customWidth="1"/>
    <col min="2334" max="2334" width="1" style="402" customWidth="1"/>
    <col min="2335" max="2335" width="1.75" style="402" customWidth="1"/>
    <col min="2336" max="2336" width="0.625" style="402" customWidth="1"/>
    <col min="2337" max="2337" width="1.75" style="402" customWidth="1"/>
    <col min="2338" max="2340" width="0.625" style="402" customWidth="1"/>
    <col min="2341" max="2341" width="1.625" style="402" customWidth="1"/>
    <col min="2342" max="2342" width="0.625" style="402" customWidth="1"/>
    <col min="2343" max="2343" width="1.625" style="402" customWidth="1"/>
    <col min="2344" max="2344" width="0.625" style="402" customWidth="1"/>
    <col min="2345" max="2345" width="1.625" style="402" customWidth="1"/>
    <col min="2346" max="2346" width="0.625" style="402" customWidth="1"/>
    <col min="2347" max="2347" width="1.625" style="402" customWidth="1"/>
    <col min="2348" max="2350" width="2.125" style="402" customWidth="1"/>
    <col min="2351" max="2354" width="2.75" style="402" customWidth="1"/>
    <col min="2355" max="2357" width="2.375" style="402" customWidth="1"/>
    <col min="2358" max="2372" width="2" style="402" customWidth="1"/>
    <col min="2373" max="2560" width="9" style="402"/>
    <col min="2561" max="2561" width="2" style="402" customWidth="1"/>
    <col min="2562" max="2562" width="3.5" style="402" customWidth="1"/>
    <col min="2563" max="2569" width="2.875" style="402" customWidth="1"/>
    <col min="2570" max="2570" width="0.625" style="402" customWidth="1"/>
    <col min="2571" max="2571" width="2.875" style="402" customWidth="1"/>
    <col min="2572" max="2572" width="0.625" style="402" customWidth="1"/>
    <col min="2573" max="2573" width="2.875" style="402" customWidth="1"/>
    <col min="2574" max="2576" width="0.625" style="402" customWidth="1"/>
    <col min="2577" max="2577" width="2.125" style="402" customWidth="1"/>
    <col min="2578" max="2578" width="0.625" style="402" customWidth="1"/>
    <col min="2579" max="2579" width="2.125" style="402" customWidth="1"/>
    <col min="2580" max="2580" width="0.625" style="402" customWidth="1"/>
    <col min="2581" max="2581" width="2.125" style="402" customWidth="1"/>
    <col min="2582" max="2582" width="0.625" style="402" customWidth="1"/>
    <col min="2583" max="2587" width="2.125" style="402" customWidth="1"/>
    <col min="2588" max="2588" width="1.625" style="402" customWidth="1"/>
    <col min="2589" max="2589" width="1.875" style="402" customWidth="1"/>
    <col min="2590" max="2590" width="1" style="402" customWidth="1"/>
    <col min="2591" max="2591" width="1.75" style="402" customWidth="1"/>
    <col min="2592" max="2592" width="0.625" style="402" customWidth="1"/>
    <col min="2593" max="2593" width="1.75" style="402" customWidth="1"/>
    <col min="2594" max="2596" width="0.625" style="402" customWidth="1"/>
    <col min="2597" max="2597" width="1.625" style="402" customWidth="1"/>
    <col min="2598" max="2598" width="0.625" style="402" customWidth="1"/>
    <col min="2599" max="2599" width="1.625" style="402" customWidth="1"/>
    <col min="2600" max="2600" width="0.625" style="402" customWidth="1"/>
    <col min="2601" max="2601" width="1.625" style="402" customWidth="1"/>
    <col min="2602" max="2602" width="0.625" style="402" customWidth="1"/>
    <col min="2603" max="2603" width="1.625" style="402" customWidth="1"/>
    <col min="2604" max="2606" width="2.125" style="402" customWidth="1"/>
    <col min="2607" max="2610" width="2.75" style="402" customWidth="1"/>
    <col min="2611" max="2613" width="2.375" style="402" customWidth="1"/>
    <col min="2614" max="2628" width="2" style="402" customWidth="1"/>
    <col min="2629" max="2816" width="9" style="402"/>
    <col min="2817" max="2817" width="2" style="402" customWidth="1"/>
    <col min="2818" max="2818" width="3.5" style="402" customWidth="1"/>
    <col min="2819" max="2825" width="2.875" style="402" customWidth="1"/>
    <col min="2826" max="2826" width="0.625" style="402" customWidth="1"/>
    <col min="2827" max="2827" width="2.875" style="402" customWidth="1"/>
    <col min="2828" max="2828" width="0.625" style="402" customWidth="1"/>
    <col min="2829" max="2829" width="2.875" style="402" customWidth="1"/>
    <col min="2830" max="2832" width="0.625" style="402" customWidth="1"/>
    <col min="2833" max="2833" width="2.125" style="402" customWidth="1"/>
    <col min="2834" max="2834" width="0.625" style="402" customWidth="1"/>
    <col min="2835" max="2835" width="2.125" style="402" customWidth="1"/>
    <col min="2836" max="2836" width="0.625" style="402" customWidth="1"/>
    <col min="2837" max="2837" width="2.125" style="402" customWidth="1"/>
    <col min="2838" max="2838" width="0.625" style="402" customWidth="1"/>
    <col min="2839" max="2843" width="2.125" style="402" customWidth="1"/>
    <col min="2844" max="2844" width="1.625" style="402" customWidth="1"/>
    <col min="2845" max="2845" width="1.875" style="402" customWidth="1"/>
    <col min="2846" max="2846" width="1" style="402" customWidth="1"/>
    <col min="2847" max="2847" width="1.75" style="402" customWidth="1"/>
    <col min="2848" max="2848" width="0.625" style="402" customWidth="1"/>
    <col min="2849" max="2849" width="1.75" style="402" customWidth="1"/>
    <col min="2850" max="2852" width="0.625" style="402" customWidth="1"/>
    <col min="2853" max="2853" width="1.625" style="402" customWidth="1"/>
    <col min="2854" max="2854" width="0.625" style="402" customWidth="1"/>
    <col min="2855" max="2855" width="1.625" style="402" customWidth="1"/>
    <col min="2856" max="2856" width="0.625" style="402" customWidth="1"/>
    <col min="2857" max="2857" width="1.625" style="402" customWidth="1"/>
    <col min="2858" max="2858" width="0.625" style="402" customWidth="1"/>
    <col min="2859" max="2859" width="1.625" style="402" customWidth="1"/>
    <col min="2860" max="2862" width="2.125" style="402" customWidth="1"/>
    <col min="2863" max="2866" width="2.75" style="402" customWidth="1"/>
    <col min="2867" max="2869" width="2.375" style="402" customWidth="1"/>
    <col min="2870" max="2884" width="2" style="402" customWidth="1"/>
    <col min="2885" max="3072" width="9" style="402"/>
    <col min="3073" max="3073" width="2" style="402" customWidth="1"/>
    <col min="3074" max="3074" width="3.5" style="402" customWidth="1"/>
    <col min="3075" max="3081" width="2.875" style="402" customWidth="1"/>
    <col min="3082" max="3082" width="0.625" style="402" customWidth="1"/>
    <col min="3083" max="3083" width="2.875" style="402" customWidth="1"/>
    <col min="3084" max="3084" width="0.625" style="402" customWidth="1"/>
    <col min="3085" max="3085" width="2.875" style="402" customWidth="1"/>
    <col min="3086" max="3088" width="0.625" style="402" customWidth="1"/>
    <col min="3089" max="3089" width="2.125" style="402" customWidth="1"/>
    <col min="3090" max="3090" width="0.625" style="402" customWidth="1"/>
    <col min="3091" max="3091" width="2.125" style="402" customWidth="1"/>
    <col min="3092" max="3092" width="0.625" style="402" customWidth="1"/>
    <col min="3093" max="3093" width="2.125" style="402" customWidth="1"/>
    <col min="3094" max="3094" width="0.625" style="402" customWidth="1"/>
    <col min="3095" max="3099" width="2.125" style="402" customWidth="1"/>
    <col min="3100" max="3100" width="1.625" style="402" customWidth="1"/>
    <col min="3101" max="3101" width="1.875" style="402" customWidth="1"/>
    <col min="3102" max="3102" width="1" style="402" customWidth="1"/>
    <col min="3103" max="3103" width="1.75" style="402" customWidth="1"/>
    <col min="3104" max="3104" width="0.625" style="402" customWidth="1"/>
    <col min="3105" max="3105" width="1.75" style="402" customWidth="1"/>
    <col min="3106" max="3108" width="0.625" style="402" customWidth="1"/>
    <col min="3109" max="3109" width="1.625" style="402" customWidth="1"/>
    <col min="3110" max="3110" width="0.625" style="402" customWidth="1"/>
    <col min="3111" max="3111" width="1.625" style="402" customWidth="1"/>
    <col min="3112" max="3112" width="0.625" style="402" customWidth="1"/>
    <col min="3113" max="3113" width="1.625" style="402" customWidth="1"/>
    <col min="3114" max="3114" width="0.625" style="402" customWidth="1"/>
    <col min="3115" max="3115" width="1.625" style="402" customWidth="1"/>
    <col min="3116" max="3118" width="2.125" style="402" customWidth="1"/>
    <col min="3119" max="3122" width="2.75" style="402" customWidth="1"/>
    <col min="3123" max="3125" width="2.375" style="402" customWidth="1"/>
    <col min="3126" max="3140" width="2" style="402" customWidth="1"/>
    <col min="3141" max="3328" width="9" style="402"/>
    <col min="3329" max="3329" width="2" style="402" customWidth="1"/>
    <col min="3330" max="3330" width="3.5" style="402" customWidth="1"/>
    <col min="3331" max="3337" width="2.875" style="402" customWidth="1"/>
    <col min="3338" max="3338" width="0.625" style="402" customWidth="1"/>
    <col min="3339" max="3339" width="2.875" style="402" customWidth="1"/>
    <col min="3340" max="3340" width="0.625" style="402" customWidth="1"/>
    <col min="3341" max="3341" width="2.875" style="402" customWidth="1"/>
    <col min="3342" max="3344" width="0.625" style="402" customWidth="1"/>
    <col min="3345" max="3345" width="2.125" style="402" customWidth="1"/>
    <col min="3346" max="3346" width="0.625" style="402" customWidth="1"/>
    <col min="3347" max="3347" width="2.125" style="402" customWidth="1"/>
    <col min="3348" max="3348" width="0.625" style="402" customWidth="1"/>
    <col min="3349" max="3349" width="2.125" style="402" customWidth="1"/>
    <col min="3350" max="3350" width="0.625" style="402" customWidth="1"/>
    <col min="3351" max="3355" width="2.125" style="402" customWidth="1"/>
    <col min="3356" max="3356" width="1.625" style="402" customWidth="1"/>
    <col min="3357" max="3357" width="1.875" style="402" customWidth="1"/>
    <col min="3358" max="3358" width="1" style="402" customWidth="1"/>
    <col min="3359" max="3359" width="1.75" style="402" customWidth="1"/>
    <col min="3360" max="3360" width="0.625" style="402" customWidth="1"/>
    <col min="3361" max="3361" width="1.75" style="402" customWidth="1"/>
    <col min="3362" max="3364" width="0.625" style="402" customWidth="1"/>
    <col min="3365" max="3365" width="1.625" style="402" customWidth="1"/>
    <col min="3366" max="3366" width="0.625" style="402" customWidth="1"/>
    <col min="3367" max="3367" width="1.625" style="402" customWidth="1"/>
    <col min="3368" max="3368" width="0.625" style="402" customWidth="1"/>
    <col min="3369" max="3369" width="1.625" style="402" customWidth="1"/>
    <col min="3370" max="3370" width="0.625" style="402" customWidth="1"/>
    <col min="3371" max="3371" width="1.625" style="402" customWidth="1"/>
    <col min="3372" max="3374" width="2.125" style="402" customWidth="1"/>
    <col min="3375" max="3378" width="2.75" style="402" customWidth="1"/>
    <col min="3379" max="3381" width="2.375" style="402" customWidth="1"/>
    <col min="3382" max="3396" width="2" style="402" customWidth="1"/>
    <col min="3397" max="3584" width="9" style="402"/>
    <col min="3585" max="3585" width="2" style="402" customWidth="1"/>
    <col min="3586" max="3586" width="3.5" style="402" customWidth="1"/>
    <col min="3587" max="3593" width="2.875" style="402" customWidth="1"/>
    <col min="3594" max="3594" width="0.625" style="402" customWidth="1"/>
    <col min="3595" max="3595" width="2.875" style="402" customWidth="1"/>
    <col min="3596" max="3596" width="0.625" style="402" customWidth="1"/>
    <col min="3597" max="3597" width="2.875" style="402" customWidth="1"/>
    <col min="3598" max="3600" width="0.625" style="402" customWidth="1"/>
    <col min="3601" max="3601" width="2.125" style="402" customWidth="1"/>
    <col min="3602" max="3602" width="0.625" style="402" customWidth="1"/>
    <col min="3603" max="3603" width="2.125" style="402" customWidth="1"/>
    <col min="3604" max="3604" width="0.625" style="402" customWidth="1"/>
    <col min="3605" max="3605" width="2.125" style="402" customWidth="1"/>
    <col min="3606" max="3606" width="0.625" style="402" customWidth="1"/>
    <col min="3607" max="3611" width="2.125" style="402" customWidth="1"/>
    <col min="3612" max="3612" width="1.625" style="402" customWidth="1"/>
    <col min="3613" max="3613" width="1.875" style="402" customWidth="1"/>
    <col min="3614" max="3614" width="1" style="402" customWidth="1"/>
    <col min="3615" max="3615" width="1.75" style="402" customWidth="1"/>
    <col min="3616" max="3616" width="0.625" style="402" customWidth="1"/>
    <col min="3617" max="3617" width="1.75" style="402" customWidth="1"/>
    <col min="3618" max="3620" width="0.625" style="402" customWidth="1"/>
    <col min="3621" max="3621" width="1.625" style="402" customWidth="1"/>
    <col min="3622" max="3622" width="0.625" style="402" customWidth="1"/>
    <col min="3623" max="3623" width="1.625" style="402" customWidth="1"/>
    <col min="3624" max="3624" width="0.625" style="402" customWidth="1"/>
    <col min="3625" max="3625" width="1.625" style="402" customWidth="1"/>
    <col min="3626" max="3626" width="0.625" style="402" customWidth="1"/>
    <col min="3627" max="3627" width="1.625" style="402" customWidth="1"/>
    <col min="3628" max="3630" width="2.125" style="402" customWidth="1"/>
    <col min="3631" max="3634" width="2.75" style="402" customWidth="1"/>
    <col min="3635" max="3637" width="2.375" style="402" customWidth="1"/>
    <col min="3638" max="3652" width="2" style="402" customWidth="1"/>
    <col min="3653" max="3840" width="9" style="402"/>
    <col min="3841" max="3841" width="2" style="402" customWidth="1"/>
    <col min="3842" max="3842" width="3.5" style="402" customWidth="1"/>
    <col min="3843" max="3849" width="2.875" style="402" customWidth="1"/>
    <col min="3850" max="3850" width="0.625" style="402" customWidth="1"/>
    <col min="3851" max="3851" width="2.875" style="402" customWidth="1"/>
    <col min="3852" max="3852" width="0.625" style="402" customWidth="1"/>
    <col min="3853" max="3853" width="2.875" style="402" customWidth="1"/>
    <col min="3854" max="3856" width="0.625" style="402" customWidth="1"/>
    <col min="3857" max="3857" width="2.125" style="402" customWidth="1"/>
    <col min="3858" max="3858" width="0.625" style="402" customWidth="1"/>
    <col min="3859" max="3859" width="2.125" style="402" customWidth="1"/>
    <col min="3860" max="3860" width="0.625" style="402" customWidth="1"/>
    <col min="3861" max="3861" width="2.125" style="402" customWidth="1"/>
    <col min="3862" max="3862" width="0.625" style="402" customWidth="1"/>
    <col min="3863" max="3867" width="2.125" style="402" customWidth="1"/>
    <col min="3868" max="3868" width="1.625" style="402" customWidth="1"/>
    <col min="3869" max="3869" width="1.875" style="402" customWidth="1"/>
    <col min="3870" max="3870" width="1" style="402" customWidth="1"/>
    <col min="3871" max="3871" width="1.75" style="402" customWidth="1"/>
    <col min="3872" max="3872" width="0.625" style="402" customWidth="1"/>
    <col min="3873" max="3873" width="1.75" style="402" customWidth="1"/>
    <col min="3874" max="3876" width="0.625" style="402" customWidth="1"/>
    <col min="3877" max="3877" width="1.625" style="402" customWidth="1"/>
    <col min="3878" max="3878" width="0.625" style="402" customWidth="1"/>
    <col min="3879" max="3879" width="1.625" style="402" customWidth="1"/>
    <col min="3880" max="3880" width="0.625" style="402" customWidth="1"/>
    <col min="3881" max="3881" width="1.625" style="402" customWidth="1"/>
    <col min="3882" max="3882" width="0.625" style="402" customWidth="1"/>
    <col min="3883" max="3883" width="1.625" style="402" customWidth="1"/>
    <col min="3884" max="3886" width="2.125" style="402" customWidth="1"/>
    <col min="3887" max="3890" width="2.75" style="402" customWidth="1"/>
    <col min="3891" max="3893" width="2.375" style="402" customWidth="1"/>
    <col min="3894" max="3908" width="2" style="402" customWidth="1"/>
    <col min="3909" max="4096" width="9" style="402"/>
    <col min="4097" max="4097" width="2" style="402" customWidth="1"/>
    <col min="4098" max="4098" width="3.5" style="402" customWidth="1"/>
    <col min="4099" max="4105" width="2.875" style="402" customWidth="1"/>
    <col min="4106" max="4106" width="0.625" style="402" customWidth="1"/>
    <col min="4107" max="4107" width="2.875" style="402" customWidth="1"/>
    <col min="4108" max="4108" width="0.625" style="402" customWidth="1"/>
    <col min="4109" max="4109" width="2.875" style="402" customWidth="1"/>
    <col min="4110" max="4112" width="0.625" style="402" customWidth="1"/>
    <col min="4113" max="4113" width="2.125" style="402" customWidth="1"/>
    <col min="4114" max="4114" width="0.625" style="402" customWidth="1"/>
    <col min="4115" max="4115" width="2.125" style="402" customWidth="1"/>
    <col min="4116" max="4116" width="0.625" style="402" customWidth="1"/>
    <col min="4117" max="4117" width="2.125" style="402" customWidth="1"/>
    <col min="4118" max="4118" width="0.625" style="402" customWidth="1"/>
    <col min="4119" max="4123" width="2.125" style="402" customWidth="1"/>
    <col min="4124" max="4124" width="1.625" style="402" customWidth="1"/>
    <col min="4125" max="4125" width="1.875" style="402" customWidth="1"/>
    <col min="4126" max="4126" width="1" style="402" customWidth="1"/>
    <col min="4127" max="4127" width="1.75" style="402" customWidth="1"/>
    <col min="4128" max="4128" width="0.625" style="402" customWidth="1"/>
    <col min="4129" max="4129" width="1.75" style="402" customWidth="1"/>
    <col min="4130" max="4132" width="0.625" style="402" customWidth="1"/>
    <col min="4133" max="4133" width="1.625" style="402" customWidth="1"/>
    <col min="4134" max="4134" width="0.625" style="402" customWidth="1"/>
    <col min="4135" max="4135" width="1.625" style="402" customWidth="1"/>
    <col min="4136" max="4136" width="0.625" style="402" customWidth="1"/>
    <col min="4137" max="4137" width="1.625" style="402" customWidth="1"/>
    <col min="4138" max="4138" width="0.625" style="402" customWidth="1"/>
    <col min="4139" max="4139" width="1.625" style="402" customWidth="1"/>
    <col min="4140" max="4142" width="2.125" style="402" customWidth="1"/>
    <col min="4143" max="4146" width="2.75" style="402" customWidth="1"/>
    <col min="4147" max="4149" width="2.375" style="402" customWidth="1"/>
    <col min="4150" max="4164" width="2" style="402" customWidth="1"/>
    <col min="4165" max="4352" width="9" style="402"/>
    <col min="4353" max="4353" width="2" style="402" customWidth="1"/>
    <col min="4354" max="4354" width="3.5" style="402" customWidth="1"/>
    <col min="4355" max="4361" width="2.875" style="402" customWidth="1"/>
    <col min="4362" max="4362" width="0.625" style="402" customWidth="1"/>
    <col min="4363" max="4363" width="2.875" style="402" customWidth="1"/>
    <col min="4364" max="4364" width="0.625" style="402" customWidth="1"/>
    <col min="4365" max="4365" width="2.875" style="402" customWidth="1"/>
    <col min="4366" max="4368" width="0.625" style="402" customWidth="1"/>
    <col min="4369" max="4369" width="2.125" style="402" customWidth="1"/>
    <col min="4370" max="4370" width="0.625" style="402" customWidth="1"/>
    <col min="4371" max="4371" width="2.125" style="402" customWidth="1"/>
    <col min="4372" max="4372" width="0.625" style="402" customWidth="1"/>
    <col min="4373" max="4373" width="2.125" style="402" customWidth="1"/>
    <col min="4374" max="4374" width="0.625" style="402" customWidth="1"/>
    <col min="4375" max="4379" width="2.125" style="402" customWidth="1"/>
    <col min="4380" max="4380" width="1.625" style="402" customWidth="1"/>
    <col min="4381" max="4381" width="1.875" style="402" customWidth="1"/>
    <col min="4382" max="4382" width="1" style="402" customWidth="1"/>
    <col min="4383" max="4383" width="1.75" style="402" customWidth="1"/>
    <col min="4384" max="4384" width="0.625" style="402" customWidth="1"/>
    <col min="4385" max="4385" width="1.75" style="402" customWidth="1"/>
    <col min="4386" max="4388" width="0.625" style="402" customWidth="1"/>
    <col min="4389" max="4389" width="1.625" style="402" customWidth="1"/>
    <col min="4390" max="4390" width="0.625" style="402" customWidth="1"/>
    <col min="4391" max="4391" width="1.625" style="402" customWidth="1"/>
    <col min="4392" max="4392" width="0.625" style="402" customWidth="1"/>
    <col min="4393" max="4393" width="1.625" style="402" customWidth="1"/>
    <col min="4394" max="4394" width="0.625" style="402" customWidth="1"/>
    <col min="4395" max="4395" width="1.625" style="402" customWidth="1"/>
    <col min="4396" max="4398" width="2.125" style="402" customWidth="1"/>
    <col min="4399" max="4402" width="2.75" style="402" customWidth="1"/>
    <col min="4403" max="4405" width="2.375" style="402" customWidth="1"/>
    <col min="4406" max="4420" width="2" style="402" customWidth="1"/>
    <col min="4421" max="4608" width="9" style="402"/>
    <col min="4609" max="4609" width="2" style="402" customWidth="1"/>
    <col min="4610" max="4610" width="3.5" style="402" customWidth="1"/>
    <col min="4611" max="4617" width="2.875" style="402" customWidth="1"/>
    <col min="4618" max="4618" width="0.625" style="402" customWidth="1"/>
    <col min="4619" max="4619" width="2.875" style="402" customWidth="1"/>
    <col min="4620" max="4620" width="0.625" style="402" customWidth="1"/>
    <col min="4621" max="4621" width="2.875" style="402" customWidth="1"/>
    <col min="4622" max="4624" width="0.625" style="402" customWidth="1"/>
    <col min="4625" max="4625" width="2.125" style="402" customWidth="1"/>
    <col min="4626" max="4626" width="0.625" style="402" customWidth="1"/>
    <col min="4627" max="4627" width="2.125" style="402" customWidth="1"/>
    <col min="4628" max="4628" width="0.625" style="402" customWidth="1"/>
    <col min="4629" max="4629" width="2.125" style="402" customWidth="1"/>
    <col min="4630" max="4630" width="0.625" style="402" customWidth="1"/>
    <col min="4631" max="4635" width="2.125" style="402" customWidth="1"/>
    <col min="4636" max="4636" width="1.625" style="402" customWidth="1"/>
    <col min="4637" max="4637" width="1.875" style="402" customWidth="1"/>
    <col min="4638" max="4638" width="1" style="402" customWidth="1"/>
    <col min="4639" max="4639" width="1.75" style="402" customWidth="1"/>
    <col min="4640" max="4640" width="0.625" style="402" customWidth="1"/>
    <col min="4641" max="4641" width="1.75" style="402" customWidth="1"/>
    <col min="4642" max="4644" width="0.625" style="402" customWidth="1"/>
    <col min="4645" max="4645" width="1.625" style="402" customWidth="1"/>
    <col min="4646" max="4646" width="0.625" style="402" customWidth="1"/>
    <col min="4647" max="4647" width="1.625" style="402" customWidth="1"/>
    <col min="4648" max="4648" width="0.625" style="402" customWidth="1"/>
    <col min="4649" max="4649" width="1.625" style="402" customWidth="1"/>
    <col min="4650" max="4650" width="0.625" style="402" customWidth="1"/>
    <col min="4651" max="4651" width="1.625" style="402" customWidth="1"/>
    <col min="4652" max="4654" width="2.125" style="402" customWidth="1"/>
    <col min="4655" max="4658" width="2.75" style="402" customWidth="1"/>
    <col min="4659" max="4661" width="2.375" style="402" customWidth="1"/>
    <col min="4662" max="4676" width="2" style="402" customWidth="1"/>
    <col min="4677" max="4864" width="9" style="402"/>
    <col min="4865" max="4865" width="2" style="402" customWidth="1"/>
    <col min="4866" max="4866" width="3.5" style="402" customWidth="1"/>
    <col min="4867" max="4873" width="2.875" style="402" customWidth="1"/>
    <col min="4874" max="4874" width="0.625" style="402" customWidth="1"/>
    <col min="4875" max="4875" width="2.875" style="402" customWidth="1"/>
    <col min="4876" max="4876" width="0.625" style="402" customWidth="1"/>
    <col min="4877" max="4877" width="2.875" style="402" customWidth="1"/>
    <col min="4878" max="4880" width="0.625" style="402" customWidth="1"/>
    <col min="4881" max="4881" width="2.125" style="402" customWidth="1"/>
    <col min="4882" max="4882" width="0.625" style="402" customWidth="1"/>
    <col min="4883" max="4883" width="2.125" style="402" customWidth="1"/>
    <col min="4884" max="4884" width="0.625" style="402" customWidth="1"/>
    <col min="4885" max="4885" width="2.125" style="402" customWidth="1"/>
    <col min="4886" max="4886" width="0.625" style="402" customWidth="1"/>
    <col min="4887" max="4891" width="2.125" style="402" customWidth="1"/>
    <col min="4892" max="4892" width="1.625" style="402" customWidth="1"/>
    <col min="4893" max="4893" width="1.875" style="402" customWidth="1"/>
    <col min="4894" max="4894" width="1" style="402" customWidth="1"/>
    <col min="4895" max="4895" width="1.75" style="402" customWidth="1"/>
    <col min="4896" max="4896" width="0.625" style="402" customWidth="1"/>
    <col min="4897" max="4897" width="1.75" style="402" customWidth="1"/>
    <col min="4898" max="4900" width="0.625" style="402" customWidth="1"/>
    <col min="4901" max="4901" width="1.625" style="402" customWidth="1"/>
    <col min="4902" max="4902" width="0.625" style="402" customWidth="1"/>
    <col min="4903" max="4903" width="1.625" style="402" customWidth="1"/>
    <col min="4904" max="4904" width="0.625" style="402" customWidth="1"/>
    <col min="4905" max="4905" width="1.625" style="402" customWidth="1"/>
    <col min="4906" max="4906" width="0.625" style="402" customWidth="1"/>
    <col min="4907" max="4907" width="1.625" style="402" customWidth="1"/>
    <col min="4908" max="4910" width="2.125" style="402" customWidth="1"/>
    <col min="4911" max="4914" width="2.75" style="402" customWidth="1"/>
    <col min="4915" max="4917" width="2.375" style="402" customWidth="1"/>
    <col min="4918" max="4932" width="2" style="402" customWidth="1"/>
    <col min="4933" max="5120" width="9" style="402"/>
    <col min="5121" max="5121" width="2" style="402" customWidth="1"/>
    <col min="5122" max="5122" width="3.5" style="402" customWidth="1"/>
    <col min="5123" max="5129" width="2.875" style="402" customWidth="1"/>
    <col min="5130" max="5130" width="0.625" style="402" customWidth="1"/>
    <col min="5131" max="5131" width="2.875" style="402" customWidth="1"/>
    <col min="5132" max="5132" width="0.625" style="402" customWidth="1"/>
    <col min="5133" max="5133" width="2.875" style="402" customWidth="1"/>
    <col min="5134" max="5136" width="0.625" style="402" customWidth="1"/>
    <col min="5137" max="5137" width="2.125" style="402" customWidth="1"/>
    <col min="5138" max="5138" width="0.625" style="402" customWidth="1"/>
    <col min="5139" max="5139" width="2.125" style="402" customWidth="1"/>
    <col min="5140" max="5140" width="0.625" style="402" customWidth="1"/>
    <col min="5141" max="5141" width="2.125" style="402" customWidth="1"/>
    <col min="5142" max="5142" width="0.625" style="402" customWidth="1"/>
    <col min="5143" max="5147" width="2.125" style="402" customWidth="1"/>
    <col min="5148" max="5148" width="1.625" style="402" customWidth="1"/>
    <col min="5149" max="5149" width="1.875" style="402" customWidth="1"/>
    <col min="5150" max="5150" width="1" style="402" customWidth="1"/>
    <col min="5151" max="5151" width="1.75" style="402" customWidth="1"/>
    <col min="5152" max="5152" width="0.625" style="402" customWidth="1"/>
    <col min="5153" max="5153" width="1.75" style="402" customWidth="1"/>
    <col min="5154" max="5156" width="0.625" style="402" customWidth="1"/>
    <col min="5157" max="5157" width="1.625" style="402" customWidth="1"/>
    <col min="5158" max="5158" width="0.625" style="402" customWidth="1"/>
    <col min="5159" max="5159" width="1.625" style="402" customWidth="1"/>
    <col min="5160" max="5160" width="0.625" style="402" customWidth="1"/>
    <col min="5161" max="5161" width="1.625" style="402" customWidth="1"/>
    <col min="5162" max="5162" width="0.625" style="402" customWidth="1"/>
    <col min="5163" max="5163" width="1.625" style="402" customWidth="1"/>
    <col min="5164" max="5166" width="2.125" style="402" customWidth="1"/>
    <col min="5167" max="5170" width="2.75" style="402" customWidth="1"/>
    <col min="5171" max="5173" width="2.375" style="402" customWidth="1"/>
    <col min="5174" max="5188" width="2" style="402" customWidth="1"/>
    <col min="5189" max="5376" width="9" style="402"/>
    <col min="5377" max="5377" width="2" style="402" customWidth="1"/>
    <col min="5378" max="5378" width="3.5" style="402" customWidth="1"/>
    <col min="5379" max="5385" width="2.875" style="402" customWidth="1"/>
    <col min="5386" max="5386" width="0.625" style="402" customWidth="1"/>
    <col min="5387" max="5387" width="2.875" style="402" customWidth="1"/>
    <col min="5388" max="5388" width="0.625" style="402" customWidth="1"/>
    <col min="5389" max="5389" width="2.875" style="402" customWidth="1"/>
    <col min="5390" max="5392" width="0.625" style="402" customWidth="1"/>
    <col min="5393" max="5393" width="2.125" style="402" customWidth="1"/>
    <col min="5394" max="5394" width="0.625" style="402" customWidth="1"/>
    <col min="5395" max="5395" width="2.125" style="402" customWidth="1"/>
    <col min="5396" max="5396" width="0.625" style="402" customWidth="1"/>
    <col min="5397" max="5397" width="2.125" style="402" customWidth="1"/>
    <col min="5398" max="5398" width="0.625" style="402" customWidth="1"/>
    <col min="5399" max="5403" width="2.125" style="402" customWidth="1"/>
    <col min="5404" max="5404" width="1.625" style="402" customWidth="1"/>
    <col min="5405" max="5405" width="1.875" style="402" customWidth="1"/>
    <col min="5406" max="5406" width="1" style="402" customWidth="1"/>
    <col min="5407" max="5407" width="1.75" style="402" customWidth="1"/>
    <col min="5408" max="5408" width="0.625" style="402" customWidth="1"/>
    <col min="5409" max="5409" width="1.75" style="402" customWidth="1"/>
    <col min="5410" max="5412" width="0.625" style="402" customWidth="1"/>
    <col min="5413" max="5413" width="1.625" style="402" customWidth="1"/>
    <col min="5414" max="5414" width="0.625" style="402" customWidth="1"/>
    <col min="5415" max="5415" width="1.625" style="402" customWidth="1"/>
    <col min="5416" max="5416" width="0.625" style="402" customWidth="1"/>
    <col min="5417" max="5417" width="1.625" style="402" customWidth="1"/>
    <col min="5418" max="5418" width="0.625" style="402" customWidth="1"/>
    <col min="5419" max="5419" width="1.625" style="402" customWidth="1"/>
    <col min="5420" max="5422" width="2.125" style="402" customWidth="1"/>
    <col min="5423" max="5426" width="2.75" style="402" customWidth="1"/>
    <col min="5427" max="5429" width="2.375" style="402" customWidth="1"/>
    <col min="5430" max="5444" width="2" style="402" customWidth="1"/>
    <col min="5445" max="5632" width="9" style="402"/>
    <col min="5633" max="5633" width="2" style="402" customWidth="1"/>
    <col min="5634" max="5634" width="3.5" style="402" customWidth="1"/>
    <col min="5635" max="5641" width="2.875" style="402" customWidth="1"/>
    <col min="5642" max="5642" width="0.625" style="402" customWidth="1"/>
    <col min="5643" max="5643" width="2.875" style="402" customWidth="1"/>
    <col min="5644" max="5644" width="0.625" style="402" customWidth="1"/>
    <col min="5645" max="5645" width="2.875" style="402" customWidth="1"/>
    <col min="5646" max="5648" width="0.625" style="402" customWidth="1"/>
    <col min="5649" max="5649" width="2.125" style="402" customWidth="1"/>
    <col min="5650" max="5650" width="0.625" style="402" customWidth="1"/>
    <col min="5651" max="5651" width="2.125" style="402" customWidth="1"/>
    <col min="5652" max="5652" width="0.625" style="402" customWidth="1"/>
    <col min="5653" max="5653" width="2.125" style="402" customWidth="1"/>
    <col min="5654" max="5654" width="0.625" style="402" customWidth="1"/>
    <col min="5655" max="5659" width="2.125" style="402" customWidth="1"/>
    <col min="5660" max="5660" width="1.625" style="402" customWidth="1"/>
    <col min="5661" max="5661" width="1.875" style="402" customWidth="1"/>
    <col min="5662" max="5662" width="1" style="402" customWidth="1"/>
    <col min="5663" max="5663" width="1.75" style="402" customWidth="1"/>
    <col min="5664" max="5664" width="0.625" style="402" customWidth="1"/>
    <col min="5665" max="5665" width="1.75" style="402" customWidth="1"/>
    <col min="5666" max="5668" width="0.625" style="402" customWidth="1"/>
    <col min="5669" max="5669" width="1.625" style="402" customWidth="1"/>
    <col min="5670" max="5670" width="0.625" style="402" customWidth="1"/>
    <col min="5671" max="5671" width="1.625" style="402" customWidth="1"/>
    <col min="5672" max="5672" width="0.625" style="402" customWidth="1"/>
    <col min="5673" max="5673" width="1.625" style="402" customWidth="1"/>
    <col min="5674" max="5674" width="0.625" style="402" customWidth="1"/>
    <col min="5675" max="5675" width="1.625" style="402" customWidth="1"/>
    <col min="5676" max="5678" width="2.125" style="402" customWidth="1"/>
    <col min="5679" max="5682" width="2.75" style="402" customWidth="1"/>
    <col min="5683" max="5685" width="2.375" style="402" customWidth="1"/>
    <col min="5686" max="5700" width="2" style="402" customWidth="1"/>
    <col min="5701" max="5888" width="9" style="402"/>
    <col min="5889" max="5889" width="2" style="402" customWidth="1"/>
    <col min="5890" max="5890" width="3.5" style="402" customWidth="1"/>
    <col min="5891" max="5897" width="2.875" style="402" customWidth="1"/>
    <col min="5898" max="5898" width="0.625" style="402" customWidth="1"/>
    <col min="5899" max="5899" width="2.875" style="402" customWidth="1"/>
    <col min="5900" max="5900" width="0.625" style="402" customWidth="1"/>
    <col min="5901" max="5901" width="2.875" style="402" customWidth="1"/>
    <col min="5902" max="5904" width="0.625" style="402" customWidth="1"/>
    <col min="5905" max="5905" width="2.125" style="402" customWidth="1"/>
    <col min="5906" max="5906" width="0.625" style="402" customWidth="1"/>
    <col min="5907" max="5907" width="2.125" style="402" customWidth="1"/>
    <col min="5908" max="5908" width="0.625" style="402" customWidth="1"/>
    <col min="5909" max="5909" width="2.125" style="402" customWidth="1"/>
    <col min="5910" max="5910" width="0.625" style="402" customWidth="1"/>
    <col min="5911" max="5915" width="2.125" style="402" customWidth="1"/>
    <col min="5916" max="5916" width="1.625" style="402" customWidth="1"/>
    <col min="5917" max="5917" width="1.875" style="402" customWidth="1"/>
    <col min="5918" max="5918" width="1" style="402" customWidth="1"/>
    <col min="5919" max="5919" width="1.75" style="402" customWidth="1"/>
    <col min="5920" max="5920" width="0.625" style="402" customWidth="1"/>
    <col min="5921" max="5921" width="1.75" style="402" customWidth="1"/>
    <col min="5922" max="5924" width="0.625" style="402" customWidth="1"/>
    <col min="5925" max="5925" width="1.625" style="402" customWidth="1"/>
    <col min="5926" max="5926" width="0.625" style="402" customWidth="1"/>
    <col min="5927" max="5927" width="1.625" style="402" customWidth="1"/>
    <col min="5928" max="5928" width="0.625" style="402" customWidth="1"/>
    <col min="5929" max="5929" width="1.625" style="402" customWidth="1"/>
    <col min="5930" max="5930" width="0.625" style="402" customWidth="1"/>
    <col min="5931" max="5931" width="1.625" style="402" customWidth="1"/>
    <col min="5932" max="5934" width="2.125" style="402" customWidth="1"/>
    <col min="5935" max="5938" width="2.75" style="402" customWidth="1"/>
    <col min="5939" max="5941" width="2.375" style="402" customWidth="1"/>
    <col min="5942" max="5956" width="2" style="402" customWidth="1"/>
    <col min="5957" max="6144" width="9" style="402"/>
    <col min="6145" max="6145" width="2" style="402" customWidth="1"/>
    <col min="6146" max="6146" width="3.5" style="402" customWidth="1"/>
    <col min="6147" max="6153" width="2.875" style="402" customWidth="1"/>
    <col min="6154" max="6154" width="0.625" style="402" customWidth="1"/>
    <col min="6155" max="6155" width="2.875" style="402" customWidth="1"/>
    <col min="6156" max="6156" width="0.625" style="402" customWidth="1"/>
    <col min="6157" max="6157" width="2.875" style="402" customWidth="1"/>
    <col min="6158" max="6160" width="0.625" style="402" customWidth="1"/>
    <col min="6161" max="6161" width="2.125" style="402" customWidth="1"/>
    <col min="6162" max="6162" width="0.625" style="402" customWidth="1"/>
    <col min="6163" max="6163" width="2.125" style="402" customWidth="1"/>
    <col min="6164" max="6164" width="0.625" style="402" customWidth="1"/>
    <col min="6165" max="6165" width="2.125" style="402" customWidth="1"/>
    <col min="6166" max="6166" width="0.625" style="402" customWidth="1"/>
    <col min="6167" max="6171" width="2.125" style="402" customWidth="1"/>
    <col min="6172" max="6172" width="1.625" style="402" customWidth="1"/>
    <col min="6173" max="6173" width="1.875" style="402" customWidth="1"/>
    <col min="6174" max="6174" width="1" style="402" customWidth="1"/>
    <col min="6175" max="6175" width="1.75" style="402" customWidth="1"/>
    <col min="6176" max="6176" width="0.625" style="402" customWidth="1"/>
    <col min="6177" max="6177" width="1.75" style="402" customWidth="1"/>
    <col min="6178" max="6180" width="0.625" style="402" customWidth="1"/>
    <col min="6181" max="6181" width="1.625" style="402" customWidth="1"/>
    <col min="6182" max="6182" width="0.625" style="402" customWidth="1"/>
    <col min="6183" max="6183" width="1.625" style="402" customWidth="1"/>
    <col min="6184" max="6184" width="0.625" style="402" customWidth="1"/>
    <col min="6185" max="6185" width="1.625" style="402" customWidth="1"/>
    <col min="6186" max="6186" width="0.625" style="402" customWidth="1"/>
    <col min="6187" max="6187" width="1.625" style="402" customWidth="1"/>
    <col min="6188" max="6190" width="2.125" style="402" customWidth="1"/>
    <col min="6191" max="6194" width="2.75" style="402" customWidth="1"/>
    <col min="6195" max="6197" width="2.375" style="402" customWidth="1"/>
    <col min="6198" max="6212" width="2" style="402" customWidth="1"/>
    <col min="6213" max="6400" width="9" style="402"/>
    <col min="6401" max="6401" width="2" style="402" customWidth="1"/>
    <col min="6402" max="6402" width="3.5" style="402" customWidth="1"/>
    <col min="6403" max="6409" width="2.875" style="402" customWidth="1"/>
    <col min="6410" max="6410" width="0.625" style="402" customWidth="1"/>
    <col min="6411" max="6411" width="2.875" style="402" customWidth="1"/>
    <col min="6412" max="6412" width="0.625" style="402" customWidth="1"/>
    <col min="6413" max="6413" width="2.875" style="402" customWidth="1"/>
    <col min="6414" max="6416" width="0.625" style="402" customWidth="1"/>
    <col min="6417" max="6417" width="2.125" style="402" customWidth="1"/>
    <col min="6418" max="6418" width="0.625" style="402" customWidth="1"/>
    <col min="6419" max="6419" width="2.125" style="402" customWidth="1"/>
    <col min="6420" max="6420" width="0.625" style="402" customWidth="1"/>
    <col min="6421" max="6421" width="2.125" style="402" customWidth="1"/>
    <col min="6422" max="6422" width="0.625" style="402" customWidth="1"/>
    <col min="6423" max="6427" width="2.125" style="402" customWidth="1"/>
    <col min="6428" max="6428" width="1.625" style="402" customWidth="1"/>
    <col min="6429" max="6429" width="1.875" style="402" customWidth="1"/>
    <col min="6430" max="6430" width="1" style="402" customWidth="1"/>
    <col min="6431" max="6431" width="1.75" style="402" customWidth="1"/>
    <col min="6432" max="6432" width="0.625" style="402" customWidth="1"/>
    <col min="6433" max="6433" width="1.75" style="402" customWidth="1"/>
    <col min="6434" max="6436" width="0.625" style="402" customWidth="1"/>
    <col min="6437" max="6437" width="1.625" style="402" customWidth="1"/>
    <col min="6438" max="6438" width="0.625" style="402" customWidth="1"/>
    <col min="6439" max="6439" width="1.625" style="402" customWidth="1"/>
    <col min="6440" max="6440" width="0.625" style="402" customWidth="1"/>
    <col min="6441" max="6441" width="1.625" style="402" customWidth="1"/>
    <col min="6442" max="6442" width="0.625" style="402" customWidth="1"/>
    <col min="6443" max="6443" width="1.625" style="402" customWidth="1"/>
    <col min="6444" max="6446" width="2.125" style="402" customWidth="1"/>
    <col min="6447" max="6450" width="2.75" style="402" customWidth="1"/>
    <col min="6451" max="6453" width="2.375" style="402" customWidth="1"/>
    <col min="6454" max="6468" width="2" style="402" customWidth="1"/>
    <col min="6469" max="6656" width="9" style="402"/>
    <col min="6657" max="6657" width="2" style="402" customWidth="1"/>
    <col min="6658" max="6658" width="3.5" style="402" customWidth="1"/>
    <col min="6659" max="6665" width="2.875" style="402" customWidth="1"/>
    <col min="6666" max="6666" width="0.625" style="402" customWidth="1"/>
    <col min="6667" max="6667" width="2.875" style="402" customWidth="1"/>
    <col min="6668" max="6668" width="0.625" style="402" customWidth="1"/>
    <col min="6669" max="6669" width="2.875" style="402" customWidth="1"/>
    <col min="6670" max="6672" width="0.625" style="402" customWidth="1"/>
    <col min="6673" max="6673" width="2.125" style="402" customWidth="1"/>
    <col min="6674" max="6674" width="0.625" style="402" customWidth="1"/>
    <col min="6675" max="6675" width="2.125" style="402" customWidth="1"/>
    <col min="6676" max="6676" width="0.625" style="402" customWidth="1"/>
    <col min="6677" max="6677" width="2.125" style="402" customWidth="1"/>
    <col min="6678" max="6678" width="0.625" style="402" customWidth="1"/>
    <col min="6679" max="6683" width="2.125" style="402" customWidth="1"/>
    <col min="6684" max="6684" width="1.625" style="402" customWidth="1"/>
    <col min="6685" max="6685" width="1.875" style="402" customWidth="1"/>
    <col min="6686" max="6686" width="1" style="402" customWidth="1"/>
    <col min="6687" max="6687" width="1.75" style="402" customWidth="1"/>
    <col min="6688" max="6688" width="0.625" style="402" customWidth="1"/>
    <col min="6689" max="6689" width="1.75" style="402" customWidth="1"/>
    <col min="6690" max="6692" width="0.625" style="402" customWidth="1"/>
    <col min="6693" max="6693" width="1.625" style="402" customWidth="1"/>
    <col min="6694" max="6694" width="0.625" style="402" customWidth="1"/>
    <col min="6695" max="6695" width="1.625" style="402" customWidth="1"/>
    <col min="6696" max="6696" width="0.625" style="402" customWidth="1"/>
    <col min="6697" max="6697" width="1.625" style="402" customWidth="1"/>
    <col min="6698" max="6698" width="0.625" style="402" customWidth="1"/>
    <col min="6699" max="6699" width="1.625" style="402" customWidth="1"/>
    <col min="6700" max="6702" width="2.125" style="402" customWidth="1"/>
    <col min="6703" max="6706" width="2.75" style="402" customWidth="1"/>
    <col min="6707" max="6709" width="2.375" style="402" customWidth="1"/>
    <col min="6710" max="6724" width="2" style="402" customWidth="1"/>
    <col min="6725" max="6912" width="9" style="402"/>
    <col min="6913" max="6913" width="2" style="402" customWidth="1"/>
    <col min="6914" max="6914" width="3.5" style="402" customWidth="1"/>
    <col min="6915" max="6921" width="2.875" style="402" customWidth="1"/>
    <col min="6922" max="6922" width="0.625" style="402" customWidth="1"/>
    <col min="6923" max="6923" width="2.875" style="402" customWidth="1"/>
    <col min="6924" max="6924" width="0.625" style="402" customWidth="1"/>
    <col min="6925" max="6925" width="2.875" style="402" customWidth="1"/>
    <col min="6926" max="6928" width="0.625" style="402" customWidth="1"/>
    <col min="6929" max="6929" width="2.125" style="402" customWidth="1"/>
    <col min="6930" max="6930" width="0.625" style="402" customWidth="1"/>
    <col min="6931" max="6931" width="2.125" style="402" customWidth="1"/>
    <col min="6932" max="6932" width="0.625" style="402" customWidth="1"/>
    <col min="6933" max="6933" width="2.125" style="402" customWidth="1"/>
    <col min="6934" max="6934" width="0.625" style="402" customWidth="1"/>
    <col min="6935" max="6939" width="2.125" style="402" customWidth="1"/>
    <col min="6940" max="6940" width="1.625" style="402" customWidth="1"/>
    <col min="6941" max="6941" width="1.875" style="402" customWidth="1"/>
    <col min="6942" max="6942" width="1" style="402" customWidth="1"/>
    <col min="6943" max="6943" width="1.75" style="402" customWidth="1"/>
    <col min="6944" max="6944" width="0.625" style="402" customWidth="1"/>
    <col min="6945" max="6945" width="1.75" style="402" customWidth="1"/>
    <col min="6946" max="6948" width="0.625" style="402" customWidth="1"/>
    <col min="6949" max="6949" width="1.625" style="402" customWidth="1"/>
    <col min="6950" max="6950" width="0.625" style="402" customWidth="1"/>
    <col min="6951" max="6951" width="1.625" style="402" customWidth="1"/>
    <col min="6952" max="6952" width="0.625" style="402" customWidth="1"/>
    <col min="6953" max="6953" width="1.625" style="402" customWidth="1"/>
    <col min="6954" max="6954" width="0.625" style="402" customWidth="1"/>
    <col min="6955" max="6955" width="1.625" style="402" customWidth="1"/>
    <col min="6956" max="6958" width="2.125" style="402" customWidth="1"/>
    <col min="6959" max="6962" width="2.75" style="402" customWidth="1"/>
    <col min="6963" max="6965" width="2.375" style="402" customWidth="1"/>
    <col min="6966" max="6980" width="2" style="402" customWidth="1"/>
    <col min="6981" max="7168" width="9" style="402"/>
    <col min="7169" max="7169" width="2" style="402" customWidth="1"/>
    <col min="7170" max="7170" width="3.5" style="402" customWidth="1"/>
    <col min="7171" max="7177" width="2.875" style="402" customWidth="1"/>
    <col min="7178" max="7178" width="0.625" style="402" customWidth="1"/>
    <col min="7179" max="7179" width="2.875" style="402" customWidth="1"/>
    <col min="7180" max="7180" width="0.625" style="402" customWidth="1"/>
    <col min="7181" max="7181" width="2.875" style="402" customWidth="1"/>
    <col min="7182" max="7184" width="0.625" style="402" customWidth="1"/>
    <col min="7185" max="7185" width="2.125" style="402" customWidth="1"/>
    <col min="7186" max="7186" width="0.625" style="402" customWidth="1"/>
    <col min="7187" max="7187" width="2.125" style="402" customWidth="1"/>
    <col min="7188" max="7188" width="0.625" style="402" customWidth="1"/>
    <col min="7189" max="7189" width="2.125" style="402" customWidth="1"/>
    <col min="7190" max="7190" width="0.625" style="402" customWidth="1"/>
    <col min="7191" max="7195" width="2.125" style="402" customWidth="1"/>
    <col min="7196" max="7196" width="1.625" style="402" customWidth="1"/>
    <col min="7197" max="7197" width="1.875" style="402" customWidth="1"/>
    <col min="7198" max="7198" width="1" style="402" customWidth="1"/>
    <col min="7199" max="7199" width="1.75" style="402" customWidth="1"/>
    <col min="7200" max="7200" width="0.625" style="402" customWidth="1"/>
    <col min="7201" max="7201" width="1.75" style="402" customWidth="1"/>
    <col min="7202" max="7204" width="0.625" style="402" customWidth="1"/>
    <col min="7205" max="7205" width="1.625" style="402" customWidth="1"/>
    <col min="7206" max="7206" width="0.625" style="402" customWidth="1"/>
    <col min="7207" max="7207" width="1.625" style="402" customWidth="1"/>
    <col min="7208" max="7208" width="0.625" style="402" customWidth="1"/>
    <col min="7209" max="7209" width="1.625" style="402" customWidth="1"/>
    <col min="7210" max="7210" width="0.625" style="402" customWidth="1"/>
    <col min="7211" max="7211" width="1.625" style="402" customWidth="1"/>
    <col min="7212" max="7214" width="2.125" style="402" customWidth="1"/>
    <col min="7215" max="7218" width="2.75" style="402" customWidth="1"/>
    <col min="7219" max="7221" width="2.375" style="402" customWidth="1"/>
    <col min="7222" max="7236" width="2" style="402" customWidth="1"/>
    <col min="7237" max="7424" width="9" style="402"/>
    <col min="7425" max="7425" width="2" style="402" customWidth="1"/>
    <col min="7426" max="7426" width="3.5" style="402" customWidth="1"/>
    <col min="7427" max="7433" width="2.875" style="402" customWidth="1"/>
    <col min="7434" max="7434" width="0.625" style="402" customWidth="1"/>
    <col min="7435" max="7435" width="2.875" style="402" customWidth="1"/>
    <col min="7436" max="7436" width="0.625" style="402" customWidth="1"/>
    <col min="7437" max="7437" width="2.875" style="402" customWidth="1"/>
    <col min="7438" max="7440" width="0.625" style="402" customWidth="1"/>
    <col min="7441" max="7441" width="2.125" style="402" customWidth="1"/>
    <col min="7442" max="7442" width="0.625" style="402" customWidth="1"/>
    <col min="7443" max="7443" width="2.125" style="402" customWidth="1"/>
    <col min="7444" max="7444" width="0.625" style="402" customWidth="1"/>
    <col min="7445" max="7445" width="2.125" style="402" customWidth="1"/>
    <col min="7446" max="7446" width="0.625" style="402" customWidth="1"/>
    <col min="7447" max="7451" width="2.125" style="402" customWidth="1"/>
    <col min="7452" max="7452" width="1.625" style="402" customWidth="1"/>
    <col min="7453" max="7453" width="1.875" style="402" customWidth="1"/>
    <col min="7454" max="7454" width="1" style="402" customWidth="1"/>
    <col min="7455" max="7455" width="1.75" style="402" customWidth="1"/>
    <col min="7456" max="7456" width="0.625" style="402" customWidth="1"/>
    <col min="7457" max="7457" width="1.75" style="402" customWidth="1"/>
    <col min="7458" max="7460" width="0.625" style="402" customWidth="1"/>
    <col min="7461" max="7461" width="1.625" style="402" customWidth="1"/>
    <col min="7462" max="7462" width="0.625" style="402" customWidth="1"/>
    <col min="7463" max="7463" width="1.625" style="402" customWidth="1"/>
    <col min="7464" max="7464" width="0.625" style="402" customWidth="1"/>
    <col min="7465" max="7465" width="1.625" style="402" customWidth="1"/>
    <col min="7466" max="7466" width="0.625" style="402" customWidth="1"/>
    <col min="7467" max="7467" width="1.625" style="402" customWidth="1"/>
    <col min="7468" max="7470" width="2.125" style="402" customWidth="1"/>
    <col min="7471" max="7474" width="2.75" style="402" customWidth="1"/>
    <col min="7475" max="7477" width="2.375" style="402" customWidth="1"/>
    <col min="7478" max="7492" width="2" style="402" customWidth="1"/>
    <col min="7493" max="7680" width="9" style="402"/>
    <col min="7681" max="7681" width="2" style="402" customWidth="1"/>
    <col min="7682" max="7682" width="3.5" style="402" customWidth="1"/>
    <col min="7683" max="7689" width="2.875" style="402" customWidth="1"/>
    <col min="7690" max="7690" width="0.625" style="402" customWidth="1"/>
    <col min="7691" max="7691" width="2.875" style="402" customWidth="1"/>
    <col min="7692" max="7692" width="0.625" style="402" customWidth="1"/>
    <col min="7693" max="7693" width="2.875" style="402" customWidth="1"/>
    <col min="7694" max="7696" width="0.625" style="402" customWidth="1"/>
    <col min="7697" max="7697" width="2.125" style="402" customWidth="1"/>
    <col min="7698" max="7698" width="0.625" style="402" customWidth="1"/>
    <col min="7699" max="7699" width="2.125" style="402" customWidth="1"/>
    <col min="7700" max="7700" width="0.625" style="402" customWidth="1"/>
    <col min="7701" max="7701" width="2.125" style="402" customWidth="1"/>
    <col min="7702" max="7702" width="0.625" style="402" customWidth="1"/>
    <col min="7703" max="7707" width="2.125" style="402" customWidth="1"/>
    <col min="7708" max="7708" width="1.625" style="402" customWidth="1"/>
    <col min="7709" max="7709" width="1.875" style="402" customWidth="1"/>
    <col min="7710" max="7710" width="1" style="402" customWidth="1"/>
    <col min="7711" max="7711" width="1.75" style="402" customWidth="1"/>
    <col min="7712" max="7712" width="0.625" style="402" customWidth="1"/>
    <col min="7713" max="7713" width="1.75" style="402" customWidth="1"/>
    <col min="7714" max="7716" width="0.625" style="402" customWidth="1"/>
    <col min="7717" max="7717" width="1.625" style="402" customWidth="1"/>
    <col min="7718" max="7718" width="0.625" style="402" customWidth="1"/>
    <col min="7719" max="7719" width="1.625" style="402" customWidth="1"/>
    <col min="7720" max="7720" width="0.625" style="402" customWidth="1"/>
    <col min="7721" max="7721" width="1.625" style="402" customWidth="1"/>
    <col min="7722" max="7722" width="0.625" style="402" customWidth="1"/>
    <col min="7723" max="7723" width="1.625" style="402" customWidth="1"/>
    <col min="7724" max="7726" width="2.125" style="402" customWidth="1"/>
    <col min="7727" max="7730" width="2.75" style="402" customWidth="1"/>
    <col min="7731" max="7733" width="2.375" style="402" customWidth="1"/>
    <col min="7734" max="7748" width="2" style="402" customWidth="1"/>
    <col min="7749" max="7936" width="9" style="402"/>
    <col min="7937" max="7937" width="2" style="402" customWidth="1"/>
    <col min="7938" max="7938" width="3.5" style="402" customWidth="1"/>
    <col min="7939" max="7945" width="2.875" style="402" customWidth="1"/>
    <col min="7946" max="7946" width="0.625" style="402" customWidth="1"/>
    <col min="7947" max="7947" width="2.875" style="402" customWidth="1"/>
    <col min="7948" max="7948" width="0.625" style="402" customWidth="1"/>
    <col min="7949" max="7949" width="2.875" style="402" customWidth="1"/>
    <col min="7950" max="7952" width="0.625" style="402" customWidth="1"/>
    <col min="7953" max="7953" width="2.125" style="402" customWidth="1"/>
    <col min="7954" max="7954" width="0.625" style="402" customWidth="1"/>
    <col min="7955" max="7955" width="2.125" style="402" customWidth="1"/>
    <col min="7956" max="7956" width="0.625" style="402" customWidth="1"/>
    <col min="7957" max="7957" width="2.125" style="402" customWidth="1"/>
    <col min="7958" max="7958" width="0.625" style="402" customWidth="1"/>
    <col min="7959" max="7963" width="2.125" style="402" customWidth="1"/>
    <col min="7964" max="7964" width="1.625" style="402" customWidth="1"/>
    <col min="7965" max="7965" width="1.875" style="402" customWidth="1"/>
    <col min="7966" max="7966" width="1" style="402" customWidth="1"/>
    <col min="7967" max="7967" width="1.75" style="402" customWidth="1"/>
    <col min="7968" max="7968" width="0.625" style="402" customWidth="1"/>
    <col min="7969" max="7969" width="1.75" style="402" customWidth="1"/>
    <col min="7970" max="7972" width="0.625" style="402" customWidth="1"/>
    <col min="7973" max="7973" width="1.625" style="402" customWidth="1"/>
    <col min="7974" max="7974" width="0.625" style="402" customWidth="1"/>
    <col min="7975" max="7975" width="1.625" style="402" customWidth="1"/>
    <col min="7976" max="7976" width="0.625" style="402" customWidth="1"/>
    <col min="7977" max="7977" width="1.625" style="402" customWidth="1"/>
    <col min="7978" max="7978" width="0.625" style="402" customWidth="1"/>
    <col min="7979" max="7979" width="1.625" style="402" customWidth="1"/>
    <col min="7980" max="7982" width="2.125" style="402" customWidth="1"/>
    <col min="7983" max="7986" width="2.75" style="402" customWidth="1"/>
    <col min="7987" max="7989" width="2.375" style="402" customWidth="1"/>
    <col min="7990" max="8004" width="2" style="402" customWidth="1"/>
    <col min="8005" max="8192" width="9" style="402"/>
    <col min="8193" max="8193" width="2" style="402" customWidth="1"/>
    <col min="8194" max="8194" width="3.5" style="402" customWidth="1"/>
    <col min="8195" max="8201" width="2.875" style="402" customWidth="1"/>
    <col min="8202" max="8202" width="0.625" style="402" customWidth="1"/>
    <col min="8203" max="8203" width="2.875" style="402" customWidth="1"/>
    <col min="8204" max="8204" width="0.625" style="402" customWidth="1"/>
    <col min="8205" max="8205" width="2.875" style="402" customWidth="1"/>
    <col min="8206" max="8208" width="0.625" style="402" customWidth="1"/>
    <col min="8209" max="8209" width="2.125" style="402" customWidth="1"/>
    <col min="8210" max="8210" width="0.625" style="402" customWidth="1"/>
    <col min="8211" max="8211" width="2.125" style="402" customWidth="1"/>
    <col min="8212" max="8212" width="0.625" style="402" customWidth="1"/>
    <col min="8213" max="8213" width="2.125" style="402" customWidth="1"/>
    <col min="8214" max="8214" width="0.625" style="402" customWidth="1"/>
    <col min="8215" max="8219" width="2.125" style="402" customWidth="1"/>
    <col min="8220" max="8220" width="1.625" style="402" customWidth="1"/>
    <col min="8221" max="8221" width="1.875" style="402" customWidth="1"/>
    <col min="8222" max="8222" width="1" style="402" customWidth="1"/>
    <col min="8223" max="8223" width="1.75" style="402" customWidth="1"/>
    <col min="8224" max="8224" width="0.625" style="402" customWidth="1"/>
    <col min="8225" max="8225" width="1.75" style="402" customWidth="1"/>
    <col min="8226" max="8228" width="0.625" style="402" customWidth="1"/>
    <col min="8229" max="8229" width="1.625" style="402" customWidth="1"/>
    <col min="8230" max="8230" width="0.625" style="402" customWidth="1"/>
    <col min="8231" max="8231" width="1.625" style="402" customWidth="1"/>
    <col min="8232" max="8232" width="0.625" style="402" customWidth="1"/>
    <col min="8233" max="8233" width="1.625" style="402" customWidth="1"/>
    <col min="8234" max="8234" width="0.625" style="402" customWidth="1"/>
    <col min="8235" max="8235" width="1.625" style="402" customWidth="1"/>
    <col min="8236" max="8238" width="2.125" style="402" customWidth="1"/>
    <col min="8239" max="8242" width="2.75" style="402" customWidth="1"/>
    <col min="8243" max="8245" width="2.375" style="402" customWidth="1"/>
    <col min="8246" max="8260" width="2" style="402" customWidth="1"/>
    <col min="8261" max="8448" width="9" style="402"/>
    <col min="8449" max="8449" width="2" style="402" customWidth="1"/>
    <col min="8450" max="8450" width="3.5" style="402" customWidth="1"/>
    <col min="8451" max="8457" width="2.875" style="402" customWidth="1"/>
    <col min="8458" max="8458" width="0.625" style="402" customWidth="1"/>
    <col min="8459" max="8459" width="2.875" style="402" customWidth="1"/>
    <col min="8460" max="8460" width="0.625" style="402" customWidth="1"/>
    <col min="8461" max="8461" width="2.875" style="402" customWidth="1"/>
    <col min="8462" max="8464" width="0.625" style="402" customWidth="1"/>
    <col min="8465" max="8465" width="2.125" style="402" customWidth="1"/>
    <col min="8466" max="8466" width="0.625" style="402" customWidth="1"/>
    <col min="8467" max="8467" width="2.125" style="402" customWidth="1"/>
    <col min="8468" max="8468" width="0.625" style="402" customWidth="1"/>
    <col min="8469" max="8469" width="2.125" style="402" customWidth="1"/>
    <col min="8470" max="8470" width="0.625" style="402" customWidth="1"/>
    <col min="8471" max="8475" width="2.125" style="402" customWidth="1"/>
    <col min="8476" max="8476" width="1.625" style="402" customWidth="1"/>
    <col min="8477" max="8477" width="1.875" style="402" customWidth="1"/>
    <col min="8478" max="8478" width="1" style="402" customWidth="1"/>
    <col min="8479" max="8479" width="1.75" style="402" customWidth="1"/>
    <col min="8480" max="8480" width="0.625" style="402" customWidth="1"/>
    <col min="8481" max="8481" width="1.75" style="402" customWidth="1"/>
    <col min="8482" max="8484" width="0.625" style="402" customWidth="1"/>
    <col min="8485" max="8485" width="1.625" style="402" customWidth="1"/>
    <col min="8486" max="8486" width="0.625" style="402" customWidth="1"/>
    <col min="8487" max="8487" width="1.625" style="402" customWidth="1"/>
    <col min="8488" max="8488" width="0.625" style="402" customWidth="1"/>
    <col min="8489" max="8489" width="1.625" style="402" customWidth="1"/>
    <col min="8490" max="8490" width="0.625" style="402" customWidth="1"/>
    <col min="8491" max="8491" width="1.625" style="402" customWidth="1"/>
    <col min="8492" max="8494" width="2.125" style="402" customWidth="1"/>
    <col min="8495" max="8498" width="2.75" style="402" customWidth="1"/>
    <col min="8499" max="8501" width="2.375" style="402" customWidth="1"/>
    <col min="8502" max="8516" width="2" style="402" customWidth="1"/>
    <col min="8517" max="8704" width="9" style="402"/>
    <col min="8705" max="8705" width="2" style="402" customWidth="1"/>
    <col min="8706" max="8706" width="3.5" style="402" customWidth="1"/>
    <col min="8707" max="8713" width="2.875" style="402" customWidth="1"/>
    <col min="8714" max="8714" width="0.625" style="402" customWidth="1"/>
    <col min="8715" max="8715" width="2.875" style="402" customWidth="1"/>
    <col min="8716" max="8716" width="0.625" style="402" customWidth="1"/>
    <col min="8717" max="8717" width="2.875" style="402" customWidth="1"/>
    <col min="8718" max="8720" width="0.625" style="402" customWidth="1"/>
    <col min="8721" max="8721" width="2.125" style="402" customWidth="1"/>
    <col min="8722" max="8722" width="0.625" style="402" customWidth="1"/>
    <col min="8723" max="8723" width="2.125" style="402" customWidth="1"/>
    <col min="8724" max="8724" width="0.625" style="402" customWidth="1"/>
    <col min="8725" max="8725" width="2.125" style="402" customWidth="1"/>
    <col min="8726" max="8726" width="0.625" style="402" customWidth="1"/>
    <col min="8727" max="8731" width="2.125" style="402" customWidth="1"/>
    <col min="8732" max="8732" width="1.625" style="402" customWidth="1"/>
    <col min="8733" max="8733" width="1.875" style="402" customWidth="1"/>
    <col min="8734" max="8734" width="1" style="402" customWidth="1"/>
    <col min="8735" max="8735" width="1.75" style="402" customWidth="1"/>
    <col min="8736" max="8736" width="0.625" style="402" customWidth="1"/>
    <col min="8737" max="8737" width="1.75" style="402" customWidth="1"/>
    <col min="8738" max="8740" width="0.625" style="402" customWidth="1"/>
    <col min="8741" max="8741" width="1.625" style="402" customWidth="1"/>
    <col min="8742" max="8742" width="0.625" style="402" customWidth="1"/>
    <col min="8743" max="8743" width="1.625" style="402" customWidth="1"/>
    <col min="8744" max="8744" width="0.625" style="402" customWidth="1"/>
    <col min="8745" max="8745" width="1.625" style="402" customWidth="1"/>
    <col min="8746" max="8746" width="0.625" style="402" customWidth="1"/>
    <col min="8747" max="8747" width="1.625" style="402" customWidth="1"/>
    <col min="8748" max="8750" width="2.125" style="402" customWidth="1"/>
    <col min="8751" max="8754" width="2.75" style="402" customWidth="1"/>
    <col min="8755" max="8757" width="2.375" style="402" customWidth="1"/>
    <col min="8758" max="8772" width="2" style="402" customWidth="1"/>
    <col min="8773" max="8960" width="9" style="402"/>
    <col min="8961" max="8961" width="2" style="402" customWidth="1"/>
    <col min="8962" max="8962" width="3.5" style="402" customWidth="1"/>
    <col min="8963" max="8969" width="2.875" style="402" customWidth="1"/>
    <col min="8970" max="8970" width="0.625" style="402" customWidth="1"/>
    <col min="8971" max="8971" width="2.875" style="402" customWidth="1"/>
    <col min="8972" max="8972" width="0.625" style="402" customWidth="1"/>
    <col min="8973" max="8973" width="2.875" style="402" customWidth="1"/>
    <col min="8974" max="8976" width="0.625" style="402" customWidth="1"/>
    <col min="8977" max="8977" width="2.125" style="402" customWidth="1"/>
    <col min="8978" max="8978" width="0.625" style="402" customWidth="1"/>
    <col min="8979" max="8979" width="2.125" style="402" customWidth="1"/>
    <col min="8980" max="8980" width="0.625" style="402" customWidth="1"/>
    <col min="8981" max="8981" width="2.125" style="402" customWidth="1"/>
    <col min="8982" max="8982" width="0.625" style="402" customWidth="1"/>
    <col min="8983" max="8987" width="2.125" style="402" customWidth="1"/>
    <col min="8988" max="8988" width="1.625" style="402" customWidth="1"/>
    <col min="8989" max="8989" width="1.875" style="402" customWidth="1"/>
    <col min="8990" max="8990" width="1" style="402" customWidth="1"/>
    <col min="8991" max="8991" width="1.75" style="402" customWidth="1"/>
    <col min="8992" max="8992" width="0.625" style="402" customWidth="1"/>
    <col min="8993" max="8993" width="1.75" style="402" customWidth="1"/>
    <col min="8994" max="8996" width="0.625" style="402" customWidth="1"/>
    <col min="8997" max="8997" width="1.625" style="402" customWidth="1"/>
    <col min="8998" max="8998" width="0.625" style="402" customWidth="1"/>
    <col min="8999" max="8999" width="1.625" style="402" customWidth="1"/>
    <col min="9000" max="9000" width="0.625" style="402" customWidth="1"/>
    <col min="9001" max="9001" width="1.625" style="402" customWidth="1"/>
    <col min="9002" max="9002" width="0.625" style="402" customWidth="1"/>
    <col min="9003" max="9003" width="1.625" style="402" customWidth="1"/>
    <col min="9004" max="9006" width="2.125" style="402" customWidth="1"/>
    <col min="9007" max="9010" width="2.75" style="402" customWidth="1"/>
    <col min="9011" max="9013" width="2.375" style="402" customWidth="1"/>
    <col min="9014" max="9028" width="2" style="402" customWidth="1"/>
    <col min="9029" max="9216" width="9" style="402"/>
    <col min="9217" max="9217" width="2" style="402" customWidth="1"/>
    <col min="9218" max="9218" width="3.5" style="402" customWidth="1"/>
    <col min="9219" max="9225" width="2.875" style="402" customWidth="1"/>
    <col min="9226" max="9226" width="0.625" style="402" customWidth="1"/>
    <col min="9227" max="9227" width="2.875" style="402" customWidth="1"/>
    <col min="9228" max="9228" width="0.625" style="402" customWidth="1"/>
    <col min="9229" max="9229" width="2.875" style="402" customWidth="1"/>
    <col min="9230" max="9232" width="0.625" style="402" customWidth="1"/>
    <col min="9233" max="9233" width="2.125" style="402" customWidth="1"/>
    <col min="9234" max="9234" width="0.625" style="402" customWidth="1"/>
    <col min="9235" max="9235" width="2.125" style="402" customWidth="1"/>
    <col min="9236" max="9236" width="0.625" style="402" customWidth="1"/>
    <col min="9237" max="9237" width="2.125" style="402" customWidth="1"/>
    <col min="9238" max="9238" width="0.625" style="402" customWidth="1"/>
    <col min="9239" max="9243" width="2.125" style="402" customWidth="1"/>
    <col min="9244" max="9244" width="1.625" style="402" customWidth="1"/>
    <col min="9245" max="9245" width="1.875" style="402" customWidth="1"/>
    <col min="9246" max="9246" width="1" style="402" customWidth="1"/>
    <col min="9247" max="9247" width="1.75" style="402" customWidth="1"/>
    <col min="9248" max="9248" width="0.625" style="402" customWidth="1"/>
    <col min="9249" max="9249" width="1.75" style="402" customWidth="1"/>
    <col min="9250" max="9252" width="0.625" style="402" customWidth="1"/>
    <col min="9253" max="9253" width="1.625" style="402" customWidth="1"/>
    <col min="9254" max="9254" width="0.625" style="402" customWidth="1"/>
    <col min="9255" max="9255" width="1.625" style="402" customWidth="1"/>
    <col min="9256" max="9256" width="0.625" style="402" customWidth="1"/>
    <col min="9257" max="9257" width="1.625" style="402" customWidth="1"/>
    <col min="9258" max="9258" width="0.625" style="402" customWidth="1"/>
    <col min="9259" max="9259" width="1.625" style="402" customWidth="1"/>
    <col min="9260" max="9262" width="2.125" style="402" customWidth="1"/>
    <col min="9263" max="9266" width="2.75" style="402" customWidth="1"/>
    <col min="9267" max="9269" width="2.375" style="402" customWidth="1"/>
    <col min="9270" max="9284" width="2" style="402" customWidth="1"/>
    <col min="9285" max="9472" width="9" style="402"/>
    <col min="9473" max="9473" width="2" style="402" customWidth="1"/>
    <col min="9474" max="9474" width="3.5" style="402" customWidth="1"/>
    <col min="9475" max="9481" width="2.875" style="402" customWidth="1"/>
    <col min="9482" max="9482" width="0.625" style="402" customWidth="1"/>
    <col min="9483" max="9483" width="2.875" style="402" customWidth="1"/>
    <col min="9484" max="9484" width="0.625" style="402" customWidth="1"/>
    <col min="9485" max="9485" width="2.875" style="402" customWidth="1"/>
    <col min="9486" max="9488" width="0.625" style="402" customWidth="1"/>
    <col min="9489" max="9489" width="2.125" style="402" customWidth="1"/>
    <col min="9490" max="9490" width="0.625" style="402" customWidth="1"/>
    <col min="9491" max="9491" width="2.125" style="402" customWidth="1"/>
    <col min="9492" max="9492" width="0.625" style="402" customWidth="1"/>
    <col min="9493" max="9493" width="2.125" style="402" customWidth="1"/>
    <col min="9494" max="9494" width="0.625" style="402" customWidth="1"/>
    <col min="9495" max="9499" width="2.125" style="402" customWidth="1"/>
    <col min="9500" max="9500" width="1.625" style="402" customWidth="1"/>
    <col min="9501" max="9501" width="1.875" style="402" customWidth="1"/>
    <col min="9502" max="9502" width="1" style="402" customWidth="1"/>
    <col min="9503" max="9503" width="1.75" style="402" customWidth="1"/>
    <col min="9504" max="9504" width="0.625" style="402" customWidth="1"/>
    <col min="9505" max="9505" width="1.75" style="402" customWidth="1"/>
    <col min="9506" max="9508" width="0.625" style="402" customWidth="1"/>
    <col min="9509" max="9509" width="1.625" style="402" customWidth="1"/>
    <col min="9510" max="9510" width="0.625" style="402" customWidth="1"/>
    <col min="9511" max="9511" width="1.625" style="402" customWidth="1"/>
    <col min="9512" max="9512" width="0.625" style="402" customWidth="1"/>
    <col min="9513" max="9513" width="1.625" style="402" customWidth="1"/>
    <col min="9514" max="9514" width="0.625" style="402" customWidth="1"/>
    <col min="9515" max="9515" width="1.625" style="402" customWidth="1"/>
    <col min="9516" max="9518" width="2.125" style="402" customWidth="1"/>
    <col min="9519" max="9522" width="2.75" style="402" customWidth="1"/>
    <col min="9523" max="9525" width="2.375" style="402" customWidth="1"/>
    <col min="9526" max="9540" width="2" style="402" customWidth="1"/>
    <col min="9541" max="9728" width="9" style="402"/>
    <col min="9729" max="9729" width="2" style="402" customWidth="1"/>
    <col min="9730" max="9730" width="3.5" style="402" customWidth="1"/>
    <col min="9731" max="9737" width="2.875" style="402" customWidth="1"/>
    <col min="9738" max="9738" width="0.625" style="402" customWidth="1"/>
    <col min="9739" max="9739" width="2.875" style="402" customWidth="1"/>
    <col min="9740" max="9740" width="0.625" style="402" customWidth="1"/>
    <col min="9741" max="9741" width="2.875" style="402" customWidth="1"/>
    <col min="9742" max="9744" width="0.625" style="402" customWidth="1"/>
    <col min="9745" max="9745" width="2.125" style="402" customWidth="1"/>
    <col min="9746" max="9746" width="0.625" style="402" customWidth="1"/>
    <col min="9747" max="9747" width="2.125" style="402" customWidth="1"/>
    <col min="9748" max="9748" width="0.625" style="402" customWidth="1"/>
    <col min="9749" max="9749" width="2.125" style="402" customWidth="1"/>
    <col min="9750" max="9750" width="0.625" style="402" customWidth="1"/>
    <col min="9751" max="9755" width="2.125" style="402" customWidth="1"/>
    <col min="9756" max="9756" width="1.625" style="402" customWidth="1"/>
    <col min="9757" max="9757" width="1.875" style="402" customWidth="1"/>
    <col min="9758" max="9758" width="1" style="402" customWidth="1"/>
    <col min="9759" max="9759" width="1.75" style="402" customWidth="1"/>
    <col min="9760" max="9760" width="0.625" style="402" customWidth="1"/>
    <col min="9761" max="9761" width="1.75" style="402" customWidth="1"/>
    <col min="9762" max="9764" width="0.625" style="402" customWidth="1"/>
    <col min="9765" max="9765" width="1.625" style="402" customWidth="1"/>
    <col min="9766" max="9766" width="0.625" style="402" customWidth="1"/>
    <col min="9767" max="9767" width="1.625" style="402" customWidth="1"/>
    <col min="9768" max="9768" width="0.625" style="402" customWidth="1"/>
    <col min="9769" max="9769" width="1.625" style="402" customWidth="1"/>
    <col min="9770" max="9770" width="0.625" style="402" customWidth="1"/>
    <col min="9771" max="9771" width="1.625" style="402" customWidth="1"/>
    <col min="9772" max="9774" width="2.125" style="402" customWidth="1"/>
    <col min="9775" max="9778" width="2.75" style="402" customWidth="1"/>
    <col min="9779" max="9781" width="2.375" style="402" customWidth="1"/>
    <col min="9782" max="9796" width="2" style="402" customWidth="1"/>
    <col min="9797" max="9984" width="9" style="402"/>
    <col min="9985" max="9985" width="2" style="402" customWidth="1"/>
    <col min="9986" max="9986" width="3.5" style="402" customWidth="1"/>
    <col min="9987" max="9993" width="2.875" style="402" customWidth="1"/>
    <col min="9994" max="9994" width="0.625" style="402" customWidth="1"/>
    <col min="9995" max="9995" width="2.875" style="402" customWidth="1"/>
    <col min="9996" max="9996" width="0.625" style="402" customWidth="1"/>
    <col min="9997" max="9997" width="2.875" style="402" customWidth="1"/>
    <col min="9998" max="10000" width="0.625" style="402" customWidth="1"/>
    <col min="10001" max="10001" width="2.125" style="402" customWidth="1"/>
    <col min="10002" max="10002" width="0.625" style="402" customWidth="1"/>
    <col min="10003" max="10003" width="2.125" style="402" customWidth="1"/>
    <col min="10004" max="10004" width="0.625" style="402" customWidth="1"/>
    <col min="10005" max="10005" width="2.125" style="402" customWidth="1"/>
    <col min="10006" max="10006" width="0.625" style="402" customWidth="1"/>
    <col min="10007" max="10011" width="2.125" style="402" customWidth="1"/>
    <col min="10012" max="10012" width="1.625" style="402" customWidth="1"/>
    <col min="10013" max="10013" width="1.875" style="402" customWidth="1"/>
    <col min="10014" max="10014" width="1" style="402" customWidth="1"/>
    <col min="10015" max="10015" width="1.75" style="402" customWidth="1"/>
    <col min="10016" max="10016" width="0.625" style="402" customWidth="1"/>
    <col min="10017" max="10017" width="1.75" style="402" customWidth="1"/>
    <col min="10018" max="10020" width="0.625" style="402" customWidth="1"/>
    <col min="10021" max="10021" width="1.625" style="402" customWidth="1"/>
    <col min="10022" max="10022" width="0.625" style="402" customWidth="1"/>
    <col min="10023" max="10023" width="1.625" style="402" customWidth="1"/>
    <col min="10024" max="10024" width="0.625" style="402" customWidth="1"/>
    <col min="10025" max="10025" width="1.625" style="402" customWidth="1"/>
    <col min="10026" max="10026" width="0.625" style="402" customWidth="1"/>
    <col min="10027" max="10027" width="1.625" style="402" customWidth="1"/>
    <col min="10028" max="10030" width="2.125" style="402" customWidth="1"/>
    <col min="10031" max="10034" width="2.75" style="402" customWidth="1"/>
    <col min="10035" max="10037" width="2.375" style="402" customWidth="1"/>
    <col min="10038" max="10052" width="2" style="402" customWidth="1"/>
    <col min="10053" max="10240" width="9" style="402"/>
    <col min="10241" max="10241" width="2" style="402" customWidth="1"/>
    <col min="10242" max="10242" width="3.5" style="402" customWidth="1"/>
    <col min="10243" max="10249" width="2.875" style="402" customWidth="1"/>
    <col min="10250" max="10250" width="0.625" style="402" customWidth="1"/>
    <col min="10251" max="10251" width="2.875" style="402" customWidth="1"/>
    <col min="10252" max="10252" width="0.625" style="402" customWidth="1"/>
    <col min="10253" max="10253" width="2.875" style="402" customWidth="1"/>
    <col min="10254" max="10256" width="0.625" style="402" customWidth="1"/>
    <col min="10257" max="10257" width="2.125" style="402" customWidth="1"/>
    <col min="10258" max="10258" width="0.625" style="402" customWidth="1"/>
    <col min="10259" max="10259" width="2.125" style="402" customWidth="1"/>
    <col min="10260" max="10260" width="0.625" style="402" customWidth="1"/>
    <col min="10261" max="10261" width="2.125" style="402" customWidth="1"/>
    <col min="10262" max="10262" width="0.625" style="402" customWidth="1"/>
    <col min="10263" max="10267" width="2.125" style="402" customWidth="1"/>
    <col min="10268" max="10268" width="1.625" style="402" customWidth="1"/>
    <col min="10269" max="10269" width="1.875" style="402" customWidth="1"/>
    <col min="10270" max="10270" width="1" style="402" customWidth="1"/>
    <col min="10271" max="10271" width="1.75" style="402" customWidth="1"/>
    <col min="10272" max="10272" width="0.625" style="402" customWidth="1"/>
    <col min="10273" max="10273" width="1.75" style="402" customWidth="1"/>
    <col min="10274" max="10276" width="0.625" style="402" customWidth="1"/>
    <col min="10277" max="10277" width="1.625" style="402" customWidth="1"/>
    <col min="10278" max="10278" width="0.625" style="402" customWidth="1"/>
    <col min="10279" max="10279" width="1.625" style="402" customWidth="1"/>
    <col min="10280" max="10280" width="0.625" style="402" customWidth="1"/>
    <col min="10281" max="10281" width="1.625" style="402" customWidth="1"/>
    <col min="10282" max="10282" width="0.625" style="402" customWidth="1"/>
    <col min="10283" max="10283" width="1.625" style="402" customWidth="1"/>
    <col min="10284" max="10286" width="2.125" style="402" customWidth="1"/>
    <col min="10287" max="10290" width="2.75" style="402" customWidth="1"/>
    <col min="10291" max="10293" width="2.375" style="402" customWidth="1"/>
    <col min="10294" max="10308" width="2" style="402" customWidth="1"/>
    <col min="10309" max="10496" width="9" style="402"/>
    <col min="10497" max="10497" width="2" style="402" customWidth="1"/>
    <col min="10498" max="10498" width="3.5" style="402" customWidth="1"/>
    <col min="10499" max="10505" width="2.875" style="402" customWidth="1"/>
    <col min="10506" max="10506" width="0.625" style="402" customWidth="1"/>
    <col min="10507" max="10507" width="2.875" style="402" customWidth="1"/>
    <col min="10508" max="10508" width="0.625" style="402" customWidth="1"/>
    <col min="10509" max="10509" width="2.875" style="402" customWidth="1"/>
    <col min="10510" max="10512" width="0.625" style="402" customWidth="1"/>
    <col min="10513" max="10513" width="2.125" style="402" customWidth="1"/>
    <col min="10514" max="10514" width="0.625" style="402" customWidth="1"/>
    <col min="10515" max="10515" width="2.125" style="402" customWidth="1"/>
    <col min="10516" max="10516" width="0.625" style="402" customWidth="1"/>
    <col min="10517" max="10517" width="2.125" style="402" customWidth="1"/>
    <col min="10518" max="10518" width="0.625" style="402" customWidth="1"/>
    <col min="10519" max="10523" width="2.125" style="402" customWidth="1"/>
    <col min="10524" max="10524" width="1.625" style="402" customWidth="1"/>
    <col min="10525" max="10525" width="1.875" style="402" customWidth="1"/>
    <col min="10526" max="10526" width="1" style="402" customWidth="1"/>
    <col min="10527" max="10527" width="1.75" style="402" customWidth="1"/>
    <col min="10528" max="10528" width="0.625" style="402" customWidth="1"/>
    <col min="10529" max="10529" width="1.75" style="402" customWidth="1"/>
    <col min="10530" max="10532" width="0.625" style="402" customWidth="1"/>
    <col min="10533" max="10533" width="1.625" style="402" customWidth="1"/>
    <col min="10534" max="10534" width="0.625" style="402" customWidth="1"/>
    <col min="10535" max="10535" width="1.625" style="402" customWidth="1"/>
    <col min="10536" max="10536" width="0.625" style="402" customWidth="1"/>
    <col min="10537" max="10537" width="1.625" style="402" customWidth="1"/>
    <col min="10538" max="10538" width="0.625" style="402" customWidth="1"/>
    <col min="10539" max="10539" width="1.625" style="402" customWidth="1"/>
    <col min="10540" max="10542" width="2.125" style="402" customWidth="1"/>
    <col min="10543" max="10546" width="2.75" style="402" customWidth="1"/>
    <col min="10547" max="10549" width="2.375" style="402" customWidth="1"/>
    <col min="10550" max="10564" width="2" style="402" customWidth="1"/>
    <col min="10565" max="10752" width="9" style="402"/>
    <col min="10753" max="10753" width="2" style="402" customWidth="1"/>
    <col min="10754" max="10754" width="3.5" style="402" customWidth="1"/>
    <col min="10755" max="10761" width="2.875" style="402" customWidth="1"/>
    <col min="10762" max="10762" width="0.625" style="402" customWidth="1"/>
    <col min="10763" max="10763" width="2.875" style="402" customWidth="1"/>
    <col min="10764" max="10764" width="0.625" style="402" customWidth="1"/>
    <col min="10765" max="10765" width="2.875" style="402" customWidth="1"/>
    <col min="10766" max="10768" width="0.625" style="402" customWidth="1"/>
    <col min="10769" max="10769" width="2.125" style="402" customWidth="1"/>
    <col min="10770" max="10770" width="0.625" style="402" customWidth="1"/>
    <col min="10771" max="10771" width="2.125" style="402" customWidth="1"/>
    <col min="10772" max="10772" width="0.625" style="402" customWidth="1"/>
    <col min="10773" max="10773" width="2.125" style="402" customWidth="1"/>
    <col min="10774" max="10774" width="0.625" style="402" customWidth="1"/>
    <col min="10775" max="10779" width="2.125" style="402" customWidth="1"/>
    <col min="10780" max="10780" width="1.625" style="402" customWidth="1"/>
    <col min="10781" max="10781" width="1.875" style="402" customWidth="1"/>
    <col min="10782" max="10782" width="1" style="402" customWidth="1"/>
    <col min="10783" max="10783" width="1.75" style="402" customWidth="1"/>
    <col min="10784" max="10784" width="0.625" style="402" customWidth="1"/>
    <col min="10785" max="10785" width="1.75" style="402" customWidth="1"/>
    <col min="10786" max="10788" width="0.625" style="402" customWidth="1"/>
    <col min="10789" max="10789" width="1.625" style="402" customWidth="1"/>
    <col min="10790" max="10790" width="0.625" style="402" customWidth="1"/>
    <col min="10791" max="10791" width="1.625" style="402" customWidth="1"/>
    <col min="10792" max="10792" width="0.625" style="402" customWidth="1"/>
    <col min="10793" max="10793" width="1.625" style="402" customWidth="1"/>
    <col min="10794" max="10794" width="0.625" style="402" customWidth="1"/>
    <col min="10795" max="10795" width="1.625" style="402" customWidth="1"/>
    <col min="10796" max="10798" width="2.125" style="402" customWidth="1"/>
    <col min="10799" max="10802" width="2.75" style="402" customWidth="1"/>
    <col min="10803" max="10805" width="2.375" style="402" customWidth="1"/>
    <col min="10806" max="10820" width="2" style="402" customWidth="1"/>
    <col min="10821" max="11008" width="9" style="402"/>
    <col min="11009" max="11009" width="2" style="402" customWidth="1"/>
    <col min="11010" max="11010" width="3.5" style="402" customWidth="1"/>
    <col min="11011" max="11017" width="2.875" style="402" customWidth="1"/>
    <col min="11018" max="11018" width="0.625" style="402" customWidth="1"/>
    <col min="11019" max="11019" width="2.875" style="402" customWidth="1"/>
    <col min="11020" max="11020" width="0.625" style="402" customWidth="1"/>
    <col min="11021" max="11021" width="2.875" style="402" customWidth="1"/>
    <col min="11022" max="11024" width="0.625" style="402" customWidth="1"/>
    <col min="11025" max="11025" width="2.125" style="402" customWidth="1"/>
    <col min="11026" max="11026" width="0.625" style="402" customWidth="1"/>
    <col min="11027" max="11027" width="2.125" style="402" customWidth="1"/>
    <col min="11028" max="11028" width="0.625" style="402" customWidth="1"/>
    <col min="11029" max="11029" width="2.125" style="402" customWidth="1"/>
    <col min="11030" max="11030" width="0.625" style="402" customWidth="1"/>
    <col min="11031" max="11035" width="2.125" style="402" customWidth="1"/>
    <col min="11036" max="11036" width="1.625" style="402" customWidth="1"/>
    <col min="11037" max="11037" width="1.875" style="402" customWidth="1"/>
    <col min="11038" max="11038" width="1" style="402" customWidth="1"/>
    <col min="11039" max="11039" width="1.75" style="402" customWidth="1"/>
    <col min="11040" max="11040" width="0.625" style="402" customWidth="1"/>
    <col min="11041" max="11041" width="1.75" style="402" customWidth="1"/>
    <col min="11042" max="11044" width="0.625" style="402" customWidth="1"/>
    <col min="11045" max="11045" width="1.625" style="402" customWidth="1"/>
    <col min="11046" max="11046" width="0.625" style="402" customWidth="1"/>
    <col min="11047" max="11047" width="1.625" style="402" customWidth="1"/>
    <col min="11048" max="11048" width="0.625" style="402" customWidth="1"/>
    <col min="11049" max="11049" width="1.625" style="402" customWidth="1"/>
    <col min="11050" max="11050" width="0.625" style="402" customWidth="1"/>
    <col min="11051" max="11051" width="1.625" style="402" customWidth="1"/>
    <col min="11052" max="11054" width="2.125" style="402" customWidth="1"/>
    <col min="11055" max="11058" width="2.75" style="402" customWidth="1"/>
    <col min="11059" max="11061" width="2.375" style="402" customWidth="1"/>
    <col min="11062" max="11076" width="2" style="402" customWidth="1"/>
    <col min="11077" max="11264" width="9" style="402"/>
    <col min="11265" max="11265" width="2" style="402" customWidth="1"/>
    <col min="11266" max="11266" width="3.5" style="402" customWidth="1"/>
    <col min="11267" max="11273" width="2.875" style="402" customWidth="1"/>
    <col min="11274" max="11274" width="0.625" style="402" customWidth="1"/>
    <col min="11275" max="11275" width="2.875" style="402" customWidth="1"/>
    <col min="11276" max="11276" width="0.625" style="402" customWidth="1"/>
    <col min="11277" max="11277" width="2.875" style="402" customWidth="1"/>
    <col min="11278" max="11280" width="0.625" style="402" customWidth="1"/>
    <col min="11281" max="11281" width="2.125" style="402" customWidth="1"/>
    <col min="11282" max="11282" width="0.625" style="402" customWidth="1"/>
    <col min="11283" max="11283" width="2.125" style="402" customWidth="1"/>
    <col min="11284" max="11284" width="0.625" style="402" customWidth="1"/>
    <col min="11285" max="11285" width="2.125" style="402" customWidth="1"/>
    <col min="11286" max="11286" width="0.625" style="402" customWidth="1"/>
    <col min="11287" max="11291" width="2.125" style="402" customWidth="1"/>
    <col min="11292" max="11292" width="1.625" style="402" customWidth="1"/>
    <col min="11293" max="11293" width="1.875" style="402" customWidth="1"/>
    <col min="11294" max="11294" width="1" style="402" customWidth="1"/>
    <col min="11295" max="11295" width="1.75" style="402" customWidth="1"/>
    <col min="11296" max="11296" width="0.625" style="402" customWidth="1"/>
    <col min="11297" max="11297" width="1.75" style="402" customWidth="1"/>
    <col min="11298" max="11300" width="0.625" style="402" customWidth="1"/>
    <col min="11301" max="11301" width="1.625" style="402" customWidth="1"/>
    <col min="11302" max="11302" width="0.625" style="402" customWidth="1"/>
    <col min="11303" max="11303" width="1.625" style="402" customWidth="1"/>
    <col min="11304" max="11304" width="0.625" style="402" customWidth="1"/>
    <col min="11305" max="11305" width="1.625" style="402" customWidth="1"/>
    <col min="11306" max="11306" width="0.625" style="402" customWidth="1"/>
    <col min="11307" max="11307" width="1.625" style="402" customWidth="1"/>
    <col min="11308" max="11310" width="2.125" style="402" customWidth="1"/>
    <col min="11311" max="11314" width="2.75" style="402" customWidth="1"/>
    <col min="11315" max="11317" width="2.375" style="402" customWidth="1"/>
    <col min="11318" max="11332" width="2" style="402" customWidth="1"/>
    <col min="11333" max="11520" width="9" style="402"/>
    <col min="11521" max="11521" width="2" style="402" customWidth="1"/>
    <col min="11522" max="11522" width="3.5" style="402" customWidth="1"/>
    <col min="11523" max="11529" width="2.875" style="402" customWidth="1"/>
    <col min="11530" max="11530" width="0.625" style="402" customWidth="1"/>
    <col min="11531" max="11531" width="2.875" style="402" customWidth="1"/>
    <col min="11532" max="11532" width="0.625" style="402" customWidth="1"/>
    <col min="11533" max="11533" width="2.875" style="402" customWidth="1"/>
    <col min="11534" max="11536" width="0.625" style="402" customWidth="1"/>
    <col min="11537" max="11537" width="2.125" style="402" customWidth="1"/>
    <col min="11538" max="11538" width="0.625" style="402" customWidth="1"/>
    <col min="11539" max="11539" width="2.125" style="402" customWidth="1"/>
    <col min="11540" max="11540" width="0.625" style="402" customWidth="1"/>
    <col min="11541" max="11541" width="2.125" style="402" customWidth="1"/>
    <col min="11542" max="11542" width="0.625" style="402" customWidth="1"/>
    <col min="11543" max="11547" width="2.125" style="402" customWidth="1"/>
    <col min="11548" max="11548" width="1.625" style="402" customWidth="1"/>
    <col min="11549" max="11549" width="1.875" style="402" customWidth="1"/>
    <col min="11550" max="11550" width="1" style="402" customWidth="1"/>
    <col min="11551" max="11551" width="1.75" style="402" customWidth="1"/>
    <col min="11552" max="11552" width="0.625" style="402" customWidth="1"/>
    <col min="11553" max="11553" width="1.75" style="402" customWidth="1"/>
    <col min="11554" max="11556" width="0.625" style="402" customWidth="1"/>
    <col min="11557" max="11557" width="1.625" style="402" customWidth="1"/>
    <col min="11558" max="11558" width="0.625" style="402" customWidth="1"/>
    <col min="11559" max="11559" width="1.625" style="402" customWidth="1"/>
    <col min="11560" max="11560" width="0.625" style="402" customWidth="1"/>
    <col min="11561" max="11561" width="1.625" style="402" customWidth="1"/>
    <col min="11562" max="11562" width="0.625" style="402" customWidth="1"/>
    <col min="11563" max="11563" width="1.625" style="402" customWidth="1"/>
    <col min="11564" max="11566" width="2.125" style="402" customWidth="1"/>
    <col min="11567" max="11570" width="2.75" style="402" customWidth="1"/>
    <col min="11571" max="11573" width="2.375" style="402" customWidth="1"/>
    <col min="11574" max="11588" width="2" style="402" customWidth="1"/>
    <col min="11589" max="11776" width="9" style="402"/>
    <col min="11777" max="11777" width="2" style="402" customWidth="1"/>
    <col min="11778" max="11778" width="3.5" style="402" customWidth="1"/>
    <col min="11779" max="11785" width="2.875" style="402" customWidth="1"/>
    <col min="11786" max="11786" width="0.625" style="402" customWidth="1"/>
    <col min="11787" max="11787" width="2.875" style="402" customWidth="1"/>
    <col min="11788" max="11788" width="0.625" style="402" customWidth="1"/>
    <col min="11789" max="11789" width="2.875" style="402" customWidth="1"/>
    <col min="11790" max="11792" width="0.625" style="402" customWidth="1"/>
    <col min="11793" max="11793" width="2.125" style="402" customWidth="1"/>
    <col min="11794" max="11794" width="0.625" style="402" customWidth="1"/>
    <col min="11795" max="11795" width="2.125" style="402" customWidth="1"/>
    <col min="11796" max="11796" width="0.625" style="402" customWidth="1"/>
    <col min="11797" max="11797" width="2.125" style="402" customWidth="1"/>
    <col min="11798" max="11798" width="0.625" style="402" customWidth="1"/>
    <col min="11799" max="11803" width="2.125" style="402" customWidth="1"/>
    <col min="11804" max="11804" width="1.625" style="402" customWidth="1"/>
    <col min="11805" max="11805" width="1.875" style="402" customWidth="1"/>
    <col min="11806" max="11806" width="1" style="402" customWidth="1"/>
    <col min="11807" max="11807" width="1.75" style="402" customWidth="1"/>
    <col min="11808" max="11808" width="0.625" style="402" customWidth="1"/>
    <col min="11809" max="11809" width="1.75" style="402" customWidth="1"/>
    <col min="11810" max="11812" width="0.625" style="402" customWidth="1"/>
    <col min="11813" max="11813" width="1.625" style="402" customWidth="1"/>
    <col min="11814" max="11814" width="0.625" style="402" customWidth="1"/>
    <col min="11815" max="11815" width="1.625" style="402" customWidth="1"/>
    <col min="11816" max="11816" width="0.625" style="402" customWidth="1"/>
    <col min="11817" max="11817" width="1.625" style="402" customWidth="1"/>
    <col min="11818" max="11818" width="0.625" style="402" customWidth="1"/>
    <col min="11819" max="11819" width="1.625" style="402" customWidth="1"/>
    <col min="11820" max="11822" width="2.125" style="402" customWidth="1"/>
    <col min="11823" max="11826" width="2.75" style="402" customWidth="1"/>
    <col min="11827" max="11829" width="2.375" style="402" customWidth="1"/>
    <col min="11830" max="11844" width="2" style="402" customWidth="1"/>
    <col min="11845" max="12032" width="9" style="402"/>
    <col min="12033" max="12033" width="2" style="402" customWidth="1"/>
    <col min="12034" max="12034" width="3.5" style="402" customWidth="1"/>
    <col min="12035" max="12041" width="2.875" style="402" customWidth="1"/>
    <col min="12042" max="12042" width="0.625" style="402" customWidth="1"/>
    <col min="12043" max="12043" width="2.875" style="402" customWidth="1"/>
    <col min="12044" max="12044" width="0.625" style="402" customWidth="1"/>
    <col min="12045" max="12045" width="2.875" style="402" customWidth="1"/>
    <col min="12046" max="12048" width="0.625" style="402" customWidth="1"/>
    <col min="12049" max="12049" width="2.125" style="402" customWidth="1"/>
    <col min="12050" max="12050" width="0.625" style="402" customWidth="1"/>
    <col min="12051" max="12051" width="2.125" style="402" customWidth="1"/>
    <col min="12052" max="12052" width="0.625" style="402" customWidth="1"/>
    <col min="12053" max="12053" width="2.125" style="402" customWidth="1"/>
    <col min="12054" max="12054" width="0.625" style="402" customWidth="1"/>
    <col min="12055" max="12059" width="2.125" style="402" customWidth="1"/>
    <col min="12060" max="12060" width="1.625" style="402" customWidth="1"/>
    <col min="12061" max="12061" width="1.875" style="402" customWidth="1"/>
    <col min="12062" max="12062" width="1" style="402" customWidth="1"/>
    <col min="12063" max="12063" width="1.75" style="402" customWidth="1"/>
    <col min="12064" max="12064" width="0.625" style="402" customWidth="1"/>
    <col min="12065" max="12065" width="1.75" style="402" customWidth="1"/>
    <col min="12066" max="12068" width="0.625" style="402" customWidth="1"/>
    <col min="12069" max="12069" width="1.625" style="402" customWidth="1"/>
    <col min="12070" max="12070" width="0.625" style="402" customWidth="1"/>
    <col min="12071" max="12071" width="1.625" style="402" customWidth="1"/>
    <col min="12072" max="12072" width="0.625" style="402" customWidth="1"/>
    <col min="12073" max="12073" width="1.625" style="402" customWidth="1"/>
    <col min="12074" max="12074" width="0.625" style="402" customWidth="1"/>
    <col min="12075" max="12075" width="1.625" style="402" customWidth="1"/>
    <col min="12076" max="12078" width="2.125" style="402" customWidth="1"/>
    <col min="12079" max="12082" width="2.75" style="402" customWidth="1"/>
    <col min="12083" max="12085" width="2.375" style="402" customWidth="1"/>
    <col min="12086" max="12100" width="2" style="402" customWidth="1"/>
    <col min="12101" max="12288" width="9" style="402"/>
    <col min="12289" max="12289" width="2" style="402" customWidth="1"/>
    <col min="12290" max="12290" width="3.5" style="402" customWidth="1"/>
    <col min="12291" max="12297" width="2.875" style="402" customWidth="1"/>
    <col min="12298" max="12298" width="0.625" style="402" customWidth="1"/>
    <col min="12299" max="12299" width="2.875" style="402" customWidth="1"/>
    <col min="12300" max="12300" width="0.625" style="402" customWidth="1"/>
    <col min="12301" max="12301" width="2.875" style="402" customWidth="1"/>
    <col min="12302" max="12304" width="0.625" style="402" customWidth="1"/>
    <col min="12305" max="12305" width="2.125" style="402" customWidth="1"/>
    <col min="12306" max="12306" width="0.625" style="402" customWidth="1"/>
    <col min="12307" max="12307" width="2.125" style="402" customWidth="1"/>
    <col min="12308" max="12308" width="0.625" style="402" customWidth="1"/>
    <col min="12309" max="12309" width="2.125" style="402" customWidth="1"/>
    <col min="12310" max="12310" width="0.625" style="402" customWidth="1"/>
    <col min="12311" max="12315" width="2.125" style="402" customWidth="1"/>
    <col min="12316" max="12316" width="1.625" style="402" customWidth="1"/>
    <col min="12317" max="12317" width="1.875" style="402" customWidth="1"/>
    <col min="12318" max="12318" width="1" style="402" customWidth="1"/>
    <col min="12319" max="12319" width="1.75" style="402" customWidth="1"/>
    <col min="12320" max="12320" width="0.625" style="402" customWidth="1"/>
    <col min="12321" max="12321" width="1.75" style="402" customWidth="1"/>
    <col min="12322" max="12324" width="0.625" style="402" customWidth="1"/>
    <col min="12325" max="12325" width="1.625" style="402" customWidth="1"/>
    <col min="12326" max="12326" width="0.625" style="402" customWidth="1"/>
    <col min="12327" max="12327" width="1.625" style="402" customWidth="1"/>
    <col min="12328" max="12328" width="0.625" style="402" customWidth="1"/>
    <col min="12329" max="12329" width="1.625" style="402" customWidth="1"/>
    <col min="12330" max="12330" width="0.625" style="402" customWidth="1"/>
    <col min="12331" max="12331" width="1.625" style="402" customWidth="1"/>
    <col min="12332" max="12334" width="2.125" style="402" customWidth="1"/>
    <col min="12335" max="12338" width="2.75" style="402" customWidth="1"/>
    <col min="12339" max="12341" width="2.375" style="402" customWidth="1"/>
    <col min="12342" max="12356" width="2" style="402" customWidth="1"/>
    <col min="12357" max="12544" width="9" style="402"/>
    <col min="12545" max="12545" width="2" style="402" customWidth="1"/>
    <col min="12546" max="12546" width="3.5" style="402" customWidth="1"/>
    <col min="12547" max="12553" width="2.875" style="402" customWidth="1"/>
    <col min="12554" max="12554" width="0.625" style="402" customWidth="1"/>
    <col min="12555" max="12555" width="2.875" style="402" customWidth="1"/>
    <col min="12556" max="12556" width="0.625" style="402" customWidth="1"/>
    <col min="12557" max="12557" width="2.875" style="402" customWidth="1"/>
    <col min="12558" max="12560" width="0.625" style="402" customWidth="1"/>
    <col min="12561" max="12561" width="2.125" style="402" customWidth="1"/>
    <col min="12562" max="12562" width="0.625" style="402" customWidth="1"/>
    <col min="12563" max="12563" width="2.125" style="402" customWidth="1"/>
    <col min="12564" max="12564" width="0.625" style="402" customWidth="1"/>
    <col min="12565" max="12565" width="2.125" style="402" customWidth="1"/>
    <col min="12566" max="12566" width="0.625" style="402" customWidth="1"/>
    <col min="12567" max="12571" width="2.125" style="402" customWidth="1"/>
    <col min="12572" max="12572" width="1.625" style="402" customWidth="1"/>
    <col min="12573" max="12573" width="1.875" style="402" customWidth="1"/>
    <col min="12574" max="12574" width="1" style="402" customWidth="1"/>
    <col min="12575" max="12575" width="1.75" style="402" customWidth="1"/>
    <col min="12576" max="12576" width="0.625" style="402" customWidth="1"/>
    <col min="12577" max="12577" width="1.75" style="402" customWidth="1"/>
    <col min="12578" max="12580" width="0.625" style="402" customWidth="1"/>
    <col min="12581" max="12581" width="1.625" style="402" customWidth="1"/>
    <col min="12582" max="12582" width="0.625" style="402" customWidth="1"/>
    <col min="12583" max="12583" width="1.625" style="402" customWidth="1"/>
    <col min="12584" max="12584" width="0.625" style="402" customWidth="1"/>
    <col min="12585" max="12585" width="1.625" style="402" customWidth="1"/>
    <col min="12586" max="12586" width="0.625" style="402" customWidth="1"/>
    <col min="12587" max="12587" width="1.625" style="402" customWidth="1"/>
    <col min="12588" max="12590" width="2.125" style="402" customWidth="1"/>
    <col min="12591" max="12594" width="2.75" style="402" customWidth="1"/>
    <col min="12595" max="12597" width="2.375" style="402" customWidth="1"/>
    <col min="12598" max="12612" width="2" style="402" customWidth="1"/>
    <col min="12613" max="12800" width="9" style="402"/>
    <col min="12801" max="12801" width="2" style="402" customWidth="1"/>
    <col min="12802" max="12802" width="3.5" style="402" customWidth="1"/>
    <col min="12803" max="12809" width="2.875" style="402" customWidth="1"/>
    <col min="12810" max="12810" width="0.625" style="402" customWidth="1"/>
    <col min="12811" max="12811" width="2.875" style="402" customWidth="1"/>
    <col min="12812" max="12812" width="0.625" style="402" customWidth="1"/>
    <col min="12813" max="12813" width="2.875" style="402" customWidth="1"/>
    <col min="12814" max="12816" width="0.625" style="402" customWidth="1"/>
    <col min="12817" max="12817" width="2.125" style="402" customWidth="1"/>
    <col min="12818" max="12818" width="0.625" style="402" customWidth="1"/>
    <col min="12819" max="12819" width="2.125" style="402" customWidth="1"/>
    <col min="12820" max="12820" width="0.625" style="402" customWidth="1"/>
    <col min="12821" max="12821" width="2.125" style="402" customWidth="1"/>
    <col min="12822" max="12822" width="0.625" style="402" customWidth="1"/>
    <col min="12823" max="12827" width="2.125" style="402" customWidth="1"/>
    <col min="12828" max="12828" width="1.625" style="402" customWidth="1"/>
    <col min="12829" max="12829" width="1.875" style="402" customWidth="1"/>
    <col min="12830" max="12830" width="1" style="402" customWidth="1"/>
    <col min="12831" max="12831" width="1.75" style="402" customWidth="1"/>
    <col min="12832" max="12832" width="0.625" style="402" customWidth="1"/>
    <col min="12833" max="12833" width="1.75" style="402" customWidth="1"/>
    <col min="12834" max="12836" width="0.625" style="402" customWidth="1"/>
    <col min="12837" max="12837" width="1.625" style="402" customWidth="1"/>
    <col min="12838" max="12838" width="0.625" style="402" customWidth="1"/>
    <col min="12839" max="12839" width="1.625" style="402" customWidth="1"/>
    <col min="12840" max="12840" width="0.625" style="402" customWidth="1"/>
    <col min="12841" max="12841" width="1.625" style="402" customWidth="1"/>
    <col min="12842" max="12842" width="0.625" style="402" customWidth="1"/>
    <col min="12843" max="12843" width="1.625" style="402" customWidth="1"/>
    <col min="12844" max="12846" width="2.125" style="402" customWidth="1"/>
    <col min="12847" max="12850" width="2.75" style="402" customWidth="1"/>
    <col min="12851" max="12853" width="2.375" style="402" customWidth="1"/>
    <col min="12854" max="12868" width="2" style="402" customWidth="1"/>
    <col min="12869" max="13056" width="9" style="402"/>
    <col min="13057" max="13057" width="2" style="402" customWidth="1"/>
    <col min="13058" max="13058" width="3.5" style="402" customWidth="1"/>
    <col min="13059" max="13065" width="2.875" style="402" customWidth="1"/>
    <col min="13066" max="13066" width="0.625" style="402" customWidth="1"/>
    <col min="13067" max="13067" width="2.875" style="402" customWidth="1"/>
    <col min="13068" max="13068" width="0.625" style="402" customWidth="1"/>
    <col min="13069" max="13069" width="2.875" style="402" customWidth="1"/>
    <col min="13070" max="13072" width="0.625" style="402" customWidth="1"/>
    <col min="13073" max="13073" width="2.125" style="402" customWidth="1"/>
    <col min="13074" max="13074" width="0.625" style="402" customWidth="1"/>
    <col min="13075" max="13075" width="2.125" style="402" customWidth="1"/>
    <col min="13076" max="13076" width="0.625" style="402" customWidth="1"/>
    <col min="13077" max="13077" width="2.125" style="402" customWidth="1"/>
    <col min="13078" max="13078" width="0.625" style="402" customWidth="1"/>
    <col min="13079" max="13083" width="2.125" style="402" customWidth="1"/>
    <col min="13084" max="13084" width="1.625" style="402" customWidth="1"/>
    <col min="13085" max="13085" width="1.875" style="402" customWidth="1"/>
    <col min="13086" max="13086" width="1" style="402" customWidth="1"/>
    <col min="13087" max="13087" width="1.75" style="402" customWidth="1"/>
    <col min="13088" max="13088" width="0.625" style="402" customWidth="1"/>
    <col min="13089" max="13089" width="1.75" style="402" customWidth="1"/>
    <col min="13090" max="13092" width="0.625" style="402" customWidth="1"/>
    <col min="13093" max="13093" width="1.625" style="402" customWidth="1"/>
    <col min="13094" max="13094" width="0.625" style="402" customWidth="1"/>
    <col min="13095" max="13095" width="1.625" style="402" customWidth="1"/>
    <col min="13096" max="13096" width="0.625" style="402" customWidth="1"/>
    <col min="13097" max="13097" width="1.625" style="402" customWidth="1"/>
    <col min="13098" max="13098" width="0.625" style="402" customWidth="1"/>
    <col min="13099" max="13099" width="1.625" style="402" customWidth="1"/>
    <col min="13100" max="13102" width="2.125" style="402" customWidth="1"/>
    <col min="13103" max="13106" width="2.75" style="402" customWidth="1"/>
    <col min="13107" max="13109" width="2.375" style="402" customWidth="1"/>
    <col min="13110" max="13124" width="2" style="402" customWidth="1"/>
    <col min="13125" max="13312" width="9" style="402"/>
    <col min="13313" max="13313" width="2" style="402" customWidth="1"/>
    <col min="13314" max="13314" width="3.5" style="402" customWidth="1"/>
    <col min="13315" max="13321" width="2.875" style="402" customWidth="1"/>
    <col min="13322" max="13322" width="0.625" style="402" customWidth="1"/>
    <col min="13323" max="13323" width="2.875" style="402" customWidth="1"/>
    <col min="13324" max="13324" width="0.625" style="402" customWidth="1"/>
    <col min="13325" max="13325" width="2.875" style="402" customWidth="1"/>
    <col min="13326" max="13328" width="0.625" style="402" customWidth="1"/>
    <col min="13329" max="13329" width="2.125" style="402" customWidth="1"/>
    <col min="13330" max="13330" width="0.625" style="402" customWidth="1"/>
    <col min="13331" max="13331" width="2.125" style="402" customWidth="1"/>
    <col min="13332" max="13332" width="0.625" style="402" customWidth="1"/>
    <col min="13333" max="13333" width="2.125" style="402" customWidth="1"/>
    <col min="13334" max="13334" width="0.625" style="402" customWidth="1"/>
    <col min="13335" max="13339" width="2.125" style="402" customWidth="1"/>
    <col min="13340" max="13340" width="1.625" style="402" customWidth="1"/>
    <col min="13341" max="13341" width="1.875" style="402" customWidth="1"/>
    <col min="13342" max="13342" width="1" style="402" customWidth="1"/>
    <col min="13343" max="13343" width="1.75" style="402" customWidth="1"/>
    <col min="13344" max="13344" width="0.625" style="402" customWidth="1"/>
    <col min="13345" max="13345" width="1.75" style="402" customWidth="1"/>
    <col min="13346" max="13348" width="0.625" style="402" customWidth="1"/>
    <col min="13349" max="13349" width="1.625" style="402" customWidth="1"/>
    <col min="13350" max="13350" width="0.625" style="402" customWidth="1"/>
    <col min="13351" max="13351" width="1.625" style="402" customWidth="1"/>
    <col min="13352" max="13352" width="0.625" style="402" customWidth="1"/>
    <col min="13353" max="13353" width="1.625" style="402" customWidth="1"/>
    <col min="13354" max="13354" width="0.625" style="402" customWidth="1"/>
    <col min="13355" max="13355" width="1.625" style="402" customWidth="1"/>
    <col min="13356" max="13358" width="2.125" style="402" customWidth="1"/>
    <col min="13359" max="13362" width="2.75" style="402" customWidth="1"/>
    <col min="13363" max="13365" width="2.375" style="402" customWidth="1"/>
    <col min="13366" max="13380" width="2" style="402" customWidth="1"/>
    <col min="13381" max="13568" width="9" style="402"/>
    <col min="13569" max="13569" width="2" style="402" customWidth="1"/>
    <col min="13570" max="13570" width="3.5" style="402" customWidth="1"/>
    <col min="13571" max="13577" width="2.875" style="402" customWidth="1"/>
    <col min="13578" max="13578" width="0.625" style="402" customWidth="1"/>
    <col min="13579" max="13579" width="2.875" style="402" customWidth="1"/>
    <col min="13580" max="13580" width="0.625" style="402" customWidth="1"/>
    <col min="13581" max="13581" width="2.875" style="402" customWidth="1"/>
    <col min="13582" max="13584" width="0.625" style="402" customWidth="1"/>
    <col min="13585" max="13585" width="2.125" style="402" customWidth="1"/>
    <col min="13586" max="13586" width="0.625" style="402" customWidth="1"/>
    <col min="13587" max="13587" width="2.125" style="402" customWidth="1"/>
    <col min="13588" max="13588" width="0.625" style="402" customWidth="1"/>
    <col min="13589" max="13589" width="2.125" style="402" customWidth="1"/>
    <col min="13590" max="13590" width="0.625" style="402" customWidth="1"/>
    <col min="13591" max="13595" width="2.125" style="402" customWidth="1"/>
    <col min="13596" max="13596" width="1.625" style="402" customWidth="1"/>
    <col min="13597" max="13597" width="1.875" style="402" customWidth="1"/>
    <col min="13598" max="13598" width="1" style="402" customWidth="1"/>
    <col min="13599" max="13599" width="1.75" style="402" customWidth="1"/>
    <col min="13600" max="13600" width="0.625" style="402" customWidth="1"/>
    <col min="13601" max="13601" width="1.75" style="402" customWidth="1"/>
    <col min="13602" max="13604" width="0.625" style="402" customWidth="1"/>
    <col min="13605" max="13605" width="1.625" style="402" customWidth="1"/>
    <col min="13606" max="13606" width="0.625" style="402" customWidth="1"/>
    <col min="13607" max="13607" width="1.625" style="402" customWidth="1"/>
    <col min="13608" max="13608" width="0.625" style="402" customWidth="1"/>
    <col min="13609" max="13609" width="1.625" style="402" customWidth="1"/>
    <col min="13610" max="13610" width="0.625" style="402" customWidth="1"/>
    <col min="13611" max="13611" width="1.625" style="402" customWidth="1"/>
    <col min="13612" max="13614" width="2.125" style="402" customWidth="1"/>
    <col min="13615" max="13618" width="2.75" style="402" customWidth="1"/>
    <col min="13619" max="13621" width="2.375" style="402" customWidth="1"/>
    <col min="13622" max="13636" width="2" style="402" customWidth="1"/>
    <col min="13637" max="13824" width="9" style="402"/>
    <col min="13825" max="13825" width="2" style="402" customWidth="1"/>
    <col min="13826" max="13826" width="3.5" style="402" customWidth="1"/>
    <col min="13827" max="13833" width="2.875" style="402" customWidth="1"/>
    <col min="13834" max="13834" width="0.625" style="402" customWidth="1"/>
    <col min="13835" max="13835" width="2.875" style="402" customWidth="1"/>
    <col min="13836" max="13836" width="0.625" style="402" customWidth="1"/>
    <col min="13837" max="13837" width="2.875" style="402" customWidth="1"/>
    <col min="13838" max="13840" width="0.625" style="402" customWidth="1"/>
    <col min="13841" max="13841" width="2.125" style="402" customWidth="1"/>
    <col min="13842" max="13842" width="0.625" style="402" customWidth="1"/>
    <col min="13843" max="13843" width="2.125" style="402" customWidth="1"/>
    <col min="13844" max="13844" width="0.625" style="402" customWidth="1"/>
    <col min="13845" max="13845" width="2.125" style="402" customWidth="1"/>
    <col min="13846" max="13846" width="0.625" style="402" customWidth="1"/>
    <col min="13847" max="13851" width="2.125" style="402" customWidth="1"/>
    <col min="13852" max="13852" width="1.625" style="402" customWidth="1"/>
    <col min="13853" max="13853" width="1.875" style="402" customWidth="1"/>
    <col min="13854" max="13854" width="1" style="402" customWidth="1"/>
    <col min="13855" max="13855" width="1.75" style="402" customWidth="1"/>
    <col min="13856" max="13856" width="0.625" style="402" customWidth="1"/>
    <col min="13857" max="13857" width="1.75" style="402" customWidth="1"/>
    <col min="13858" max="13860" width="0.625" style="402" customWidth="1"/>
    <col min="13861" max="13861" width="1.625" style="402" customWidth="1"/>
    <col min="13862" max="13862" width="0.625" style="402" customWidth="1"/>
    <col min="13863" max="13863" width="1.625" style="402" customWidth="1"/>
    <col min="13864" max="13864" width="0.625" style="402" customWidth="1"/>
    <col min="13865" max="13865" width="1.625" style="402" customWidth="1"/>
    <col min="13866" max="13866" width="0.625" style="402" customWidth="1"/>
    <col min="13867" max="13867" width="1.625" style="402" customWidth="1"/>
    <col min="13868" max="13870" width="2.125" style="402" customWidth="1"/>
    <col min="13871" max="13874" width="2.75" style="402" customWidth="1"/>
    <col min="13875" max="13877" width="2.375" style="402" customWidth="1"/>
    <col min="13878" max="13892" width="2" style="402" customWidth="1"/>
    <col min="13893" max="14080" width="9" style="402"/>
    <col min="14081" max="14081" width="2" style="402" customWidth="1"/>
    <col min="14082" max="14082" width="3.5" style="402" customWidth="1"/>
    <col min="14083" max="14089" width="2.875" style="402" customWidth="1"/>
    <col min="14090" max="14090" width="0.625" style="402" customWidth="1"/>
    <col min="14091" max="14091" width="2.875" style="402" customWidth="1"/>
    <col min="14092" max="14092" width="0.625" style="402" customWidth="1"/>
    <col min="14093" max="14093" width="2.875" style="402" customWidth="1"/>
    <col min="14094" max="14096" width="0.625" style="402" customWidth="1"/>
    <col min="14097" max="14097" width="2.125" style="402" customWidth="1"/>
    <col min="14098" max="14098" width="0.625" style="402" customWidth="1"/>
    <col min="14099" max="14099" width="2.125" style="402" customWidth="1"/>
    <col min="14100" max="14100" width="0.625" style="402" customWidth="1"/>
    <col min="14101" max="14101" width="2.125" style="402" customWidth="1"/>
    <col min="14102" max="14102" width="0.625" style="402" customWidth="1"/>
    <col min="14103" max="14107" width="2.125" style="402" customWidth="1"/>
    <col min="14108" max="14108" width="1.625" style="402" customWidth="1"/>
    <col min="14109" max="14109" width="1.875" style="402" customWidth="1"/>
    <col min="14110" max="14110" width="1" style="402" customWidth="1"/>
    <col min="14111" max="14111" width="1.75" style="402" customWidth="1"/>
    <col min="14112" max="14112" width="0.625" style="402" customWidth="1"/>
    <col min="14113" max="14113" width="1.75" style="402" customWidth="1"/>
    <col min="14114" max="14116" width="0.625" style="402" customWidth="1"/>
    <col min="14117" max="14117" width="1.625" style="402" customWidth="1"/>
    <col min="14118" max="14118" width="0.625" style="402" customWidth="1"/>
    <col min="14119" max="14119" width="1.625" style="402" customWidth="1"/>
    <col min="14120" max="14120" width="0.625" style="402" customWidth="1"/>
    <col min="14121" max="14121" width="1.625" style="402" customWidth="1"/>
    <col min="14122" max="14122" width="0.625" style="402" customWidth="1"/>
    <col min="14123" max="14123" width="1.625" style="402" customWidth="1"/>
    <col min="14124" max="14126" width="2.125" style="402" customWidth="1"/>
    <col min="14127" max="14130" width="2.75" style="402" customWidth="1"/>
    <col min="14131" max="14133" width="2.375" style="402" customWidth="1"/>
    <col min="14134" max="14148" width="2" style="402" customWidth="1"/>
    <col min="14149" max="14336" width="9" style="402"/>
    <col min="14337" max="14337" width="2" style="402" customWidth="1"/>
    <col min="14338" max="14338" width="3.5" style="402" customWidth="1"/>
    <col min="14339" max="14345" width="2.875" style="402" customWidth="1"/>
    <col min="14346" max="14346" width="0.625" style="402" customWidth="1"/>
    <col min="14347" max="14347" width="2.875" style="402" customWidth="1"/>
    <col min="14348" max="14348" width="0.625" style="402" customWidth="1"/>
    <col min="14349" max="14349" width="2.875" style="402" customWidth="1"/>
    <col min="14350" max="14352" width="0.625" style="402" customWidth="1"/>
    <col min="14353" max="14353" width="2.125" style="402" customWidth="1"/>
    <col min="14354" max="14354" width="0.625" style="402" customWidth="1"/>
    <col min="14355" max="14355" width="2.125" style="402" customWidth="1"/>
    <col min="14356" max="14356" width="0.625" style="402" customWidth="1"/>
    <col min="14357" max="14357" width="2.125" style="402" customWidth="1"/>
    <col min="14358" max="14358" width="0.625" style="402" customWidth="1"/>
    <col min="14359" max="14363" width="2.125" style="402" customWidth="1"/>
    <col min="14364" max="14364" width="1.625" style="402" customWidth="1"/>
    <col min="14365" max="14365" width="1.875" style="402" customWidth="1"/>
    <col min="14366" max="14366" width="1" style="402" customWidth="1"/>
    <col min="14367" max="14367" width="1.75" style="402" customWidth="1"/>
    <col min="14368" max="14368" width="0.625" style="402" customWidth="1"/>
    <col min="14369" max="14369" width="1.75" style="402" customWidth="1"/>
    <col min="14370" max="14372" width="0.625" style="402" customWidth="1"/>
    <col min="14373" max="14373" width="1.625" style="402" customWidth="1"/>
    <col min="14374" max="14374" width="0.625" style="402" customWidth="1"/>
    <col min="14375" max="14375" width="1.625" style="402" customWidth="1"/>
    <col min="14376" max="14376" width="0.625" style="402" customWidth="1"/>
    <col min="14377" max="14377" width="1.625" style="402" customWidth="1"/>
    <col min="14378" max="14378" width="0.625" style="402" customWidth="1"/>
    <col min="14379" max="14379" width="1.625" style="402" customWidth="1"/>
    <col min="14380" max="14382" width="2.125" style="402" customWidth="1"/>
    <col min="14383" max="14386" width="2.75" style="402" customWidth="1"/>
    <col min="14387" max="14389" width="2.375" style="402" customWidth="1"/>
    <col min="14390" max="14404" width="2" style="402" customWidth="1"/>
    <col min="14405" max="14592" width="9" style="402"/>
    <col min="14593" max="14593" width="2" style="402" customWidth="1"/>
    <col min="14594" max="14594" width="3.5" style="402" customWidth="1"/>
    <col min="14595" max="14601" width="2.875" style="402" customWidth="1"/>
    <col min="14602" max="14602" width="0.625" style="402" customWidth="1"/>
    <col min="14603" max="14603" width="2.875" style="402" customWidth="1"/>
    <col min="14604" max="14604" width="0.625" style="402" customWidth="1"/>
    <col min="14605" max="14605" width="2.875" style="402" customWidth="1"/>
    <col min="14606" max="14608" width="0.625" style="402" customWidth="1"/>
    <col min="14609" max="14609" width="2.125" style="402" customWidth="1"/>
    <col min="14610" max="14610" width="0.625" style="402" customWidth="1"/>
    <col min="14611" max="14611" width="2.125" style="402" customWidth="1"/>
    <col min="14612" max="14612" width="0.625" style="402" customWidth="1"/>
    <col min="14613" max="14613" width="2.125" style="402" customWidth="1"/>
    <col min="14614" max="14614" width="0.625" style="402" customWidth="1"/>
    <col min="14615" max="14619" width="2.125" style="402" customWidth="1"/>
    <col min="14620" max="14620" width="1.625" style="402" customWidth="1"/>
    <col min="14621" max="14621" width="1.875" style="402" customWidth="1"/>
    <col min="14622" max="14622" width="1" style="402" customWidth="1"/>
    <col min="14623" max="14623" width="1.75" style="402" customWidth="1"/>
    <col min="14624" max="14624" width="0.625" style="402" customWidth="1"/>
    <col min="14625" max="14625" width="1.75" style="402" customWidth="1"/>
    <col min="14626" max="14628" width="0.625" style="402" customWidth="1"/>
    <col min="14629" max="14629" width="1.625" style="402" customWidth="1"/>
    <col min="14630" max="14630" width="0.625" style="402" customWidth="1"/>
    <col min="14631" max="14631" width="1.625" style="402" customWidth="1"/>
    <col min="14632" max="14632" width="0.625" style="402" customWidth="1"/>
    <col min="14633" max="14633" width="1.625" style="402" customWidth="1"/>
    <col min="14634" max="14634" width="0.625" style="402" customWidth="1"/>
    <col min="14635" max="14635" width="1.625" style="402" customWidth="1"/>
    <col min="14636" max="14638" width="2.125" style="402" customWidth="1"/>
    <col min="14639" max="14642" width="2.75" style="402" customWidth="1"/>
    <col min="14643" max="14645" width="2.375" style="402" customWidth="1"/>
    <col min="14646" max="14660" width="2" style="402" customWidth="1"/>
    <col min="14661" max="14848" width="9" style="402"/>
    <col min="14849" max="14849" width="2" style="402" customWidth="1"/>
    <col min="14850" max="14850" width="3.5" style="402" customWidth="1"/>
    <col min="14851" max="14857" width="2.875" style="402" customWidth="1"/>
    <col min="14858" max="14858" width="0.625" style="402" customWidth="1"/>
    <col min="14859" max="14859" width="2.875" style="402" customWidth="1"/>
    <col min="14860" max="14860" width="0.625" style="402" customWidth="1"/>
    <col min="14861" max="14861" width="2.875" style="402" customWidth="1"/>
    <col min="14862" max="14864" width="0.625" style="402" customWidth="1"/>
    <col min="14865" max="14865" width="2.125" style="402" customWidth="1"/>
    <col min="14866" max="14866" width="0.625" style="402" customWidth="1"/>
    <col min="14867" max="14867" width="2.125" style="402" customWidth="1"/>
    <col min="14868" max="14868" width="0.625" style="402" customWidth="1"/>
    <col min="14869" max="14869" width="2.125" style="402" customWidth="1"/>
    <col min="14870" max="14870" width="0.625" style="402" customWidth="1"/>
    <col min="14871" max="14875" width="2.125" style="402" customWidth="1"/>
    <col min="14876" max="14876" width="1.625" style="402" customWidth="1"/>
    <col min="14877" max="14877" width="1.875" style="402" customWidth="1"/>
    <col min="14878" max="14878" width="1" style="402" customWidth="1"/>
    <col min="14879" max="14879" width="1.75" style="402" customWidth="1"/>
    <col min="14880" max="14880" width="0.625" style="402" customWidth="1"/>
    <col min="14881" max="14881" width="1.75" style="402" customWidth="1"/>
    <col min="14882" max="14884" width="0.625" style="402" customWidth="1"/>
    <col min="14885" max="14885" width="1.625" style="402" customWidth="1"/>
    <col min="14886" max="14886" width="0.625" style="402" customWidth="1"/>
    <col min="14887" max="14887" width="1.625" style="402" customWidth="1"/>
    <col min="14888" max="14888" width="0.625" style="402" customWidth="1"/>
    <col min="14889" max="14889" width="1.625" style="402" customWidth="1"/>
    <col min="14890" max="14890" width="0.625" style="402" customWidth="1"/>
    <col min="14891" max="14891" width="1.625" style="402" customWidth="1"/>
    <col min="14892" max="14894" width="2.125" style="402" customWidth="1"/>
    <col min="14895" max="14898" width="2.75" style="402" customWidth="1"/>
    <col min="14899" max="14901" width="2.375" style="402" customWidth="1"/>
    <col min="14902" max="14916" width="2" style="402" customWidth="1"/>
    <col min="14917" max="15104" width="9" style="402"/>
    <col min="15105" max="15105" width="2" style="402" customWidth="1"/>
    <col min="15106" max="15106" width="3.5" style="402" customWidth="1"/>
    <col min="15107" max="15113" width="2.875" style="402" customWidth="1"/>
    <col min="15114" max="15114" width="0.625" style="402" customWidth="1"/>
    <col min="15115" max="15115" width="2.875" style="402" customWidth="1"/>
    <col min="15116" max="15116" width="0.625" style="402" customWidth="1"/>
    <col min="15117" max="15117" width="2.875" style="402" customWidth="1"/>
    <col min="15118" max="15120" width="0.625" style="402" customWidth="1"/>
    <col min="15121" max="15121" width="2.125" style="402" customWidth="1"/>
    <col min="15122" max="15122" width="0.625" style="402" customWidth="1"/>
    <col min="15123" max="15123" width="2.125" style="402" customWidth="1"/>
    <col min="15124" max="15124" width="0.625" style="402" customWidth="1"/>
    <col min="15125" max="15125" width="2.125" style="402" customWidth="1"/>
    <col min="15126" max="15126" width="0.625" style="402" customWidth="1"/>
    <col min="15127" max="15131" width="2.125" style="402" customWidth="1"/>
    <col min="15132" max="15132" width="1.625" style="402" customWidth="1"/>
    <col min="15133" max="15133" width="1.875" style="402" customWidth="1"/>
    <col min="15134" max="15134" width="1" style="402" customWidth="1"/>
    <col min="15135" max="15135" width="1.75" style="402" customWidth="1"/>
    <col min="15136" max="15136" width="0.625" style="402" customWidth="1"/>
    <col min="15137" max="15137" width="1.75" style="402" customWidth="1"/>
    <col min="15138" max="15140" width="0.625" style="402" customWidth="1"/>
    <col min="15141" max="15141" width="1.625" style="402" customWidth="1"/>
    <col min="15142" max="15142" width="0.625" style="402" customWidth="1"/>
    <col min="15143" max="15143" width="1.625" style="402" customWidth="1"/>
    <col min="15144" max="15144" width="0.625" style="402" customWidth="1"/>
    <col min="15145" max="15145" width="1.625" style="402" customWidth="1"/>
    <col min="15146" max="15146" width="0.625" style="402" customWidth="1"/>
    <col min="15147" max="15147" width="1.625" style="402" customWidth="1"/>
    <col min="15148" max="15150" width="2.125" style="402" customWidth="1"/>
    <col min="15151" max="15154" width="2.75" style="402" customWidth="1"/>
    <col min="15155" max="15157" width="2.375" style="402" customWidth="1"/>
    <col min="15158" max="15172" width="2" style="402" customWidth="1"/>
    <col min="15173" max="15360" width="9" style="402"/>
    <col min="15361" max="15361" width="2" style="402" customWidth="1"/>
    <col min="15362" max="15362" width="3.5" style="402" customWidth="1"/>
    <col min="15363" max="15369" width="2.875" style="402" customWidth="1"/>
    <col min="15370" max="15370" width="0.625" style="402" customWidth="1"/>
    <col min="15371" max="15371" width="2.875" style="402" customWidth="1"/>
    <col min="15372" max="15372" width="0.625" style="402" customWidth="1"/>
    <col min="15373" max="15373" width="2.875" style="402" customWidth="1"/>
    <col min="15374" max="15376" width="0.625" style="402" customWidth="1"/>
    <col min="15377" max="15377" width="2.125" style="402" customWidth="1"/>
    <col min="15378" max="15378" width="0.625" style="402" customWidth="1"/>
    <col min="15379" max="15379" width="2.125" style="402" customWidth="1"/>
    <col min="15380" max="15380" width="0.625" style="402" customWidth="1"/>
    <col min="15381" max="15381" width="2.125" style="402" customWidth="1"/>
    <col min="15382" max="15382" width="0.625" style="402" customWidth="1"/>
    <col min="15383" max="15387" width="2.125" style="402" customWidth="1"/>
    <col min="15388" max="15388" width="1.625" style="402" customWidth="1"/>
    <col min="15389" max="15389" width="1.875" style="402" customWidth="1"/>
    <col min="15390" max="15390" width="1" style="402" customWidth="1"/>
    <col min="15391" max="15391" width="1.75" style="402" customWidth="1"/>
    <col min="15392" max="15392" width="0.625" style="402" customWidth="1"/>
    <col min="15393" max="15393" width="1.75" style="402" customWidth="1"/>
    <col min="15394" max="15396" width="0.625" style="402" customWidth="1"/>
    <col min="15397" max="15397" width="1.625" style="402" customWidth="1"/>
    <col min="15398" max="15398" width="0.625" style="402" customWidth="1"/>
    <col min="15399" max="15399" width="1.625" style="402" customWidth="1"/>
    <col min="15400" max="15400" width="0.625" style="402" customWidth="1"/>
    <col min="15401" max="15401" width="1.625" style="402" customWidth="1"/>
    <col min="15402" max="15402" width="0.625" style="402" customWidth="1"/>
    <col min="15403" max="15403" width="1.625" style="402" customWidth="1"/>
    <col min="15404" max="15406" width="2.125" style="402" customWidth="1"/>
    <col min="15407" max="15410" width="2.75" style="402" customWidth="1"/>
    <col min="15411" max="15413" width="2.375" style="402" customWidth="1"/>
    <col min="15414" max="15428" width="2" style="402" customWidth="1"/>
    <col min="15429" max="15616" width="9" style="402"/>
    <col min="15617" max="15617" width="2" style="402" customWidth="1"/>
    <col min="15618" max="15618" width="3.5" style="402" customWidth="1"/>
    <col min="15619" max="15625" width="2.875" style="402" customWidth="1"/>
    <col min="15626" max="15626" width="0.625" style="402" customWidth="1"/>
    <col min="15627" max="15627" width="2.875" style="402" customWidth="1"/>
    <col min="15628" max="15628" width="0.625" style="402" customWidth="1"/>
    <col min="15629" max="15629" width="2.875" style="402" customWidth="1"/>
    <col min="15630" max="15632" width="0.625" style="402" customWidth="1"/>
    <col min="15633" max="15633" width="2.125" style="402" customWidth="1"/>
    <col min="15634" max="15634" width="0.625" style="402" customWidth="1"/>
    <col min="15635" max="15635" width="2.125" style="402" customWidth="1"/>
    <col min="15636" max="15636" width="0.625" style="402" customWidth="1"/>
    <col min="15637" max="15637" width="2.125" style="402" customWidth="1"/>
    <col min="15638" max="15638" width="0.625" style="402" customWidth="1"/>
    <col min="15639" max="15643" width="2.125" style="402" customWidth="1"/>
    <col min="15644" max="15644" width="1.625" style="402" customWidth="1"/>
    <col min="15645" max="15645" width="1.875" style="402" customWidth="1"/>
    <col min="15646" max="15646" width="1" style="402" customWidth="1"/>
    <col min="15647" max="15647" width="1.75" style="402" customWidth="1"/>
    <col min="15648" max="15648" width="0.625" style="402" customWidth="1"/>
    <col min="15649" max="15649" width="1.75" style="402" customWidth="1"/>
    <col min="15650" max="15652" width="0.625" style="402" customWidth="1"/>
    <col min="15653" max="15653" width="1.625" style="402" customWidth="1"/>
    <col min="15654" max="15654" width="0.625" style="402" customWidth="1"/>
    <col min="15655" max="15655" width="1.625" style="402" customWidth="1"/>
    <col min="15656" max="15656" width="0.625" style="402" customWidth="1"/>
    <col min="15657" max="15657" width="1.625" style="402" customWidth="1"/>
    <col min="15658" max="15658" width="0.625" style="402" customWidth="1"/>
    <col min="15659" max="15659" width="1.625" style="402" customWidth="1"/>
    <col min="15660" max="15662" width="2.125" style="402" customWidth="1"/>
    <col min="15663" max="15666" width="2.75" style="402" customWidth="1"/>
    <col min="15667" max="15669" width="2.375" style="402" customWidth="1"/>
    <col min="15670" max="15684" width="2" style="402" customWidth="1"/>
    <col min="15685" max="15872" width="9" style="402"/>
    <col min="15873" max="15873" width="2" style="402" customWidth="1"/>
    <col min="15874" max="15874" width="3.5" style="402" customWidth="1"/>
    <col min="15875" max="15881" width="2.875" style="402" customWidth="1"/>
    <col min="15882" max="15882" width="0.625" style="402" customWidth="1"/>
    <col min="15883" max="15883" width="2.875" style="402" customWidth="1"/>
    <col min="15884" max="15884" width="0.625" style="402" customWidth="1"/>
    <col min="15885" max="15885" width="2.875" style="402" customWidth="1"/>
    <col min="15886" max="15888" width="0.625" style="402" customWidth="1"/>
    <col min="15889" max="15889" width="2.125" style="402" customWidth="1"/>
    <col min="15890" max="15890" width="0.625" style="402" customWidth="1"/>
    <col min="15891" max="15891" width="2.125" style="402" customWidth="1"/>
    <col min="15892" max="15892" width="0.625" style="402" customWidth="1"/>
    <col min="15893" max="15893" width="2.125" style="402" customWidth="1"/>
    <col min="15894" max="15894" width="0.625" style="402" customWidth="1"/>
    <col min="15895" max="15899" width="2.125" style="402" customWidth="1"/>
    <col min="15900" max="15900" width="1.625" style="402" customWidth="1"/>
    <col min="15901" max="15901" width="1.875" style="402" customWidth="1"/>
    <col min="15902" max="15902" width="1" style="402" customWidth="1"/>
    <col min="15903" max="15903" width="1.75" style="402" customWidth="1"/>
    <col min="15904" max="15904" width="0.625" style="402" customWidth="1"/>
    <col min="15905" max="15905" width="1.75" style="402" customWidth="1"/>
    <col min="15906" max="15908" width="0.625" style="402" customWidth="1"/>
    <col min="15909" max="15909" width="1.625" style="402" customWidth="1"/>
    <col min="15910" max="15910" width="0.625" style="402" customWidth="1"/>
    <col min="15911" max="15911" width="1.625" style="402" customWidth="1"/>
    <col min="15912" max="15912" width="0.625" style="402" customWidth="1"/>
    <col min="15913" max="15913" width="1.625" style="402" customWidth="1"/>
    <col min="15914" max="15914" width="0.625" style="402" customWidth="1"/>
    <col min="15915" max="15915" width="1.625" style="402" customWidth="1"/>
    <col min="15916" max="15918" width="2.125" style="402" customWidth="1"/>
    <col min="15919" max="15922" width="2.75" style="402" customWidth="1"/>
    <col min="15923" max="15925" width="2.375" style="402" customWidth="1"/>
    <col min="15926" max="15940" width="2" style="402" customWidth="1"/>
    <col min="15941" max="16128" width="9" style="402"/>
    <col min="16129" max="16129" width="2" style="402" customWidth="1"/>
    <col min="16130" max="16130" width="3.5" style="402" customWidth="1"/>
    <col min="16131" max="16137" width="2.875" style="402" customWidth="1"/>
    <col min="16138" max="16138" width="0.625" style="402" customWidth="1"/>
    <col min="16139" max="16139" width="2.875" style="402" customWidth="1"/>
    <col min="16140" max="16140" width="0.625" style="402" customWidth="1"/>
    <col min="16141" max="16141" width="2.875" style="402" customWidth="1"/>
    <col min="16142" max="16144" width="0.625" style="402" customWidth="1"/>
    <col min="16145" max="16145" width="2.125" style="402" customWidth="1"/>
    <col min="16146" max="16146" width="0.625" style="402" customWidth="1"/>
    <col min="16147" max="16147" width="2.125" style="402" customWidth="1"/>
    <col min="16148" max="16148" width="0.625" style="402" customWidth="1"/>
    <col min="16149" max="16149" width="2.125" style="402" customWidth="1"/>
    <col min="16150" max="16150" width="0.625" style="402" customWidth="1"/>
    <col min="16151" max="16155" width="2.125" style="402" customWidth="1"/>
    <col min="16156" max="16156" width="1.625" style="402" customWidth="1"/>
    <col min="16157" max="16157" width="1.875" style="402" customWidth="1"/>
    <col min="16158" max="16158" width="1" style="402" customWidth="1"/>
    <col min="16159" max="16159" width="1.75" style="402" customWidth="1"/>
    <col min="16160" max="16160" width="0.625" style="402" customWidth="1"/>
    <col min="16161" max="16161" width="1.75" style="402" customWidth="1"/>
    <col min="16162" max="16164" width="0.625" style="402" customWidth="1"/>
    <col min="16165" max="16165" width="1.625" style="402" customWidth="1"/>
    <col min="16166" max="16166" width="0.625" style="402" customWidth="1"/>
    <col min="16167" max="16167" width="1.625" style="402" customWidth="1"/>
    <col min="16168" max="16168" width="0.625" style="402" customWidth="1"/>
    <col min="16169" max="16169" width="1.625" style="402" customWidth="1"/>
    <col min="16170" max="16170" width="0.625" style="402" customWidth="1"/>
    <col min="16171" max="16171" width="1.625" style="402" customWidth="1"/>
    <col min="16172" max="16174" width="2.125" style="402" customWidth="1"/>
    <col min="16175" max="16178" width="2.75" style="402" customWidth="1"/>
    <col min="16179" max="16181" width="2.375" style="402" customWidth="1"/>
    <col min="16182" max="16196" width="2" style="402" customWidth="1"/>
    <col min="16197" max="16384" width="9" style="402"/>
  </cols>
  <sheetData>
    <row r="1" spans="1:68" s="210" customFormat="1"/>
    <row r="2" spans="1:68" s="210" customFormat="1">
      <c r="D2" s="2117" t="s">
        <v>346</v>
      </c>
      <c r="E2" s="2118"/>
      <c r="F2" s="2119"/>
    </row>
    <row r="3" spans="1:68" s="210" customFormat="1"/>
    <row r="5" spans="1:68" ht="18.75">
      <c r="A5" s="728" t="s">
        <v>1562</v>
      </c>
      <c r="B5" s="446"/>
      <c r="C5" s="446"/>
      <c r="D5" s="446"/>
      <c r="E5" s="446"/>
      <c r="AB5" s="446"/>
      <c r="AC5" s="446"/>
      <c r="AD5" s="446"/>
      <c r="BB5" s="729"/>
      <c r="BC5" s="729"/>
      <c r="BD5" s="729"/>
      <c r="BE5" s="729"/>
      <c r="BF5" s="729"/>
      <c r="BG5" s="729"/>
      <c r="BH5" s="729"/>
      <c r="BI5" s="729"/>
      <c r="BJ5" s="729"/>
      <c r="BK5" s="729"/>
      <c r="BL5" s="729"/>
      <c r="BM5" s="729"/>
      <c r="BN5" s="729"/>
      <c r="BO5" s="729"/>
      <c r="BP5" s="729"/>
    </row>
    <row r="6" spans="1:68" ht="18.75" customHeight="1">
      <c r="A6" s="446"/>
      <c r="D6" s="730"/>
      <c r="E6" s="403"/>
      <c r="F6" s="403"/>
      <c r="G6" s="403"/>
      <c r="H6" s="403"/>
      <c r="I6" s="403"/>
      <c r="J6" s="403"/>
      <c r="K6" s="403"/>
      <c r="L6" s="403"/>
      <c r="M6" s="403"/>
      <c r="N6" s="403"/>
      <c r="AC6" s="730"/>
      <c r="AD6" s="403"/>
      <c r="AE6" s="403"/>
      <c r="AF6" s="403"/>
      <c r="AG6" s="403"/>
      <c r="AH6" s="403"/>
      <c r="AI6" s="403"/>
      <c r="AJ6" s="403"/>
      <c r="AK6" s="403"/>
      <c r="AL6" s="403"/>
    </row>
    <row r="7" spans="1:68" ht="18.75" customHeight="1">
      <c r="B7" s="403" t="s">
        <v>1563</v>
      </c>
      <c r="C7" s="403" t="s">
        <v>1519</v>
      </c>
      <c r="D7" s="754"/>
      <c r="E7" s="754"/>
      <c r="F7" s="754"/>
      <c r="G7" s="754"/>
      <c r="H7" s="754"/>
      <c r="I7" s="754"/>
      <c r="J7" s="754"/>
      <c r="K7" s="754"/>
      <c r="L7" s="754"/>
      <c r="M7" s="754"/>
      <c r="N7" s="754"/>
      <c r="O7" s="754"/>
      <c r="P7" s="754"/>
      <c r="Q7" s="754"/>
      <c r="AB7" s="403"/>
      <c r="AC7" s="754"/>
      <c r="AD7" s="754"/>
      <c r="AE7" s="754"/>
      <c r="AF7" s="754"/>
      <c r="AG7" s="754"/>
      <c r="AH7" s="754"/>
      <c r="AI7" s="754"/>
      <c r="AJ7" s="754"/>
      <c r="AK7" s="754"/>
      <c r="AL7" s="754"/>
      <c r="AM7" s="754"/>
      <c r="AN7" s="754"/>
      <c r="AO7" s="754"/>
    </row>
    <row r="8" spans="1:68" ht="18.75" customHeight="1">
      <c r="C8" s="403" t="s">
        <v>1564</v>
      </c>
      <c r="S8" s="723"/>
      <c r="T8" s="723"/>
      <c r="U8" s="723"/>
      <c r="V8" s="723"/>
      <c r="W8" s="723"/>
      <c r="X8" s="723"/>
      <c r="Y8" s="723"/>
      <c r="Z8" s="723"/>
      <c r="AA8" s="723"/>
      <c r="AB8" s="723"/>
      <c r="AC8" s="723"/>
      <c r="AD8" s="723"/>
    </row>
    <row r="9" spans="1:68" ht="18.75" customHeight="1">
      <c r="C9" s="403"/>
      <c r="S9" s="723"/>
      <c r="T9" s="723"/>
      <c r="U9" s="723"/>
      <c r="V9" s="723"/>
      <c r="W9" s="723"/>
      <c r="X9" s="723"/>
      <c r="Y9" s="723"/>
      <c r="Z9" s="723"/>
      <c r="AA9" s="723"/>
      <c r="AB9" s="723"/>
      <c r="AC9" s="723"/>
      <c r="AD9" s="723"/>
    </row>
    <row r="10" spans="1:68">
      <c r="B10" s="403" t="s">
        <v>1565</v>
      </c>
      <c r="C10" s="730"/>
      <c r="D10" s="730"/>
      <c r="E10" s="403"/>
      <c r="F10" s="403"/>
      <c r="G10" s="403"/>
      <c r="H10" s="403"/>
      <c r="I10" s="403"/>
      <c r="J10" s="403"/>
      <c r="K10" s="403"/>
      <c r="L10" s="403"/>
      <c r="M10" s="403"/>
      <c r="N10" s="403"/>
      <c r="O10" s="403"/>
      <c r="P10" s="403"/>
      <c r="Q10" s="403"/>
      <c r="R10" s="403"/>
      <c r="S10" s="723"/>
      <c r="T10" s="723"/>
      <c r="U10" s="723"/>
      <c r="V10" s="723"/>
      <c r="W10" s="723"/>
      <c r="X10" s="723"/>
      <c r="Y10" s="723"/>
      <c r="Z10" s="723"/>
      <c r="AA10" s="723"/>
      <c r="AB10" s="723"/>
      <c r="AC10" s="723"/>
      <c r="AD10" s="72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row>
    <row r="11" spans="1:68">
      <c r="B11" s="403"/>
      <c r="C11" s="730"/>
      <c r="D11" s="730"/>
      <c r="E11" s="403"/>
      <c r="F11" s="403"/>
      <c r="G11" s="403"/>
      <c r="H11" s="403"/>
      <c r="I11" s="403"/>
      <c r="J11" s="403"/>
      <c r="K11" s="403"/>
      <c r="L11" s="403"/>
      <c r="M11" s="403"/>
      <c r="N11" s="403"/>
      <c r="O11" s="403"/>
      <c r="P11" s="403"/>
      <c r="Q11" s="403"/>
      <c r="R11" s="403"/>
      <c r="S11" s="723"/>
      <c r="T11" s="723"/>
      <c r="U11" s="723"/>
      <c r="V11" s="723"/>
      <c r="W11" s="723"/>
      <c r="X11" s="723"/>
      <c r="Y11" s="723"/>
      <c r="Z11" s="723"/>
      <c r="AA11" s="723"/>
      <c r="AB11" s="723"/>
      <c r="AC11" s="723"/>
      <c r="AD11" s="72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row>
    <row r="12" spans="1:68">
      <c r="C12" s="2364" t="s">
        <v>1491</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404"/>
      <c r="AA12" s="404"/>
      <c r="AB12" s="2392" t="s">
        <v>1492</v>
      </c>
      <c r="AC12" s="2392"/>
      <c r="AD12" s="2392"/>
      <c r="AE12" s="2392"/>
      <c r="AF12" s="2392"/>
      <c r="AG12" s="2392"/>
      <c r="AH12" s="2392"/>
      <c r="AI12" s="2392"/>
      <c r="AJ12" s="2392"/>
      <c r="AK12" s="2392"/>
      <c r="AL12" s="2392"/>
      <c r="AM12" s="2392"/>
      <c r="AN12" s="2392"/>
      <c r="AO12" s="2392"/>
      <c r="AP12" s="2392"/>
      <c r="AQ12" s="2392"/>
      <c r="AR12" s="2392"/>
      <c r="AS12" s="2392"/>
      <c r="AT12" s="2392"/>
      <c r="AU12" s="2392"/>
      <c r="AV12" s="2392"/>
      <c r="AW12" s="2392"/>
      <c r="AX12" s="2392"/>
      <c r="AY12" s="2392"/>
      <c r="AZ12" s="2392"/>
      <c r="BA12" s="2392"/>
    </row>
    <row r="13" spans="1:68" ht="9.75" customHeight="1">
      <c r="C13" s="416"/>
      <c r="D13" s="417"/>
      <c r="E13" s="417"/>
      <c r="F13" s="417"/>
      <c r="G13" s="417"/>
      <c r="H13" s="417"/>
      <c r="I13" s="417"/>
      <c r="J13" s="417"/>
      <c r="K13" s="417"/>
      <c r="L13" s="417"/>
      <c r="M13" s="417"/>
      <c r="N13" s="417"/>
      <c r="O13" s="417"/>
      <c r="P13" s="417"/>
      <c r="Q13" s="417"/>
      <c r="R13" s="417"/>
      <c r="S13" s="417"/>
      <c r="T13" s="417"/>
      <c r="U13" s="417"/>
      <c r="V13" s="417"/>
      <c r="W13" s="417"/>
      <c r="X13" s="417"/>
      <c r="Y13" s="418"/>
      <c r="AB13" s="2365"/>
      <c r="AC13" s="2384"/>
      <c r="AD13" s="2384"/>
      <c r="AE13" s="2384"/>
      <c r="AF13" s="2384"/>
      <c r="AG13" s="417"/>
      <c r="AH13" s="417"/>
      <c r="AI13" s="417"/>
      <c r="AJ13" s="417"/>
      <c r="AK13" s="417"/>
      <c r="AL13" s="417"/>
      <c r="AM13" s="417"/>
      <c r="AN13" s="417"/>
      <c r="AO13" s="417"/>
      <c r="AP13" s="417"/>
      <c r="AQ13" s="417"/>
      <c r="AR13" s="417"/>
      <c r="AS13" s="417"/>
      <c r="AT13" s="417"/>
      <c r="AU13" s="755"/>
      <c r="AV13" s="755"/>
      <c r="AW13" s="755"/>
      <c r="AX13" s="755"/>
      <c r="AY13" s="2385"/>
      <c r="AZ13" s="2385"/>
      <c r="BA13" s="2386"/>
    </row>
    <row r="14" spans="1:68" ht="9.75" customHeight="1">
      <c r="C14" s="724"/>
      <c r="D14" s="405"/>
      <c r="E14" s="405"/>
      <c r="F14" s="405"/>
      <c r="G14" s="405"/>
      <c r="H14" s="405"/>
      <c r="I14" s="405"/>
      <c r="J14" s="405"/>
      <c r="K14" s="405"/>
      <c r="L14" s="405"/>
      <c r="M14" s="405"/>
      <c r="N14" s="405"/>
      <c r="O14" s="405"/>
      <c r="P14" s="405"/>
      <c r="Q14" s="405"/>
      <c r="R14" s="405"/>
      <c r="S14" s="405"/>
      <c r="T14" s="405"/>
      <c r="U14" s="405"/>
      <c r="V14" s="405"/>
      <c r="W14" s="405"/>
      <c r="X14" s="405"/>
      <c r="Y14" s="422"/>
      <c r="AB14" s="2366"/>
      <c r="AC14" s="2380"/>
      <c r="AD14" s="2380"/>
      <c r="AE14" s="2380"/>
      <c r="AF14" s="2380"/>
      <c r="AG14" s="405"/>
      <c r="AH14" s="405"/>
      <c r="AI14" s="405"/>
      <c r="AJ14" s="405"/>
      <c r="AK14" s="405"/>
      <c r="AL14" s="405"/>
      <c r="AM14" s="405"/>
      <c r="AN14" s="405"/>
      <c r="AO14" s="405"/>
      <c r="AP14" s="405"/>
      <c r="AQ14" s="405"/>
      <c r="AR14" s="405"/>
      <c r="AS14" s="405"/>
      <c r="AT14" s="405"/>
      <c r="AU14" s="737"/>
      <c r="AV14" s="737"/>
      <c r="AW14" s="737"/>
      <c r="AX14" s="737"/>
      <c r="AY14" s="2377"/>
      <c r="AZ14" s="2377"/>
      <c r="BA14" s="2387"/>
    </row>
    <row r="15" spans="1:68" ht="9.75" customHeight="1">
      <c r="C15" s="724"/>
      <c r="D15" s="756"/>
      <c r="E15" s="757"/>
      <c r="F15" s="758"/>
      <c r="G15" s="405"/>
      <c r="H15" s="405"/>
      <c r="I15" s="2393">
        <v>8</v>
      </c>
      <c r="J15" s="437"/>
      <c r="K15" s="2393">
        <v>8</v>
      </c>
      <c r="L15" s="437"/>
      <c r="M15" s="2393">
        <v>9</v>
      </c>
      <c r="N15" s="437"/>
      <c r="O15" s="759"/>
      <c r="P15" s="437"/>
      <c r="Q15" s="2393">
        <v>4</v>
      </c>
      <c r="R15" s="437"/>
      <c r="S15" s="2393">
        <v>4</v>
      </c>
      <c r="T15" s="737"/>
      <c r="U15" s="2393">
        <v>9</v>
      </c>
      <c r="V15" s="437"/>
      <c r="W15" s="2393">
        <v>2</v>
      </c>
      <c r="X15" s="405"/>
      <c r="Y15" s="422"/>
      <c r="AB15" s="2366"/>
      <c r="AC15" s="2380"/>
      <c r="AD15" s="2380"/>
      <c r="AE15" s="2380"/>
      <c r="AF15" s="2380"/>
      <c r="AG15" s="437"/>
      <c r="AH15" s="437"/>
      <c r="AI15" s="437"/>
      <c r="AJ15" s="437"/>
      <c r="AK15" s="437"/>
      <c r="AL15" s="437"/>
      <c r="AM15" s="437"/>
      <c r="AN15" s="437"/>
      <c r="AO15" s="437"/>
      <c r="AP15" s="437"/>
      <c r="AQ15" s="2395" t="s">
        <v>1516</v>
      </c>
      <c r="AR15" s="2395"/>
      <c r="AS15" s="2395"/>
      <c r="AT15" s="2395"/>
      <c r="AU15" s="737"/>
      <c r="AV15" s="737"/>
      <c r="AW15" s="737"/>
      <c r="AX15" s="737"/>
      <c r="AY15" s="2377"/>
      <c r="AZ15" s="2377"/>
      <c r="BA15" s="2387"/>
    </row>
    <row r="16" spans="1:68" ht="9.75" customHeight="1">
      <c r="C16" s="724"/>
      <c r="D16" s="744"/>
      <c r="E16" s="2396" t="s">
        <v>1522</v>
      </c>
      <c r="F16" s="413"/>
      <c r="G16" s="405"/>
      <c r="H16" s="405"/>
      <c r="I16" s="2394"/>
      <c r="J16" s="437"/>
      <c r="K16" s="2394"/>
      <c r="L16" s="437"/>
      <c r="M16" s="2394"/>
      <c r="N16" s="437"/>
      <c r="O16" s="437"/>
      <c r="P16" s="437"/>
      <c r="Q16" s="2394"/>
      <c r="R16" s="437"/>
      <c r="S16" s="2394"/>
      <c r="T16" s="737"/>
      <c r="U16" s="2394"/>
      <c r="V16" s="437"/>
      <c r="W16" s="2394"/>
      <c r="X16" s="405"/>
      <c r="Y16" s="422"/>
      <c r="AB16" s="2366"/>
      <c r="AC16" s="2380"/>
      <c r="AD16" s="2380"/>
      <c r="AE16" s="2380"/>
      <c r="AF16" s="2380"/>
      <c r="AG16" s="760"/>
      <c r="AH16" s="760"/>
      <c r="AI16" s="760"/>
      <c r="AJ16" s="760"/>
      <c r="AK16" s="760"/>
      <c r="AL16" s="760"/>
      <c r="AM16" s="760"/>
      <c r="AN16" s="760"/>
      <c r="AO16" s="760"/>
      <c r="AP16" s="760"/>
      <c r="AQ16" s="2395"/>
      <c r="AR16" s="2395"/>
      <c r="AS16" s="2395"/>
      <c r="AT16" s="2395"/>
      <c r="AU16" s="748"/>
      <c r="AV16" s="748"/>
      <c r="AW16" s="748"/>
      <c r="AX16" s="748"/>
      <c r="AY16" s="2377"/>
      <c r="AZ16" s="2377"/>
      <c r="BA16" s="2387"/>
    </row>
    <row r="17" spans="3:65" ht="9.75" customHeight="1">
      <c r="C17" s="724"/>
      <c r="D17" s="744"/>
      <c r="E17" s="2396"/>
      <c r="F17" s="413"/>
      <c r="G17" s="405"/>
      <c r="H17" s="405"/>
      <c r="I17" s="405"/>
      <c r="J17" s="405"/>
      <c r="K17" s="761"/>
      <c r="L17" s="734"/>
      <c r="M17" s="734"/>
      <c r="N17" s="734"/>
      <c r="O17" s="734"/>
      <c r="P17" s="405"/>
      <c r="Q17" s="2372"/>
      <c r="R17" s="735"/>
      <c r="S17" s="405"/>
      <c r="T17" s="405"/>
      <c r="U17" s="405"/>
      <c r="V17" s="405"/>
      <c r="W17" s="405"/>
      <c r="X17" s="405"/>
      <c r="Y17" s="422"/>
      <c r="AB17" s="724"/>
      <c r="AC17" s="405"/>
      <c r="AD17" s="762"/>
      <c r="AE17" s="405"/>
      <c r="AF17" s="405"/>
      <c r="AG17" s="405"/>
      <c r="AH17" s="405"/>
      <c r="AI17" s="437"/>
      <c r="AJ17" s="437"/>
      <c r="AK17" s="437"/>
      <c r="AL17" s="734"/>
      <c r="AM17" s="734"/>
      <c r="AN17" s="405"/>
      <c r="AO17" s="735"/>
      <c r="AP17" s="735"/>
      <c r="AQ17" s="2395"/>
      <c r="AR17" s="2395"/>
      <c r="AS17" s="2395"/>
      <c r="AT17" s="2395"/>
      <c r="AU17" s="405"/>
      <c r="AV17" s="405"/>
      <c r="AW17" s="405"/>
      <c r="AX17" s="405"/>
      <c r="AY17" s="405"/>
      <c r="AZ17" s="405"/>
      <c r="BA17" s="422"/>
    </row>
    <row r="18" spans="3:65" ht="9.75" customHeight="1">
      <c r="C18" s="724"/>
      <c r="D18" s="744"/>
      <c r="E18" s="2396"/>
      <c r="F18" s="413"/>
      <c r="G18" s="405"/>
      <c r="H18" s="405"/>
      <c r="I18" s="405"/>
      <c r="J18" s="405"/>
      <c r="K18" s="735"/>
      <c r="L18" s="734"/>
      <c r="M18" s="734"/>
      <c r="N18" s="734"/>
      <c r="O18" s="734"/>
      <c r="P18" s="405"/>
      <c r="Q18" s="2372"/>
      <c r="R18" s="735"/>
      <c r="S18" s="405"/>
      <c r="T18" s="405"/>
      <c r="U18" s="405"/>
      <c r="V18" s="405"/>
      <c r="W18" s="405"/>
      <c r="X18" s="405"/>
      <c r="Y18" s="422"/>
      <c r="AB18" s="724"/>
      <c r="AC18" s="405"/>
      <c r="AD18" s="762"/>
      <c r="AE18" s="405"/>
      <c r="AF18" s="405"/>
      <c r="AG18" s="405"/>
      <c r="AH18" s="405"/>
      <c r="AI18" s="437"/>
      <c r="AJ18" s="437"/>
      <c r="AK18" s="437"/>
      <c r="AL18" s="734"/>
      <c r="AM18" s="734"/>
      <c r="AN18" s="405"/>
      <c r="AO18" s="735"/>
      <c r="AP18" s="735"/>
      <c r="AQ18" s="2395"/>
      <c r="AR18" s="2395"/>
      <c r="AS18" s="2395"/>
      <c r="AT18" s="2395"/>
      <c r="AU18" s="405"/>
      <c r="AV18" s="405"/>
      <c r="AW18" s="405"/>
      <c r="AX18" s="405"/>
      <c r="AY18" s="405"/>
      <c r="AZ18" s="405"/>
      <c r="BA18" s="422"/>
    </row>
    <row r="19" spans="3:65" ht="9.75" customHeight="1">
      <c r="C19" s="724"/>
      <c r="D19" s="744"/>
      <c r="E19" s="2396"/>
      <c r="F19" s="413"/>
      <c r="G19" s="405"/>
      <c r="H19" s="405"/>
      <c r="I19" s="405"/>
      <c r="J19" s="405"/>
      <c r="K19" s="735"/>
      <c r="L19" s="734"/>
      <c r="M19" s="734"/>
      <c r="N19" s="734"/>
      <c r="O19" s="734"/>
      <c r="P19" s="405"/>
      <c r="Q19" s="2372"/>
      <c r="R19" s="735"/>
      <c r="S19" s="405"/>
      <c r="T19" s="405"/>
      <c r="U19" s="405"/>
      <c r="V19" s="405"/>
      <c r="W19" s="2397" t="s">
        <v>1523</v>
      </c>
      <c r="X19" s="2397"/>
      <c r="Y19" s="422"/>
      <c r="AB19" s="724"/>
      <c r="AC19" s="405"/>
      <c r="AD19" s="762"/>
      <c r="AE19" s="405"/>
      <c r="AF19" s="405"/>
      <c r="AG19" s="405"/>
      <c r="AH19" s="405"/>
      <c r="AI19" s="735"/>
      <c r="AJ19" s="734"/>
      <c r="AK19" s="734"/>
      <c r="AL19" s="734"/>
      <c r="AM19" s="734"/>
      <c r="AN19" s="405"/>
      <c r="AO19" s="735"/>
      <c r="AP19" s="735"/>
      <c r="AQ19" s="405"/>
      <c r="AR19" s="405"/>
      <c r="AS19" s="744"/>
      <c r="AT19" s="405"/>
      <c r="AU19" s="405"/>
      <c r="AV19" s="405"/>
      <c r="AW19" s="405"/>
      <c r="AX19" s="735"/>
      <c r="AY19" s="735"/>
      <c r="AZ19" s="735"/>
      <c r="BA19" s="422"/>
      <c r="BD19" s="2409" t="s">
        <v>1524</v>
      </c>
      <c r="BE19" s="2409"/>
      <c r="BF19" s="2409"/>
      <c r="BG19" s="2409"/>
      <c r="BH19" s="2409"/>
      <c r="BI19" s="2409"/>
      <c r="BJ19" s="2409"/>
      <c r="BK19" s="2409"/>
      <c r="BL19" s="2409"/>
      <c r="BM19" s="2409"/>
    </row>
    <row r="20" spans="3:65" ht="9.75" customHeight="1">
      <c r="C20" s="724"/>
      <c r="D20" s="763"/>
      <c r="E20" s="733"/>
      <c r="F20" s="764"/>
      <c r="G20" s="405"/>
      <c r="H20" s="405"/>
      <c r="I20" s="405"/>
      <c r="J20" s="405"/>
      <c r="K20" s="735"/>
      <c r="L20" s="734"/>
      <c r="M20" s="734"/>
      <c r="N20" s="734"/>
      <c r="O20" s="734"/>
      <c r="P20" s="405"/>
      <c r="Q20" s="2372"/>
      <c r="R20" s="735"/>
      <c r="S20" s="405"/>
      <c r="T20" s="405"/>
      <c r="U20" s="405"/>
      <c r="V20" s="405"/>
      <c r="W20" s="2397"/>
      <c r="X20" s="2397"/>
      <c r="Y20" s="422"/>
      <c r="AB20" s="724"/>
      <c r="AC20" s="405"/>
      <c r="AD20" s="405"/>
      <c r="AE20" s="405"/>
      <c r="AF20" s="405"/>
      <c r="AG20" s="405"/>
      <c r="AH20" s="405"/>
      <c r="AI20" s="735"/>
      <c r="AJ20" s="734"/>
      <c r="AK20" s="734"/>
      <c r="AL20" s="734"/>
      <c r="AM20" s="734"/>
      <c r="AN20" s="405"/>
      <c r="AO20" s="735"/>
      <c r="AP20" s="735"/>
      <c r="AQ20" s="405"/>
      <c r="AR20" s="405"/>
      <c r="AS20" s="744"/>
      <c r="AT20" s="405"/>
      <c r="AU20" s="405"/>
      <c r="AV20" s="405"/>
      <c r="AW20" s="405"/>
      <c r="AX20" s="735"/>
      <c r="AY20" s="735"/>
      <c r="AZ20" s="735"/>
      <c r="BA20" s="422"/>
      <c r="BD20" s="2409"/>
      <c r="BE20" s="2409"/>
      <c r="BF20" s="2409"/>
      <c r="BG20" s="2409"/>
      <c r="BH20" s="2409"/>
      <c r="BI20" s="2409"/>
      <c r="BJ20" s="2409"/>
      <c r="BK20" s="2409"/>
      <c r="BL20" s="2409"/>
      <c r="BM20" s="2409"/>
    </row>
    <row r="21" spans="3:65" ht="9.75" customHeight="1">
      <c r="C21" s="724"/>
      <c r="D21" s="405"/>
      <c r="F21" s="740"/>
      <c r="G21" s="740"/>
      <c r="H21" s="740"/>
      <c r="I21" s="740"/>
      <c r="J21" s="405"/>
      <c r="K21" s="735"/>
      <c r="L21" s="734"/>
      <c r="M21" s="734"/>
      <c r="N21" s="734"/>
      <c r="O21" s="734"/>
      <c r="P21" s="405"/>
      <c r="Q21" s="2372"/>
      <c r="R21" s="735"/>
      <c r="S21" s="405"/>
      <c r="T21" s="405"/>
      <c r="U21" s="405"/>
      <c r="V21" s="405"/>
      <c r="W21" s="2397"/>
      <c r="X21" s="2397"/>
      <c r="Y21" s="422"/>
      <c r="AB21" s="724"/>
      <c r="AC21" s="405"/>
      <c r="AD21" s="405"/>
      <c r="AE21" s="740"/>
      <c r="AF21" s="740"/>
      <c r="AG21" s="740"/>
      <c r="AH21" s="405"/>
      <c r="AI21" s="735"/>
      <c r="AJ21" s="734"/>
      <c r="AK21" s="734"/>
      <c r="AL21" s="734"/>
      <c r="AM21" s="734"/>
      <c r="AN21" s="405"/>
      <c r="AO21" s="735"/>
      <c r="AP21" s="735"/>
      <c r="AQ21" s="405"/>
      <c r="AR21" s="405"/>
      <c r="AS21" s="744"/>
      <c r="AT21" s="405"/>
      <c r="AU21" s="405"/>
      <c r="AV21" s="405"/>
      <c r="AW21" s="405"/>
      <c r="AX21" s="735"/>
      <c r="AY21" s="735"/>
      <c r="AZ21" s="735"/>
      <c r="BA21" s="422"/>
      <c r="BD21" s="2409"/>
      <c r="BE21" s="2409"/>
      <c r="BF21" s="2409"/>
      <c r="BG21" s="2409"/>
      <c r="BH21" s="2409"/>
      <c r="BI21" s="2409"/>
      <c r="BJ21" s="2409"/>
      <c r="BK21" s="2409"/>
      <c r="BL21" s="2409"/>
      <c r="BM21" s="2409"/>
    </row>
    <row r="22" spans="3:65">
      <c r="C22" s="724"/>
      <c r="D22" s="437"/>
      <c r="E22" s="2397" t="s">
        <v>1566</v>
      </c>
      <c r="F22" s="437"/>
      <c r="G22" s="740"/>
      <c r="H22" s="740"/>
      <c r="I22" s="740"/>
      <c r="J22" s="405"/>
      <c r="K22" s="735"/>
      <c r="L22" s="734"/>
      <c r="M22" s="734"/>
      <c r="N22" s="734"/>
      <c r="O22" s="734"/>
      <c r="P22" s="405"/>
      <c r="Q22" s="2372"/>
      <c r="R22" s="735"/>
      <c r="S22" s="405"/>
      <c r="T22" s="405"/>
      <c r="U22" s="405"/>
      <c r="V22" s="405"/>
      <c r="W22" s="2397"/>
      <c r="X22" s="2397"/>
      <c r="Y22" s="422"/>
      <c r="AB22" s="724"/>
      <c r="AC22" s="405"/>
      <c r="AD22" s="742"/>
      <c r="AE22" s="740"/>
      <c r="AF22" s="740"/>
      <c r="AG22" s="740"/>
      <c r="AH22" s="405"/>
      <c r="AI22" s="735"/>
      <c r="AJ22" s="734"/>
      <c r="AK22" s="734"/>
      <c r="AL22" s="734"/>
      <c r="AM22" s="734"/>
      <c r="AN22" s="405"/>
      <c r="AO22" s="735"/>
      <c r="AP22" s="735"/>
      <c r="AQ22" s="405"/>
      <c r="AR22" s="405"/>
      <c r="AS22" s="744"/>
      <c r="AT22" s="405"/>
      <c r="AU22" s="405"/>
      <c r="AV22" s="405"/>
      <c r="AW22" s="405"/>
      <c r="AX22" s="735"/>
      <c r="AY22" s="735"/>
      <c r="AZ22" s="735"/>
      <c r="BA22" s="422"/>
    </row>
    <row r="23" spans="3:65">
      <c r="C23" s="724"/>
      <c r="D23" s="437"/>
      <c r="E23" s="2397"/>
      <c r="F23" s="437"/>
      <c r="G23" s="740"/>
      <c r="H23" s="740"/>
      <c r="I23" s="740"/>
      <c r="J23" s="405"/>
      <c r="K23" s="2398" t="s">
        <v>1526</v>
      </c>
      <c r="L23" s="2398"/>
      <c r="M23" s="2398"/>
      <c r="N23" s="734"/>
      <c r="O23" s="734"/>
      <c r="P23" s="405"/>
      <c r="Q23" s="2372"/>
      <c r="R23" s="735"/>
      <c r="S23" s="405"/>
      <c r="T23" s="405"/>
      <c r="U23" s="405"/>
      <c r="V23" s="405"/>
      <c r="W23" s="2397"/>
      <c r="X23" s="2397"/>
      <c r="Y23" s="422"/>
      <c r="AB23" s="724"/>
      <c r="AC23" s="405"/>
      <c r="AD23" s="405"/>
      <c r="AE23" s="740"/>
      <c r="AF23" s="740"/>
      <c r="AG23" s="740"/>
      <c r="AH23" s="405"/>
      <c r="AI23" s="735"/>
      <c r="AJ23" s="734"/>
      <c r="AK23" s="734"/>
      <c r="AL23" s="734"/>
      <c r="AM23" s="734"/>
      <c r="AN23" s="405"/>
      <c r="AO23" s="735"/>
      <c r="AP23" s="735"/>
      <c r="AQ23" s="405"/>
      <c r="AR23" s="405"/>
      <c r="AS23" s="744"/>
      <c r="AT23" s="405"/>
      <c r="AU23" s="405"/>
      <c r="AV23" s="405"/>
      <c r="AW23" s="405"/>
      <c r="AX23" s="735"/>
      <c r="AY23" s="735"/>
      <c r="AZ23" s="735"/>
      <c r="BA23" s="422"/>
    </row>
    <row r="24" spans="3:65" ht="14.25" customHeight="1">
      <c r="C24" s="724"/>
      <c r="D24" s="405"/>
      <c r="E24" s="2397"/>
      <c r="F24" s="740"/>
      <c r="G24" s="740"/>
      <c r="H24" s="740"/>
      <c r="I24" s="740"/>
      <c r="J24" s="405"/>
      <c r="K24" s="2398"/>
      <c r="L24" s="2398"/>
      <c r="M24" s="2398"/>
      <c r="N24" s="734"/>
      <c r="O24" s="734"/>
      <c r="P24" s="405"/>
      <c r="Q24" s="2372"/>
      <c r="R24" s="735"/>
      <c r="S24" s="405"/>
      <c r="T24" s="405"/>
      <c r="U24" s="765"/>
      <c r="V24" s="765"/>
      <c r="W24" s="2397"/>
      <c r="X24" s="2397"/>
      <c r="Y24" s="766"/>
      <c r="Z24" s="765"/>
      <c r="AA24" s="765"/>
      <c r="AB24" s="724"/>
      <c r="AC24" s="405"/>
      <c r="AD24" s="735"/>
      <c r="AE24" s="740"/>
      <c r="AF24" s="740"/>
      <c r="AG24" s="740"/>
      <c r="AH24" s="405"/>
      <c r="AI24" s="735"/>
      <c r="AJ24" s="734"/>
      <c r="AK24" s="734"/>
      <c r="AL24" s="734"/>
      <c r="AM24" s="734"/>
      <c r="AN24" s="405"/>
      <c r="AO24" s="735"/>
      <c r="AP24" s="735"/>
      <c r="AQ24" s="405"/>
      <c r="AR24" s="405"/>
      <c r="AS24" s="744"/>
      <c r="AT24" s="765"/>
      <c r="AU24" s="765"/>
      <c r="AV24" s="765"/>
      <c r="AW24" s="765"/>
      <c r="AX24" s="735"/>
      <c r="AY24" s="735"/>
      <c r="AZ24" s="735"/>
      <c r="BA24" s="766"/>
    </row>
    <row r="25" spans="3:65">
      <c r="C25" s="724"/>
      <c r="D25" s="405"/>
      <c r="E25" s="2397"/>
      <c r="F25" s="740"/>
      <c r="G25" s="740"/>
      <c r="H25" s="740"/>
      <c r="I25" s="740"/>
      <c r="J25" s="405"/>
      <c r="K25" s="2398"/>
      <c r="L25" s="2398"/>
      <c r="M25" s="2398"/>
      <c r="N25" s="734"/>
      <c r="O25" s="734"/>
      <c r="P25" s="405"/>
      <c r="Q25" s="2372"/>
      <c r="R25" s="735"/>
      <c r="S25" s="405"/>
      <c r="T25" s="405"/>
      <c r="U25" s="765"/>
      <c r="V25" s="765"/>
      <c r="W25" s="2397"/>
      <c r="X25" s="2397"/>
      <c r="Y25" s="766"/>
      <c r="Z25" s="765"/>
      <c r="AA25" s="765"/>
      <c r="AB25" s="724"/>
      <c r="AC25" s="767"/>
      <c r="AD25" s="735"/>
      <c r="AE25" s="768"/>
      <c r="AF25" s="740"/>
      <c r="AG25" s="768"/>
      <c r="AH25" s="405"/>
      <c r="AI25" s="735"/>
      <c r="AJ25" s="734"/>
      <c r="AK25" s="769"/>
      <c r="AL25" s="734"/>
      <c r="AM25" s="769"/>
      <c r="AN25" s="405"/>
      <c r="AO25" s="770"/>
      <c r="AP25" s="735"/>
      <c r="AQ25" s="767"/>
      <c r="AR25" s="405"/>
      <c r="AS25" s="744"/>
      <c r="AT25" s="765"/>
      <c r="AU25" s="765"/>
      <c r="AV25" s="765"/>
      <c r="AW25" s="765"/>
      <c r="AX25" s="735"/>
      <c r="AY25" s="735"/>
      <c r="AZ25" s="735"/>
      <c r="BA25" s="766"/>
    </row>
    <row r="26" spans="3:65" ht="14.25" customHeight="1">
      <c r="C26" s="724"/>
      <c r="D26" s="405"/>
      <c r="E26" s="2397"/>
      <c r="F26" s="740"/>
      <c r="G26" s="740"/>
      <c r="H26" s="740"/>
      <c r="I26" s="740"/>
      <c r="J26" s="405"/>
      <c r="K26" s="2398"/>
      <c r="L26" s="2398"/>
      <c r="M26" s="2398"/>
      <c r="N26" s="734"/>
      <c r="O26" s="734"/>
      <c r="P26" s="405"/>
      <c r="Q26" s="2372"/>
      <c r="R26" s="735"/>
      <c r="S26" s="2399" t="s">
        <v>1528</v>
      </c>
      <c r="T26" s="2399"/>
      <c r="U26" s="2399"/>
      <c r="V26" s="405"/>
      <c r="W26" s="2397"/>
      <c r="X26" s="2397"/>
      <c r="Y26" s="422"/>
      <c r="AB26" s="724"/>
      <c r="AC26" s="405"/>
      <c r="AD26" s="735"/>
      <c r="AE26" s="740"/>
      <c r="AF26" s="740"/>
      <c r="AG26" s="740"/>
      <c r="AH26" s="405"/>
      <c r="AI26" s="735"/>
      <c r="AJ26" s="734"/>
      <c r="AK26" s="734"/>
      <c r="AL26" s="734"/>
      <c r="AM26" s="734"/>
      <c r="AN26" s="405"/>
      <c r="AO26" s="735"/>
      <c r="AP26" s="735"/>
      <c r="AQ26" s="405"/>
      <c r="AR26" s="405"/>
      <c r="AS26" s="744"/>
      <c r="AT26" s="405"/>
      <c r="AU26" s="405"/>
      <c r="AV26" s="405"/>
      <c r="AW26" s="405"/>
      <c r="AX26" s="735"/>
      <c r="AY26" s="735"/>
      <c r="AZ26" s="735"/>
      <c r="BA26" s="422"/>
    </row>
    <row r="27" spans="3:65">
      <c r="C27" s="724"/>
      <c r="D27" s="405"/>
      <c r="E27" s="2397"/>
      <c r="F27" s="740"/>
      <c r="G27" s="740"/>
      <c r="H27" s="740"/>
      <c r="I27" s="740"/>
      <c r="J27" s="405"/>
      <c r="K27" s="2398"/>
      <c r="L27" s="2398"/>
      <c r="M27" s="2398"/>
      <c r="N27" s="734"/>
      <c r="O27" s="734"/>
      <c r="P27" s="405"/>
      <c r="Q27" s="735"/>
      <c r="R27" s="735"/>
      <c r="S27" s="2399"/>
      <c r="T27" s="2399"/>
      <c r="U27" s="2399"/>
      <c r="V27" s="405"/>
      <c r="W27" s="2397"/>
      <c r="X27" s="2397"/>
      <c r="Y27" s="422"/>
      <c r="AB27" s="724"/>
      <c r="AC27" s="405"/>
      <c r="AD27" s="735"/>
      <c r="AE27" s="740"/>
      <c r="AF27" s="740"/>
      <c r="AG27" s="740"/>
      <c r="AH27" s="405"/>
      <c r="AI27" s="735"/>
      <c r="AJ27" s="734"/>
      <c r="AK27" s="734"/>
      <c r="AL27" s="734"/>
      <c r="AM27" s="734"/>
      <c r="AN27" s="405"/>
      <c r="AO27" s="2372" t="s">
        <v>1511</v>
      </c>
      <c r="AP27" s="2400"/>
      <c r="AQ27" s="2400"/>
      <c r="AR27" s="405"/>
      <c r="AS27" s="744"/>
      <c r="AT27" s="405"/>
      <c r="AU27" s="405"/>
      <c r="AV27" s="405"/>
      <c r="AW27" s="405"/>
      <c r="AX27" s="735"/>
      <c r="AY27" s="735"/>
      <c r="AZ27" s="735"/>
      <c r="BA27" s="422"/>
    </row>
    <row r="28" spans="3:65">
      <c r="C28" s="724"/>
      <c r="D28" s="405"/>
      <c r="E28" s="2397"/>
      <c r="F28" s="740"/>
      <c r="G28" s="740"/>
      <c r="H28" s="740"/>
      <c r="I28" s="740"/>
      <c r="J28" s="405"/>
      <c r="K28" s="2398"/>
      <c r="L28" s="2398"/>
      <c r="M28" s="2398"/>
      <c r="N28" s="734"/>
      <c r="O28" s="734"/>
      <c r="P28" s="405"/>
      <c r="Q28" s="735"/>
      <c r="R28" s="735"/>
      <c r="S28" s="2399"/>
      <c r="T28" s="2399"/>
      <c r="U28" s="2399"/>
      <c r="V28" s="405"/>
      <c r="W28" s="2397"/>
      <c r="X28" s="2397"/>
      <c r="Y28" s="422"/>
      <c r="AB28" s="724"/>
      <c r="AC28" s="2397" t="s">
        <v>1513</v>
      </c>
      <c r="AD28" s="2397"/>
      <c r="AE28" s="2397"/>
      <c r="AF28" s="740"/>
      <c r="AG28" s="740"/>
      <c r="AH28" s="2372" t="s">
        <v>1530</v>
      </c>
      <c r="AI28" s="2401"/>
      <c r="AJ28" s="2401"/>
      <c r="AK28" s="2401"/>
      <c r="AL28" s="2401"/>
      <c r="AM28" s="734"/>
      <c r="AN28" s="405"/>
      <c r="AO28" s="2400"/>
      <c r="AP28" s="2400"/>
      <c r="AQ28" s="2400"/>
      <c r="AR28" s="405"/>
      <c r="AS28" s="744"/>
      <c r="AT28" s="405"/>
      <c r="AU28" s="405"/>
      <c r="AV28" s="405"/>
      <c r="AW28" s="405"/>
      <c r="AX28" s="735"/>
      <c r="AY28" s="735"/>
      <c r="AZ28" s="735"/>
      <c r="BA28" s="422"/>
    </row>
    <row r="29" spans="3:65">
      <c r="C29" s="724"/>
      <c r="D29" s="405"/>
      <c r="E29" s="2397"/>
      <c r="F29" s="740"/>
      <c r="G29" s="740"/>
      <c r="H29" s="740"/>
      <c r="I29" s="740"/>
      <c r="J29" s="405"/>
      <c r="K29" s="2398"/>
      <c r="L29" s="2398"/>
      <c r="M29" s="2398"/>
      <c r="N29" s="734"/>
      <c r="O29" s="734"/>
      <c r="P29" s="405"/>
      <c r="Q29" s="735"/>
      <c r="R29" s="735"/>
      <c r="S29" s="2399"/>
      <c r="T29" s="2399"/>
      <c r="U29" s="2399"/>
      <c r="V29" s="405"/>
      <c r="W29" s="2397"/>
      <c r="X29" s="2397"/>
      <c r="Y29" s="422"/>
      <c r="AB29" s="724"/>
      <c r="AC29" s="2397"/>
      <c r="AD29" s="2397"/>
      <c r="AE29" s="2397"/>
      <c r="AH29" s="2401"/>
      <c r="AI29" s="2401"/>
      <c r="AJ29" s="2401"/>
      <c r="AK29" s="2401"/>
      <c r="AL29" s="2401"/>
      <c r="AO29" s="2400"/>
      <c r="AP29" s="2400"/>
      <c r="AQ29" s="2400"/>
      <c r="AR29" s="405"/>
      <c r="AS29" s="744"/>
      <c r="AT29" s="405"/>
      <c r="AU29" s="405"/>
      <c r="AV29" s="405"/>
      <c r="AW29" s="405"/>
      <c r="AX29" s="735"/>
      <c r="AY29" s="735"/>
      <c r="AZ29" s="735"/>
      <c r="BA29" s="422"/>
    </row>
    <row r="30" spans="3:65">
      <c r="C30" s="724"/>
      <c r="D30" s="405"/>
      <c r="E30" s="2397"/>
      <c r="F30" s="740"/>
      <c r="G30" s="740"/>
      <c r="H30" s="740"/>
      <c r="I30" s="740"/>
      <c r="J30" s="405"/>
      <c r="K30" s="2398"/>
      <c r="L30" s="2398"/>
      <c r="M30" s="2398"/>
      <c r="N30" s="734"/>
      <c r="O30" s="734"/>
      <c r="P30" s="405"/>
      <c r="Q30" s="405"/>
      <c r="R30" s="405"/>
      <c r="S30" s="2399"/>
      <c r="T30" s="2399"/>
      <c r="U30" s="2399"/>
      <c r="V30" s="405"/>
      <c r="W30" s="2397"/>
      <c r="X30" s="2397"/>
      <c r="Y30" s="422"/>
      <c r="AB30" s="724"/>
      <c r="AC30" s="2397"/>
      <c r="AD30" s="2397"/>
      <c r="AE30" s="2397"/>
      <c r="AF30" s="740"/>
      <c r="AG30" s="740"/>
      <c r="AH30" s="2401"/>
      <c r="AI30" s="2401"/>
      <c r="AJ30" s="2401"/>
      <c r="AK30" s="2401"/>
      <c r="AL30" s="2401"/>
      <c r="AM30" s="734"/>
      <c r="AN30" s="405"/>
      <c r="AO30" s="2400"/>
      <c r="AP30" s="2400"/>
      <c r="AQ30" s="2400"/>
      <c r="AR30" s="405"/>
      <c r="AS30" s="744"/>
      <c r="AT30" s="405"/>
      <c r="AU30" s="405"/>
      <c r="AV30" s="405"/>
      <c r="AW30" s="405"/>
      <c r="AX30" s="735"/>
      <c r="AY30" s="735"/>
      <c r="AZ30" s="735"/>
      <c r="BA30" s="422"/>
    </row>
    <row r="31" spans="3:65">
      <c r="C31" s="724"/>
      <c r="D31" s="405"/>
      <c r="E31" s="2397"/>
      <c r="F31" s="740"/>
      <c r="G31" s="740"/>
      <c r="H31" s="740"/>
      <c r="I31" s="740"/>
      <c r="J31" s="405"/>
      <c r="K31" s="2398"/>
      <c r="L31" s="2398"/>
      <c r="M31" s="2398"/>
      <c r="N31" s="734"/>
      <c r="O31" s="734"/>
      <c r="P31" s="405"/>
      <c r="Q31" s="405"/>
      <c r="R31" s="405"/>
      <c r="S31" s="2399"/>
      <c r="T31" s="2399"/>
      <c r="U31" s="2399"/>
      <c r="V31" s="405"/>
      <c r="W31" s="2397"/>
      <c r="X31" s="2397"/>
      <c r="Y31" s="422"/>
      <c r="AB31" s="724"/>
      <c r="AC31" s="2397"/>
      <c r="AD31" s="2397"/>
      <c r="AE31" s="2397"/>
      <c r="AF31" s="740"/>
      <c r="AG31" s="740"/>
      <c r="AH31" s="2401"/>
      <c r="AI31" s="2401"/>
      <c r="AJ31" s="2401"/>
      <c r="AK31" s="2401"/>
      <c r="AL31" s="2401"/>
      <c r="AM31" s="734"/>
      <c r="AN31" s="405"/>
      <c r="AO31" s="2400"/>
      <c r="AP31" s="2400"/>
      <c r="AQ31" s="2400"/>
      <c r="AR31" s="405"/>
      <c r="AS31" s="744"/>
      <c r="AT31" s="405"/>
      <c r="AU31" s="405"/>
      <c r="AV31" s="405"/>
      <c r="AW31" s="405"/>
      <c r="AX31" s="735"/>
      <c r="AY31" s="735"/>
      <c r="AZ31" s="735"/>
      <c r="BA31" s="422"/>
    </row>
    <row r="32" spans="3:65">
      <c r="C32" s="724"/>
      <c r="D32" s="405"/>
      <c r="E32" s="742"/>
      <c r="F32" s="740"/>
      <c r="G32" s="740"/>
      <c r="H32" s="740"/>
      <c r="I32" s="740"/>
      <c r="J32" s="405"/>
      <c r="K32" s="2398"/>
      <c r="L32" s="2398"/>
      <c r="M32" s="2398"/>
      <c r="N32" s="734"/>
      <c r="O32" s="734"/>
      <c r="P32" s="405"/>
      <c r="Q32" s="405"/>
      <c r="R32" s="405"/>
      <c r="S32" s="2399"/>
      <c r="T32" s="2399"/>
      <c r="U32" s="2399"/>
      <c r="V32" s="405"/>
      <c r="W32" s="2397"/>
      <c r="X32" s="2397"/>
      <c r="Y32" s="422"/>
      <c r="AB32" s="724"/>
      <c r="AC32" s="2397"/>
      <c r="AD32" s="2397"/>
      <c r="AE32" s="2397"/>
      <c r="AF32" s="740"/>
      <c r="AG32" s="740"/>
      <c r="AH32" s="2401"/>
      <c r="AI32" s="2401"/>
      <c r="AJ32" s="2401"/>
      <c r="AK32" s="2401"/>
      <c r="AL32" s="2401"/>
      <c r="AM32" s="734"/>
      <c r="AN32" s="405"/>
      <c r="AO32" s="2400"/>
      <c r="AP32" s="2400"/>
      <c r="AQ32" s="2400"/>
      <c r="AR32" s="405"/>
      <c r="AS32" s="744"/>
      <c r="AT32" s="405"/>
      <c r="AU32" s="405"/>
      <c r="AV32" s="405"/>
      <c r="AW32" s="405"/>
      <c r="AX32" s="735"/>
      <c r="AY32" s="735"/>
      <c r="AZ32" s="735"/>
      <c r="BA32" s="422"/>
    </row>
    <row r="33" spans="3:61" ht="14.25" customHeight="1">
      <c r="C33" s="724"/>
      <c r="D33" s="405"/>
      <c r="E33" s="742"/>
      <c r="F33" s="740"/>
      <c r="G33" s="740"/>
      <c r="H33" s="740"/>
      <c r="I33" s="740"/>
      <c r="J33" s="405"/>
      <c r="K33" s="2398"/>
      <c r="L33" s="2398"/>
      <c r="M33" s="2398"/>
      <c r="N33" s="734"/>
      <c r="O33" s="734"/>
      <c r="P33" s="405"/>
      <c r="Q33" s="405"/>
      <c r="R33" s="405"/>
      <c r="S33" s="2399"/>
      <c r="T33" s="2399"/>
      <c r="U33" s="2399"/>
      <c r="V33" s="405"/>
      <c r="W33" s="2397"/>
      <c r="X33" s="2397"/>
      <c r="Y33" s="422"/>
      <c r="AB33" s="724"/>
      <c r="AC33" s="2397"/>
      <c r="AD33" s="2397"/>
      <c r="AE33" s="2397"/>
      <c r="AF33" s="740"/>
      <c r="AG33" s="740"/>
      <c r="AH33" s="2401"/>
      <c r="AI33" s="2401"/>
      <c r="AJ33" s="2401"/>
      <c r="AK33" s="2401"/>
      <c r="AL33" s="2401"/>
      <c r="AM33" s="734"/>
      <c r="AN33" s="405"/>
      <c r="AO33" s="2400"/>
      <c r="AP33" s="2400"/>
      <c r="AQ33" s="2400"/>
      <c r="AR33" s="405"/>
      <c r="AS33" s="744"/>
      <c r="AT33" s="405"/>
      <c r="AU33" s="405"/>
      <c r="AV33" s="405"/>
      <c r="AW33" s="428" t="s">
        <v>1531</v>
      </c>
      <c r="AX33" s="735"/>
      <c r="AY33" s="735"/>
      <c r="AZ33" s="735"/>
      <c r="BA33" s="422"/>
    </row>
    <row r="34" spans="3:61" ht="14.25" customHeight="1">
      <c r="C34" s="724"/>
      <c r="D34" s="2395" t="s">
        <v>1532</v>
      </c>
      <c r="E34" s="2395"/>
      <c r="F34" s="2395"/>
      <c r="G34" s="2395"/>
      <c r="H34" s="2395"/>
      <c r="I34" s="740"/>
      <c r="J34" s="405"/>
      <c r="K34" s="2398"/>
      <c r="L34" s="2398"/>
      <c r="M34" s="2398"/>
      <c r="N34" s="734"/>
      <c r="O34" s="734"/>
      <c r="P34" s="405"/>
      <c r="Q34" s="405"/>
      <c r="R34" s="405"/>
      <c r="S34" s="2399"/>
      <c r="T34" s="2399"/>
      <c r="U34" s="2399"/>
      <c r="V34" s="405"/>
      <c r="W34" s="2397"/>
      <c r="X34" s="2397"/>
      <c r="Y34" s="422"/>
      <c r="AB34" s="724"/>
      <c r="AC34" s="2397"/>
      <c r="AD34" s="2397"/>
      <c r="AE34" s="2397"/>
      <c r="AF34" s="740"/>
      <c r="AG34" s="740"/>
      <c r="AH34" s="2401"/>
      <c r="AI34" s="2401"/>
      <c r="AJ34" s="2401"/>
      <c r="AK34" s="2401"/>
      <c r="AL34" s="2401"/>
      <c r="AM34" s="734"/>
      <c r="AN34" s="405"/>
      <c r="AO34" s="2400"/>
      <c r="AP34" s="2400"/>
      <c r="AQ34" s="2400"/>
      <c r="AR34" s="405"/>
      <c r="AS34" s="744"/>
      <c r="AT34" s="405"/>
      <c r="AU34" s="405"/>
      <c r="AV34" s="405"/>
      <c r="AW34" s="2321" t="s">
        <v>1533</v>
      </c>
      <c r="AX34" s="2321"/>
      <c r="AY34" s="2321"/>
      <c r="AZ34" s="2321"/>
      <c r="BA34" s="2321"/>
      <c r="BB34" s="2321"/>
      <c r="BC34" s="2321"/>
      <c r="BD34" s="2321"/>
      <c r="BE34" s="2321"/>
      <c r="BF34" s="2321"/>
      <c r="BG34" s="2321"/>
      <c r="BH34" s="2321"/>
      <c r="BI34" s="2321"/>
    </row>
    <row r="35" spans="3:61" ht="14.25" customHeight="1">
      <c r="C35" s="724"/>
      <c r="D35" s="2395"/>
      <c r="E35" s="2395"/>
      <c r="F35" s="2395"/>
      <c r="G35" s="2395"/>
      <c r="H35" s="2395"/>
      <c r="I35" s="740"/>
      <c r="J35" s="405"/>
      <c r="K35" s="2398"/>
      <c r="L35" s="2398"/>
      <c r="M35" s="2398"/>
      <c r="N35" s="734"/>
      <c r="O35" s="734"/>
      <c r="P35" s="405"/>
      <c r="Q35" s="405"/>
      <c r="R35" s="405"/>
      <c r="S35" s="2399"/>
      <c r="T35" s="2399"/>
      <c r="U35" s="2399"/>
      <c r="V35" s="405"/>
      <c r="W35" s="2397"/>
      <c r="X35" s="2397"/>
      <c r="Y35" s="422"/>
      <c r="AB35" s="724"/>
      <c r="AC35" s="2397"/>
      <c r="AD35" s="2397"/>
      <c r="AE35" s="2397"/>
      <c r="AF35" s="740"/>
      <c r="AG35" s="740"/>
      <c r="AH35" s="2401"/>
      <c r="AI35" s="2401"/>
      <c r="AJ35" s="2401"/>
      <c r="AK35" s="2401"/>
      <c r="AL35" s="2401"/>
      <c r="AM35" s="734"/>
      <c r="AN35" s="405"/>
      <c r="AO35" s="2400"/>
      <c r="AP35" s="2400"/>
      <c r="AQ35" s="2400"/>
      <c r="AR35" s="405"/>
      <c r="AS35" s="744"/>
      <c r="AT35" s="405"/>
      <c r="AU35" s="405"/>
      <c r="AV35" s="405"/>
      <c r="AW35" s="2321"/>
      <c r="AX35" s="2321"/>
      <c r="AY35" s="2321"/>
      <c r="AZ35" s="2321"/>
      <c r="BA35" s="2321"/>
      <c r="BB35" s="2321"/>
      <c r="BC35" s="2321"/>
      <c r="BD35" s="2321"/>
      <c r="BE35" s="2321"/>
      <c r="BF35" s="2321"/>
      <c r="BG35" s="2321"/>
      <c r="BH35" s="2321"/>
      <c r="BI35" s="2321"/>
    </row>
    <row r="36" spans="3:61">
      <c r="C36" s="724"/>
      <c r="D36" s="405"/>
      <c r="E36" s="742"/>
      <c r="F36" s="740"/>
      <c r="G36" s="740"/>
      <c r="H36" s="740"/>
      <c r="I36" s="740"/>
      <c r="J36" s="765"/>
      <c r="K36" s="765"/>
      <c r="L36" s="765"/>
      <c r="M36" s="765"/>
      <c r="N36" s="765"/>
      <c r="O36" s="765"/>
      <c r="P36" s="765"/>
      <c r="Q36" s="765"/>
      <c r="R36" s="765"/>
      <c r="S36" s="2399"/>
      <c r="T36" s="2399"/>
      <c r="U36" s="2399"/>
      <c r="V36" s="765"/>
      <c r="W36" s="2397"/>
      <c r="X36" s="2397"/>
      <c r="Y36" s="422"/>
      <c r="AB36" s="724"/>
      <c r="AC36" s="2397"/>
      <c r="AD36" s="2397"/>
      <c r="AE36" s="2397"/>
      <c r="AF36" s="740"/>
      <c r="AG36" s="740"/>
      <c r="AH36" s="2401"/>
      <c r="AI36" s="2401"/>
      <c r="AJ36" s="2401"/>
      <c r="AK36" s="2401"/>
      <c r="AL36" s="2401"/>
      <c r="AM36" s="765"/>
      <c r="AN36" s="765"/>
      <c r="AO36" s="2400"/>
      <c r="AP36" s="2400"/>
      <c r="AQ36" s="2400"/>
      <c r="AR36" s="765"/>
      <c r="AS36" s="771"/>
      <c r="AT36" s="765"/>
      <c r="AU36" s="765"/>
      <c r="AV36" s="765"/>
      <c r="AW36" s="2321"/>
      <c r="AX36" s="2321"/>
      <c r="AY36" s="2321"/>
      <c r="AZ36" s="2321"/>
      <c r="BA36" s="2321"/>
      <c r="BB36" s="2321"/>
      <c r="BC36" s="2321"/>
      <c r="BD36" s="2321"/>
      <c r="BE36" s="2321"/>
      <c r="BF36" s="2321"/>
      <c r="BG36" s="2321"/>
      <c r="BH36" s="2321"/>
      <c r="BI36" s="2321"/>
    </row>
    <row r="37" spans="3:61">
      <c r="C37" s="724"/>
      <c r="D37" s="405"/>
      <c r="E37" s="772"/>
      <c r="F37" s="740"/>
      <c r="G37" s="740"/>
      <c r="H37" s="740"/>
      <c r="I37" s="740"/>
      <c r="J37" s="765"/>
      <c r="K37" s="765"/>
      <c r="L37" s="765"/>
      <c r="M37" s="765"/>
      <c r="N37" s="765"/>
      <c r="O37" s="765"/>
      <c r="P37" s="765"/>
      <c r="Q37" s="765"/>
      <c r="R37" s="765"/>
      <c r="S37" s="2399"/>
      <c r="T37" s="2399"/>
      <c r="U37" s="2399"/>
      <c r="V37" s="765"/>
      <c r="W37" s="2397"/>
      <c r="X37" s="2397"/>
      <c r="Y37" s="422"/>
      <c r="AB37" s="724"/>
      <c r="AC37" s="2397"/>
      <c r="AD37" s="2397"/>
      <c r="AE37" s="2397"/>
      <c r="AF37" s="740"/>
      <c r="AG37" s="740"/>
      <c r="AH37" s="2401"/>
      <c r="AI37" s="2401"/>
      <c r="AJ37" s="2401"/>
      <c r="AK37" s="2401"/>
      <c r="AL37" s="2401"/>
      <c r="AM37" s="765"/>
      <c r="AN37" s="765"/>
      <c r="AO37" s="2400"/>
      <c r="AP37" s="2400"/>
      <c r="AQ37" s="2400"/>
      <c r="AR37" s="765"/>
      <c r="AS37" s="771"/>
      <c r="AT37" s="765"/>
      <c r="AU37" s="765"/>
      <c r="AV37" s="765"/>
      <c r="AW37" s="2321"/>
      <c r="AX37" s="2321"/>
      <c r="AY37" s="2321"/>
      <c r="AZ37" s="2321"/>
      <c r="BA37" s="2321"/>
      <c r="BB37" s="2321"/>
      <c r="BC37" s="2321"/>
      <c r="BD37" s="2321"/>
      <c r="BE37" s="2321"/>
      <c r="BF37" s="2321"/>
      <c r="BG37" s="2321"/>
      <c r="BH37" s="2321"/>
      <c r="BI37" s="2321"/>
    </row>
    <row r="38" spans="3:61">
      <c r="C38" s="724"/>
      <c r="D38" s="405"/>
      <c r="E38" s="742"/>
      <c r="F38" s="740"/>
      <c r="G38" s="740"/>
      <c r="H38" s="740"/>
      <c r="I38" s="740"/>
      <c r="J38" s="405"/>
      <c r="K38" s="405"/>
      <c r="L38" s="405"/>
      <c r="M38" s="405"/>
      <c r="N38" s="405"/>
      <c r="O38" s="405"/>
      <c r="P38" s="405"/>
      <c r="Q38" s="405"/>
      <c r="R38" s="405"/>
      <c r="S38" s="405"/>
      <c r="T38" s="405"/>
      <c r="U38" s="405"/>
      <c r="V38" s="405"/>
      <c r="W38" s="2397"/>
      <c r="X38" s="2397"/>
      <c r="Y38" s="422"/>
      <c r="AB38" s="724"/>
      <c r="AC38" s="2397"/>
      <c r="AD38" s="2397"/>
      <c r="AE38" s="2397"/>
      <c r="AF38" s="740"/>
      <c r="AG38" s="740"/>
      <c r="AH38" s="2401"/>
      <c r="AI38" s="2401"/>
      <c r="AJ38" s="2401"/>
      <c r="AK38" s="2401"/>
      <c r="AL38" s="2401"/>
      <c r="AM38" s="405"/>
      <c r="AN38" s="405"/>
      <c r="AO38" s="2400"/>
      <c r="AP38" s="2400"/>
      <c r="AQ38" s="2400"/>
      <c r="AR38" s="405"/>
      <c r="AS38" s="744"/>
      <c r="AT38" s="405"/>
      <c r="AU38" s="405"/>
      <c r="AV38" s="405"/>
      <c r="AW38" s="405"/>
      <c r="AX38" s="735"/>
      <c r="AY38" s="735"/>
      <c r="AZ38" s="735"/>
      <c r="BA38" s="422"/>
    </row>
    <row r="39" spans="3:61">
      <c r="C39" s="724"/>
      <c r="D39" s="405"/>
      <c r="E39" s="742"/>
      <c r="G39" s="740"/>
      <c r="H39" s="740"/>
      <c r="I39" s="740"/>
      <c r="J39" s="405"/>
      <c r="K39" s="405"/>
      <c r="L39" s="405"/>
      <c r="M39" s="405"/>
      <c r="N39" s="405"/>
      <c r="O39" s="405"/>
      <c r="P39" s="405"/>
      <c r="Q39" s="405"/>
      <c r="R39" s="405"/>
      <c r="S39" s="405"/>
      <c r="T39" s="405"/>
      <c r="U39" s="405"/>
      <c r="V39" s="405"/>
      <c r="W39" s="2397"/>
      <c r="X39" s="2397"/>
      <c r="Y39" s="422"/>
      <c r="AB39" s="724"/>
      <c r="AC39" s="2397"/>
      <c r="AD39" s="2397"/>
      <c r="AE39" s="2397"/>
      <c r="AF39" s="740"/>
      <c r="AG39" s="740"/>
      <c r="AH39" s="2401"/>
      <c r="AI39" s="2401"/>
      <c r="AJ39" s="2401"/>
      <c r="AK39" s="2401"/>
      <c r="AL39" s="2401"/>
      <c r="AM39" s="405"/>
      <c r="AN39" s="405"/>
      <c r="AO39" s="2400"/>
      <c r="AP39" s="2400"/>
      <c r="AQ39" s="2400"/>
      <c r="AR39" s="405"/>
      <c r="AS39" s="744"/>
      <c r="AT39" s="405"/>
      <c r="AU39" s="405"/>
      <c r="AV39" s="405"/>
      <c r="AW39" s="405"/>
      <c r="AX39" s="735"/>
      <c r="AY39" s="735"/>
      <c r="AZ39" s="735"/>
      <c r="BA39" s="422"/>
    </row>
    <row r="40" spans="3:61">
      <c r="C40" s="724"/>
      <c r="D40" s="405"/>
      <c r="E40" s="742"/>
      <c r="F40" s="740"/>
      <c r="G40" s="740"/>
      <c r="H40" s="740"/>
      <c r="I40" s="740"/>
      <c r="J40" s="405"/>
      <c r="K40" s="405"/>
      <c r="L40" s="405"/>
      <c r="M40" s="405"/>
      <c r="N40" s="405"/>
      <c r="O40" s="405"/>
      <c r="P40" s="405"/>
      <c r="Q40" s="405"/>
      <c r="R40" s="405"/>
      <c r="S40" s="405"/>
      <c r="T40" s="405"/>
      <c r="U40" s="405"/>
      <c r="V40" s="405"/>
      <c r="W40" s="2397"/>
      <c r="X40" s="2397"/>
      <c r="Y40" s="422"/>
      <c r="AB40" s="724"/>
      <c r="AC40" s="2397"/>
      <c r="AD40" s="2397"/>
      <c r="AE40" s="2397"/>
      <c r="AF40" s="740"/>
      <c r="AG40" s="740"/>
      <c r="AH40" s="2401"/>
      <c r="AI40" s="2401"/>
      <c r="AJ40" s="2401"/>
      <c r="AK40" s="2401"/>
      <c r="AL40" s="2401"/>
      <c r="AM40" s="405"/>
      <c r="AN40" s="405"/>
      <c r="AO40" s="2400"/>
      <c r="AP40" s="2400"/>
      <c r="AQ40" s="2400"/>
      <c r="AR40" s="405"/>
      <c r="AS40" s="744"/>
      <c r="AT40" s="405"/>
      <c r="AU40" s="405"/>
      <c r="AV40" s="405"/>
      <c r="AW40" s="405"/>
      <c r="AX40" s="735"/>
      <c r="AY40" s="735"/>
      <c r="AZ40" s="735"/>
      <c r="BA40" s="422"/>
    </row>
    <row r="41" spans="3:61">
      <c r="C41" s="724"/>
      <c r="D41" s="405"/>
      <c r="E41" s="2407" t="s">
        <v>1534</v>
      </c>
      <c r="F41" s="2403"/>
      <c r="G41" s="2403"/>
      <c r="H41" s="2403"/>
      <c r="I41" s="2403"/>
      <c r="J41" s="2403"/>
      <c r="K41" s="2403"/>
      <c r="L41" s="2403"/>
      <c r="M41" s="2403"/>
      <c r="N41" s="2403"/>
      <c r="O41" s="2403"/>
      <c r="P41" s="2403"/>
      <c r="Q41" s="2403"/>
      <c r="R41" s="2403"/>
      <c r="S41" s="2403"/>
      <c r="T41" s="2403"/>
      <c r="U41" s="2403"/>
      <c r="V41" s="2403"/>
      <c r="W41" s="2403"/>
      <c r="X41" s="405"/>
      <c r="Y41" s="422"/>
      <c r="AB41" s="724"/>
      <c r="AC41" s="405"/>
      <c r="AD41" s="735"/>
      <c r="AE41" s="740"/>
      <c r="AF41" s="740"/>
      <c r="AG41" s="740"/>
      <c r="AH41" s="405"/>
      <c r="AI41" s="405"/>
      <c r="AJ41" s="405"/>
      <c r="AK41" s="405"/>
      <c r="AL41" s="405"/>
      <c r="AM41" s="405"/>
      <c r="AN41" s="405"/>
      <c r="AO41" s="405"/>
      <c r="AP41" s="405"/>
      <c r="AQ41" s="405"/>
      <c r="AR41" s="405"/>
      <c r="AS41" s="744"/>
      <c r="AT41" s="405"/>
      <c r="AU41" s="405"/>
      <c r="AV41" s="405"/>
      <c r="AW41" s="405"/>
      <c r="AX41" s="405"/>
      <c r="AY41" s="405"/>
      <c r="AZ41" s="405"/>
      <c r="BA41" s="422"/>
    </row>
    <row r="42" spans="3:61">
      <c r="C42" s="724"/>
      <c r="D42" s="405"/>
      <c r="E42" s="2403"/>
      <c r="F42" s="2403"/>
      <c r="G42" s="2403"/>
      <c r="H42" s="2403"/>
      <c r="I42" s="2403"/>
      <c r="J42" s="2403"/>
      <c r="K42" s="2403"/>
      <c r="L42" s="2403"/>
      <c r="M42" s="2403"/>
      <c r="N42" s="2403"/>
      <c r="O42" s="2403"/>
      <c r="P42" s="2403"/>
      <c r="Q42" s="2403"/>
      <c r="R42" s="2403"/>
      <c r="S42" s="2403"/>
      <c r="T42" s="2403"/>
      <c r="U42" s="2403"/>
      <c r="V42" s="2403"/>
      <c r="W42" s="2403"/>
      <c r="X42" s="405"/>
      <c r="Y42" s="422"/>
      <c r="AB42" s="724"/>
      <c r="AC42" s="405"/>
      <c r="AD42" s="735"/>
      <c r="AE42" s="740"/>
      <c r="AF42" s="740"/>
      <c r="AG42" s="740"/>
      <c r="AH42" s="405"/>
      <c r="AI42" s="405"/>
      <c r="AJ42" s="405"/>
      <c r="AK42" s="405"/>
      <c r="AL42" s="405"/>
      <c r="AM42" s="405"/>
      <c r="AN42" s="405"/>
      <c r="AO42" s="405"/>
      <c r="AP42" s="405"/>
      <c r="AQ42" s="2395" t="s">
        <v>1516</v>
      </c>
      <c r="AR42" s="2395"/>
      <c r="AS42" s="2395"/>
      <c r="AT42" s="2395"/>
      <c r="AU42" s="405"/>
      <c r="AV42" s="405"/>
      <c r="AW42" s="405"/>
      <c r="AX42" s="405"/>
      <c r="AY42" s="405"/>
      <c r="AZ42" s="405"/>
      <c r="BA42" s="422"/>
    </row>
    <row r="43" spans="3:61" ht="14.25" customHeight="1">
      <c r="C43" s="724"/>
      <c r="D43" s="405"/>
      <c r="E43" s="2403"/>
      <c r="F43" s="2403"/>
      <c r="G43" s="2403"/>
      <c r="H43" s="2403"/>
      <c r="I43" s="2403"/>
      <c r="J43" s="2403"/>
      <c r="K43" s="2403"/>
      <c r="L43" s="2403"/>
      <c r="M43" s="2403"/>
      <c r="N43" s="2403"/>
      <c r="O43" s="2403"/>
      <c r="P43" s="2403"/>
      <c r="Q43" s="2403"/>
      <c r="R43" s="2403"/>
      <c r="S43" s="2403"/>
      <c r="T43" s="2403"/>
      <c r="U43" s="2403"/>
      <c r="V43" s="2403"/>
      <c r="W43" s="2403"/>
      <c r="X43" s="405"/>
      <c r="Y43" s="422"/>
      <c r="AB43" s="724"/>
      <c r="AC43" s="405"/>
      <c r="AD43" s="405"/>
      <c r="AE43" s="405"/>
      <c r="AF43" s="405"/>
      <c r="AG43" s="733"/>
      <c r="AH43" s="733"/>
      <c r="AI43" s="748"/>
      <c r="AJ43" s="748"/>
      <c r="AK43" s="748"/>
      <c r="AL43" s="733"/>
      <c r="AM43" s="733"/>
      <c r="AN43" s="733"/>
      <c r="AO43" s="733"/>
      <c r="AP43" s="733"/>
      <c r="AQ43" s="2395"/>
      <c r="AR43" s="2395"/>
      <c r="AS43" s="2395"/>
      <c r="AT43" s="2395"/>
      <c r="AU43" s="733"/>
      <c r="AV43" s="733"/>
      <c r="AW43" s="733"/>
      <c r="AX43" s="733"/>
      <c r="AY43" s="405"/>
      <c r="AZ43" s="405"/>
      <c r="BA43" s="422"/>
    </row>
    <row r="44" spans="3:61">
      <c r="C44" s="724"/>
      <c r="D44" s="405"/>
      <c r="E44" s="405"/>
      <c r="F44" s="405"/>
      <c r="G44" s="405"/>
      <c r="H44" s="405"/>
      <c r="I44" s="405"/>
      <c r="J44" s="405"/>
      <c r="K44" s="405"/>
      <c r="L44" s="405"/>
      <c r="M44" s="405"/>
      <c r="N44" s="405"/>
      <c r="O44" s="405"/>
      <c r="P44" s="405"/>
      <c r="Q44" s="405"/>
      <c r="R44" s="405"/>
      <c r="S44" s="405"/>
      <c r="T44" s="405"/>
      <c r="U44" s="405"/>
      <c r="V44" s="405"/>
      <c r="W44" s="405"/>
      <c r="X44" s="405"/>
      <c r="Y44" s="422"/>
      <c r="AB44" s="2376"/>
      <c r="AC44" s="2377"/>
      <c r="AD44" s="2377"/>
      <c r="AE44" s="2377"/>
      <c r="AF44" s="2377"/>
      <c r="AG44" s="405"/>
      <c r="AH44" s="405"/>
      <c r="AI44" s="737"/>
      <c r="AJ44" s="737"/>
      <c r="AK44" s="737"/>
      <c r="AL44" s="405"/>
      <c r="AM44" s="405"/>
      <c r="AN44" s="405"/>
      <c r="AO44" s="405"/>
      <c r="AP44" s="405"/>
      <c r="AQ44" s="2395"/>
      <c r="AR44" s="2395"/>
      <c r="AS44" s="2395"/>
      <c r="AT44" s="2395"/>
      <c r="AU44" s="405"/>
      <c r="AV44" s="405"/>
      <c r="AW44" s="405"/>
      <c r="AX44" s="737"/>
      <c r="AY44" s="2380"/>
      <c r="AZ44" s="2380"/>
      <c r="BA44" s="2381"/>
    </row>
    <row r="45" spans="3:61">
      <c r="C45" s="724"/>
      <c r="D45" s="405"/>
      <c r="E45" s="405"/>
      <c r="F45" s="405"/>
      <c r="G45" s="405"/>
      <c r="H45" s="405"/>
      <c r="I45" s="405"/>
      <c r="J45" s="405"/>
      <c r="K45" s="405"/>
      <c r="L45" s="405"/>
      <c r="M45" s="405"/>
      <c r="N45" s="405"/>
      <c r="O45" s="405"/>
      <c r="P45" s="405"/>
      <c r="Q45" s="405"/>
      <c r="R45" s="405"/>
      <c r="S45" s="405"/>
      <c r="T45" s="405"/>
      <c r="U45" s="405"/>
      <c r="V45" s="405"/>
      <c r="W45" s="405"/>
      <c r="X45" s="405"/>
      <c r="Y45" s="422"/>
      <c r="AB45" s="2376"/>
      <c r="AC45" s="2377"/>
      <c r="AD45" s="2377"/>
      <c r="AE45" s="2377"/>
      <c r="AF45" s="2377"/>
      <c r="AG45" s="405"/>
      <c r="AH45" s="405"/>
      <c r="AI45" s="737"/>
      <c r="AJ45" s="737"/>
      <c r="AK45" s="737"/>
      <c r="AL45" s="405"/>
      <c r="AM45" s="405"/>
      <c r="AN45" s="405"/>
      <c r="AO45" s="405"/>
      <c r="AP45" s="405"/>
      <c r="AQ45" s="405"/>
      <c r="AR45" s="405"/>
      <c r="AS45" s="405"/>
      <c r="AT45" s="405"/>
      <c r="AU45" s="405"/>
      <c r="AV45" s="405"/>
      <c r="AW45" s="405"/>
      <c r="AX45" s="737"/>
      <c r="AY45" s="2380"/>
      <c r="AZ45" s="2380"/>
      <c r="BA45" s="2381"/>
    </row>
    <row r="46" spans="3:61">
      <c r="C46" s="423"/>
      <c r="D46" s="720"/>
      <c r="E46" s="720"/>
      <c r="F46" s="720"/>
      <c r="G46" s="720"/>
      <c r="H46" s="720"/>
      <c r="I46" s="720"/>
      <c r="J46" s="720"/>
      <c r="K46" s="720"/>
      <c r="L46" s="720"/>
      <c r="M46" s="720"/>
      <c r="N46" s="720"/>
      <c r="O46" s="720"/>
      <c r="P46" s="720"/>
      <c r="Q46" s="720"/>
      <c r="R46" s="720"/>
      <c r="S46" s="720"/>
      <c r="T46" s="720"/>
      <c r="U46" s="720"/>
      <c r="V46" s="720"/>
      <c r="W46" s="720"/>
      <c r="X46" s="720"/>
      <c r="Y46" s="426"/>
      <c r="AB46" s="2378"/>
      <c r="AC46" s="2379"/>
      <c r="AD46" s="2379"/>
      <c r="AE46" s="2379"/>
      <c r="AF46" s="2379"/>
      <c r="AG46" s="720"/>
      <c r="AH46" s="720"/>
      <c r="AI46" s="720"/>
      <c r="AJ46" s="720"/>
      <c r="AK46" s="720"/>
      <c r="AL46" s="720"/>
      <c r="AM46" s="720"/>
      <c r="AN46" s="720"/>
      <c r="AO46" s="720"/>
      <c r="AP46" s="720"/>
      <c r="AQ46" s="720"/>
      <c r="AR46" s="720"/>
      <c r="AS46" s="720"/>
      <c r="AT46" s="720"/>
      <c r="AU46" s="720"/>
      <c r="AV46" s="720"/>
      <c r="AW46" s="720"/>
      <c r="AX46" s="773"/>
      <c r="AY46" s="2382"/>
      <c r="AZ46" s="2382"/>
      <c r="BA46" s="2383"/>
    </row>
    <row r="49" spans="2:60">
      <c r="B49" s="730" t="s">
        <v>1567</v>
      </c>
    </row>
    <row r="50" spans="2:60">
      <c r="B50" s="730" t="s">
        <v>1568</v>
      </c>
    </row>
    <row r="51" spans="2:60">
      <c r="C51" s="774" t="s">
        <v>1491</v>
      </c>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row>
    <row r="52" spans="2:60">
      <c r="C52" s="416"/>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8"/>
    </row>
    <row r="53" spans="2:60">
      <c r="C53" s="724"/>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22"/>
    </row>
    <row r="54" spans="2:60" ht="14.25" customHeight="1">
      <c r="C54" s="724"/>
      <c r="D54" s="405"/>
      <c r="E54" s="405"/>
      <c r="F54" s="428" t="s">
        <v>1569</v>
      </c>
      <c r="G54" s="725"/>
      <c r="H54" s="725"/>
      <c r="I54" s="725"/>
      <c r="J54" s="725"/>
      <c r="K54" s="725"/>
      <c r="L54" s="725"/>
      <c r="M54" s="725"/>
      <c r="N54" s="725"/>
      <c r="O54" s="725"/>
      <c r="P54" s="725"/>
      <c r="Q54" s="725"/>
      <c r="R54" s="725"/>
      <c r="S54" s="725"/>
      <c r="T54" s="725"/>
      <c r="U54" s="725"/>
      <c r="V54" s="725"/>
      <c r="W54" s="765"/>
      <c r="X54" s="765"/>
      <c r="Y54" s="765"/>
      <c r="Z54" s="765"/>
      <c r="AA54" s="765"/>
      <c r="AB54" s="765"/>
      <c r="AC54" s="765"/>
      <c r="AD54" s="765"/>
      <c r="AE54" s="765"/>
      <c r="AF54" s="765"/>
      <c r="AG54" s="765"/>
      <c r="AH54" s="765"/>
      <c r="AI54" s="765"/>
      <c r="AJ54" s="765"/>
      <c r="AK54" s="765"/>
      <c r="AL54" s="765"/>
      <c r="AM54" s="765"/>
      <c r="AN54" s="725"/>
      <c r="AO54" s="725"/>
      <c r="AP54" s="725"/>
      <c r="AQ54" s="725"/>
      <c r="AR54" s="725"/>
      <c r="AS54" s="725"/>
      <c r="AT54" s="725"/>
      <c r="AU54" s="725"/>
      <c r="AV54" s="725"/>
      <c r="AW54" s="725"/>
      <c r="AX54" s="405"/>
      <c r="AY54" s="405"/>
      <c r="AZ54" s="405"/>
      <c r="BA54" s="422"/>
    </row>
    <row r="55" spans="2:60">
      <c r="C55" s="724"/>
      <c r="D55" s="405"/>
      <c r="E55" s="405"/>
      <c r="F55" s="428"/>
      <c r="G55" s="725"/>
      <c r="H55" s="725"/>
      <c r="I55" s="725"/>
      <c r="J55" s="725"/>
      <c r="K55" s="725"/>
      <c r="L55" s="725"/>
      <c r="M55" s="725"/>
      <c r="N55" s="725"/>
      <c r="O55" s="725"/>
      <c r="P55" s="725"/>
      <c r="Q55" s="725"/>
      <c r="R55" s="725"/>
      <c r="S55" s="725"/>
      <c r="T55" s="725"/>
      <c r="U55" s="725"/>
      <c r="V55" s="725"/>
      <c r="W55" s="743" t="s">
        <v>429</v>
      </c>
      <c r="X55" s="765"/>
      <c r="Y55" s="765"/>
      <c r="Z55" s="765"/>
      <c r="AA55" s="765"/>
      <c r="AB55" s="765"/>
      <c r="AC55" s="765"/>
      <c r="AD55" s="765"/>
      <c r="AE55" s="765"/>
      <c r="AF55" s="765"/>
      <c r="AG55" s="765"/>
      <c r="AH55" s="765"/>
      <c r="AI55" s="765"/>
      <c r="AJ55" s="765"/>
      <c r="AK55" s="765"/>
      <c r="AL55" s="765"/>
      <c r="AM55" s="765"/>
      <c r="AN55" s="725"/>
      <c r="AO55" s="725"/>
      <c r="AP55" s="725"/>
      <c r="AQ55" s="725"/>
      <c r="AR55" s="725"/>
      <c r="AS55" s="725"/>
      <c r="AT55" s="725"/>
      <c r="AU55" s="725"/>
      <c r="AV55" s="725"/>
      <c r="AW55" s="725"/>
      <c r="AX55" s="405"/>
      <c r="AY55" s="405"/>
      <c r="AZ55" s="405"/>
      <c r="BA55" s="422"/>
    </row>
    <row r="56" spans="2:60">
      <c r="C56" s="724"/>
      <c r="D56" s="405"/>
      <c r="E56" s="405"/>
      <c r="F56" s="725"/>
      <c r="G56" s="725"/>
      <c r="H56" s="725"/>
      <c r="I56" s="725"/>
      <c r="J56" s="725"/>
      <c r="K56" s="725"/>
      <c r="L56" s="725"/>
      <c r="M56" s="725"/>
      <c r="N56" s="725"/>
      <c r="O56" s="725"/>
      <c r="P56" s="725"/>
      <c r="Q56" s="725"/>
      <c r="R56" s="725"/>
      <c r="S56" s="725"/>
      <c r="T56" s="725"/>
      <c r="U56" s="725"/>
      <c r="V56" s="725"/>
      <c r="W56" s="765"/>
      <c r="X56" s="765"/>
      <c r="Y56" s="765"/>
      <c r="Z56" s="765"/>
      <c r="AA56" s="765"/>
      <c r="AB56" s="765"/>
      <c r="AC56" s="765"/>
      <c r="AD56" s="765"/>
      <c r="AE56" s="765"/>
      <c r="AF56" s="765"/>
      <c r="AG56" s="765"/>
      <c r="AH56" s="765"/>
      <c r="AI56" s="765"/>
      <c r="AJ56" s="765"/>
      <c r="AK56" s="765"/>
      <c r="AL56" s="765"/>
      <c r="AM56" s="765"/>
      <c r="AN56" s="725"/>
      <c r="AO56" s="725"/>
      <c r="AP56" s="725"/>
      <c r="AQ56" s="725"/>
      <c r="AR56" s="725"/>
      <c r="AS56" s="725"/>
      <c r="AT56" s="725"/>
      <c r="AU56" s="725"/>
      <c r="AV56" s="725"/>
      <c r="AW56" s="725"/>
      <c r="AX56" s="405"/>
      <c r="AY56" s="405"/>
      <c r="AZ56" s="405"/>
      <c r="BA56" s="422"/>
    </row>
    <row r="57" spans="2:60">
      <c r="C57" s="724"/>
      <c r="D57" s="405"/>
      <c r="E57" s="405"/>
      <c r="F57" s="428" t="s">
        <v>1507</v>
      </c>
      <c r="G57" s="725"/>
      <c r="H57" s="725"/>
      <c r="I57" s="725"/>
      <c r="J57" s="725"/>
      <c r="K57" s="725"/>
      <c r="L57" s="725"/>
      <c r="M57" s="725"/>
      <c r="N57" s="725"/>
      <c r="O57" s="725"/>
      <c r="P57" s="725"/>
      <c r="Q57" s="725"/>
      <c r="R57" s="725"/>
      <c r="S57" s="725"/>
      <c r="T57" s="725"/>
      <c r="U57" s="725"/>
      <c r="V57" s="725"/>
      <c r="W57" s="725"/>
      <c r="X57" s="725"/>
      <c r="Y57" s="725"/>
      <c r="Z57" s="725"/>
      <c r="AA57" s="725"/>
      <c r="AB57" s="405"/>
      <c r="AC57" s="405"/>
      <c r="AD57" s="405"/>
      <c r="AE57" s="428"/>
      <c r="AF57" s="725"/>
      <c r="AG57" s="725"/>
      <c r="AH57" s="725"/>
      <c r="AI57" s="725"/>
      <c r="AJ57" s="725"/>
      <c r="AK57" s="725"/>
      <c r="AL57" s="725"/>
      <c r="AM57" s="725"/>
      <c r="AN57" s="725"/>
      <c r="AO57" s="725"/>
      <c r="AP57" s="725"/>
      <c r="AQ57" s="725"/>
      <c r="AR57" s="725"/>
      <c r="AS57" s="725"/>
      <c r="AT57" s="725"/>
      <c r="AU57" s="725"/>
      <c r="AV57" s="428" t="s">
        <v>1531</v>
      </c>
      <c r="AW57" s="735"/>
      <c r="AX57" s="735"/>
      <c r="AY57" s="735"/>
      <c r="AZ57" s="422"/>
    </row>
    <row r="58" spans="2:60" ht="14.25" customHeight="1">
      <c r="C58" s="724"/>
      <c r="D58" s="405"/>
      <c r="E58" s="405"/>
      <c r="F58" s="725"/>
      <c r="G58" s="725"/>
      <c r="H58" s="725"/>
      <c r="I58" s="725"/>
      <c r="J58" s="725"/>
      <c r="K58" s="725"/>
      <c r="L58" s="725"/>
      <c r="M58" s="725"/>
      <c r="N58" s="725"/>
      <c r="O58" s="725"/>
      <c r="P58" s="725"/>
      <c r="Q58" s="725"/>
      <c r="R58" s="725"/>
      <c r="S58" s="725"/>
      <c r="T58" s="725"/>
      <c r="U58" s="725"/>
      <c r="V58" s="725"/>
      <c r="W58" s="725"/>
      <c r="X58" s="725"/>
      <c r="Y58" s="725"/>
      <c r="Z58" s="725"/>
      <c r="AA58" s="725"/>
      <c r="AB58" s="405"/>
      <c r="AC58" s="405"/>
      <c r="AD58" s="405"/>
      <c r="AE58" s="725"/>
      <c r="AF58" s="725"/>
      <c r="AG58" s="725"/>
      <c r="AH58" s="725"/>
      <c r="AI58" s="725"/>
      <c r="AJ58" s="725"/>
      <c r="AK58" s="725"/>
      <c r="AL58" s="725"/>
      <c r="AM58" s="725"/>
      <c r="AN58" s="725"/>
      <c r="AO58" s="725"/>
      <c r="AP58" s="725"/>
      <c r="AQ58" s="725"/>
      <c r="AR58" s="725"/>
      <c r="AS58" s="725"/>
      <c r="AT58" s="725"/>
      <c r="AU58" s="725"/>
      <c r="AV58" s="2321" t="s">
        <v>1537</v>
      </c>
      <c r="AW58" s="2321"/>
      <c r="AX58" s="2321"/>
      <c r="AY58" s="2321"/>
      <c r="AZ58" s="2321"/>
      <c r="BA58" s="2321"/>
      <c r="BB58" s="2321"/>
      <c r="BC58" s="2321"/>
      <c r="BD58" s="2321"/>
      <c r="BE58" s="2321"/>
      <c r="BF58" s="2321"/>
      <c r="BG58" s="2321"/>
      <c r="BH58" s="2321"/>
    </row>
    <row r="59" spans="2:60">
      <c r="C59" s="724"/>
      <c r="D59" s="405"/>
      <c r="E59" s="405"/>
      <c r="F59" s="725"/>
      <c r="G59" s="725"/>
      <c r="H59" s="725"/>
      <c r="I59" s="725"/>
      <c r="J59" s="725"/>
      <c r="K59" s="725"/>
      <c r="L59" s="428" t="s">
        <v>1510</v>
      </c>
      <c r="M59" s="725"/>
      <c r="N59" s="725"/>
      <c r="O59" s="725"/>
      <c r="P59" s="725"/>
      <c r="Q59" s="725"/>
      <c r="R59" s="725"/>
      <c r="S59" s="725"/>
      <c r="T59" s="725"/>
      <c r="U59" s="725"/>
      <c r="V59" s="725"/>
      <c r="W59" s="725"/>
      <c r="X59" s="725"/>
      <c r="Y59" s="725"/>
      <c r="Z59" s="725"/>
      <c r="AA59" s="725"/>
      <c r="AB59" s="405"/>
      <c r="AC59" s="405"/>
      <c r="AD59" s="405"/>
      <c r="AE59" s="725"/>
      <c r="AF59" s="725"/>
      <c r="AG59" s="725"/>
      <c r="AH59" s="725"/>
      <c r="AI59" s="725"/>
      <c r="AJ59" s="428"/>
      <c r="AK59" s="725"/>
      <c r="AL59" s="725"/>
      <c r="AM59" s="725"/>
      <c r="AN59" s="725"/>
      <c r="AO59" s="725"/>
      <c r="AP59" s="725"/>
      <c r="AQ59" s="725"/>
      <c r="AR59" s="725"/>
      <c r="AS59" s="725"/>
      <c r="AT59" s="725"/>
      <c r="AU59" s="725"/>
      <c r="AV59" s="2321"/>
      <c r="AW59" s="2321"/>
      <c r="AX59" s="2321"/>
      <c r="AY59" s="2321"/>
      <c r="AZ59" s="2321"/>
      <c r="BA59" s="2321"/>
      <c r="BB59" s="2321"/>
      <c r="BC59" s="2321"/>
      <c r="BD59" s="2321"/>
      <c r="BE59" s="2321"/>
      <c r="BF59" s="2321"/>
      <c r="BG59" s="2321"/>
      <c r="BH59" s="2321"/>
    </row>
    <row r="60" spans="2:60" ht="14.25" customHeight="1">
      <c r="C60" s="724"/>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2321"/>
      <c r="AW60" s="2321"/>
      <c r="AX60" s="2321"/>
      <c r="AY60" s="2321"/>
      <c r="AZ60" s="2321"/>
      <c r="BA60" s="2321"/>
      <c r="BB60" s="2321"/>
      <c r="BC60" s="2321"/>
      <c r="BD60" s="2321"/>
      <c r="BE60" s="2321"/>
      <c r="BF60" s="2321"/>
      <c r="BG60" s="2321"/>
      <c r="BH60" s="2321"/>
    </row>
    <row r="61" spans="2:60">
      <c r="C61" s="724"/>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42"/>
      <c r="AW61" s="442"/>
      <c r="AX61" s="442"/>
      <c r="AY61" s="442"/>
      <c r="AZ61" s="442"/>
      <c r="BA61" s="442"/>
      <c r="BB61" s="775"/>
      <c r="BC61" s="442"/>
      <c r="BD61" s="442"/>
      <c r="BE61" s="442"/>
      <c r="BF61" s="442"/>
      <c r="BG61" s="442"/>
      <c r="BH61" s="442"/>
    </row>
    <row r="62" spans="2:60" ht="14.25" customHeight="1">
      <c r="C62" s="724"/>
      <c r="D62" s="405"/>
      <c r="E62" s="2404" t="s">
        <v>1538</v>
      </c>
      <c r="F62" s="2404"/>
      <c r="G62" s="2404"/>
      <c r="H62" s="2404"/>
      <c r="I62" s="2404"/>
      <c r="J62" s="2404"/>
      <c r="K62" s="2404"/>
      <c r="L62" s="2404"/>
      <c r="M62" s="2404"/>
      <c r="N62" s="2404"/>
      <c r="O62" s="2404"/>
      <c r="P62" s="2404"/>
      <c r="Q62" s="2404"/>
      <c r="R62" s="2404"/>
      <c r="S62" s="2404"/>
      <c r="T62" s="2404"/>
      <c r="U62" s="2404"/>
      <c r="V62" s="405"/>
      <c r="W62" s="405"/>
      <c r="X62" s="405"/>
      <c r="Z62" s="725"/>
      <c r="AD62" s="725"/>
      <c r="AE62" s="725"/>
      <c r="AF62" s="725"/>
      <c r="AG62" s="725"/>
      <c r="AH62" s="725"/>
      <c r="AI62" s="405"/>
      <c r="AJ62" s="405"/>
      <c r="AK62" s="405"/>
      <c r="AL62" s="405"/>
      <c r="AM62" s="405"/>
      <c r="AN62" s="405"/>
      <c r="AO62" s="405"/>
      <c r="AP62" s="405"/>
      <c r="AQ62" s="405"/>
      <c r="AR62" s="405"/>
      <c r="AS62" s="405"/>
      <c r="AT62" s="405"/>
      <c r="AU62" s="405"/>
      <c r="AV62" s="405"/>
      <c r="AW62" s="405"/>
      <c r="AX62" s="405"/>
      <c r="AY62" s="405"/>
      <c r="AZ62" s="405"/>
      <c r="BA62" s="422"/>
    </row>
    <row r="63" spans="2:60">
      <c r="C63" s="724"/>
      <c r="D63" s="405"/>
      <c r="E63" s="2404"/>
      <c r="F63" s="2404"/>
      <c r="G63" s="2404"/>
      <c r="H63" s="2404"/>
      <c r="I63" s="2404"/>
      <c r="J63" s="2404"/>
      <c r="K63" s="2404"/>
      <c r="L63" s="2404"/>
      <c r="M63" s="2404"/>
      <c r="N63" s="2404"/>
      <c r="O63" s="2404"/>
      <c r="P63" s="2404"/>
      <c r="Q63" s="2404"/>
      <c r="R63" s="2404"/>
      <c r="S63" s="2404"/>
      <c r="T63" s="2404"/>
      <c r="U63" s="2404"/>
      <c r="V63" s="405"/>
      <c r="W63" s="405"/>
      <c r="X63" s="405"/>
      <c r="Y63" s="428" t="s">
        <v>422</v>
      </c>
      <c r="Z63" s="405"/>
      <c r="AB63" s="725"/>
      <c r="AC63" s="428" t="s">
        <v>1539</v>
      </c>
      <c r="AD63" s="725"/>
      <c r="AE63" s="725"/>
      <c r="AF63" s="725"/>
      <c r="AG63" s="725"/>
      <c r="AH63" s="725"/>
      <c r="AI63" s="405"/>
      <c r="AJ63" s="405"/>
      <c r="AK63" s="405"/>
      <c r="AL63" s="405"/>
      <c r="AM63" s="405"/>
      <c r="AN63" s="405"/>
      <c r="AO63" s="405"/>
      <c r="AP63" s="405"/>
      <c r="AQ63" s="405"/>
      <c r="AR63" s="405"/>
      <c r="AS63" s="405"/>
      <c r="AT63" s="405"/>
      <c r="AU63" s="405"/>
      <c r="AV63" s="405"/>
      <c r="AW63" s="405"/>
      <c r="AX63" s="405"/>
      <c r="AY63" s="405"/>
      <c r="AZ63" s="405"/>
      <c r="BA63" s="422"/>
    </row>
    <row r="64" spans="2:60">
      <c r="C64" s="724"/>
      <c r="D64" s="405"/>
      <c r="E64" s="2404"/>
      <c r="F64" s="2404"/>
      <c r="G64" s="2404"/>
      <c r="H64" s="2404"/>
      <c r="I64" s="2404"/>
      <c r="J64" s="2404"/>
      <c r="K64" s="2404"/>
      <c r="L64" s="2404"/>
      <c r="M64" s="2404"/>
      <c r="N64" s="2404"/>
      <c r="O64" s="2404"/>
      <c r="P64" s="2404"/>
      <c r="Q64" s="2404"/>
      <c r="R64" s="2404"/>
      <c r="S64" s="2404"/>
      <c r="T64" s="2404"/>
      <c r="U64" s="2404"/>
      <c r="V64" s="405"/>
      <c r="W64" s="405"/>
      <c r="X64" s="405"/>
      <c r="Y64" s="428" t="s">
        <v>424</v>
      </c>
      <c r="Z64" s="405"/>
      <c r="AA64" s="725"/>
      <c r="AB64" s="725"/>
      <c r="AC64" s="428" t="s">
        <v>1512</v>
      </c>
      <c r="AT64" s="432" t="s">
        <v>394</v>
      </c>
      <c r="AV64" s="405"/>
      <c r="AW64" s="405"/>
      <c r="AX64" s="405"/>
      <c r="AY64" s="405"/>
      <c r="AZ64" s="405"/>
      <c r="BA64" s="422"/>
    </row>
    <row r="65" spans="3:66">
      <c r="C65" s="724"/>
      <c r="D65" s="405"/>
      <c r="E65" s="2404"/>
      <c r="F65" s="2404"/>
      <c r="G65" s="2404"/>
      <c r="H65" s="2404"/>
      <c r="I65" s="2404"/>
      <c r="J65" s="2404"/>
      <c r="K65" s="2404"/>
      <c r="L65" s="2404"/>
      <c r="M65" s="2404"/>
      <c r="N65" s="2404"/>
      <c r="O65" s="2404"/>
      <c r="P65" s="2404"/>
      <c r="Q65" s="2404"/>
      <c r="R65" s="2404"/>
      <c r="S65" s="2404"/>
      <c r="T65" s="2404"/>
      <c r="U65" s="2404"/>
      <c r="V65" s="405"/>
      <c r="W65" s="405"/>
      <c r="X65" s="405"/>
      <c r="Y65" s="405"/>
      <c r="Z65" s="405"/>
      <c r="AA65" s="725"/>
      <c r="AB65" s="725"/>
      <c r="AC65" s="428" t="s">
        <v>1513</v>
      </c>
      <c r="AD65" s="725"/>
      <c r="AE65" s="725"/>
      <c r="AF65" s="725"/>
      <c r="AG65" s="725"/>
      <c r="AH65" s="725"/>
      <c r="AI65" s="405"/>
      <c r="AJ65" s="405"/>
      <c r="AK65" s="405"/>
      <c r="AL65" s="405"/>
      <c r="AM65" s="405"/>
      <c r="AN65" s="405"/>
      <c r="AO65" s="405"/>
      <c r="AP65" s="405"/>
      <c r="AQ65" s="405"/>
      <c r="AR65" s="405"/>
      <c r="AS65" s="405"/>
      <c r="AT65" s="432" t="s">
        <v>1474</v>
      </c>
      <c r="AV65" s="405"/>
      <c r="AW65" s="405"/>
      <c r="AX65" s="405"/>
      <c r="AY65" s="405"/>
      <c r="AZ65" s="405"/>
      <c r="BA65" s="422"/>
    </row>
    <row r="66" spans="3:66">
      <c r="C66" s="724"/>
      <c r="D66" s="405"/>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22"/>
    </row>
    <row r="67" spans="3:66">
      <c r="C67" s="423"/>
      <c r="D67" s="720"/>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720"/>
      <c r="AE67" s="720"/>
      <c r="AF67" s="720"/>
      <c r="AG67" s="720"/>
      <c r="AH67" s="720"/>
      <c r="AI67" s="720"/>
      <c r="AJ67" s="720"/>
      <c r="AK67" s="720"/>
      <c r="AL67" s="720"/>
      <c r="AM67" s="720"/>
      <c r="AN67" s="720"/>
      <c r="AO67" s="720"/>
      <c r="AP67" s="720"/>
      <c r="AQ67" s="720"/>
      <c r="AR67" s="720"/>
      <c r="AS67" s="720"/>
      <c r="AT67" s="720"/>
      <c r="AU67" s="720"/>
      <c r="AV67" s="720"/>
      <c r="AW67" s="720"/>
      <c r="AX67" s="720"/>
      <c r="AY67" s="720"/>
      <c r="AZ67" s="720"/>
      <c r="BA67" s="426"/>
    </row>
    <row r="68" spans="3:66" ht="14.25" customHeight="1">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D68" s="765"/>
      <c r="BE68" s="765"/>
      <c r="BF68" s="765"/>
      <c r="BG68" s="765"/>
      <c r="BH68" s="765"/>
      <c r="BI68" s="765"/>
      <c r="BJ68" s="765"/>
      <c r="BK68" s="765"/>
      <c r="BL68" s="765"/>
      <c r="BM68" s="765"/>
    </row>
    <row r="69" spans="3:66">
      <c r="C69" s="774" t="s">
        <v>1492</v>
      </c>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4"/>
      <c r="AT69" s="774"/>
      <c r="AU69" s="774"/>
      <c r="AV69" s="774"/>
      <c r="AW69" s="774"/>
      <c r="AX69" s="774"/>
      <c r="AY69" s="774"/>
      <c r="AZ69" s="774"/>
      <c r="BA69" s="774"/>
      <c r="BC69" s="765"/>
      <c r="BD69" s="2405" t="s">
        <v>1496</v>
      </c>
      <c r="BE69" s="2406"/>
      <c r="BF69" s="2406"/>
      <c r="BG69" s="2406"/>
      <c r="BH69" s="2406"/>
      <c r="BI69" s="2406"/>
      <c r="BJ69" s="2406"/>
      <c r="BK69" s="2406"/>
      <c r="BL69" s="2406"/>
      <c r="BM69" s="2406"/>
      <c r="BN69" s="2406"/>
    </row>
    <row r="70" spans="3:66">
      <c r="C70" s="2365"/>
      <c r="D70" s="2384"/>
      <c r="E70" s="2384"/>
      <c r="F70" s="417"/>
      <c r="G70" s="417"/>
      <c r="H70" s="417"/>
      <c r="I70" s="417"/>
      <c r="J70" s="417"/>
      <c r="K70" s="417"/>
      <c r="L70" s="417"/>
      <c r="M70" s="417"/>
      <c r="N70" s="417"/>
      <c r="O70" s="417"/>
      <c r="P70" s="417"/>
      <c r="Q70" s="417"/>
      <c r="R70" s="417"/>
      <c r="S70" s="417"/>
      <c r="T70" s="417"/>
      <c r="U70" s="417"/>
      <c r="V70" s="417"/>
      <c r="W70" s="417"/>
      <c r="X70" s="417"/>
      <c r="Y70" s="417"/>
      <c r="Z70" s="417"/>
      <c r="AA70" s="417"/>
      <c r="AB70" s="755"/>
      <c r="AC70" s="755"/>
      <c r="AD70" s="417"/>
      <c r="AE70" s="417"/>
      <c r="AF70" s="417"/>
      <c r="AG70" s="417"/>
      <c r="AH70" s="417"/>
      <c r="AI70" s="417"/>
      <c r="AJ70" s="417"/>
      <c r="AK70" s="417"/>
      <c r="AL70" s="417"/>
      <c r="AM70" s="417"/>
      <c r="AN70" s="417"/>
      <c r="AO70" s="417"/>
      <c r="AP70" s="417"/>
      <c r="AQ70" s="417"/>
      <c r="AR70" s="417"/>
      <c r="AS70" s="417"/>
      <c r="AT70" s="417"/>
      <c r="AU70" s="417"/>
      <c r="AV70" s="417"/>
      <c r="AW70" s="417"/>
      <c r="AX70" s="417"/>
      <c r="AY70" s="2385"/>
      <c r="AZ70" s="2385"/>
      <c r="BA70" s="2386"/>
      <c r="BC70" s="765"/>
      <c r="BD70" s="2406"/>
      <c r="BE70" s="2406"/>
      <c r="BF70" s="2406"/>
      <c r="BG70" s="2406"/>
      <c r="BH70" s="2406"/>
      <c r="BI70" s="2406"/>
      <c r="BJ70" s="2406"/>
      <c r="BK70" s="2406"/>
      <c r="BL70" s="2406"/>
      <c r="BM70" s="2406"/>
      <c r="BN70" s="2406"/>
    </row>
    <row r="71" spans="3:66">
      <c r="C71" s="2366"/>
      <c r="D71" s="2380"/>
      <c r="E71" s="2380"/>
      <c r="F71" s="405"/>
      <c r="G71" s="405"/>
      <c r="H71" s="405"/>
      <c r="I71" s="405"/>
      <c r="J71" s="405"/>
      <c r="K71" s="405"/>
      <c r="L71" s="405"/>
      <c r="M71" s="405"/>
      <c r="N71" s="405"/>
      <c r="O71" s="405"/>
      <c r="P71" s="405"/>
      <c r="Q71" s="405"/>
      <c r="R71" s="405"/>
      <c r="S71" s="405"/>
      <c r="T71" s="405"/>
      <c r="U71" s="405"/>
      <c r="V71" s="405"/>
      <c r="W71" s="405"/>
      <c r="X71" s="405"/>
      <c r="Y71" s="405"/>
      <c r="Z71" s="405"/>
      <c r="AA71" s="405"/>
      <c r="AB71" s="737"/>
      <c r="AC71" s="737"/>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2377"/>
      <c r="AZ71" s="2377"/>
      <c r="BA71" s="2387"/>
      <c r="BC71" s="765"/>
      <c r="BD71" s="2406"/>
      <c r="BE71" s="2406"/>
      <c r="BF71" s="2406"/>
      <c r="BG71" s="2406"/>
      <c r="BH71" s="2406"/>
      <c r="BI71" s="2406"/>
      <c r="BJ71" s="2406"/>
      <c r="BK71" s="2406"/>
      <c r="BL71" s="2406"/>
      <c r="BM71" s="2406"/>
      <c r="BN71" s="2406"/>
    </row>
    <row r="72" spans="3:66">
      <c r="C72" s="2366"/>
      <c r="D72" s="2380"/>
      <c r="E72" s="2380"/>
      <c r="F72" s="725"/>
      <c r="G72" s="725"/>
      <c r="H72" s="725"/>
      <c r="I72" s="725"/>
      <c r="J72" s="725"/>
      <c r="K72" s="725"/>
      <c r="L72" s="725"/>
      <c r="M72" s="725"/>
      <c r="N72" s="725"/>
      <c r="O72" s="725"/>
      <c r="P72" s="725"/>
      <c r="Q72" s="725"/>
      <c r="R72" s="725"/>
      <c r="S72" s="725"/>
      <c r="T72" s="725"/>
      <c r="U72" s="725"/>
      <c r="V72" s="725"/>
      <c r="W72" s="725"/>
      <c r="X72" s="725"/>
      <c r="Y72" s="725"/>
      <c r="Z72" s="725"/>
      <c r="AA72" s="725"/>
      <c r="AB72" s="737"/>
      <c r="AC72" s="737"/>
      <c r="AD72" s="405"/>
      <c r="AE72" s="725"/>
      <c r="AF72" s="725"/>
      <c r="AG72" s="725"/>
      <c r="AH72" s="725"/>
      <c r="AI72" s="725"/>
      <c r="AJ72" s="725"/>
      <c r="AK72" s="725"/>
      <c r="AL72" s="725"/>
      <c r="AM72" s="725"/>
      <c r="AN72" s="725"/>
      <c r="AO72" s="725"/>
      <c r="AP72" s="725"/>
      <c r="AQ72" s="725"/>
      <c r="AR72" s="725"/>
      <c r="AS72" s="725"/>
      <c r="AT72" s="725"/>
      <c r="AU72" s="725"/>
      <c r="AV72" s="725"/>
      <c r="AW72" s="725"/>
      <c r="AX72" s="725"/>
      <c r="AY72" s="2377"/>
      <c r="AZ72" s="2377"/>
      <c r="BA72" s="2387"/>
      <c r="BD72" s="2406"/>
      <c r="BE72" s="2406"/>
      <c r="BF72" s="2406"/>
      <c r="BG72" s="2406"/>
      <c r="BH72" s="2406"/>
      <c r="BI72" s="2406"/>
      <c r="BJ72" s="2406"/>
      <c r="BK72" s="2406"/>
      <c r="BL72" s="2406"/>
      <c r="BM72" s="2406"/>
      <c r="BN72" s="2406"/>
    </row>
    <row r="73" spans="3:66">
      <c r="C73" s="724"/>
      <c r="D73" s="405"/>
      <c r="E73" s="405"/>
      <c r="F73" s="776"/>
      <c r="G73" s="725"/>
      <c r="H73" s="725"/>
      <c r="I73" s="725"/>
      <c r="J73" s="725"/>
      <c r="K73" s="725"/>
      <c r="L73" s="725"/>
      <c r="M73" s="725"/>
      <c r="N73" s="725"/>
      <c r="O73" s="725"/>
      <c r="P73" s="725"/>
      <c r="Q73" s="725"/>
      <c r="R73" s="725"/>
      <c r="S73" s="725"/>
      <c r="T73" s="725"/>
      <c r="U73" s="725"/>
      <c r="V73" s="725"/>
      <c r="W73" s="725"/>
      <c r="X73" s="725"/>
      <c r="Y73" s="725"/>
      <c r="Z73" s="725"/>
      <c r="AA73" s="725"/>
      <c r="AB73" s="405"/>
      <c r="AC73" s="405"/>
      <c r="AD73" s="405"/>
      <c r="AE73" s="725"/>
      <c r="AF73" s="725"/>
      <c r="AG73" s="725"/>
      <c r="AH73" s="725"/>
      <c r="AI73" s="725"/>
      <c r="AJ73" s="725"/>
      <c r="AK73" s="725"/>
      <c r="AL73" s="725"/>
      <c r="AM73" s="725"/>
      <c r="AN73" s="725"/>
      <c r="AO73" s="725"/>
      <c r="AP73" s="725"/>
      <c r="AQ73" s="725"/>
      <c r="AR73" s="725"/>
      <c r="AS73" s="725"/>
      <c r="AT73" s="725"/>
      <c r="AU73" s="725"/>
      <c r="AV73" s="725"/>
      <c r="AW73" s="725"/>
      <c r="AX73" s="725"/>
      <c r="AY73" s="776"/>
      <c r="AZ73" s="725"/>
      <c r="BA73" s="777"/>
      <c r="BD73" s="2406"/>
      <c r="BE73" s="2406"/>
      <c r="BF73" s="2406"/>
      <c r="BG73" s="2406"/>
      <c r="BH73" s="2406"/>
      <c r="BI73" s="2406"/>
      <c r="BJ73" s="2406"/>
      <c r="BK73" s="2406"/>
      <c r="BL73" s="2406"/>
      <c r="BM73" s="2406"/>
      <c r="BN73" s="2406"/>
    </row>
    <row r="74" spans="3:66">
      <c r="C74" s="724"/>
      <c r="D74" s="405"/>
      <c r="E74" s="405"/>
      <c r="F74" s="776"/>
      <c r="G74" s="725"/>
      <c r="H74" s="725"/>
      <c r="I74" s="725"/>
      <c r="J74" s="725"/>
      <c r="K74" s="725"/>
      <c r="L74" s="725"/>
      <c r="M74" s="725"/>
      <c r="N74" s="725"/>
      <c r="O74" s="725"/>
      <c r="P74" s="725"/>
      <c r="Q74" s="725"/>
      <c r="R74" s="725"/>
      <c r="S74" s="725"/>
      <c r="T74" s="725"/>
      <c r="U74" s="725"/>
      <c r="V74" s="725"/>
      <c r="W74" s="725"/>
      <c r="X74" s="725"/>
      <c r="Y74" s="725"/>
      <c r="Z74" s="725"/>
      <c r="AA74" s="725"/>
      <c r="AB74" s="405"/>
      <c r="AC74" s="405"/>
      <c r="AD74" s="405"/>
      <c r="AE74" s="725"/>
      <c r="AF74" s="725"/>
      <c r="AG74" s="725"/>
      <c r="AH74" s="725"/>
      <c r="AI74" s="725"/>
      <c r="AJ74" s="725"/>
      <c r="AK74" s="725"/>
      <c r="AL74" s="725"/>
      <c r="AM74" s="725"/>
      <c r="AN74" s="725"/>
      <c r="AO74" s="725"/>
      <c r="AP74" s="725"/>
      <c r="AQ74" s="725"/>
      <c r="AR74" s="725"/>
      <c r="AS74" s="725"/>
      <c r="AT74" s="725"/>
      <c r="AU74" s="725"/>
      <c r="AV74" s="725"/>
      <c r="AW74" s="725"/>
      <c r="AX74" s="725"/>
      <c r="AY74" s="776"/>
      <c r="AZ74" s="725"/>
      <c r="BA74" s="777"/>
    </row>
    <row r="75" spans="3:66">
      <c r="C75" s="724"/>
      <c r="D75" s="405"/>
      <c r="E75" s="405"/>
      <c r="F75" s="776"/>
      <c r="G75" s="725"/>
      <c r="H75" s="725"/>
      <c r="I75" s="725"/>
      <c r="J75" s="725"/>
      <c r="K75" s="725"/>
      <c r="L75" s="725"/>
      <c r="M75" s="725"/>
      <c r="N75" s="725"/>
      <c r="O75" s="725"/>
      <c r="P75" s="725"/>
      <c r="Q75" s="725"/>
      <c r="R75" s="725"/>
      <c r="S75" s="725"/>
      <c r="T75" s="725"/>
      <c r="U75" s="725"/>
      <c r="V75" s="725"/>
      <c r="W75" s="725"/>
      <c r="X75" s="725"/>
      <c r="Y75" s="725"/>
      <c r="Z75" s="725"/>
      <c r="AA75" s="725"/>
      <c r="AB75" s="405"/>
      <c r="AC75" s="405"/>
      <c r="AD75" s="405"/>
      <c r="AE75" s="725"/>
      <c r="AF75" s="725"/>
      <c r="AG75" s="725"/>
      <c r="AH75" s="725"/>
      <c r="AI75" s="725"/>
      <c r="AJ75" s="725"/>
      <c r="AK75" s="725"/>
      <c r="AL75" s="725"/>
      <c r="AM75" s="725"/>
      <c r="AN75" s="725"/>
      <c r="AO75" s="725"/>
      <c r="AP75" s="725"/>
      <c r="AQ75" s="725"/>
      <c r="AR75" s="725"/>
      <c r="AS75" s="725"/>
      <c r="AT75" s="725"/>
      <c r="AU75" s="725"/>
      <c r="AV75" s="725"/>
      <c r="AW75" s="725"/>
      <c r="AX75" s="725"/>
      <c r="AY75" s="776"/>
      <c r="AZ75" s="725"/>
      <c r="BA75" s="777"/>
    </row>
    <row r="76" spans="3:66">
      <c r="C76" s="724"/>
      <c r="D76" s="405"/>
      <c r="E76" s="405"/>
      <c r="F76" s="725"/>
      <c r="G76" s="725"/>
      <c r="H76" s="725"/>
      <c r="I76" s="725"/>
      <c r="J76" s="725"/>
      <c r="K76" s="725"/>
      <c r="L76" s="725"/>
      <c r="M76" s="725"/>
      <c r="N76" s="725"/>
      <c r="O76" s="725"/>
      <c r="P76" s="725"/>
      <c r="Q76" s="725"/>
      <c r="R76" s="725"/>
      <c r="S76" s="725"/>
      <c r="T76" s="725"/>
      <c r="U76" s="725"/>
      <c r="V76" s="725"/>
      <c r="W76" s="725"/>
      <c r="X76" s="725"/>
      <c r="Y76" s="725"/>
      <c r="Z76" s="725"/>
      <c r="AA76" s="725"/>
      <c r="AB76" s="405"/>
      <c r="AC76" s="405"/>
      <c r="AD76" s="405"/>
      <c r="AE76" s="725"/>
      <c r="AF76" s="725"/>
      <c r="AG76" s="725"/>
      <c r="AH76" s="725"/>
      <c r="AI76" s="725"/>
      <c r="AJ76" s="725"/>
      <c r="AK76" s="725"/>
      <c r="AL76" s="725"/>
      <c r="AM76" s="725"/>
      <c r="AN76" s="725"/>
      <c r="AO76" s="725"/>
      <c r="AP76" s="725"/>
      <c r="AQ76" s="725"/>
      <c r="AR76" s="725"/>
      <c r="AS76" s="725"/>
      <c r="AT76" s="725"/>
      <c r="AU76" s="725"/>
      <c r="AV76" s="725"/>
      <c r="AW76" s="725"/>
      <c r="AX76" s="725"/>
      <c r="AY76" s="725"/>
      <c r="AZ76" s="725"/>
      <c r="BA76" s="777"/>
    </row>
    <row r="77" spans="3:66">
      <c r="C77" s="724"/>
      <c r="E77" s="432" t="s">
        <v>394</v>
      </c>
      <c r="F77" s="405"/>
      <c r="G77" s="405"/>
      <c r="H77" s="752"/>
      <c r="I77" s="752"/>
      <c r="J77" s="752"/>
      <c r="K77" s="752"/>
      <c r="L77" s="752"/>
      <c r="M77" s="752"/>
      <c r="N77" s="752"/>
      <c r="O77" s="752"/>
      <c r="P77" s="752"/>
      <c r="Q77" s="752"/>
      <c r="R77" s="752"/>
      <c r="S77" s="752"/>
      <c r="T77" s="752"/>
      <c r="U77" s="752"/>
      <c r="V77" s="752"/>
      <c r="W77" s="752"/>
      <c r="X77" s="752"/>
      <c r="Y77" s="752"/>
      <c r="Z77" s="752"/>
      <c r="AA77" s="752"/>
      <c r="AB77" s="733"/>
      <c r="AC77" s="778"/>
      <c r="AD77" s="778"/>
      <c r="AE77" s="752"/>
      <c r="AF77" s="752"/>
      <c r="AG77" s="752"/>
      <c r="AH77" s="752"/>
      <c r="AI77" s="752"/>
      <c r="AJ77" s="752"/>
      <c r="AK77" s="752"/>
      <c r="AL77" s="752"/>
      <c r="AM77" s="752"/>
      <c r="AN77" s="752"/>
      <c r="AO77" s="752"/>
      <c r="AP77" s="752"/>
      <c r="AQ77" s="752"/>
      <c r="AR77" s="752"/>
      <c r="AS77" s="752"/>
      <c r="AT77" s="752"/>
      <c r="AU77" s="752"/>
      <c r="AV77" s="752"/>
      <c r="AW77" s="752"/>
      <c r="AX77" s="432" t="s">
        <v>394</v>
      </c>
      <c r="AY77" s="405"/>
      <c r="AZ77" s="405"/>
      <c r="BA77" s="777"/>
    </row>
    <row r="78" spans="3:66">
      <c r="C78" s="724"/>
      <c r="D78" s="751"/>
      <c r="E78" s="432" t="s">
        <v>1474</v>
      </c>
      <c r="F78" s="405"/>
      <c r="G78" s="405"/>
      <c r="H78" s="405"/>
      <c r="I78" s="405"/>
      <c r="J78" s="405"/>
      <c r="K78" s="405"/>
      <c r="L78" s="405"/>
      <c r="M78" s="405"/>
      <c r="N78" s="405"/>
      <c r="O78" s="405"/>
      <c r="P78" s="405"/>
      <c r="Q78" s="405"/>
      <c r="R78" s="405"/>
      <c r="S78" s="405"/>
      <c r="T78" s="405"/>
      <c r="U78" s="405"/>
      <c r="V78" s="405"/>
      <c r="W78" s="405"/>
      <c r="X78" s="405"/>
      <c r="Y78" s="405"/>
      <c r="Z78" s="405"/>
      <c r="AA78" s="405"/>
      <c r="AB78" s="405"/>
      <c r="AC78" s="751"/>
      <c r="AD78" s="751"/>
      <c r="AE78" s="405"/>
      <c r="AF78" s="405"/>
      <c r="AG78" s="405"/>
      <c r="AH78" s="405"/>
      <c r="AI78" s="405"/>
      <c r="AJ78" s="405"/>
      <c r="AK78" s="405"/>
      <c r="AL78" s="405"/>
      <c r="AM78" s="405"/>
      <c r="AN78" s="405"/>
      <c r="AO78" s="405"/>
      <c r="AP78" s="405"/>
      <c r="AQ78" s="405"/>
      <c r="AR78" s="405"/>
      <c r="AS78" s="405"/>
      <c r="AT78" s="405"/>
      <c r="AU78" s="405"/>
      <c r="AV78" s="405"/>
      <c r="AW78" s="405"/>
      <c r="AX78" s="432" t="s">
        <v>1474</v>
      </c>
      <c r="AY78" s="405"/>
      <c r="AZ78" s="405"/>
      <c r="BA78" s="422"/>
    </row>
    <row r="79" spans="3:66">
      <c r="C79" s="724"/>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c r="BA79" s="422"/>
    </row>
    <row r="80" spans="3:66">
      <c r="C80" s="724"/>
      <c r="D80" s="405"/>
      <c r="E80" s="405"/>
      <c r="F80" s="744"/>
      <c r="G80" s="405"/>
      <c r="H80" s="405"/>
      <c r="I80" s="405"/>
      <c r="J80" s="405"/>
      <c r="K80" s="405"/>
      <c r="L80" s="405"/>
      <c r="M80" s="405"/>
      <c r="N80" s="405"/>
      <c r="O80" s="405"/>
      <c r="P80" s="405"/>
      <c r="Q80" s="405"/>
      <c r="R80" s="405"/>
      <c r="S80" s="405"/>
      <c r="T80" s="405"/>
      <c r="U80" s="405"/>
      <c r="V80" s="405"/>
      <c r="W80" s="405"/>
      <c r="X80" s="405"/>
      <c r="Y80" s="405"/>
      <c r="Z80" s="405"/>
      <c r="AA80" s="405"/>
      <c r="AB80" s="405"/>
      <c r="AC80" s="405"/>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744"/>
      <c r="AZ80" s="405"/>
      <c r="BA80" s="422"/>
    </row>
    <row r="81" spans="3:53">
      <c r="C81" s="724"/>
      <c r="D81" s="405"/>
      <c r="E81" s="405"/>
      <c r="F81" s="744"/>
      <c r="G81" s="405"/>
      <c r="H81" s="405"/>
      <c r="I81" s="405"/>
      <c r="J81" s="405"/>
      <c r="K81" s="405"/>
      <c r="L81" s="405"/>
      <c r="M81" s="405"/>
      <c r="N81" s="405"/>
      <c r="O81" s="405"/>
      <c r="P81" s="405"/>
      <c r="Q81" s="405"/>
      <c r="R81" s="405"/>
      <c r="S81" s="405"/>
      <c r="T81" s="405"/>
      <c r="U81" s="405"/>
      <c r="V81" s="405"/>
      <c r="W81" s="405"/>
      <c r="X81" s="405"/>
      <c r="Y81" s="405"/>
      <c r="Z81" s="405"/>
      <c r="AA81" s="405"/>
      <c r="AB81" s="405"/>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744"/>
      <c r="AZ81" s="405"/>
      <c r="BA81" s="422"/>
    </row>
    <row r="82" spans="3:53">
      <c r="C82" s="724"/>
      <c r="D82" s="405"/>
      <c r="E82" s="405"/>
      <c r="F82" s="744"/>
      <c r="G82" s="405"/>
      <c r="H82" s="405"/>
      <c r="I82" s="405"/>
      <c r="J82" s="405"/>
      <c r="K82" s="405"/>
      <c r="L82" s="405"/>
      <c r="M82" s="405"/>
      <c r="N82" s="405"/>
      <c r="O82" s="405"/>
      <c r="P82" s="405"/>
      <c r="Q82" s="405"/>
      <c r="R82" s="405"/>
      <c r="S82" s="405"/>
      <c r="T82" s="405"/>
      <c r="U82" s="405"/>
      <c r="V82" s="405"/>
      <c r="W82" s="405"/>
      <c r="X82" s="405"/>
      <c r="Y82" s="405"/>
      <c r="Z82" s="405"/>
      <c r="AA82" s="405"/>
      <c r="AB82" s="405"/>
      <c r="AC82" s="405"/>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744"/>
      <c r="AZ82" s="405"/>
      <c r="BA82" s="422"/>
    </row>
    <row r="83" spans="3:53">
      <c r="C83" s="2376"/>
      <c r="D83" s="2377"/>
      <c r="E83" s="2377"/>
      <c r="F83" s="405"/>
      <c r="G83" s="405"/>
      <c r="H83" s="405"/>
      <c r="I83" s="405"/>
      <c r="J83" s="405"/>
      <c r="K83" s="405"/>
      <c r="L83" s="405"/>
      <c r="M83" s="405"/>
      <c r="N83" s="405"/>
      <c r="O83" s="405"/>
      <c r="P83" s="405"/>
      <c r="Q83" s="405"/>
      <c r="R83" s="405"/>
      <c r="S83" s="405"/>
      <c r="T83" s="405"/>
      <c r="U83" s="405"/>
      <c r="V83" s="405"/>
      <c r="W83" s="405"/>
      <c r="X83" s="405"/>
      <c r="Y83" s="405"/>
      <c r="Z83" s="405"/>
      <c r="AA83" s="405"/>
      <c r="AB83" s="405"/>
      <c r="AC83" s="405"/>
      <c r="AD83" s="405"/>
      <c r="AE83" s="405"/>
      <c r="AF83" s="405"/>
      <c r="AG83" s="405"/>
      <c r="AH83" s="405"/>
      <c r="AI83" s="405"/>
      <c r="AJ83" s="405"/>
      <c r="AK83" s="405"/>
      <c r="AL83" s="405"/>
      <c r="AM83" s="405"/>
      <c r="AN83" s="405"/>
      <c r="AO83" s="405"/>
      <c r="AP83" s="405"/>
      <c r="AQ83" s="405"/>
      <c r="AR83" s="405"/>
      <c r="AS83" s="405"/>
      <c r="AT83" s="405"/>
      <c r="AU83" s="405"/>
      <c r="AV83" s="405"/>
      <c r="AW83" s="405"/>
      <c r="AX83" s="405"/>
      <c r="AY83" s="2380"/>
      <c r="AZ83" s="2380"/>
      <c r="BA83" s="2381"/>
    </row>
    <row r="84" spans="3:53">
      <c r="C84" s="2376"/>
      <c r="D84" s="2377"/>
      <c r="E84" s="2377"/>
      <c r="F84" s="405"/>
      <c r="G84" s="405"/>
      <c r="H84" s="405"/>
      <c r="I84" s="405"/>
      <c r="J84" s="405"/>
      <c r="K84" s="405"/>
      <c r="L84" s="405"/>
      <c r="M84" s="405"/>
      <c r="N84" s="405"/>
      <c r="O84" s="405"/>
      <c r="P84" s="405"/>
      <c r="Q84" s="405"/>
      <c r="R84" s="405"/>
      <c r="S84" s="405"/>
      <c r="T84" s="405"/>
      <c r="U84" s="405"/>
      <c r="V84" s="405"/>
      <c r="W84" s="405"/>
      <c r="X84" s="405"/>
      <c r="Y84" s="405"/>
      <c r="Z84" s="405"/>
      <c r="AA84" s="405"/>
      <c r="AB84" s="737"/>
      <c r="AC84" s="737"/>
      <c r="AD84" s="405"/>
      <c r="AE84" s="405"/>
      <c r="AF84" s="405"/>
      <c r="AG84" s="405"/>
      <c r="AH84" s="405"/>
      <c r="AI84" s="405"/>
      <c r="AJ84" s="405"/>
      <c r="AK84" s="405"/>
      <c r="AL84" s="405"/>
      <c r="AM84" s="405"/>
      <c r="AN84" s="405"/>
      <c r="AO84" s="405"/>
      <c r="AP84" s="405"/>
      <c r="AQ84" s="405"/>
      <c r="AR84" s="405"/>
      <c r="AS84" s="405"/>
      <c r="AT84" s="405"/>
      <c r="AU84" s="405"/>
      <c r="AV84" s="405"/>
      <c r="AW84" s="405"/>
      <c r="AX84" s="405"/>
      <c r="AY84" s="2380"/>
      <c r="AZ84" s="2380"/>
      <c r="BA84" s="2381"/>
    </row>
    <row r="85" spans="3:53">
      <c r="C85" s="2378"/>
      <c r="D85" s="2379"/>
      <c r="E85" s="2379"/>
      <c r="F85" s="720"/>
      <c r="G85" s="720"/>
      <c r="H85" s="720"/>
      <c r="I85" s="720"/>
      <c r="J85" s="720"/>
      <c r="K85" s="720"/>
      <c r="L85" s="720"/>
      <c r="M85" s="720"/>
      <c r="N85" s="720"/>
      <c r="O85" s="720"/>
      <c r="P85" s="720"/>
      <c r="Q85" s="720"/>
      <c r="R85" s="720"/>
      <c r="S85" s="720"/>
      <c r="T85" s="720"/>
      <c r="U85" s="720"/>
      <c r="V85" s="720"/>
      <c r="W85" s="720"/>
      <c r="X85" s="720"/>
      <c r="Y85" s="720"/>
      <c r="Z85" s="720"/>
      <c r="AA85" s="720"/>
      <c r="AB85" s="773"/>
      <c r="AC85" s="773"/>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2382"/>
      <c r="AZ85" s="2382"/>
      <c r="BA85" s="2383"/>
    </row>
    <row r="88" spans="3:53">
      <c r="C88" s="754"/>
      <c r="D88" s="780"/>
      <c r="E88" s="404"/>
      <c r="G88" s="404"/>
      <c r="H88" s="404"/>
      <c r="I88" s="404"/>
      <c r="J88" s="403"/>
      <c r="K88" s="403"/>
      <c r="L88" s="403"/>
      <c r="M88" s="403"/>
      <c r="N88" s="403"/>
      <c r="O88" s="403"/>
      <c r="P88" s="403"/>
      <c r="Q88" s="403"/>
      <c r="R88" s="403"/>
      <c r="S88" s="403"/>
      <c r="T88" s="403"/>
      <c r="U88" s="403"/>
      <c r="V88" s="403"/>
      <c r="W88" s="403"/>
      <c r="X88" s="403"/>
      <c r="Y88" s="403"/>
      <c r="Z88" s="403"/>
      <c r="AA88" s="403"/>
      <c r="AB88" s="754"/>
      <c r="AC88" s="780"/>
      <c r="AD88" s="404"/>
      <c r="AF88" s="404"/>
      <c r="AG88" s="404"/>
      <c r="AH88" s="403"/>
      <c r="AI88" s="403"/>
      <c r="AJ88" s="403"/>
      <c r="AK88" s="403"/>
      <c r="AL88" s="403"/>
      <c r="AM88" s="403"/>
      <c r="AN88" s="403"/>
      <c r="AO88" s="403"/>
      <c r="AP88" s="403"/>
      <c r="AQ88" s="403"/>
      <c r="AR88" s="403"/>
      <c r="AS88" s="403"/>
      <c r="AT88" s="403"/>
      <c r="AU88" s="403"/>
      <c r="AV88" s="403"/>
      <c r="AW88" s="403"/>
      <c r="AX88" s="403"/>
      <c r="AY88" s="403"/>
      <c r="AZ88" s="403"/>
      <c r="BA88" s="403"/>
    </row>
    <row r="89" spans="3:53">
      <c r="AY89" s="406"/>
      <c r="AZ89" s="406"/>
    </row>
    <row r="90" spans="3:53">
      <c r="AY90" s="406"/>
      <c r="AZ90" s="406"/>
    </row>
  </sheetData>
  <mergeCells count="36">
    <mergeCell ref="W15:W16"/>
    <mergeCell ref="AQ15:AT18"/>
    <mergeCell ref="E16:E19"/>
    <mergeCell ref="Q17:Q26"/>
    <mergeCell ref="C12:Y12"/>
    <mergeCell ref="AB12:BA12"/>
    <mergeCell ref="AB13:AF16"/>
    <mergeCell ref="AY13:BA16"/>
    <mergeCell ref="I15:I16"/>
    <mergeCell ref="K15:K16"/>
    <mergeCell ref="AV58:BH60"/>
    <mergeCell ref="E62:U65"/>
    <mergeCell ref="BD69:BN73"/>
    <mergeCell ref="C70:E72"/>
    <mergeCell ref="AY70:BA72"/>
    <mergeCell ref="C83:E85"/>
    <mergeCell ref="AY83:BA85"/>
    <mergeCell ref="AC28:AE40"/>
    <mergeCell ref="AH28:AL40"/>
    <mergeCell ref="D34:H35"/>
    <mergeCell ref="AW34:BI37"/>
    <mergeCell ref="E41:W43"/>
    <mergeCell ref="AQ42:AT44"/>
    <mergeCell ref="AB44:AF46"/>
    <mergeCell ref="AY44:BA46"/>
    <mergeCell ref="W19:X40"/>
    <mergeCell ref="BD19:BM21"/>
    <mergeCell ref="E22:E31"/>
    <mergeCell ref="K23:M35"/>
    <mergeCell ref="S26:U37"/>
    <mergeCell ref="AO27:AQ40"/>
    <mergeCell ref="D2:F2"/>
    <mergeCell ref="M15:M16"/>
    <mergeCell ref="Q15:Q16"/>
    <mergeCell ref="S15:S16"/>
    <mergeCell ref="U15:U16"/>
  </mergeCells>
  <phoneticPr fontId="43"/>
  <hyperlinks>
    <hyperlink ref="D2" location="リスト!A1" display="リスト"/>
    <hyperlink ref="D2:E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B1:EL1917"/>
  <sheetViews>
    <sheetView showGridLines="0" zoomScale="75" zoomScaleNormal="75" workbookViewId="0">
      <pane ySplit="3" topLeftCell="A4" activePane="bottomLeft" state="frozen"/>
      <selection activeCell="C2" sqref="C2"/>
      <selection pane="bottomLeft" activeCell="B2" sqref="B2"/>
    </sheetView>
  </sheetViews>
  <sheetFormatPr defaultRowHeight="18.75"/>
  <cols>
    <col min="1" max="1" width="1.625" style="476" customWidth="1"/>
    <col min="2" max="2" width="9" style="476"/>
    <col min="3" max="129" width="1" style="476" customWidth="1"/>
    <col min="130" max="130" width="0.75" style="476" customWidth="1"/>
    <col min="131" max="16384" width="9" style="476"/>
  </cols>
  <sheetData>
    <row r="1" spans="2:125" s="206" customFormat="1"/>
    <row r="2" spans="2:125" s="206" customFormat="1">
      <c r="B2" s="1246" t="s">
        <v>346</v>
      </c>
    </row>
    <row r="3" spans="2:125" s="206" customFormat="1" ht="10.5" customHeight="1"/>
    <row r="4" spans="2:125" ht="19.5" customHeight="1"/>
    <row r="5" spans="2:125" ht="19.5" customHeight="1"/>
    <row r="6" spans="2:125" ht="19.5" customHeight="1"/>
    <row r="7" spans="2:125" ht="19.5" customHeight="1"/>
    <row r="8" spans="2:125" ht="19.5" customHeight="1">
      <c r="E8" s="2611" t="s">
        <v>3118</v>
      </c>
      <c r="F8" s="2611"/>
      <c r="G8" s="2611"/>
      <c r="H8" s="2611"/>
      <c r="I8" s="2611"/>
      <c r="J8" s="2611"/>
      <c r="K8" s="2611"/>
      <c r="L8" s="2611"/>
      <c r="M8" s="2611"/>
      <c r="N8" s="2611"/>
      <c r="O8" s="2611"/>
      <c r="P8" s="2611"/>
      <c r="Q8" s="2611"/>
      <c r="R8" s="2611"/>
      <c r="S8" s="2611"/>
      <c r="T8" s="2611"/>
      <c r="U8" s="2611"/>
      <c r="V8" s="2611"/>
      <c r="W8" s="2611"/>
      <c r="X8" s="2611"/>
      <c r="Y8" s="2611"/>
      <c r="Z8" s="2611"/>
      <c r="AA8" s="2611"/>
      <c r="AB8" s="2611"/>
      <c r="AC8" s="2611"/>
      <c r="AD8" s="2611"/>
      <c r="AE8" s="2611"/>
      <c r="AF8" s="2611"/>
      <c r="AG8" s="2611"/>
      <c r="AH8" s="2611"/>
      <c r="AI8" s="2611"/>
      <c r="AJ8" s="2611"/>
      <c r="AK8" s="2611"/>
      <c r="AL8" s="2611"/>
      <c r="AM8" s="2611"/>
      <c r="AN8" s="2611"/>
      <c r="AO8" s="2611"/>
      <c r="AP8" s="2611"/>
      <c r="AQ8" s="2611"/>
      <c r="AR8" s="2611"/>
      <c r="AS8" s="2611"/>
      <c r="AT8" s="2611"/>
      <c r="AU8" s="2611"/>
      <c r="AV8" s="2611"/>
      <c r="AW8" s="2611"/>
      <c r="AX8" s="2611"/>
      <c r="AY8" s="2611"/>
      <c r="AZ8" s="2611"/>
      <c r="BA8" s="2611"/>
      <c r="BB8" s="2611"/>
      <c r="BC8" s="2611"/>
      <c r="BD8" s="2611"/>
      <c r="BE8" s="2611"/>
      <c r="BF8" s="2611"/>
      <c r="BG8" s="2611"/>
      <c r="BH8" s="2611"/>
      <c r="BI8" s="2611"/>
      <c r="BJ8" s="2611"/>
      <c r="BK8" s="2611"/>
      <c r="BL8" s="2611"/>
      <c r="BM8" s="2611"/>
      <c r="BN8" s="2611"/>
      <c r="BO8" s="2611"/>
      <c r="BP8" s="2611"/>
      <c r="BQ8" s="2611"/>
      <c r="BR8" s="2611"/>
      <c r="BS8" s="2611"/>
      <c r="BT8" s="2611"/>
      <c r="BU8" s="2611"/>
      <c r="BV8" s="2611"/>
      <c r="BW8" s="2611"/>
      <c r="BX8" s="2611"/>
      <c r="BY8" s="2611"/>
      <c r="BZ8" s="2611"/>
      <c r="CA8" s="2611"/>
      <c r="CB8" s="2611"/>
      <c r="CC8" s="2611"/>
      <c r="CD8" s="2611"/>
      <c r="CE8" s="2611"/>
      <c r="CF8" s="2611"/>
      <c r="CG8" s="2611"/>
      <c r="CH8" s="2611"/>
      <c r="CI8" s="2611"/>
      <c r="CJ8" s="2611"/>
      <c r="CK8" s="2611"/>
      <c r="CL8" s="2611"/>
      <c r="CM8" s="2611"/>
      <c r="CN8" s="2611"/>
      <c r="CO8" s="2611"/>
      <c r="CP8" s="2611"/>
      <c r="CQ8" s="2611"/>
      <c r="CR8" s="2611"/>
      <c r="CS8" s="2611"/>
      <c r="CT8" s="2611"/>
      <c r="CU8" s="2611"/>
      <c r="CV8" s="2611"/>
      <c r="CW8" s="2611"/>
      <c r="CX8" s="2611"/>
      <c r="CY8" s="2611"/>
      <c r="CZ8" s="2611"/>
      <c r="DA8" s="2611"/>
      <c r="DB8" s="2611"/>
      <c r="DC8" s="2611"/>
      <c r="DD8" s="2611"/>
      <c r="DE8" s="2611"/>
      <c r="DF8" s="2611"/>
      <c r="DG8" s="2611"/>
      <c r="DH8" s="2611"/>
      <c r="DI8" s="2611"/>
      <c r="DJ8" s="2611"/>
      <c r="DK8" s="2611"/>
      <c r="DL8" s="2611"/>
      <c r="DM8" s="2611"/>
      <c r="DN8" s="2611"/>
      <c r="DO8" s="2611"/>
      <c r="DP8" s="2611"/>
      <c r="DQ8" s="2611"/>
      <c r="DR8" s="2611"/>
      <c r="DS8" s="2611"/>
      <c r="DT8" s="2611"/>
      <c r="DU8" s="473"/>
    </row>
    <row r="9" spans="2:125" ht="19.5" customHeight="1">
      <c r="E9" s="2611"/>
      <c r="F9" s="2611"/>
      <c r="G9" s="2611"/>
      <c r="H9" s="2611"/>
      <c r="I9" s="2611"/>
      <c r="J9" s="2611"/>
      <c r="K9" s="2611"/>
      <c r="L9" s="2611"/>
      <c r="M9" s="2611"/>
      <c r="N9" s="2611"/>
      <c r="O9" s="2611"/>
      <c r="P9" s="2611"/>
      <c r="Q9" s="2611"/>
      <c r="R9" s="2611"/>
      <c r="S9" s="2611"/>
      <c r="T9" s="2611"/>
      <c r="U9" s="2611"/>
      <c r="V9" s="2611"/>
      <c r="W9" s="2611"/>
      <c r="X9" s="2611"/>
      <c r="Y9" s="2611"/>
      <c r="Z9" s="2611"/>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473"/>
    </row>
    <row r="10" spans="2:125" ht="19.5" customHeight="1"/>
    <row r="11" spans="2:125" ht="19.5" customHeight="1"/>
    <row r="12" spans="2:125" ht="19.5" customHeight="1"/>
    <row r="13" spans="2:125" ht="19.5" customHeight="1"/>
    <row r="14" spans="2:125" ht="19.5" customHeight="1"/>
    <row r="15" spans="2:125" ht="19.5" customHeight="1"/>
    <row r="16" spans="2:125" ht="19.5" customHeight="1">
      <c r="BH16" s="2603" t="s">
        <v>1053</v>
      </c>
      <c r="BI16" s="2603"/>
      <c r="BJ16" s="2603"/>
      <c r="BK16" s="2603"/>
      <c r="BL16" s="2603"/>
      <c r="BM16" s="2603"/>
      <c r="BN16" s="2603"/>
      <c r="BO16" s="2603"/>
    </row>
    <row r="17" spans="3:124" ht="19.5" customHeight="1">
      <c r="BH17" s="2603"/>
      <c r="BI17" s="2603"/>
      <c r="BJ17" s="2603"/>
      <c r="BK17" s="2603"/>
      <c r="BL17" s="2603"/>
      <c r="BM17" s="2603"/>
      <c r="BN17" s="2603"/>
      <c r="BO17" s="2603"/>
    </row>
    <row r="18" spans="3:124" ht="19.5" customHeight="1">
      <c r="AB18" s="2614" t="s">
        <v>439</v>
      </c>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c r="BA18" s="2614"/>
      <c r="BB18" s="2614"/>
      <c r="BC18" s="2614"/>
      <c r="BD18" s="2614"/>
      <c r="BE18" s="2614"/>
      <c r="BF18" s="2614"/>
      <c r="BG18" s="2614"/>
      <c r="BH18" s="2614"/>
      <c r="BI18" s="2614"/>
      <c r="BJ18" s="2614"/>
      <c r="BK18" s="2614"/>
      <c r="BL18" s="2614"/>
      <c r="BM18" s="2614"/>
      <c r="BN18" s="2614"/>
      <c r="BO18" s="2614"/>
      <c r="BP18" s="2614"/>
      <c r="BQ18" s="2614"/>
      <c r="BR18" s="2614"/>
      <c r="BS18" s="2614"/>
      <c r="BT18" s="2614"/>
      <c r="BU18" s="2614"/>
      <c r="BV18" s="2614"/>
      <c r="BW18" s="2614"/>
      <c r="BX18" s="2614"/>
      <c r="BY18" s="2614"/>
      <c r="BZ18" s="2614"/>
      <c r="CA18" s="2614"/>
      <c r="CB18" s="2614"/>
      <c r="CC18" s="2614"/>
      <c r="CD18" s="2614"/>
      <c r="CE18" s="2614"/>
      <c r="CF18" s="2614"/>
      <c r="CG18" s="2614"/>
      <c r="CH18" s="2614"/>
      <c r="CI18" s="2614"/>
      <c r="CJ18" s="2614"/>
      <c r="CK18" s="2614"/>
      <c r="CL18" s="2614"/>
      <c r="CM18" s="2614"/>
      <c r="CN18" s="2614"/>
      <c r="CO18" s="2614"/>
      <c r="CP18" s="2614"/>
      <c r="CQ18" s="2614"/>
      <c r="CR18" s="2614"/>
      <c r="CS18" s="2614"/>
    </row>
    <row r="19" spans="3:124" ht="19.5" customHeight="1">
      <c r="D19" s="477"/>
      <c r="E19" s="477"/>
      <c r="F19" s="477"/>
      <c r="G19" s="477"/>
      <c r="H19" s="477"/>
      <c r="I19" s="477"/>
      <c r="J19" s="477"/>
      <c r="K19" s="477"/>
      <c r="L19" s="477"/>
      <c r="M19" s="477"/>
      <c r="N19" s="477"/>
      <c r="O19" s="477"/>
      <c r="P19" s="477"/>
      <c r="Q19" s="477"/>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c r="BA19" s="2614"/>
      <c r="BB19" s="2614"/>
      <c r="BC19" s="2614"/>
      <c r="BD19" s="2614"/>
      <c r="BE19" s="2614"/>
      <c r="BF19" s="2614"/>
      <c r="BG19" s="2614"/>
      <c r="BH19" s="2614"/>
      <c r="BI19" s="2614"/>
      <c r="BJ19" s="2614"/>
      <c r="BK19" s="2614"/>
      <c r="BL19" s="2614"/>
      <c r="BM19" s="2614"/>
      <c r="BN19" s="2614"/>
      <c r="BO19" s="2614"/>
      <c r="BP19" s="2614"/>
      <c r="BQ19" s="2614"/>
      <c r="BR19" s="2614"/>
      <c r="BS19" s="2614"/>
      <c r="BT19" s="2614"/>
      <c r="BU19" s="2614"/>
      <c r="BV19" s="2614"/>
      <c r="BW19" s="2614"/>
      <c r="BX19" s="2614"/>
      <c r="BY19" s="2614"/>
      <c r="BZ19" s="2614"/>
      <c r="CA19" s="2614"/>
      <c r="CB19" s="2614"/>
      <c r="CC19" s="2614"/>
      <c r="CD19" s="2614"/>
      <c r="CE19" s="2614"/>
      <c r="CF19" s="2614"/>
      <c r="CG19" s="2614"/>
      <c r="CH19" s="2614"/>
      <c r="CI19" s="2614"/>
      <c r="CJ19" s="2614"/>
      <c r="CK19" s="2614"/>
      <c r="CL19" s="2614"/>
      <c r="CM19" s="2614"/>
      <c r="CN19" s="2614"/>
      <c r="CO19" s="2614"/>
      <c r="CP19" s="2614"/>
      <c r="CQ19" s="2614"/>
      <c r="CR19" s="2614"/>
      <c r="CS19" s="2614"/>
      <c r="DA19" s="477"/>
      <c r="DB19" s="477"/>
      <c r="DC19" s="477"/>
      <c r="DD19" s="477"/>
      <c r="DE19" s="477"/>
      <c r="DF19" s="477"/>
      <c r="DG19" s="477"/>
      <c r="DH19" s="477"/>
      <c r="DI19" s="477"/>
      <c r="DJ19" s="477"/>
      <c r="DK19" s="477"/>
      <c r="DL19" s="477"/>
      <c r="DM19" s="477"/>
      <c r="DN19" s="477"/>
      <c r="DO19" s="477"/>
      <c r="DP19" s="477"/>
      <c r="DQ19" s="477"/>
      <c r="DR19" s="477"/>
      <c r="DS19" s="477"/>
      <c r="DT19" s="477"/>
    </row>
    <row r="20" spans="3:124" ht="19.5" customHeight="1">
      <c r="C20" s="477"/>
      <c r="D20" s="477"/>
      <c r="E20" s="477"/>
      <c r="F20" s="477"/>
      <c r="G20" s="477"/>
      <c r="H20" s="477"/>
      <c r="I20" s="477"/>
      <c r="J20" s="477"/>
      <c r="K20" s="477"/>
      <c r="L20" s="477"/>
      <c r="M20" s="477"/>
      <c r="N20" s="477"/>
      <c r="O20" s="477"/>
      <c r="P20" s="477"/>
      <c r="Q20" s="477"/>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c r="BA20" s="2614"/>
      <c r="BB20" s="2614"/>
      <c r="BC20" s="2614"/>
      <c r="BD20" s="2614"/>
      <c r="BE20" s="2614"/>
      <c r="BF20" s="2614"/>
      <c r="BG20" s="2614"/>
      <c r="BH20" s="2614"/>
      <c r="BI20" s="2614"/>
      <c r="BJ20" s="2614"/>
      <c r="BK20" s="2614"/>
      <c r="BL20" s="2614"/>
      <c r="BM20" s="2614"/>
      <c r="BN20" s="2614"/>
      <c r="BO20" s="2614"/>
      <c r="BP20" s="2614"/>
      <c r="BQ20" s="2614"/>
      <c r="BR20" s="2614"/>
      <c r="BS20" s="2614"/>
      <c r="BT20" s="2614"/>
      <c r="BU20" s="2614"/>
      <c r="BV20" s="2614"/>
      <c r="BW20" s="2614"/>
      <c r="BX20" s="2614"/>
      <c r="BY20" s="2614"/>
      <c r="BZ20" s="2614"/>
      <c r="CA20" s="2614"/>
      <c r="CB20" s="2614"/>
      <c r="CC20" s="2614"/>
      <c r="CD20" s="2614"/>
      <c r="CE20" s="2614"/>
      <c r="CF20" s="2614"/>
      <c r="CG20" s="2614"/>
      <c r="CH20" s="2614"/>
      <c r="CI20" s="2614"/>
      <c r="CJ20" s="2614"/>
      <c r="CK20" s="2614"/>
      <c r="CL20" s="2614"/>
      <c r="CM20" s="2614"/>
      <c r="CN20" s="2614"/>
      <c r="CO20" s="2614"/>
      <c r="CP20" s="2614"/>
      <c r="CQ20" s="2614"/>
      <c r="CR20" s="2614"/>
      <c r="CS20" s="2614"/>
      <c r="DA20" s="477"/>
      <c r="DB20" s="477"/>
      <c r="DC20" s="477"/>
      <c r="DD20" s="477"/>
      <c r="DE20" s="477"/>
      <c r="DF20" s="477"/>
      <c r="DG20" s="477"/>
      <c r="DH20" s="477"/>
      <c r="DI20" s="477"/>
      <c r="DJ20" s="477"/>
      <c r="DK20" s="477"/>
      <c r="DL20" s="477"/>
      <c r="DM20" s="477"/>
      <c r="DN20" s="477"/>
      <c r="DO20" s="477"/>
      <c r="DP20" s="477"/>
      <c r="DQ20" s="477"/>
      <c r="DR20" s="477"/>
      <c r="DS20" s="477"/>
      <c r="DT20" s="477"/>
    </row>
    <row r="21" spans="3:124" ht="19.5" customHeight="1">
      <c r="C21" s="477"/>
      <c r="D21" s="477"/>
      <c r="E21" s="477"/>
      <c r="F21" s="477"/>
      <c r="G21" s="477"/>
      <c r="H21" s="477"/>
      <c r="I21" s="477"/>
      <c r="J21" s="477"/>
      <c r="K21" s="477"/>
      <c r="L21" s="477"/>
      <c r="M21" s="477"/>
      <c r="N21" s="477"/>
      <c r="O21" s="477"/>
      <c r="P21" s="477"/>
      <c r="Q21" s="477"/>
      <c r="DA21" s="477"/>
      <c r="DB21" s="477"/>
      <c r="DC21" s="477"/>
      <c r="DD21" s="477"/>
      <c r="DE21" s="477"/>
      <c r="DF21" s="477"/>
      <c r="DG21" s="477"/>
      <c r="DH21" s="477"/>
      <c r="DI21" s="477"/>
      <c r="DJ21" s="477"/>
      <c r="DK21" s="477"/>
      <c r="DL21" s="477"/>
      <c r="DM21" s="477"/>
      <c r="DN21" s="477"/>
      <c r="DO21" s="477"/>
      <c r="DP21" s="477"/>
      <c r="DQ21" s="477"/>
      <c r="DR21" s="477"/>
      <c r="DS21" s="477"/>
      <c r="DT21" s="477"/>
    </row>
    <row r="22" spans="3:124" ht="19.5" customHeight="1"/>
    <row r="23" spans="3:124" ht="19.5" customHeight="1"/>
    <row r="24" spans="3:124" ht="19.5" customHeight="1"/>
    <row r="25" spans="3:124" ht="19.5" customHeight="1"/>
    <row r="26" spans="3:124" ht="19.5" customHeight="1">
      <c r="BC26" s="2603" t="s">
        <v>679</v>
      </c>
      <c r="BD26" s="2603"/>
      <c r="BE26" s="2603"/>
      <c r="BF26" s="2603"/>
      <c r="BG26" s="2603"/>
      <c r="BH26" s="2603"/>
      <c r="BI26" s="2603"/>
      <c r="BJ26" s="2603"/>
      <c r="BK26" s="2603"/>
      <c r="BL26" s="2603"/>
      <c r="BM26" s="2603"/>
      <c r="BN26" s="2603"/>
      <c r="BO26" s="2603"/>
      <c r="BP26" s="2603"/>
      <c r="BQ26" s="2603"/>
      <c r="BR26" s="2603"/>
      <c r="BS26" s="2603"/>
      <c r="BT26" s="2603"/>
      <c r="BU26" s="2603"/>
      <c r="BV26" s="2603"/>
      <c r="BW26" s="2603"/>
      <c r="BX26" s="2603"/>
      <c r="BY26" s="2603"/>
    </row>
    <row r="27" spans="3:124" ht="19.5" customHeight="1">
      <c r="BC27" s="2603"/>
      <c r="BD27" s="2603"/>
      <c r="BE27" s="2603"/>
      <c r="BF27" s="2603"/>
      <c r="BG27" s="2603"/>
      <c r="BH27" s="2603"/>
      <c r="BI27" s="2603"/>
      <c r="BJ27" s="2603"/>
      <c r="BK27" s="2603"/>
      <c r="BL27" s="2603"/>
      <c r="BM27" s="2603"/>
      <c r="BN27" s="2603"/>
      <c r="BO27" s="2603"/>
      <c r="BP27" s="2603"/>
      <c r="BQ27" s="2603"/>
      <c r="BR27" s="2603"/>
      <c r="BS27" s="2603"/>
      <c r="BT27" s="2603"/>
      <c r="BU27" s="2603"/>
      <c r="BV27" s="2603"/>
      <c r="BW27" s="2603"/>
      <c r="BX27" s="2603"/>
      <c r="BY27" s="2603"/>
    </row>
    <row r="28" spans="3:124" ht="19.5" customHeight="1">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row>
    <row r="29" spans="3:124" ht="19.5" customHeight="1"/>
    <row r="30" spans="3:124" ht="19.5" customHeight="1">
      <c r="Z30" s="2613" t="s">
        <v>797</v>
      </c>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c r="BA30" s="2613"/>
      <c r="BB30" s="2613"/>
      <c r="BC30" s="2613"/>
      <c r="BD30" s="2613"/>
      <c r="BE30" s="2613"/>
      <c r="BF30" s="2613"/>
      <c r="BG30" s="2613"/>
      <c r="BH30" s="2613"/>
      <c r="BI30" s="2613"/>
      <c r="BJ30" s="2613"/>
      <c r="BK30" s="2613"/>
      <c r="BL30" s="2613"/>
      <c r="BM30" s="2613"/>
      <c r="BN30" s="2613"/>
      <c r="BO30" s="2613"/>
      <c r="BP30" s="2613"/>
      <c r="BQ30" s="2613"/>
      <c r="BR30" s="2613"/>
      <c r="BS30" s="2613"/>
      <c r="BT30" s="2613"/>
      <c r="BU30" s="2613"/>
      <c r="BV30" s="2613"/>
      <c r="BW30" s="2613"/>
      <c r="BX30" s="2613"/>
      <c r="BY30" s="2613"/>
      <c r="BZ30" s="2613"/>
      <c r="CA30" s="2613"/>
      <c r="CB30" s="2613"/>
      <c r="CC30" s="2613"/>
      <c r="CD30" s="2613"/>
      <c r="CE30" s="2613"/>
      <c r="CF30" s="2613"/>
      <c r="CG30" s="2613"/>
      <c r="CH30" s="2613"/>
      <c r="CI30" s="2613"/>
      <c r="CJ30" s="2613"/>
      <c r="CK30" s="2613"/>
      <c r="CL30" s="2613"/>
      <c r="CM30" s="2613"/>
      <c r="CN30" s="2613"/>
      <c r="CO30" s="2613"/>
      <c r="CP30" s="2613"/>
      <c r="CQ30" s="2613"/>
      <c r="CR30" s="2613"/>
      <c r="CS30" s="2613"/>
      <c r="CT30" s="2613"/>
      <c r="CU30" s="2613"/>
      <c r="CV30" s="2613"/>
      <c r="CW30" s="2613"/>
      <c r="CX30" s="2613"/>
      <c r="CY30" s="2613"/>
    </row>
    <row r="31" spans="3:124" ht="19.5" customHeight="1"/>
    <row r="32" spans="3:124" ht="19.5" customHeight="1"/>
    <row r="33" spans="40:92" ht="19.5" customHeight="1"/>
    <row r="34" spans="40:92" ht="19.5" customHeight="1"/>
    <row r="35" spans="40:92" ht="19.5" customHeight="1"/>
    <row r="36" spans="40:92" ht="19.5" customHeight="1">
      <c r="AN36" s="2358" t="s">
        <v>3062</v>
      </c>
      <c r="AO36" s="2358"/>
      <c r="AP36" s="2358"/>
      <c r="AQ36" s="2358"/>
      <c r="AR36" s="2358"/>
      <c r="AS36" s="2358"/>
      <c r="AT36" s="2358"/>
      <c r="AU36" s="2358"/>
      <c r="AV36" s="2358"/>
      <c r="AW36" s="2358"/>
      <c r="AX36" s="2358"/>
      <c r="AY36" s="2358"/>
      <c r="AZ36" s="2358"/>
      <c r="BA36" s="2358"/>
      <c r="BB36" s="2358"/>
      <c r="BC36" s="2358"/>
      <c r="BD36" s="2358"/>
      <c r="BE36" s="2358"/>
      <c r="BF36" s="2358"/>
      <c r="BG36" s="2358"/>
      <c r="BH36" s="2358"/>
      <c r="BI36" s="2358"/>
      <c r="BJ36" s="2358"/>
      <c r="BK36" s="2358"/>
      <c r="BL36" s="2358"/>
      <c r="BM36" s="2358"/>
      <c r="BN36" s="2358"/>
      <c r="BO36" s="2358"/>
      <c r="BP36" s="2358"/>
      <c r="BQ36" s="2358"/>
      <c r="BR36" s="2358"/>
      <c r="BS36" s="2358"/>
      <c r="BT36" s="2358"/>
      <c r="BU36" s="2358"/>
      <c r="BV36" s="2358"/>
      <c r="BW36" s="2358"/>
      <c r="BX36" s="2358"/>
      <c r="BY36" s="2358"/>
      <c r="BZ36" s="2358"/>
      <c r="CA36" s="2358"/>
      <c r="CB36" s="2358"/>
      <c r="CC36" s="2358"/>
      <c r="CD36" s="2358"/>
      <c r="CE36" s="2358"/>
      <c r="CF36" s="2358"/>
      <c r="CG36" s="2358"/>
      <c r="CH36" s="2358"/>
      <c r="CI36" s="2358"/>
      <c r="CJ36" s="2358"/>
      <c r="CK36" s="2358"/>
      <c r="CL36" s="2358"/>
      <c r="CM36" s="2358"/>
      <c r="CN36" s="2358"/>
    </row>
    <row r="37" spans="40:92" ht="19.5" customHeight="1">
      <c r="AN37" s="2358"/>
      <c r="AO37" s="2358"/>
      <c r="AP37" s="2358"/>
      <c r="AQ37" s="2358"/>
      <c r="AR37" s="2358"/>
      <c r="AS37" s="2358"/>
      <c r="AT37" s="2358"/>
      <c r="AU37" s="2358"/>
      <c r="AV37" s="2358"/>
      <c r="AW37" s="2358"/>
      <c r="AX37" s="2358"/>
      <c r="AY37" s="2358"/>
      <c r="AZ37" s="2358"/>
      <c r="BA37" s="2358"/>
      <c r="BB37" s="2358"/>
      <c r="BC37" s="2358"/>
      <c r="BD37" s="2358"/>
      <c r="BE37" s="2358"/>
      <c r="BF37" s="2358"/>
      <c r="BG37" s="2358"/>
      <c r="BH37" s="2358"/>
      <c r="BI37" s="2358"/>
      <c r="BJ37" s="2358"/>
      <c r="BK37" s="2358"/>
      <c r="BL37" s="2358"/>
      <c r="BM37" s="2358"/>
      <c r="BN37" s="2358"/>
      <c r="BO37" s="2358"/>
      <c r="BP37" s="2358"/>
      <c r="BQ37" s="2358"/>
      <c r="BR37" s="2358"/>
      <c r="BS37" s="2358"/>
      <c r="BT37" s="2358"/>
      <c r="BU37" s="2358"/>
      <c r="BV37" s="2358"/>
      <c r="BW37" s="2358"/>
      <c r="BX37" s="2358"/>
      <c r="BY37" s="2358"/>
      <c r="BZ37" s="2358"/>
      <c r="CA37" s="2358"/>
      <c r="CB37" s="2358"/>
      <c r="CC37" s="2358"/>
      <c r="CD37" s="2358"/>
      <c r="CE37" s="2358"/>
      <c r="CF37" s="2358"/>
      <c r="CG37" s="2358"/>
      <c r="CH37" s="2358"/>
      <c r="CI37" s="2358"/>
      <c r="CJ37" s="2358"/>
      <c r="CK37" s="2358"/>
      <c r="CL37" s="2358"/>
      <c r="CM37" s="2358"/>
      <c r="CN37" s="2358"/>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358" t="s">
        <v>440</v>
      </c>
      <c r="AG49" s="2358"/>
      <c r="AH49" s="2358"/>
      <c r="AI49" s="2358"/>
      <c r="AJ49" s="2358"/>
      <c r="AK49" s="2358"/>
      <c r="AL49" s="2358"/>
      <c r="AM49" s="2358"/>
      <c r="AN49" s="2358"/>
      <c r="AO49" s="2358"/>
      <c r="AP49" s="2358"/>
      <c r="AQ49" s="2358"/>
      <c r="AR49" s="2358"/>
      <c r="AS49" s="2358"/>
      <c r="AT49" s="2358"/>
      <c r="AU49" s="2358"/>
      <c r="AV49" s="2358"/>
      <c r="AW49" s="2358"/>
      <c r="AX49" s="2358"/>
      <c r="AY49" s="2358"/>
      <c r="AZ49" s="2358"/>
      <c r="BA49" s="2358"/>
      <c r="BB49" s="2358"/>
      <c r="BC49" s="2358"/>
      <c r="BD49" s="2358"/>
      <c r="BE49" s="2358"/>
      <c r="BF49" s="2358"/>
      <c r="BG49" s="2358"/>
      <c r="BH49" s="2358"/>
      <c r="BI49" s="2358"/>
      <c r="BJ49" s="2358"/>
      <c r="BK49" s="2358"/>
      <c r="BL49" s="2358"/>
      <c r="BM49" s="2358"/>
      <c r="BN49" s="2358"/>
      <c r="BO49" s="2358"/>
      <c r="BP49" s="2358"/>
      <c r="BQ49" s="2358"/>
      <c r="BR49" s="2358"/>
      <c r="BS49" s="2358"/>
      <c r="BT49" s="2358"/>
      <c r="BU49" s="2358"/>
      <c r="BV49" s="2358"/>
      <c r="BW49" s="2358"/>
      <c r="BX49" s="2358"/>
      <c r="BY49" s="2358"/>
      <c r="BZ49" s="2358"/>
      <c r="CA49" s="2358"/>
      <c r="CB49" s="2358"/>
      <c r="CC49" s="2358"/>
      <c r="CD49" s="2358"/>
      <c r="CE49" s="2358"/>
      <c r="CF49" s="2358"/>
      <c r="CG49" s="2358"/>
      <c r="CH49" s="2358"/>
      <c r="CI49" s="2358"/>
      <c r="CJ49" s="2358"/>
      <c r="CK49" s="2358"/>
      <c r="CL49" s="2358"/>
      <c r="CM49" s="2358"/>
      <c r="CN49" s="2358"/>
      <c r="CO49" s="2358"/>
      <c r="CP49" s="2358"/>
      <c r="CQ49" s="2358"/>
      <c r="CR49" s="2358"/>
      <c r="CS49" s="2358"/>
      <c r="CT49" s="2358"/>
      <c r="CU49" s="2358"/>
      <c r="CV49" s="2358"/>
      <c r="CW49" s="2358"/>
      <c r="CX49" s="2358"/>
      <c r="CY49" s="2358"/>
      <c r="CZ49" s="2358"/>
    </row>
    <row r="50" spans="32:121" ht="19.5" customHeight="1">
      <c r="AF50" s="2358"/>
      <c r="AG50" s="2358"/>
      <c r="AH50" s="2358"/>
      <c r="AI50" s="2358"/>
      <c r="AJ50" s="2358"/>
      <c r="AK50" s="2358"/>
      <c r="AL50" s="2358"/>
      <c r="AM50" s="2358"/>
      <c r="AN50" s="2358"/>
      <c r="AO50" s="2358"/>
      <c r="AP50" s="2358"/>
      <c r="AQ50" s="2358"/>
      <c r="AR50" s="2358"/>
      <c r="AS50" s="2358"/>
      <c r="AT50" s="2358"/>
      <c r="AU50" s="2358"/>
      <c r="AV50" s="2358"/>
      <c r="AW50" s="2358"/>
      <c r="AX50" s="2358"/>
      <c r="AY50" s="2358"/>
      <c r="AZ50" s="2358"/>
      <c r="BA50" s="2358"/>
      <c r="BB50" s="2358"/>
      <c r="BC50" s="2358"/>
      <c r="BD50" s="2358"/>
      <c r="BE50" s="2358"/>
      <c r="BF50" s="2358"/>
      <c r="BG50" s="2358"/>
      <c r="BH50" s="2358"/>
      <c r="BI50" s="2358"/>
      <c r="BJ50" s="2358"/>
      <c r="BK50" s="2358"/>
      <c r="BL50" s="2358"/>
      <c r="BM50" s="2358"/>
      <c r="BN50" s="2358"/>
      <c r="BO50" s="2358"/>
      <c r="BP50" s="2358"/>
      <c r="BQ50" s="2358"/>
      <c r="BR50" s="2358"/>
      <c r="BS50" s="2358"/>
      <c r="BT50" s="2358"/>
      <c r="BU50" s="2358"/>
      <c r="BV50" s="2358"/>
      <c r="BW50" s="2358"/>
      <c r="BX50" s="2358"/>
      <c r="BY50" s="2358"/>
      <c r="BZ50" s="2358"/>
      <c r="CA50" s="2358"/>
      <c r="CB50" s="2358"/>
      <c r="CC50" s="2358"/>
      <c r="CD50" s="2358"/>
      <c r="CE50" s="2358"/>
      <c r="CF50" s="2358"/>
      <c r="CG50" s="2358"/>
      <c r="CH50" s="2358"/>
      <c r="CI50" s="2358"/>
      <c r="CJ50" s="2358"/>
      <c r="CK50" s="2358"/>
      <c r="CL50" s="2358"/>
      <c r="CM50" s="2358"/>
      <c r="CN50" s="2358"/>
      <c r="CO50" s="2358"/>
      <c r="CP50" s="2358"/>
      <c r="CQ50" s="2358"/>
      <c r="CR50" s="2358"/>
      <c r="CS50" s="2358"/>
      <c r="CT50" s="2358"/>
      <c r="CU50" s="2358"/>
      <c r="CV50" s="2358"/>
      <c r="CW50" s="2358"/>
      <c r="CX50" s="2358"/>
      <c r="CY50" s="2358"/>
      <c r="CZ50" s="2358"/>
      <c r="DG50" s="477"/>
      <c r="DH50" s="477"/>
      <c r="DI50" s="477"/>
      <c r="DJ50" s="477"/>
      <c r="DK50" s="477"/>
      <c r="DL50" s="477"/>
      <c r="DM50" s="477"/>
      <c r="DN50" s="477"/>
      <c r="DO50" s="477"/>
      <c r="DP50" s="477"/>
      <c r="DQ50" s="477"/>
    </row>
    <row r="51" spans="32:121" ht="19.5" customHeight="1">
      <c r="AF51" s="2358" t="s">
        <v>442</v>
      </c>
      <c r="AG51" s="2358"/>
      <c r="AH51" s="2358"/>
      <c r="AI51" s="2358"/>
      <c r="AJ51" s="2358"/>
      <c r="AK51" s="2358"/>
      <c r="AL51" s="2358"/>
      <c r="AM51" s="2358"/>
      <c r="AN51" s="2358"/>
      <c r="AO51" s="2358"/>
      <c r="AP51" s="2358"/>
      <c r="AQ51" s="2358"/>
      <c r="AR51" s="2358"/>
      <c r="AS51" s="2358"/>
      <c r="AT51" s="2358"/>
      <c r="AU51" s="2358"/>
      <c r="AV51" s="2358"/>
      <c r="AW51" s="2358"/>
      <c r="AX51" s="2358"/>
      <c r="AY51" s="2358"/>
      <c r="AZ51" s="2358"/>
      <c r="BA51" s="2358"/>
      <c r="BB51" s="2358"/>
      <c r="BC51" s="2358"/>
      <c r="BD51" s="2358"/>
      <c r="BE51" s="2358"/>
      <c r="BF51" s="2358"/>
      <c r="BG51" s="2358"/>
      <c r="BH51" s="2358"/>
      <c r="BI51" s="2358"/>
      <c r="BJ51" s="2358"/>
      <c r="BK51" s="2358"/>
      <c r="BL51" s="2358"/>
      <c r="BM51" s="2358"/>
      <c r="BN51" s="2358"/>
      <c r="BO51" s="2358"/>
      <c r="BP51" s="2358"/>
      <c r="BQ51" s="2358"/>
      <c r="BR51" s="2358"/>
      <c r="BS51" s="2358"/>
      <c r="BT51" s="2358"/>
      <c r="BU51" s="2358"/>
      <c r="BV51" s="2358"/>
      <c r="BW51" s="2358"/>
      <c r="BX51" s="2358"/>
      <c r="BY51" s="2358"/>
      <c r="BZ51" s="2358"/>
      <c r="CA51" s="2358"/>
      <c r="CB51" s="2358"/>
      <c r="CC51" s="2358"/>
      <c r="CD51" s="2358"/>
      <c r="CE51" s="2358"/>
      <c r="CF51" s="2358"/>
      <c r="CG51" s="2358"/>
      <c r="CH51" s="2358"/>
      <c r="CI51" s="2358"/>
      <c r="CJ51" s="2358"/>
      <c r="CK51" s="2358"/>
      <c r="CL51" s="2358"/>
      <c r="CM51" s="2358"/>
      <c r="CN51" s="2358"/>
      <c r="CO51" s="2358"/>
      <c r="CP51" s="2358"/>
      <c r="CQ51" s="2358"/>
      <c r="CR51" s="2358"/>
      <c r="CS51" s="2358"/>
      <c r="CT51" s="2358"/>
      <c r="CU51" s="2358"/>
      <c r="CV51" s="2358"/>
      <c r="CW51" s="2358"/>
      <c r="CX51" s="2358"/>
      <c r="CY51" s="2358"/>
      <c r="CZ51" s="2358"/>
      <c r="DG51" s="477"/>
      <c r="DH51" s="477"/>
      <c r="DI51" s="477"/>
      <c r="DJ51" s="477"/>
      <c r="DK51" s="477"/>
      <c r="DL51" s="477"/>
      <c r="DM51" s="477"/>
      <c r="DN51" s="477"/>
      <c r="DO51" s="477"/>
      <c r="DP51" s="477"/>
      <c r="DQ51" s="477"/>
    </row>
    <row r="52" spans="32:121" ht="19.5" customHeight="1">
      <c r="AF52" s="2358"/>
      <c r="AG52" s="2358"/>
      <c r="AH52" s="2358"/>
      <c r="AI52" s="2358"/>
      <c r="AJ52" s="2358"/>
      <c r="AK52" s="2358"/>
      <c r="AL52" s="2358"/>
      <c r="AM52" s="2358"/>
      <c r="AN52" s="2358"/>
      <c r="AO52" s="2358"/>
      <c r="AP52" s="2358"/>
      <c r="AQ52" s="2358"/>
      <c r="AR52" s="2358"/>
      <c r="AS52" s="2358"/>
      <c r="AT52" s="2358"/>
      <c r="AU52" s="2358"/>
      <c r="AV52" s="2358"/>
      <c r="AW52" s="2358"/>
      <c r="AX52" s="2358"/>
      <c r="AY52" s="2358"/>
      <c r="AZ52" s="2358"/>
      <c r="BA52" s="2358"/>
      <c r="BB52" s="2358"/>
      <c r="BC52" s="2358"/>
      <c r="BD52" s="2358"/>
      <c r="BE52" s="2358"/>
      <c r="BF52" s="2358"/>
      <c r="BG52" s="2358"/>
      <c r="BH52" s="2358"/>
      <c r="BI52" s="2358"/>
      <c r="BJ52" s="2358"/>
      <c r="BK52" s="2358"/>
      <c r="BL52" s="2358"/>
      <c r="BM52" s="2358"/>
      <c r="BN52" s="2358"/>
      <c r="BO52" s="2358"/>
      <c r="BP52" s="2358"/>
      <c r="BQ52" s="2358"/>
      <c r="BR52" s="2358"/>
      <c r="BS52" s="2358"/>
      <c r="BT52" s="2358"/>
      <c r="BU52" s="2358"/>
      <c r="BV52" s="2358"/>
      <c r="BW52" s="2358"/>
      <c r="BX52" s="2358"/>
      <c r="BY52" s="2358"/>
      <c r="BZ52" s="2358"/>
      <c r="CA52" s="2358"/>
      <c r="CB52" s="2358"/>
      <c r="CC52" s="2358"/>
      <c r="CD52" s="2358"/>
      <c r="CE52" s="2358"/>
      <c r="CF52" s="2358"/>
      <c r="CG52" s="2358"/>
      <c r="CH52" s="2358"/>
      <c r="CI52" s="2358"/>
      <c r="CJ52" s="2358"/>
      <c r="CK52" s="2358"/>
      <c r="CL52" s="2358"/>
      <c r="CM52" s="2358"/>
      <c r="CN52" s="2358"/>
      <c r="CO52" s="2358"/>
      <c r="CP52" s="2358"/>
      <c r="CQ52" s="2358"/>
      <c r="CR52" s="2358"/>
      <c r="CS52" s="2358"/>
      <c r="CT52" s="2358"/>
      <c r="CU52" s="2358"/>
      <c r="CV52" s="2358"/>
      <c r="CW52" s="2358"/>
      <c r="CX52" s="2358"/>
      <c r="CY52" s="2358"/>
      <c r="CZ52" s="2358"/>
    </row>
    <row r="67" spans="3:127">
      <c r="AK67" s="2358" t="s">
        <v>441</v>
      </c>
      <c r="AL67" s="2358"/>
      <c r="AM67" s="2358"/>
      <c r="AN67" s="2358"/>
      <c r="AO67" s="2358"/>
      <c r="AP67" s="2358"/>
      <c r="AQ67" s="2358"/>
      <c r="AR67" s="2358"/>
      <c r="AS67" s="2358"/>
      <c r="AT67" s="2358"/>
      <c r="AU67" s="2358"/>
      <c r="AV67" s="2358"/>
      <c r="AW67" s="2358"/>
      <c r="AX67" s="2358"/>
      <c r="AY67" s="2358"/>
      <c r="AZ67" s="2358"/>
      <c r="BA67" s="2358"/>
      <c r="BB67" s="2358"/>
      <c r="BC67" s="2358"/>
      <c r="BD67" s="2358"/>
      <c r="BE67" s="2358"/>
      <c r="BF67" s="2358"/>
      <c r="BG67" s="2358"/>
      <c r="BH67" s="2358"/>
      <c r="BI67" s="2358"/>
      <c r="BJ67" s="2358"/>
      <c r="BK67" s="2358"/>
      <c r="BL67" s="2358"/>
      <c r="BM67" s="2358"/>
      <c r="BN67" s="2358"/>
      <c r="BO67" s="2358"/>
      <c r="BP67" s="2358"/>
      <c r="BQ67" s="2358"/>
      <c r="BR67" s="2358"/>
      <c r="BS67" s="2358"/>
      <c r="BT67" s="2358"/>
      <c r="BU67" s="2358"/>
      <c r="BV67" s="2358"/>
      <c r="BW67" s="2358"/>
      <c r="BX67" s="2358"/>
      <c r="BY67" s="2358"/>
      <c r="BZ67" s="2358"/>
      <c r="CA67" s="2358"/>
      <c r="CB67" s="2358"/>
      <c r="CC67" s="2358"/>
      <c r="CD67" s="2358"/>
      <c r="CE67" s="2358"/>
      <c r="CF67" s="2358"/>
      <c r="CG67" s="2358"/>
      <c r="CH67" s="2358"/>
      <c r="CI67" s="2358"/>
    </row>
    <row r="68" spans="3:127">
      <c r="AK68" s="2358"/>
      <c r="AL68" s="2358"/>
      <c r="AM68" s="2358"/>
      <c r="AN68" s="2358"/>
      <c r="AO68" s="2358"/>
      <c r="AP68" s="2358"/>
      <c r="AQ68" s="2358"/>
      <c r="AR68" s="2358"/>
      <c r="AS68" s="2358"/>
      <c r="AT68" s="2358"/>
      <c r="AU68" s="2358"/>
      <c r="AV68" s="2358"/>
      <c r="AW68" s="2358"/>
      <c r="AX68" s="2358"/>
      <c r="AY68" s="2358"/>
      <c r="AZ68" s="2358"/>
      <c r="BA68" s="2358"/>
      <c r="BB68" s="2358"/>
      <c r="BC68" s="2358"/>
      <c r="BD68" s="2358"/>
      <c r="BE68" s="2358"/>
      <c r="BF68" s="2358"/>
      <c r="BG68" s="2358"/>
      <c r="BH68" s="2358"/>
      <c r="BI68" s="2358"/>
      <c r="BJ68" s="2358"/>
      <c r="BK68" s="2358"/>
      <c r="BL68" s="2358"/>
      <c r="BM68" s="2358"/>
      <c r="BN68" s="2358"/>
      <c r="BO68" s="2358"/>
      <c r="BP68" s="2358"/>
      <c r="BQ68" s="2358"/>
      <c r="BR68" s="2358"/>
      <c r="BS68" s="2358"/>
      <c r="BT68" s="2358"/>
      <c r="BU68" s="2358"/>
      <c r="BV68" s="2358"/>
      <c r="BW68" s="2358"/>
      <c r="BX68" s="2358"/>
      <c r="BY68" s="2358"/>
      <c r="BZ68" s="2358"/>
      <c r="CA68" s="2358"/>
      <c r="CB68" s="2358"/>
      <c r="CC68" s="2358"/>
      <c r="CD68" s="2358"/>
      <c r="CE68" s="2358"/>
      <c r="CF68" s="2358"/>
      <c r="CG68" s="2358"/>
      <c r="CH68" s="2358"/>
      <c r="CI68" s="2358"/>
    </row>
    <row r="70" spans="3:127" ht="20.25" customHeight="1">
      <c r="C70" s="478"/>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479"/>
      <c r="BE70" s="479"/>
      <c r="BF70" s="479"/>
      <c r="BG70" s="479"/>
      <c r="BH70" s="479"/>
      <c r="BI70" s="479"/>
      <c r="BJ70" s="479"/>
      <c r="BK70" s="479"/>
      <c r="BL70" s="479"/>
      <c r="BM70" s="479"/>
      <c r="BN70" s="479"/>
      <c r="BO70" s="479"/>
      <c r="BP70" s="479"/>
      <c r="BQ70" s="479"/>
      <c r="BR70" s="479"/>
      <c r="BS70" s="479"/>
      <c r="BT70" s="479"/>
      <c r="BU70" s="479"/>
      <c r="BV70" s="479"/>
      <c r="BW70" s="479"/>
      <c r="BX70" s="479"/>
      <c r="BY70" s="479"/>
      <c r="BZ70" s="479"/>
      <c r="CA70" s="479"/>
      <c r="CB70" s="479"/>
      <c r="CC70" s="479"/>
      <c r="CD70" s="479"/>
      <c r="CE70" s="479"/>
      <c r="CF70" s="479"/>
      <c r="CG70" s="479"/>
      <c r="CH70" s="479"/>
      <c r="CI70" s="479"/>
      <c r="CJ70" s="479"/>
      <c r="CK70" s="479"/>
      <c r="CL70" s="479"/>
      <c r="CM70" s="479"/>
      <c r="CN70" s="479"/>
      <c r="CO70" s="479"/>
      <c r="CP70" s="479"/>
      <c r="CQ70" s="479"/>
      <c r="CR70" s="479"/>
      <c r="CS70" s="479"/>
      <c r="CT70" s="479"/>
      <c r="CU70" s="479"/>
      <c r="CV70" s="479"/>
      <c r="CW70" s="479"/>
      <c r="CX70" s="479"/>
      <c r="CY70" s="479"/>
      <c r="CZ70" s="479"/>
      <c r="DA70" s="479"/>
      <c r="DB70" s="479"/>
      <c r="DC70" s="479"/>
      <c r="DD70" s="479"/>
      <c r="DE70" s="479"/>
      <c r="DF70" s="479"/>
      <c r="DG70" s="479"/>
      <c r="DH70" s="479"/>
      <c r="DI70" s="479"/>
      <c r="DJ70" s="479"/>
      <c r="DK70" s="479"/>
      <c r="DL70" s="479"/>
      <c r="DM70" s="479"/>
      <c r="DN70" s="479"/>
      <c r="DO70" s="479"/>
      <c r="DP70" s="479"/>
      <c r="DQ70" s="479"/>
      <c r="DR70" s="479"/>
      <c r="DS70" s="479"/>
      <c r="DT70" s="479"/>
      <c r="DU70" s="479"/>
      <c r="DV70" s="479"/>
      <c r="DW70" s="480"/>
    </row>
    <row r="71" spans="3:127" ht="20.25" customHeight="1">
      <c r="C71" s="481"/>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c r="CJ71" s="482"/>
      <c r="CK71" s="482"/>
      <c r="CL71" s="482"/>
      <c r="CM71" s="482"/>
      <c r="CN71" s="482"/>
      <c r="CO71" s="482"/>
      <c r="CP71" s="482"/>
      <c r="CQ71" s="482"/>
      <c r="CR71" s="482"/>
      <c r="CS71" s="482"/>
      <c r="CT71" s="482"/>
      <c r="CU71" s="482"/>
      <c r="CV71" s="482"/>
      <c r="CW71" s="482"/>
      <c r="CX71" s="482"/>
      <c r="CY71" s="482"/>
      <c r="CZ71" s="482"/>
      <c r="DA71" s="482"/>
      <c r="DB71" s="482"/>
      <c r="DC71" s="482"/>
      <c r="DD71" s="482"/>
      <c r="DE71" s="482"/>
      <c r="DF71" s="482"/>
      <c r="DG71" s="482"/>
      <c r="DH71" s="482"/>
      <c r="DI71" s="482"/>
      <c r="DJ71" s="482"/>
      <c r="DK71" s="482"/>
      <c r="DL71" s="482"/>
      <c r="DM71" s="482"/>
      <c r="DN71" s="482"/>
      <c r="DO71" s="482"/>
      <c r="DP71" s="482"/>
      <c r="DQ71" s="482"/>
      <c r="DR71" s="482"/>
      <c r="DS71" s="482"/>
      <c r="DT71" s="482"/>
      <c r="DU71" s="482"/>
      <c r="DV71" s="482"/>
      <c r="DW71" s="483"/>
    </row>
    <row r="72" spans="3:127" ht="20.25" customHeight="1">
      <c r="C72" s="481"/>
      <c r="D72" s="482" t="s">
        <v>444</v>
      </c>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c r="CJ72" s="482"/>
      <c r="CK72" s="482"/>
      <c r="CL72" s="482"/>
      <c r="CM72" s="482"/>
      <c r="CN72" s="482"/>
      <c r="CO72" s="482"/>
      <c r="CP72" s="482"/>
      <c r="CQ72" s="482"/>
      <c r="CR72" s="482"/>
      <c r="CS72" s="482"/>
      <c r="CT72" s="482"/>
      <c r="CU72" s="482"/>
      <c r="CV72" s="482"/>
      <c r="CW72" s="482"/>
      <c r="CX72" s="482"/>
      <c r="CY72" s="482"/>
      <c r="CZ72" s="482"/>
      <c r="DA72" s="482"/>
      <c r="DB72" s="482"/>
      <c r="DC72" s="482"/>
      <c r="DD72" s="482"/>
      <c r="DE72" s="482"/>
      <c r="DF72" s="482"/>
      <c r="DG72" s="482"/>
      <c r="DH72" s="482"/>
      <c r="DI72" s="482"/>
      <c r="DJ72" s="482"/>
      <c r="DK72" s="482"/>
      <c r="DL72" s="482"/>
      <c r="DM72" s="482"/>
      <c r="DN72" s="482"/>
      <c r="DO72" s="482"/>
      <c r="DP72" s="482"/>
      <c r="DQ72" s="482"/>
      <c r="DR72" s="482"/>
      <c r="DS72" s="482"/>
      <c r="DT72" s="482"/>
      <c r="DU72" s="482"/>
      <c r="DV72" s="482"/>
      <c r="DW72" s="483"/>
    </row>
    <row r="73" spans="3:127" ht="20.25" customHeight="1">
      <c r="C73" s="481"/>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c r="CJ73" s="482"/>
      <c r="CK73" s="482"/>
      <c r="CL73" s="482"/>
      <c r="CM73" s="482"/>
      <c r="CN73" s="482"/>
      <c r="CO73" s="482"/>
      <c r="CP73" s="482"/>
      <c r="CQ73" s="482"/>
      <c r="CR73" s="482"/>
      <c r="CS73" s="482"/>
      <c r="CT73" s="482"/>
      <c r="CU73" s="482"/>
      <c r="CV73" s="482"/>
      <c r="CW73" s="482"/>
      <c r="CX73" s="482"/>
      <c r="CY73" s="482"/>
      <c r="CZ73" s="482"/>
      <c r="DA73" s="482"/>
      <c r="DB73" s="482"/>
      <c r="DC73" s="482"/>
      <c r="DD73" s="482"/>
      <c r="DE73" s="482"/>
      <c r="DF73" s="482"/>
      <c r="DG73" s="482"/>
      <c r="DH73" s="482"/>
      <c r="DI73" s="482"/>
      <c r="DJ73" s="482"/>
      <c r="DK73" s="482"/>
      <c r="DL73" s="482"/>
      <c r="DM73" s="482"/>
      <c r="DN73" s="482"/>
      <c r="DO73" s="482"/>
      <c r="DP73" s="482"/>
      <c r="DQ73" s="482"/>
      <c r="DR73" s="482"/>
      <c r="DS73" s="482"/>
      <c r="DT73" s="482"/>
      <c r="DU73" s="482"/>
      <c r="DV73" s="482"/>
      <c r="DW73" s="483"/>
    </row>
    <row r="74" spans="3:127" ht="20.25" customHeight="1">
      <c r="C74" s="481"/>
      <c r="D74" s="482"/>
      <c r="E74" s="482"/>
      <c r="F74" s="482"/>
      <c r="G74" s="482"/>
      <c r="H74" s="482"/>
      <c r="I74" s="482"/>
      <c r="J74" s="482"/>
      <c r="K74" s="482"/>
      <c r="L74" s="482"/>
      <c r="M74" s="482"/>
      <c r="N74" s="482"/>
      <c r="O74" s="482"/>
      <c r="P74" s="482"/>
      <c r="Q74" s="482"/>
      <c r="R74" s="482"/>
      <c r="S74" s="482"/>
      <c r="T74" s="482"/>
      <c r="U74" s="2612" t="s">
        <v>3063</v>
      </c>
      <c r="V74" s="2612"/>
      <c r="W74" s="2612"/>
      <c r="X74" s="2612"/>
      <c r="Y74" s="2612"/>
      <c r="Z74" s="2612"/>
      <c r="AA74" s="2612"/>
      <c r="AB74" s="2612"/>
      <c r="AC74" s="2612"/>
      <c r="AD74" s="2612"/>
      <c r="AE74" s="2612"/>
      <c r="AF74" s="2612"/>
      <c r="AG74" s="2612"/>
      <c r="AH74" s="2612"/>
      <c r="AI74" s="2612"/>
      <c r="AJ74" s="2612"/>
      <c r="AK74" s="2612"/>
      <c r="AL74" s="2612"/>
      <c r="AM74" s="2612"/>
      <c r="AN74" s="2612"/>
      <c r="AO74" s="2612"/>
      <c r="AP74" s="2612"/>
      <c r="AQ74" s="2612"/>
      <c r="AR74" s="2612"/>
      <c r="AS74" s="2612"/>
      <c r="AT74" s="2612"/>
      <c r="AU74" s="2612"/>
      <c r="AV74" s="2612"/>
      <c r="AW74" s="2612"/>
      <c r="AX74" s="2612"/>
      <c r="AY74" s="2612"/>
      <c r="AZ74" s="2612"/>
      <c r="BA74" s="2612"/>
      <c r="BB74" s="2612"/>
      <c r="BC74" s="2612"/>
      <c r="BD74" s="2612"/>
      <c r="BE74" s="2612"/>
      <c r="BF74" s="2612"/>
      <c r="BG74" s="2612"/>
      <c r="BH74" s="2612"/>
      <c r="BI74" s="2612"/>
      <c r="BJ74" s="2612"/>
      <c r="BK74" s="2612"/>
      <c r="BL74" s="2612"/>
      <c r="BM74" s="2612"/>
      <c r="BN74" s="2612"/>
      <c r="BO74" s="2612"/>
      <c r="BP74" s="2612"/>
      <c r="BQ74" s="2612"/>
      <c r="BR74" s="2612"/>
      <c r="BS74" s="2612"/>
      <c r="BT74" s="2612"/>
      <c r="BU74" s="2612"/>
      <c r="BV74" s="2612"/>
      <c r="BW74" s="2612"/>
      <c r="BX74" s="2612"/>
      <c r="BY74" s="2612"/>
      <c r="BZ74" s="2612"/>
      <c r="CA74" s="2612"/>
      <c r="CB74" s="2612"/>
      <c r="CC74" s="2612"/>
      <c r="CD74" s="2612"/>
      <c r="CE74" s="2612"/>
      <c r="CF74" s="2612"/>
      <c r="CG74" s="2612"/>
      <c r="CH74" s="2612"/>
      <c r="CI74" s="2612"/>
      <c r="CJ74" s="2612"/>
      <c r="CK74" s="2612"/>
      <c r="CL74" s="2612"/>
      <c r="CM74" s="2612"/>
      <c r="CN74" s="2612"/>
      <c r="CO74" s="2612"/>
      <c r="CP74" s="2612"/>
      <c r="CQ74" s="2612"/>
      <c r="CR74" s="2612"/>
      <c r="CS74" s="2612"/>
      <c r="CT74" s="2612"/>
      <c r="CU74" s="2612"/>
      <c r="CV74" s="2612"/>
      <c r="CW74" s="2612"/>
      <c r="CX74" s="2612"/>
      <c r="CY74" s="2612"/>
      <c r="CZ74" s="2612"/>
      <c r="DA74" s="2612"/>
      <c r="DB74" s="2612"/>
      <c r="DC74" s="2612"/>
      <c r="DD74" s="2612"/>
      <c r="DE74" s="2612"/>
      <c r="DF74" s="2612"/>
      <c r="DG74" s="2612"/>
      <c r="DH74" s="2612"/>
      <c r="DI74" s="2612"/>
      <c r="DJ74" s="2612"/>
      <c r="DK74" s="2612"/>
      <c r="DL74" s="2612"/>
      <c r="DM74" s="2612"/>
      <c r="DN74" s="2612"/>
      <c r="DO74" s="2612"/>
      <c r="DP74" s="2612"/>
      <c r="DQ74" s="2612"/>
      <c r="DR74" s="2612"/>
      <c r="DW74" s="483"/>
    </row>
    <row r="75" spans="3:127" ht="20.25" customHeight="1">
      <c r="C75" s="481"/>
      <c r="D75" s="482"/>
      <c r="E75" s="482"/>
      <c r="F75" s="482"/>
      <c r="G75" s="482"/>
      <c r="H75" s="482"/>
      <c r="I75" s="482"/>
      <c r="J75" s="482"/>
      <c r="K75" s="482"/>
      <c r="L75" s="482"/>
      <c r="M75" s="482"/>
      <c r="N75" s="482"/>
      <c r="O75" s="482"/>
      <c r="P75" s="482"/>
      <c r="Q75" s="482"/>
      <c r="R75" s="482"/>
      <c r="S75" s="482"/>
      <c r="T75" s="482"/>
      <c r="U75" s="2612"/>
      <c r="V75" s="2612"/>
      <c r="W75" s="2612"/>
      <c r="X75" s="2612"/>
      <c r="Y75" s="2612"/>
      <c r="Z75" s="2612"/>
      <c r="AA75" s="2612"/>
      <c r="AB75" s="2612"/>
      <c r="AC75" s="2612"/>
      <c r="AD75" s="2612"/>
      <c r="AE75" s="2612"/>
      <c r="AF75" s="2612"/>
      <c r="AG75" s="2612"/>
      <c r="AH75" s="2612"/>
      <c r="AI75" s="2612"/>
      <c r="AJ75" s="2612"/>
      <c r="AK75" s="2612"/>
      <c r="AL75" s="2612"/>
      <c r="AM75" s="2612"/>
      <c r="AN75" s="2612"/>
      <c r="AO75" s="2612"/>
      <c r="AP75" s="2612"/>
      <c r="AQ75" s="2612"/>
      <c r="AR75" s="2612"/>
      <c r="AS75" s="2612"/>
      <c r="AT75" s="2612"/>
      <c r="AU75" s="2612"/>
      <c r="AV75" s="2612"/>
      <c r="AW75" s="2612"/>
      <c r="AX75" s="2612"/>
      <c r="AY75" s="2612"/>
      <c r="AZ75" s="2612"/>
      <c r="BA75" s="2612"/>
      <c r="BB75" s="2612"/>
      <c r="BC75" s="2612"/>
      <c r="BD75" s="2612"/>
      <c r="BE75" s="2612"/>
      <c r="BF75" s="2612"/>
      <c r="BG75" s="2612"/>
      <c r="BH75" s="2612"/>
      <c r="BI75" s="2612"/>
      <c r="BJ75" s="2612"/>
      <c r="BK75" s="2612"/>
      <c r="BL75" s="2612"/>
      <c r="BM75" s="2612"/>
      <c r="BN75" s="2612"/>
      <c r="BO75" s="2612"/>
      <c r="BP75" s="2612"/>
      <c r="BQ75" s="2612"/>
      <c r="BR75" s="2612"/>
      <c r="BS75" s="2612"/>
      <c r="BT75" s="2612"/>
      <c r="BU75" s="2612"/>
      <c r="BV75" s="2612"/>
      <c r="BW75" s="2612"/>
      <c r="BX75" s="2612"/>
      <c r="BY75" s="2612"/>
      <c r="BZ75" s="2612"/>
      <c r="CA75" s="2612"/>
      <c r="CB75" s="2612"/>
      <c r="CC75" s="2612"/>
      <c r="CD75" s="2612"/>
      <c r="CE75" s="2612"/>
      <c r="CF75" s="2612"/>
      <c r="CG75" s="2612"/>
      <c r="CH75" s="2612"/>
      <c r="CI75" s="2612"/>
      <c r="CJ75" s="2612"/>
      <c r="CK75" s="2612"/>
      <c r="CL75" s="2612"/>
      <c r="CM75" s="2612"/>
      <c r="CN75" s="2612"/>
      <c r="CO75" s="2612"/>
      <c r="CP75" s="2612"/>
      <c r="CQ75" s="2612"/>
      <c r="CR75" s="2612"/>
      <c r="CS75" s="2612"/>
      <c r="CT75" s="2612"/>
      <c r="CU75" s="2612"/>
      <c r="CV75" s="2612"/>
      <c r="CW75" s="2612"/>
      <c r="CX75" s="2612"/>
      <c r="CY75" s="2612"/>
      <c r="CZ75" s="2612"/>
      <c r="DA75" s="2612"/>
      <c r="DB75" s="2612"/>
      <c r="DC75" s="2612"/>
      <c r="DD75" s="2612"/>
      <c r="DE75" s="2612"/>
      <c r="DF75" s="2612"/>
      <c r="DG75" s="2612"/>
      <c r="DH75" s="2612"/>
      <c r="DI75" s="2612"/>
      <c r="DJ75" s="2612"/>
      <c r="DK75" s="2612"/>
      <c r="DL75" s="2612"/>
      <c r="DM75" s="2612"/>
      <c r="DN75" s="2612"/>
      <c r="DO75" s="2612"/>
      <c r="DP75" s="2612"/>
      <c r="DQ75" s="2612"/>
      <c r="DR75" s="2612"/>
      <c r="DW75" s="483"/>
    </row>
    <row r="76" spans="3:127" ht="20.25" customHeight="1">
      <c r="C76" s="481"/>
      <c r="D76" s="482"/>
      <c r="E76" s="482"/>
      <c r="F76" s="482"/>
      <c r="G76" s="482"/>
      <c r="H76" s="482"/>
      <c r="I76" s="482"/>
      <c r="J76" s="482"/>
      <c r="K76" s="482"/>
      <c r="L76" s="482"/>
      <c r="M76" s="482"/>
      <c r="N76" s="482"/>
      <c r="O76" s="482"/>
      <c r="P76" s="482"/>
      <c r="Q76" s="482"/>
      <c r="R76" s="482"/>
      <c r="S76" s="482"/>
      <c r="T76" s="482"/>
      <c r="U76" s="2612"/>
      <c r="V76" s="2612"/>
      <c r="W76" s="2612"/>
      <c r="X76" s="2612"/>
      <c r="Y76" s="2612"/>
      <c r="Z76" s="2612"/>
      <c r="AA76" s="2612"/>
      <c r="AB76" s="2612"/>
      <c r="AC76" s="2612"/>
      <c r="AD76" s="2612"/>
      <c r="AE76" s="2612"/>
      <c r="AF76" s="2612"/>
      <c r="AG76" s="2612"/>
      <c r="AH76" s="2612"/>
      <c r="AI76" s="2612"/>
      <c r="AJ76" s="2612"/>
      <c r="AK76" s="2612"/>
      <c r="AL76" s="2612"/>
      <c r="AM76" s="2612"/>
      <c r="AN76" s="2612"/>
      <c r="AO76" s="2612"/>
      <c r="AP76" s="2612"/>
      <c r="AQ76" s="2612"/>
      <c r="AR76" s="2612"/>
      <c r="AS76" s="2612"/>
      <c r="AT76" s="2612"/>
      <c r="AU76" s="2612"/>
      <c r="AV76" s="2612"/>
      <c r="AW76" s="2612"/>
      <c r="AX76" s="2612"/>
      <c r="AY76" s="2612"/>
      <c r="AZ76" s="2612"/>
      <c r="BA76" s="2612"/>
      <c r="BB76" s="2612"/>
      <c r="BC76" s="2612"/>
      <c r="BD76" s="2612"/>
      <c r="BE76" s="2612"/>
      <c r="BF76" s="2612"/>
      <c r="BG76" s="2612"/>
      <c r="BH76" s="2612"/>
      <c r="BI76" s="2612"/>
      <c r="BJ76" s="2612"/>
      <c r="BK76" s="2612"/>
      <c r="BL76" s="2612"/>
      <c r="BM76" s="2612"/>
      <c r="BN76" s="2612"/>
      <c r="BO76" s="2612"/>
      <c r="BP76" s="2612"/>
      <c r="BQ76" s="2612"/>
      <c r="BR76" s="2612"/>
      <c r="BS76" s="2612"/>
      <c r="BT76" s="2612"/>
      <c r="BU76" s="2612"/>
      <c r="BV76" s="2612"/>
      <c r="BW76" s="2612"/>
      <c r="BX76" s="2612"/>
      <c r="BY76" s="2612"/>
      <c r="BZ76" s="2612"/>
      <c r="CA76" s="2612"/>
      <c r="CB76" s="2612"/>
      <c r="CC76" s="2612"/>
      <c r="CD76" s="2612"/>
      <c r="CE76" s="2612"/>
      <c r="CF76" s="2612"/>
      <c r="CG76" s="2612"/>
      <c r="CH76" s="2612"/>
      <c r="CI76" s="2612"/>
      <c r="CJ76" s="2612"/>
      <c r="CK76" s="2612"/>
      <c r="CL76" s="2612"/>
      <c r="CM76" s="2612"/>
      <c r="CN76" s="2612"/>
      <c r="CO76" s="2612"/>
      <c r="CP76" s="2612"/>
      <c r="CQ76" s="2612"/>
      <c r="CR76" s="2612"/>
      <c r="CS76" s="2612"/>
      <c r="CT76" s="2612"/>
      <c r="CU76" s="2612"/>
      <c r="CV76" s="2612"/>
      <c r="CW76" s="2612"/>
      <c r="CX76" s="2612"/>
      <c r="CY76" s="2612"/>
      <c r="CZ76" s="2612"/>
      <c r="DA76" s="2612"/>
      <c r="DB76" s="2612"/>
      <c r="DC76" s="2612"/>
      <c r="DD76" s="2612"/>
      <c r="DE76" s="2612"/>
      <c r="DF76" s="2612"/>
      <c r="DG76" s="2612"/>
      <c r="DH76" s="2612"/>
      <c r="DI76" s="2612"/>
      <c r="DJ76" s="2612"/>
      <c r="DK76" s="2612"/>
      <c r="DL76" s="2612"/>
      <c r="DM76" s="2612"/>
      <c r="DN76" s="2612"/>
      <c r="DO76" s="2612"/>
      <c r="DP76" s="2612"/>
      <c r="DQ76" s="2612"/>
      <c r="DR76" s="2612"/>
      <c r="DW76" s="483"/>
    </row>
    <row r="77" spans="3:127" ht="20.25" customHeight="1">
      <c r="C77" s="481"/>
      <c r="D77" s="482"/>
      <c r="E77" s="482"/>
      <c r="F77" s="482"/>
      <c r="G77" s="482"/>
      <c r="H77" s="482"/>
      <c r="I77" s="482"/>
      <c r="J77" s="482"/>
      <c r="K77" s="482"/>
      <c r="L77" s="482"/>
      <c r="M77" s="482"/>
      <c r="N77" s="482"/>
      <c r="O77" s="482"/>
      <c r="P77" s="482"/>
      <c r="Q77" s="482"/>
      <c r="R77" s="482"/>
      <c r="S77" s="482"/>
      <c r="T77" s="482"/>
      <c r="U77" s="2612"/>
      <c r="V77" s="2612"/>
      <c r="W77" s="2612"/>
      <c r="X77" s="2612"/>
      <c r="Y77" s="2612"/>
      <c r="Z77" s="2612"/>
      <c r="AA77" s="2612"/>
      <c r="AB77" s="2612"/>
      <c r="AC77" s="2612"/>
      <c r="AD77" s="2612"/>
      <c r="AE77" s="2612"/>
      <c r="AF77" s="2612"/>
      <c r="AG77" s="2612"/>
      <c r="AH77" s="2612"/>
      <c r="AI77" s="2612"/>
      <c r="AJ77" s="2612"/>
      <c r="AK77" s="2612"/>
      <c r="AL77" s="2612"/>
      <c r="AM77" s="2612"/>
      <c r="AN77" s="2612"/>
      <c r="AO77" s="2612"/>
      <c r="AP77" s="2612"/>
      <c r="AQ77" s="2612"/>
      <c r="AR77" s="2612"/>
      <c r="AS77" s="2612"/>
      <c r="AT77" s="2612"/>
      <c r="AU77" s="2612"/>
      <c r="AV77" s="2612"/>
      <c r="AW77" s="2612"/>
      <c r="AX77" s="2612"/>
      <c r="AY77" s="2612"/>
      <c r="AZ77" s="2612"/>
      <c r="BA77" s="2612"/>
      <c r="BB77" s="2612"/>
      <c r="BC77" s="2612"/>
      <c r="BD77" s="2612"/>
      <c r="BE77" s="2612"/>
      <c r="BF77" s="2612"/>
      <c r="BG77" s="2612"/>
      <c r="BH77" s="2612"/>
      <c r="BI77" s="2612"/>
      <c r="BJ77" s="2612"/>
      <c r="BK77" s="2612"/>
      <c r="BL77" s="2612"/>
      <c r="BM77" s="2612"/>
      <c r="BN77" s="2612"/>
      <c r="BO77" s="2612"/>
      <c r="BP77" s="2612"/>
      <c r="BQ77" s="2612"/>
      <c r="BR77" s="2612"/>
      <c r="BS77" s="2612"/>
      <c r="BT77" s="2612"/>
      <c r="BU77" s="2612"/>
      <c r="BV77" s="2612"/>
      <c r="BW77" s="2612"/>
      <c r="BX77" s="2612"/>
      <c r="BY77" s="2612"/>
      <c r="BZ77" s="2612"/>
      <c r="CA77" s="2612"/>
      <c r="CB77" s="2612"/>
      <c r="CC77" s="2612"/>
      <c r="CD77" s="2612"/>
      <c r="CE77" s="2612"/>
      <c r="CF77" s="2612"/>
      <c r="CG77" s="2612"/>
      <c r="CH77" s="2612"/>
      <c r="CI77" s="2612"/>
      <c r="CJ77" s="2612"/>
      <c r="CK77" s="2612"/>
      <c r="CL77" s="2612"/>
      <c r="CM77" s="2612"/>
      <c r="CN77" s="2612"/>
      <c r="CO77" s="2612"/>
      <c r="CP77" s="2612"/>
      <c r="CQ77" s="2612"/>
      <c r="CR77" s="2612"/>
      <c r="CS77" s="2612"/>
      <c r="CT77" s="2612"/>
      <c r="CU77" s="2612"/>
      <c r="CV77" s="2612"/>
      <c r="CW77" s="2612"/>
      <c r="CX77" s="2612"/>
      <c r="CY77" s="2612"/>
      <c r="CZ77" s="2612"/>
      <c r="DA77" s="2612"/>
      <c r="DB77" s="2612"/>
      <c r="DC77" s="2612"/>
      <c r="DD77" s="2612"/>
      <c r="DE77" s="2612"/>
      <c r="DF77" s="2612"/>
      <c r="DG77" s="2612"/>
      <c r="DH77" s="2612"/>
      <c r="DI77" s="2612"/>
      <c r="DJ77" s="2612"/>
      <c r="DK77" s="2612"/>
      <c r="DL77" s="2612"/>
      <c r="DM77" s="2612"/>
      <c r="DN77" s="2612"/>
      <c r="DO77" s="2612"/>
      <c r="DP77" s="2612"/>
      <c r="DQ77" s="2612"/>
      <c r="DR77" s="2612"/>
      <c r="DW77" s="483"/>
    </row>
    <row r="78" spans="3:127" ht="20.25" customHeight="1">
      <c r="C78" s="481"/>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c r="CJ78" s="482"/>
      <c r="CK78" s="482"/>
      <c r="CL78" s="482"/>
      <c r="CM78" s="482"/>
      <c r="CN78" s="482"/>
      <c r="CO78" s="482"/>
      <c r="CP78" s="482"/>
      <c r="CQ78" s="482"/>
      <c r="CR78" s="482"/>
      <c r="CS78" s="482"/>
      <c r="CT78" s="482"/>
      <c r="CU78" s="482"/>
      <c r="CV78" s="482"/>
      <c r="CW78" s="482"/>
      <c r="CX78" s="482"/>
      <c r="CY78" s="482"/>
      <c r="CZ78" s="482"/>
      <c r="DA78" s="482"/>
      <c r="DB78" s="482"/>
      <c r="DC78" s="482"/>
      <c r="DD78" s="482"/>
      <c r="DE78" s="482"/>
      <c r="DF78" s="482"/>
      <c r="DG78" s="482"/>
      <c r="DH78" s="482"/>
      <c r="DI78" s="482"/>
      <c r="DJ78" s="482"/>
      <c r="DK78" s="482"/>
      <c r="DL78" s="482"/>
      <c r="DM78" s="482"/>
      <c r="DN78" s="482"/>
      <c r="DO78" s="482"/>
      <c r="DP78" s="482"/>
      <c r="DQ78" s="482"/>
      <c r="DR78" s="482"/>
      <c r="DS78" s="482"/>
      <c r="DT78" s="482"/>
      <c r="DU78" s="482"/>
      <c r="DV78" s="482"/>
      <c r="DW78" s="483"/>
    </row>
    <row r="79" spans="3:127" ht="20.25" customHeight="1">
      <c r="C79" s="481"/>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c r="CJ79" s="482"/>
      <c r="CK79" s="482"/>
      <c r="CL79" s="482"/>
      <c r="CM79" s="482"/>
      <c r="CN79" s="482"/>
      <c r="CO79" s="482"/>
      <c r="CP79" s="482"/>
      <c r="CQ79" s="482"/>
      <c r="CR79" s="482"/>
      <c r="CS79" s="482"/>
      <c r="CT79" s="482"/>
      <c r="CU79" s="482"/>
      <c r="CV79" s="482"/>
      <c r="CW79" s="482"/>
      <c r="CX79" s="482"/>
      <c r="CY79" s="482"/>
      <c r="CZ79" s="482"/>
      <c r="DA79" s="482"/>
      <c r="DB79" s="482"/>
      <c r="DC79" s="482"/>
      <c r="DD79" s="482"/>
      <c r="DE79" s="482"/>
      <c r="DF79" s="482"/>
      <c r="DG79" s="482"/>
      <c r="DH79" s="482"/>
      <c r="DI79" s="482"/>
      <c r="DJ79" s="482"/>
      <c r="DK79" s="482"/>
      <c r="DL79" s="482"/>
      <c r="DM79" s="482"/>
      <c r="DN79" s="482"/>
      <c r="DO79" s="482"/>
      <c r="DP79" s="482"/>
      <c r="DQ79" s="482"/>
      <c r="DR79" s="482"/>
      <c r="DS79" s="482"/>
      <c r="DT79" s="482"/>
      <c r="DU79" s="482"/>
      <c r="DV79" s="482"/>
      <c r="DW79" s="483"/>
    </row>
    <row r="80" spans="3:127" ht="20.25" customHeight="1">
      <c r="C80" s="481"/>
      <c r="D80" s="482" t="s">
        <v>445</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c r="CJ80" s="482"/>
      <c r="CK80" s="482"/>
      <c r="CL80" s="482"/>
      <c r="CM80" s="482"/>
      <c r="CN80" s="482"/>
      <c r="CO80" s="482"/>
      <c r="CP80" s="482"/>
      <c r="CQ80" s="482"/>
      <c r="CR80" s="482"/>
      <c r="CS80" s="482"/>
      <c r="CT80" s="482"/>
      <c r="CU80" s="482"/>
      <c r="CV80" s="482"/>
      <c r="CW80" s="482"/>
      <c r="CX80" s="482"/>
      <c r="CY80" s="482"/>
      <c r="CZ80" s="482"/>
      <c r="DA80" s="482"/>
      <c r="DB80" s="482"/>
      <c r="DC80" s="482"/>
      <c r="DD80" s="482"/>
      <c r="DE80" s="482"/>
      <c r="DF80" s="482"/>
      <c r="DG80" s="482"/>
      <c r="DH80" s="482"/>
      <c r="DI80" s="482"/>
      <c r="DJ80" s="482"/>
      <c r="DK80" s="482"/>
      <c r="DL80" s="482"/>
      <c r="DM80" s="482"/>
      <c r="DN80" s="482"/>
      <c r="DO80" s="482"/>
      <c r="DP80" s="482"/>
      <c r="DQ80" s="482"/>
      <c r="DR80" s="482"/>
      <c r="DS80" s="482"/>
      <c r="DT80" s="482"/>
      <c r="DU80" s="482"/>
      <c r="DV80" s="482"/>
      <c r="DW80" s="483"/>
    </row>
    <row r="81" spans="3:127" ht="20.25" customHeight="1">
      <c r="C81" s="481"/>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c r="CK81" s="482"/>
      <c r="CL81" s="482"/>
      <c r="CM81" s="482"/>
      <c r="CN81" s="482"/>
      <c r="CO81" s="482"/>
      <c r="CP81" s="482"/>
      <c r="CQ81" s="482"/>
      <c r="CR81" s="482"/>
      <c r="CS81" s="482"/>
      <c r="CT81" s="482"/>
      <c r="CU81" s="482"/>
      <c r="CV81" s="482"/>
      <c r="CW81" s="482"/>
      <c r="CX81" s="482"/>
      <c r="CY81" s="482"/>
      <c r="CZ81" s="482"/>
      <c r="DA81" s="482"/>
      <c r="DB81" s="482"/>
      <c r="DC81" s="482"/>
      <c r="DD81" s="482"/>
      <c r="DE81" s="482"/>
      <c r="DF81" s="482"/>
      <c r="DG81" s="482"/>
      <c r="DH81" s="482"/>
      <c r="DI81" s="482"/>
      <c r="DJ81" s="482"/>
      <c r="DK81" s="482"/>
      <c r="DL81" s="482"/>
      <c r="DM81" s="482"/>
      <c r="DN81" s="482"/>
      <c r="DO81" s="482"/>
      <c r="DP81" s="482"/>
      <c r="DQ81" s="482"/>
      <c r="DR81" s="482"/>
      <c r="DS81" s="482"/>
      <c r="DT81" s="482"/>
      <c r="DU81" s="482"/>
      <c r="DV81" s="482"/>
      <c r="DW81" s="483"/>
    </row>
    <row r="82" spans="3:127" ht="20.25" customHeight="1">
      <c r="C82" s="481"/>
      <c r="D82" s="482"/>
      <c r="E82" s="482"/>
      <c r="F82" s="482"/>
      <c r="G82" s="482"/>
      <c r="H82" s="482"/>
      <c r="I82" s="482"/>
      <c r="J82" s="482"/>
      <c r="K82" s="482"/>
      <c r="L82" s="482"/>
      <c r="M82" s="482"/>
      <c r="N82" s="482"/>
      <c r="O82" s="482"/>
      <c r="P82" s="482"/>
      <c r="Q82" s="482"/>
      <c r="R82" s="482"/>
      <c r="S82" s="482"/>
      <c r="T82" s="482"/>
      <c r="U82" s="2612" t="s">
        <v>443</v>
      </c>
      <c r="V82" s="2612"/>
      <c r="W82" s="2612"/>
      <c r="X82" s="2612"/>
      <c r="Y82" s="2612"/>
      <c r="Z82" s="2612"/>
      <c r="AA82" s="2612"/>
      <c r="AB82" s="2612"/>
      <c r="AC82" s="2612"/>
      <c r="AD82" s="2612"/>
      <c r="AE82" s="2612"/>
      <c r="AF82" s="2612"/>
      <c r="AG82" s="2612"/>
      <c r="AH82" s="2612"/>
      <c r="AI82" s="2612"/>
      <c r="AJ82" s="2612"/>
      <c r="AK82" s="2612"/>
      <c r="AL82" s="2612"/>
      <c r="AM82" s="2612"/>
      <c r="AN82" s="2612"/>
      <c r="AO82" s="2612"/>
      <c r="AP82" s="2612"/>
      <c r="AQ82" s="2612"/>
      <c r="AR82" s="2612"/>
      <c r="AS82" s="2612"/>
      <c r="AT82" s="2612"/>
      <c r="AU82" s="2612"/>
      <c r="AV82" s="2612"/>
      <c r="AW82" s="2612"/>
      <c r="AX82" s="2612"/>
      <c r="AY82" s="2612"/>
      <c r="AZ82" s="2612"/>
      <c r="BA82" s="2612"/>
      <c r="BB82" s="2612"/>
      <c r="BC82" s="2612"/>
      <c r="BD82" s="2612"/>
      <c r="BE82" s="2612"/>
      <c r="BF82" s="2612"/>
      <c r="BG82" s="2612"/>
      <c r="BH82" s="2612"/>
      <c r="BI82" s="2612"/>
      <c r="BJ82" s="2612"/>
      <c r="BK82" s="2612"/>
      <c r="BL82" s="2612"/>
      <c r="BM82" s="2612"/>
      <c r="BN82" s="2612"/>
      <c r="BO82" s="2612"/>
      <c r="BP82" s="2612"/>
      <c r="BQ82" s="2612"/>
      <c r="BR82" s="2612"/>
      <c r="BS82" s="2612"/>
      <c r="BT82" s="2612"/>
      <c r="BU82" s="2612"/>
      <c r="BV82" s="2612"/>
      <c r="BW82" s="2612"/>
      <c r="BX82" s="2612"/>
      <c r="BY82" s="2612"/>
      <c r="BZ82" s="2612"/>
      <c r="CA82" s="2612"/>
      <c r="CB82" s="2612"/>
      <c r="CC82" s="2612"/>
      <c r="CD82" s="2612"/>
      <c r="CE82" s="2612"/>
      <c r="CF82" s="2612"/>
      <c r="CG82" s="2612"/>
      <c r="CH82" s="2612"/>
      <c r="CI82" s="2612"/>
      <c r="CJ82" s="2612"/>
      <c r="CK82" s="2612"/>
      <c r="CL82" s="2612"/>
      <c r="CM82" s="2612"/>
      <c r="CN82" s="2612"/>
      <c r="CO82" s="2612"/>
      <c r="CP82" s="2612"/>
      <c r="CQ82" s="2612"/>
      <c r="CR82" s="2612"/>
      <c r="CS82" s="2612"/>
      <c r="CT82" s="2612"/>
      <c r="CU82" s="2612"/>
      <c r="CV82" s="2612"/>
      <c r="CW82" s="2612"/>
      <c r="CX82" s="2612"/>
      <c r="CY82" s="2612"/>
      <c r="CZ82" s="2612"/>
      <c r="DA82" s="2612"/>
      <c r="DB82" s="2612"/>
      <c r="DC82" s="2612"/>
      <c r="DD82" s="2612"/>
      <c r="DE82" s="2612"/>
      <c r="DF82" s="2612"/>
      <c r="DG82" s="2612"/>
      <c r="DH82" s="2612"/>
      <c r="DI82" s="2612"/>
      <c r="DJ82" s="2612"/>
      <c r="DK82" s="2612"/>
      <c r="DL82" s="2612"/>
      <c r="DM82" s="2612"/>
      <c r="DN82" s="2612"/>
      <c r="DO82" s="2612"/>
      <c r="DP82" s="2612"/>
      <c r="DQ82" s="2612"/>
      <c r="DR82" s="2612"/>
      <c r="DW82" s="483"/>
    </row>
    <row r="83" spans="3:127" ht="20.25" customHeight="1">
      <c r="C83" s="481"/>
      <c r="D83" s="482"/>
      <c r="E83" s="482"/>
      <c r="F83" s="482"/>
      <c r="G83" s="482"/>
      <c r="H83" s="482"/>
      <c r="I83" s="482"/>
      <c r="J83" s="482"/>
      <c r="K83" s="482"/>
      <c r="L83" s="482"/>
      <c r="M83" s="482"/>
      <c r="N83" s="482"/>
      <c r="O83" s="482"/>
      <c r="P83" s="482"/>
      <c r="Q83" s="482"/>
      <c r="R83" s="482"/>
      <c r="S83" s="482"/>
      <c r="T83" s="482"/>
      <c r="U83" s="2612"/>
      <c r="V83" s="2612"/>
      <c r="W83" s="2612"/>
      <c r="X83" s="2612"/>
      <c r="Y83" s="2612"/>
      <c r="Z83" s="2612"/>
      <c r="AA83" s="2612"/>
      <c r="AB83" s="2612"/>
      <c r="AC83" s="2612"/>
      <c r="AD83" s="2612"/>
      <c r="AE83" s="2612"/>
      <c r="AF83" s="2612"/>
      <c r="AG83" s="2612"/>
      <c r="AH83" s="2612"/>
      <c r="AI83" s="2612"/>
      <c r="AJ83" s="2612"/>
      <c r="AK83" s="2612"/>
      <c r="AL83" s="2612"/>
      <c r="AM83" s="2612"/>
      <c r="AN83" s="2612"/>
      <c r="AO83" s="2612"/>
      <c r="AP83" s="2612"/>
      <c r="AQ83" s="2612"/>
      <c r="AR83" s="2612"/>
      <c r="AS83" s="2612"/>
      <c r="AT83" s="2612"/>
      <c r="AU83" s="2612"/>
      <c r="AV83" s="2612"/>
      <c r="AW83" s="2612"/>
      <c r="AX83" s="2612"/>
      <c r="AY83" s="2612"/>
      <c r="AZ83" s="2612"/>
      <c r="BA83" s="2612"/>
      <c r="BB83" s="2612"/>
      <c r="BC83" s="2612"/>
      <c r="BD83" s="2612"/>
      <c r="BE83" s="2612"/>
      <c r="BF83" s="2612"/>
      <c r="BG83" s="2612"/>
      <c r="BH83" s="2612"/>
      <c r="BI83" s="2612"/>
      <c r="BJ83" s="2612"/>
      <c r="BK83" s="2612"/>
      <c r="BL83" s="2612"/>
      <c r="BM83" s="2612"/>
      <c r="BN83" s="2612"/>
      <c r="BO83" s="2612"/>
      <c r="BP83" s="2612"/>
      <c r="BQ83" s="2612"/>
      <c r="BR83" s="2612"/>
      <c r="BS83" s="2612"/>
      <c r="BT83" s="2612"/>
      <c r="BU83" s="2612"/>
      <c r="BV83" s="2612"/>
      <c r="BW83" s="2612"/>
      <c r="BX83" s="2612"/>
      <c r="BY83" s="2612"/>
      <c r="BZ83" s="2612"/>
      <c r="CA83" s="2612"/>
      <c r="CB83" s="2612"/>
      <c r="CC83" s="2612"/>
      <c r="CD83" s="2612"/>
      <c r="CE83" s="2612"/>
      <c r="CF83" s="2612"/>
      <c r="CG83" s="2612"/>
      <c r="CH83" s="2612"/>
      <c r="CI83" s="2612"/>
      <c r="CJ83" s="2612"/>
      <c r="CK83" s="2612"/>
      <c r="CL83" s="2612"/>
      <c r="CM83" s="2612"/>
      <c r="CN83" s="2612"/>
      <c r="CO83" s="2612"/>
      <c r="CP83" s="2612"/>
      <c r="CQ83" s="2612"/>
      <c r="CR83" s="2612"/>
      <c r="CS83" s="2612"/>
      <c r="CT83" s="2612"/>
      <c r="CU83" s="2612"/>
      <c r="CV83" s="2612"/>
      <c r="CW83" s="2612"/>
      <c r="CX83" s="2612"/>
      <c r="CY83" s="2612"/>
      <c r="CZ83" s="2612"/>
      <c r="DA83" s="2612"/>
      <c r="DB83" s="2612"/>
      <c r="DC83" s="2612"/>
      <c r="DD83" s="2612"/>
      <c r="DE83" s="2612"/>
      <c r="DF83" s="2612"/>
      <c r="DG83" s="2612"/>
      <c r="DH83" s="2612"/>
      <c r="DI83" s="2612"/>
      <c r="DJ83" s="2612"/>
      <c r="DK83" s="2612"/>
      <c r="DL83" s="2612"/>
      <c r="DM83" s="2612"/>
      <c r="DN83" s="2612"/>
      <c r="DO83" s="2612"/>
      <c r="DP83" s="2612"/>
      <c r="DQ83" s="2612"/>
      <c r="DR83" s="2612"/>
      <c r="DW83" s="483"/>
    </row>
    <row r="84" spans="3:127" ht="20.25" customHeight="1">
      <c r="C84" s="481"/>
      <c r="D84" s="482"/>
      <c r="E84" s="482"/>
      <c r="F84" s="482"/>
      <c r="G84" s="482"/>
      <c r="H84" s="482"/>
      <c r="I84" s="482"/>
      <c r="J84" s="482"/>
      <c r="K84" s="482"/>
      <c r="L84" s="482"/>
      <c r="M84" s="482"/>
      <c r="N84" s="482"/>
      <c r="O84" s="482"/>
      <c r="P84" s="482"/>
      <c r="Q84" s="482"/>
      <c r="R84" s="482"/>
      <c r="S84" s="482"/>
      <c r="T84" s="48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c r="BY84" s="2612"/>
      <c r="BZ84" s="2612"/>
      <c r="CA84" s="2612"/>
      <c r="CB84" s="2612"/>
      <c r="CC84" s="2612"/>
      <c r="CD84" s="2612"/>
      <c r="CE84" s="2612"/>
      <c r="CF84" s="2612"/>
      <c r="CG84" s="2612"/>
      <c r="CH84" s="2612"/>
      <c r="CI84" s="2612"/>
      <c r="CJ84" s="2612"/>
      <c r="CK84" s="2612"/>
      <c r="CL84" s="2612"/>
      <c r="CM84" s="2612"/>
      <c r="CN84" s="2612"/>
      <c r="CO84" s="2612"/>
      <c r="CP84" s="2612"/>
      <c r="CQ84" s="2612"/>
      <c r="CR84" s="2612"/>
      <c r="CS84" s="2612"/>
      <c r="CT84" s="2612"/>
      <c r="CU84" s="2612"/>
      <c r="CV84" s="2612"/>
      <c r="CW84" s="2612"/>
      <c r="CX84" s="2612"/>
      <c r="CY84" s="2612"/>
      <c r="CZ84" s="2612"/>
      <c r="DA84" s="2612"/>
      <c r="DB84" s="2612"/>
      <c r="DC84" s="2612"/>
      <c r="DD84" s="2612"/>
      <c r="DE84" s="2612"/>
      <c r="DF84" s="2612"/>
      <c r="DG84" s="2612"/>
      <c r="DH84" s="2612"/>
      <c r="DI84" s="2612"/>
      <c r="DJ84" s="2612"/>
      <c r="DK84" s="2612"/>
      <c r="DL84" s="2612"/>
      <c r="DM84" s="2612"/>
      <c r="DN84" s="2612"/>
      <c r="DO84" s="2612"/>
      <c r="DP84" s="2612"/>
      <c r="DQ84" s="2612"/>
      <c r="DR84" s="2612"/>
      <c r="DW84" s="483"/>
    </row>
    <row r="85" spans="3:127" ht="20.25" customHeight="1">
      <c r="C85" s="481"/>
      <c r="D85" s="482"/>
      <c r="E85" s="482"/>
      <c r="F85" s="482"/>
      <c r="G85" s="482"/>
      <c r="H85" s="482"/>
      <c r="I85" s="482"/>
      <c r="J85" s="482"/>
      <c r="K85" s="482"/>
      <c r="L85" s="482"/>
      <c r="M85" s="482"/>
      <c r="N85" s="482"/>
      <c r="O85" s="482"/>
      <c r="P85" s="482"/>
      <c r="Q85" s="482"/>
      <c r="R85" s="482"/>
      <c r="S85" s="482"/>
      <c r="T85" s="482"/>
      <c r="U85" s="2612"/>
      <c r="V85" s="2612"/>
      <c r="W85" s="2612"/>
      <c r="X85" s="2612"/>
      <c r="Y85" s="2612"/>
      <c r="Z85" s="2612"/>
      <c r="AA85" s="2612"/>
      <c r="AB85" s="2612"/>
      <c r="AC85" s="2612"/>
      <c r="AD85" s="2612"/>
      <c r="AE85" s="2612"/>
      <c r="AF85" s="2612"/>
      <c r="AG85" s="2612"/>
      <c r="AH85" s="2612"/>
      <c r="AI85" s="2612"/>
      <c r="AJ85" s="2612"/>
      <c r="AK85" s="2612"/>
      <c r="AL85" s="2612"/>
      <c r="AM85" s="2612"/>
      <c r="AN85" s="2612"/>
      <c r="AO85" s="2612"/>
      <c r="AP85" s="2612"/>
      <c r="AQ85" s="2612"/>
      <c r="AR85" s="2612"/>
      <c r="AS85" s="2612"/>
      <c r="AT85" s="2612"/>
      <c r="AU85" s="2612"/>
      <c r="AV85" s="2612"/>
      <c r="AW85" s="2612"/>
      <c r="AX85" s="2612"/>
      <c r="AY85" s="2612"/>
      <c r="AZ85" s="2612"/>
      <c r="BA85" s="2612"/>
      <c r="BB85" s="2612"/>
      <c r="BC85" s="2612"/>
      <c r="BD85" s="2612"/>
      <c r="BE85" s="2612"/>
      <c r="BF85" s="2612"/>
      <c r="BG85" s="2612"/>
      <c r="BH85" s="2612"/>
      <c r="BI85" s="2612"/>
      <c r="BJ85" s="2612"/>
      <c r="BK85" s="2612"/>
      <c r="BL85" s="2612"/>
      <c r="BM85" s="2612"/>
      <c r="BN85" s="2612"/>
      <c r="BO85" s="2612"/>
      <c r="BP85" s="2612"/>
      <c r="BQ85" s="2612"/>
      <c r="BR85" s="2612"/>
      <c r="BS85" s="2612"/>
      <c r="BT85" s="2612"/>
      <c r="BU85" s="2612"/>
      <c r="BV85" s="2612"/>
      <c r="BW85" s="2612"/>
      <c r="BX85" s="2612"/>
      <c r="BY85" s="2612"/>
      <c r="BZ85" s="2612"/>
      <c r="CA85" s="2612"/>
      <c r="CB85" s="2612"/>
      <c r="CC85" s="2612"/>
      <c r="CD85" s="2612"/>
      <c r="CE85" s="2612"/>
      <c r="CF85" s="2612"/>
      <c r="CG85" s="2612"/>
      <c r="CH85" s="2612"/>
      <c r="CI85" s="2612"/>
      <c r="CJ85" s="2612"/>
      <c r="CK85" s="2612"/>
      <c r="CL85" s="2612"/>
      <c r="CM85" s="2612"/>
      <c r="CN85" s="2612"/>
      <c r="CO85" s="2612"/>
      <c r="CP85" s="2612"/>
      <c r="CQ85" s="2612"/>
      <c r="CR85" s="2612"/>
      <c r="CS85" s="2612"/>
      <c r="CT85" s="2612"/>
      <c r="CU85" s="2612"/>
      <c r="CV85" s="2612"/>
      <c r="CW85" s="2612"/>
      <c r="CX85" s="2612"/>
      <c r="CY85" s="2612"/>
      <c r="CZ85" s="2612"/>
      <c r="DA85" s="2612"/>
      <c r="DB85" s="2612"/>
      <c r="DC85" s="2612"/>
      <c r="DD85" s="2612"/>
      <c r="DE85" s="2612"/>
      <c r="DF85" s="2612"/>
      <c r="DG85" s="2612"/>
      <c r="DH85" s="2612"/>
      <c r="DI85" s="2612"/>
      <c r="DJ85" s="2612"/>
      <c r="DK85" s="2612"/>
      <c r="DL85" s="2612"/>
      <c r="DM85" s="2612"/>
      <c r="DN85" s="2612"/>
      <c r="DO85" s="2612"/>
      <c r="DP85" s="2612"/>
      <c r="DQ85" s="2612"/>
      <c r="DR85" s="2612"/>
      <c r="DW85" s="483"/>
    </row>
    <row r="86" spans="3:127" ht="20.25" customHeight="1">
      <c r="C86" s="481"/>
      <c r="D86" s="482"/>
      <c r="E86" s="482"/>
      <c r="F86" s="482"/>
      <c r="G86" s="482"/>
      <c r="H86" s="482"/>
      <c r="I86" s="482"/>
      <c r="J86" s="482"/>
      <c r="K86" s="482"/>
      <c r="L86" s="482"/>
      <c r="M86" s="482"/>
      <c r="N86" s="482"/>
      <c r="O86" s="482"/>
      <c r="P86" s="482"/>
      <c r="Q86" s="482"/>
      <c r="R86" s="482"/>
      <c r="S86" s="482"/>
      <c r="T86" s="482"/>
      <c r="U86" s="484"/>
      <c r="V86" s="484"/>
      <c r="W86" s="484"/>
      <c r="X86" s="484"/>
      <c r="Y86" s="484"/>
      <c r="Z86" s="484"/>
      <c r="AA86" s="484"/>
      <c r="AB86" s="484"/>
      <c r="AC86" s="484"/>
      <c r="AD86" s="484"/>
      <c r="AE86" s="484"/>
      <c r="AF86" s="484"/>
      <c r="AG86" s="484"/>
      <c r="AH86" s="484"/>
      <c r="AI86" s="484"/>
      <c r="AJ86" s="484"/>
      <c r="AK86" s="484"/>
      <c r="AL86" s="484"/>
      <c r="AM86" s="484"/>
      <c r="AN86" s="484"/>
      <c r="AO86" s="484"/>
      <c r="AP86" s="484"/>
      <c r="AQ86" s="484"/>
      <c r="AR86" s="484"/>
      <c r="AS86" s="484"/>
      <c r="AT86" s="484"/>
      <c r="AU86" s="484"/>
      <c r="AV86" s="484"/>
      <c r="AW86" s="484"/>
      <c r="AX86" s="484"/>
      <c r="AY86" s="484"/>
      <c r="AZ86" s="484"/>
      <c r="BA86" s="484"/>
      <c r="BB86" s="484"/>
      <c r="BC86" s="484"/>
      <c r="BD86" s="484"/>
      <c r="BE86" s="484"/>
      <c r="BF86" s="484"/>
      <c r="BG86" s="484"/>
      <c r="BH86" s="484"/>
      <c r="BI86" s="484"/>
      <c r="BJ86" s="484"/>
      <c r="BK86" s="484"/>
      <c r="BL86" s="484"/>
      <c r="BM86" s="484"/>
      <c r="BN86" s="484"/>
      <c r="BO86" s="484"/>
      <c r="BP86" s="484"/>
      <c r="BQ86" s="484"/>
      <c r="BR86" s="484"/>
      <c r="BS86" s="484"/>
      <c r="BT86" s="484"/>
      <c r="BU86" s="484"/>
      <c r="BV86" s="484"/>
      <c r="BW86" s="484"/>
      <c r="BX86" s="484"/>
      <c r="BY86" s="484"/>
      <c r="BZ86" s="484"/>
      <c r="CA86" s="484"/>
      <c r="CB86" s="484"/>
      <c r="CC86" s="484"/>
      <c r="CD86" s="484"/>
      <c r="CE86" s="484"/>
      <c r="CF86" s="484"/>
      <c r="CG86" s="484"/>
      <c r="CH86" s="484"/>
      <c r="CI86" s="484"/>
      <c r="CJ86" s="484"/>
      <c r="CK86" s="484"/>
      <c r="CL86" s="484"/>
      <c r="CM86" s="484"/>
      <c r="CN86" s="484"/>
      <c r="CO86" s="484"/>
      <c r="CP86" s="484"/>
      <c r="CQ86" s="484"/>
      <c r="CR86" s="484"/>
      <c r="CS86" s="484"/>
      <c r="CT86" s="484"/>
      <c r="CU86" s="484"/>
      <c r="CV86" s="484"/>
      <c r="CW86" s="484"/>
      <c r="CX86" s="484"/>
      <c r="CY86" s="484"/>
      <c r="CZ86" s="484"/>
      <c r="DA86" s="484"/>
      <c r="DB86" s="484"/>
      <c r="DC86" s="484"/>
      <c r="DD86" s="484"/>
      <c r="DE86" s="484"/>
      <c r="DF86" s="484"/>
      <c r="DG86" s="484"/>
      <c r="DH86" s="484"/>
      <c r="DI86" s="484"/>
      <c r="DJ86" s="484"/>
      <c r="DK86" s="484"/>
      <c r="DL86" s="484"/>
      <c r="DM86" s="484"/>
      <c r="DN86" s="484"/>
      <c r="DO86" s="484"/>
      <c r="DP86" s="484"/>
      <c r="DQ86" s="484"/>
      <c r="DR86" s="484"/>
      <c r="DW86" s="483"/>
    </row>
    <row r="87" spans="3:127" ht="20.25" customHeight="1">
      <c r="C87" s="481"/>
      <c r="D87" s="482"/>
      <c r="E87" s="482"/>
      <c r="F87" s="482"/>
      <c r="G87" s="482"/>
      <c r="H87" s="482"/>
      <c r="I87" s="482"/>
      <c r="J87" s="482"/>
      <c r="K87" s="482"/>
      <c r="L87" s="482"/>
      <c r="M87" s="482"/>
      <c r="N87" s="482"/>
      <c r="O87" s="482"/>
      <c r="P87" s="482"/>
      <c r="Q87" s="482"/>
      <c r="R87" s="482"/>
      <c r="S87" s="482"/>
      <c r="T87" s="482"/>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84"/>
      <c r="AW87" s="484"/>
      <c r="AX87" s="484"/>
      <c r="AY87" s="484"/>
      <c r="AZ87" s="484"/>
      <c r="BA87" s="484"/>
      <c r="BB87" s="484"/>
      <c r="BC87" s="484"/>
      <c r="BD87" s="484"/>
      <c r="BE87" s="484"/>
      <c r="BF87" s="484"/>
      <c r="BG87" s="484"/>
      <c r="BH87" s="484"/>
      <c r="BI87" s="484"/>
      <c r="BJ87" s="484"/>
      <c r="BK87" s="484"/>
      <c r="BL87" s="484"/>
      <c r="BM87" s="484"/>
      <c r="BN87" s="484"/>
      <c r="BO87" s="484"/>
      <c r="BP87" s="484"/>
      <c r="BQ87" s="484"/>
      <c r="BR87" s="484"/>
      <c r="BS87" s="484"/>
      <c r="BT87" s="484"/>
      <c r="BU87" s="484"/>
      <c r="BV87" s="484"/>
      <c r="BW87" s="484"/>
      <c r="BX87" s="484"/>
      <c r="BY87" s="484"/>
      <c r="BZ87" s="484"/>
      <c r="CA87" s="484"/>
      <c r="CB87" s="484"/>
      <c r="CC87" s="484"/>
      <c r="CD87" s="484"/>
      <c r="CE87" s="484"/>
      <c r="CF87" s="484"/>
      <c r="CG87" s="484"/>
      <c r="CH87" s="484"/>
      <c r="CI87" s="484"/>
      <c r="CJ87" s="484"/>
      <c r="CK87" s="484"/>
      <c r="CL87" s="484"/>
      <c r="CM87" s="484"/>
      <c r="CN87" s="484"/>
      <c r="CO87" s="484"/>
      <c r="CP87" s="484"/>
      <c r="CQ87" s="484"/>
      <c r="CR87" s="484"/>
      <c r="CS87" s="484"/>
      <c r="CT87" s="484"/>
      <c r="CU87" s="484"/>
      <c r="CV87" s="484"/>
      <c r="CW87" s="484"/>
      <c r="CX87" s="484"/>
      <c r="CY87" s="484"/>
      <c r="CZ87" s="484"/>
      <c r="DA87" s="484"/>
      <c r="DB87" s="484"/>
      <c r="DC87" s="484"/>
      <c r="DD87" s="484"/>
      <c r="DE87" s="484"/>
      <c r="DF87" s="484"/>
      <c r="DG87" s="484"/>
      <c r="DH87" s="484"/>
      <c r="DI87" s="484"/>
      <c r="DJ87" s="484"/>
      <c r="DK87" s="484"/>
      <c r="DL87" s="484"/>
      <c r="DM87" s="484"/>
      <c r="DN87" s="484"/>
      <c r="DO87" s="484"/>
      <c r="DP87" s="484"/>
      <c r="DQ87" s="484"/>
      <c r="DR87" s="484"/>
      <c r="DW87" s="483"/>
    </row>
    <row r="88" spans="3:127" ht="20.25" customHeight="1">
      <c r="C88" s="481"/>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c r="BC88" s="482"/>
      <c r="BD88" s="482"/>
      <c r="BE88" s="482"/>
      <c r="BF88" s="482"/>
      <c r="BG88" s="482"/>
      <c r="BH88" s="482"/>
      <c r="BI88" s="482"/>
      <c r="BJ88" s="482"/>
      <c r="BK88" s="482"/>
      <c r="BL88" s="482"/>
      <c r="BM88" s="482"/>
      <c r="BN88" s="482"/>
      <c r="BO88" s="482"/>
      <c r="BP88" s="482"/>
      <c r="BQ88" s="482"/>
      <c r="BR88" s="482"/>
      <c r="BS88" s="482"/>
      <c r="BT88" s="482"/>
      <c r="BU88" s="482"/>
      <c r="BV88" s="482"/>
      <c r="BW88" s="482"/>
      <c r="BX88" s="482"/>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c r="CU88" s="482"/>
      <c r="CV88" s="482"/>
      <c r="CW88" s="482"/>
      <c r="CX88" s="482"/>
      <c r="CY88" s="482"/>
      <c r="CZ88" s="482"/>
      <c r="DA88" s="482"/>
      <c r="DB88" s="482"/>
      <c r="DC88" s="482"/>
      <c r="DD88" s="482"/>
      <c r="DE88" s="482"/>
      <c r="DF88" s="482"/>
      <c r="DG88" s="482"/>
      <c r="DH88" s="482"/>
      <c r="DI88" s="482"/>
      <c r="DJ88" s="482"/>
      <c r="DK88" s="482"/>
      <c r="DL88" s="482"/>
      <c r="DM88" s="482"/>
      <c r="DN88" s="482"/>
      <c r="DO88" s="482"/>
      <c r="DP88" s="482"/>
      <c r="DQ88" s="482"/>
      <c r="DR88" s="482"/>
      <c r="DS88" s="482"/>
      <c r="DT88" s="482"/>
      <c r="DU88" s="482"/>
      <c r="DV88" s="482"/>
      <c r="DW88" s="483"/>
    </row>
    <row r="89" spans="3:127" ht="20.25" customHeight="1">
      <c r="C89" s="481"/>
      <c r="D89" s="482" t="s">
        <v>446</v>
      </c>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c r="BC89" s="482"/>
      <c r="BD89" s="482"/>
      <c r="BE89" s="482"/>
      <c r="BF89" s="482"/>
      <c r="BG89" s="482"/>
      <c r="BH89" s="482"/>
      <c r="BI89" s="482"/>
      <c r="BJ89" s="482"/>
      <c r="BK89" s="482"/>
      <c r="BL89" s="482"/>
      <c r="BM89" s="482"/>
      <c r="BN89" s="482"/>
      <c r="BO89" s="482"/>
      <c r="BP89" s="482"/>
      <c r="BQ89" s="482"/>
      <c r="BR89" s="482"/>
      <c r="BS89" s="482"/>
      <c r="BT89" s="482"/>
      <c r="BU89" s="482"/>
      <c r="BV89" s="482"/>
      <c r="BW89" s="482"/>
      <c r="BX89" s="482"/>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c r="CU89" s="482"/>
      <c r="CV89" s="482"/>
      <c r="CW89" s="482"/>
      <c r="CX89" s="482"/>
      <c r="CY89" s="482"/>
      <c r="CZ89" s="482"/>
      <c r="DA89" s="482"/>
      <c r="DB89" s="482"/>
      <c r="DC89" s="482"/>
      <c r="DD89" s="482"/>
      <c r="DE89" s="482"/>
      <c r="DF89" s="482"/>
      <c r="DG89" s="482"/>
      <c r="DH89" s="482"/>
      <c r="DI89" s="482"/>
      <c r="DJ89" s="482"/>
      <c r="DK89" s="482"/>
      <c r="DL89" s="482"/>
      <c r="DM89" s="482"/>
      <c r="DN89" s="482"/>
      <c r="DO89" s="482"/>
      <c r="DP89" s="482"/>
      <c r="DQ89" s="482"/>
      <c r="DR89" s="482"/>
      <c r="DS89" s="482"/>
      <c r="DT89" s="482"/>
      <c r="DU89" s="482"/>
      <c r="DV89" s="482"/>
      <c r="DW89" s="483"/>
    </row>
    <row r="90" spans="3:127" ht="20.25" customHeight="1">
      <c r="C90" s="481"/>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c r="BC90" s="482"/>
      <c r="BD90" s="482"/>
      <c r="BE90" s="482"/>
      <c r="BF90" s="482"/>
      <c r="BG90" s="482"/>
      <c r="BH90" s="482"/>
      <c r="BI90" s="482"/>
      <c r="BJ90" s="482"/>
      <c r="BK90" s="482"/>
      <c r="BL90" s="482"/>
      <c r="BM90" s="482"/>
      <c r="BN90" s="482"/>
      <c r="BO90" s="482"/>
      <c r="BP90" s="482"/>
      <c r="BQ90" s="482"/>
      <c r="BR90" s="482"/>
      <c r="BS90" s="482"/>
      <c r="BT90" s="482"/>
      <c r="BU90" s="482"/>
      <c r="BV90" s="482"/>
      <c r="BW90" s="482"/>
      <c r="BX90" s="482"/>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c r="CU90" s="482"/>
      <c r="CV90" s="482"/>
      <c r="CW90" s="482"/>
      <c r="CX90" s="482"/>
      <c r="CY90" s="482"/>
      <c r="CZ90" s="482"/>
      <c r="DA90" s="482"/>
      <c r="DB90" s="482"/>
      <c r="DC90" s="482"/>
      <c r="DD90" s="482"/>
      <c r="DE90" s="482"/>
      <c r="DF90" s="482"/>
      <c r="DG90" s="482"/>
      <c r="DH90" s="482"/>
      <c r="DI90" s="482"/>
      <c r="DJ90" s="482"/>
      <c r="DK90" s="482"/>
      <c r="DL90" s="482"/>
      <c r="DM90" s="482"/>
      <c r="DN90" s="482"/>
      <c r="DO90" s="482"/>
      <c r="DP90" s="482"/>
      <c r="DQ90" s="482"/>
      <c r="DR90" s="482"/>
      <c r="DS90" s="482"/>
      <c r="DT90" s="482"/>
      <c r="DU90" s="482"/>
      <c r="DV90" s="482"/>
      <c r="DW90" s="483"/>
    </row>
    <row r="91" spans="3:127" ht="20.25" customHeight="1">
      <c r="C91" s="481"/>
      <c r="D91" s="482"/>
      <c r="E91" s="482"/>
      <c r="F91" s="482"/>
      <c r="G91" s="482"/>
      <c r="H91" s="482"/>
      <c r="I91" s="482"/>
      <c r="J91" s="482"/>
      <c r="K91" s="482"/>
      <c r="L91" s="482"/>
      <c r="M91" s="482"/>
      <c r="N91" s="482"/>
      <c r="O91" s="482"/>
      <c r="P91" s="482"/>
      <c r="Q91" s="482"/>
      <c r="R91" s="482"/>
      <c r="S91" s="482"/>
      <c r="T91" s="482"/>
      <c r="U91" s="482"/>
      <c r="V91" s="2631" t="s">
        <v>799</v>
      </c>
      <c r="W91" s="2631"/>
      <c r="X91" s="2631"/>
      <c r="Y91" s="2631"/>
      <c r="Z91" s="2631"/>
      <c r="AA91" s="2631"/>
      <c r="AB91" s="2566" t="s">
        <v>800</v>
      </c>
      <c r="AC91" s="2566"/>
      <c r="AD91" s="2566"/>
      <c r="AE91" s="2566"/>
      <c r="AF91" s="2566"/>
      <c r="AG91" s="2566"/>
      <c r="AH91" s="2566"/>
      <c r="AI91" s="2566"/>
      <c r="AJ91" s="2566"/>
      <c r="AK91" s="2566"/>
      <c r="AL91" s="2566"/>
      <c r="AM91" s="2566"/>
      <c r="AN91" s="2566"/>
      <c r="AO91" s="2566"/>
      <c r="AP91" s="2566"/>
      <c r="AQ91" s="2566"/>
      <c r="AR91" s="2566"/>
      <c r="AS91" s="2566"/>
      <c r="AT91" s="2566"/>
      <c r="AU91" s="2566"/>
      <c r="AV91" s="2566"/>
      <c r="AW91" s="2566"/>
      <c r="AX91" s="2566"/>
      <c r="AY91" s="2566"/>
      <c r="AZ91" s="2566"/>
      <c r="BA91" s="2566"/>
      <c r="BB91" s="2566"/>
      <c r="BC91" s="2566"/>
      <c r="BD91" s="2566"/>
      <c r="BE91" s="2566"/>
      <c r="BF91" s="2566"/>
      <c r="BG91" s="2566"/>
      <c r="BH91" s="2566"/>
      <c r="BI91" s="2566"/>
      <c r="BJ91" s="2566"/>
      <c r="BK91" s="2566"/>
      <c r="BL91" s="2566"/>
      <c r="BM91" s="2566"/>
      <c r="BN91" s="2566"/>
      <c r="BO91" s="2566"/>
      <c r="BP91" s="2566"/>
      <c r="BQ91" s="2566"/>
      <c r="BR91" s="2566"/>
      <c r="BS91" s="2566"/>
      <c r="BT91" s="2566"/>
      <c r="BU91" s="2566"/>
      <c r="BV91" s="2566"/>
      <c r="BW91" s="2566"/>
      <c r="BX91" s="2566"/>
      <c r="BY91" s="2566"/>
      <c r="BZ91" s="2566"/>
      <c r="CA91" s="2566"/>
      <c r="CB91" s="2566"/>
      <c r="CC91" s="2566"/>
      <c r="CD91" s="2566"/>
      <c r="CE91" s="2566"/>
      <c r="CF91" s="2566"/>
      <c r="CG91" s="2566"/>
      <c r="CH91" s="2566"/>
      <c r="CI91" s="2566"/>
      <c r="CJ91" s="2566"/>
      <c r="CK91" s="2566"/>
      <c r="CL91" s="2566"/>
      <c r="CM91" s="2566"/>
      <c r="CN91" s="2566"/>
      <c r="CO91" s="2566"/>
      <c r="CP91" s="2566"/>
      <c r="CQ91" s="2566"/>
      <c r="CR91" s="2566"/>
      <c r="CS91" s="2566"/>
      <c r="CT91" s="2566"/>
      <c r="CU91" s="2566"/>
      <c r="CV91" s="2566"/>
      <c r="CW91" s="2566"/>
      <c r="CX91" s="2566"/>
      <c r="CY91" s="2566"/>
      <c r="CZ91" s="2566"/>
      <c r="DA91" s="2566"/>
      <c r="DB91" s="2566"/>
      <c r="DC91" s="2566"/>
      <c r="DD91" s="2566"/>
      <c r="DE91" s="2566"/>
      <c r="DF91" s="2566"/>
      <c r="DG91" s="2566"/>
      <c r="DH91" s="2566"/>
      <c r="DI91" s="2566"/>
      <c r="DJ91" s="2566"/>
      <c r="DK91" s="2566"/>
      <c r="DL91" s="2566"/>
      <c r="DM91" s="2566"/>
      <c r="DN91" s="2566"/>
      <c r="DO91" s="2566"/>
      <c r="DP91" s="2566"/>
      <c r="DQ91" s="2566"/>
      <c r="DR91" s="2566"/>
      <c r="DW91" s="483"/>
    </row>
    <row r="92" spans="3:127" ht="20.25" customHeight="1">
      <c r="C92" s="481"/>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c r="CU92" s="482"/>
      <c r="CV92" s="482"/>
      <c r="CW92" s="482"/>
      <c r="CX92" s="482"/>
      <c r="CY92" s="482"/>
      <c r="CZ92" s="482"/>
      <c r="DA92" s="482"/>
      <c r="DB92" s="482"/>
      <c r="DC92" s="482"/>
      <c r="DD92" s="482"/>
      <c r="DE92" s="482"/>
      <c r="DF92" s="482"/>
      <c r="DG92" s="482"/>
      <c r="DH92" s="482"/>
      <c r="DI92" s="482"/>
      <c r="DJ92" s="482"/>
      <c r="DK92" s="482"/>
      <c r="DL92" s="482"/>
      <c r="DM92" s="482"/>
      <c r="DN92" s="482"/>
      <c r="DO92" s="482"/>
      <c r="DP92" s="482"/>
      <c r="DQ92" s="482"/>
      <c r="DR92" s="482"/>
      <c r="DW92" s="483"/>
    </row>
    <row r="93" spans="3:127" ht="20.25" customHeight="1">
      <c r="C93" s="481"/>
      <c r="D93" s="482"/>
      <c r="E93" s="482"/>
      <c r="F93" s="482"/>
      <c r="G93" s="482"/>
      <c r="H93" s="482"/>
      <c r="I93" s="482"/>
      <c r="J93" s="482"/>
      <c r="K93" s="482"/>
      <c r="L93" s="482"/>
      <c r="M93" s="482"/>
      <c r="N93" s="482"/>
      <c r="O93" s="482"/>
      <c r="P93" s="482"/>
      <c r="Q93" s="482"/>
      <c r="R93" s="482"/>
      <c r="S93" s="482"/>
      <c r="T93" s="482"/>
      <c r="U93" s="482"/>
      <c r="V93" s="2631" t="s">
        <v>802</v>
      </c>
      <c r="W93" s="2631"/>
      <c r="X93" s="2631"/>
      <c r="Y93" s="2631"/>
      <c r="Z93" s="2631"/>
      <c r="AA93" s="2631"/>
      <c r="AB93" s="2566" t="s">
        <v>801</v>
      </c>
      <c r="AC93" s="2566"/>
      <c r="AD93" s="2566"/>
      <c r="AE93" s="2566"/>
      <c r="AF93" s="2566"/>
      <c r="AG93" s="2566"/>
      <c r="AH93" s="2566"/>
      <c r="AI93" s="2566"/>
      <c r="AJ93" s="2566"/>
      <c r="AK93" s="2566"/>
      <c r="AL93" s="2566"/>
      <c r="AM93" s="2566"/>
      <c r="AN93" s="2566"/>
      <c r="AO93" s="2566"/>
      <c r="AP93" s="2566"/>
      <c r="AQ93" s="2566"/>
      <c r="AR93" s="2566"/>
      <c r="AS93" s="2566"/>
      <c r="AT93" s="2566"/>
      <c r="AU93" s="2566"/>
      <c r="AV93" s="2566"/>
      <c r="AW93" s="2566"/>
      <c r="AX93" s="2566"/>
      <c r="AY93" s="2566"/>
      <c r="AZ93" s="2566"/>
      <c r="BA93" s="2566"/>
      <c r="BB93" s="2566"/>
      <c r="BC93" s="2566"/>
      <c r="BD93" s="2566"/>
      <c r="BE93" s="2566"/>
      <c r="BF93" s="2566"/>
      <c r="BG93" s="2566"/>
      <c r="BH93" s="2566"/>
      <c r="BI93" s="2566"/>
      <c r="BJ93" s="2566"/>
      <c r="BK93" s="2566"/>
      <c r="BL93" s="2566"/>
      <c r="BM93" s="2566"/>
      <c r="BN93" s="2566"/>
      <c r="BO93" s="2566"/>
      <c r="BP93" s="2566"/>
      <c r="BQ93" s="2566"/>
      <c r="BR93" s="2566"/>
      <c r="BS93" s="2566"/>
      <c r="BT93" s="2566"/>
      <c r="BU93" s="2566"/>
      <c r="BV93" s="2566"/>
      <c r="BW93" s="2566"/>
      <c r="BX93" s="2566"/>
      <c r="BY93" s="2566"/>
      <c r="BZ93" s="2566"/>
      <c r="CA93" s="2566"/>
      <c r="CB93" s="2566"/>
      <c r="CC93" s="2566"/>
      <c r="CD93" s="2566"/>
      <c r="CE93" s="2566"/>
      <c r="CF93" s="2566"/>
      <c r="CG93" s="2566"/>
      <c r="CH93" s="2566"/>
      <c r="CI93" s="2566"/>
      <c r="CJ93" s="2566"/>
      <c r="CK93" s="2566"/>
      <c r="CL93" s="2566"/>
      <c r="CM93" s="2566"/>
      <c r="CN93" s="2566"/>
      <c r="CO93" s="2566"/>
      <c r="CP93" s="2566"/>
      <c r="CQ93" s="2566"/>
      <c r="CR93" s="2566"/>
      <c r="CS93" s="2566"/>
      <c r="CT93" s="2566"/>
      <c r="CU93" s="2566"/>
      <c r="CV93" s="2566"/>
      <c r="CW93" s="2566"/>
      <c r="CX93" s="2566"/>
      <c r="CY93" s="2566"/>
      <c r="CZ93" s="2566"/>
      <c r="DA93" s="2566"/>
      <c r="DB93" s="2566"/>
      <c r="DC93" s="2566"/>
      <c r="DD93" s="2566"/>
      <c r="DE93" s="2566"/>
      <c r="DF93" s="2566"/>
      <c r="DG93" s="2566"/>
      <c r="DH93" s="2566"/>
      <c r="DI93" s="2566"/>
      <c r="DJ93" s="2566"/>
      <c r="DK93" s="2566"/>
      <c r="DL93" s="2566"/>
      <c r="DM93" s="2566"/>
      <c r="DN93" s="2566"/>
      <c r="DO93" s="2566"/>
      <c r="DP93" s="2566"/>
      <c r="DQ93" s="2566"/>
      <c r="DR93" s="2566"/>
      <c r="DW93" s="483"/>
    </row>
    <row r="94" spans="3:127" ht="20.25" customHeight="1">
      <c r="C94" s="481"/>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c r="BC94" s="482"/>
      <c r="BD94" s="482"/>
      <c r="BE94" s="482"/>
      <c r="BF94" s="482"/>
      <c r="BG94" s="482"/>
      <c r="BH94" s="482"/>
      <c r="BI94" s="482"/>
      <c r="BJ94" s="482"/>
      <c r="BK94" s="482"/>
      <c r="BL94" s="482"/>
      <c r="BM94" s="482"/>
      <c r="BN94" s="482"/>
      <c r="BO94" s="482"/>
      <c r="BP94" s="482"/>
      <c r="BQ94" s="482"/>
      <c r="BR94" s="482"/>
      <c r="BS94" s="482"/>
      <c r="BT94" s="482"/>
      <c r="BU94" s="482"/>
      <c r="BV94" s="482"/>
      <c r="BW94" s="482"/>
      <c r="BX94" s="482"/>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c r="CU94" s="482"/>
      <c r="CV94" s="482"/>
      <c r="CW94" s="482"/>
      <c r="CX94" s="482"/>
      <c r="CY94" s="482"/>
      <c r="CZ94" s="482"/>
      <c r="DA94" s="482"/>
      <c r="DB94" s="482"/>
      <c r="DC94" s="482"/>
      <c r="DD94" s="482"/>
      <c r="DE94" s="482"/>
      <c r="DF94" s="482"/>
      <c r="DG94" s="482"/>
      <c r="DH94" s="482"/>
      <c r="DI94" s="482"/>
      <c r="DJ94" s="482"/>
      <c r="DK94" s="482"/>
      <c r="DL94" s="482"/>
      <c r="DM94" s="482"/>
      <c r="DN94" s="482"/>
      <c r="DO94" s="482"/>
      <c r="DP94" s="482"/>
      <c r="DQ94" s="482"/>
      <c r="DR94" s="482"/>
      <c r="DW94" s="483"/>
    </row>
    <row r="95" spans="3:127" ht="20.25" customHeight="1">
      <c r="C95" s="481"/>
      <c r="D95" s="482"/>
      <c r="E95" s="482"/>
      <c r="F95" s="482"/>
      <c r="G95" s="482"/>
      <c r="H95" s="482"/>
      <c r="I95" s="482"/>
      <c r="J95" s="482"/>
      <c r="K95" s="482"/>
      <c r="L95" s="482"/>
      <c r="M95" s="482"/>
      <c r="N95" s="482"/>
      <c r="O95" s="482"/>
      <c r="P95" s="482"/>
      <c r="Q95" s="482"/>
      <c r="R95" s="482"/>
      <c r="S95" s="482"/>
      <c r="T95" s="482"/>
      <c r="U95" s="482"/>
      <c r="V95" s="2631" t="s">
        <v>803</v>
      </c>
      <c r="W95" s="2631"/>
      <c r="X95" s="2631"/>
      <c r="Y95" s="2631"/>
      <c r="Z95" s="2631"/>
      <c r="AA95" s="2631"/>
      <c r="AB95" s="2566" t="s">
        <v>805</v>
      </c>
      <c r="AC95" s="2566"/>
      <c r="AD95" s="2566"/>
      <c r="AE95" s="2566"/>
      <c r="AF95" s="2566"/>
      <c r="AG95" s="2566"/>
      <c r="AH95" s="2566"/>
      <c r="AI95" s="2566"/>
      <c r="AJ95" s="2566"/>
      <c r="AK95" s="2566"/>
      <c r="AL95" s="2566"/>
      <c r="AM95" s="2566"/>
      <c r="AN95" s="2566"/>
      <c r="AO95" s="2566"/>
      <c r="AP95" s="2566"/>
      <c r="AQ95" s="2566"/>
      <c r="AR95" s="2566"/>
      <c r="AS95" s="2566"/>
      <c r="AT95" s="2566"/>
      <c r="AU95" s="2566"/>
      <c r="AV95" s="2566"/>
      <c r="AW95" s="2566"/>
      <c r="AX95" s="2566"/>
      <c r="AY95" s="2566"/>
      <c r="AZ95" s="2566"/>
      <c r="BA95" s="2566"/>
      <c r="BB95" s="2566"/>
      <c r="BC95" s="2566"/>
      <c r="BD95" s="2566"/>
      <c r="BE95" s="2566"/>
      <c r="BF95" s="2566"/>
      <c r="BG95" s="2566"/>
      <c r="BH95" s="2566"/>
      <c r="BI95" s="2566"/>
      <c r="BJ95" s="2566"/>
      <c r="BK95" s="2566"/>
      <c r="BL95" s="2566"/>
      <c r="BM95" s="2566"/>
      <c r="BN95" s="2566"/>
      <c r="BO95" s="2566"/>
      <c r="BP95" s="2566"/>
      <c r="BQ95" s="2566"/>
      <c r="BR95" s="2566"/>
      <c r="BS95" s="2566"/>
      <c r="BT95" s="2566"/>
      <c r="BU95" s="2566"/>
      <c r="BV95" s="2566"/>
      <c r="BW95" s="2566"/>
      <c r="BX95" s="2566"/>
      <c r="BY95" s="2566"/>
      <c r="BZ95" s="2566"/>
      <c r="CA95" s="2566"/>
      <c r="CB95" s="2566"/>
      <c r="CC95" s="2566"/>
      <c r="CD95" s="2566"/>
      <c r="CE95" s="2566"/>
      <c r="CF95" s="2566"/>
      <c r="CG95" s="2566"/>
      <c r="CH95" s="2566"/>
      <c r="CI95" s="2566"/>
      <c r="CJ95" s="2566"/>
      <c r="CK95" s="2566"/>
      <c r="CL95" s="2566"/>
      <c r="CM95" s="2566"/>
      <c r="CN95" s="2566"/>
      <c r="CO95" s="2566"/>
      <c r="CP95" s="2566"/>
      <c r="CQ95" s="2566"/>
      <c r="CR95" s="2566"/>
      <c r="CS95" s="2566"/>
      <c r="CT95" s="2566"/>
      <c r="CU95" s="2566"/>
      <c r="CV95" s="2566"/>
      <c r="CW95" s="2566"/>
      <c r="CX95" s="2566"/>
      <c r="CY95" s="2566"/>
      <c r="CZ95" s="2566"/>
      <c r="DA95" s="2566"/>
      <c r="DB95" s="2566"/>
      <c r="DC95" s="2566"/>
      <c r="DD95" s="2566"/>
      <c r="DE95" s="2566"/>
      <c r="DF95" s="2566"/>
      <c r="DG95" s="2566"/>
      <c r="DH95" s="2566"/>
      <c r="DI95" s="2566"/>
      <c r="DJ95" s="2566"/>
      <c r="DK95" s="2566"/>
      <c r="DL95" s="2566"/>
      <c r="DM95" s="2566"/>
      <c r="DN95" s="2566"/>
      <c r="DO95" s="2566"/>
      <c r="DP95" s="2566"/>
      <c r="DQ95" s="2566"/>
      <c r="DR95" s="2566"/>
      <c r="DW95" s="483"/>
    </row>
    <row r="96" spans="3:127" ht="20.25" customHeight="1">
      <c r="C96" s="481"/>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482"/>
      <c r="AY96" s="482"/>
      <c r="AZ96" s="482"/>
      <c r="BA96" s="482"/>
      <c r="BB96" s="482"/>
      <c r="BC96" s="482"/>
      <c r="BD96" s="482"/>
      <c r="BE96" s="482"/>
      <c r="BF96" s="482"/>
      <c r="BG96" s="482"/>
      <c r="BH96" s="482"/>
      <c r="BI96" s="482"/>
      <c r="BJ96" s="482"/>
      <c r="BK96" s="482"/>
      <c r="BL96" s="482"/>
      <c r="BM96" s="482"/>
      <c r="BN96" s="482"/>
      <c r="BO96" s="482"/>
      <c r="BP96" s="482"/>
      <c r="BQ96" s="482"/>
      <c r="BR96" s="482"/>
      <c r="BS96" s="482"/>
      <c r="BT96" s="482"/>
      <c r="BU96" s="482"/>
      <c r="BV96" s="482"/>
      <c r="BW96" s="482"/>
      <c r="BX96" s="482"/>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c r="CU96" s="482"/>
      <c r="CV96" s="482"/>
      <c r="CW96" s="482"/>
      <c r="CX96" s="482"/>
      <c r="CY96" s="482"/>
      <c r="CZ96" s="482"/>
      <c r="DA96" s="482"/>
      <c r="DB96" s="482"/>
      <c r="DC96" s="482"/>
      <c r="DD96" s="482"/>
      <c r="DE96" s="482"/>
      <c r="DF96" s="482"/>
      <c r="DG96" s="482"/>
      <c r="DH96" s="482"/>
      <c r="DI96" s="482"/>
      <c r="DJ96" s="482"/>
      <c r="DK96" s="482"/>
      <c r="DL96" s="482"/>
      <c r="DM96" s="482"/>
      <c r="DN96" s="482"/>
      <c r="DO96" s="482"/>
      <c r="DP96" s="482"/>
      <c r="DQ96" s="482"/>
      <c r="DR96" s="482"/>
      <c r="DW96" s="483"/>
    </row>
    <row r="97" spans="3:127" ht="20.25" customHeight="1">
      <c r="C97" s="481"/>
      <c r="D97" s="482"/>
      <c r="E97" s="482"/>
      <c r="F97" s="482"/>
      <c r="G97" s="482"/>
      <c r="H97" s="482"/>
      <c r="I97" s="482"/>
      <c r="J97" s="482"/>
      <c r="K97" s="482"/>
      <c r="L97" s="482"/>
      <c r="M97" s="482"/>
      <c r="N97" s="482"/>
      <c r="O97" s="482"/>
      <c r="P97" s="482"/>
      <c r="Q97" s="482"/>
      <c r="R97" s="482"/>
      <c r="S97" s="482"/>
      <c r="T97" s="482"/>
      <c r="U97" s="482"/>
      <c r="V97" s="2631" t="s">
        <v>810</v>
      </c>
      <c r="W97" s="2631"/>
      <c r="X97" s="2631"/>
      <c r="Y97" s="2631"/>
      <c r="Z97" s="2631"/>
      <c r="AA97" s="2631"/>
      <c r="AB97" s="2566" t="s">
        <v>806</v>
      </c>
      <c r="AC97" s="2566"/>
      <c r="AD97" s="2566"/>
      <c r="AE97" s="2566"/>
      <c r="AF97" s="2566"/>
      <c r="AG97" s="2566"/>
      <c r="AH97" s="2566"/>
      <c r="AI97" s="2566"/>
      <c r="AJ97" s="2566"/>
      <c r="AK97" s="2566"/>
      <c r="AL97" s="2566"/>
      <c r="AM97" s="2566"/>
      <c r="AN97" s="2566"/>
      <c r="AO97" s="2566"/>
      <c r="AP97" s="2566"/>
      <c r="AQ97" s="2566"/>
      <c r="AR97" s="2566"/>
      <c r="AS97" s="2566"/>
      <c r="AT97" s="2566"/>
      <c r="AU97" s="2566"/>
      <c r="AV97" s="2566"/>
      <c r="AW97" s="2566"/>
      <c r="AX97" s="2566"/>
      <c r="AY97" s="2566"/>
      <c r="AZ97" s="2566"/>
      <c r="BA97" s="2566"/>
      <c r="BB97" s="2566"/>
      <c r="BC97" s="2566"/>
      <c r="BD97" s="2566"/>
      <c r="BE97" s="2566"/>
      <c r="BF97" s="2566"/>
      <c r="BG97" s="2566"/>
      <c r="BH97" s="2566"/>
      <c r="BI97" s="2566"/>
      <c r="BJ97" s="2566"/>
      <c r="BK97" s="2566"/>
      <c r="BL97" s="2566"/>
      <c r="BM97" s="2566"/>
      <c r="BN97" s="2566"/>
      <c r="BO97" s="2566"/>
      <c r="BP97" s="2566"/>
      <c r="BQ97" s="2566"/>
      <c r="BR97" s="2566"/>
      <c r="BS97" s="2566"/>
      <c r="BT97" s="2566"/>
      <c r="BU97" s="2566"/>
      <c r="BV97" s="2566"/>
      <c r="BW97" s="2566"/>
      <c r="BX97" s="2566"/>
      <c r="BY97" s="2566"/>
      <c r="BZ97" s="2566"/>
      <c r="CA97" s="2566"/>
      <c r="CB97" s="2566"/>
      <c r="CC97" s="2566"/>
      <c r="CD97" s="2566"/>
      <c r="CE97" s="2566"/>
      <c r="CF97" s="2566"/>
      <c r="CG97" s="2566"/>
      <c r="CH97" s="2566"/>
      <c r="CI97" s="2566"/>
      <c r="CJ97" s="2566"/>
      <c r="CK97" s="2566"/>
      <c r="CL97" s="2566"/>
      <c r="CM97" s="2566"/>
      <c r="CN97" s="2566"/>
      <c r="CO97" s="2566"/>
      <c r="CP97" s="2566"/>
      <c r="CQ97" s="2566"/>
      <c r="CR97" s="2566"/>
      <c r="CS97" s="2566"/>
      <c r="CT97" s="2566"/>
      <c r="CU97" s="2566"/>
      <c r="CV97" s="2566"/>
      <c r="CW97" s="2566"/>
      <c r="CX97" s="2566"/>
      <c r="CY97" s="2566"/>
      <c r="CZ97" s="2566"/>
      <c r="DA97" s="2566"/>
      <c r="DB97" s="2566"/>
      <c r="DC97" s="2566"/>
      <c r="DD97" s="2566"/>
      <c r="DE97" s="2566"/>
      <c r="DF97" s="2566"/>
      <c r="DG97" s="2566"/>
      <c r="DH97" s="2566"/>
      <c r="DI97" s="2566"/>
      <c r="DJ97" s="2566"/>
      <c r="DK97" s="2566"/>
      <c r="DL97" s="2566"/>
      <c r="DM97" s="2566"/>
      <c r="DN97" s="2566"/>
      <c r="DO97" s="2566"/>
      <c r="DP97" s="2566"/>
      <c r="DQ97" s="2566"/>
      <c r="DR97" s="2566"/>
      <c r="DW97" s="483"/>
    </row>
    <row r="98" spans="3:127" ht="20.25" customHeight="1">
      <c r="C98" s="481"/>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2"/>
      <c r="DI98" s="482"/>
      <c r="DJ98" s="482"/>
      <c r="DK98" s="482"/>
      <c r="DL98" s="482"/>
      <c r="DM98" s="482"/>
      <c r="DN98" s="482"/>
      <c r="DO98" s="482"/>
      <c r="DP98" s="482"/>
      <c r="DQ98" s="482"/>
      <c r="DR98" s="482"/>
      <c r="DW98" s="483"/>
    </row>
    <row r="99" spans="3:127" ht="20.25" customHeight="1">
      <c r="C99" s="481"/>
      <c r="D99" s="482"/>
      <c r="E99" s="482"/>
      <c r="F99" s="482"/>
      <c r="G99" s="482"/>
      <c r="H99" s="482"/>
      <c r="I99" s="482"/>
      <c r="J99" s="482"/>
      <c r="K99" s="482"/>
      <c r="L99" s="482"/>
      <c r="M99" s="482"/>
      <c r="N99" s="482"/>
      <c r="O99" s="482"/>
      <c r="P99" s="482"/>
      <c r="Q99" s="482"/>
      <c r="R99" s="482"/>
      <c r="S99" s="482"/>
      <c r="T99" s="482"/>
      <c r="U99" s="482"/>
      <c r="V99" s="2631" t="s">
        <v>811</v>
      </c>
      <c r="W99" s="2631"/>
      <c r="X99" s="2631"/>
      <c r="Y99" s="2631"/>
      <c r="Z99" s="2631"/>
      <c r="AA99" s="2631"/>
      <c r="AB99" s="2566" t="s">
        <v>804</v>
      </c>
      <c r="AC99" s="2566"/>
      <c r="AD99" s="2566"/>
      <c r="AE99" s="2566"/>
      <c r="AF99" s="2566"/>
      <c r="AG99" s="2566"/>
      <c r="AH99" s="2566"/>
      <c r="AI99" s="2566"/>
      <c r="AJ99" s="2566"/>
      <c r="AK99" s="2566"/>
      <c r="AL99" s="2566"/>
      <c r="AM99" s="2566"/>
      <c r="AN99" s="2566"/>
      <c r="AO99" s="2566"/>
      <c r="AP99" s="2566"/>
      <c r="AQ99" s="2566"/>
      <c r="AR99" s="2566"/>
      <c r="AS99" s="2566"/>
      <c r="AT99" s="2566"/>
      <c r="AU99" s="2566"/>
      <c r="AV99" s="2566"/>
      <c r="AW99" s="2566"/>
      <c r="AX99" s="2566"/>
      <c r="AY99" s="2566"/>
      <c r="AZ99" s="2566"/>
      <c r="BA99" s="2566"/>
      <c r="BB99" s="2566"/>
      <c r="BC99" s="2566"/>
      <c r="BD99" s="2566"/>
      <c r="BE99" s="2566"/>
      <c r="BF99" s="2566"/>
      <c r="BG99" s="2566"/>
      <c r="BH99" s="2566"/>
      <c r="BI99" s="2566"/>
      <c r="BJ99" s="2566"/>
      <c r="BK99" s="2566"/>
      <c r="BL99" s="2566"/>
      <c r="BM99" s="2566"/>
      <c r="BN99" s="2566"/>
      <c r="BO99" s="2566"/>
      <c r="BP99" s="2566"/>
      <c r="BQ99" s="2566"/>
      <c r="BR99" s="2566"/>
      <c r="BS99" s="2566"/>
      <c r="BT99" s="2566"/>
      <c r="BU99" s="2566"/>
      <c r="BV99" s="2566"/>
      <c r="BW99" s="2566"/>
      <c r="BX99" s="2566"/>
      <c r="BY99" s="2566"/>
      <c r="BZ99" s="2566"/>
      <c r="CA99" s="2566"/>
      <c r="CB99" s="2566"/>
      <c r="CC99" s="2566"/>
      <c r="CD99" s="2566"/>
      <c r="CE99" s="2566"/>
      <c r="CF99" s="2566"/>
      <c r="CG99" s="2566"/>
      <c r="CH99" s="2566"/>
      <c r="CI99" s="2566"/>
      <c r="CJ99" s="2566"/>
      <c r="CK99" s="2566"/>
      <c r="CL99" s="2566"/>
      <c r="CM99" s="2566"/>
      <c r="CN99" s="2566"/>
      <c r="CO99" s="2566"/>
      <c r="CP99" s="2566"/>
      <c r="CQ99" s="2566"/>
      <c r="CR99" s="2566"/>
      <c r="CS99" s="2566"/>
      <c r="CT99" s="2566"/>
      <c r="CU99" s="2566"/>
      <c r="CV99" s="2566"/>
      <c r="CW99" s="2566"/>
      <c r="CX99" s="2566"/>
      <c r="CY99" s="2566"/>
      <c r="CZ99" s="2566"/>
      <c r="DA99" s="2566"/>
      <c r="DB99" s="2566"/>
      <c r="DC99" s="2566"/>
      <c r="DD99" s="2566"/>
      <c r="DE99" s="2566"/>
      <c r="DF99" s="2566"/>
      <c r="DG99" s="2566"/>
      <c r="DH99" s="2566"/>
      <c r="DI99" s="2566"/>
      <c r="DJ99" s="2566"/>
      <c r="DK99" s="2566"/>
      <c r="DL99" s="2566"/>
      <c r="DM99" s="2566"/>
      <c r="DN99" s="2566"/>
      <c r="DO99" s="2566"/>
      <c r="DP99" s="2566"/>
      <c r="DQ99" s="2566"/>
      <c r="DR99" s="2566"/>
      <c r="DW99" s="483"/>
    </row>
    <row r="100" spans="3:127" ht="20.25" customHeight="1">
      <c r="C100" s="481"/>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c r="CK100" s="482"/>
      <c r="CL100" s="482"/>
      <c r="CM100" s="482"/>
      <c r="CN100" s="482"/>
      <c r="CO100" s="482"/>
      <c r="CP100" s="482"/>
      <c r="CQ100" s="482"/>
      <c r="CR100" s="482"/>
      <c r="CS100" s="482"/>
      <c r="CT100" s="482"/>
      <c r="CU100" s="482"/>
      <c r="CV100" s="482"/>
      <c r="CW100" s="482"/>
      <c r="CX100" s="482"/>
      <c r="CY100" s="482"/>
      <c r="CZ100" s="482"/>
      <c r="DA100" s="482"/>
      <c r="DB100" s="482"/>
      <c r="DC100" s="482"/>
      <c r="DD100" s="482"/>
      <c r="DE100" s="482"/>
      <c r="DF100" s="482"/>
      <c r="DG100" s="482"/>
      <c r="DH100" s="482"/>
      <c r="DI100" s="482"/>
      <c r="DJ100" s="482"/>
      <c r="DK100" s="482"/>
      <c r="DL100" s="482"/>
      <c r="DM100" s="482"/>
      <c r="DN100" s="482"/>
      <c r="DO100" s="482"/>
      <c r="DP100" s="482"/>
      <c r="DQ100" s="482"/>
      <c r="DR100" s="482"/>
      <c r="DW100" s="483"/>
    </row>
    <row r="101" spans="3:127" ht="20.25" customHeight="1">
      <c r="C101" s="481"/>
      <c r="D101" s="482"/>
      <c r="E101" s="482"/>
      <c r="F101" s="482"/>
      <c r="G101" s="482"/>
      <c r="H101" s="482"/>
      <c r="I101" s="482"/>
      <c r="J101" s="482"/>
      <c r="K101" s="482"/>
      <c r="L101" s="482"/>
      <c r="M101" s="482"/>
      <c r="N101" s="482"/>
      <c r="O101" s="482"/>
      <c r="P101" s="482"/>
      <c r="Q101" s="482"/>
      <c r="R101" s="482"/>
      <c r="S101" s="482"/>
      <c r="T101" s="482"/>
      <c r="U101" s="482"/>
      <c r="V101" s="2631" t="s">
        <v>812</v>
      </c>
      <c r="W101" s="2631"/>
      <c r="X101" s="2631"/>
      <c r="Y101" s="2631"/>
      <c r="Z101" s="2631"/>
      <c r="AA101" s="2631"/>
      <c r="AB101" s="2566" t="s">
        <v>807</v>
      </c>
      <c r="AC101" s="2566"/>
      <c r="AD101" s="2566"/>
      <c r="AE101" s="2566"/>
      <c r="AF101" s="2566"/>
      <c r="AG101" s="2566"/>
      <c r="AH101" s="2566"/>
      <c r="AI101" s="2566"/>
      <c r="AJ101" s="2566"/>
      <c r="AK101" s="2566"/>
      <c r="AL101" s="2566"/>
      <c r="AM101" s="2566"/>
      <c r="AN101" s="2566"/>
      <c r="AO101" s="2566"/>
      <c r="AP101" s="2566"/>
      <c r="AQ101" s="2566"/>
      <c r="AR101" s="2566"/>
      <c r="AS101" s="2566"/>
      <c r="AT101" s="2566"/>
      <c r="AU101" s="2566"/>
      <c r="AV101" s="2566"/>
      <c r="AW101" s="2566"/>
      <c r="AX101" s="2566"/>
      <c r="AY101" s="2566"/>
      <c r="AZ101" s="2566"/>
      <c r="BA101" s="2566"/>
      <c r="BB101" s="2566"/>
      <c r="BC101" s="2566"/>
      <c r="BD101" s="2566"/>
      <c r="BE101" s="2566"/>
      <c r="BF101" s="2566"/>
      <c r="BG101" s="2566"/>
      <c r="BH101" s="2566"/>
      <c r="BI101" s="2566"/>
      <c r="BJ101" s="2566"/>
      <c r="BK101" s="2566"/>
      <c r="BL101" s="2566"/>
      <c r="BM101" s="2566"/>
      <c r="BN101" s="2566"/>
      <c r="BO101" s="2566"/>
      <c r="BP101" s="2566"/>
      <c r="BQ101" s="2566"/>
      <c r="BR101" s="2566"/>
      <c r="BS101" s="2566"/>
      <c r="BT101" s="2566"/>
      <c r="BU101" s="2566"/>
      <c r="BV101" s="2566"/>
      <c r="BW101" s="2566"/>
      <c r="BX101" s="2566"/>
      <c r="BY101" s="2566"/>
      <c r="BZ101" s="2566"/>
      <c r="CA101" s="2566"/>
      <c r="CB101" s="2566"/>
      <c r="CC101" s="2566"/>
      <c r="CD101" s="2566"/>
      <c r="CE101" s="2566"/>
      <c r="CF101" s="2566"/>
      <c r="CG101" s="2566"/>
      <c r="CH101" s="2566"/>
      <c r="CI101" s="2566"/>
      <c r="CJ101" s="2566"/>
      <c r="CK101" s="2566"/>
      <c r="CL101" s="2566"/>
      <c r="CM101" s="2566"/>
      <c r="CN101" s="2566"/>
      <c r="CO101" s="2566"/>
      <c r="CP101" s="2566"/>
      <c r="CQ101" s="2566"/>
      <c r="CR101" s="2566"/>
      <c r="CS101" s="2566"/>
      <c r="CT101" s="2566"/>
      <c r="CU101" s="2566"/>
      <c r="CV101" s="2566"/>
      <c r="CW101" s="2566"/>
      <c r="CX101" s="2566"/>
      <c r="CY101" s="2566"/>
      <c r="CZ101" s="2566"/>
      <c r="DA101" s="2566"/>
      <c r="DB101" s="2566"/>
      <c r="DC101" s="2566"/>
      <c r="DD101" s="2566"/>
      <c r="DE101" s="2566"/>
      <c r="DF101" s="2566"/>
      <c r="DG101" s="2566"/>
      <c r="DH101" s="2566"/>
      <c r="DI101" s="2566"/>
      <c r="DJ101" s="2566"/>
      <c r="DK101" s="2566"/>
      <c r="DL101" s="2566"/>
      <c r="DM101" s="2566"/>
      <c r="DN101" s="2566"/>
      <c r="DO101" s="2566"/>
      <c r="DP101" s="2566"/>
      <c r="DQ101" s="2566"/>
      <c r="DR101" s="2566"/>
      <c r="DW101" s="483"/>
    </row>
    <row r="102" spans="3:127" ht="20.25" customHeight="1">
      <c r="C102" s="481"/>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2"/>
      <c r="AU102" s="482"/>
      <c r="AV102" s="482"/>
      <c r="AW102" s="482"/>
      <c r="AX102" s="482"/>
      <c r="AY102" s="482"/>
      <c r="AZ102" s="482"/>
      <c r="BA102" s="482"/>
      <c r="BB102" s="482"/>
      <c r="BC102" s="482"/>
      <c r="BD102" s="482"/>
      <c r="BE102" s="482"/>
      <c r="BF102" s="482"/>
      <c r="BG102" s="482"/>
      <c r="BH102" s="482"/>
      <c r="BI102" s="482"/>
      <c r="BJ102" s="482"/>
      <c r="BK102" s="482"/>
      <c r="BL102" s="482"/>
      <c r="BM102" s="482"/>
      <c r="BN102" s="482"/>
      <c r="BO102" s="482"/>
      <c r="BP102" s="482"/>
      <c r="BQ102" s="482"/>
      <c r="BR102" s="482"/>
      <c r="BS102" s="482"/>
      <c r="BT102" s="482"/>
      <c r="BU102" s="482"/>
      <c r="BV102" s="482"/>
      <c r="BW102" s="482"/>
      <c r="BX102" s="482"/>
      <c r="BY102" s="482"/>
      <c r="BZ102" s="482"/>
      <c r="CA102" s="482"/>
      <c r="CB102" s="482"/>
      <c r="CC102" s="482"/>
      <c r="CD102" s="482"/>
      <c r="CE102" s="482"/>
      <c r="CF102" s="482"/>
      <c r="CG102" s="482"/>
      <c r="CH102" s="482"/>
      <c r="CI102" s="482"/>
      <c r="CJ102" s="482"/>
      <c r="CK102" s="482"/>
      <c r="CL102" s="482"/>
      <c r="CM102" s="482"/>
      <c r="CN102" s="482"/>
      <c r="CO102" s="482"/>
      <c r="CP102" s="482"/>
      <c r="CQ102" s="482"/>
      <c r="CR102" s="482"/>
      <c r="CS102" s="482"/>
      <c r="CT102" s="482"/>
      <c r="CU102" s="482"/>
      <c r="CV102" s="482"/>
      <c r="CW102" s="482"/>
      <c r="CX102" s="482"/>
      <c r="CY102" s="482"/>
      <c r="CZ102" s="482"/>
      <c r="DA102" s="482"/>
      <c r="DB102" s="482"/>
      <c r="DC102" s="482"/>
      <c r="DD102" s="482"/>
      <c r="DE102" s="482"/>
      <c r="DF102" s="482"/>
      <c r="DG102" s="482"/>
      <c r="DH102" s="482"/>
      <c r="DI102" s="482"/>
      <c r="DJ102" s="482"/>
      <c r="DK102" s="482"/>
      <c r="DL102" s="482"/>
      <c r="DM102" s="482"/>
      <c r="DN102" s="482"/>
      <c r="DO102" s="482"/>
      <c r="DP102" s="482"/>
      <c r="DQ102" s="482"/>
      <c r="DR102" s="482"/>
      <c r="DW102" s="483"/>
    </row>
    <row r="103" spans="3:127" ht="20.25" customHeight="1">
      <c r="C103" s="481"/>
      <c r="D103" s="482"/>
      <c r="E103" s="482"/>
      <c r="F103" s="482"/>
      <c r="G103" s="482"/>
      <c r="H103" s="482"/>
      <c r="I103" s="482"/>
      <c r="J103" s="482"/>
      <c r="K103" s="482"/>
      <c r="L103" s="482"/>
      <c r="M103" s="482"/>
      <c r="N103" s="482"/>
      <c r="O103" s="482"/>
      <c r="P103" s="482"/>
      <c r="Q103" s="482"/>
      <c r="R103" s="482"/>
      <c r="S103" s="482"/>
      <c r="T103" s="482"/>
      <c r="U103" s="482"/>
      <c r="V103" s="2631" t="s">
        <v>813</v>
      </c>
      <c r="W103" s="2631"/>
      <c r="X103" s="2631"/>
      <c r="Y103" s="2631"/>
      <c r="Z103" s="2631"/>
      <c r="AA103" s="2631"/>
      <c r="AB103" s="2566" t="s">
        <v>808</v>
      </c>
      <c r="AC103" s="2566"/>
      <c r="AD103" s="2566"/>
      <c r="AE103" s="2566"/>
      <c r="AF103" s="2566"/>
      <c r="AG103" s="2566"/>
      <c r="AH103" s="2566"/>
      <c r="AI103" s="2566"/>
      <c r="AJ103" s="2566"/>
      <c r="AK103" s="2566"/>
      <c r="AL103" s="2566"/>
      <c r="AM103" s="2566"/>
      <c r="AN103" s="2566"/>
      <c r="AO103" s="2566"/>
      <c r="AP103" s="2566"/>
      <c r="AQ103" s="2566"/>
      <c r="AR103" s="2566"/>
      <c r="AS103" s="2566"/>
      <c r="AT103" s="2566"/>
      <c r="AU103" s="2566"/>
      <c r="AV103" s="2566"/>
      <c r="AW103" s="2566"/>
      <c r="AX103" s="2566"/>
      <c r="AY103" s="2566"/>
      <c r="AZ103" s="2566"/>
      <c r="BA103" s="2566"/>
      <c r="BB103" s="2566"/>
      <c r="BC103" s="2566"/>
      <c r="BD103" s="2566"/>
      <c r="BE103" s="2566"/>
      <c r="BF103" s="2566"/>
      <c r="BG103" s="2566"/>
      <c r="BH103" s="2566"/>
      <c r="BI103" s="2566"/>
      <c r="BJ103" s="2566"/>
      <c r="BK103" s="2566"/>
      <c r="BL103" s="2566"/>
      <c r="BM103" s="2566"/>
      <c r="BN103" s="2566"/>
      <c r="BO103" s="2566"/>
      <c r="BP103" s="2566"/>
      <c r="BQ103" s="2566"/>
      <c r="BR103" s="2566"/>
      <c r="BS103" s="2566"/>
      <c r="BT103" s="2566"/>
      <c r="BU103" s="2566"/>
      <c r="BV103" s="2566"/>
      <c r="BW103" s="2566"/>
      <c r="BX103" s="2566"/>
      <c r="BY103" s="2566"/>
      <c r="BZ103" s="2566"/>
      <c r="CA103" s="2566"/>
      <c r="CB103" s="2566"/>
      <c r="CC103" s="2566"/>
      <c r="CD103" s="2566"/>
      <c r="CE103" s="2566"/>
      <c r="CF103" s="2566"/>
      <c r="CG103" s="2566"/>
      <c r="CH103" s="2566"/>
      <c r="CI103" s="2566"/>
      <c r="CJ103" s="2566"/>
      <c r="CK103" s="2566"/>
      <c r="CL103" s="2566"/>
      <c r="CM103" s="2566"/>
      <c r="CN103" s="2566"/>
      <c r="CO103" s="2566"/>
      <c r="CP103" s="2566"/>
      <c r="CQ103" s="2566"/>
      <c r="CR103" s="2566"/>
      <c r="CS103" s="2566"/>
      <c r="CT103" s="2566"/>
      <c r="CU103" s="2566"/>
      <c r="CV103" s="2566"/>
      <c r="CW103" s="2566"/>
      <c r="CX103" s="2566"/>
      <c r="CY103" s="2566"/>
      <c r="CZ103" s="2566"/>
      <c r="DA103" s="2566"/>
      <c r="DB103" s="2566"/>
      <c r="DC103" s="2566"/>
      <c r="DD103" s="2566"/>
      <c r="DE103" s="2566"/>
      <c r="DF103" s="2566"/>
      <c r="DG103" s="2566"/>
      <c r="DH103" s="2566"/>
      <c r="DI103" s="2566"/>
      <c r="DJ103" s="2566"/>
      <c r="DK103" s="2566"/>
      <c r="DL103" s="2566"/>
      <c r="DM103" s="2566"/>
      <c r="DN103" s="2566"/>
      <c r="DO103" s="2566"/>
      <c r="DP103" s="2566"/>
      <c r="DQ103" s="2566"/>
      <c r="DR103" s="2566"/>
      <c r="DW103" s="483"/>
    </row>
    <row r="104" spans="3:127" ht="20.25" customHeight="1">
      <c r="C104" s="481"/>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c r="BC104" s="482"/>
      <c r="BD104" s="482"/>
      <c r="BE104" s="482"/>
      <c r="BF104" s="482"/>
      <c r="BG104" s="482"/>
      <c r="BH104" s="482"/>
      <c r="BI104" s="482"/>
      <c r="BJ104" s="482"/>
      <c r="BK104" s="482"/>
      <c r="BL104" s="482"/>
      <c r="BM104" s="482"/>
      <c r="BN104" s="482"/>
      <c r="BO104" s="482"/>
      <c r="BP104" s="482"/>
      <c r="BQ104" s="482"/>
      <c r="BR104" s="482"/>
      <c r="BS104" s="482"/>
      <c r="BT104" s="482"/>
      <c r="BU104" s="482"/>
      <c r="BV104" s="482"/>
      <c r="BW104" s="482"/>
      <c r="BX104" s="482"/>
      <c r="BY104" s="482"/>
      <c r="BZ104" s="482"/>
      <c r="CA104" s="482"/>
      <c r="CB104" s="482"/>
      <c r="CC104" s="482"/>
      <c r="CD104" s="482"/>
      <c r="CE104" s="482"/>
      <c r="CF104" s="482"/>
      <c r="CG104" s="482"/>
      <c r="CH104" s="482"/>
      <c r="CI104" s="482"/>
      <c r="CJ104" s="482"/>
      <c r="CK104" s="482"/>
      <c r="CL104" s="482"/>
      <c r="CM104" s="482"/>
      <c r="CN104" s="482"/>
      <c r="CO104" s="482"/>
      <c r="CP104" s="482"/>
      <c r="CQ104" s="482"/>
      <c r="CR104" s="482"/>
      <c r="CS104" s="482"/>
      <c r="CT104" s="482"/>
      <c r="CU104" s="482"/>
      <c r="CV104" s="482"/>
      <c r="CW104" s="482"/>
      <c r="CX104" s="482"/>
      <c r="CY104" s="482"/>
      <c r="CZ104" s="482"/>
      <c r="DA104" s="482"/>
      <c r="DB104" s="482"/>
      <c r="DC104" s="482"/>
      <c r="DD104" s="482"/>
      <c r="DE104" s="482"/>
      <c r="DF104" s="482"/>
      <c r="DG104" s="482"/>
      <c r="DH104" s="482"/>
      <c r="DI104" s="482"/>
      <c r="DJ104" s="482"/>
      <c r="DK104" s="482"/>
      <c r="DL104" s="482"/>
      <c r="DM104" s="482"/>
      <c r="DN104" s="482"/>
      <c r="DO104" s="482"/>
      <c r="DP104" s="482"/>
      <c r="DQ104" s="482"/>
      <c r="DR104" s="482"/>
      <c r="DW104" s="483"/>
    </row>
    <row r="105" spans="3:127" ht="20.25" customHeight="1">
      <c r="C105" s="481"/>
      <c r="D105" s="482"/>
      <c r="E105" s="482"/>
      <c r="F105" s="482"/>
      <c r="G105" s="482"/>
      <c r="H105" s="482"/>
      <c r="I105" s="482"/>
      <c r="J105" s="482"/>
      <c r="K105" s="482"/>
      <c r="L105" s="482"/>
      <c r="M105" s="482"/>
      <c r="N105" s="482"/>
      <c r="O105" s="482"/>
      <c r="P105" s="482"/>
      <c r="Q105" s="482"/>
      <c r="R105" s="482"/>
      <c r="S105" s="482"/>
      <c r="T105" s="482"/>
      <c r="U105" s="482"/>
      <c r="V105" s="2631" t="s">
        <v>814</v>
      </c>
      <c r="W105" s="2631"/>
      <c r="X105" s="2631"/>
      <c r="Y105" s="2631"/>
      <c r="Z105" s="2631"/>
      <c r="AA105" s="2631"/>
      <c r="AB105" s="2566" t="s">
        <v>809</v>
      </c>
      <c r="AC105" s="2566"/>
      <c r="AD105" s="2566"/>
      <c r="AE105" s="2566"/>
      <c r="AF105" s="2566"/>
      <c r="AG105" s="2566"/>
      <c r="AH105" s="2566"/>
      <c r="AI105" s="2566"/>
      <c r="AJ105" s="2566"/>
      <c r="AK105" s="2566"/>
      <c r="AL105" s="2566"/>
      <c r="AM105" s="2566"/>
      <c r="AN105" s="2566"/>
      <c r="AO105" s="2566"/>
      <c r="AP105" s="2566"/>
      <c r="AQ105" s="2566"/>
      <c r="AR105" s="2566"/>
      <c r="AS105" s="2566"/>
      <c r="AT105" s="2566"/>
      <c r="AU105" s="2566"/>
      <c r="AV105" s="2566"/>
      <c r="AW105" s="2566"/>
      <c r="AX105" s="2566"/>
      <c r="AY105" s="2566"/>
      <c r="AZ105" s="2566"/>
      <c r="BA105" s="2566"/>
      <c r="BB105" s="2566"/>
      <c r="BC105" s="2566"/>
      <c r="BD105" s="2566"/>
      <c r="BE105" s="2566"/>
      <c r="BF105" s="2566"/>
      <c r="BG105" s="2566"/>
      <c r="BH105" s="2566"/>
      <c r="BI105" s="2566"/>
      <c r="BJ105" s="2566"/>
      <c r="BK105" s="2566"/>
      <c r="BL105" s="2566"/>
      <c r="BM105" s="2566"/>
      <c r="BN105" s="2566"/>
      <c r="BO105" s="2566"/>
      <c r="BP105" s="2566"/>
      <c r="BQ105" s="2566"/>
      <c r="BR105" s="2566"/>
      <c r="BS105" s="2566"/>
      <c r="BT105" s="2566"/>
      <c r="BU105" s="2566"/>
      <c r="BV105" s="2566"/>
      <c r="BW105" s="2566"/>
      <c r="BX105" s="2566"/>
      <c r="BY105" s="2566"/>
      <c r="BZ105" s="2566"/>
      <c r="CA105" s="2566"/>
      <c r="CB105" s="2566"/>
      <c r="CC105" s="2566"/>
      <c r="CD105" s="2566"/>
      <c r="CE105" s="2566"/>
      <c r="CF105" s="2566"/>
      <c r="CG105" s="2566"/>
      <c r="CH105" s="2566"/>
      <c r="CI105" s="2566"/>
      <c r="CJ105" s="2566"/>
      <c r="CK105" s="2566"/>
      <c r="CL105" s="2566"/>
      <c r="CM105" s="2566"/>
      <c r="CN105" s="2566"/>
      <c r="CO105" s="2566"/>
      <c r="CP105" s="2566"/>
      <c r="CQ105" s="2566"/>
      <c r="CR105" s="2566"/>
      <c r="CS105" s="2566"/>
      <c r="CT105" s="2566"/>
      <c r="CU105" s="2566"/>
      <c r="CV105" s="2566"/>
      <c r="CW105" s="2566"/>
      <c r="CX105" s="2566"/>
      <c r="CY105" s="2566"/>
      <c r="CZ105" s="2566"/>
      <c r="DA105" s="2566"/>
      <c r="DB105" s="2566"/>
      <c r="DC105" s="2566"/>
      <c r="DD105" s="2566"/>
      <c r="DE105" s="2566"/>
      <c r="DF105" s="2566"/>
      <c r="DG105" s="2566"/>
      <c r="DH105" s="2566"/>
      <c r="DI105" s="2566"/>
      <c r="DJ105" s="2566"/>
      <c r="DK105" s="2566"/>
      <c r="DL105" s="2566"/>
      <c r="DM105" s="2566"/>
      <c r="DN105" s="2566"/>
      <c r="DO105" s="2566"/>
      <c r="DP105" s="2566"/>
      <c r="DQ105" s="2566"/>
      <c r="DR105" s="2566"/>
      <c r="DW105" s="483"/>
    </row>
    <row r="106" spans="3:127" ht="20.25" customHeight="1">
      <c r="C106" s="481"/>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82"/>
      <c r="AY106" s="482"/>
      <c r="AZ106" s="482"/>
      <c r="BA106" s="482"/>
      <c r="BB106" s="482"/>
      <c r="BC106" s="482"/>
      <c r="BD106" s="482"/>
      <c r="BE106" s="482"/>
      <c r="BF106" s="482"/>
      <c r="BG106" s="482"/>
      <c r="BH106" s="482"/>
      <c r="BI106" s="482"/>
      <c r="BJ106" s="482"/>
      <c r="BK106" s="482"/>
      <c r="BL106" s="482"/>
      <c r="BM106" s="482"/>
      <c r="BN106" s="482"/>
      <c r="BO106" s="482"/>
      <c r="BP106" s="482"/>
      <c r="BQ106" s="482"/>
      <c r="BR106" s="482"/>
      <c r="BS106" s="482"/>
      <c r="BT106" s="482"/>
      <c r="BU106" s="482"/>
      <c r="BV106" s="482"/>
      <c r="BW106" s="482"/>
      <c r="BX106" s="482"/>
      <c r="BY106" s="482"/>
      <c r="BZ106" s="482"/>
      <c r="CA106" s="482"/>
      <c r="CB106" s="482"/>
      <c r="CC106" s="482"/>
      <c r="CD106" s="482"/>
      <c r="CE106" s="482"/>
      <c r="CF106" s="482"/>
      <c r="CG106" s="482"/>
      <c r="CH106" s="482"/>
      <c r="CI106" s="482"/>
      <c r="CJ106" s="482"/>
      <c r="CK106" s="482"/>
      <c r="CL106" s="482"/>
      <c r="CM106" s="482"/>
      <c r="CN106" s="482"/>
      <c r="CO106" s="482"/>
      <c r="CP106" s="482"/>
      <c r="CQ106" s="482"/>
      <c r="CR106" s="482"/>
      <c r="CS106" s="482"/>
      <c r="CT106" s="482"/>
      <c r="CU106" s="482"/>
      <c r="CV106" s="482"/>
      <c r="CW106" s="482"/>
      <c r="CX106" s="482"/>
      <c r="CY106" s="482"/>
      <c r="CZ106" s="482"/>
      <c r="DA106" s="482"/>
      <c r="DB106" s="482"/>
      <c r="DC106" s="482"/>
      <c r="DD106" s="482"/>
      <c r="DE106" s="482"/>
      <c r="DF106" s="482"/>
      <c r="DG106" s="482"/>
      <c r="DH106" s="482"/>
      <c r="DI106" s="482"/>
      <c r="DJ106" s="482"/>
      <c r="DK106" s="482"/>
      <c r="DL106" s="482"/>
      <c r="DM106" s="482"/>
      <c r="DN106" s="482"/>
      <c r="DO106" s="482"/>
      <c r="DP106" s="482"/>
      <c r="DQ106" s="482"/>
      <c r="DR106" s="482"/>
      <c r="DS106" s="482"/>
      <c r="DT106" s="482"/>
      <c r="DU106" s="482"/>
      <c r="DV106" s="482"/>
      <c r="DW106" s="483"/>
    </row>
    <row r="107" spans="3:127" ht="20.25" customHeight="1">
      <c r="C107" s="481"/>
      <c r="D107" s="482" t="s">
        <v>447</v>
      </c>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82"/>
      <c r="AY107" s="482"/>
      <c r="AZ107" s="482"/>
      <c r="BA107" s="482"/>
      <c r="BB107" s="482"/>
      <c r="BC107" s="482"/>
      <c r="BD107" s="482"/>
      <c r="BE107" s="482"/>
      <c r="BF107" s="482"/>
      <c r="BG107" s="482"/>
      <c r="BH107" s="482"/>
      <c r="BI107" s="482"/>
      <c r="BJ107" s="482"/>
      <c r="BK107" s="482"/>
      <c r="BL107" s="482"/>
      <c r="BM107" s="482"/>
      <c r="BN107" s="482"/>
      <c r="BO107" s="482"/>
      <c r="BP107" s="482"/>
      <c r="BQ107" s="482"/>
      <c r="BR107" s="482"/>
      <c r="BS107" s="482"/>
      <c r="BT107" s="482"/>
      <c r="BU107" s="482"/>
      <c r="BV107" s="482"/>
      <c r="BW107" s="482"/>
      <c r="BX107" s="482"/>
      <c r="BY107" s="482"/>
      <c r="BZ107" s="482"/>
      <c r="CA107" s="482"/>
      <c r="CB107" s="482"/>
      <c r="CC107" s="482"/>
      <c r="CD107" s="482"/>
      <c r="CE107" s="482"/>
      <c r="CF107" s="482"/>
      <c r="CG107" s="482"/>
      <c r="CH107" s="482"/>
      <c r="CI107" s="482"/>
      <c r="CJ107" s="482"/>
      <c r="CK107" s="482"/>
      <c r="CL107" s="482"/>
      <c r="CM107" s="482"/>
      <c r="CN107" s="482"/>
      <c r="CO107" s="482"/>
      <c r="CP107" s="482"/>
      <c r="CQ107" s="482"/>
      <c r="CR107" s="482"/>
      <c r="CS107" s="482"/>
      <c r="CT107" s="482"/>
      <c r="CU107" s="482"/>
      <c r="CV107" s="482"/>
      <c r="CW107" s="482"/>
      <c r="CX107" s="482"/>
      <c r="CY107" s="482"/>
      <c r="CZ107" s="482"/>
      <c r="DA107" s="482"/>
      <c r="DB107" s="482"/>
      <c r="DC107" s="482"/>
      <c r="DD107" s="482"/>
      <c r="DE107" s="482"/>
      <c r="DF107" s="482"/>
      <c r="DG107" s="482"/>
      <c r="DH107" s="482"/>
      <c r="DI107" s="482"/>
      <c r="DJ107" s="482"/>
      <c r="DK107" s="482"/>
      <c r="DL107" s="482"/>
      <c r="DM107" s="482"/>
      <c r="DN107" s="482"/>
      <c r="DO107" s="482"/>
      <c r="DP107" s="482"/>
      <c r="DQ107" s="482"/>
      <c r="DR107" s="482"/>
      <c r="DS107" s="482"/>
      <c r="DT107" s="482"/>
      <c r="DU107" s="482"/>
      <c r="DV107" s="482"/>
      <c r="DW107" s="483"/>
    </row>
    <row r="108" spans="3:127" ht="20.25" customHeight="1">
      <c r="C108" s="481"/>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c r="AS108" s="482"/>
      <c r="AT108" s="482"/>
      <c r="AU108" s="482"/>
      <c r="AV108" s="482"/>
      <c r="AW108" s="482"/>
      <c r="AX108" s="482"/>
      <c r="AY108" s="482"/>
      <c r="AZ108" s="482"/>
      <c r="BA108" s="482"/>
      <c r="BB108" s="482"/>
      <c r="BC108" s="482"/>
      <c r="BD108" s="482"/>
      <c r="BE108" s="482"/>
      <c r="BF108" s="482"/>
      <c r="BG108" s="482"/>
      <c r="BH108" s="482"/>
      <c r="BI108" s="482"/>
      <c r="BJ108" s="482"/>
      <c r="BK108" s="482"/>
      <c r="BL108" s="482"/>
      <c r="BM108" s="482"/>
      <c r="BN108" s="482"/>
      <c r="BO108" s="482"/>
      <c r="BP108" s="482"/>
      <c r="BQ108" s="482"/>
      <c r="BR108" s="482"/>
      <c r="BS108" s="482"/>
      <c r="BT108" s="482"/>
      <c r="BU108" s="482"/>
      <c r="BV108" s="482"/>
      <c r="BW108" s="482"/>
      <c r="BX108" s="482"/>
      <c r="BY108" s="482"/>
      <c r="BZ108" s="482"/>
      <c r="CA108" s="482"/>
      <c r="CB108" s="482"/>
      <c r="CC108" s="482"/>
      <c r="CD108" s="482"/>
      <c r="CE108" s="482"/>
      <c r="CF108" s="482"/>
      <c r="CG108" s="482"/>
      <c r="CH108" s="482"/>
      <c r="CI108" s="482"/>
      <c r="CJ108" s="482"/>
      <c r="CK108" s="482"/>
      <c r="CL108" s="482"/>
      <c r="CM108" s="482"/>
      <c r="CN108" s="482"/>
      <c r="CO108" s="482"/>
      <c r="CP108" s="482"/>
      <c r="CQ108" s="482"/>
      <c r="CR108" s="482"/>
      <c r="CS108" s="482"/>
      <c r="CT108" s="482"/>
      <c r="CU108" s="482"/>
      <c r="CV108" s="482"/>
      <c r="CW108" s="482"/>
      <c r="CX108" s="482"/>
      <c r="CY108" s="482"/>
      <c r="CZ108" s="482"/>
      <c r="DA108" s="482"/>
      <c r="DB108" s="482"/>
      <c r="DC108" s="482"/>
      <c r="DD108" s="482"/>
      <c r="DE108" s="482"/>
      <c r="DF108" s="482"/>
      <c r="DG108" s="482"/>
      <c r="DH108" s="482"/>
      <c r="DI108" s="482"/>
      <c r="DJ108" s="482"/>
      <c r="DK108" s="482"/>
      <c r="DL108" s="482"/>
      <c r="DM108" s="482"/>
      <c r="DN108" s="482"/>
      <c r="DO108" s="482"/>
      <c r="DP108" s="482"/>
      <c r="DQ108" s="482"/>
      <c r="DR108" s="482"/>
      <c r="DS108" s="482"/>
      <c r="DT108" s="482"/>
      <c r="DU108" s="482"/>
      <c r="DV108" s="482"/>
      <c r="DW108" s="483"/>
    </row>
    <row r="109" spans="3:127" ht="20.25" customHeight="1">
      <c r="C109" s="481"/>
      <c r="D109" s="482"/>
      <c r="E109" s="482"/>
      <c r="F109" s="482"/>
      <c r="G109" s="482"/>
      <c r="H109" s="482"/>
      <c r="I109" s="482"/>
      <c r="J109" s="482"/>
      <c r="K109" s="482"/>
      <c r="L109" s="482"/>
      <c r="M109" s="482"/>
      <c r="N109" s="482"/>
      <c r="O109" s="482"/>
      <c r="P109" s="482"/>
      <c r="Q109" s="482"/>
      <c r="R109" s="482"/>
      <c r="S109" s="482"/>
      <c r="T109" s="482"/>
      <c r="U109" s="2612" t="s">
        <v>630</v>
      </c>
      <c r="V109" s="2612"/>
      <c r="W109" s="2612"/>
      <c r="X109" s="2612"/>
      <c r="Y109" s="2612"/>
      <c r="Z109" s="2612"/>
      <c r="AA109" s="2612"/>
      <c r="AB109" s="2612"/>
      <c r="AC109" s="2612"/>
      <c r="AD109" s="2612"/>
      <c r="AE109" s="2612"/>
      <c r="AF109" s="2612"/>
      <c r="AG109" s="2612"/>
      <c r="AH109" s="2612"/>
      <c r="AI109" s="2612"/>
      <c r="AJ109" s="2612"/>
      <c r="AK109" s="2612"/>
      <c r="AL109" s="2612"/>
      <c r="AM109" s="2612"/>
      <c r="AN109" s="2612"/>
      <c r="AO109" s="2612"/>
      <c r="AP109" s="2612"/>
      <c r="AQ109" s="2612"/>
      <c r="AR109" s="2612"/>
      <c r="AS109" s="2612"/>
      <c r="AT109" s="2612"/>
      <c r="AU109" s="2612"/>
      <c r="AV109" s="2612"/>
      <c r="AW109" s="2612"/>
      <c r="AX109" s="2612"/>
      <c r="AY109" s="2612"/>
      <c r="AZ109" s="2612"/>
      <c r="BA109" s="2612"/>
      <c r="BB109" s="2612"/>
      <c r="BC109" s="2612"/>
      <c r="BD109" s="2612"/>
      <c r="BE109" s="2612"/>
      <c r="BF109" s="2612"/>
      <c r="BG109" s="2612"/>
      <c r="BH109" s="2612"/>
      <c r="BI109" s="2612"/>
      <c r="BJ109" s="2612"/>
      <c r="BK109" s="2612"/>
      <c r="BL109" s="2612"/>
      <c r="BM109" s="2612"/>
      <c r="BN109" s="2612"/>
      <c r="BO109" s="2612"/>
      <c r="BP109" s="2612"/>
      <c r="BQ109" s="2612"/>
      <c r="BR109" s="2612"/>
      <c r="BS109" s="2612"/>
      <c r="BT109" s="2612"/>
      <c r="BU109" s="2612"/>
      <c r="BV109" s="2612"/>
      <c r="BW109" s="2612"/>
      <c r="BX109" s="2612"/>
      <c r="BY109" s="2612"/>
      <c r="BZ109" s="2612"/>
      <c r="CA109" s="2612"/>
      <c r="CB109" s="2612"/>
      <c r="CC109" s="2612"/>
      <c r="CD109" s="2612"/>
      <c r="CE109" s="2612"/>
      <c r="CF109" s="2612"/>
      <c r="CG109" s="2612"/>
      <c r="CH109" s="2612"/>
      <c r="CI109" s="2612"/>
      <c r="CJ109" s="2612"/>
      <c r="CK109" s="2612"/>
      <c r="CL109" s="2612"/>
      <c r="CM109" s="2612"/>
      <c r="CN109" s="2612"/>
      <c r="CO109" s="2612"/>
      <c r="CP109" s="2612"/>
      <c r="CQ109" s="2612"/>
      <c r="CR109" s="2612"/>
      <c r="CS109" s="2612"/>
      <c r="CT109" s="2612"/>
      <c r="CU109" s="2612"/>
      <c r="CV109" s="2612"/>
      <c r="CW109" s="2612"/>
      <c r="CX109" s="2612"/>
      <c r="CY109" s="2612"/>
      <c r="CZ109" s="2612"/>
      <c r="DA109" s="2612"/>
      <c r="DB109" s="2612"/>
      <c r="DC109" s="2612"/>
      <c r="DD109" s="2612"/>
      <c r="DE109" s="2612"/>
      <c r="DF109" s="2612"/>
      <c r="DG109" s="2612"/>
      <c r="DH109" s="2612"/>
      <c r="DI109" s="2612"/>
      <c r="DJ109" s="2612"/>
      <c r="DK109" s="2612"/>
      <c r="DL109" s="2612"/>
      <c r="DM109" s="2612"/>
      <c r="DN109" s="2612"/>
      <c r="DO109" s="2612"/>
      <c r="DP109" s="2612"/>
      <c r="DQ109" s="2612"/>
      <c r="DR109" s="2612"/>
      <c r="DW109" s="483"/>
    </row>
    <row r="110" spans="3:127" ht="20.25" customHeight="1">
      <c r="C110" s="481"/>
      <c r="D110" s="482"/>
      <c r="E110" s="482"/>
      <c r="F110" s="482"/>
      <c r="G110" s="482"/>
      <c r="H110" s="482"/>
      <c r="I110" s="482"/>
      <c r="J110" s="482"/>
      <c r="K110" s="482"/>
      <c r="L110" s="482"/>
      <c r="M110" s="482"/>
      <c r="N110" s="482"/>
      <c r="O110" s="482"/>
      <c r="P110" s="482"/>
      <c r="Q110" s="482"/>
      <c r="R110" s="482"/>
      <c r="S110" s="482"/>
      <c r="T110" s="482"/>
      <c r="U110" s="2612"/>
      <c r="V110" s="2612"/>
      <c r="W110" s="2612"/>
      <c r="X110" s="2612"/>
      <c r="Y110" s="2612"/>
      <c r="Z110" s="2612"/>
      <c r="AA110" s="2612"/>
      <c r="AB110" s="2612"/>
      <c r="AC110" s="2612"/>
      <c r="AD110" s="2612"/>
      <c r="AE110" s="2612"/>
      <c r="AF110" s="2612"/>
      <c r="AG110" s="2612"/>
      <c r="AH110" s="2612"/>
      <c r="AI110" s="2612"/>
      <c r="AJ110" s="2612"/>
      <c r="AK110" s="2612"/>
      <c r="AL110" s="2612"/>
      <c r="AM110" s="2612"/>
      <c r="AN110" s="2612"/>
      <c r="AO110" s="2612"/>
      <c r="AP110" s="2612"/>
      <c r="AQ110" s="2612"/>
      <c r="AR110" s="2612"/>
      <c r="AS110" s="2612"/>
      <c r="AT110" s="2612"/>
      <c r="AU110" s="2612"/>
      <c r="AV110" s="2612"/>
      <c r="AW110" s="2612"/>
      <c r="AX110" s="2612"/>
      <c r="AY110" s="2612"/>
      <c r="AZ110" s="2612"/>
      <c r="BA110" s="2612"/>
      <c r="BB110" s="2612"/>
      <c r="BC110" s="2612"/>
      <c r="BD110" s="2612"/>
      <c r="BE110" s="2612"/>
      <c r="BF110" s="2612"/>
      <c r="BG110" s="2612"/>
      <c r="BH110" s="2612"/>
      <c r="BI110" s="2612"/>
      <c r="BJ110" s="2612"/>
      <c r="BK110" s="2612"/>
      <c r="BL110" s="2612"/>
      <c r="BM110" s="2612"/>
      <c r="BN110" s="2612"/>
      <c r="BO110" s="2612"/>
      <c r="BP110" s="2612"/>
      <c r="BQ110" s="2612"/>
      <c r="BR110" s="2612"/>
      <c r="BS110" s="2612"/>
      <c r="BT110" s="2612"/>
      <c r="BU110" s="2612"/>
      <c r="BV110" s="2612"/>
      <c r="BW110" s="2612"/>
      <c r="BX110" s="2612"/>
      <c r="BY110" s="2612"/>
      <c r="BZ110" s="2612"/>
      <c r="CA110" s="2612"/>
      <c r="CB110" s="2612"/>
      <c r="CC110" s="2612"/>
      <c r="CD110" s="2612"/>
      <c r="CE110" s="2612"/>
      <c r="CF110" s="2612"/>
      <c r="CG110" s="2612"/>
      <c r="CH110" s="2612"/>
      <c r="CI110" s="2612"/>
      <c r="CJ110" s="2612"/>
      <c r="CK110" s="2612"/>
      <c r="CL110" s="2612"/>
      <c r="CM110" s="2612"/>
      <c r="CN110" s="2612"/>
      <c r="CO110" s="2612"/>
      <c r="CP110" s="2612"/>
      <c r="CQ110" s="2612"/>
      <c r="CR110" s="2612"/>
      <c r="CS110" s="2612"/>
      <c r="CT110" s="2612"/>
      <c r="CU110" s="2612"/>
      <c r="CV110" s="2612"/>
      <c r="CW110" s="2612"/>
      <c r="CX110" s="2612"/>
      <c r="CY110" s="2612"/>
      <c r="CZ110" s="2612"/>
      <c r="DA110" s="2612"/>
      <c r="DB110" s="2612"/>
      <c r="DC110" s="2612"/>
      <c r="DD110" s="2612"/>
      <c r="DE110" s="2612"/>
      <c r="DF110" s="2612"/>
      <c r="DG110" s="2612"/>
      <c r="DH110" s="2612"/>
      <c r="DI110" s="2612"/>
      <c r="DJ110" s="2612"/>
      <c r="DK110" s="2612"/>
      <c r="DL110" s="2612"/>
      <c r="DM110" s="2612"/>
      <c r="DN110" s="2612"/>
      <c r="DO110" s="2612"/>
      <c r="DP110" s="2612"/>
      <c r="DQ110" s="2612"/>
      <c r="DR110" s="2612"/>
      <c r="DW110" s="483"/>
    </row>
    <row r="111" spans="3:127" ht="20.25" customHeight="1">
      <c r="C111" s="481"/>
      <c r="D111" s="482"/>
      <c r="E111" s="482"/>
      <c r="F111" s="482"/>
      <c r="G111" s="482"/>
      <c r="H111" s="482"/>
      <c r="I111" s="482"/>
      <c r="J111" s="482"/>
      <c r="K111" s="482"/>
      <c r="L111" s="482"/>
      <c r="M111" s="482"/>
      <c r="N111" s="482"/>
      <c r="O111" s="482"/>
      <c r="P111" s="482"/>
      <c r="Q111" s="482"/>
      <c r="R111" s="482"/>
      <c r="S111" s="482"/>
      <c r="T111" s="482"/>
      <c r="U111" s="2612"/>
      <c r="V111" s="2612"/>
      <c r="W111" s="2612"/>
      <c r="X111" s="2612"/>
      <c r="Y111" s="2612"/>
      <c r="Z111" s="2612"/>
      <c r="AA111" s="2612"/>
      <c r="AB111" s="2612"/>
      <c r="AC111" s="2612"/>
      <c r="AD111" s="2612"/>
      <c r="AE111" s="2612"/>
      <c r="AF111" s="2612"/>
      <c r="AG111" s="2612"/>
      <c r="AH111" s="2612"/>
      <c r="AI111" s="2612"/>
      <c r="AJ111" s="2612"/>
      <c r="AK111" s="2612"/>
      <c r="AL111" s="2612"/>
      <c r="AM111" s="2612"/>
      <c r="AN111" s="2612"/>
      <c r="AO111" s="2612"/>
      <c r="AP111" s="2612"/>
      <c r="AQ111" s="2612"/>
      <c r="AR111" s="2612"/>
      <c r="AS111" s="2612"/>
      <c r="AT111" s="2612"/>
      <c r="AU111" s="2612"/>
      <c r="AV111" s="2612"/>
      <c r="AW111" s="2612"/>
      <c r="AX111" s="2612"/>
      <c r="AY111" s="2612"/>
      <c r="AZ111" s="2612"/>
      <c r="BA111" s="2612"/>
      <c r="BB111" s="2612"/>
      <c r="BC111" s="2612"/>
      <c r="BD111" s="2612"/>
      <c r="BE111" s="2612"/>
      <c r="BF111" s="2612"/>
      <c r="BG111" s="2612"/>
      <c r="BH111" s="2612"/>
      <c r="BI111" s="2612"/>
      <c r="BJ111" s="2612"/>
      <c r="BK111" s="2612"/>
      <c r="BL111" s="2612"/>
      <c r="BM111" s="2612"/>
      <c r="BN111" s="2612"/>
      <c r="BO111" s="2612"/>
      <c r="BP111" s="2612"/>
      <c r="BQ111" s="2612"/>
      <c r="BR111" s="2612"/>
      <c r="BS111" s="2612"/>
      <c r="BT111" s="2612"/>
      <c r="BU111" s="2612"/>
      <c r="BV111" s="2612"/>
      <c r="BW111" s="2612"/>
      <c r="BX111" s="2612"/>
      <c r="BY111" s="2612"/>
      <c r="BZ111" s="2612"/>
      <c r="CA111" s="2612"/>
      <c r="CB111" s="2612"/>
      <c r="CC111" s="2612"/>
      <c r="CD111" s="2612"/>
      <c r="CE111" s="2612"/>
      <c r="CF111" s="2612"/>
      <c r="CG111" s="2612"/>
      <c r="CH111" s="2612"/>
      <c r="CI111" s="2612"/>
      <c r="CJ111" s="2612"/>
      <c r="CK111" s="2612"/>
      <c r="CL111" s="2612"/>
      <c r="CM111" s="2612"/>
      <c r="CN111" s="2612"/>
      <c r="CO111" s="2612"/>
      <c r="CP111" s="2612"/>
      <c r="CQ111" s="2612"/>
      <c r="CR111" s="2612"/>
      <c r="CS111" s="2612"/>
      <c r="CT111" s="2612"/>
      <c r="CU111" s="2612"/>
      <c r="CV111" s="2612"/>
      <c r="CW111" s="2612"/>
      <c r="CX111" s="2612"/>
      <c r="CY111" s="2612"/>
      <c r="CZ111" s="2612"/>
      <c r="DA111" s="2612"/>
      <c r="DB111" s="2612"/>
      <c r="DC111" s="2612"/>
      <c r="DD111" s="2612"/>
      <c r="DE111" s="2612"/>
      <c r="DF111" s="2612"/>
      <c r="DG111" s="2612"/>
      <c r="DH111" s="2612"/>
      <c r="DI111" s="2612"/>
      <c r="DJ111" s="2612"/>
      <c r="DK111" s="2612"/>
      <c r="DL111" s="2612"/>
      <c r="DM111" s="2612"/>
      <c r="DN111" s="2612"/>
      <c r="DO111" s="2612"/>
      <c r="DP111" s="2612"/>
      <c r="DQ111" s="2612"/>
      <c r="DR111" s="2612"/>
      <c r="DW111" s="483"/>
    </row>
    <row r="112" spans="3:127" ht="20.25" customHeight="1">
      <c r="C112" s="481"/>
      <c r="D112" s="482"/>
      <c r="E112" s="482"/>
      <c r="F112" s="482"/>
      <c r="G112" s="482"/>
      <c r="H112" s="482"/>
      <c r="I112" s="482"/>
      <c r="J112" s="482"/>
      <c r="K112" s="482"/>
      <c r="L112" s="482"/>
      <c r="M112" s="482"/>
      <c r="N112" s="482"/>
      <c r="O112" s="482"/>
      <c r="P112" s="482"/>
      <c r="Q112" s="482"/>
      <c r="R112" s="482"/>
      <c r="S112" s="482"/>
      <c r="T112" s="482"/>
      <c r="U112" s="2612"/>
      <c r="V112" s="2612"/>
      <c r="W112" s="2612"/>
      <c r="X112" s="2612"/>
      <c r="Y112" s="2612"/>
      <c r="Z112" s="2612"/>
      <c r="AA112" s="2612"/>
      <c r="AB112" s="2612"/>
      <c r="AC112" s="2612"/>
      <c r="AD112" s="2612"/>
      <c r="AE112" s="2612"/>
      <c r="AF112" s="2612"/>
      <c r="AG112" s="2612"/>
      <c r="AH112" s="2612"/>
      <c r="AI112" s="2612"/>
      <c r="AJ112" s="2612"/>
      <c r="AK112" s="2612"/>
      <c r="AL112" s="2612"/>
      <c r="AM112" s="2612"/>
      <c r="AN112" s="2612"/>
      <c r="AO112" s="2612"/>
      <c r="AP112" s="2612"/>
      <c r="AQ112" s="2612"/>
      <c r="AR112" s="2612"/>
      <c r="AS112" s="2612"/>
      <c r="AT112" s="2612"/>
      <c r="AU112" s="2612"/>
      <c r="AV112" s="2612"/>
      <c r="AW112" s="2612"/>
      <c r="AX112" s="2612"/>
      <c r="AY112" s="2612"/>
      <c r="AZ112" s="2612"/>
      <c r="BA112" s="2612"/>
      <c r="BB112" s="2612"/>
      <c r="BC112" s="2612"/>
      <c r="BD112" s="2612"/>
      <c r="BE112" s="2612"/>
      <c r="BF112" s="2612"/>
      <c r="BG112" s="2612"/>
      <c r="BH112" s="2612"/>
      <c r="BI112" s="2612"/>
      <c r="BJ112" s="2612"/>
      <c r="BK112" s="2612"/>
      <c r="BL112" s="2612"/>
      <c r="BM112" s="2612"/>
      <c r="BN112" s="2612"/>
      <c r="BO112" s="2612"/>
      <c r="BP112" s="2612"/>
      <c r="BQ112" s="2612"/>
      <c r="BR112" s="2612"/>
      <c r="BS112" s="2612"/>
      <c r="BT112" s="2612"/>
      <c r="BU112" s="2612"/>
      <c r="BV112" s="2612"/>
      <c r="BW112" s="2612"/>
      <c r="BX112" s="2612"/>
      <c r="BY112" s="2612"/>
      <c r="BZ112" s="2612"/>
      <c r="CA112" s="2612"/>
      <c r="CB112" s="2612"/>
      <c r="CC112" s="2612"/>
      <c r="CD112" s="2612"/>
      <c r="CE112" s="2612"/>
      <c r="CF112" s="2612"/>
      <c r="CG112" s="2612"/>
      <c r="CH112" s="2612"/>
      <c r="CI112" s="2612"/>
      <c r="CJ112" s="2612"/>
      <c r="CK112" s="2612"/>
      <c r="CL112" s="2612"/>
      <c r="CM112" s="2612"/>
      <c r="CN112" s="2612"/>
      <c r="CO112" s="2612"/>
      <c r="CP112" s="2612"/>
      <c r="CQ112" s="2612"/>
      <c r="CR112" s="2612"/>
      <c r="CS112" s="2612"/>
      <c r="CT112" s="2612"/>
      <c r="CU112" s="2612"/>
      <c r="CV112" s="2612"/>
      <c r="CW112" s="2612"/>
      <c r="CX112" s="2612"/>
      <c r="CY112" s="2612"/>
      <c r="CZ112" s="2612"/>
      <c r="DA112" s="2612"/>
      <c r="DB112" s="2612"/>
      <c r="DC112" s="2612"/>
      <c r="DD112" s="2612"/>
      <c r="DE112" s="2612"/>
      <c r="DF112" s="2612"/>
      <c r="DG112" s="2612"/>
      <c r="DH112" s="2612"/>
      <c r="DI112" s="2612"/>
      <c r="DJ112" s="2612"/>
      <c r="DK112" s="2612"/>
      <c r="DL112" s="2612"/>
      <c r="DM112" s="2612"/>
      <c r="DN112" s="2612"/>
      <c r="DO112" s="2612"/>
      <c r="DP112" s="2612"/>
      <c r="DQ112" s="2612"/>
      <c r="DR112" s="2612"/>
      <c r="DW112" s="483"/>
    </row>
    <row r="113" spans="3:127" ht="20.25" customHeight="1">
      <c r="C113" s="481"/>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c r="AQ113" s="482"/>
      <c r="AR113" s="482"/>
      <c r="AS113" s="482"/>
      <c r="AT113" s="482"/>
      <c r="AU113" s="482"/>
      <c r="AV113" s="482"/>
      <c r="AW113" s="482"/>
      <c r="AX113" s="482"/>
      <c r="AY113" s="482"/>
      <c r="AZ113" s="482"/>
      <c r="BA113" s="482"/>
      <c r="BB113" s="482"/>
      <c r="BC113" s="482"/>
      <c r="BD113" s="482"/>
      <c r="BE113" s="482"/>
      <c r="BF113" s="482"/>
      <c r="BG113" s="482"/>
      <c r="BH113" s="482"/>
      <c r="BI113" s="482"/>
      <c r="BJ113" s="482"/>
      <c r="BK113" s="482"/>
      <c r="BL113" s="482"/>
      <c r="BM113" s="482"/>
      <c r="BN113" s="482"/>
      <c r="BO113" s="482"/>
      <c r="BP113" s="482"/>
      <c r="BQ113" s="482"/>
      <c r="BR113" s="482"/>
      <c r="BS113" s="482"/>
      <c r="BT113" s="482"/>
      <c r="BU113" s="482"/>
      <c r="BV113" s="482"/>
      <c r="BW113" s="482"/>
      <c r="BX113" s="482"/>
      <c r="BY113" s="482"/>
      <c r="BZ113" s="482"/>
      <c r="CA113" s="482"/>
      <c r="CB113" s="482"/>
      <c r="CC113" s="482"/>
      <c r="CD113" s="482"/>
      <c r="CE113" s="482"/>
      <c r="CF113" s="482"/>
      <c r="CG113" s="482"/>
      <c r="CH113" s="482"/>
      <c r="CI113" s="482"/>
      <c r="CJ113" s="482"/>
      <c r="CK113" s="482"/>
      <c r="CL113" s="482"/>
      <c r="CM113" s="482"/>
      <c r="CN113" s="482"/>
      <c r="CO113" s="482"/>
      <c r="CP113" s="482"/>
      <c r="CQ113" s="482"/>
      <c r="CR113" s="482"/>
      <c r="CS113" s="482"/>
      <c r="CT113" s="482"/>
      <c r="CU113" s="482"/>
      <c r="CV113" s="482"/>
      <c r="CW113" s="482"/>
      <c r="CX113" s="482"/>
      <c r="CY113" s="482"/>
      <c r="CZ113" s="482"/>
      <c r="DA113" s="482"/>
      <c r="DB113" s="482"/>
      <c r="DC113" s="482"/>
      <c r="DD113" s="482"/>
      <c r="DE113" s="482"/>
      <c r="DF113" s="482"/>
      <c r="DG113" s="482"/>
      <c r="DH113" s="482"/>
      <c r="DI113" s="482"/>
      <c r="DJ113" s="482"/>
      <c r="DK113" s="482"/>
      <c r="DL113" s="482"/>
      <c r="DM113" s="482"/>
      <c r="DN113" s="482"/>
      <c r="DO113" s="482"/>
      <c r="DP113" s="482"/>
      <c r="DQ113" s="482"/>
      <c r="DR113" s="482"/>
      <c r="DS113" s="482"/>
      <c r="DT113" s="482"/>
      <c r="DU113" s="482"/>
      <c r="DV113" s="482"/>
      <c r="DW113" s="483"/>
    </row>
    <row r="114" spans="3:127" ht="20.25" customHeight="1">
      <c r="C114" s="481"/>
      <c r="D114" s="482"/>
      <c r="E114" s="482"/>
      <c r="F114" s="482"/>
      <c r="G114" s="482"/>
      <c r="H114" s="482"/>
      <c r="I114" s="482"/>
      <c r="J114" s="482"/>
      <c r="K114" s="482"/>
      <c r="L114" s="482"/>
      <c r="M114" s="482"/>
      <c r="N114" s="482"/>
      <c r="O114" s="482"/>
      <c r="P114" s="482"/>
      <c r="Q114" s="482"/>
      <c r="R114" s="482"/>
      <c r="S114" s="482"/>
      <c r="T114" s="482"/>
      <c r="U114" s="482"/>
      <c r="DT114" s="482"/>
      <c r="DU114" s="482"/>
      <c r="DV114" s="482"/>
      <c r="DW114" s="483"/>
    </row>
    <row r="115" spans="3:127" ht="20.25" customHeight="1">
      <c r="C115" s="481"/>
      <c r="D115" s="482"/>
      <c r="E115" s="482"/>
      <c r="F115" s="482"/>
      <c r="G115" s="482"/>
      <c r="H115" s="482"/>
      <c r="I115" s="482"/>
      <c r="J115" s="482"/>
      <c r="K115" s="482"/>
      <c r="L115" s="482"/>
      <c r="M115" s="482"/>
      <c r="N115" s="482"/>
      <c r="O115" s="482"/>
      <c r="P115" s="482"/>
      <c r="Q115" s="482"/>
      <c r="R115" s="482"/>
      <c r="S115" s="482"/>
      <c r="T115" s="482"/>
      <c r="U115" s="482"/>
      <c r="DU115" s="482"/>
      <c r="DV115" s="482"/>
      <c r="DW115" s="483"/>
    </row>
    <row r="116" spans="3:127" ht="20.25" customHeight="1">
      <c r="C116" s="481"/>
      <c r="D116" s="482"/>
      <c r="E116" s="482"/>
      <c r="F116" s="482"/>
      <c r="G116" s="482"/>
      <c r="H116" s="482"/>
      <c r="I116" s="482"/>
      <c r="J116" s="482"/>
      <c r="K116" s="482"/>
      <c r="L116" s="482"/>
      <c r="M116" s="482"/>
      <c r="N116" s="482"/>
      <c r="O116" s="482"/>
      <c r="P116" s="482"/>
      <c r="Q116" s="482"/>
      <c r="R116" s="482"/>
      <c r="S116" s="482"/>
      <c r="T116" s="482"/>
      <c r="U116" s="482"/>
      <c r="DU116" s="482"/>
      <c r="DV116" s="482"/>
      <c r="DW116" s="483"/>
    </row>
    <row r="117" spans="3:127" ht="20.25" customHeight="1">
      <c r="C117" s="481"/>
      <c r="D117" s="482"/>
      <c r="E117" s="482"/>
      <c r="F117" s="482"/>
      <c r="G117" s="482"/>
      <c r="H117" s="482"/>
      <c r="I117" s="482"/>
      <c r="J117" s="482"/>
      <c r="K117" s="482"/>
      <c r="L117" s="482"/>
      <c r="M117" s="482"/>
      <c r="N117" s="482"/>
      <c r="O117" s="482"/>
      <c r="P117" s="482"/>
      <c r="Q117" s="482"/>
      <c r="R117" s="482"/>
      <c r="S117" s="482"/>
      <c r="T117" s="482"/>
      <c r="U117" s="482"/>
      <c r="DU117" s="482"/>
      <c r="DV117" s="482"/>
      <c r="DW117" s="483"/>
    </row>
    <row r="118" spans="3:127" ht="20.25" customHeight="1">
      <c r="C118" s="485"/>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486"/>
      <c r="AK118" s="486"/>
      <c r="AL118" s="486"/>
      <c r="AM118" s="486"/>
      <c r="AN118" s="486"/>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c r="BN118" s="486"/>
      <c r="BO118" s="486"/>
      <c r="BP118" s="486"/>
      <c r="BQ118" s="486"/>
      <c r="BR118" s="486"/>
      <c r="BS118" s="486"/>
      <c r="BT118" s="486"/>
      <c r="BU118" s="486"/>
      <c r="BV118" s="486"/>
      <c r="BW118" s="486"/>
      <c r="BX118" s="486"/>
      <c r="BY118" s="486"/>
      <c r="BZ118" s="486"/>
      <c r="CA118" s="486"/>
      <c r="CB118" s="486"/>
      <c r="CC118" s="486"/>
      <c r="CD118" s="486"/>
      <c r="CE118" s="486"/>
      <c r="CF118" s="486"/>
      <c r="CG118" s="486"/>
      <c r="CH118" s="486"/>
      <c r="CI118" s="486"/>
      <c r="CJ118" s="486"/>
      <c r="CK118" s="486"/>
      <c r="CL118" s="486"/>
      <c r="CM118" s="486"/>
      <c r="CN118" s="486"/>
      <c r="CO118" s="486"/>
      <c r="CP118" s="486"/>
      <c r="CQ118" s="486"/>
      <c r="CR118" s="486"/>
      <c r="CS118" s="486"/>
      <c r="CT118" s="486"/>
      <c r="CU118" s="486"/>
      <c r="CV118" s="486"/>
      <c r="CW118" s="486"/>
      <c r="CX118" s="486"/>
      <c r="CY118" s="486"/>
      <c r="CZ118" s="486"/>
      <c r="DA118" s="486"/>
      <c r="DB118" s="486"/>
      <c r="DC118" s="486"/>
      <c r="DD118" s="486"/>
      <c r="DE118" s="486"/>
      <c r="DF118" s="486"/>
      <c r="DG118" s="486"/>
      <c r="DH118" s="486"/>
      <c r="DI118" s="486"/>
      <c r="DJ118" s="486"/>
      <c r="DK118" s="486"/>
      <c r="DL118" s="486"/>
      <c r="DM118" s="486"/>
      <c r="DN118" s="486"/>
      <c r="DO118" s="486"/>
      <c r="DP118" s="486"/>
      <c r="DQ118" s="486"/>
      <c r="DR118" s="486"/>
      <c r="DS118" s="486"/>
      <c r="DT118" s="486"/>
      <c r="DU118" s="486"/>
      <c r="DV118" s="486"/>
      <c r="DW118" s="487"/>
    </row>
    <row r="119" spans="3:127" ht="20.25" customHeight="1"/>
    <row r="120" spans="3:127" ht="20.25" customHeight="1"/>
    <row r="121" spans="3:127" ht="20.25" customHeight="1"/>
    <row r="122" spans="3:127" ht="20.25" customHeight="1">
      <c r="BH122" s="2464" t="s">
        <v>610</v>
      </c>
      <c r="BI122" s="2464"/>
      <c r="BJ122" s="2464"/>
      <c r="BK122" s="2464"/>
      <c r="BL122" s="2464"/>
      <c r="BM122" s="2358">
        <v>1</v>
      </c>
      <c r="BN122" s="2358"/>
      <c r="BO122" s="2358"/>
      <c r="BP122" s="2358"/>
      <c r="BQ122" s="2358"/>
      <c r="BR122" s="2465" t="s">
        <v>610</v>
      </c>
      <c r="BS122" s="2465"/>
      <c r="BT122" s="2465"/>
      <c r="BU122" s="2465"/>
      <c r="BV122" s="2465"/>
    </row>
    <row r="123" spans="3:127" ht="19.5" customHeight="1"/>
    <row r="124" spans="3:127" ht="19.5" customHeight="1">
      <c r="AK124" s="2358" t="s">
        <v>448</v>
      </c>
      <c r="AL124" s="2358"/>
      <c r="AM124" s="2358"/>
      <c r="AN124" s="2358"/>
      <c r="AO124" s="2358"/>
      <c r="AP124" s="2358"/>
      <c r="AQ124" s="2358"/>
      <c r="AR124" s="2358"/>
      <c r="AS124" s="2358"/>
      <c r="AT124" s="2358"/>
      <c r="AU124" s="2358"/>
      <c r="AV124" s="2358"/>
      <c r="AW124" s="2358"/>
      <c r="AX124" s="2358"/>
      <c r="AY124" s="2358"/>
      <c r="AZ124" s="2358"/>
      <c r="BA124" s="2358"/>
      <c r="BB124" s="2358"/>
      <c r="BC124" s="2358"/>
      <c r="BD124" s="2358"/>
      <c r="BE124" s="2358"/>
      <c r="BF124" s="2358"/>
      <c r="BG124" s="2358"/>
      <c r="BH124" s="2358"/>
      <c r="BI124" s="2358"/>
      <c r="BJ124" s="2358"/>
      <c r="BK124" s="2358"/>
      <c r="BL124" s="2358"/>
      <c r="BM124" s="2358"/>
      <c r="BN124" s="2358"/>
      <c r="BO124" s="2358"/>
      <c r="BP124" s="2358"/>
      <c r="BQ124" s="2358"/>
      <c r="BR124" s="2358"/>
      <c r="BS124" s="2358"/>
      <c r="BT124" s="2358"/>
      <c r="BU124" s="2358"/>
      <c r="BV124" s="2358"/>
      <c r="BW124" s="2358"/>
      <c r="BX124" s="2358"/>
      <c r="BY124" s="2358"/>
      <c r="BZ124" s="2358"/>
      <c r="CA124" s="2358"/>
      <c r="CB124" s="2358"/>
      <c r="CC124" s="2358"/>
      <c r="CD124" s="2358"/>
      <c r="CE124" s="2358"/>
      <c r="CF124" s="2358"/>
      <c r="CG124" s="2358"/>
      <c r="CH124" s="2358"/>
      <c r="CI124" s="2358"/>
    </row>
    <row r="125" spans="3:127" ht="19.5" customHeight="1">
      <c r="AK125" s="2358"/>
      <c r="AL125" s="2358"/>
      <c r="AM125" s="2358"/>
      <c r="AN125" s="2358"/>
      <c r="AO125" s="2358"/>
      <c r="AP125" s="2358"/>
      <c r="AQ125" s="2358"/>
      <c r="AR125" s="2358"/>
      <c r="AS125" s="2358"/>
      <c r="AT125" s="2358"/>
      <c r="AU125" s="2358"/>
      <c r="AV125" s="2358"/>
      <c r="AW125" s="2358"/>
      <c r="AX125" s="2358"/>
      <c r="AY125" s="2358"/>
      <c r="AZ125" s="2358"/>
      <c r="BA125" s="2358"/>
      <c r="BB125" s="2358"/>
      <c r="BC125" s="2358"/>
      <c r="BD125" s="2358"/>
      <c r="BE125" s="2358"/>
      <c r="BF125" s="2358"/>
      <c r="BG125" s="2358"/>
      <c r="BH125" s="2358"/>
      <c r="BI125" s="2358"/>
      <c r="BJ125" s="2358"/>
      <c r="BK125" s="2358"/>
      <c r="BL125" s="2358"/>
      <c r="BM125" s="2358"/>
      <c r="BN125" s="2358"/>
      <c r="BO125" s="2358"/>
      <c r="BP125" s="2358"/>
      <c r="BQ125" s="2358"/>
      <c r="BR125" s="2358"/>
      <c r="BS125" s="2358"/>
      <c r="BT125" s="2358"/>
      <c r="BU125" s="2358"/>
      <c r="BV125" s="2358"/>
      <c r="BW125" s="2358"/>
      <c r="BX125" s="2358"/>
      <c r="BY125" s="2358"/>
      <c r="BZ125" s="2358"/>
      <c r="CA125" s="2358"/>
      <c r="CB125" s="2358"/>
      <c r="CC125" s="2358"/>
      <c r="CD125" s="2358"/>
      <c r="CE125" s="2358"/>
      <c r="CF125" s="2358"/>
      <c r="CG125" s="2358"/>
      <c r="CH125" s="2358"/>
      <c r="CI125" s="2358"/>
    </row>
    <row r="126" spans="3:127" ht="19.5" customHeight="1"/>
    <row r="127" spans="3:127" ht="19.5" customHeight="1">
      <c r="D127" s="476" t="s">
        <v>449</v>
      </c>
      <c r="CZ127" s="2358" t="s">
        <v>458</v>
      </c>
      <c r="DA127" s="2358"/>
      <c r="DB127" s="2358"/>
      <c r="DC127" s="2358"/>
      <c r="DD127" s="2358"/>
      <c r="DE127" s="2358"/>
      <c r="DF127" s="2358"/>
      <c r="DG127" s="2358"/>
      <c r="DH127" s="2358"/>
      <c r="DI127" s="2358"/>
      <c r="DJ127" s="2358"/>
      <c r="DK127" s="477"/>
      <c r="DL127" s="477"/>
      <c r="DM127" s="477"/>
      <c r="DN127" s="477"/>
      <c r="DO127" s="477"/>
      <c r="DP127" s="477"/>
      <c r="DQ127" s="477"/>
      <c r="DR127" s="477"/>
      <c r="DS127" s="477"/>
      <c r="DT127" s="477"/>
    </row>
    <row r="128" spans="3:127" ht="19.5" customHeight="1">
      <c r="CZ128" s="473"/>
      <c r="DA128" s="473"/>
      <c r="DB128" s="473"/>
      <c r="DC128" s="473"/>
      <c r="DD128" s="473"/>
      <c r="DE128" s="473"/>
      <c r="DF128" s="473"/>
      <c r="DG128" s="473"/>
      <c r="DH128" s="473"/>
      <c r="DI128" s="473"/>
      <c r="DJ128" s="473"/>
      <c r="DK128" s="473"/>
      <c r="DL128" s="473"/>
      <c r="DM128" s="473"/>
      <c r="DN128" s="473"/>
      <c r="DO128" s="473"/>
      <c r="DP128" s="473"/>
      <c r="DQ128" s="473"/>
      <c r="DR128" s="473"/>
      <c r="DS128" s="473"/>
      <c r="DT128" s="473"/>
    </row>
    <row r="129" spans="4:114" ht="19.5" customHeight="1"/>
    <row r="130" spans="4:114" ht="19.5" customHeight="1">
      <c r="D130" s="476" t="s">
        <v>450</v>
      </c>
      <c r="CZ130" s="2620">
        <f>BM220</f>
        <v>3</v>
      </c>
      <c r="DA130" s="2620"/>
      <c r="DB130" s="2620"/>
      <c r="DC130" s="2620"/>
      <c r="DD130" s="2620"/>
      <c r="DE130" s="2620"/>
      <c r="DF130" s="2620"/>
      <c r="DG130" s="2620"/>
      <c r="DH130" s="2620"/>
      <c r="DI130" s="2620"/>
      <c r="DJ130" s="2620"/>
    </row>
    <row r="131" spans="4:114" ht="19.5" customHeight="1"/>
    <row r="132" spans="4:114" ht="19.5" customHeight="1">
      <c r="D132" s="476" t="s">
        <v>451</v>
      </c>
      <c r="CY132" s="477"/>
      <c r="CZ132" s="2620">
        <f>BM318</f>
        <v>5</v>
      </c>
      <c r="DA132" s="2620"/>
      <c r="DB132" s="2620"/>
      <c r="DC132" s="2620"/>
      <c r="DD132" s="2620"/>
      <c r="DE132" s="2620"/>
      <c r="DF132" s="2620"/>
      <c r="DG132" s="2620"/>
      <c r="DH132" s="2620"/>
      <c r="DI132" s="2620"/>
      <c r="DJ132" s="2620"/>
    </row>
    <row r="133" spans="4:114" ht="19.5" customHeight="1">
      <c r="CY133" s="477"/>
    </row>
    <row r="134" spans="4:114" ht="19.5" customHeight="1">
      <c r="D134" s="476" t="s">
        <v>452</v>
      </c>
      <c r="CY134" s="477"/>
      <c r="CZ134" s="2620">
        <f>BM425</f>
        <v>6</v>
      </c>
      <c r="DA134" s="2620"/>
      <c r="DB134" s="2620"/>
      <c r="DC134" s="2620"/>
      <c r="DD134" s="2620"/>
      <c r="DE134" s="2620"/>
      <c r="DF134" s="2620"/>
      <c r="DG134" s="2620"/>
      <c r="DH134" s="2620"/>
      <c r="DI134" s="2620"/>
      <c r="DJ134" s="2620"/>
    </row>
    <row r="135" spans="4:114" ht="19.5" customHeight="1">
      <c r="CY135" s="477"/>
    </row>
    <row r="136" spans="4:114" ht="19.5" customHeight="1">
      <c r="D136" s="476" t="s">
        <v>631</v>
      </c>
      <c r="CY136" s="477"/>
      <c r="CZ136" s="2620">
        <f>BM464</f>
        <v>7</v>
      </c>
      <c r="DA136" s="2620"/>
      <c r="DB136" s="2620"/>
      <c r="DC136" s="2620"/>
      <c r="DD136" s="2620"/>
      <c r="DE136" s="2620"/>
      <c r="DF136" s="2620"/>
      <c r="DG136" s="2620"/>
      <c r="DH136" s="2620"/>
      <c r="DI136" s="2620"/>
      <c r="DJ136" s="2620"/>
    </row>
    <row r="137" spans="4:114" ht="19.5" customHeight="1">
      <c r="CY137" s="477"/>
    </row>
    <row r="138" spans="4:114" ht="19.5" customHeight="1">
      <c r="D138" s="476" t="s">
        <v>453</v>
      </c>
      <c r="CY138" s="477"/>
      <c r="CZ138" s="2620">
        <f>BM621</f>
        <v>8</v>
      </c>
      <c r="DA138" s="2620"/>
      <c r="DB138" s="2620"/>
      <c r="DC138" s="2620"/>
      <c r="DD138" s="2620"/>
      <c r="DE138" s="2620"/>
      <c r="DF138" s="2620"/>
      <c r="DG138" s="2620"/>
      <c r="DH138" s="2620"/>
      <c r="DI138" s="2620"/>
      <c r="DJ138" s="2620"/>
    </row>
    <row r="139" spans="4:114" ht="19.5" customHeight="1">
      <c r="CY139" s="477"/>
      <c r="CZ139" s="494"/>
      <c r="DA139" s="494"/>
      <c r="DB139" s="494"/>
      <c r="DC139" s="494"/>
      <c r="DD139" s="494"/>
      <c r="DE139" s="494"/>
      <c r="DF139" s="494"/>
      <c r="DG139" s="494"/>
      <c r="DH139" s="494"/>
      <c r="DI139" s="494"/>
      <c r="DJ139" s="494"/>
    </row>
    <row r="140" spans="4:114" ht="19.5" customHeight="1">
      <c r="CY140" s="477"/>
      <c r="CZ140" s="494"/>
      <c r="DA140" s="494"/>
      <c r="DB140" s="494"/>
      <c r="DC140" s="494"/>
      <c r="DD140" s="494"/>
      <c r="DE140" s="494"/>
      <c r="DF140" s="494"/>
      <c r="DG140" s="494"/>
      <c r="DH140" s="494"/>
      <c r="DI140" s="494"/>
      <c r="DJ140" s="494"/>
    </row>
    <row r="141" spans="4:114" ht="19.5" customHeight="1">
      <c r="CY141" s="477"/>
    </row>
    <row r="142" spans="4:114" ht="19.5" customHeight="1">
      <c r="D142" s="476" t="s">
        <v>454</v>
      </c>
      <c r="CY142" s="477"/>
      <c r="CZ142" s="2620">
        <f>BM841</f>
        <v>10</v>
      </c>
      <c r="DA142" s="2620"/>
      <c r="DB142" s="2620"/>
      <c r="DC142" s="2620"/>
      <c r="DD142" s="2620"/>
      <c r="DE142" s="2620"/>
      <c r="DF142" s="2620"/>
      <c r="DG142" s="2620"/>
      <c r="DH142" s="2620"/>
      <c r="DI142" s="2620"/>
      <c r="DJ142" s="2620"/>
    </row>
    <row r="143" spans="4:114" ht="19.5" customHeight="1">
      <c r="CY143" s="477"/>
    </row>
    <row r="144" spans="4:114" ht="19.5" customHeight="1">
      <c r="T144" s="2465" t="s">
        <v>798</v>
      </c>
      <c r="U144" s="2465"/>
      <c r="V144" s="2465"/>
      <c r="W144" s="2465"/>
      <c r="X144" s="2465" t="str">
        <f>AV843</f>
        <v>１）  ○○工</v>
      </c>
      <c r="Y144" s="2465"/>
      <c r="Z144" s="2465"/>
      <c r="AA144" s="2465"/>
      <c r="AB144" s="2465"/>
      <c r="AC144" s="2465"/>
      <c r="AD144" s="2465"/>
      <c r="AE144" s="2465"/>
      <c r="AF144" s="2465"/>
      <c r="AG144" s="2465"/>
      <c r="AH144" s="2465"/>
      <c r="AI144" s="2465"/>
      <c r="AJ144" s="2465"/>
      <c r="AK144" s="2465"/>
      <c r="AL144" s="2465"/>
      <c r="AM144" s="2465"/>
      <c r="AN144" s="2465"/>
      <c r="AO144" s="2465"/>
      <c r="AP144" s="2465"/>
      <c r="AQ144" s="2465"/>
      <c r="AR144" s="2465"/>
      <c r="AS144" s="2465"/>
      <c r="AT144" s="2465"/>
      <c r="AU144" s="2465"/>
      <c r="AV144" s="2465"/>
      <c r="AW144" s="2465"/>
      <c r="AX144" s="2465"/>
      <c r="AY144" s="2465"/>
      <c r="AZ144" s="2465"/>
      <c r="BA144" s="2465"/>
      <c r="BB144" s="2465"/>
      <c r="BC144" s="2465"/>
      <c r="BD144" s="2465"/>
      <c r="BE144" s="2465"/>
      <c r="BF144" s="2465"/>
      <c r="BG144" s="2465"/>
      <c r="BH144" s="2465"/>
      <c r="BI144" s="2465"/>
      <c r="BJ144" s="2465"/>
      <c r="BK144" s="2465"/>
      <c r="BL144" s="2465"/>
      <c r="CY144" s="477"/>
      <c r="CZ144" s="2620">
        <f>BM897</f>
        <v>11</v>
      </c>
      <c r="DA144" s="2620"/>
      <c r="DB144" s="2620"/>
      <c r="DC144" s="2620"/>
      <c r="DD144" s="2620"/>
      <c r="DE144" s="2620"/>
      <c r="DF144" s="2620"/>
      <c r="DG144" s="2620"/>
      <c r="DH144" s="2620"/>
      <c r="DI144" s="2620"/>
      <c r="DJ144" s="2620"/>
    </row>
    <row r="145" spans="4:114" ht="19.5" customHeight="1">
      <c r="CY145" s="477"/>
    </row>
    <row r="146" spans="4:114" ht="19.5" customHeight="1">
      <c r="T146" s="2465" t="s">
        <v>798</v>
      </c>
      <c r="U146" s="2465"/>
      <c r="V146" s="2465"/>
      <c r="W146" s="2465"/>
      <c r="X146" s="2465" t="str">
        <f>AV899</f>
        <v>２）  △△工</v>
      </c>
      <c r="Y146" s="2465"/>
      <c r="Z146" s="2465"/>
      <c r="AA146" s="2465"/>
      <c r="AB146" s="2465"/>
      <c r="AC146" s="2465"/>
      <c r="AD146" s="2465"/>
      <c r="AE146" s="2465"/>
      <c r="AF146" s="2465"/>
      <c r="AG146" s="2465"/>
      <c r="AH146" s="2465"/>
      <c r="AI146" s="2465"/>
      <c r="AJ146" s="2465"/>
      <c r="AK146" s="2465"/>
      <c r="AL146" s="2465"/>
      <c r="AM146" s="2465"/>
      <c r="AN146" s="2465"/>
      <c r="AO146" s="2465"/>
      <c r="AP146" s="2465"/>
      <c r="AQ146" s="2465"/>
      <c r="AR146" s="2465"/>
      <c r="AS146" s="2465"/>
      <c r="AT146" s="2465"/>
      <c r="AU146" s="2465"/>
      <c r="AV146" s="2465"/>
      <c r="AW146" s="2465"/>
      <c r="AX146" s="2465"/>
      <c r="AY146" s="2465"/>
      <c r="AZ146" s="2465"/>
      <c r="BA146" s="2465"/>
      <c r="BB146" s="2465"/>
      <c r="BC146" s="2465"/>
      <c r="BD146" s="2465"/>
      <c r="BE146" s="2465"/>
      <c r="BF146" s="2465"/>
      <c r="BG146" s="2465"/>
      <c r="BH146" s="2465"/>
      <c r="BI146" s="2465"/>
      <c r="BJ146" s="2465"/>
      <c r="BK146" s="2465"/>
      <c r="BL146" s="2465"/>
      <c r="CY146" s="477"/>
      <c r="CZ146" s="2620">
        <f>BM953</f>
        <v>12</v>
      </c>
      <c r="DA146" s="2620"/>
      <c r="DB146" s="2620"/>
      <c r="DC146" s="2620"/>
      <c r="DD146" s="2620"/>
      <c r="DE146" s="2620"/>
      <c r="DF146" s="2620"/>
      <c r="DG146" s="2620"/>
      <c r="DH146" s="2620"/>
      <c r="DI146" s="2620"/>
      <c r="DJ146" s="2620"/>
    </row>
    <row r="147" spans="4:114" ht="19.5" customHeight="1">
      <c r="CY147" s="477"/>
    </row>
    <row r="148" spans="4:114" ht="19.5" customHeight="1">
      <c r="T148" s="2465" t="s">
        <v>798</v>
      </c>
      <c r="U148" s="2465"/>
      <c r="V148" s="2465"/>
      <c r="W148" s="2465"/>
      <c r="X148" s="2465" t="str">
        <f>AV955</f>
        <v>３）  ×○工</v>
      </c>
      <c r="Y148" s="2465"/>
      <c r="Z148" s="2465"/>
      <c r="AA148" s="2465"/>
      <c r="AB148" s="2465"/>
      <c r="AC148" s="2465"/>
      <c r="AD148" s="2465"/>
      <c r="AE148" s="2465"/>
      <c r="AF148" s="2465"/>
      <c r="AG148" s="2465"/>
      <c r="AH148" s="2465"/>
      <c r="AI148" s="2465"/>
      <c r="AJ148" s="2465"/>
      <c r="AK148" s="2465"/>
      <c r="AL148" s="2465"/>
      <c r="AM148" s="2465"/>
      <c r="AN148" s="2465"/>
      <c r="AO148" s="2465"/>
      <c r="AP148" s="2465"/>
      <c r="AQ148" s="2465"/>
      <c r="AR148" s="2465"/>
      <c r="AS148" s="2465"/>
      <c r="AT148" s="2465"/>
      <c r="AU148" s="2465"/>
      <c r="AV148" s="2465"/>
      <c r="AW148" s="2465"/>
      <c r="AX148" s="2465"/>
      <c r="AY148" s="2465"/>
      <c r="AZ148" s="2465"/>
      <c r="BA148" s="2465"/>
      <c r="BB148" s="2465"/>
      <c r="BC148" s="2465"/>
      <c r="BD148" s="2465"/>
      <c r="BE148" s="2465"/>
      <c r="BF148" s="2465"/>
      <c r="BG148" s="2465"/>
      <c r="BH148" s="2465"/>
      <c r="BI148" s="2465"/>
      <c r="BJ148" s="2465"/>
      <c r="BK148" s="2465"/>
      <c r="BL148" s="2465"/>
      <c r="CY148" s="477"/>
      <c r="CZ148" s="2620">
        <f>BM1009</f>
        <v>13</v>
      </c>
      <c r="DA148" s="2620"/>
      <c r="DB148" s="2620"/>
      <c r="DC148" s="2620"/>
      <c r="DD148" s="2620"/>
      <c r="DE148" s="2620"/>
      <c r="DF148" s="2620"/>
      <c r="DG148" s="2620"/>
      <c r="DH148" s="2620"/>
      <c r="DI148" s="2620"/>
      <c r="DJ148" s="2620"/>
    </row>
    <row r="149" spans="4:114" ht="19.5" customHeight="1">
      <c r="CY149" s="477"/>
    </row>
    <row r="150" spans="4:114" ht="19.5" customHeight="1">
      <c r="T150" s="2465" t="s">
        <v>798</v>
      </c>
      <c r="U150" s="2465"/>
      <c r="V150" s="2465"/>
      <c r="W150" s="2465"/>
      <c r="X150" s="2465" t="str">
        <f>AV1011</f>
        <v>４）  □□工</v>
      </c>
      <c r="Y150" s="2465"/>
      <c r="Z150" s="2465"/>
      <c r="AA150" s="2465"/>
      <c r="AB150" s="2465"/>
      <c r="AC150" s="2465"/>
      <c r="AD150" s="2465"/>
      <c r="AE150" s="2465"/>
      <c r="AF150" s="2465"/>
      <c r="AG150" s="2465"/>
      <c r="AH150" s="2465"/>
      <c r="AI150" s="2465"/>
      <c r="AJ150" s="2465"/>
      <c r="AK150" s="2465"/>
      <c r="AL150" s="2465"/>
      <c r="AM150" s="2465"/>
      <c r="AN150" s="2465"/>
      <c r="AO150" s="2465"/>
      <c r="AP150" s="2465"/>
      <c r="AQ150" s="2465"/>
      <c r="AR150" s="2465"/>
      <c r="AS150" s="2465"/>
      <c r="AT150" s="2465"/>
      <c r="AU150" s="2465"/>
      <c r="AV150" s="2465"/>
      <c r="AW150" s="2465"/>
      <c r="AX150" s="2465"/>
      <c r="AY150" s="2465"/>
      <c r="AZ150" s="2465"/>
      <c r="BA150" s="2465"/>
      <c r="BB150" s="2465"/>
      <c r="BC150" s="2465"/>
      <c r="BD150" s="2465"/>
      <c r="BE150" s="2465"/>
      <c r="BF150" s="2465"/>
      <c r="BG150" s="2465"/>
      <c r="BH150" s="2465"/>
      <c r="BI150" s="2465"/>
      <c r="BJ150" s="2465"/>
      <c r="BK150" s="2465"/>
      <c r="BL150" s="2465"/>
      <c r="CY150" s="477"/>
      <c r="CZ150" s="2620">
        <f>BM1065</f>
        <v>14</v>
      </c>
      <c r="DA150" s="2620"/>
      <c r="DB150" s="2620"/>
      <c r="DC150" s="2620"/>
      <c r="DD150" s="2620"/>
      <c r="DE150" s="2620"/>
      <c r="DF150" s="2620"/>
      <c r="DG150" s="2620"/>
      <c r="DH150" s="2620"/>
      <c r="DI150" s="2620"/>
      <c r="DJ150" s="2620"/>
    </row>
    <row r="151" spans="4:114" ht="19.5" customHeight="1">
      <c r="CY151" s="477"/>
    </row>
    <row r="152" spans="4:114" ht="19.5" customHeight="1">
      <c r="CY152" s="477"/>
    </row>
    <row r="153" spans="4:114" ht="19.5" customHeight="1">
      <c r="D153" s="476" t="s">
        <v>611</v>
      </c>
      <c r="CY153" s="477"/>
      <c r="CZ153" s="2620">
        <f>BM1127</f>
        <v>15</v>
      </c>
      <c r="DA153" s="2620"/>
      <c r="DB153" s="2620"/>
      <c r="DC153" s="2620"/>
      <c r="DD153" s="2620"/>
      <c r="DE153" s="2620"/>
      <c r="DF153" s="2620"/>
      <c r="DG153" s="2620"/>
      <c r="DH153" s="2620"/>
      <c r="DI153" s="2620"/>
      <c r="DJ153" s="2620"/>
    </row>
    <row r="154" spans="4:114" ht="19.5" customHeight="1">
      <c r="CY154" s="477"/>
    </row>
    <row r="155" spans="4:114" ht="19.5" customHeight="1">
      <c r="D155" s="476" t="s">
        <v>455</v>
      </c>
      <c r="CY155" s="477"/>
      <c r="CZ155" s="577"/>
      <c r="DA155" s="577"/>
      <c r="DB155" s="577"/>
      <c r="DC155" s="577"/>
      <c r="DD155" s="577"/>
      <c r="DE155" s="577"/>
      <c r="DF155" s="577"/>
      <c r="DG155" s="577"/>
      <c r="DH155" s="577"/>
      <c r="DI155" s="577"/>
      <c r="DJ155" s="577"/>
    </row>
    <row r="156" spans="4:114" ht="19.5" customHeight="1">
      <c r="CY156" s="477"/>
    </row>
    <row r="157" spans="4:114" ht="19.5" customHeight="1">
      <c r="U157" s="476" t="s">
        <v>484</v>
      </c>
      <c r="CY157" s="477"/>
      <c r="CZ157" s="2620">
        <f>BM1234</f>
        <v>17</v>
      </c>
      <c r="DA157" s="2620"/>
      <c r="DB157" s="2620"/>
      <c r="DC157" s="2620"/>
      <c r="DD157" s="2620"/>
      <c r="DE157" s="2620"/>
      <c r="DF157" s="2620"/>
      <c r="DG157" s="2620"/>
      <c r="DH157" s="2620"/>
      <c r="DI157" s="2620"/>
      <c r="DJ157" s="2620"/>
    </row>
    <row r="158" spans="4:114" ht="19.5" customHeight="1">
      <c r="CY158" s="477"/>
    </row>
    <row r="159" spans="4:114" ht="19.5" customHeight="1">
      <c r="U159" s="476" t="s">
        <v>486</v>
      </c>
      <c r="CY159" s="477"/>
      <c r="CZ159" s="2620">
        <f>BM1275</f>
        <v>18</v>
      </c>
      <c r="DA159" s="2620"/>
      <c r="DB159" s="2620"/>
      <c r="DC159" s="2620"/>
      <c r="DD159" s="2620"/>
      <c r="DE159" s="2620"/>
      <c r="DF159" s="2620"/>
      <c r="DG159" s="2620"/>
      <c r="DH159" s="2620"/>
      <c r="DI159" s="2620"/>
      <c r="DJ159" s="2620"/>
    </row>
    <row r="160" spans="4:114" ht="19.5" customHeight="1">
      <c r="CY160" s="477"/>
    </row>
    <row r="161" spans="4:114" ht="19.5" customHeight="1">
      <c r="U161" s="476" t="s">
        <v>487</v>
      </c>
      <c r="CY161" s="477"/>
      <c r="CZ161" s="2620">
        <f>BM1363</f>
        <v>20</v>
      </c>
      <c r="DA161" s="2620"/>
      <c r="DB161" s="2620"/>
      <c r="DC161" s="2620"/>
      <c r="DD161" s="2620"/>
      <c r="DE161" s="2620"/>
      <c r="DF161" s="2620"/>
      <c r="DG161" s="2620"/>
      <c r="DH161" s="2620"/>
      <c r="DI161" s="2620"/>
      <c r="DJ161" s="2620"/>
    </row>
    <row r="162" spans="4:114" ht="19.5" customHeight="1">
      <c r="CY162" s="477"/>
    </row>
    <row r="163" spans="4:114" ht="19.5" customHeight="1">
      <c r="U163" s="476" t="s">
        <v>485</v>
      </c>
      <c r="CY163" s="477"/>
      <c r="CZ163" s="2620">
        <f>BM1416</f>
        <v>21</v>
      </c>
      <c r="DA163" s="2620"/>
      <c r="DB163" s="2620"/>
      <c r="DC163" s="2620"/>
      <c r="DD163" s="2620"/>
      <c r="DE163" s="2620"/>
      <c r="DF163" s="2620"/>
      <c r="DG163" s="2620"/>
      <c r="DH163" s="2620"/>
      <c r="DI163" s="2620"/>
      <c r="DJ163" s="2620"/>
    </row>
    <row r="164" spans="4:114" ht="19.5" customHeight="1">
      <c r="CY164" s="477"/>
    </row>
    <row r="165" spans="4:114" ht="19.5" customHeight="1">
      <c r="U165" s="476" t="s">
        <v>488</v>
      </c>
      <c r="CY165" s="477"/>
      <c r="CZ165" s="2620">
        <f>BM1470</f>
        <v>22</v>
      </c>
      <c r="DA165" s="2620"/>
      <c r="DB165" s="2620"/>
      <c r="DC165" s="2620"/>
      <c r="DD165" s="2620"/>
      <c r="DE165" s="2620"/>
      <c r="DF165" s="2620"/>
      <c r="DG165" s="2620"/>
      <c r="DH165" s="2620"/>
      <c r="DI165" s="2620"/>
      <c r="DJ165" s="2620"/>
    </row>
    <row r="166" spans="4:114" ht="19.5" customHeight="1">
      <c r="CY166" s="477"/>
    </row>
    <row r="167" spans="4:114" ht="19.5" customHeight="1">
      <c r="D167" s="476" t="s">
        <v>982</v>
      </c>
      <c r="CY167" s="477"/>
      <c r="CZ167" s="2620">
        <f>BM1530</f>
        <v>23</v>
      </c>
      <c r="DA167" s="2620"/>
      <c r="DB167" s="2620"/>
      <c r="DC167" s="2620"/>
      <c r="DD167" s="2620"/>
      <c r="DE167" s="2620"/>
      <c r="DF167" s="2620"/>
      <c r="DG167" s="2620"/>
      <c r="DH167" s="2620"/>
      <c r="DI167" s="2620"/>
      <c r="DJ167" s="2620"/>
    </row>
    <row r="168" spans="4:114" ht="19.5" customHeight="1">
      <c r="CY168" s="477"/>
    </row>
    <row r="169" spans="4:114" ht="19.5" customHeight="1">
      <c r="D169" s="476" t="s">
        <v>981</v>
      </c>
      <c r="CY169" s="477"/>
      <c r="CZ169" s="2620">
        <f>BM1575</f>
        <v>24</v>
      </c>
      <c r="DA169" s="2620"/>
      <c r="DB169" s="2620"/>
      <c r="DC169" s="2620"/>
      <c r="DD169" s="2620"/>
      <c r="DE169" s="2620"/>
      <c r="DF169" s="2620"/>
      <c r="DG169" s="2620"/>
      <c r="DH169" s="2620"/>
      <c r="DI169" s="2620"/>
      <c r="DJ169" s="2620"/>
    </row>
    <row r="170" spans="4:114" ht="19.5" customHeight="1">
      <c r="CY170" s="477"/>
    </row>
    <row r="171" spans="4:114" ht="19.5" customHeight="1">
      <c r="D171" s="476" t="s">
        <v>456</v>
      </c>
      <c r="CY171" s="477"/>
      <c r="CZ171" s="2620">
        <f>BM1774</f>
        <v>28</v>
      </c>
      <c r="DA171" s="2620"/>
      <c r="DB171" s="2620"/>
      <c r="DC171" s="2620"/>
      <c r="DD171" s="2620"/>
      <c r="DE171" s="2620"/>
      <c r="DF171" s="2620"/>
      <c r="DG171" s="2620"/>
      <c r="DH171" s="2620"/>
      <c r="DI171" s="2620"/>
      <c r="DJ171" s="2620"/>
    </row>
    <row r="172" spans="4:114" ht="19.5" customHeight="1">
      <c r="CY172" s="477"/>
    </row>
    <row r="173" spans="4:114" ht="19.5" customHeight="1">
      <c r="D173" s="476" t="s">
        <v>457</v>
      </c>
      <c r="CY173" s="477"/>
      <c r="CZ173" s="2620">
        <f>BM1815</f>
        <v>29</v>
      </c>
      <c r="DA173" s="2620"/>
      <c r="DB173" s="2620"/>
      <c r="DC173" s="2620"/>
      <c r="DD173" s="2620"/>
      <c r="DE173" s="2620"/>
      <c r="DF173" s="2620"/>
      <c r="DG173" s="2620"/>
      <c r="DH173" s="2620"/>
      <c r="DI173" s="2620"/>
      <c r="DJ173" s="2620"/>
    </row>
    <row r="174" spans="4:114" ht="19.5" customHeight="1">
      <c r="CY174" s="477"/>
    </row>
    <row r="175" spans="4:114" ht="19.5" customHeight="1">
      <c r="D175" s="476" t="s">
        <v>1783</v>
      </c>
      <c r="CY175" s="477"/>
      <c r="CZ175" s="2620"/>
      <c r="DA175" s="2620"/>
      <c r="DB175" s="2620"/>
      <c r="DC175" s="2620"/>
      <c r="DD175" s="2620"/>
      <c r="DE175" s="2620"/>
      <c r="DF175" s="2620"/>
      <c r="DG175" s="2620"/>
      <c r="DH175" s="2620"/>
      <c r="DI175" s="2620"/>
      <c r="DJ175" s="2620"/>
    </row>
    <row r="176" spans="4:114" ht="19.5" customHeight="1">
      <c r="CY176" s="477"/>
    </row>
    <row r="177" spans="3:129" ht="19.5" customHeight="1">
      <c r="D177" s="476" t="s">
        <v>1784</v>
      </c>
      <c r="CY177" s="477"/>
      <c r="CZ177" s="2620">
        <f>BM1917</f>
        <v>31</v>
      </c>
      <c r="DA177" s="2620"/>
      <c r="DB177" s="2620"/>
      <c r="DC177" s="2620"/>
      <c r="DD177" s="2620"/>
      <c r="DE177" s="2620"/>
      <c r="DF177" s="2620"/>
      <c r="DG177" s="2620"/>
      <c r="DH177" s="2620"/>
      <c r="DI177" s="2620"/>
      <c r="DJ177" s="2620"/>
    </row>
    <row r="178" spans="3:129" ht="19.5" customHeight="1">
      <c r="CY178" s="477"/>
    </row>
    <row r="179" spans="3:129" ht="19.5" customHeight="1"/>
    <row r="180" spans="3:129" ht="19.5" customHeight="1">
      <c r="DQ180" s="488"/>
      <c r="DR180" s="488"/>
      <c r="DS180" s="488"/>
      <c r="DT180" s="488"/>
      <c r="DU180" s="477"/>
    </row>
    <row r="181" spans="3:129" ht="19.5" customHeight="1">
      <c r="DQ181" s="488"/>
      <c r="DR181" s="488"/>
      <c r="DS181" s="488"/>
      <c r="DT181" s="488"/>
      <c r="DU181" s="477"/>
    </row>
    <row r="182" spans="3:129" ht="19.5" customHeight="1">
      <c r="BH182" s="2464" t="s">
        <v>610</v>
      </c>
      <c r="BI182" s="2464"/>
      <c r="BJ182" s="2464"/>
      <c r="BK182" s="2464"/>
      <c r="BL182" s="2464"/>
      <c r="BM182" s="2358">
        <v>2</v>
      </c>
      <c r="BN182" s="2358"/>
      <c r="BO182" s="2358"/>
      <c r="BP182" s="2358"/>
      <c r="BQ182" s="2358"/>
      <c r="BR182" s="2465" t="s">
        <v>610</v>
      </c>
      <c r="BS182" s="2465"/>
      <c r="BT182" s="2465"/>
      <c r="BU182" s="2465"/>
      <c r="BV182" s="2465"/>
    </row>
    <row r="183" spans="3:129" ht="20.25" customHeight="1"/>
    <row r="184" spans="3:129" ht="20.25" customHeight="1">
      <c r="C184" s="2465" t="str">
        <f>D130</f>
        <v>１　工事概要</v>
      </c>
      <c r="D184" s="2465"/>
      <c r="E184" s="2465"/>
      <c r="F184" s="2465"/>
      <c r="G184" s="2465"/>
      <c r="H184" s="2465"/>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489"/>
      <c r="AN184" s="489"/>
      <c r="AO184" s="489"/>
      <c r="AP184" s="489"/>
      <c r="AQ184" s="489"/>
      <c r="AR184" s="489"/>
      <c r="AS184" s="489"/>
      <c r="AT184" s="489"/>
      <c r="AU184" s="489"/>
    </row>
    <row r="185" spans="3:129" ht="20.25" customHeight="1">
      <c r="C185" s="2465"/>
      <c r="D185" s="2465"/>
      <c r="E185" s="2465"/>
      <c r="F185" s="2465"/>
      <c r="G185" s="2465"/>
      <c r="H185" s="2465"/>
      <c r="I185" s="2465"/>
      <c r="J185" s="2465"/>
      <c r="K185" s="2465"/>
      <c r="L185" s="2465"/>
      <c r="M185" s="2465"/>
      <c r="N185" s="2465"/>
      <c r="O185" s="2465"/>
      <c r="P185" s="2465"/>
      <c r="Q185" s="2465"/>
      <c r="R185" s="2465"/>
      <c r="S185" s="2465"/>
      <c r="T185" s="2465"/>
      <c r="U185" s="2465"/>
      <c r="V185" s="2465"/>
      <c r="W185" s="2465"/>
      <c r="X185" s="2465"/>
      <c r="Y185" s="2465"/>
      <c r="Z185" s="2465"/>
      <c r="AA185" s="2465"/>
      <c r="AB185" s="2465"/>
      <c r="AC185" s="2465"/>
      <c r="AD185" s="2465"/>
      <c r="AE185" s="2465"/>
      <c r="AF185" s="2465"/>
      <c r="AG185" s="2465"/>
      <c r="AH185" s="2465"/>
      <c r="AI185" s="2465"/>
      <c r="AJ185" s="2465"/>
      <c r="AK185" s="2465"/>
      <c r="AL185" s="2465"/>
      <c r="AM185" s="489"/>
      <c r="AN185" s="489"/>
      <c r="AO185" s="489"/>
      <c r="AP185" s="489"/>
      <c r="AQ185" s="489"/>
      <c r="AR185" s="489"/>
      <c r="AS185" s="489"/>
      <c r="AT185" s="489"/>
      <c r="AU185" s="489"/>
    </row>
    <row r="186" spans="3:129" ht="20.25" customHeight="1"/>
    <row r="187" spans="3:129" ht="36" customHeight="1">
      <c r="C187" s="2604" t="s">
        <v>459</v>
      </c>
      <c r="D187" s="2605"/>
      <c r="E187" s="2605"/>
      <c r="F187" s="2605"/>
      <c r="G187" s="2605"/>
      <c r="H187" s="2605"/>
      <c r="I187" s="2605"/>
      <c r="J187" s="2605"/>
      <c r="K187" s="2605"/>
      <c r="L187" s="2605"/>
      <c r="M187" s="2605"/>
      <c r="N187" s="2605"/>
      <c r="O187" s="2605"/>
      <c r="P187" s="2605"/>
      <c r="Q187" s="2605"/>
      <c r="R187" s="2605"/>
      <c r="S187" s="2605"/>
      <c r="T187" s="2605"/>
      <c r="U187" s="2605"/>
      <c r="V187" s="2605"/>
      <c r="W187" s="2605"/>
      <c r="X187" s="2605"/>
      <c r="Y187" s="2605"/>
      <c r="Z187" s="2605"/>
      <c r="AA187" s="2605"/>
      <c r="AB187" s="2605"/>
      <c r="AC187" s="2605"/>
      <c r="AD187" s="2606"/>
      <c r="AE187" s="510"/>
      <c r="AF187" s="510"/>
      <c r="AG187" s="510"/>
      <c r="AH187" s="2554"/>
      <c r="AI187" s="2554"/>
      <c r="AJ187" s="2554"/>
      <c r="AK187" s="2554"/>
      <c r="AL187" s="2554"/>
      <c r="AM187" s="2554"/>
      <c r="AN187" s="2554"/>
      <c r="AO187" s="2554"/>
      <c r="AP187" s="2554"/>
      <c r="AQ187" s="2554"/>
      <c r="AR187" s="2554"/>
      <c r="AS187" s="2554"/>
      <c r="AT187" s="2554"/>
      <c r="AU187" s="2554"/>
      <c r="AV187" s="2554"/>
      <c r="AW187" s="2554"/>
      <c r="AX187" s="2554"/>
      <c r="AY187" s="2554"/>
      <c r="AZ187" s="2554"/>
      <c r="BA187" s="2554"/>
      <c r="BB187" s="2554"/>
      <c r="BC187" s="2554"/>
      <c r="BD187" s="2554"/>
      <c r="BE187" s="2554"/>
      <c r="BF187" s="2554"/>
      <c r="BG187" s="2554"/>
      <c r="BH187" s="2554"/>
      <c r="BI187" s="2554"/>
      <c r="BJ187" s="2554"/>
      <c r="BK187" s="2554"/>
      <c r="BL187" s="2554"/>
      <c r="BM187" s="2554"/>
      <c r="BN187" s="2554"/>
      <c r="BO187" s="2554"/>
      <c r="BP187" s="2554"/>
      <c r="BQ187" s="2554"/>
      <c r="BR187" s="2554"/>
      <c r="BS187" s="2554"/>
      <c r="BT187" s="2554"/>
      <c r="BU187" s="2554"/>
      <c r="BV187" s="2554"/>
      <c r="BW187" s="2554"/>
      <c r="BX187" s="2554"/>
      <c r="BY187" s="2554"/>
      <c r="BZ187" s="2554"/>
      <c r="CA187" s="2554"/>
      <c r="CB187" s="2554"/>
      <c r="CC187" s="2554"/>
      <c r="CD187" s="2554"/>
      <c r="CE187" s="2554"/>
      <c r="CF187" s="2554"/>
      <c r="CG187" s="2554"/>
      <c r="CH187" s="2554"/>
      <c r="CI187" s="2554"/>
      <c r="CJ187" s="2554"/>
      <c r="CK187" s="2554"/>
      <c r="CL187" s="2554"/>
      <c r="CM187" s="2554"/>
      <c r="CN187" s="2554"/>
      <c r="CO187" s="2554"/>
      <c r="CP187" s="2554"/>
      <c r="CQ187" s="2554"/>
      <c r="CR187" s="2554"/>
      <c r="CS187" s="2554"/>
      <c r="CT187" s="2554"/>
      <c r="CU187" s="2554"/>
      <c r="CV187" s="2554"/>
      <c r="CW187" s="2554"/>
      <c r="CX187" s="2554"/>
      <c r="CY187" s="2554"/>
      <c r="CZ187" s="2554"/>
      <c r="DA187" s="2554"/>
      <c r="DB187" s="2554"/>
      <c r="DC187" s="2554"/>
      <c r="DD187" s="2554"/>
      <c r="DE187" s="2554"/>
      <c r="DF187" s="2554"/>
      <c r="DG187" s="2554"/>
      <c r="DH187" s="2554"/>
      <c r="DI187" s="2554"/>
      <c r="DJ187" s="2554"/>
      <c r="DK187" s="2554"/>
      <c r="DL187" s="2554"/>
      <c r="DM187" s="2554"/>
      <c r="DN187" s="2554"/>
      <c r="DO187" s="2554"/>
      <c r="DP187" s="2554"/>
      <c r="DQ187" s="2554"/>
      <c r="DR187" s="2554"/>
      <c r="DS187" s="2554"/>
      <c r="DT187" s="2554"/>
      <c r="DU187" s="2554"/>
      <c r="DV187" s="511"/>
      <c r="DW187" s="511"/>
      <c r="DX187" s="508"/>
      <c r="DY187" s="482"/>
    </row>
    <row r="188" spans="3:129" ht="36" customHeight="1">
      <c r="C188" s="2604" t="s">
        <v>460</v>
      </c>
      <c r="D188" s="2605"/>
      <c r="E188" s="2605"/>
      <c r="F188" s="2605"/>
      <c r="G188" s="2605"/>
      <c r="H188" s="2605"/>
      <c r="I188" s="2605"/>
      <c r="J188" s="2605"/>
      <c r="K188" s="2605"/>
      <c r="L188" s="2605"/>
      <c r="M188" s="2605"/>
      <c r="N188" s="2605"/>
      <c r="O188" s="2605"/>
      <c r="P188" s="2605"/>
      <c r="Q188" s="2605"/>
      <c r="R188" s="2605"/>
      <c r="S188" s="2605"/>
      <c r="T188" s="2605"/>
      <c r="U188" s="2605"/>
      <c r="V188" s="2605"/>
      <c r="W188" s="2605"/>
      <c r="X188" s="2605"/>
      <c r="Y188" s="2605"/>
      <c r="Z188" s="2605"/>
      <c r="AA188" s="2605"/>
      <c r="AB188" s="2605"/>
      <c r="AC188" s="2605"/>
      <c r="AD188" s="2606"/>
      <c r="AE188" s="510"/>
      <c r="AF188" s="510"/>
      <c r="AG188" s="510"/>
      <c r="AH188" s="2554"/>
      <c r="AI188" s="2554"/>
      <c r="AJ188" s="2554"/>
      <c r="AK188" s="2554"/>
      <c r="AL188" s="2554"/>
      <c r="AM188" s="2554"/>
      <c r="AN188" s="2554"/>
      <c r="AO188" s="2554"/>
      <c r="AP188" s="2554"/>
      <c r="AQ188" s="2554"/>
      <c r="AR188" s="2554"/>
      <c r="AS188" s="2554"/>
      <c r="AT188" s="2554"/>
      <c r="AU188" s="2554"/>
      <c r="AV188" s="2554"/>
      <c r="AW188" s="2554"/>
      <c r="AX188" s="2554"/>
      <c r="AY188" s="2554"/>
      <c r="AZ188" s="2554"/>
      <c r="BA188" s="2554"/>
      <c r="BB188" s="2554"/>
      <c r="BC188" s="2554"/>
      <c r="BD188" s="2554"/>
      <c r="BE188" s="2554"/>
      <c r="BF188" s="2554"/>
      <c r="BG188" s="2554"/>
      <c r="BH188" s="2554"/>
      <c r="BI188" s="2554"/>
      <c r="BJ188" s="2554"/>
      <c r="BK188" s="2554"/>
      <c r="BL188" s="2554"/>
      <c r="BM188" s="2554"/>
      <c r="BN188" s="2554"/>
      <c r="BO188" s="2554"/>
      <c r="BP188" s="2554"/>
      <c r="BQ188" s="2554"/>
      <c r="BR188" s="2554"/>
      <c r="BS188" s="2554"/>
      <c r="BT188" s="2554"/>
      <c r="BU188" s="2554"/>
      <c r="BV188" s="2554"/>
      <c r="BW188" s="2554"/>
      <c r="BX188" s="2554"/>
      <c r="BY188" s="2554"/>
      <c r="BZ188" s="2554"/>
      <c r="CA188" s="2554"/>
      <c r="CB188" s="2554"/>
      <c r="CC188" s="2554"/>
      <c r="CD188" s="2554"/>
      <c r="CE188" s="2554"/>
      <c r="CF188" s="2554"/>
      <c r="CG188" s="2554"/>
      <c r="CH188" s="2554"/>
      <c r="CI188" s="2554"/>
      <c r="CJ188" s="2554"/>
      <c r="CK188" s="2554"/>
      <c r="CL188" s="2554"/>
      <c r="CM188" s="2554"/>
      <c r="CN188" s="2554"/>
      <c r="CO188" s="2554"/>
      <c r="CP188" s="2554"/>
      <c r="CQ188" s="2554"/>
      <c r="CR188" s="2554"/>
      <c r="CS188" s="2554"/>
      <c r="CT188" s="2554"/>
      <c r="CU188" s="2554"/>
      <c r="CV188" s="2554"/>
      <c r="CW188" s="2554"/>
      <c r="CX188" s="2554"/>
      <c r="CY188" s="2554"/>
      <c r="CZ188" s="2554"/>
      <c r="DA188" s="2554"/>
      <c r="DB188" s="2554"/>
      <c r="DC188" s="2554"/>
      <c r="DD188" s="2554"/>
      <c r="DE188" s="2554"/>
      <c r="DF188" s="2554"/>
      <c r="DG188" s="2554"/>
      <c r="DH188" s="2554"/>
      <c r="DI188" s="2554"/>
      <c r="DJ188" s="2554"/>
      <c r="DK188" s="2554"/>
      <c r="DL188" s="2554"/>
      <c r="DM188" s="2554"/>
      <c r="DN188" s="2554"/>
      <c r="DO188" s="2554"/>
      <c r="DP188" s="2554"/>
      <c r="DQ188" s="2554"/>
      <c r="DR188" s="2554"/>
      <c r="DS188" s="2554"/>
      <c r="DT188" s="2554"/>
      <c r="DU188" s="2554"/>
      <c r="DV188" s="511"/>
      <c r="DW188" s="511"/>
      <c r="DX188" s="508"/>
      <c r="DY188" s="482"/>
    </row>
    <row r="189" spans="3:129" ht="36" customHeight="1">
      <c r="C189" s="2604" t="s">
        <v>461</v>
      </c>
      <c r="D189" s="2605"/>
      <c r="E189" s="2605"/>
      <c r="F189" s="2605"/>
      <c r="G189" s="2605"/>
      <c r="H189" s="2605"/>
      <c r="I189" s="2605"/>
      <c r="J189" s="2605"/>
      <c r="K189" s="2605"/>
      <c r="L189" s="2605"/>
      <c r="M189" s="2605"/>
      <c r="N189" s="2605"/>
      <c r="O189" s="2605"/>
      <c r="P189" s="2605"/>
      <c r="Q189" s="2605"/>
      <c r="R189" s="2605"/>
      <c r="S189" s="2605"/>
      <c r="T189" s="2605"/>
      <c r="U189" s="2605"/>
      <c r="V189" s="2605"/>
      <c r="W189" s="2605"/>
      <c r="X189" s="2605"/>
      <c r="Y189" s="2605"/>
      <c r="Z189" s="2605"/>
      <c r="AA189" s="2605"/>
      <c r="AB189" s="2605"/>
      <c r="AC189" s="2605"/>
      <c r="AD189" s="2606"/>
      <c r="AE189" s="510"/>
      <c r="AF189" s="510"/>
      <c r="AG189" s="510"/>
      <c r="AH189" s="2554"/>
      <c r="AI189" s="2554"/>
      <c r="AJ189" s="2554"/>
      <c r="AK189" s="2554"/>
      <c r="AL189" s="2554"/>
      <c r="AM189" s="2554"/>
      <c r="AN189" s="2554"/>
      <c r="AO189" s="2554"/>
      <c r="AP189" s="2554"/>
      <c r="AQ189" s="2554"/>
      <c r="AR189" s="2554"/>
      <c r="AS189" s="2554"/>
      <c r="AT189" s="2554"/>
      <c r="AU189" s="2554"/>
      <c r="AV189" s="2554"/>
      <c r="AW189" s="2554"/>
      <c r="AX189" s="2554"/>
      <c r="AY189" s="2554"/>
      <c r="AZ189" s="2554"/>
      <c r="BA189" s="2554"/>
      <c r="BB189" s="2554"/>
      <c r="BC189" s="2554"/>
      <c r="BD189" s="2554"/>
      <c r="BE189" s="2554"/>
      <c r="BF189" s="2554"/>
      <c r="BG189" s="2554"/>
      <c r="BH189" s="2554"/>
      <c r="BI189" s="2554"/>
      <c r="BJ189" s="2554"/>
      <c r="BK189" s="2554"/>
      <c r="BL189" s="2554"/>
      <c r="BM189" s="2554"/>
      <c r="BN189" s="2554"/>
      <c r="BO189" s="2554"/>
      <c r="BP189" s="2554"/>
      <c r="BQ189" s="2554"/>
      <c r="BR189" s="2554"/>
      <c r="BS189" s="2554"/>
      <c r="BT189" s="2554"/>
      <c r="BU189" s="2554"/>
      <c r="BV189" s="2554"/>
      <c r="BW189" s="2554"/>
      <c r="BX189" s="2554"/>
      <c r="BY189" s="2554"/>
      <c r="BZ189" s="2554"/>
      <c r="CA189" s="2554"/>
      <c r="CB189" s="2554"/>
      <c r="CC189" s="2554"/>
      <c r="CD189" s="2554"/>
      <c r="CE189" s="2554"/>
      <c r="CF189" s="2554"/>
      <c r="CG189" s="2554"/>
      <c r="CH189" s="2554"/>
      <c r="CI189" s="2554"/>
      <c r="CJ189" s="2554"/>
      <c r="CK189" s="2554"/>
      <c r="CL189" s="2554"/>
      <c r="CM189" s="2554"/>
      <c r="CN189" s="2554"/>
      <c r="CO189" s="2554"/>
      <c r="CP189" s="2554"/>
      <c r="CQ189" s="2554"/>
      <c r="CR189" s="2554"/>
      <c r="CS189" s="2554"/>
      <c r="CT189" s="2554"/>
      <c r="CU189" s="2554"/>
      <c r="CV189" s="2554"/>
      <c r="CW189" s="2554"/>
      <c r="CX189" s="2554"/>
      <c r="CY189" s="2554"/>
      <c r="CZ189" s="2554"/>
      <c r="DA189" s="2554"/>
      <c r="DB189" s="2554"/>
      <c r="DC189" s="2554"/>
      <c r="DD189" s="2554"/>
      <c r="DE189" s="2554"/>
      <c r="DF189" s="2554"/>
      <c r="DG189" s="2554"/>
      <c r="DH189" s="2554"/>
      <c r="DI189" s="2554"/>
      <c r="DJ189" s="2554"/>
      <c r="DK189" s="2554"/>
      <c r="DL189" s="2554"/>
      <c r="DM189" s="2554"/>
      <c r="DN189" s="2554"/>
      <c r="DO189" s="2554"/>
      <c r="DP189" s="2554"/>
      <c r="DQ189" s="2554"/>
      <c r="DR189" s="2554"/>
      <c r="DS189" s="2554"/>
      <c r="DT189" s="2554"/>
      <c r="DU189" s="2554"/>
      <c r="DV189" s="511"/>
      <c r="DW189" s="511"/>
      <c r="DX189" s="508"/>
      <c r="DY189" s="482"/>
    </row>
    <row r="190" spans="3:129" ht="36" customHeight="1">
      <c r="C190" s="2604" t="s">
        <v>462</v>
      </c>
      <c r="D190" s="2605"/>
      <c r="E190" s="2605"/>
      <c r="F190" s="2605"/>
      <c r="G190" s="2605"/>
      <c r="H190" s="2605"/>
      <c r="I190" s="2605"/>
      <c r="J190" s="2605"/>
      <c r="K190" s="2605"/>
      <c r="L190" s="2605"/>
      <c r="M190" s="2605"/>
      <c r="N190" s="2605"/>
      <c r="O190" s="2605"/>
      <c r="P190" s="2605"/>
      <c r="Q190" s="2605"/>
      <c r="R190" s="2605"/>
      <c r="S190" s="2605"/>
      <c r="T190" s="2605"/>
      <c r="U190" s="2605"/>
      <c r="V190" s="2605"/>
      <c r="W190" s="2605"/>
      <c r="X190" s="2605"/>
      <c r="Y190" s="2605"/>
      <c r="Z190" s="2605"/>
      <c r="AA190" s="2605"/>
      <c r="AB190" s="2605"/>
      <c r="AC190" s="2605"/>
      <c r="AD190" s="2606"/>
      <c r="AE190" s="510"/>
      <c r="AF190" s="510"/>
      <c r="AG190" s="510"/>
      <c r="AH190" s="510"/>
      <c r="AI190" s="510"/>
      <c r="AJ190" s="507"/>
      <c r="AK190" s="512"/>
      <c r="AL190" s="507"/>
      <c r="AM190" s="507"/>
      <c r="AN190" s="507"/>
      <c r="AO190" s="507"/>
      <c r="AP190" s="507"/>
      <c r="AQ190" s="507"/>
      <c r="AR190" s="507"/>
      <c r="AS190" s="2554" t="s">
        <v>3119</v>
      </c>
      <c r="AT190" s="2554"/>
      <c r="AU190" s="2554"/>
      <c r="AV190" s="2554"/>
      <c r="AW190" s="2554"/>
      <c r="AX190" s="2554"/>
      <c r="AY190" s="2554"/>
      <c r="AZ190" s="2554"/>
      <c r="BA190" s="2554"/>
      <c r="BB190" s="2554"/>
      <c r="BC190" s="2554"/>
      <c r="BD190" s="2554"/>
      <c r="BE190" s="2554"/>
      <c r="BF190" s="2554"/>
      <c r="BG190" s="2554"/>
      <c r="BH190" s="2554"/>
      <c r="BI190" s="2554"/>
      <c r="BJ190" s="2554"/>
      <c r="BK190" s="2554"/>
      <c r="BL190" s="2554"/>
      <c r="BM190" s="2554" t="s">
        <v>464</v>
      </c>
      <c r="BN190" s="2554"/>
      <c r="BO190" s="2554"/>
      <c r="BP190" s="2554"/>
      <c r="BQ190" s="2554"/>
      <c r="BR190" s="2554"/>
      <c r="BS190" s="2554"/>
      <c r="BT190" s="2554"/>
      <c r="BU190" s="2554"/>
      <c r="BV190" s="2554"/>
      <c r="BW190" s="2554"/>
      <c r="BX190" s="2554"/>
      <c r="BY190" s="2554"/>
      <c r="BZ190" s="2554" t="s">
        <v>465</v>
      </c>
      <c r="CA190" s="2554"/>
      <c r="CB190" s="2554"/>
      <c r="CC190" s="2554"/>
      <c r="CD190" s="2554"/>
      <c r="CE190" s="2554"/>
      <c r="CF190" s="2554"/>
      <c r="CG190" s="2554"/>
      <c r="CH190" s="2554"/>
      <c r="CI190" s="2554"/>
      <c r="CJ190" s="2554"/>
      <c r="CK190" s="2554"/>
      <c r="CL190" s="2554" t="s">
        <v>466</v>
      </c>
      <c r="CM190" s="2554"/>
      <c r="CN190" s="2554"/>
      <c r="CO190" s="2554"/>
      <c r="CP190" s="2554"/>
      <c r="CQ190" s="2554"/>
      <c r="CR190" s="507"/>
      <c r="CS190" s="507"/>
      <c r="CT190" s="507"/>
      <c r="CU190" s="507"/>
      <c r="CV190" s="507"/>
      <c r="CW190" s="507"/>
      <c r="CX190" s="507"/>
      <c r="CY190" s="507"/>
      <c r="CZ190" s="507"/>
      <c r="DA190" s="507"/>
      <c r="DB190" s="507"/>
      <c r="DC190" s="507"/>
      <c r="DD190" s="507"/>
      <c r="DE190" s="507"/>
      <c r="DF190" s="507"/>
      <c r="DG190" s="507"/>
      <c r="DH190" s="507"/>
      <c r="DI190" s="512"/>
      <c r="DJ190" s="512"/>
      <c r="DK190" s="512"/>
      <c r="DL190" s="512"/>
      <c r="DM190" s="512"/>
      <c r="DN190" s="507"/>
      <c r="DO190" s="507"/>
      <c r="DP190" s="507"/>
      <c r="DQ190" s="507"/>
      <c r="DR190" s="507"/>
      <c r="DS190" s="507"/>
      <c r="DT190" s="507"/>
      <c r="DU190" s="507"/>
      <c r="DV190" s="507"/>
      <c r="DW190" s="507"/>
      <c r="DX190" s="508"/>
      <c r="DY190" s="482"/>
    </row>
    <row r="191" spans="3:129" ht="36" customHeight="1">
      <c r="C191" s="2575" t="s">
        <v>467</v>
      </c>
      <c r="D191" s="2576"/>
      <c r="E191" s="2576"/>
      <c r="F191" s="2576"/>
      <c r="G191" s="2576"/>
      <c r="H191" s="2576"/>
      <c r="I191" s="2576"/>
      <c r="J191" s="2576"/>
      <c r="K191" s="2576"/>
      <c r="L191" s="2576"/>
      <c r="M191" s="2576"/>
      <c r="N191" s="2576"/>
      <c r="O191" s="2576"/>
      <c r="P191" s="2576"/>
      <c r="Q191" s="2576"/>
      <c r="R191" s="2576"/>
      <c r="S191" s="2576"/>
      <c r="T191" s="2576"/>
      <c r="U191" s="2576"/>
      <c r="V191" s="2576"/>
      <c r="W191" s="2576"/>
      <c r="X191" s="2576"/>
      <c r="Y191" s="2576"/>
      <c r="Z191" s="2576"/>
      <c r="AA191" s="2576"/>
      <c r="AB191" s="2576"/>
      <c r="AC191" s="2576"/>
      <c r="AD191" s="2577"/>
      <c r="AE191" s="513"/>
      <c r="AF191" s="510"/>
      <c r="AG191" s="510"/>
      <c r="AH191" s="2554" t="s">
        <v>468</v>
      </c>
      <c r="AI191" s="2554"/>
      <c r="AJ191" s="2554"/>
      <c r="AK191" s="2554"/>
      <c r="AL191" s="2554"/>
      <c r="AM191" s="2554"/>
      <c r="AN191" s="2554"/>
      <c r="AO191" s="2554"/>
      <c r="AP191" s="2554"/>
      <c r="AQ191" s="507"/>
      <c r="AR191" s="507"/>
      <c r="AS191" s="2554" t="s">
        <v>3119</v>
      </c>
      <c r="AT191" s="2554"/>
      <c r="AU191" s="2554"/>
      <c r="AV191" s="2554"/>
      <c r="AW191" s="2554"/>
      <c r="AX191" s="2554"/>
      <c r="AY191" s="2554"/>
      <c r="AZ191" s="2554"/>
      <c r="BA191" s="2554"/>
      <c r="BB191" s="2554"/>
      <c r="BC191" s="2554"/>
      <c r="BD191" s="2554"/>
      <c r="BE191" s="2554"/>
      <c r="BF191" s="2554"/>
      <c r="BG191" s="2554"/>
      <c r="BH191" s="2554"/>
      <c r="BI191" s="2554"/>
      <c r="BJ191" s="2554"/>
      <c r="BK191" s="2554"/>
      <c r="BL191" s="2554"/>
      <c r="BM191" s="2554" t="s">
        <v>464</v>
      </c>
      <c r="BN191" s="2554"/>
      <c r="BO191" s="2554"/>
      <c r="BP191" s="2554"/>
      <c r="BQ191" s="2554"/>
      <c r="BR191" s="2554"/>
      <c r="BS191" s="2554"/>
      <c r="BT191" s="2554"/>
      <c r="BU191" s="2554"/>
      <c r="BV191" s="2554"/>
      <c r="BW191" s="2554"/>
      <c r="BX191" s="2554"/>
      <c r="BY191" s="2554"/>
      <c r="BZ191" s="2554" t="s">
        <v>465</v>
      </c>
      <c r="CA191" s="2554"/>
      <c r="CB191" s="2554"/>
      <c r="CC191" s="2554"/>
      <c r="CD191" s="2554"/>
      <c r="CE191" s="2554"/>
      <c r="CF191" s="2554"/>
      <c r="CG191" s="2554"/>
      <c r="CH191" s="2554"/>
      <c r="CI191" s="2554"/>
      <c r="CJ191" s="2554"/>
      <c r="CK191" s="2554"/>
      <c r="CL191" s="2554" t="s">
        <v>466</v>
      </c>
      <c r="CM191" s="2554"/>
      <c r="CN191" s="2554"/>
      <c r="CO191" s="2554"/>
      <c r="CP191" s="2554"/>
      <c r="CQ191" s="2554"/>
      <c r="CR191" s="507"/>
      <c r="CS191" s="507"/>
      <c r="CT191" s="507"/>
      <c r="CU191" s="512"/>
      <c r="CV191" s="512"/>
      <c r="CW191" s="512"/>
      <c r="CX191" s="512"/>
      <c r="CY191" s="512"/>
      <c r="CZ191" s="512"/>
      <c r="DA191" s="512"/>
      <c r="DB191" s="512"/>
      <c r="DC191" s="512"/>
      <c r="DD191" s="512"/>
      <c r="DE191" s="512"/>
      <c r="DF191" s="512"/>
      <c r="DG191" s="512"/>
      <c r="DH191" s="512"/>
      <c r="DI191" s="512"/>
      <c r="DJ191" s="512"/>
      <c r="DK191" s="512"/>
      <c r="DL191" s="512"/>
      <c r="DM191" s="512"/>
      <c r="DN191" s="512"/>
      <c r="DO191" s="512"/>
      <c r="DP191" s="512"/>
      <c r="DQ191" s="512"/>
      <c r="DR191" s="507"/>
      <c r="DS191" s="507"/>
      <c r="DT191" s="507"/>
      <c r="DU191" s="507"/>
      <c r="DV191" s="507"/>
      <c r="DW191" s="507"/>
      <c r="DX191" s="508"/>
      <c r="DY191" s="482"/>
    </row>
    <row r="192" spans="3:129" ht="36" customHeight="1">
      <c r="C192" s="2604"/>
      <c r="D192" s="2605"/>
      <c r="E192" s="2605"/>
      <c r="F192" s="2605"/>
      <c r="G192" s="2605"/>
      <c r="H192" s="2605"/>
      <c r="I192" s="2605"/>
      <c r="J192" s="2605"/>
      <c r="K192" s="2605"/>
      <c r="L192" s="2605"/>
      <c r="M192" s="2605"/>
      <c r="N192" s="2605"/>
      <c r="O192" s="2605"/>
      <c r="P192" s="2605"/>
      <c r="Q192" s="2605"/>
      <c r="R192" s="2605"/>
      <c r="S192" s="2605"/>
      <c r="T192" s="2605"/>
      <c r="U192" s="2605"/>
      <c r="V192" s="2605"/>
      <c r="W192" s="2605"/>
      <c r="X192" s="2605"/>
      <c r="Y192" s="2605"/>
      <c r="Z192" s="2605"/>
      <c r="AA192" s="2605"/>
      <c r="AB192" s="2605"/>
      <c r="AC192" s="2605"/>
      <c r="AD192" s="2606"/>
      <c r="AE192" s="513"/>
      <c r="AF192" s="510"/>
      <c r="AG192" s="510"/>
      <c r="AH192" s="2554" t="s">
        <v>469</v>
      </c>
      <c r="AI192" s="2554"/>
      <c r="AJ192" s="2554"/>
      <c r="AK192" s="2554"/>
      <c r="AL192" s="2554"/>
      <c r="AM192" s="2554"/>
      <c r="AN192" s="2554"/>
      <c r="AO192" s="2554"/>
      <c r="AP192" s="2554"/>
      <c r="AQ192" s="507"/>
      <c r="AR192" s="507"/>
      <c r="AS192" s="2554" t="s">
        <v>3119</v>
      </c>
      <c r="AT192" s="2554"/>
      <c r="AU192" s="2554"/>
      <c r="AV192" s="2554"/>
      <c r="AW192" s="2554"/>
      <c r="AX192" s="2554"/>
      <c r="AY192" s="2554"/>
      <c r="AZ192" s="2554"/>
      <c r="BA192" s="2554"/>
      <c r="BB192" s="2554"/>
      <c r="BC192" s="2554"/>
      <c r="BD192" s="2554"/>
      <c r="BE192" s="2554"/>
      <c r="BF192" s="2554"/>
      <c r="BG192" s="2554"/>
      <c r="BH192" s="2554"/>
      <c r="BI192" s="2554"/>
      <c r="BJ192" s="2554"/>
      <c r="BK192" s="2554"/>
      <c r="BL192" s="2554"/>
      <c r="BM192" s="2554" t="s">
        <v>464</v>
      </c>
      <c r="BN192" s="2554"/>
      <c r="BO192" s="2554"/>
      <c r="BP192" s="2554"/>
      <c r="BQ192" s="2554"/>
      <c r="BR192" s="2554"/>
      <c r="BS192" s="2554"/>
      <c r="BT192" s="2554"/>
      <c r="BU192" s="2554"/>
      <c r="BV192" s="2554"/>
      <c r="BW192" s="2554"/>
      <c r="BX192" s="2554"/>
      <c r="BY192" s="2554"/>
      <c r="BZ192" s="2554" t="s">
        <v>465</v>
      </c>
      <c r="CA192" s="2554"/>
      <c r="CB192" s="2554"/>
      <c r="CC192" s="2554"/>
      <c r="CD192" s="2554"/>
      <c r="CE192" s="2554"/>
      <c r="CF192" s="2554"/>
      <c r="CG192" s="2554"/>
      <c r="CH192" s="2554"/>
      <c r="CI192" s="2554"/>
      <c r="CJ192" s="2554"/>
      <c r="CK192" s="2554"/>
      <c r="CL192" s="2554" t="s">
        <v>466</v>
      </c>
      <c r="CM192" s="2554"/>
      <c r="CN192" s="2554"/>
      <c r="CO192" s="2554"/>
      <c r="CP192" s="2554"/>
      <c r="CQ192" s="2554"/>
      <c r="CR192" s="507"/>
      <c r="CS192" s="507"/>
      <c r="CT192" s="507"/>
      <c r="CU192" s="512"/>
      <c r="CV192" s="512"/>
      <c r="CW192" s="512"/>
      <c r="CX192" s="512"/>
      <c r="CY192" s="512"/>
      <c r="CZ192" s="512"/>
      <c r="DA192" s="512"/>
      <c r="DB192" s="512"/>
      <c r="DC192" s="512"/>
      <c r="DD192" s="512"/>
      <c r="DE192" s="512"/>
      <c r="DF192" s="512"/>
      <c r="DG192" s="512"/>
      <c r="DH192" s="512"/>
      <c r="DI192" s="512"/>
      <c r="DJ192" s="512"/>
      <c r="DK192" s="512"/>
      <c r="DL192" s="512"/>
      <c r="DM192" s="512"/>
      <c r="DN192" s="512"/>
      <c r="DO192" s="512"/>
      <c r="DP192" s="512"/>
      <c r="DQ192" s="512"/>
      <c r="DR192" s="507"/>
      <c r="DS192" s="507"/>
      <c r="DT192" s="507"/>
      <c r="DU192" s="507"/>
      <c r="DV192" s="507"/>
      <c r="DW192" s="507"/>
      <c r="DX192" s="508"/>
      <c r="DY192" s="482"/>
    </row>
    <row r="193" spans="3:129" ht="36" customHeight="1">
      <c r="C193" s="2604" t="s">
        <v>470</v>
      </c>
      <c r="D193" s="2605"/>
      <c r="E193" s="2605"/>
      <c r="F193" s="2605"/>
      <c r="G193" s="2605"/>
      <c r="H193" s="2605"/>
      <c r="I193" s="2605"/>
      <c r="J193" s="2605"/>
      <c r="K193" s="2605"/>
      <c r="L193" s="2605"/>
      <c r="M193" s="2605"/>
      <c r="N193" s="2605"/>
      <c r="O193" s="2605"/>
      <c r="P193" s="2605"/>
      <c r="Q193" s="2605"/>
      <c r="R193" s="2605"/>
      <c r="S193" s="2605"/>
      <c r="T193" s="2605"/>
      <c r="U193" s="2605"/>
      <c r="V193" s="2605"/>
      <c r="W193" s="2605"/>
      <c r="X193" s="2605"/>
      <c r="Y193" s="2605"/>
      <c r="Z193" s="2605"/>
      <c r="AA193" s="2605"/>
      <c r="AB193" s="2605"/>
      <c r="AC193" s="2605"/>
      <c r="AD193" s="2606"/>
      <c r="AE193" s="513"/>
      <c r="AF193" s="510"/>
      <c r="AG193" s="510"/>
      <c r="AH193" s="510"/>
      <c r="AI193" s="510"/>
      <c r="AJ193" s="507"/>
      <c r="AK193" s="507"/>
      <c r="AL193" s="507"/>
      <c r="AM193" s="507"/>
      <c r="AN193" s="507"/>
      <c r="AO193" s="507"/>
      <c r="AP193" s="507"/>
      <c r="AQ193" s="507"/>
      <c r="AR193" s="507"/>
      <c r="AS193" s="2626"/>
      <c r="AT193" s="2626"/>
      <c r="AU193" s="2626"/>
      <c r="AV193" s="2626"/>
      <c r="AW193" s="2626"/>
      <c r="AX193" s="2626"/>
      <c r="AY193" s="2626"/>
      <c r="AZ193" s="2626"/>
      <c r="BA193" s="2626"/>
      <c r="BB193" s="2626"/>
      <c r="BC193" s="2626"/>
      <c r="BD193" s="2626"/>
      <c r="BE193" s="2626"/>
      <c r="BF193" s="2626"/>
      <c r="BG193" s="2626"/>
      <c r="BH193" s="2626"/>
      <c r="BI193" s="2626"/>
      <c r="BJ193" s="2626"/>
      <c r="BK193" s="2626"/>
      <c r="BL193" s="2626"/>
      <c r="BM193" s="2626"/>
      <c r="BN193" s="2626"/>
      <c r="BO193" s="2626"/>
      <c r="BP193" s="2626"/>
      <c r="BQ193" s="2626"/>
      <c r="BR193" s="2626"/>
      <c r="BS193" s="2626"/>
      <c r="BT193" s="2626"/>
      <c r="BU193" s="2626"/>
      <c r="BV193" s="2626"/>
      <c r="BW193" s="2626"/>
      <c r="BX193" s="2626"/>
      <c r="BY193" s="2626"/>
      <c r="BZ193" s="2626"/>
      <c r="CA193" s="2626"/>
      <c r="CB193" s="2626"/>
      <c r="CC193" s="2626"/>
      <c r="CD193" s="2626"/>
      <c r="CE193" s="2626"/>
      <c r="CF193" s="2626"/>
      <c r="CG193" s="2626"/>
      <c r="CH193" s="2626"/>
      <c r="CI193" s="2626"/>
      <c r="CJ193" s="2626"/>
      <c r="CK193" s="2626"/>
      <c r="CL193" s="2554" t="s">
        <v>471</v>
      </c>
      <c r="CM193" s="2554"/>
      <c r="CN193" s="2554"/>
      <c r="CO193" s="2554"/>
      <c r="CP193" s="2554"/>
      <c r="CQ193" s="2554"/>
      <c r="CR193" s="507" t="s">
        <v>472</v>
      </c>
      <c r="CS193" s="507"/>
      <c r="CT193" s="507"/>
      <c r="CU193" s="507"/>
      <c r="CV193" s="507"/>
      <c r="CW193" s="507"/>
      <c r="CX193" s="507"/>
      <c r="CY193" s="507"/>
      <c r="CZ193" s="507"/>
      <c r="DA193" s="507"/>
      <c r="DB193" s="507"/>
      <c r="DC193" s="507"/>
      <c r="DD193" s="507"/>
      <c r="DE193" s="507"/>
      <c r="DF193" s="507"/>
      <c r="DG193" s="507"/>
      <c r="DH193" s="507"/>
      <c r="DI193" s="507"/>
      <c r="DJ193" s="507"/>
      <c r="DK193" s="507"/>
      <c r="DL193" s="507"/>
      <c r="DM193" s="507"/>
      <c r="DN193" s="507"/>
      <c r="DO193" s="507"/>
      <c r="DP193" s="507"/>
      <c r="DQ193" s="507"/>
      <c r="DR193" s="507"/>
      <c r="DS193" s="507"/>
      <c r="DT193" s="507"/>
      <c r="DU193" s="507"/>
      <c r="DV193" s="507"/>
      <c r="DW193" s="507"/>
      <c r="DX193" s="508"/>
      <c r="DY193" s="482"/>
    </row>
    <row r="194" spans="3:129" ht="36" customHeight="1">
      <c r="C194" s="2604" t="s">
        <v>473</v>
      </c>
      <c r="D194" s="2605"/>
      <c r="E194" s="2605"/>
      <c r="F194" s="2605"/>
      <c r="G194" s="2605"/>
      <c r="H194" s="2605"/>
      <c r="I194" s="2605"/>
      <c r="J194" s="2605"/>
      <c r="K194" s="2605"/>
      <c r="L194" s="2605"/>
      <c r="M194" s="2605"/>
      <c r="N194" s="2605"/>
      <c r="O194" s="2605"/>
      <c r="P194" s="2605"/>
      <c r="Q194" s="2605"/>
      <c r="R194" s="2605"/>
      <c r="S194" s="2605"/>
      <c r="T194" s="2605"/>
      <c r="U194" s="2605"/>
      <c r="V194" s="2605"/>
      <c r="W194" s="2605"/>
      <c r="X194" s="2605"/>
      <c r="Y194" s="2605"/>
      <c r="Z194" s="2605"/>
      <c r="AA194" s="2605"/>
      <c r="AB194" s="2605"/>
      <c r="AC194" s="2605"/>
      <c r="AD194" s="2606"/>
      <c r="AE194" s="513"/>
      <c r="AF194" s="510"/>
      <c r="AG194" s="510"/>
      <c r="AH194" s="510"/>
      <c r="AI194" s="510"/>
      <c r="AJ194" s="507"/>
      <c r="AK194" s="507"/>
      <c r="AL194" s="507"/>
      <c r="AM194" s="507"/>
      <c r="AN194" s="507"/>
      <c r="AO194" s="507"/>
      <c r="AP194" s="507"/>
      <c r="AQ194" s="507"/>
      <c r="AR194" s="507"/>
      <c r="AS194" s="2554" t="s">
        <v>475</v>
      </c>
      <c r="AT194" s="2554"/>
      <c r="AU194" s="2554"/>
      <c r="AV194" s="2554"/>
      <c r="AW194" s="2554"/>
      <c r="AX194" s="2554"/>
      <c r="AY194" s="2554"/>
      <c r="AZ194" s="2554"/>
      <c r="BA194" s="2554"/>
      <c r="BB194" s="2554"/>
      <c r="BC194" s="2554"/>
      <c r="BD194" s="2554"/>
      <c r="BE194" s="2554"/>
      <c r="BF194" s="2554"/>
      <c r="BG194" s="2554"/>
      <c r="BH194" s="2554"/>
      <c r="BI194" s="2554"/>
      <c r="BJ194" s="2554"/>
      <c r="BK194" s="2554"/>
      <c r="BL194" s="2554"/>
      <c r="BM194" s="2554"/>
      <c r="BN194" s="2554"/>
      <c r="BO194" s="2554"/>
      <c r="BP194" s="2554"/>
      <c r="BQ194" s="2554"/>
      <c r="BR194" s="2554"/>
      <c r="BS194" s="2554"/>
      <c r="BT194" s="2554"/>
      <c r="BU194" s="2554"/>
      <c r="BV194" s="2554"/>
      <c r="BW194" s="2554"/>
      <c r="BX194" s="2554"/>
      <c r="BY194" s="2554"/>
      <c r="BZ194" s="2554"/>
      <c r="CA194" s="2554"/>
      <c r="CB194" s="2554"/>
      <c r="CC194" s="2554"/>
      <c r="CD194" s="2627" t="s">
        <v>817</v>
      </c>
      <c r="CE194" s="2627"/>
      <c r="CF194" s="2627"/>
      <c r="CG194" s="2627"/>
      <c r="CH194" s="2627"/>
      <c r="CI194" s="2627"/>
      <c r="CJ194" s="2627"/>
      <c r="CK194" s="2627"/>
      <c r="CL194" s="2628" t="s">
        <v>816</v>
      </c>
      <c r="CM194" s="2628"/>
      <c r="CN194" s="2628"/>
      <c r="CO194" s="2628"/>
      <c r="CP194" s="2628"/>
      <c r="CQ194" s="2628"/>
      <c r="CR194" s="2628"/>
      <c r="CS194" s="2628"/>
      <c r="CT194" s="2628"/>
      <c r="CU194" s="2628"/>
      <c r="CV194" s="2627" t="s">
        <v>815</v>
      </c>
      <c r="CW194" s="2627"/>
      <c r="CX194" s="2627"/>
      <c r="CY194" s="2627"/>
      <c r="CZ194" s="2627">
        <v>42</v>
      </c>
      <c r="DA194" s="2627"/>
      <c r="DB194" s="2627"/>
      <c r="DC194" s="2627"/>
      <c r="DD194" s="2627"/>
      <c r="DE194" s="2627" t="s">
        <v>815</v>
      </c>
      <c r="DF194" s="2627"/>
      <c r="DG194" s="2627"/>
      <c r="DH194" s="2627"/>
      <c r="DI194" s="2628"/>
      <c r="DJ194" s="2628"/>
      <c r="DK194" s="2628"/>
      <c r="DL194" s="2628"/>
      <c r="DM194" s="2628"/>
      <c r="DN194" s="2628"/>
      <c r="DO194" s="2628"/>
      <c r="DP194" s="2628"/>
      <c r="DQ194" s="2628"/>
      <c r="DR194" s="2628"/>
      <c r="DS194" s="507"/>
      <c r="DT194" s="507"/>
      <c r="DU194" s="507"/>
      <c r="DV194" s="507"/>
      <c r="DW194" s="507"/>
      <c r="DX194" s="508"/>
      <c r="DY194" s="482"/>
    </row>
    <row r="195" spans="3:129" ht="36" customHeight="1">
      <c r="C195" s="2604" t="s">
        <v>474</v>
      </c>
      <c r="D195" s="2605"/>
      <c r="E195" s="2605"/>
      <c r="F195" s="2605"/>
      <c r="G195" s="2605"/>
      <c r="H195" s="2605"/>
      <c r="I195" s="2605"/>
      <c r="J195" s="2605"/>
      <c r="K195" s="2605"/>
      <c r="L195" s="2605"/>
      <c r="M195" s="2605"/>
      <c r="N195" s="2605"/>
      <c r="O195" s="2605"/>
      <c r="P195" s="2605"/>
      <c r="Q195" s="2605"/>
      <c r="R195" s="2605"/>
      <c r="S195" s="2605"/>
      <c r="T195" s="2605"/>
      <c r="U195" s="2605"/>
      <c r="V195" s="2605"/>
      <c r="W195" s="2605"/>
      <c r="X195" s="2605"/>
      <c r="Y195" s="2605"/>
      <c r="Z195" s="2605"/>
      <c r="AA195" s="2605"/>
      <c r="AB195" s="2605"/>
      <c r="AC195" s="2605"/>
      <c r="AD195" s="2606"/>
      <c r="AE195" s="490"/>
      <c r="AF195" s="490"/>
      <c r="AG195" s="2573" t="s">
        <v>476</v>
      </c>
      <c r="AH195" s="2573"/>
      <c r="AI195" s="2573"/>
      <c r="AJ195" s="2573"/>
      <c r="AK195" s="2573"/>
      <c r="AL195" s="2573"/>
      <c r="AM195" s="2573"/>
      <c r="AN195" s="2573"/>
      <c r="AO195" s="2573"/>
      <c r="AP195" s="2573"/>
      <c r="AQ195" s="2573"/>
      <c r="AR195" s="2573"/>
      <c r="AS195" s="2573"/>
      <c r="AT195" s="2573"/>
      <c r="AU195" s="2573"/>
      <c r="AV195" s="2570"/>
      <c r="AW195" s="2570"/>
      <c r="AX195" s="2570"/>
      <c r="AY195" s="2570"/>
      <c r="AZ195" s="2570"/>
      <c r="BA195" s="2570"/>
      <c r="BB195" s="2570"/>
      <c r="BC195" s="2570"/>
      <c r="BD195" s="2570"/>
      <c r="BE195" s="2570"/>
      <c r="BF195" s="2570"/>
      <c r="BG195" s="2570"/>
      <c r="BH195" s="2570"/>
      <c r="BI195" s="2570"/>
      <c r="BJ195" s="2570"/>
      <c r="BK195" s="2570"/>
      <c r="BL195" s="2570"/>
      <c r="BM195" s="2570"/>
      <c r="BN195" s="2570"/>
      <c r="BO195" s="2570"/>
      <c r="BP195" s="2570"/>
      <c r="BQ195" s="2570"/>
      <c r="BR195" s="2570"/>
      <c r="BS195" s="2570"/>
      <c r="BT195" s="2570"/>
      <c r="BU195" s="2570"/>
      <c r="BV195" s="2570"/>
      <c r="BW195" s="2570"/>
      <c r="BX195" s="2570"/>
      <c r="BY195" s="2570"/>
      <c r="BZ195" s="2570"/>
      <c r="CA195" s="2570"/>
      <c r="CB195" s="2570"/>
      <c r="CC195" s="2570"/>
      <c r="CD195" s="2570"/>
      <c r="CE195" s="2570"/>
      <c r="CF195" s="2570"/>
      <c r="CG195" s="2570"/>
      <c r="CH195" s="2570"/>
      <c r="CI195" s="2570"/>
      <c r="CJ195" s="2570"/>
      <c r="CK195" s="2570"/>
      <c r="CL195" s="2570"/>
      <c r="CM195" s="2570"/>
      <c r="CN195" s="2570"/>
      <c r="CO195" s="2570"/>
      <c r="CP195" s="2570"/>
      <c r="CQ195" s="2570"/>
      <c r="CR195" s="2570"/>
      <c r="CS195" s="2570"/>
      <c r="CT195" s="2570"/>
      <c r="CU195" s="2570"/>
      <c r="CV195" s="2570"/>
      <c r="CW195" s="2570"/>
      <c r="CX195" s="2570"/>
      <c r="CY195" s="2570"/>
      <c r="CZ195" s="2570"/>
      <c r="DA195" s="2570"/>
      <c r="DB195" s="2570"/>
      <c r="DC195" s="2570"/>
      <c r="DD195" s="2570"/>
      <c r="DE195" s="2570"/>
      <c r="DF195" s="2570"/>
      <c r="DG195" s="2570"/>
      <c r="DH195" s="2570"/>
      <c r="DI195" s="2570"/>
      <c r="DJ195" s="2570"/>
      <c r="DK195" s="2570"/>
      <c r="DL195" s="2570"/>
      <c r="DM195" s="2570"/>
      <c r="DN195" s="2570"/>
      <c r="DO195" s="2570"/>
      <c r="DP195" s="2570"/>
      <c r="DQ195" s="2570"/>
      <c r="DR195" s="2570"/>
      <c r="DS195" s="2570"/>
      <c r="DT195" s="2570"/>
      <c r="DU195" s="2570"/>
      <c r="DV195" s="2570"/>
      <c r="DW195" s="2570"/>
      <c r="DX195" s="480"/>
      <c r="DY195" s="482"/>
    </row>
    <row r="196" spans="3:129" ht="36" customHeight="1">
      <c r="C196" s="2604"/>
      <c r="D196" s="2605"/>
      <c r="E196" s="2605"/>
      <c r="F196" s="2605"/>
      <c r="G196" s="2605"/>
      <c r="H196" s="2605"/>
      <c r="I196" s="2605"/>
      <c r="J196" s="2605"/>
      <c r="K196" s="2605"/>
      <c r="L196" s="2605"/>
      <c r="M196" s="2605"/>
      <c r="N196" s="2605"/>
      <c r="O196" s="2605"/>
      <c r="P196" s="2605"/>
      <c r="Q196" s="2605"/>
      <c r="R196" s="2605"/>
      <c r="S196" s="2605"/>
      <c r="T196" s="2605"/>
      <c r="U196" s="2605"/>
      <c r="V196" s="2605"/>
      <c r="W196" s="2605"/>
      <c r="X196" s="2605"/>
      <c r="Y196" s="2605"/>
      <c r="Z196" s="2605"/>
      <c r="AA196" s="2605"/>
      <c r="AB196" s="2605"/>
      <c r="AC196" s="2605"/>
      <c r="AD196" s="2606"/>
      <c r="AE196" s="514"/>
      <c r="AF196" s="514"/>
      <c r="AG196" s="2576" t="s">
        <v>477</v>
      </c>
      <c r="AH196" s="2576"/>
      <c r="AI196" s="2576"/>
      <c r="AJ196" s="2576"/>
      <c r="AK196" s="2576"/>
      <c r="AL196" s="2576"/>
      <c r="AM196" s="2576"/>
      <c r="AN196" s="2576"/>
      <c r="AO196" s="2576"/>
      <c r="AP196" s="2576"/>
      <c r="AQ196" s="2576"/>
      <c r="AR196" s="2576"/>
      <c r="AS196" s="2576"/>
      <c r="AT196" s="2576"/>
      <c r="AU196" s="2576"/>
      <c r="AV196" s="2453"/>
      <c r="AW196" s="2453"/>
      <c r="AX196" s="2453"/>
      <c r="AY196" s="2453"/>
      <c r="AZ196" s="2453"/>
      <c r="BA196" s="2453"/>
      <c r="BB196" s="2453"/>
      <c r="BC196" s="2453"/>
      <c r="BD196" s="2453"/>
      <c r="BE196" s="2453"/>
      <c r="BF196" s="2453"/>
      <c r="BG196" s="2453"/>
      <c r="BH196" s="2453"/>
      <c r="BI196" s="2453"/>
      <c r="BJ196" s="2453"/>
      <c r="BK196" s="2453"/>
      <c r="BL196" s="2453"/>
      <c r="BM196" s="2453"/>
      <c r="BN196" s="2453"/>
      <c r="BO196" s="2453"/>
      <c r="BP196" s="2453"/>
      <c r="BQ196" s="2453"/>
      <c r="BR196" s="2453"/>
      <c r="BS196" s="2453"/>
      <c r="BT196" s="2453"/>
      <c r="BU196" s="2453"/>
      <c r="BV196" s="2453"/>
      <c r="BW196" s="2453"/>
      <c r="BX196" s="2453"/>
      <c r="BY196" s="2453"/>
      <c r="BZ196" s="2453"/>
      <c r="CA196" s="2453"/>
      <c r="CB196" s="2453"/>
      <c r="CC196" s="2453"/>
      <c r="CD196" s="2629" t="s">
        <v>817</v>
      </c>
      <c r="CE196" s="2629"/>
      <c r="CF196" s="2629"/>
      <c r="CG196" s="2629"/>
      <c r="CH196" s="2629"/>
      <c r="CI196" s="2629"/>
      <c r="CJ196" s="2629"/>
      <c r="CK196" s="2629"/>
      <c r="CL196" s="2630" t="s">
        <v>816</v>
      </c>
      <c r="CM196" s="2630"/>
      <c r="CN196" s="2630"/>
      <c r="CO196" s="2630"/>
      <c r="CP196" s="2630"/>
      <c r="CQ196" s="2630"/>
      <c r="CR196" s="2630"/>
      <c r="CS196" s="2630"/>
      <c r="CT196" s="2630"/>
      <c r="CU196" s="2630"/>
      <c r="CV196" s="2629" t="s">
        <v>815</v>
      </c>
      <c r="CW196" s="2629"/>
      <c r="CX196" s="2629"/>
      <c r="CY196" s="2629"/>
      <c r="CZ196" s="2629">
        <v>42</v>
      </c>
      <c r="DA196" s="2629"/>
      <c r="DB196" s="2629"/>
      <c r="DC196" s="2629"/>
      <c r="DD196" s="2629"/>
      <c r="DE196" s="2629" t="s">
        <v>815</v>
      </c>
      <c r="DF196" s="2629"/>
      <c r="DG196" s="2629"/>
      <c r="DH196" s="2629"/>
      <c r="DI196" s="2630"/>
      <c r="DJ196" s="2630"/>
      <c r="DK196" s="2630"/>
      <c r="DL196" s="2630"/>
      <c r="DM196" s="2630"/>
      <c r="DN196" s="2630"/>
      <c r="DO196" s="2630"/>
      <c r="DP196" s="2630"/>
      <c r="DQ196" s="2630"/>
      <c r="DR196" s="2630"/>
      <c r="DS196" s="516"/>
      <c r="DT196" s="516"/>
      <c r="DU196" s="516"/>
      <c r="DV196" s="516"/>
      <c r="DW196" s="516"/>
      <c r="DX196" s="487"/>
      <c r="DY196" s="482"/>
    </row>
    <row r="197" spans="3:129" ht="36" customHeight="1">
      <c r="C197" s="2607" t="s">
        <v>632</v>
      </c>
      <c r="D197" s="2608"/>
      <c r="E197" s="2608"/>
      <c r="F197" s="2608"/>
      <c r="G197" s="2608"/>
      <c r="H197" s="2608"/>
      <c r="I197" s="2608"/>
      <c r="J197" s="2608"/>
      <c r="K197" s="2608"/>
      <c r="L197" s="2608"/>
      <c r="M197" s="2608"/>
      <c r="N197" s="2608"/>
      <c r="O197" s="2608"/>
      <c r="P197" s="2608"/>
      <c r="Q197" s="2608"/>
      <c r="R197" s="2608"/>
      <c r="S197" s="2608"/>
      <c r="T197" s="2608"/>
      <c r="U197" s="2608"/>
      <c r="V197" s="2608"/>
      <c r="W197" s="2608"/>
      <c r="X197" s="2608"/>
      <c r="Y197" s="2608"/>
      <c r="Z197" s="2608"/>
      <c r="AA197" s="2608"/>
      <c r="AB197" s="2608"/>
      <c r="AC197" s="2608"/>
      <c r="AD197" s="2608"/>
      <c r="AE197" s="491"/>
      <c r="AF197" s="491"/>
      <c r="AG197" s="491"/>
      <c r="AH197" s="491"/>
      <c r="AI197" s="482"/>
      <c r="AJ197" s="482"/>
      <c r="AK197" s="482"/>
      <c r="AL197" s="482"/>
      <c r="AM197" s="482"/>
      <c r="AN197" s="482"/>
      <c r="AO197" s="482"/>
      <c r="AP197" s="482"/>
      <c r="AQ197" s="482"/>
      <c r="AR197" s="482"/>
      <c r="AS197" s="482"/>
      <c r="AT197" s="482"/>
      <c r="AU197" s="482"/>
      <c r="AV197" s="482"/>
      <c r="AW197" s="482"/>
      <c r="AX197" s="482"/>
      <c r="AY197" s="482"/>
      <c r="AZ197" s="482"/>
      <c r="BA197" s="482"/>
      <c r="BB197" s="482"/>
      <c r="BC197" s="482"/>
      <c r="BD197" s="482"/>
      <c r="BE197" s="482"/>
      <c r="BF197" s="482"/>
      <c r="BG197" s="482"/>
      <c r="BH197" s="482"/>
      <c r="BI197" s="482"/>
      <c r="BJ197" s="482"/>
      <c r="BK197" s="482"/>
      <c r="BL197" s="482"/>
      <c r="BM197" s="482"/>
      <c r="BN197" s="482"/>
      <c r="BO197" s="482"/>
      <c r="BP197" s="482"/>
      <c r="BQ197" s="482"/>
      <c r="BR197" s="482"/>
      <c r="BS197" s="482"/>
      <c r="BT197" s="482"/>
      <c r="BU197" s="482"/>
      <c r="BV197" s="482"/>
      <c r="BW197" s="482"/>
      <c r="BX197" s="482"/>
      <c r="BY197" s="482"/>
      <c r="BZ197" s="482"/>
      <c r="CA197" s="482"/>
      <c r="CB197" s="482"/>
      <c r="CC197" s="482"/>
      <c r="CD197" s="482"/>
      <c r="CE197" s="482"/>
      <c r="CF197" s="482"/>
      <c r="CG197" s="482"/>
      <c r="CH197" s="482"/>
      <c r="CI197" s="482"/>
      <c r="CJ197" s="482"/>
      <c r="CK197" s="482"/>
      <c r="CL197" s="482"/>
      <c r="CM197" s="482"/>
      <c r="CN197" s="482"/>
      <c r="CO197" s="482"/>
      <c r="CP197" s="482"/>
      <c r="CQ197" s="482"/>
      <c r="CR197" s="482"/>
      <c r="CS197" s="482"/>
      <c r="CT197" s="482"/>
      <c r="CU197" s="482"/>
      <c r="CV197" s="482"/>
      <c r="CW197" s="482"/>
      <c r="CX197" s="482"/>
      <c r="CY197" s="482"/>
      <c r="CZ197" s="482"/>
      <c r="DA197" s="482"/>
      <c r="DB197" s="482"/>
      <c r="DC197" s="482"/>
      <c r="DD197" s="482"/>
      <c r="DE197" s="482"/>
      <c r="DF197" s="482"/>
      <c r="DG197" s="482"/>
      <c r="DH197" s="482"/>
      <c r="DI197" s="482"/>
      <c r="DJ197" s="482"/>
      <c r="DK197" s="482"/>
      <c r="DL197" s="482"/>
      <c r="DM197" s="482"/>
      <c r="DN197" s="482"/>
      <c r="DO197" s="482"/>
      <c r="DP197" s="482"/>
      <c r="DQ197" s="482"/>
      <c r="DR197" s="482"/>
      <c r="DS197" s="482"/>
      <c r="DT197" s="482"/>
      <c r="DU197" s="482"/>
      <c r="DV197" s="482"/>
      <c r="DW197" s="482"/>
      <c r="DX197" s="483"/>
      <c r="DY197" s="482"/>
    </row>
    <row r="198" spans="3:129" ht="36" customHeight="1">
      <c r="C198" s="481"/>
      <c r="D198" s="496"/>
      <c r="E198" s="496"/>
      <c r="F198" s="496"/>
      <c r="G198" s="496"/>
      <c r="H198" s="496"/>
      <c r="I198" s="496"/>
      <c r="J198" s="496"/>
      <c r="K198" s="496"/>
      <c r="L198" s="496"/>
      <c r="M198" s="496"/>
      <c r="N198" s="496"/>
      <c r="O198" s="496"/>
      <c r="AC198" s="496"/>
      <c r="AD198" s="496"/>
      <c r="AE198" s="2608" t="s">
        <v>633</v>
      </c>
      <c r="AF198" s="2608"/>
      <c r="AG198" s="2608"/>
      <c r="AH198" s="2608"/>
      <c r="AI198" s="2608"/>
      <c r="AJ198" s="2608"/>
      <c r="AK198" s="2608"/>
      <c r="AL198" s="2608"/>
      <c r="AM198" s="2608"/>
      <c r="AN198" s="2608"/>
      <c r="AO198" s="2608"/>
      <c r="AP198" s="2608"/>
      <c r="AQ198" s="2608"/>
      <c r="AR198" s="2608"/>
      <c r="AS198" s="2608"/>
      <c r="AT198" s="2618"/>
      <c r="AU198" s="2618"/>
      <c r="AV198" s="2618"/>
      <c r="AW198" s="2618"/>
      <c r="AX198" s="2618"/>
      <c r="AY198" s="2618"/>
      <c r="AZ198" s="2618"/>
      <c r="BA198" s="2618"/>
      <c r="BB198" s="2618"/>
      <c r="BC198" s="2618"/>
      <c r="BD198" s="2618"/>
      <c r="BE198" s="2618"/>
      <c r="BF198" s="2618"/>
      <c r="BG198" s="2618"/>
      <c r="BH198" s="2618"/>
      <c r="BI198" s="2618"/>
      <c r="BJ198" s="2618"/>
      <c r="BK198" s="2450" t="s">
        <v>634</v>
      </c>
      <c r="BL198" s="2450"/>
      <c r="BM198" s="2450"/>
      <c r="BN198" s="2450"/>
      <c r="BO198" s="2450"/>
      <c r="BP198" s="496"/>
      <c r="BQ198" s="2450" t="s">
        <v>643</v>
      </c>
      <c r="BR198" s="2450"/>
      <c r="BS198" s="2450"/>
      <c r="BT198" s="2450"/>
      <c r="BU198" s="2450"/>
      <c r="BV198" s="2450"/>
      <c r="BW198" s="2450"/>
      <c r="BX198" s="2450"/>
      <c r="BY198" s="2450"/>
      <c r="BZ198" s="2450"/>
      <c r="CA198" s="2450"/>
      <c r="CB198" s="2450"/>
      <c r="CC198" s="2450"/>
      <c r="CD198" s="2450"/>
      <c r="CE198" s="2450"/>
      <c r="CF198" s="2450"/>
      <c r="CG198" s="2450"/>
      <c r="CH198" s="2450"/>
      <c r="CI198" s="2450"/>
      <c r="CJ198" s="2450"/>
      <c r="CK198" s="2450"/>
      <c r="CL198" s="2450"/>
      <c r="CM198" s="2450"/>
      <c r="CN198" s="2450"/>
      <c r="CO198" s="2450"/>
      <c r="CP198" s="2450" t="s">
        <v>642</v>
      </c>
      <c r="CQ198" s="2450"/>
      <c r="CR198" s="2450"/>
      <c r="CS198" s="2450"/>
      <c r="CW198" s="2450" t="s">
        <v>636</v>
      </c>
      <c r="CX198" s="2450"/>
      <c r="CY198" s="2450"/>
      <c r="CZ198" s="2450"/>
      <c r="DA198" s="2450" t="s">
        <v>635</v>
      </c>
      <c r="DB198" s="2450"/>
      <c r="DC198" s="2450"/>
      <c r="DD198" s="2450"/>
      <c r="DE198" s="2450"/>
      <c r="DF198" s="2450"/>
      <c r="DG198" s="2450"/>
      <c r="DH198" s="2450"/>
      <c r="DI198" s="2450"/>
      <c r="DJ198" s="2450"/>
      <c r="DK198" s="2450"/>
      <c r="DL198" s="2450"/>
      <c r="DM198" s="2450"/>
      <c r="DN198" s="2450"/>
      <c r="DO198" s="2450"/>
      <c r="DP198" s="2450"/>
      <c r="DQ198" s="2561" t="s">
        <v>634</v>
      </c>
      <c r="DR198" s="2561"/>
      <c r="DS198" s="2561"/>
      <c r="DT198" s="2561"/>
      <c r="DU198" s="2561"/>
      <c r="DV198" s="2561"/>
      <c r="DW198" s="495"/>
      <c r="DX198" s="483"/>
      <c r="DY198" s="482"/>
    </row>
    <row r="199" spans="3:129" ht="36" customHeight="1">
      <c r="C199" s="481"/>
      <c r="D199" s="496"/>
      <c r="E199" s="496"/>
      <c r="F199" s="496"/>
      <c r="G199" s="496"/>
      <c r="H199" s="496"/>
      <c r="I199" s="496"/>
      <c r="J199" s="496"/>
      <c r="K199" s="496"/>
      <c r="L199" s="496"/>
      <c r="M199" s="496"/>
      <c r="N199" s="496"/>
      <c r="O199" s="496"/>
      <c r="BH199" s="496"/>
      <c r="BI199" s="496"/>
      <c r="BJ199" s="496"/>
      <c r="BK199" s="496"/>
      <c r="BL199" s="496"/>
      <c r="BM199" s="496"/>
      <c r="BN199" s="496"/>
      <c r="BO199" s="496"/>
      <c r="BP199" s="496"/>
      <c r="BQ199" s="2450" t="s">
        <v>643</v>
      </c>
      <c r="BR199" s="2450"/>
      <c r="BS199" s="2450"/>
      <c r="BT199" s="2450"/>
      <c r="BU199" s="2450"/>
      <c r="BV199" s="2450"/>
      <c r="BW199" s="2450"/>
      <c r="BX199" s="2450"/>
      <c r="BY199" s="2450"/>
      <c r="BZ199" s="2450"/>
      <c r="CA199" s="2450"/>
      <c r="CB199" s="2450"/>
      <c r="CC199" s="2450"/>
      <c r="CD199" s="2450"/>
      <c r="CE199" s="2450"/>
      <c r="CF199" s="2450"/>
      <c r="CG199" s="2450"/>
      <c r="CH199" s="2450"/>
      <c r="CI199" s="2450"/>
      <c r="CJ199" s="2450"/>
      <c r="CK199" s="2450"/>
      <c r="CL199" s="2450"/>
      <c r="CM199" s="2450"/>
      <c r="CN199" s="2450"/>
      <c r="CO199" s="2450"/>
      <c r="CP199" s="2450" t="s">
        <v>642</v>
      </c>
      <c r="CQ199" s="2450"/>
      <c r="CR199" s="2450"/>
      <c r="CS199" s="2450"/>
      <c r="CW199" s="2450" t="s">
        <v>637</v>
      </c>
      <c r="CX199" s="2450"/>
      <c r="CY199" s="2450"/>
      <c r="CZ199" s="2450"/>
      <c r="DA199" s="2450" t="s">
        <v>635</v>
      </c>
      <c r="DB199" s="2450"/>
      <c r="DC199" s="2450"/>
      <c r="DD199" s="2450"/>
      <c r="DE199" s="2450"/>
      <c r="DF199" s="2450"/>
      <c r="DG199" s="2450"/>
      <c r="DH199" s="2450"/>
      <c r="DI199" s="2450"/>
      <c r="DJ199" s="2450"/>
      <c r="DK199" s="2450"/>
      <c r="DL199" s="2450"/>
      <c r="DM199" s="2450"/>
      <c r="DN199" s="2450"/>
      <c r="DO199" s="2450"/>
      <c r="DP199" s="2450"/>
      <c r="DQ199" s="2561" t="s">
        <v>634</v>
      </c>
      <c r="DR199" s="2561"/>
      <c r="DS199" s="2561"/>
      <c r="DT199" s="2561"/>
      <c r="DU199" s="2561"/>
      <c r="DV199" s="2561"/>
      <c r="DW199" s="495"/>
      <c r="DX199" s="483"/>
      <c r="DY199" s="482"/>
    </row>
    <row r="200" spans="3:129" ht="36" customHeight="1">
      <c r="C200" s="481"/>
      <c r="D200" s="496"/>
      <c r="E200" s="496"/>
      <c r="F200" s="496"/>
      <c r="G200" s="496"/>
      <c r="H200" s="496"/>
      <c r="I200" s="496"/>
      <c r="J200" s="496"/>
      <c r="K200" s="496"/>
      <c r="L200" s="496"/>
      <c r="M200" s="496"/>
      <c r="N200" s="496"/>
      <c r="O200" s="496"/>
      <c r="AB200" s="496"/>
      <c r="AC200" s="496"/>
      <c r="AD200" s="496"/>
      <c r="AE200" s="496"/>
      <c r="AF200" s="496"/>
      <c r="AG200" s="496"/>
      <c r="AH200" s="496"/>
      <c r="AI200" s="496"/>
      <c r="AJ200" s="496"/>
      <c r="AK200" s="496"/>
      <c r="AL200" s="496"/>
      <c r="AM200" s="496"/>
      <c r="AN200" s="496"/>
      <c r="AO200" s="496"/>
      <c r="AP200" s="496"/>
      <c r="AQ200" s="496"/>
      <c r="BM200" s="496"/>
      <c r="BN200" s="496"/>
      <c r="BO200" s="496"/>
      <c r="BP200" s="496"/>
      <c r="BQ200" s="2450" t="s">
        <v>643</v>
      </c>
      <c r="BR200" s="2450"/>
      <c r="BS200" s="2450"/>
      <c r="BT200" s="2450"/>
      <c r="BU200" s="2450"/>
      <c r="BV200" s="2450"/>
      <c r="BW200" s="2450"/>
      <c r="BX200" s="2450"/>
      <c r="BY200" s="2450"/>
      <c r="BZ200" s="2450"/>
      <c r="CA200" s="2450"/>
      <c r="CB200" s="2450"/>
      <c r="CC200" s="2450"/>
      <c r="CD200" s="2450"/>
      <c r="CE200" s="2450"/>
      <c r="CF200" s="2450"/>
      <c r="CG200" s="2450"/>
      <c r="CH200" s="2450"/>
      <c r="CI200" s="2450"/>
      <c r="CJ200" s="2450"/>
      <c r="CK200" s="2450"/>
      <c r="CL200" s="2450"/>
      <c r="CM200" s="2450"/>
      <c r="CN200" s="2450"/>
      <c r="CO200" s="2450"/>
      <c r="CP200" s="2450" t="s">
        <v>642</v>
      </c>
      <c r="CQ200" s="2450"/>
      <c r="CR200" s="2450"/>
      <c r="CS200" s="2450"/>
      <c r="CW200" s="2450" t="s">
        <v>638</v>
      </c>
      <c r="CX200" s="2450"/>
      <c r="CY200" s="2450"/>
      <c r="CZ200" s="2450"/>
      <c r="DA200" s="2450" t="s">
        <v>635</v>
      </c>
      <c r="DB200" s="2450"/>
      <c r="DC200" s="2450"/>
      <c r="DD200" s="2450"/>
      <c r="DE200" s="2450"/>
      <c r="DF200" s="2450"/>
      <c r="DG200" s="2450"/>
      <c r="DH200" s="2450"/>
      <c r="DI200" s="2450"/>
      <c r="DJ200" s="2450"/>
      <c r="DK200" s="2450"/>
      <c r="DL200" s="2450"/>
      <c r="DM200" s="2450"/>
      <c r="DN200" s="2450"/>
      <c r="DO200" s="2450"/>
      <c r="DP200" s="2450"/>
      <c r="DQ200" s="2561" t="s">
        <v>641</v>
      </c>
      <c r="DR200" s="2561"/>
      <c r="DS200" s="2561"/>
      <c r="DT200" s="2561"/>
      <c r="DU200" s="2561"/>
      <c r="DV200" s="2561"/>
      <c r="DW200" s="495"/>
      <c r="DX200" s="483"/>
      <c r="DY200" s="482"/>
    </row>
    <row r="201" spans="3:129" ht="36" customHeight="1">
      <c r="C201" s="481"/>
      <c r="D201" s="496"/>
      <c r="E201" s="496"/>
      <c r="F201" s="496"/>
      <c r="G201" s="496"/>
      <c r="H201" s="496"/>
      <c r="I201" s="496"/>
      <c r="J201" s="496"/>
      <c r="K201" s="496"/>
      <c r="L201" s="496"/>
      <c r="M201" s="496"/>
      <c r="N201" s="496"/>
      <c r="O201" s="496"/>
      <c r="AB201" s="496"/>
      <c r="AC201" s="496"/>
      <c r="AD201" s="496"/>
      <c r="AE201" s="496"/>
      <c r="AF201" s="496"/>
      <c r="AG201" s="496"/>
      <c r="AH201" s="496"/>
      <c r="AI201" s="496"/>
      <c r="AJ201" s="496"/>
      <c r="AK201" s="496"/>
      <c r="AL201" s="496"/>
      <c r="AM201" s="496"/>
      <c r="AN201" s="496"/>
      <c r="AO201" s="496"/>
      <c r="AP201" s="496"/>
      <c r="AQ201" s="496"/>
      <c r="AR201" s="496"/>
      <c r="AS201" s="496"/>
      <c r="AT201" s="496"/>
      <c r="AU201" s="496"/>
      <c r="AV201" s="496"/>
      <c r="AW201" s="496"/>
      <c r="AX201" s="496"/>
      <c r="AY201" s="496"/>
      <c r="AZ201" s="496"/>
      <c r="BA201" s="496"/>
      <c r="BB201" s="496"/>
      <c r="BC201" s="496"/>
      <c r="BD201" s="496"/>
      <c r="BE201" s="496"/>
      <c r="BF201" s="496"/>
      <c r="BG201" s="496"/>
      <c r="BH201" s="496"/>
      <c r="BI201" s="496"/>
      <c r="BJ201" s="496"/>
      <c r="BK201" s="496"/>
      <c r="BL201" s="496"/>
      <c r="BM201" s="496"/>
      <c r="BN201" s="496"/>
      <c r="BO201" s="496"/>
      <c r="BP201" s="496"/>
      <c r="BQ201" s="2450" t="s">
        <v>643</v>
      </c>
      <c r="BR201" s="2450"/>
      <c r="BS201" s="2450"/>
      <c r="BT201" s="2450"/>
      <c r="BU201" s="2450"/>
      <c r="BV201" s="2450"/>
      <c r="BW201" s="2450"/>
      <c r="BX201" s="2450"/>
      <c r="BY201" s="2450"/>
      <c r="BZ201" s="2450"/>
      <c r="CA201" s="2450"/>
      <c r="CB201" s="2450"/>
      <c r="CC201" s="2450"/>
      <c r="CD201" s="2450"/>
      <c r="CE201" s="2450"/>
      <c r="CF201" s="2450"/>
      <c r="CG201" s="2450"/>
      <c r="CH201" s="2450"/>
      <c r="CI201" s="2450"/>
      <c r="CJ201" s="2450"/>
      <c r="CK201" s="2450"/>
      <c r="CL201" s="2450"/>
      <c r="CM201" s="2450"/>
      <c r="CN201" s="2450"/>
      <c r="CO201" s="2450"/>
      <c r="CP201" s="2450" t="s">
        <v>642</v>
      </c>
      <c r="CQ201" s="2450"/>
      <c r="CR201" s="2450"/>
      <c r="CS201" s="2450"/>
      <c r="CW201" s="2450" t="s">
        <v>639</v>
      </c>
      <c r="CX201" s="2450"/>
      <c r="CY201" s="2450"/>
      <c r="CZ201" s="2450"/>
      <c r="DA201" s="2450" t="s">
        <v>635</v>
      </c>
      <c r="DB201" s="2450"/>
      <c r="DC201" s="2450"/>
      <c r="DD201" s="2450"/>
      <c r="DE201" s="2450"/>
      <c r="DF201" s="2450"/>
      <c r="DG201" s="2450"/>
      <c r="DH201" s="2450"/>
      <c r="DI201" s="2450"/>
      <c r="DJ201" s="2450"/>
      <c r="DK201" s="2450"/>
      <c r="DL201" s="2450"/>
      <c r="DM201" s="2450"/>
      <c r="DN201" s="2450"/>
      <c r="DO201" s="2450"/>
      <c r="DP201" s="2450"/>
      <c r="DQ201" s="2561" t="s">
        <v>640</v>
      </c>
      <c r="DR201" s="2561"/>
      <c r="DS201" s="2561"/>
      <c r="DT201" s="2561"/>
      <c r="DU201" s="2561"/>
      <c r="DV201" s="2561"/>
      <c r="DW201" s="495"/>
      <c r="DX201" s="483"/>
      <c r="DY201" s="482"/>
    </row>
    <row r="202" spans="3:129" ht="32.25" customHeight="1">
      <c r="C202" s="2607" t="s">
        <v>478</v>
      </c>
      <c r="D202" s="2608"/>
      <c r="E202" s="2608"/>
      <c r="F202" s="2608"/>
      <c r="G202" s="2608"/>
      <c r="H202" s="2608"/>
      <c r="I202" s="2608"/>
      <c r="J202" s="2608"/>
      <c r="K202" s="2608"/>
      <c r="L202" s="2608"/>
      <c r="M202" s="2608"/>
      <c r="N202" s="2608"/>
      <c r="O202" s="2608"/>
      <c r="P202" s="2608"/>
      <c r="Q202" s="2608"/>
      <c r="R202" s="2608"/>
      <c r="S202" s="2608"/>
      <c r="T202" s="2608"/>
      <c r="U202" s="2608"/>
      <c r="V202" s="2608"/>
      <c r="W202" s="2608"/>
      <c r="X202" s="2608"/>
      <c r="Y202" s="2608"/>
      <c r="Z202" s="2608"/>
      <c r="AA202" s="2608"/>
      <c r="AB202" s="2608"/>
      <c r="AC202" s="2608"/>
      <c r="AD202" s="2608"/>
      <c r="AE202" s="496"/>
      <c r="AF202" s="496"/>
      <c r="AG202" s="496"/>
      <c r="AH202" s="496"/>
      <c r="AI202" s="496"/>
      <c r="AJ202" s="496"/>
      <c r="AK202" s="496"/>
      <c r="AL202" s="496"/>
      <c r="AM202" s="496"/>
      <c r="AN202" s="496"/>
      <c r="AO202" s="496"/>
      <c r="AP202" s="496"/>
      <c r="AQ202" s="496"/>
      <c r="AR202" s="496"/>
      <c r="AS202" s="496"/>
      <c r="AT202" s="496"/>
      <c r="AU202" s="496"/>
      <c r="AV202" s="496"/>
      <c r="AW202" s="496"/>
      <c r="AX202" s="496"/>
      <c r="AY202" s="496"/>
      <c r="AZ202" s="496"/>
      <c r="BA202" s="496"/>
      <c r="BB202" s="496"/>
      <c r="BC202" s="496"/>
      <c r="BD202" s="496"/>
      <c r="BE202" s="496"/>
      <c r="BF202" s="496"/>
      <c r="BG202" s="496"/>
      <c r="BH202" s="496"/>
      <c r="BI202" s="496"/>
      <c r="BJ202" s="496"/>
      <c r="BK202" s="496"/>
      <c r="BL202" s="496"/>
      <c r="BM202" s="496"/>
      <c r="BN202" s="496"/>
      <c r="BO202" s="496"/>
      <c r="BP202" s="496"/>
      <c r="BQ202" s="496"/>
      <c r="BR202" s="496"/>
      <c r="BS202" s="496"/>
      <c r="BT202" s="496"/>
      <c r="BU202" s="496"/>
      <c r="BV202" s="496"/>
      <c r="BW202" s="496"/>
      <c r="BX202" s="496"/>
      <c r="BY202" s="496"/>
      <c r="BZ202" s="496"/>
      <c r="CA202" s="496"/>
      <c r="CB202" s="496"/>
      <c r="CC202" s="496"/>
      <c r="CD202" s="496"/>
      <c r="CE202" s="496"/>
      <c r="CF202" s="496"/>
      <c r="CG202" s="496"/>
      <c r="CH202" s="496"/>
      <c r="CI202" s="496"/>
      <c r="CJ202" s="496"/>
      <c r="CK202" s="496"/>
      <c r="CL202" s="496"/>
      <c r="CM202" s="496"/>
      <c r="CN202" s="496"/>
      <c r="CO202" s="496"/>
      <c r="CP202" s="496"/>
      <c r="CQ202" s="496"/>
      <c r="CR202" s="496"/>
      <c r="CS202" s="496"/>
      <c r="CT202" s="496"/>
      <c r="CU202" s="496"/>
      <c r="CV202" s="496"/>
      <c r="CW202" s="496"/>
      <c r="CX202" s="496"/>
      <c r="CY202" s="496"/>
      <c r="CZ202" s="496"/>
      <c r="DA202" s="495"/>
      <c r="DB202" s="495"/>
      <c r="DC202" s="495"/>
      <c r="DD202" s="495"/>
      <c r="DE202" s="495"/>
      <c r="DF202" s="495"/>
      <c r="DG202" s="495"/>
      <c r="DH202" s="495"/>
      <c r="DI202" s="495"/>
      <c r="DJ202" s="495"/>
      <c r="DK202" s="495"/>
      <c r="DL202" s="495"/>
      <c r="DM202" s="495"/>
      <c r="DN202" s="495"/>
      <c r="DO202" s="495"/>
      <c r="DP202" s="495"/>
      <c r="DQ202" s="495"/>
      <c r="DR202" s="495"/>
      <c r="DS202" s="495"/>
      <c r="DT202" s="495"/>
      <c r="DU202" s="495"/>
      <c r="DV202" s="495"/>
      <c r="DW202" s="495"/>
      <c r="DX202" s="483"/>
      <c r="DY202" s="482"/>
    </row>
    <row r="203" spans="3:129" ht="32.25" customHeight="1">
      <c r="C203" s="481"/>
      <c r="F203" s="2609" t="s">
        <v>481</v>
      </c>
      <c r="G203" s="2609"/>
      <c r="H203" s="2609"/>
      <c r="I203" s="2609"/>
      <c r="J203" s="2609"/>
      <c r="K203" s="2609"/>
      <c r="L203" s="2609"/>
      <c r="M203" s="2609"/>
      <c r="N203" s="2609"/>
      <c r="O203" s="2609"/>
      <c r="P203" s="2609"/>
      <c r="Q203" s="2609"/>
      <c r="R203" s="2609"/>
      <c r="S203" s="2609"/>
      <c r="T203" s="2609"/>
      <c r="U203" s="2609"/>
      <c r="V203" s="2609"/>
      <c r="W203" s="2609"/>
      <c r="X203" s="2609"/>
      <c r="Y203" s="2609"/>
      <c r="Z203" s="2609"/>
      <c r="AA203" s="2609"/>
      <c r="AB203" s="2609"/>
      <c r="AC203" s="2609"/>
      <c r="AD203" s="2609" t="s">
        <v>482</v>
      </c>
      <c r="AE203" s="2609"/>
      <c r="AF203" s="2609"/>
      <c r="AG203" s="2609"/>
      <c r="AH203" s="2609"/>
      <c r="AI203" s="2609"/>
      <c r="AJ203" s="2609"/>
      <c r="AK203" s="2609"/>
      <c r="AL203" s="2609"/>
      <c r="AM203" s="2609"/>
      <c r="AN203" s="2609"/>
      <c r="AO203" s="2609"/>
      <c r="AP203" s="2609"/>
      <c r="AQ203" s="2609"/>
      <c r="AR203" s="2609"/>
      <c r="AS203" s="2609"/>
      <c r="AT203" s="2609"/>
      <c r="AU203" s="2609"/>
      <c r="AV203" s="2609"/>
      <c r="AW203" s="2609"/>
      <c r="AX203" s="2609"/>
      <c r="AY203" s="2609"/>
      <c r="AZ203" s="2609"/>
      <c r="BA203" s="2609"/>
      <c r="BB203" s="2609"/>
      <c r="BC203" s="2609"/>
      <c r="BD203" s="2609"/>
      <c r="BE203" s="2609"/>
      <c r="BF203" s="2609"/>
      <c r="BG203" s="2609"/>
      <c r="BH203" s="2609"/>
      <c r="BI203" s="2609"/>
      <c r="BJ203" s="2609"/>
      <c r="BK203" s="2609"/>
      <c r="BL203" s="2609"/>
      <c r="BM203" s="2609"/>
      <c r="BN203" s="2609" t="s">
        <v>483</v>
      </c>
      <c r="BO203" s="2609"/>
      <c r="BP203" s="2609"/>
      <c r="BQ203" s="2609"/>
      <c r="BR203" s="2609"/>
      <c r="BS203" s="2609"/>
      <c r="BT203" s="2609"/>
      <c r="BU203" s="2609"/>
      <c r="BV203" s="2609"/>
      <c r="BW203" s="2609"/>
      <c r="BX203" s="2609"/>
      <c r="BY203" s="2609"/>
      <c r="BZ203" s="2609"/>
      <c r="CA203" s="2609"/>
      <c r="CB203" s="2609"/>
      <c r="CC203" s="2609"/>
      <c r="CD203" s="2609"/>
      <c r="CE203" s="2609"/>
      <c r="CF203" s="2609"/>
      <c r="CG203" s="2609"/>
      <c r="CH203" s="2609"/>
      <c r="CI203" s="2609"/>
      <c r="CJ203" s="2609"/>
      <c r="CK203" s="2609"/>
      <c r="CL203" s="2609"/>
      <c r="CM203" s="2609"/>
      <c r="CN203" s="2609"/>
      <c r="CO203" s="2609"/>
      <c r="CP203" s="2609"/>
      <c r="CQ203" s="2609"/>
      <c r="CR203" s="2609"/>
      <c r="CS203" s="2609"/>
      <c r="CT203" s="2609" t="s">
        <v>479</v>
      </c>
      <c r="CU203" s="2609"/>
      <c r="CV203" s="2609"/>
      <c r="CW203" s="2609"/>
      <c r="CX203" s="2609"/>
      <c r="CY203" s="2609"/>
      <c r="CZ203" s="2609"/>
      <c r="DA203" s="2609"/>
      <c r="DB203" s="2609"/>
      <c r="DC203" s="2615" t="s">
        <v>480</v>
      </c>
      <c r="DD203" s="2615"/>
      <c r="DE203" s="2615"/>
      <c r="DF203" s="2615"/>
      <c r="DG203" s="2615"/>
      <c r="DH203" s="2615"/>
      <c r="DI203" s="2615"/>
      <c r="DJ203" s="2615"/>
      <c r="DK203" s="2615"/>
      <c r="DL203" s="2615"/>
      <c r="DM203" s="2615"/>
      <c r="DN203" s="2615"/>
      <c r="DO203" s="2615"/>
      <c r="DP203" s="2615"/>
      <c r="DQ203" s="2615"/>
      <c r="DR203" s="2615"/>
      <c r="DS203" s="2615"/>
      <c r="DT203" s="2615"/>
      <c r="DU203" s="2615"/>
      <c r="DV203" s="495"/>
      <c r="DW203" s="495"/>
      <c r="DX203" s="483"/>
      <c r="DY203" s="482"/>
    </row>
    <row r="204" spans="3:129" ht="32.25" customHeight="1">
      <c r="C204" s="481"/>
      <c r="D204" s="496"/>
      <c r="E204" s="496"/>
      <c r="F204" s="2609"/>
      <c r="G204" s="2609"/>
      <c r="H204" s="2609"/>
      <c r="I204" s="2609"/>
      <c r="J204" s="2609"/>
      <c r="K204" s="2609"/>
      <c r="L204" s="2609"/>
      <c r="M204" s="2609"/>
      <c r="N204" s="2609"/>
      <c r="O204" s="2609"/>
      <c r="P204" s="2609"/>
      <c r="Q204" s="2609"/>
      <c r="R204" s="2609"/>
      <c r="S204" s="2609"/>
      <c r="T204" s="2609"/>
      <c r="U204" s="2609"/>
      <c r="V204" s="2609"/>
      <c r="W204" s="2609"/>
      <c r="X204" s="2609"/>
      <c r="Y204" s="2609"/>
      <c r="Z204" s="2609"/>
      <c r="AA204" s="2609"/>
      <c r="AB204" s="2609"/>
      <c r="AC204" s="2609"/>
      <c r="AD204" s="2609"/>
      <c r="AE204" s="2609"/>
      <c r="AF204" s="2609"/>
      <c r="AG204" s="2609"/>
      <c r="AH204" s="2609"/>
      <c r="AI204" s="2609"/>
      <c r="AJ204" s="2609"/>
      <c r="AK204" s="2609"/>
      <c r="AL204" s="2609"/>
      <c r="AM204" s="2609"/>
      <c r="AN204" s="2609"/>
      <c r="AO204" s="2609"/>
      <c r="AP204" s="2609"/>
      <c r="AQ204" s="2609"/>
      <c r="AR204" s="2609"/>
      <c r="AS204" s="2609"/>
      <c r="AT204" s="2609"/>
      <c r="AU204" s="2609"/>
      <c r="AV204" s="2609"/>
      <c r="AW204" s="2609"/>
      <c r="AX204" s="2609"/>
      <c r="AY204" s="2609"/>
      <c r="AZ204" s="2609"/>
      <c r="BA204" s="2609"/>
      <c r="BB204" s="2609"/>
      <c r="BC204" s="2609"/>
      <c r="BD204" s="2609"/>
      <c r="BE204" s="2609"/>
      <c r="BF204" s="2609"/>
      <c r="BG204" s="2609"/>
      <c r="BH204" s="2609"/>
      <c r="BI204" s="2609"/>
      <c r="BJ204" s="2609"/>
      <c r="BK204" s="2609"/>
      <c r="BL204" s="2609"/>
      <c r="BM204" s="2609"/>
      <c r="BN204" s="2609"/>
      <c r="BO204" s="2609"/>
      <c r="BP204" s="2609"/>
      <c r="BQ204" s="2609"/>
      <c r="BR204" s="2609"/>
      <c r="BS204" s="2609"/>
      <c r="BT204" s="2609"/>
      <c r="BU204" s="2609"/>
      <c r="BV204" s="2609"/>
      <c r="BW204" s="2609"/>
      <c r="BX204" s="2609"/>
      <c r="BY204" s="2609"/>
      <c r="BZ204" s="2609"/>
      <c r="CA204" s="2609"/>
      <c r="CB204" s="2609"/>
      <c r="CC204" s="2609"/>
      <c r="CD204" s="2609"/>
      <c r="CE204" s="2609"/>
      <c r="CF204" s="2609"/>
      <c r="CG204" s="2609"/>
      <c r="CH204" s="2609"/>
      <c r="CI204" s="2609"/>
      <c r="CJ204" s="2609"/>
      <c r="CK204" s="2609"/>
      <c r="CL204" s="2609"/>
      <c r="CM204" s="2609"/>
      <c r="CN204" s="2609"/>
      <c r="CO204" s="2609"/>
      <c r="CP204" s="2609"/>
      <c r="CQ204" s="2609"/>
      <c r="CR204" s="2609"/>
      <c r="CS204" s="2609"/>
      <c r="CT204" s="2609"/>
      <c r="CU204" s="2609"/>
      <c r="CV204" s="2609"/>
      <c r="CW204" s="2609"/>
      <c r="CX204" s="2609"/>
      <c r="CY204" s="2609"/>
      <c r="CZ204" s="2609"/>
      <c r="DA204" s="2609"/>
      <c r="DB204" s="2609"/>
      <c r="DC204" s="2615"/>
      <c r="DD204" s="2615"/>
      <c r="DE204" s="2615"/>
      <c r="DF204" s="2615"/>
      <c r="DG204" s="2615"/>
      <c r="DH204" s="2615"/>
      <c r="DI204" s="2615"/>
      <c r="DJ204" s="2615"/>
      <c r="DK204" s="2615"/>
      <c r="DL204" s="2615"/>
      <c r="DM204" s="2615"/>
      <c r="DN204" s="2615"/>
      <c r="DO204" s="2615"/>
      <c r="DP204" s="2615"/>
      <c r="DQ204" s="2615"/>
      <c r="DR204" s="2615"/>
      <c r="DS204" s="2615"/>
      <c r="DT204" s="2615"/>
      <c r="DU204" s="2615"/>
      <c r="DV204" s="495"/>
      <c r="DW204" s="495"/>
      <c r="DX204" s="483"/>
      <c r="DY204" s="482"/>
    </row>
    <row r="205" spans="3:129" ht="32.25" customHeight="1">
      <c r="C205" s="481"/>
      <c r="D205" s="496"/>
      <c r="E205" s="496"/>
      <c r="F205" s="2609"/>
      <c r="G205" s="2609"/>
      <c r="H205" s="2609"/>
      <c r="I205" s="2609"/>
      <c r="J205" s="2609"/>
      <c r="K205" s="2609"/>
      <c r="L205" s="2609"/>
      <c r="M205" s="2609"/>
      <c r="N205" s="2609"/>
      <c r="O205" s="2609"/>
      <c r="P205" s="2609"/>
      <c r="Q205" s="2609"/>
      <c r="R205" s="2609"/>
      <c r="S205" s="2609"/>
      <c r="T205" s="2609"/>
      <c r="U205" s="2609"/>
      <c r="V205" s="2609"/>
      <c r="W205" s="2609"/>
      <c r="X205" s="2609"/>
      <c r="Y205" s="2609"/>
      <c r="Z205" s="2609"/>
      <c r="AA205" s="2609"/>
      <c r="AB205" s="2609"/>
      <c r="AC205" s="2609"/>
      <c r="AD205" s="2609"/>
      <c r="AE205" s="2609"/>
      <c r="AF205" s="2609"/>
      <c r="AG205" s="2609"/>
      <c r="AH205" s="2609"/>
      <c r="AI205" s="2609"/>
      <c r="AJ205" s="2609"/>
      <c r="AK205" s="2609"/>
      <c r="AL205" s="2609"/>
      <c r="AM205" s="2609"/>
      <c r="AN205" s="2609"/>
      <c r="AO205" s="2609"/>
      <c r="AP205" s="2609"/>
      <c r="AQ205" s="2609"/>
      <c r="AR205" s="2609"/>
      <c r="AS205" s="2609"/>
      <c r="AT205" s="2609"/>
      <c r="AU205" s="2609"/>
      <c r="AV205" s="2609"/>
      <c r="AW205" s="2609"/>
      <c r="AX205" s="2609"/>
      <c r="AY205" s="2609"/>
      <c r="AZ205" s="2609"/>
      <c r="BA205" s="2609"/>
      <c r="BB205" s="2609"/>
      <c r="BC205" s="2609"/>
      <c r="BD205" s="2609"/>
      <c r="BE205" s="2609"/>
      <c r="BF205" s="2609"/>
      <c r="BG205" s="2609"/>
      <c r="BH205" s="2609"/>
      <c r="BI205" s="2609"/>
      <c r="BJ205" s="2609"/>
      <c r="BK205" s="2609"/>
      <c r="BL205" s="2609"/>
      <c r="BM205" s="2609"/>
      <c r="BN205" s="2609"/>
      <c r="BO205" s="2609"/>
      <c r="BP205" s="2609"/>
      <c r="BQ205" s="2609"/>
      <c r="BR205" s="2609"/>
      <c r="BS205" s="2609"/>
      <c r="BT205" s="2609"/>
      <c r="BU205" s="2609"/>
      <c r="BV205" s="2609"/>
      <c r="BW205" s="2609"/>
      <c r="BX205" s="2609"/>
      <c r="BY205" s="2609"/>
      <c r="BZ205" s="2609"/>
      <c r="CA205" s="2609"/>
      <c r="CB205" s="2609"/>
      <c r="CC205" s="2609"/>
      <c r="CD205" s="2609"/>
      <c r="CE205" s="2609"/>
      <c r="CF205" s="2609"/>
      <c r="CG205" s="2609"/>
      <c r="CH205" s="2609"/>
      <c r="CI205" s="2609"/>
      <c r="CJ205" s="2609"/>
      <c r="CK205" s="2609"/>
      <c r="CL205" s="2609"/>
      <c r="CM205" s="2609"/>
      <c r="CN205" s="2609"/>
      <c r="CO205" s="2609"/>
      <c r="CP205" s="2609"/>
      <c r="CQ205" s="2609"/>
      <c r="CR205" s="2609"/>
      <c r="CS205" s="2609"/>
      <c r="CT205" s="2609"/>
      <c r="CU205" s="2609"/>
      <c r="CV205" s="2609"/>
      <c r="CW205" s="2609"/>
      <c r="CX205" s="2609"/>
      <c r="CY205" s="2609"/>
      <c r="CZ205" s="2609"/>
      <c r="DA205" s="2609"/>
      <c r="DB205" s="2609"/>
      <c r="DC205" s="2615"/>
      <c r="DD205" s="2615"/>
      <c r="DE205" s="2615"/>
      <c r="DF205" s="2615"/>
      <c r="DG205" s="2615"/>
      <c r="DH205" s="2615"/>
      <c r="DI205" s="2615"/>
      <c r="DJ205" s="2615"/>
      <c r="DK205" s="2615"/>
      <c r="DL205" s="2615"/>
      <c r="DM205" s="2615"/>
      <c r="DN205" s="2615"/>
      <c r="DO205" s="2615"/>
      <c r="DP205" s="2615"/>
      <c r="DQ205" s="2615"/>
      <c r="DR205" s="2615"/>
      <c r="DS205" s="2615"/>
      <c r="DT205" s="2615"/>
      <c r="DU205" s="2615"/>
      <c r="DV205" s="495"/>
      <c r="DW205" s="495"/>
      <c r="DX205" s="483"/>
      <c r="DY205" s="482"/>
    </row>
    <row r="206" spans="3:129" ht="32.25" customHeight="1">
      <c r="C206" s="481"/>
      <c r="D206" s="496"/>
      <c r="E206" s="496"/>
      <c r="F206" s="2609"/>
      <c r="G206" s="2609"/>
      <c r="H206" s="2609"/>
      <c r="I206" s="2609"/>
      <c r="J206" s="2609"/>
      <c r="K206" s="2609"/>
      <c r="L206" s="2609"/>
      <c r="M206" s="2609"/>
      <c r="N206" s="2609"/>
      <c r="O206" s="2609"/>
      <c r="P206" s="2609"/>
      <c r="Q206" s="2609"/>
      <c r="R206" s="2609"/>
      <c r="S206" s="2609"/>
      <c r="T206" s="2609"/>
      <c r="U206" s="2609"/>
      <c r="V206" s="2609"/>
      <c r="W206" s="2609"/>
      <c r="X206" s="2609"/>
      <c r="Y206" s="2609"/>
      <c r="Z206" s="2609"/>
      <c r="AA206" s="2609"/>
      <c r="AB206" s="2609"/>
      <c r="AC206" s="2609"/>
      <c r="AD206" s="2609"/>
      <c r="AE206" s="2609"/>
      <c r="AF206" s="2609"/>
      <c r="AG206" s="2609"/>
      <c r="AH206" s="2609"/>
      <c r="AI206" s="2609"/>
      <c r="AJ206" s="2609"/>
      <c r="AK206" s="2609"/>
      <c r="AL206" s="2609"/>
      <c r="AM206" s="2609"/>
      <c r="AN206" s="2609"/>
      <c r="AO206" s="2609"/>
      <c r="AP206" s="2609"/>
      <c r="AQ206" s="2609"/>
      <c r="AR206" s="2609"/>
      <c r="AS206" s="2609"/>
      <c r="AT206" s="2609"/>
      <c r="AU206" s="2609"/>
      <c r="AV206" s="2609"/>
      <c r="AW206" s="2609"/>
      <c r="AX206" s="2609"/>
      <c r="AY206" s="2609"/>
      <c r="AZ206" s="2609"/>
      <c r="BA206" s="2609"/>
      <c r="BB206" s="2609"/>
      <c r="BC206" s="2609"/>
      <c r="BD206" s="2609"/>
      <c r="BE206" s="2609"/>
      <c r="BF206" s="2609"/>
      <c r="BG206" s="2609"/>
      <c r="BH206" s="2609"/>
      <c r="BI206" s="2609"/>
      <c r="BJ206" s="2609"/>
      <c r="BK206" s="2609"/>
      <c r="BL206" s="2609"/>
      <c r="BM206" s="2609"/>
      <c r="BN206" s="2609"/>
      <c r="BO206" s="2609"/>
      <c r="BP206" s="2609"/>
      <c r="BQ206" s="2609"/>
      <c r="BR206" s="2609"/>
      <c r="BS206" s="2609"/>
      <c r="BT206" s="2609"/>
      <c r="BU206" s="2609"/>
      <c r="BV206" s="2609"/>
      <c r="BW206" s="2609"/>
      <c r="BX206" s="2609"/>
      <c r="BY206" s="2609"/>
      <c r="BZ206" s="2609"/>
      <c r="CA206" s="2609"/>
      <c r="CB206" s="2609"/>
      <c r="CC206" s="2609"/>
      <c r="CD206" s="2609"/>
      <c r="CE206" s="2609"/>
      <c r="CF206" s="2609"/>
      <c r="CG206" s="2609"/>
      <c r="CH206" s="2609"/>
      <c r="CI206" s="2609"/>
      <c r="CJ206" s="2609"/>
      <c r="CK206" s="2609"/>
      <c r="CL206" s="2609"/>
      <c r="CM206" s="2609"/>
      <c r="CN206" s="2609"/>
      <c r="CO206" s="2609"/>
      <c r="CP206" s="2609"/>
      <c r="CQ206" s="2609"/>
      <c r="CR206" s="2609"/>
      <c r="CS206" s="2609"/>
      <c r="CT206" s="2609"/>
      <c r="CU206" s="2609"/>
      <c r="CV206" s="2609"/>
      <c r="CW206" s="2609"/>
      <c r="CX206" s="2609"/>
      <c r="CY206" s="2609"/>
      <c r="CZ206" s="2609"/>
      <c r="DA206" s="2609"/>
      <c r="DB206" s="2609"/>
      <c r="DC206" s="2615"/>
      <c r="DD206" s="2615"/>
      <c r="DE206" s="2615"/>
      <c r="DF206" s="2615"/>
      <c r="DG206" s="2615"/>
      <c r="DH206" s="2615"/>
      <c r="DI206" s="2615"/>
      <c r="DJ206" s="2615"/>
      <c r="DK206" s="2615"/>
      <c r="DL206" s="2615"/>
      <c r="DM206" s="2615"/>
      <c r="DN206" s="2615"/>
      <c r="DO206" s="2615"/>
      <c r="DP206" s="2615"/>
      <c r="DQ206" s="2615"/>
      <c r="DR206" s="2615"/>
      <c r="DS206" s="2615"/>
      <c r="DT206" s="2615"/>
      <c r="DU206" s="2615"/>
      <c r="DV206" s="495"/>
      <c r="DW206" s="495"/>
      <c r="DX206" s="483"/>
      <c r="DY206" s="482"/>
    </row>
    <row r="207" spans="3:129" ht="32.25" customHeight="1">
      <c r="C207" s="481"/>
      <c r="D207" s="496"/>
      <c r="E207" s="496"/>
      <c r="F207" s="2609"/>
      <c r="G207" s="2609"/>
      <c r="H207" s="2609"/>
      <c r="I207" s="2609"/>
      <c r="J207" s="2609"/>
      <c r="K207" s="2609"/>
      <c r="L207" s="2609"/>
      <c r="M207" s="2609"/>
      <c r="N207" s="2609"/>
      <c r="O207" s="2609"/>
      <c r="P207" s="2609"/>
      <c r="Q207" s="2609"/>
      <c r="R207" s="2609"/>
      <c r="S207" s="2609"/>
      <c r="T207" s="2609"/>
      <c r="U207" s="2609"/>
      <c r="V207" s="2609"/>
      <c r="W207" s="2609"/>
      <c r="X207" s="2609"/>
      <c r="Y207" s="2609"/>
      <c r="Z207" s="2609"/>
      <c r="AA207" s="2609"/>
      <c r="AB207" s="2609"/>
      <c r="AC207" s="2609"/>
      <c r="AD207" s="2609"/>
      <c r="AE207" s="2609"/>
      <c r="AF207" s="2609"/>
      <c r="AG207" s="2609"/>
      <c r="AH207" s="2609"/>
      <c r="AI207" s="2609"/>
      <c r="AJ207" s="2609"/>
      <c r="AK207" s="2609"/>
      <c r="AL207" s="2609"/>
      <c r="AM207" s="2609"/>
      <c r="AN207" s="2609"/>
      <c r="AO207" s="2609"/>
      <c r="AP207" s="2609"/>
      <c r="AQ207" s="2609"/>
      <c r="AR207" s="2609"/>
      <c r="AS207" s="2609"/>
      <c r="AT207" s="2609"/>
      <c r="AU207" s="2609"/>
      <c r="AV207" s="2609"/>
      <c r="AW207" s="2609"/>
      <c r="AX207" s="2609"/>
      <c r="AY207" s="2609"/>
      <c r="AZ207" s="2609"/>
      <c r="BA207" s="2609"/>
      <c r="BB207" s="2609"/>
      <c r="BC207" s="2609"/>
      <c r="BD207" s="2609"/>
      <c r="BE207" s="2609"/>
      <c r="BF207" s="2609"/>
      <c r="BG207" s="2609"/>
      <c r="BH207" s="2609"/>
      <c r="BI207" s="2609"/>
      <c r="BJ207" s="2609"/>
      <c r="BK207" s="2609"/>
      <c r="BL207" s="2609"/>
      <c r="BM207" s="2609"/>
      <c r="BN207" s="2609"/>
      <c r="BO207" s="2609"/>
      <c r="BP207" s="2609"/>
      <c r="BQ207" s="2609"/>
      <c r="BR207" s="2609"/>
      <c r="BS207" s="2609"/>
      <c r="BT207" s="2609"/>
      <c r="BU207" s="2609"/>
      <c r="BV207" s="2609"/>
      <c r="BW207" s="2609"/>
      <c r="BX207" s="2609"/>
      <c r="BY207" s="2609"/>
      <c r="BZ207" s="2609"/>
      <c r="CA207" s="2609"/>
      <c r="CB207" s="2609"/>
      <c r="CC207" s="2609"/>
      <c r="CD207" s="2609"/>
      <c r="CE207" s="2609"/>
      <c r="CF207" s="2609"/>
      <c r="CG207" s="2609"/>
      <c r="CH207" s="2609"/>
      <c r="CI207" s="2609"/>
      <c r="CJ207" s="2609"/>
      <c r="CK207" s="2609"/>
      <c r="CL207" s="2609"/>
      <c r="CM207" s="2609"/>
      <c r="CN207" s="2609"/>
      <c r="CO207" s="2609"/>
      <c r="CP207" s="2609"/>
      <c r="CQ207" s="2609"/>
      <c r="CR207" s="2609"/>
      <c r="CS207" s="2609"/>
      <c r="CT207" s="2609"/>
      <c r="CU207" s="2609"/>
      <c r="CV207" s="2609"/>
      <c r="CW207" s="2609"/>
      <c r="CX207" s="2609"/>
      <c r="CY207" s="2609"/>
      <c r="CZ207" s="2609"/>
      <c r="DA207" s="2609"/>
      <c r="DB207" s="2609"/>
      <c r="DC207" s="2615"/>
      <c r="DD207" s="2615"/>
      <c r="DE207" s="2615"/>
      <c r="DF207" s="2615"/>
      <c r="DG207" s="2615"/>
      <c r="DH207" s="2615"/>
      <c r="DI207" s="2615"/>
      <c r="DJ207" s="2615"/>
      <c r="DK207" s="2615"/>
      <c r="DL207" s="2615"/>
      <c r="DM207" s="2615"/>
      <c r="DN207" s="2615"/>
      <c r="DO207" s="2615"/>
      <c r="DP207" s="2615"/>
      <c r="DQ207" s="2615"/>
      <c r="DR207" s="2615"/>
      <c r="DS207" s="2615"/>
      <c r="DT207" s="2615"/>
      <c r="DU207" s="2615"/>
      <c r="DV207" s="495"/>
      <c r="DW207" s="495"/>
      <c r="DX207" s="483"/>
      <c r="DY207" s="482"/>
    </row>
    <row r="208" spans="3:129" ht="32.25" customHeight="1">
      <c r="C208" s="481"/>
      <c r="D208" s="496"/>
      <c r="E208" s="496"/>
      <c r="F208" s="2609"/>
      <c r="G208" s="2609"/>
      <c r="H208" s="2609"/>
      <c r="I208" s="2609"/>
      <c r="J208" s="2609"/>
      <c r="K208" s="2609"/>
      <c r="L208" s="2609"/>
      <c r="M208" s="2609"/>
      <c r="N208" s="2609"/>
      <c r="O208" s="2609"/>
      <c r="P208" s="2609"/>
      <c r="Q208" s="2609"/>
      <c r="R208" s="2609"/>
      <c r="S208" s="2609"/>
      <c r="T208" s="2609"/>
      <c r="U208" s="2609"/>
      <c r="V208" s="2609"/>
      <c r="W208" s="2609"/>
      <c r="X208" s="2609"/>
      <c r="Y208" s="2609"/>
      <c r="Z208" s="2609"/>
      <c r="AA208" s="2609"/>
      <c r="AB208" s="2609"/>
      <c r="AC208" s="2609"/>
      <c r="AD208" s="2609"/>
      <c r="AE208" s="2609"/>
      <c r="AF208" s="2609"/>
      <c r="AG208" s="2609"/>
      <c r="AH208" s="2609"/>
      <c r="AI208" s="2609"/>
      <c r="AJ208" s="2609"/>
      <c r="AK208" s="2609"/>
      <c r="AL208" s="2609"/>
      <c r="AM208" s="2609"/>
      <c r="AN208" s="2609"/>
      <c r="AO208" s="2609"/>
      <c r="AP208" s="2609"/>
      <c r="AQ208" s="2609"/>
      <c r="AR208" s="2609"/>
      <c r="AS208" s="2609"/>
      <c r="AT208" s="2609"/>
      <c r="AU208" s="2609"/>
      <c r="AV208" s="2609"/>
      <c r="AW208" s="2609"/>
      <c r="AX208" s="2609"/>
      <c r="AY208" s="2609"/>
      <c r="AZ208" s="2609"/>
      <c r="BA208" s="2609"/>
      <c r="BB208" s="2609"/>
      <c r="BC208" s="2609"/>
      <c r="BD208" s="2609"/>
      <c r="BE208" s="2609"/>
      <c r="BF208" s="2609"/>
      <c r="BG208" s="2609"/>
      <c r="BH208" s="2609"/>
      <c r="BI208" s="2609"/>
      <c r="BJ208" s="2609"/>
      <c r="BK208" s="2609"/>
      <c r="BL208" s="2609"/>
      <c r="BM208" s="2609"/>
      <c r="BN208" s="2609"/>
      <c r="BO208" s="2609"/>
      <c r="BP208" s="2609"/>
      <c r="BQ208" s="2609"/>
      <c r="BR208" s="2609"/>
      <c r="BS208" s="2609"/>
      <c r="BT208" s="2609"/>
      <c r="BU208" s="2609"/>
      <c r="BV208" s="2609"/>
      <c r="BW208" s="2609"/>
      <c r="BX208" s="2609"/>
      <c r="BY208" s="2609"/>
      <c r="BZ208" s="2609"/>
      <c r="CA208" s="2609"/>
      <c r="CB208" s="2609"/>
      <c r="CC208" s="2609"/>
      <c r="CD208" s="2609"/>
      <c r="CE208" s="2609"/>
      <c r="CF208" s="2609"/>
      <c r="CG208" s="2609"/>
      <c r="CH208" s="2609"/>
      <c r="CI208" s="2609"/>
      <c r="CJ208" s="2609"/>
      <c r="CK208" s="2609"/>
      <c r="CL208" s="2609"/>
      <c r="CM208" s="2609"/>
      <c r="CN208" s="2609"/>
      <c r="CO208" s="2609"/>
      <c r="CP208" s="2609"/>
      <c r="CQ208" s="2609"/>
      <c r="CR208" s="2609"/>
      <c r="CS208" s="2609"/>
      <c r="CT208" s="2609"/>
      <c r="CU208" s="2609"/>
      <c r="CV208" s="2609"/>
      <c r="CW208" s="2609"/>
      <c r="CX208" s="2609"/>
      <c r="CY208" s="2609"/>
      <c r="CZ208" s="2609"/>
      <c r="DA208" s="2609"/>
      <c r="DB208" s="2609"/>
      <c r="DC208" s="2615"/>
      <c r="DD208" s="2615"/>
      <c r="DE208" s="2615"/>
      <c r="DF208" s="2615"/>
      <c r="DG208" s="2615"/>
      <c r="DH208" s="2615"/>
      <c r="DI208" s="2615"/>
      <c r="DJ208" s="2615"/>
      <c r="DK208" s="2615"/>
      <c r="DL208" s="2615"/>
      <c r="DM208" s="2615"/>
      <c r="DN208" s="2615"/>
      <c r="DO208" s="2615"/>
      <c r="DP208" s="2615"/>
      <c r="DQ208" s="2615"/>
      <c r="DR208" s="2615"/>
      <c r="DS208" s="2615"/>
      <c r="DT208" s="2615"/>
      <c r="DU208" s="2615"/>
      <c r="DV208" s="495"/>
      <c r="DW208" s="495"/>
      <c r="DX208" s="483"/>
      <c r="DY208" s="482"/>
    </row>
    <row r="209" spans="3:129" ht="32.25" customHeight="1">
      <c r="C209" s="481"/>
      <c r="D209" s="496"/>
      <c r="E209" s="496"/>
      <c r="F209" s="2609"/>
      <c r="G209" s="2609"/>
      <c r="H209" s="2609"/>
      <c r="I209" s="2609"/>
      <c r="J209" s="2609"/>
      <c r="K209" s="2609"/>
      <c r="L209" s="2609"/>
      <c r="M209" s="2609"/>
      <c r="N209" s="2609"/>
      <c r="O209" s="2609"/>
      <c r="P209" s="2609"/>
      <c r="Q209" s="2609"/>
      <c r="R209" s="2609"/>
      <c r="S209" s="2609"/>
      <c r="T209" s="2609"/>
      <c r="U209" s="2609"/>
      <c r="V209" s="2609"/>
      <c r="W209" s="2609"/>
      <c r="X209" s="2609"/>
      <c r="Y209" s="2609"/>
      <c r="Z209" s="2609"/>
      <c r="AA209" s="2609"/>
      <c r="AB209" s="2609"/>
      <c r="AC209" s="2609"/>
      <c r="AD209" s="2609"/>
      <c r="AE209" s="2609"/>
      <c r="AF209" s="2609"/>
      <c r="AG209" s="2609"/>
      <c r="AH209" s="2609"/>
      <c r="AI209" s="2609"/>
      <c r="AJ209" s="2609"/>
      <c r="AK209" s="2609"/>
      <c r="AL209" s="2609"/>
      <c r="AM209" s="2609"/>
      <c r="AN209" s="2609"/>
      <c r="AO209" s="2609"/>
      <c r="AP209" s="2609"/>
      <c r="AQ209" s="2609"/>
      <c r="AR209" s="2609"/>
      <c r="AS209" s="2609"/>
      <c r="AT209" s="2609"/>
      <c r="AU209" s="2609"/>
      <c r="AV209" s="2609"/>
      <c r="AW209" s="2609"/>
      <c r="AX209" s="2609"/>
      <c r="AY209" s="2609"/>
      <c r="AZ209" s="2609"/>
      <c r="BA209" s="2609"/>
      <c r="BB209" s="2609"/>
      <c r="BC209" s="2609"/>
      <c r="BD209" s="2609"/>
      <c r="BE209" s="2609"/>
      <c r="BF209" s="2609"/>
      <c r="BG209" s="2609"/>
      <c r="BH209" s="2609"/>
      <c r="BI209" s="2609"/>
      <c r="BJ209" s="2609"/>
      <c r="BK209" s="2609"/>
      <c r="BL209" s="2609"/>
      <c r="BM209" s="2609"/>
      <c r="BN209" s="2609"/>
      <c r="BO209" s="2609"/>
      <c r="BP209" s="2609"/>
      <c r="BQ209" s="2609"/>
      <c r="BR209" s="2609"/>
      <c r="BS209" s="2609"/>
      <c r="BT209" s="2609"/>
      <c r="BU209" s="2609"/>
      <c r="BV209" s="2609"/>
      <c r="BW209" s="2609"/>
      <c r="BX209" s="2609"/>
      <c r="BY209" s="2609"/>
      <c r="BZ209" s="2609"/>
      <c r="CA209" s="2609"/>
      <c r="CB209" s="2609"/>
      <c r="CC209" s="2609"/>
      <c r="CD209" s="2609"/>
      <c r="CE209" s="2609"/>
      <c r="CF209" s="2609"/>
      <c r="CG209" s="2609"/>
      <c r="CH209" s="2609"/>
      <c r="CI209" s="2609"/>
      <c r="CJ209" s="2609"/>
      <c r="CK209" s="2609"/>
      <c r="CL209" s="2609"/>
      <c r="CM209" s="2609"/>
      <c r="CN209" s="2609"/>
      <c r="CO209" s="2609"/>
      <c r="CP209" s="2609"/>
      <c r="CQ209" s="2609"/>
      <c r="CR209" s="2609"/>
      <c r="CS209" s="2609"/>
      <c r="CT209" s="2609"/>
      <c r="CU209" s="2609"/>
      <c r="CV209" s="2609"/>
      <c r="CW209" s="2609"/>
      <c r="CX209" s="2609"/>
      <c r="CY209" s="2609"/>
      <c r="CZ209" s="2609"/>
      <c r="DA209" s="2609"/>
      <c r="DB209" s="2609"/>
      <c r="DC209" s="2615"/>
      <c r="DD209" s="2615"/>
      <c r="DE209" s="2615"/>
      <c r="DF209" s="2615"/>
      <c r="DG209" s="2615"/>
      <c r="DH209" s="2615"/>
      <c r="DI209" s="2615"/>
      <c r="DJ209" s="2615"/>
      <c r="DK209" s="2615"/>
      <c r="DL209" s="2615"/>
      <c r="DM209" s="2615"/>
      <c r="DN209" s="2615"/>
      <c r="DO209" s="2615"/>
      <c r="DP209" s="2615"/>
      <c r="DQ209" s="2615"/>
      <c r="DR209" s="2615"/>
      <c r="DS209" s="2615"/>
      <c r="DT209" s="2615"/>
      <c r="DU209" s="2615"/>
      <c r="DV209" s="495"/>
      <c r="DW209" s="495"/>
      <c r="DX209" s="483"/>
      <c r="DY209" s="482"/>
    </row>
    <row r="210" spans="3:129" ht="32.25" customHeight="1">
      <c r="C210" s="481"/>
      <c r="D210" s="496"/>
      <c r="E210" s="496"/>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2609"/>
      <c r="AD210" s="2609"/>
      <c r="AE210" s="2609"/>
      <c r="AF210" s="2609"/>
      <c r="AG210" s="2609"/>
      <c r="AH210" s="2609"/>
      <c r="AI210" s="2609"/>
      <c r="AJ210" s="2609"/>
      <c r="AK210" s="2609"/>
      <c r="AL210" s="2609"/>
      <c r="AM210" s="2609"/>
      <c r="AN210" s="2609"/>
      <c r="AO210" s="2609"/>
      <c r="AP210" s="2609"/>
      <c r="AQ210" s="2609"/>
      <c r="AR210" s="2609"/>
      <c r="AS210" s="2609"/>
      <c r="AT210" s="2609"/>
      <c r="AU210" s="2609"/>
      <c r="AV210" s="2609"/>
      <c r="AW210" s="2609"/>
      <c r="AX210" s="2609"/>
      <c r="AY210" s="2609"/>
      <c r="AZ210" s="2609"/>
      <c r="BA210" s="2609"/>
      <c r="BB210" s="2609"/>
      <c r="BC210" s="2609"/>
      <c r="BD210" s="2609"/>
      <c r="BE210" s="2609"/>
      <c r="BF210" s="2609"/>
      <c r="BG210" s="2609"/>
      <c r="BH210" s="2609"/>
      <c r="BI210" s="2609"/>
      <c r="BJ210" s="2609"/>
      <c r="BK210" s="2609"/>
      <c r="BL210" s="2609"/>
      <c r="BM210" s="2609"/>
      <c r="BN210" s="2609"/>
      <c r="BO210" s="2609"/>
      <c r="BP210" s="2609"/>
      <c r="BQ210" s="2609"/>
      <c r="BR210" s="2609"/>
      <c r="BS210" s="2609"/>
      <c r="BT210" s="2609"/>
      <c r="BU210" s="2609"/>
      <c r="BV210" s="2609"/>
      <c r="BW210" s="2609"/>
      <c r="BX210" s="2609"/>
      <c r="BY210" s="2609"/>
      <c r="BZ210" s="2609"/>
      <c r="CA210" s="2609"/>
      <c r="CB210" s="2609"/>
      <c r="CC210" s="2609"/>
      <c r="CD210" s="2609"/>
      <c r="CE210" s="2609"/>
      <c r="CF210" s="2609"/>
      <c r="CG210" s="2609"/>
      <c r="CH210" s="2609"/>
      <c r="CI210" s="2609"/>
      <c r="CJ210" s="2609"/>
      <c r="CK210" s="2609"/>
      <c r="CL210" s="2609"/>
      <c r="CM210" s="2609"/>
      <c r="CN210" s="2609"/>
      <c r="CO210" s="2609"/>
      <c r="CP210" s="2609"/>
      <c r="CQ210" s="2609"/>
      <c r="CR210" s="2609"/>
      <c r="CS210" s="2609"/>
      <c r="CT210" s="2609"/>
      <c r="CU210" s="2609"/>
      <c r="CV210" s="2609"/>
      <c r="CW210" s="2609"/>
      <c r="CX210" s="2609"/>
      <c r="CY210" s="2609"/>
      <c r="CZ210" s="2609"/>
      <c r="DA210" s="2609"/>
      <c r="DB210" s="2609"/>
      <c r="DC210" s="2615"/>
      <c r="DD210" s="2615"/>
      <c r="DE210" s="2615"/>
      <c r="DF210" s="2615"/>
      <c r="DG210" s="2615"/>
      <c r="DH210" s="2615"/>
      <c r="DI210" s="2615"/>
      <c r="DJ210" s="2615"/>
      <c r="DK210" s="2615"/>
      <c r="DL210" s="2615"/>
      <c r="DM210" s="2615"/>
      <c r="DN210" s="2615"/>
      <c r="DO210" s="2615"/>
      <c r="DP210" s="2615"/>
      <c r="DQ210" s="2615"/>
      <c r="DR210" s="2615"/>
      <c r="DS210" s="2615"/>
      <c r="DT210" s="2615"/>
      <c r="DU210" s="2615"/>
      <c r="DV210" s="495"/>
      <c r="DW210" s="495"/>
      <c r="DX210" s="483"/>
      <c r="DY210" s="482"/>
    </row>
    <row r="211" spans="3:129" ht="32.25" customHeight="1">
      <c r="C211" s="481"/>
      <c r="D211" s="496"/>
      <c r="E211" s="496"/>
      <c r="F211" s="2609"/>
      <c r="G211" s="2609"/>
      <c r="H211" s="2609"/>
      <c r="I211" s="2609"/>
      <c r="J211" s="2609"/>
      <c r="K211" s="2609"/>
      <c r="L211" s="2609"/>
      <c r="M211" s="2609"/>
      <c r="N211" s="2609"/>
      <c r="O211" s="2609"/>
      <c r="P211" s="2609"/>
      <c r="Q211" s="2609"/>
      <c r="R211" s="2609"/>
      <c r="S211" s="2609"/>
      <c r="T211" s="2609"/>
      <c r="U211" s="2609"/>
      <c r="V211" s="2609"/>
      <c r="W211" s="2609"/>
      <c r="X211" s="2609"/>
      <c r="Y211" s="2609"/>
      <c r="Z211" s="2609"/>
      <c r="AA211" s="2609"/>
      <c r="AB211" s="2609"/>
      <c r="AC211" s="2609"/>
      <c r="AD211" s="2609"/>
      <c r="AE211" s="2609"/>
      <c r="AF211" s="2609"/>
      <c r="AG211" s="2609"/>
      <c r="AH211" s="2609"/>
      <c r="AI211" s="2609"/>
      <c r="AJ211" s="2609"/>
      <c r="AK211" s="2609"/>
      <c r="AL211" s="2609"/>
      <c r="AM211" s="2609"/>
      <c r="AN211" s="2609"/>
      <c r="AO211" s="2609"/>
      <c r="AP211" s="2609"/>
      <c r="AQ211" s="2609"/>
      <c r="AR211" s="2609"/>
      <c r="AS211" s="2609"/>
      <c r="AT211" s="2609"/>
      <c r="AU211" s="2609"/>
      <c r="AV211" s="2609"/>
      <c r="AW211" s="2609"/>
      <c r="AX211" s="2609"/>
      <c r="AY211" s="2609"/>
      <c r="AZ211" s="2609"/>
      <c r="BA211" s="2609"/>
      <c r="BB211" s="2609"/>
      <c r="BC211" s="2609"/>
      <c r="BD211" s="2609"/>
      <c r="BE211" s="2609"/>
      <c r="BF211" s="2609"/>
      <c r="BG211" s="2609"/>
      <c r="BH211" s="2609"/>
      <c r="BI211" s="2609"/>
      <c r="BJ211" s="2609"/>
      <c r="BK211" s="2609"/>
      <c r="BL211" s="2609"/>
      <c r="BM211" s="2609"/>
      <c r="BN211" s="2609"/>
      <c r="BO211" s="2609"/>
      <c r="BP211" s="2609"/>
      <c r="BQ211" s="2609"/>
      <c r="BR211" s="2609"/>
      <c r="BS211" s="2609"/>
      <c r="BT211" s="2609"/>
      <c r="BU211" s="2609"/>
      <c r="BV211" s="2609"/>
      <c r="BW211" s="2609"/>
      <c r="BX211" s="2609"/>
      <c r="BY211" s="2609"/>
      <c r="BZ211" s="2609"/>
      <c r="CA211" s="2609"/>
      <c r="CB211" s="2609"/>
      <c r="CC211" s="2609"/>
      <c r="CD211" s="2609"/>
      <c r="CE211" s="2609"/>
      <c r="CF211" s="2609"/>
      <c r="CG211" s="2609"/>
      <c r="CH211" s="2609"/>
      <c r="CI211" s="2609"/>
      <c r="CJ211" s="2609"/>
      <c r="CK211" s="2609"/>
      <c r="CL211" s="2609"/>
      <c r="CM211" s="2609"/>
      <c r="CN211" s="2609"/>
      <c r="CO211" s="2609"/>
      <c r="CP211" s="2609"/>
      <c r="CQ211" s="2609"/>
      <c r="CR211" s="2609"/>
      <c r="CS211" s="2609"/>
      <c r="CT211" s="2609"/>
      <c r="CU211" s="2609"/>
      <c r="CV211" s="2609"/>
      <c r="CW211" s="2609"/>
      <c r="CX211" s="2609"/>
      <c r="CY211" s="2609"/>
      <c r="CZ211" s="2609"/>
      <c r="DA211" s="2609"/>
      <c r="DB211" s="2609"/>
      <c r="DC211" s="2615"/>
      <c r="DD211" s="2615"/>
      <c r="DE211" s="2615"/>
      <c r="DF211" s="2615"/>
      <c r="DG211" s="2615"/>
      <c r="DH211" s="2615"/>
      <c r="DI211" s="2615"/>
      <c r="DJ211" s="2615"/>
      <c r="DK211" s="2615"/>
      <c r="DL211" s="2615"/>
      <c r="DM211" s="2615"/>
      <c r="DN211" s="2615"/>
      <c r="DO211" s="2615"/>
      <c r="DP211" s="2615"/>
      <c r="DQ211" s="2615"/>
      <c r="DR211" s="2615"/>
      <c r="DS211" s="2615"/>
      <c r="DT211" s="2615"/>
      <c r="DU211" s="2615"/>
      <c r="DV211" s="495"/>
      <c r="DW211" s="495"/>
      <c r="DX211" s="483"/>
      <c r="DY211" s="482"/>
    </row>
    <row r="212" spans="3:129" ht="32.25" customHeight="1">
      <c r="C212" s="481"/>
      <c r="D212" s="496"/>
      <c r="E212" s="496"/>
      <c r="F212" s="2609"/>
      <c r="G212" s="2609"/>
      <c r="H212" s="2609"/>
      <c r="I212" s="2609"/>
      <c r="J212" s="2609"/>
      <c r="K212" s="2609"/>
      <c r="L212" s="2609"/>
      <c r="M212" s="2609"/>
      <c r="N212" s="2609"/>
      <c r="O212" s="2609"/>
      <c r="P212" s="2609"/>
      <c r="Q212" s="2609"/>
      <c r="R212" s="2609"/>
      <c r="S212" s="2609"/>
      <c r="T212" s="2609"/>
      <c r="U212" s="2609"/>
      <c r="V212" s="2609"/>
      <c r="W212" s="2609"/>
      <c r="X212" s="2609"/>
      <c r="Y212" s="2609"/>
      <c r="Z212" s="2609"/>
      <c r="AA212" s="2609"/>
      <c r="AB212" s="2609"/>
      <c r="AC212" s="2609"/>
      <c r="AD212" s="2609"/>
      <c r="AE212" s="2609"/>
      <c r="AF212" s="2609"/>
      <c r="AG212" s="2609"/>
      <c r="AH212" s="2609"/>
      <c r="AI212" s="2609"/>
      <c r="AJ212" s="2609"/>
      <c r="AK212" s="2609"/>
      <c r="AL212" s="2609"/>
      <c r="AM212" s="2609"/>
      <c r="AN212" s="2609"/>
      <c r="AO212" s="2609"/>
      <c r="AP212" s="2609"/>
      <c r="AQ212" s="2609"/>
      <c r="AR212" s="2609"/>
      <c r="AS212" s="2609"/>
      <c r="AT212" s="2609"/>
      <c r="AU212" s="2609"/>
      <c r="AV212" s="2609"/>
      <c r="AW212" s="2609"/>
      <c r="AX212" s="2609"/>
      <c r="AY212" s="2609"/>
      <c r="AZ212" s="2609"/>
      <c r="BA212" s="2609"/>
      <c r="BB212" s="2609"/>
      <c r="BC212" s="2609"/>
      <c r="BD212" s="2609"/>
      <c r="BE212" s="2609"/>
      <c r="BF212" s="2609"/>
      <c r="BG212" s="2609"/>
      <c r="BH212" s="2609"/>
      <c r="BI212" s="2609"/>
      <c r="BJ212" s="2609"/>
      <c r="BK212" s="2609"/>
      <c r="BL212" s="2609"/>
      <c r="BM212" s="2609"/>
      <c r="BN212" s="2609"/>
      <c r="BO212" s="2609"/>
      <c r="BP212" s="2609"/>
      <c r="BQ212" s="2609"/>
      <c r="BR212" s="2609"/>
      <c r="BS212" s="2609"/>
      <c r="BT212" s="2609"/>
      <c r="BU212" s="2609"/>
      <c r="BV212" s="2609"/>
      <c r="BW212" s="2609"/>
      <c r="BX212" s="2609"/>
      <c r="BY212" s="2609"/>
      <c r="BZ212" s="2609"/>
      <c r="CA212" s="2609"/>
      <c r="CB212" s="2609"/>
      <c r="CC212" s="2609"/>
      <c r="CD212" s="2609"/>
      <c r="CE212" s="2609"/>
      <c r="CF212" s="2609"/>
      <c r="CG212" s="2609"/>
      <c r="CH212" s="2609"/>
      <c r="CI212" s="2609"/>
      <c r="CJ212" s="2609"/>
      <c r="CK212" s="2609"/>
      <c r="CL212" s="2609"/>
      <c r="CM212" s="2609"/>
      <c r="CN212" s="2609"/>
      <c r="CO212" s="2609"/>
      <c r="CP212" s="2609"/>
      <c r="CQ212" s="2609"/>
      <c r="CR212" s="2609"/>
      <c r="CS212" s="2609"/>
      <c r="CT212" s="2609"/>
      <c r="CU212" s="2609"/>
      <c r="CV212" s="2609"/>
      <c r="CW212" s="2609"/>
      <c r="CX212" s="2609"/>
      <c r="CY212" s="2609"/>
      <c r="CZ212" s="2609"/>
      <c r="DA212" s="2609"/>
      <c r="DB212" s="2609"/>
      <c r="DC212" s="2615"/>
      <c r="DD212" s="2615"/>
      <c r="DE212" s="2615"/>
      <c r="DF212" s="2615"/>
      <c r="DG212" s="2615"/>
      <c r="DH212" s="2615"/>
      <c r="DI212" s="2615"/>
      <c r="DJ212" s="2615"/>
      <c r="DK212" s="2615"/>
      <c r="DL212" s="2615"/>
      <c r="DM212" s="2615"/>
      <c r="DN212" s="2615"/>
      <c r="DO212" s="2615"/>
      <c r="DP212" s="2615"/>
      <c r="DQ212" s="2615"/>
      <c r="DR212" s="2615"/>
      <c r="DS212" s="2615"/>
      <c r="DT212" s="2615"/>
      <c r="DU212" s="2615"/>
      <c r="DV212" s="495"/>
      <c r="DW212" s="495"/>
      <c r="DX212" s="483"/>
      <c r="DY212" s="482"/>
    </row>
    <row r="213" spans="3:129" ht="32.25" customHeight="1">
      <c r="C213" s="481"/>
      <c r="D213" s="496"/>
      <c r="E213" s="496"/>
      <c r="F213" s="2609"/>
      <c r="G213" s="2609"/>
      <c r="H213" s="2609"/>
      <c r="I213" s="2609"/>
      <c r="J213" s="2609"/>
      <c r="K213" s="2609"/>
      <c r="L213" s="2609"/>
      <c r="M213" s="2609"/>
      <c r="N213" s="2609"/>
      <c r="O213" s="2609"/>
      <c r="P213" s="2609"/>
      <c r="Q213" s="2609"/>
      <c r="R213" s="2609"/>
      <c r="S213" s="2609"/>
      <c r="T213" s="2609"/>
      <c r="U213" s="2609"/>
      <c r="V213" s="2609"/>
      <c r="W213" s="2609"/>
      <c r="X213" s="2609"/>
      <c r="Y213" s="2609"/>
      <c r="Z213" s="2609"/>
      <c r="AA213" s="2609"/>
      <c r="AB213" s="2609"/>
      <c r="AC213" s="2609"/>
      <c r="AD213" s="2609"/>
      <c r="AE213" s="2609"/>
      <c r="AF213" s="2609"/>
      <c r="AG213" s="2609"/>
      <c r="AH213" s="2609"/>
      <c r="AI213" s="2609"/>
      <c r="AJ213" s="2609"/>
      <c r="AK213" s="2609"/>
      <c r="AL213" s="2609"/>
      <c r="AM213" s="2609"/>
      <c r="AN213" s="2609"/>
      <c r="AO213" s="2609"/>
      <c r="AP213" s="2609"/>
      <c r="AQ213" s="2609"/>
      <c r="AR213" s="2609"/>
      <c r="AS213" s="2609"/>
      <c r="AT213" s="2609"/>
      <c r="AU213" s="2609"/>
      <c r="AV213" s="2609"/>
      <c r="AW213" s="2609"/>
      <c r="AX213" s="2609"/>
      <c r="AY213" s="2609"/>
      <c r="AZ213" s="2609"/>
      <c r="BA213" s="2609"/>
      <c r="BB213" s="2609"/>
      <c r="BC213" s="2609"/>
      <c r="BD213" s="2609"/>
      <c r="BE213" s="2609"/>
      <c r="BF213" s="2609"/>
      <c r="BG213" s="2609"/>
      <c r="BH213" s="2609"/>
      <c r="BI213" s="2609"/>
      <c r="BJ213" s="2609"/>
      <c r="BK213" s="2609"/>
      <c r="BL213" s="2609"/>
      <c r="BM213" s="2609"/>
      <c r="BN213" s="2609"/>
      <c r="BO213" s="2609"/>
      <c r="BP213" s="2609"/>
      <c r="BQ213" s="2609"/>
      <c r="BR213" s="2609"/>
      <c r="BS213" s="2609"/>
      <c r="BT213" s="2609"/>
      <c r="BU213" s="2609"/>
      <c r="BV213" s="2609"/>
      <c r="BW213" s="2609"/>
      <c r="BX213" s="2609"/>
      <c r="BY213" s="2609"/>
      <c r="BZ213" s="2609"/>
      <c r="CA213" s="2609"/>
      <c r="CB213" s="2609"/>
      <c r="CC213" s="2609"/>
      <c r="CD213" s="2609"/>
      <c r="CE213" s="2609"/>
      <c r="CF213" s="2609"/>
      <c r="CG213" s="2609"/>
      <c r="CH213" s="2609"/>
      <c r="CI213" s="2609"/>
      <c r="CJ213" s="2609"/>
      <c r="CK213" s="2609"/>
      <c r="CL213" s="2609"/>
      <c r="CM213" s="2609"/>
      <c r="CN213" s="2609"/>
      <c r="CO213" s="2609"/>
      <c r="CP213" s="2609"/>
      <c r="CQ213" s="2609"/>
      <c r="CR213" s="2609"/>
      <c r="CS213" s="2609"/>
      <c r="CT213" s="2609"/>
      <c r="CU213" s="2609"/>
      <c r="CV213" s="2609"/>
      <c r="CW213" s="2609"/>
      <c r="CX213" s="2609"/>
      <c r="CY213" s="2609"/>
      <c r="CZ213" s="2609"/>
      <c r="DA213" s="2609"/>
      <c r="DB213" s="2609"/>
      <c r="DC213" s="2615"/>
      <c r="DD213" s="2615"/>
      <c r="DE213" s="2615"/>
      <c r="DF213" s="2615"/>
      <c r="DG213" s="2615"/>
      <c r="DH213" s="2615"/>
      <c r="DI213" s="2615"/>
      <c r="DJ213" s="2615"/>
      <c r="DK213" s="2615"/>
      <c r="DL213" s="2615"/>
      <c r="DM213" s="2615"/>
      <c r="DN213" s="2615"/>
      <c r="DO213" s="2615"/>
      <c r="DP213" s="2615"/>
      <c r="DQ213" s="2615"/>
      <c r="DR213" s="2615"/>
      <c r="DS213" s="2615"/>
      <c r="DT213" s="2615"/>
      <c r="DU213" s="2615"/>
      <c r="DV213" s="495"/>
      <c r="DW213" s="495"/>
      <c r="DX213" s="483"/>
      <c r="DY213" s="482"/>
    </row>
    <row r="214" spans="3:129" ht="32.25" customHeight="1">
      <c r="C214" s="481"/>
      <c r="D214" s="496"/>
      <c r="E214" s="496"/>
      <c r="F214" s="2609"/>
      <c r="G214" s="2609"/>
      <c r="H214" s="2609"/>
      <c r="I214" s="2609"/>
      <c r="J214" s="2609"/>
      <c r="K214" s="2609"/>
      <c r="L214" s="2609"/>
      <c r="M214" s="2609"/>
      <c r="N214" s="2609"/>
      <c r="O214" s="2609"/>
      <c r="P214" s="2609"/>
      <c r="Q214" s="2609"/>
      <c r="R214" s="2609"/>
      <c r="S214" s="2609"/>
      <c r="T214" s="2609"/>
      <c r="U214" s="2609"/>
      <c r="V214" s="2609"/>
      <c r="W214" s="2609"/>
      <c r="X214" s="2609"/>
      <c r="Y214" s="2609"/>
      <c r="Z214" s="2609"/>
      <c r="AA214" s="2609"/>
      <c r="AB214" s="2609"/>
      <c r="AC214" s="2609"/>
      <c r="AD214" s="2609"/>
      <c r="AE214" s="2609"/>
      <c r="AF214" s="2609"/>
      <c r="AG214" s="2609"/>
      <c r="AH214" s="2609"/>
      <c r="AI214" s="2609"/>
      <c r="AJ214" s="2609"/>
      <c r="AK214" s="2609"/>
      <c r="AL214" s="2609"/>
      <c r="AM214" s="2609"/>
      <c r="AN214" s="2609"/>
      <c r="AO214" s="2609"/>
      <c r="AP214" s="2609"/>
      <c r="AQ214" s="2609"/>
      <c r="AR214" s="2609"/>
      <c r="AS214" s="2609"/>
      <c r="AT214" s="2609"/>
      <c r="AU214" s="2609"/>
      <c r="AV214" s="2609"/>
      <c r="AW214" s="2609"/>
      <c r="AX214" s="2609"/>
      <c r="AY214" s="2609"/>
      <c r="AZ214" s="2609"/>
      <c r="BA214" s="2609"/>
      <c r="BB214" s="2609"/>
      <c r="BC214" s="2609"/>
      <c r="BD214" s="2609"/>
      <c r="BE214" s="2609"/>
      <c r="BF214" s="2609"/>
      <c r="BG214" s="2609"/>
      <c r="BH214" s="2609"/>
      <c r="BI214" s="2609"/>
      <c r="BJ214" s="2609"/>
      <c r="BK214" s="2609"/>
      <c r="BL214" s="2609"/>
      <c r="BM214" s="2609"/>
      <c r="BN214" s="2609"/>
      <c r="BO214" s="2609"/>
      <c r="BP214" s="2609"/>
      <c r="BQ214" s="2609"/>
      <c r="BR214" s="2609"/>
      <c r="BS214" s="2609"/>
      <c r="BT214" s="2609"/>
      <c r="BU214" s="2609"/>
      <c r="BV214" s="2609"/>
      <c r="BW214" s="2609"/>
      <c r="BX214" s="2609"/>
      <c r="BY214" s="2609"/>
      <c r="BZ214" s="2609"/>
      <c r="CA214" s="2609"/>
      <c r="CB214" s="2609"/>
      <c r="CC214" s="2609"/>
      <c r="CD214" s="2609"/>
      <c r="CE214" s="2609"/>
      <c r="CF214" s="2609"/>
      <c r="CG214" s="2609"/>
      <c r="CH214" s="2609"/>
      <c r="CI214" s="2609"/>
      <c r="CJ214" s="2609"/>
      <c r="CK214" s="2609"/>
      <c r="CL214" s="2609"/>
      <c r="CM214" s="2609"/>
      <c r="CN214" s="2609"/>
      <c r="CO214" s="2609"/>
      <c r="CP214" s="2609"/>
      <c r="CQ214" s="2609"/>
      <c r="CR214" s="2609"/>
      <c r="CS214" s="2609"/>
      <c r="CT214" s="2609"/>
      <c r="CU214" s="2609"/>
      <c r="CV214" s="2609"/>
      <c r="CW214" s="2609"/>
      <c r="CX214" s="2609"/>
      <c r="CY214" s="2609"/>
      <c r="CZ214" s="2609"/>
      <c r="DA214" s="2609"/>
      <c r="DB214" s="2609"/>
      <c r="DC214" s="2615"/>
      <c r="DD214" s="2615"/>
      <c r="DE214" s="2615"/>
      <c r="DF214" s="2615"/>
      <c r="DG214" s="2615"/>
      <c r="DH214" s="2615"/>
      <c r="DI214" s="2615"/>
      <c r="DJ214" s="2615"/>
      <c r="DK214" s="2615"/>
      <c r="DL214" s="2615"/>
      <c r="DM214" s="2615"/>
      <c r="DN214" s="2615"/>
      <c r="DO214" s="2615"/>
      <c r="DP214" s="2615"/>
      <c r="DQ214" s="2615"/>
      <c r="DR214" s="2615"/>
      <c r="DS214" s="2615"/>
      <c r="DT214" s="2615"/>
      <c r="DU214" s="2615"/>
      <c r="DV214" s="495"/>
      <c r="DW214" s="495"/>
      <c r="DX214" s="483"/>
      <c r="DY214" s="482"/>
    </row>
    <row r="215" spans="3:129" ht="32.25" customHeight="1">
      <c r="C215" s="481"/>
      <c r="D215" s="496"/>
      <c r="E215" s="496"/>
      <c r="F215" s="2609"/>
      <c r="G215" s="2609"/>
      <c r="H215" s="2609"/>
      <c r="I215" s="2609"/>
      <c r="J215" s="2609"/>
      <c r="K215" s="2609"/>
      <c r="L215" s="2609"/>
      <c r="M215" s="2609"/>
      <c r="N215" s="2609"/>
      <c r="O215" s="2609"/>
      <c r="P215" s="2609"/>
      <c r="Q215" s="2609"/>
      <c r="R215" s="2609"/>
      <c r="S215" s="2609"/>
      <c r="T215" s="2609"/>
      <c r="U215" s="2609"/>
      <c r="V215" s="2609"/>
      <c r="W215" s="2609"/>
      <c r="X215" s="2609"/>
      <c r="Y215" s="2609"/>
      <c r="Z215" s="2609"/>
      <c r="AA215" s="2609"/>
      <c r="AB215" s="2609"/>
      <c r="AC215" s="2609"/>
      <c r="AD215" s="2609"/>
      <c r="AE215" s="2609"/>
      <c r="AF215" s="2609"/>
      <c r="AG215" s="2609"/>
      <c r="AH215" s="2609"/>
      <c r="AI215" s="2609"/>
      <c r="AJ215" s="2609"/>
      <c r="AK215" s="2609"/>
      <c r="AL215" s="2609"/>
      <c r="AM215" s="2609"/>
      <c r="AN215" s="2609"/>
      <c r="AO215" s="2609"/>
      <c r="AP215" s="2609"/>
      <c r="AQ215" s="2609"/>
      <c r="AR215" s="2609"/>
      <c r="AS215" s="2609"/>
      <c r="AT215" s="2609"/>
      <c r="AU215" s="2609"/>
      <c r="AV215" s="2609"/>
      <c r="AW215" s="2609"/>
      <c r="AX215" s="2609"/>
      <c r="AY215" s="2609"/>
      <c r="AZ215" s="2609"/>
      <c r="BA215" s="2609"/>
      <c r="BB215" s="2609"/>
      <c r="BC215" s="2609"/>
      <c r="BD215" s="2609"/>
      <c r="BE215" s="2609"/>
      <c r="BF215" s="2609"/>
      <c r="BG215" s="2609"/>
      <c r="BH215" s="2609"/>
      <c r="BI215" s="2609"/>
      <c r="BJ215" s="2609"/>
      <c r="BK215" s="2609"/>
      <c r="BL215" s="2609"/>
      <c r="BM215" s="2609"/>
      <c r="BN215" s="2609"/>
      <c r="BO215" s="2609"/>
      <c r="BP215" s="2609"/>
      <c r="BQ215" s="2609"/>
      <c r="BR215" s="2609"/>
      <c r="BS215" s="2609"/>
      <c r="BT215" s="2609"/>
      <c r="BU215" s="2609"/>
      <c r="BV215" s="2609"/>
      <c r="BW215" s="2609"/>
      <c r="BX215" s="2609"/>
      <c r="BY215" s="2609"/>
      <c r="BZ215" s="2609"/>
      <c r="CA215" s="2609"/>
      <c r="CB215" s="2609"/>
      <c r="CC215" s="2609"/>
      <c r="CD215" s="2609"/>
      <c r="CE215" s="2609"/>
      <c r="CF215" s="2609"/>
      <c r="CG215" s="2609"/>
      <c r="CH215" s="2609"/>
      <c r="CI215" s="2609"/>
      <c r="CJ215" s="2609"/>
      <c r="CK215" s="2609"/>
      <c r="CL215" s="2609"/>
      <c r="CM215" s="2609"/>
      <c r="CN215" s="2609"/>
      <c r="CO215" s="2609"/>
      <c r="CP215" s="2609"/>
      <c r="CQ215" s="2609"/>
      <c r="CR215" s="2609"/>
      <c r="CS215" s="2609"/>
      <c r="CT215" s="2609"/>
      <c r="CU215" s="2609"/>
      <c r="CV215" s="2609"/>
      <c r="CW215" s="2609"/>
      <c r="CX215" s="2609"/>
      <c r="CY215" s="2609"/>
      <c r="CZ215" s="2609"/>
      <c r="DA215" s="2609"/>
      <c r="DB215" s="2609"/>
      <c r="DC215" s="2615"/>
      <c r="DD215" s="2615"/>
      <c r="DE215" s="2615"/>
      <c r="DF215" s="2615"/>
      <c r="DG215" s="2615"/>
      <c r="DH215" s="2615"/>
      <c r="DI215" s="2615"/>
      <c r="DJ215" s="2615"/>
      <c r="DK215" s="2615"/>
      <c r="DL215" s="2615"/>
      <c r="DM215" s="2615"/>
      <c r="DN215" s="2615"/>
      <c r="DO215" s="2615"/>
      <c r="DP215" s="2615"/>
      <c r="DQ215" s="2615"/>
      <c r="DR215" s="2615"/>
      <c r="DS215" s="2615"/>
      <c r="DT215" s="2615"/>
      <c r="DU215" s="2615"/>
      <c r="DV215" s="495"/>
      <c r="DW215" s="495"/>
      <c r="DX215" s="483"/>
      <c r="DY215" s="482"/>
    </row>
    <row r="216" spans="3:129" ht="32.25" customHeight="1">
      <c r="C216" s="481"/>
      <c r="D216" s="496"/>
      <c r="E216" s="496"/>
      <c r="F216" s="2609"/>
      <c r="G216" s="2609"/>
      <c r="H216" s="2609"/>
      <c r="I216" s="2609"/>
      <c r="J216" s="2609"/>
      <c r="K216" s="2609"/>
      <c r="L216" s="2609"/>
      <c r="M216" s="2609"/>
      <c r="N216" s="2609"/>
      <c r="O216" s="2609"/>
      <c r="P216" s="2609"/>
      <c r="Q216" s="2609"/>
      <c r="R216" s="2609"/>
      <c r="S216" s="2609"/>
      <c r="T216" s="2609"/>
      <c r="U216" s="2609"/>
      <c r="V216" s="2609"/>
      <c r="W216" s="2609"/>
      <c r="X216" s="2609"/>
      <c r="Y216" s="2609"/>
      <c r="Z216" s="2609"/>
      <c r="AA216" s="2609"/>
      <c r="AB216" s="2609"/>
      <c r="AC216" s="2609"/>
      <c r="AD216" s="2609"/>
      <c r="AE216" s="2609"/>
      <c r="AF216" s="2609"/>
      <c r="AG216" s="2609"/>
      <c r="AH216" s="2609"/>
      <c r="AI216" s="2609"/>
      <c r="AJ216" s="2609"/>
      <c r="AK216" s="2609"/>
      <c r="AL216" s="2609"/>
      <c r="AM216" s="2609"/>
      <c r="AN216" s="2609"/>
      <c r="AO216" s="2609"/>
      <c r="AP216" s="2609"/>
      <c r="AQ216" s="2609"/>
      <c r="AR216" s="2609"/>
      <c r="AS216" s="2609"/>
      <c r="AT216" s="2609"/>
      <c r="AU216" s="2609"/>
      <c r="AV216" s="2609"/>
      <c r="AW216" s="2609"/>
      <c r="AX216" s="2609"/>
      <c r="AY216" s="2609"/>
      <c r="AZ216" s="2609"/>
      <c r="BA216" s="2609"/>
      <c r="BB216" s="2609"/>
      <c r="BC216" s="2609"/>
      <c r="BD216" s="2609"/>
      <c r="BE216" s="2609"/>
      <c r="BF216" s="2609"/>
      <c r="BG216" s="2609"/>
      <c r="BH216" s="2609"/>
      <c r="BI216" s="2609"/>
      <c r="BJ216" s="2609"/>
      <c r="BK216" s="2609"/>
      <c r="BL216" s="2609"/>
      <c r="BM216" s="2609"/>
      <c r="BN216" s="2609"/>
      <c r="BO216" s="2609"/>
      <c r="BP216" s="2609"/>
      <c r="BQ216" s="2609"/>
      <c r="BR216" s="2609"/>
      <c r="BS216" s="2609"/>
      <c r="BT216" s="2609"/>
      <c r="BU216" s="2609"/>
      <c r="BV216" s="2609"/>
      <c r="BW216" s="2609"/>
      <c r="BX216" s="2609"/>
      <c r="BY216" s="2609"/>
      <c r="BZ216" s="2609"/>
      <c r="CA216" s="2609"/>
      <c r="CB216" s="2609"/>
      <c r="CC216" s="2609"/>
      <c r="CD216" s="2609"/>
      <c r="CE216" s="2609"/>
      <c r="CF216" s="2609"/>
      <c r="CG216" s="2609"/>
      <c r="CH216" s="2609"/>
      <c r="CI216" s="2609"/>
      <c r="CJ216" s="2609"/>
      <c r="CK216" s="2609"/>
      <c r="CL216" s="2609"/>
      <c r="CM216" s="2609"/>
      <c r="CN216" s="2609"/>
      <c r="CO216" s="2609"/>
      <c r="CP216" s="2609"/>
      <c r="CQ216" s="2609"/>
      <c r="CR216" s="2609"/>
      <c r="CS216" s="2609"/>
      <c r="CT216" s="2609"/>
      <c r="CU216" s="2609"/>
      <c r="CV216" s="2609"/>
      <c r="CW216" s="2609"/>
      <c r="CX216" s="2609"/>
      <c r="CY216" s="2609"/>
      <c r="CZ216" s="2609"/>
      <c r="DA216" s="2609"/>
      <c r="DB216" s="2609"/>
      <c r="DC216" s="2615"/>
      <c r="DD216" s="2615"/>
      <c r="DE216" s="2615"/>
      <c r="DF216" s="2615"/>
      <c r="DG216" s="2615"/>
      <c r="DH216" s="2615"/>
      <c r="DI216" s="2615"/>
      <c r="DJ216" s="2615"/>
      <c r="DK216" s="2615"/>
      <c r="DL216" s="2615"/>
      <c r="DM216" s="2615"/>
      <c r="DN216" s="2615"/>
      <c r="DO216" s="2615"/>
      <c r="DP216" s="2615"/>
      <c r="DQ216" s="2615"/>
      <c r="DR216" s="2615"/>
      <c r="DS216" s="2615"/>
      <c r="DT216" s="2615"/>
      <c r="DU216" s="2615"/>
      <c r="DV216" s="495"/>
      <c r="DW216" s="495"/>
      <c r="DX216" s="483"/>
      <c r="DY216" s="482"/>
    </row>
    <row r="217" spans="3:129" ht="18" customHeight="1">
      <c r="C217" s="517"/>
      <c r="D217" s="515"/>
      <c r="E217" s="515"/>
      <c r="F217" s="515"/>
      <c r="G217" s="515"/>
      <c r="H217" s="515"/>
      <c r="I217" s="515"/>
      <c r="J217" s="515"/>
      <c r="K217" s="515"/>
      <c r="L217" s="515"/>
      <c r="M217" s="515"/>
      <c r="N217" s="515"/>
      <c r="O217" s="515"/>
      <c r="P217" s="515"/>
      <c r="Q217" s="515"/>
      <c r="R217" s="515"/>
      <c r="S217" s="515"/>
      <c r="T217" s="515"/>
      <c r="U217" s="515"/>
      <c r="V217" s="515"/>
      <c r="W217" s="515"/>
      <c r="X217" s="515"/>
      <c r="Y217" s="515"/>
      <c r="Z217" s="515"/>
      <c r="AA217" s="515"/>
      <c r="AB217" s="515"/>
      <c r="AC217" s="515"/>
      <c r="AD217" s="515"/>
      <c r="AE217" s="515"/>
      <c r="AF217" s="515"/>
      <c r="AG217" s="515"/>
      <c r="AH217" s="515"/>
      <c r="AI217" s="515"/>
      <c r="AJ217" s="515"/>
      <c r="AK217" s="515"/>
      <c r="AL217" s="515"/>
      <c r="AM217" s="515"/>
      <c r="AN217" s="515"/>
      <c r="AO217" s="515"/>
      <c r="AP217" s="515"/>
      <c r="AQ217" s="515"/>
      <c r="AR217" s="515"/>
      <c r="AS217" s="515"/>
      <c r="AT217" s="515"/>
      <c r="AU217" s="515"/>
      <c r="AV217" s="515"/>
      <c r="AW217" s="515"/>
      <c r="AX217" s="515"/>
      <c r="AY217" s="515"/>
      <c r="AZ217" s="515"/>
      <c r="BA217" s="515"/>
      <c r="BB217" s="515"/>
      <c r="BC217" s="515"/>
      <c r="BD217" s="515"/>
      <c r="BE217" s="515"/>
      <c r="BF217" s="515"/>
      <c r="BG217" s="515"/>
      <c r="BH217" s="515"/>
      <c r="BI217" s="515"/>
      <c r="BJ217" s="515"/>
      <c r="BK217" s="515"/>
      <c r="BL217" s="515"/>
      <c r="BM217" s="515"/>
      <c r="BN217" s="515"/>
      <c r="BO217" s="515"/>
      <c r="BP217" s="515"/>
      <c r="BQ217" s="515"/>
      <c r="BR217" s="515"/>
      <c r="BS217" s="515"/>
      <c r="BT217" s="515"/>
      <c r="BU217" s="515"/>
      <c r="BV217" s="515"/>
      <c r="BW217" s="515"/>
      <c r="BX217" s="515"/>
      <c r="BY217" s="515"/>
      <c r="BZ217" s="515"/>
      <c r="CA217" s="515"/>
      <c r="CB217" s="515"/>
      <c r="CC217" s="515"/>
      <c r="CD217" s="515"/>
      <c r="CE217" s="515"/>
      <c r="CF217" s="515"/>
      <c r="CG217" s="515"/>
      <c r="CH217" s="515"/>
      <c r="CI217" s="515"/>
      <c r="CJ217" s="515"/>
      <c r="CK217" s="515"/>
      <c r="CL217" s="515"/>
      <c r="CM217" s="515"/>
      <c r="CN217" s="515"/>
      <c r="CO217" s="515"/>
      <c r="CP217" s="515"/>
      <c r="CQ217" s="515"/>
      <c r="CR217" s="515"/>
      <c r="CS217" s="515"/>
      <c r="CT217" s="515"/>
      <c r="CU217" s="515"/>
      <c r="CV217" s="515"/>
      <c r="CW217" s="515"/>
      <c r="CX217" s="515"/>
      <c r="CY217" s="515"/>
      <c r="CZ217" s="515"/>
      <c r="DA217" s="518"/>
      <c r="DB217" s="518"/>
      <c r="DC217" s="518"/>
      <c r="DD217" s="518"/>
      <c r="DE217" s="518"/>
      <c r="DF217" s="518"/>
      <c r="DG217" s="518"/>
      <c r="DH217" s="518"/>
      <c r="DI217" s="518"/>
      <c r="DJ217" s="518"/>
      <c r="DK217" s="518"/>
      <c r="DL217" s="518"/>
      <c r="DM217" s="518"/>
      <c r="DN217" s="518"/>
      <c r="DO217" s="518"/>
      <c r="DP217" s="518"/>
      <c r="DQ217" s="518"/>
      <c r="DR217" s="518"/>
      <c r="DS217" s="518"/>
      <c r="DT217" s="518"/>
      <c r="DU217" s="518"/>
      <c r="DV217" s="518"/>
      <c r="DW217" s="518"/>
      <c r="DX217" s="487"/>
      <c r="DY217" s="482"/>
    </row>
    <row r="218" spans="3:129" ht="18" customHeight="1">
      <c r="C218" s="482"/>
      <c r="D218" s="496"/>
      <c r="E218" s="496"/>
      <c r="F218" s="496"/>
      <c r="G218" s="496"/>
      <c r="H218" s="496"/>
      <c r="I218" s="496"/>
      <c r="J218" s="496"/>
      <c r="K218" s="496"/>
      <c r="L218" s="496"/>
      <c r="M218" s="496"/>
      <c r="N218" s="496"/>
      <c r="O218" s="496"/>
      <c r="P218" s="496"/>
      <c r="Q218" s="496"/>
      <c r="R218" s="496"/>
      <c r="S218" s="496"/>
      <c r="T218" s="496"/>
      <c r="U218" s="496"/>
      <c r="V218" s="496"/>
      <c r="W218" s="496"/>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5"/>
      <c r="DB218" s="495"/>
      <c r="DC218" s="495"/>
      <c r="DD218" s="495"/>
      <c r="DE218" s="495"/>
      <c r="DF218" s="495"/>
      <c r="DG218" s="495"/>
      <c r="DH218" s="495"/>
      <c r="DI218" s="495"/>
      <c r="DJ218" s="495"/>
      <c r="DK218" s="495"/>
      <c r="DL218" s="495"/>
      <c r="DM218" s="495"/>
      <c r="DN218" s="495"/>
      <c r="DO218" s="495"/>
      <c r="DP218" s="495"/>
      <c r="DQ218" s="495"/>
      <c r="DR218" s="495"/>
      <c r="DS218" s="495"/>
      <c r="DT218" s="495"/>
      <c r="DU218" s="495"/>
      <c r="DV218" s="495"/>
      <c r="DW218" s="495"/>
      <c r="DX218" s="482"/>
      <c r="DY218" s="482"/>
    </row>
    <row r="219" spans="3:129" ht="20.25" customHeight="1"/>
    <row r="220" spans="3:129" ht="20.25" customHeight="1">
      <c r="BH220" s="2464" t="s">
        <v>610</v>
      </c>
      <c r="BI220" s="2464"/>
      <c r="BJ220" s="2464"/>
      <c r="BK220" s="2464"/>
      <c r="BL220" s="2464"/>
      <c r="BM220" s="2358">
        <v>3</v>
      </c>
      <c r="BN220" s="2358"/>
      <c r="BO220" s="2358"/>
      <c r="BP220" s="2358"/>
      <c r="BQ220" s="2358"/>
      <c r="BR220" s="2465" t="s">
        <v>610</v>
      </c>
      <c r="BS220" s="2465"/>
      <c r="BT220" s="2465"/>
      <c r="BU220" s="2465"/>
      <c r="BV220" s="2465"/>
    </row>
    <row r="221" spans="3:129" ht="31.5" customHeight="1"/>
    <row r="222" spans="3:129" ht="38.25" customHeight="1">
      <c r="C222" s="2572" t="s">
        <v>478</v>
      </c>
      <c r="D222" s="2573"/>
      <c r="E222" s="2573"/>
      <c r="F222" s="2573"/>
      <c r="G222" s="2573"/>
      <c r="H222" s="2573"/>
      <c r="I222" s="2573"/>
      <c r="J222" s="2573"/>
      <c r="K222" s="2573"/>
      <c r="L222" s="2573"/>
      <c r="M222" s="2573"/>
      <c r="N222" s="2573"/>
      <c r="O222" s="2573"/>
      <c r="P222" s="2573"/>
      <c r="Q222" s="2573"/>
      <c r="R222" s="2573"/>
      <c r="S222" s="2573"/>
      <c r="T222" s="2573"/>
      <c r="U222" s="2573"/>
      <c r="V222" s="2573"/>
      <c r="W222" s="2573"/>
      <c r="X222" s="2573"/>
      <c r="Y222" s="2573"/>
      <c r="Z222" s="2573"/>
      <c r="AA222" s="2573"/>
      <c r="AB222" s="2573"/>
      <c r="AC222" s="2573"/>
      <c r="AD222" s="2573"/>
      <c r="AE222" s="490"/>
      <c r="AF222" s="490"/>
      <c r="AG222" s="490"/>
      <c r="AH222" s="490"/>
      <c r="AI222" s="479"/>
      <c r="AJ222" s="479"/>
      <c r="AK222" s="479"/>
      <c r="AL222" s="479"/>
      <c r="AM222" s="479"/>
      <c r="AN222" s="479"/>
      <c r="AO222" s="479"/>
      <c r="AP222" s="479"/>
      <c r="AQ222" s="479"/>
      <c r="AR222" s="479"/>
      <c r="AS222" s="479"/>
      <c r="AT222" s="479"/>
      <c r="AU222" s="479"/>
      <c r="AV222" s="479"/>
      <c r="AW222" s="479"/>
      <c r="AX222" s="479"/>
      <c r="AY222" s="479"/>
      <c r="AZ222" s="479"/>
      <c r="BA222" s="479"/>
      <c r="BB222" s="479"/>
      <c r="BC222" s="479"/>
      <c r="BD222" s="479"/>
      <c r="BE222" s="479"/>
      <c r="BF222" s="479"/>
      <c r="BG222" s="479"/>
      <c r="BH222" s="479"/>
      <c r="BI222" s="479"/>
      <c r="BJ222" s="479"/>
      <c r="BK222" s="479"/>
      <c r="BL222" s="479"/>
      <c r="BM222" s="479"/>
      <c r="BN222" s="479"/>
      <c r="BO222" s="479"/>
      <c r="BP222" s="479"/>
      <c r="BQ222" s="479"/>
      <c r="BR222" s="479"/>
      <c r="BS222" s="479"/>
      <c r="BT222" s="479"/>
      <c r="BU222" s="479"/>
      <c r="BV222" s="479"/>
      <c r="BW222" s="479"/>
      <c r="BX222" s="479"/>
      <c r="BY222" s="479"/>
      <c r="BZ222" s="479"/>
      <c r="CA222" s="479"/>
      <c r="CB222" s="479"/>
      <c r="CC222" s="479"/>
      <c r="CD222" s="479"/>
      <c r="CE222" s="479"/>
      <c r="CF222" s="479"/>
      <c r="CG222" s="479"/>
      <c r="CH222" s="479"/>
      <c r="CI222" s="479"/>
      <c r="CJ222" s="479"/>
      <c r="CK222" s="479"/>
      <c r="CL222" s="479"/>
      <c r="CM222" s="479"/>
      <c r="CN222" s="479"/>
      <c r="CO222" s="479"/>
      <c r="CP222" s="479"/>
      <c r="CQ222" s="479"/>
      <c r="CR222" s="479"/>
      <c r="CS222" s="479"/>
      <c r="CT222" s="479"/>
      <c r="CU222" s="479"/>
      <c r="CV222" s="479"/>
      <c r="CW222" s="479"/>
      <c r="CX222" s="479"/>
      <c r="CY222" s="479"/>
      <c r="CZ222" s="479"/>
      <c r="DA222" s="479"/>
      <c r="DB222" s="479"/>
      <c r="DC222" s="479"/>
      <c r="DD222" s="479"/>
      <c r="DE222" s="479"/>
      <c r="DF222" s="479"/>
      <c r="DG222" s="479"/>
      <c r="DH222" s="479"/>
      <c r="DI222" s="479"/>
      <c r="DJ222" s="479"/>
      <c r="DK222" s="479"/>
      <c r="DL222" s="479"/>
      <c r="DM222" s="479"/>
      <c r="DN222" s="479"/>
      <c r="DO222" s="479"/>
      <c r="DP222" s="479"/>
      <c r="DQ222" s="479"/>
      <c r="DR222" s="479"/>
      <c r="DS222" s="479"/>
      <c r="DT222" s="479"/>
      <c r="DU222" s="479"/>
      <c r="DV222" s="479"/>
      <c r="DW222" s="479"/>
      <c r="DX222" s="480"/>
      <c r="DY222" s="482"/>
    </row>
    <row r="223" spans="3:129" ht="31.5" customHeight="1">
      <c r="C223" s="481"/>
      <c r="D223" s="496"/>
      <c r="E223" s="496"/>
      <c r="F223" s="2609" t="s">
        <v>481</v>
      </c>
      <c r="G223" s="2609"/>
      <c r="H223" s="2609"/>
      <c r="I223" s="2609"/>
      <c r="J223" s="2609"/>
      <c r="K223" s="2609"/>
      <c r="L223" s="2609"/>
      <c r="M223" s="2609"/>
      <c r="N223" s="2609"/>
      <c r="O223" s="2609"/>
      <c r="P223" s="2609"/>
      <c r="Q223" s="2609"/>
      <c r="R223" s="2609"/>
      <c r="S223" s="2609"/>
      <c r="T223" s="2609"/>
      <c r="U223" s="2609"/>
      <c r="V223" s="2609"/>
      <c r="W223" s="2609"/>
      <c r="X223" s="2609"/>
      <c r="Y223" s="2609"/>
      <c r="Z223" s="2609"/>
      <c r="AA223" s="2609"/>
      <c r="AB223" s="2609"/>
      <c r="AC223" s="2609"/>
      <c r="AD223" s="2609" t="s">
        <v>482</v>
      </c>
      <c r="AE223" s="2609"/>
      <c r="AF223" s="2609"/>
      <c r="AG223" s="2609"/>
      <c r="AH223" s="2609"/>
      <c r="AI223" s="2609"/>
      <c r="AJ223" s="2609"/>
      <c r="AK223" s="2609"/>
      <c r="AL223" s="2609"/>
      <c r="AM223" s="2609"/>
      <c r="AN223" s="2609"/>
      <c r="AO223" s="2609"/>
      <c r="AP223" s="2609"/>
      <c r="AQ223" s="2609"/>
      <c r="AR223" s="2609"/>
      <c r="AS223" s="2609"/>
      <c r="AT223" s="2609"/>
      <c r="AU223" s="2609"/>
      <c r="AV223" s="2609"/>
      <c r="AW223" s="2609"/>
      <c r="AX223" s="2609"/>
      <c r="AY223" s="2609"/>
      <c r="AZ223" s="2609"/>
      <c r="BA223" s="2609"/>
      <c r="BB223" s="2609"/>
      <c r="BC223" s="2609"/>
      <c r="BD223" s="2609"/>
      <c r="BE223" s="2609"/>
      <c r="BF223" s="2609"/>
      <c r="BG223" s="2609"/>
      <c r="BH223" s="2609"/>
      <c r="BI223" s="2609"/>
      <c r="BJ223" s="2609"/>
      <c r="BK223" s="2609"/>
      <c r="BL223" s="2609"/>
      <c r="BM223" s="2609"/>
      <c r="BN223" s="2609" t="s">
        <v>483</v>
      </c>
      <c r="BO223" s="2609"/>
      <c r="BP223" s="2609"/>
      <c r="BQ223" s="2609"/>
      <c r="BR223" s="2609"/>
      <c r="BS223" s="2609"/>
      <c r="BT223" s="2609"/>
      <c r="BU223" s="2609"/>
      <c r="BV223" s="2609"/>
      <c r="BW223" s="2609"/>
      <c r="BX223" s="2609"/>
      <c r="BY223" s="2609"/>
      <c r="BZ223" s="2609"/>
      <c r="CA223" s="2609"/>
      <c r="CB223" s="2609"/>
      <c r="CC223" s="2609"/>
      <c r="CD223" s="2609"/>
      <c r="CE223" s="2609"/>
      <c r="CF223" s="2609"/>
      <c r="CG223" s="2609"/>
      <c r="CH223" s="2609"/>
      <c r="CI223" s="2609"/>
      <c r="CJ223" s="2609"/>
      <c r="CK223" s="2609"/>
      <c r="CL223" s="2609"/>
      <c r="CM223" s="2609"/>
      <c r="CN223" s="2609"/>
      <c r="CO223" s="2609"/>
      <c r="CP223" s="2609"/>
      <c r="CQ223" s="2609"/>
      <c r="CR223" s="2609"/>
      <c r="CS223" s="2609"/>
      <c r="CT223" s="2609" t="s">
        <v>479</v>
      </c>
      <c r="CU223" s="2609"/>
      <c r="CV223" s="2609"/>
      <c r="CW223" s="2609"/>
      <c r="CX223" s="2609"/>
      <c r="CY223" s="2609"/>
      <c r="CZ223" s="2609"/>
      <c r="DA223" s="2609"/>
      <c r="DB223" s="2609"/>
      <c r="DC223" s="2615" t="s">
        <v>480</v>
      </c>
      <c r="DD223" s="2615"/>
      <c r="DE223" s="2615"/>
      <c r="DF223" s="2615"/>
      <c r="DG223" s="2615"/>
      <c r="DH223" s="2615"/>
      <c r="DI223" s="2615"/>
      <c r="DJ223" s="2615"/>
      <c r="DK223" s="2615"/>
      <c r="DL223" s="2615"/>
      <c r="DM223" s="2615"/>
      <c r="DN223" s="2615"/>
      <c r="DO223" s="2615"/>
      <c r="DP223" s="2615"/>
      <c r="DQ223" s="2615"/>
      <c r="DR223" s="2615"/>
      <c r="DS223" s="2615"/>
      <c r="DT223" s="2615"/>
      <c r="DU223" s="2615"/>
      <c r="DV223" s="495"/>
      <c r="DW223" s="495"/>
      <c r="DX223" s="483"/>
      <c r="DY223" s="482"/>
    </row>
    <row r="224" spans="3:129" ht="31.5" customHeight="1">
      <c r="C224" s="481"/>
      <c r="D224" s="496"/>
      <c r="E224" s="496"/>
      <c r="F224" s="2609"/>
      <c r="G224" s="2609"/>
      <c r="H224" s="2609"/>
      <c r="I224" s="2609"/>
      <c r="J224" s="2609"/>
      <c r="K224" s="2609"/>
      <c r="L224" s="2609"/>
      <c r="M224" s="2609"/>
      <c r="N224" s="2609"/>
      <c r="O224" s="2609"/>
      <c r="P224" s="2609"/>
      <c r="Q224" s="2609"/>
      <c r="R224" s="2609"/>
      <c r="S224" s="2609"/>
      <c r="T224" s="2609"/>
      <c r="U224" s="2609"/>
      <c r="V224" s="2609"/>
      <c r="W224" s="2609"/>
      <c r="X224" s="2609"/>
      <c r="Y224" s="2609"/>
      <c r="Z224" s="2609"/>
      <c r="AA224" s="2609"/>
      <c r="AB224" s="2609"/>
      <c r="AC224" s="2609"/>
      <c r="AD224" s="2609"/>
      <c r="AE224" s="2609"/>
      <c r="AF224" s="2609"/>
      <c r="AG224" s="2609"/>
      <c r="AH224" s="2609"/>
      <c r="AI224" s="2609"/>
      <c r="AJ224" s="2609"/>
      <c r="AK224" s="2609"/>
      <c r="AL224" s="2609"/>
      <c r="AM224" s="2609"/>
      <c r="AN224" s="2609"/>
      <c r="AO224" s="2609"/>
      <c r="AP224" s="2609"/>
      <c r="AQ224" s="2609"/>
      <c r="AR224" s="2609"/>
      <c r="AS224" s="2609"/>
      <c r="AT224" s="2609"/>
      <c r="AU224" s="2609"/>
      <c r="AV224" s="2609"/>
      <c r="AW224" s="2609"/>
      <c r="AX224" s="2609"/>
      <c r="AY224" s="2609"/>
      <c r="AZ224" s="2609"/>
      <c r="BA224" s="2609"/>
      <c r="BB224" s="2609"/>
      <c r="BC224" s="2609"/>
      <c r="BD224" s="2609"/>
      <c r="BE224" s="2609"/>
      <c r="BF224" s="2609"/>
      <c r="BG224" s="2609"/>
      <c r="BH224" s="2609"/>
      <c r="BI224" s="2609"/>
      <c r="BJ224" s="2609"/>
      <c r="BK224" s="2609"/>
      <c r="BL224" s="2609"/>
      <c r="BM224" s="2609"/>
      <c r="BN224" s="2609"/>
      <c r="BO224" s="2609"/>
      <c r="BP224" s="2609"/>
      <c r="BQ224" s="2609"/>
      <c r="BR224" s="2609"/>
      <c r="BS224" s="2609"/>
      <c r="BT224" s="2609"/>
      <c r="BU224" s="2609"/>
      <c r="BV224" s="2609"/>
      <c r="BW224" s="2609"/>
      <c r="BX224" s="2609"/>
      <c r="BY224" s="2609"/>
      <c r="BZ224" s="2609"/>
      <c r="CA224" s="2609"/>
      <c r="CB224" s="2609"/>
      <c r="CC224" s="2609"/>
      <c r="CD224" s="2609"/>
      <c r="CE224" s="2609"/>
      <c r="CF224" s="2609"/>
      <c r="CG224" s="2609"/>
      <c r="CH224" s="2609"/>
      <c r="CI224" s="2609"/>
      <c r="CJ224" s="2609"/>
      <c r="CK224" s="2609"/>
      <c r="CL224" s="2609"/>
      <c r="CM224" s="2609"/>
      <c r="CN224" s="2609"/>
      <c r="CO224" s="2609"/>
      <c r="CP224" s="2609"/>
      <c r="CQ224" s="2609"/>
      <c r="CR224" s="2609"/>
      <c r="CS224" s="2609"/>
      <c r="CT224" s="2609"/>
      <c r="CU224" s="2609"/>
      <c r="CV224" s="2609"/>
      <c r="CW224" s="2609"/>
      <c r="CX224" s="2609"/>
      <c r="CY224" s="2609"/>
      <c r="CZ224" s="2609"/>
      <c r="DA224" s="2609"/>
      <c r="DB224" s="2609"/>
      <c r="DC224" s="2615"/>
      <c r="DD224" s="2615"/>
      <c r="DE224" s="2615"/>
      <c r="DF224" s="2615"/>
      <c r="DG224" s="2615"/>
      <c r="DH224" s="2615"/>
      <c r="DI224" s="2615"/>
      <c r="DJ224" s="2615"/>
      <c r="DK224" s="2615"/>
      <c r="DL224" s="2615"/>
      <c r="DM224" s="2615"/>
      <c r="DN224" s="2615"/>
      <c r="DO224" s="2615"/>
      <c r="DP224" s="2615"/>
      <c r="DQ224" s="2615"/>
      <c r="DR224" s="2615"/>
      <c r="DS224" s="2615"/>
      <c r="DT224" s="2615"/>
      <c r="DU224" s="2615"/>
      <c r="DV224" s="495"/>
      <c r="DW224" s="495"/>
      <c r="DX224" s="483"/>
      <c r="DY224" s="482"/>
    </row>
    <row r="225" spans="3:129" ht="31.5" customHeight="1">
      <c r="C225" s="481"/>
      <c r="D225" s="496"/>
      <c r="E225" s="496"/>
      <c r="F225" s="2609"/>
      <c r="G225" s="2609"/>
      <c r="H225" s="2609"/>
      <c r="I225" s="2609"/>
      <c r="J225" s="2609"/>
      <c r="K225" s="2609"/>
      <c r="L225" s="2609"/>
      <c r="M225" s="2609"/>
      <c r="N225" s="2609"/>
      <c r="O225" s="2609"/>
      <c r="P225" s="2609"/>
      <c r="Q225" s="2609"/>
      <c r="R225" s="2609"/>
      <c r="S225" s="2609"/>
      <c r="T225" s="2609"/>
      <c r="U225" s="2609"/>
      <c r="V225" s="2609"/>
      <c r="W225" s="2609"/>
      <c r="X225" s="2609"/>
      <c r="Y225" s="2609"/>
      <c r="Z225" s="2609"/>
      <c r="AA225" s="2609"/>
      <c r="AB225" s="2609"/>
      <c r="AC225" s="2609"/>
      <c r="AD225" s="2609"/>
      <c r="AE225" s="2609"/>
      <c r="AF225" s="2609"/>
      <c r="AG225" s="2609"/>
      <c r="AH225" s="2609"/>
      <c r="AI225" s="2609"/>
      <c r="AJ225" s="2609"/>
      <c r="AK225" s="2609"/>
      <c r="AL225" s="2609"/>
      <c r="AM225" s="2609"/>
      <c r="AN225" s="2609"/>
      <c r="AO225" s="2609"/>
      <c r="AP225" s="2609"/>
      <c r="AQ225" s="2609"/>
      <c r="AR225" s="2609"/>
      <c r="AS225" s="2609"/>
      <c r="AT225" s="2609"/>
      <c r="AU225" s="2609"/>
      <c r="AV225" s="2609"/>
      <c r="AW225" s="2609"/>
      <c r="AX225" s="2609"/>
      <c r="AY225" s="2609"/>
      <c r="AZ225" s="2609"/>
      <c r="BA225" s="2609"/>
      <c r="BB225" s="2609"/>
      <c r="BC225" s="2609"/>
      <c r="BD225" s="2609"/>
      <c r="BE225" s="2609"/>
      <c r="BF225" s="2609"/>
      <c r="BG225" s="2609"/>
      <c r="BH225" s="2609"/>
      <c r="BI225" s="2609"/>
      <c r="BJ225" s="2609"/>
      <c r="BK225" s="2609"/>
      <c r="BL225" s="2609"/>
      <c r="BM225" s="2609"/>
      <c r="BN225" s="2609"/>
      <c r="BO225" s="2609"/>
      <c r="BP225" s="2609"/>
      <c r="BQ225" s="2609"/>
      <c r="BR225" s="2609"/>
      <c r="BS225" s="2609"/>
      <c r="BT225" s="2609"/>
      <c r="BU225" s="2609"/>
      <c r="BV225" s="2609"/>
      <c r="BW225" s="2609"/>
      <c r="BX225" s="2609"/>
      <c r="BY225" s="2609"/>
      <c r="BZ225" s="2609"/>
      <c r="CA225" s="2609"/>
      <c r="CB225" s="2609"/>
      <c r="CC225" s="2609"/>
      <c r="CD225" s="2609"/>
      <c r="CE225" s="2609"/>
      <c r="CF225" s="2609"/>
      <c r="CG225" s="2609"/>
      <c r="CH225" s="2609"/>
      <c r="CI225" s="2609"/>
      <c r="CJ225" s="2609"/>
      <c r="CK225" s="2609"/>
      <c r="CL225" s="2609"/>
      <c r="CM225" s="2609"/>
      <c r="CN225" s="2609"/>
      <c r="CO225" s="2609"/>
      <c r="CP225" s="2609"/>
      <c r="CQ225" s="2609"/>
      <c r="CR225" s="2609"/>
      <c r="CS225" s="2609"/>
      <c r="CT225" s="2609"/>
      <c r="CU225" s="2609"/>
      <c r="CV225" s="2609"/>
      <c r="CW225" s="2609"/>
      <c r="CX225" s="2609"/>
      <c r="CY225" s="2609"/>
      <c r="CZ225" s="2609"/>
      <c r="DA225" s="2609"/>
      <c r="DB225" s="2609"/>
      <c r="DC225" s="2615"/>
      <c r="DD225" s="2615"/>
      <c r="DE225" s="2615"/>
      <c r="DF225" s="2615"/>
      <c r="DG225" s="2615"/>
      <c r="DH225" s="2615"/>
      <c r="DI225" s="2615"/>
      <c r="DJ225" s="2615"/>
      <c r="DK225" s="2615"/>
      <c r="DL225" s="2615"/>
      <c r="DM225" s="2615"/>
      <c r="DN225" s="2615"/>
      <c r="DO225" s="2615"/>
      <c r="DP225" s="2615"/>
      <c r="DQ225" s="2615"/>
      <c r="DR225" s="2615"/>
      <c r="DS225" s="2615"/>
      <c r="DT225" s="2615"/>
      <c r="DU225" s="2615"/>
      <c r="DV225" s="495"/>
      <c r="DW225" s="495"/>
      <c r="DX225" s="483"/>
      <c r="DY225" s="482"/>
    </row>
    <row r="226" spans="3:129" ht="31.5" customHeight="1">
      <c r="C226" s="481"/>
      <c r="D226" s="496"/>
      <c r="E226" s="496"/>
      <c r="F226" s="2609"/>
      <c r="G226" s="2609"/>
      <c r="H226" s="2609"/>
      <c r="I226" s="2609"/>
      <c r="J226" s="2609"/>
      <c r="K226" s="2609"/>
      <c r="L226" s="2609"/>
      <c r="M226" s="2609"/>
      <c r="N226" s="2609"/>
      <c r="O226" s="2609"/>
      <c r="P226" s="2609"/>
      <c r="Q226" s="2609"/>
      <c r="R226" s="2609"/>
      <c r="S226" s="2609"/>
      <c r="T226" s="2609"/>
      <c r="U226" s="2609"/>
      <c r="V226" s="2609"/>
      <c r="W226" s="2609"/>
      <c r="X226" s="2609"/>
      <c r="Y226" s="2609"/>
      <c r="Z226" s="2609"/>
      <c r="AA226" s="2609"/>
      <c r="AB226" s="2609"/>
      <c r="AC226" s="2609"/>
      <c r="AD226" s="2609"/>
      <c r="AE226" s="2609"/>
      <c r="AF226" s="2609"/>
      <c r="AG226" s="2609"/>
      <c r="AH226" s="2609"/>
      <c r="AI226" s="2609"/>
      <c r="AJ226" s="2609"/>
      <c r="AK226" s="2609"/>
      <c r="AL226" s="2609"/>
      <c r="AM226" s="2609"/>
      <c r="AN226" s="2609"/>
      <c r="AO226" s="2609"/>
      <c r="AP226" s="2609"/>
      <c r="AQ226" s="2609"/>
      <c r="AR226" s="2609"/>
      <c r="AS226" s="2609"/>
      <c r="AT226" s="2609"/>
      <c r="AU226" s="2609"/>
      <c r="AV226" s="2609"/>
      <c r="AW226" s="2609"/>
      <c r="AX226" s="2609"/>
      <c r="AY226" s="2609"/>
      <c r="AZ226" s="2609"/>
      <c r="BA226" s="2609"/>
      <c r="BB226" s="2609"/>
      <c r="BC226" s="2609"/>
      <c r="BD226" s="2609"/>
      <c r="BE226" s="2609"/>
      <c r="BF226" s="2609"/>
      <c r="BG226" s="2609"/>
      <c r="BH226" s="2609"/>
      <c r="BI226" s="2609"/>
      <c r="BJ226" s="2609"/>
      <c r="BK226" s="2609"/>
      <c r="BL226" s="2609"/>
      <c r="BM226" s="2609"/>
      <c r="BN226" s="2609"/>
      <c r="BO226" s="2609"/>
      <c r="BP226" s="2609"/>
      <c r="BQ226" s="2609"/>
      <c r="BR226" s="2609"/>
      <c r="BS226" s="2609"/>
      <c r="BT226" s="2609"/>
      <c r="BU226" s="2609"/>
      <c r="BV226" s="2609"/>
      <c r="BW226" s="2609"/>
      <c r="BX226" s="2609"/>
      <c r="BY226" s="2609"/>
      <c r="BZ226" s="2609"/>
      <c r="CA226" s="2609"/>
      <c r="CB226" s="2609"/>
      <c r="CC226" s="2609"/>
      <c r="CD226" s="2609"/>
      <c r="CE226" s="2609"/>
      <c r="CF226" s="2609"/>
      <c r="CG226" s="2609"/>
      <c r="CH226" s="2609"/>
      <c r="CI226" s="2609"/>
      <c r="CJ226" s="2609"/>
      <c r="CK226" s="2609"/>
      <c r="CL226" s="2609"/>
      <c r="CM226" s="2609"/>
      <c r="CN226" s="2609"/>
      <c r="CO226" s="2609"/>
      <c r="CP226" s="2609"/>
      <c r="CQ226" s="2609"/>
      <c r="CR226" s="2609"/>
      <c r="CS226" s="2609"/>
      <c r="CT226" s="2609"/>
      <c r="CU226" s="2609"/>
      <c r="CV226" s="2609"/>
      <c r="CW226" s="2609"/>
      <c r="CX226" s="2609"/>
      <c r="CY226" s="2609"/>
      <c r="CZ226" s="2609"/>
      <c r="DA226" s="2609"/>
      <c r="DB226" s="2609"/>
      <c r="DC226" s="2615"/>
      <c r="DD226" s="2615"/>
      <c r="DE226" s="2615"/>
      <c r="DF226" s="2615"/>
      <c r="DG226" s="2615"/>
      <c r="DH226" s="2615"/>
      <c r="DI226" s="2615"/>
      <c r="DJ226" s="2615"/>
      <c r="DK226" s="2615"/>
      <c r="DL226" s="2615"/>
      <c r="DM226" s="2615"/>
      <c r="DN226" s="2615"/>
      <c r="DO226" s="2615"/>
      <c r="DP226" s="2615"/>
      <c r="DQ226" s="2615"/>
      <c r="DR226" s="2615"/>
      <c r="DS226" s="2615"/>
      <c r="DT226" s="2615"/>
      <c r="DU226" s="2615"/>
      <c r="DV226" s="495"/>
      <c r="DW226" s="495"/>
      <c r="DX226" s="483"/>
      <c r="DY226" s="482"/>
    </row>
    <row r="227" spans="3:129" ht="31.5" customHeight="1">
      <c r="C227" s="481"/>
      <c r="D227" s="496"/>
      <c r="E227" s="496"/>
      <c r="F227" s="2609"/>
      <c r="G227" s="2609"/>
      <c r="H227" s="2609"/>
      <c r="I227" s="2609"/>
      <c r="J227" s="2609"/>
      <c r="K227" s="2609"/>
      <c r="L227" s="2609"/>
      <c r="M227" s="2609"/>
      <c r="N227" s="2609"/>
      <c r="O227" s="2609"/>
      <c r="P227" s="2609"/>
      <c r="Q227" s="2609"/>
      <c r="R227" s="2609"/>
      <c r="S227" s="2609"/>
      <c r="T227" s="2609"/>
      <c r="U227" s="2609"/>
      <c r="V227" s="2609"/>
      <c r="W227" s="2609"/>
      <c r="X227" s="2609"/>
      <c r="Y227" s="2609"/>
      <c r="Z227" s="2609"/>
      <c r="AA227" s="2609"/>
      <c r="AB227" s="2609"/>
      <c r="AC227" s="2609"/>
      <c r="AD227" s="2609"/>
      <c r="AE227" s="2609"/>
      <c r="AF227" s="2609"/>
      <c r="AG227" s="2609"/>
      <c r="AH227" s="2609"/>
      <c r="AI227" s="2609"/>
      <c r="AJ227" s="2609"/>
      <c r="AK227" s="2609"/>
      <c r="AL227" s="2609"/>
      <c r="AM227" s="2609"/>
      <c r="AN227" s="2609"/>
      <c r="AO227" s="2609"/>
      <c r="AP227" s="2609"/>
      <c r="AQ227" s="2609"/>
      <c r="AR227" s="2609"/>
      <c r="AS227" s="2609"/>
      <c r="AT227" s="2609"/>
      <c r="AU227" s="2609"/>
      <c r="AV227" s="2609"/>
      <c r="AW227" s="2609"/>
      <c r="AX227" s="2609"/>
      <c r="AY227" s="2609"/>
      <c r="AZ227" s="2609"/>
      <c r="BA227" s="2609"/>
      <c r="BB227" s="2609"/>
      <c r="BC227" s="2609"/>
      <c r="BD227" s="2609"/>
      <c r="BE227" s="2609"/>
      <c r="BF227" s="2609"/>
      <c r="BG227" s="2609"/>
      <c r="BH227" s="2609"/>
      <c r="BI227" s="2609"/>
      <c r="BJ227" s="2609"/>
      <c r="BK227" s="2609"/>
      <c r="BL227" s="2609"/>
      <c r="BM227" s="2609"/>
      <c r="BN227" s="2609"/>
      <c r="BO227" s="2609"/>
      <c r="BP227" s="2609"/>
      <c r="BQ227" s="2609"/>
      <c r="BR227" s="2609"/>
      <c r="BS227" s="2609"/>
      <c r="BT227" s="2609"/>
      <c r="BU227" s="2609"/>
      <c r="BV227" s="2609"/>
      <c r="BW227" s="2609"/>
      <c r="BX227" s="2609"/>
      <c r="BY227" s="2609"/>
      <c r="BZ227" s="2609"/>
      <c r="CA227" s="2609"/>
      <c r="CB227" s="2609"/>
      <c r="CC227" s="2609"/>
      <c r="CD227" s="2609"/>
      <c r="CE227" s="2609"/>
      <c r="CF227" s="2609"/>
      <c r="CG227" s="2609"/>
      <c r="CH227" s="2609"/>
      <c r="CI227" s="2609"/>
      <c r="CJ227" s="2609"/>
      <c r="CK227" s="2609"/>
      <c r="CL227" s="2609"/>
      <c r="CM227" s="2609"/>
      <c r="CN227" s="2609"/>
      <c r="CO227" s="2609"/>
      <c r="CP227" s="2609"/>
      <c r="CQ227" s="2609"/>
      <c r="CR227" s="2609"/>
      <c r="CS227" s="2609"/>
      <c r="CT227" s="2609"/>
      <c r="CU227" s="2609"/>
      <c r="CV227" s="2609"/>
      <c r="CW227" s="2609"/>
      <c r="CX227" s="2609"/>
      <c r="CY227" s="2609"/>
      <c r="CZ227" s="2609"/>
      <c r="DA227" s="2609"/>
      <c r="DB227" s="2609"/>
      <c r="DC227" s="2615"/>
      <c r="DD227" s="2615"/>
      <c r="DE227" s="2615"/>
      <c r="DF227" s="2615"/>
      <c r="DG227" s="2615"/>
      <c r="DH227" s="2615"/>
      <c r="DI227" s="2615"/>
      <c r="DJ227" s="2615"/>
      <c r="DK227" s="2615"/>
      <c r="DL227" s="2615"/>
      <c r="DM227" s="2615"/>
      <c r="DN227" s="2615"/>
      <c r="DO227" s="2615"/>
      <c r="DP227" s="2615"/>
      <c r="DQ227" s="2615"/>
      <c r="DR227" s="2615"/>
      <c r="DS227" s="2615"/>
      <c r="DT227" s="2615"/>
      <c r="DU227" s="2615"/>
      <c r="DV227" s="495"/>
      <c r="DW227" s="495"/>
      <c r="DX227" s="483"/>
      <c r="DY227" s="482"/>
    </row>
    <row r="228" spans="3:129" ht="31.5" customHeight="1">
      <c r="C228" s="481"/>
      <c r="D228" s="496"/>
      <c r="E228" s="496"/>
      <c r="F228" s="2609"/>
      <c r="G228" s="2609"/>
      <c r="H228" s="2609"/>
      <c r="I228" s="2609"/>
      <c r="J228" s="2609"/>
      <c r="K228" s="2609"/>
      <c r="L228" s="2609"/>
      <c r="M228" s="2609"/>
      <c r="N228" s="2609"/>
      <c r="O228" s="2609"/>
      <c r="P228" s="2609"/>
      <c r="Q228" s="2609"/>
      <c r="R228" s="2609"/>
      <c r="S228" s="2609"/>
      <c r="T228" s="2609"/>
      <c r="U228" s="2609"/>
      <c r="V228" s="2609"/>
      <c r="W228" s="2609"/>
      <c r="X228" s="2609"/>
      <c r="Y228" s="2609"/>
      <c r="Z228" s="2609"/>
      <c r="AA228" s="2609"/>
      <c r="AB228" s="2609"/>
      <c r="AC228" s="2609"/>
      <c r="AD228" s="2609"/>
      <c r="AE228" s="2609"/>
      <c r="AF228" s="2609"/>
      <c r="AG228" s="2609"/>
      <c r="AH228" s="2609"/>
      <c r="AI228" s="2609"/>
      <c r="AJ228" s="2609"/>
      <c r="AK228" s="2609"/>
      <c r="AL228" s="2609"/>
      <c r="AM228" s="2609"/>
      <c r="AN228" s="2609"/>
      <c r="AO228" s="2609"/>
      <c r="AP228" s="2609"/>
      <c r="AQ228" s="2609"/>
      <c r="AR228" s="2609"/>
      <c r="AS228" s="2609"/>
      <c r="AT228" s="2609"/>
      <c r="AU228" s="2609"/>
      <c r="AV228" s="2609"/>
      <c r="AW228" s="2609"/>
      <c r="AX228" s="2609"/>
      <c r="AY228" s="2609"/>
      <c r="AZ228" s="2609"/>
      <c r="BA228" s="2609"/>
      <c r="BB228" s="2609"/>
      <c r="BC228" s="2609"/>
      <c r="BD228" s="2609"/>
      <c r="BE228" s="2609"/>
      <c r="BF228" s="2609"/>
      <c r="BG228" s="2609"/>
      <c r="BH228" s="2609"/>
      <c r="BI228" s="2609"/>
      <c r="BJ228" s="2609"/>
      <c r="BK228" s="2609"/>
      <c r="BL228" s="2609"/>
      <c r="BM228" s="2609"/>
      <c r="BN228" s="2609"/>
      <c r="BO228" s="2609"/>
      <c r="BP228" s="2609"/>
      <c r="BQ228" s="2609"/>
      <c r="BR228" s="2609"/>
      <c r="BS228" s="2609"/>
      <c r="BT228" s="2609"/>
      <c r="BU228" s="2609"/>
      <c r="BV228" s="2609"/>
      <c r="BW228" s="2609"/>
      <c r="BX228" s="2609"/>
      <c r="BY228" s="2609"/>
      <c r="BZ228" s="2609"/>
      <c r="CA228" s="2609"/>
      <c r="CB228" s="2609"/>
      <c r="CC228" s="2609"/>
      <c r="CD228" s="2609"/>
      <c r="CE228" s="2609"/>
      <c r="CF228" s="2609"/>
      <c r="CG228" s="2609"/>
      <c r="CH228" s="2609"/>
      <c r="CI228" s="2609"/>
      <c r="CJ228" s="2609"/>
      <c r="CK228" s="2609"/>
      <c r="CL228" s="2609"/>
      <c r="CM228" s="2609"/>
      <c r="CN228" s="2609"/>
      <c r="CO228" s="2609"/>
      <c r="CP228" s="2609"/>
      <c r="CQ228" s="2609"/>
      <c r="CR228" s="2609"/>
      <c r="CS228" s="2609"/>
      <c r="CT228" s="2609"/>
      <c r="CU228" s="2609"/>
      <c r="CV228" s="2609"/>
      <c r="CW228" s="2609"/>
      <c r="CX228" s="2609"/>
      <c r="CY228" s="2609"/>
      <c r="CZ228" s="2609"/>
      <c r="DA228" s="2609"/>
      <c r="DB228" s="2609"/>
      <c r="DC228" s="2615"/>
      <c r="DD228" s="2615"/>
      <c r="DE228" s="2615"/>
      <c r="DF228" s="2615"/>
      <c r="DG228" s="2615"/>
      <c r="DH228" s="2615"/>
      <c r="DI228" s="2615"/>
      <c r="DJ228" s="2615"/>
      <c r="DK228" s="2615"/>
      <c r="DL228" s="2615"/>
      <c r="DM228" s="2615"/>
      <c r="DN228" s="2615"/>
      <c r="DO228" s="2615"/>
      <c r="DP228" s="2615"/>
      <c r="DQ228" s="2615"/>
      <c r="DR228" s="2615"/>
      <c r="DS228" s="2615"/>
      <c r="DT228" s="2615"/>
      <c r="DU228" s="2615"/>
      <c r="DV228" s="495"/>
      <c r="DW228" s="495"/>
      <c r="DX228" s="483"/>
      <c r="DY228" s="482"/>
    </row>
    <row r="229" spans="3:129" ht="31.5" customHeight="1">
      <c r="C229" s="481"/>
      <c r="D229" s="496"/>
      <c r="E229" s="496"/>
      <c r="F229" s="2609"/>
      <c r="G229" s="2609"/>
      <c r="H229" s="2609"/>
      <c r="I229" s="2609"/>
      <c r="J229" s="2609"/>
      <c r="K229" s="2609"/>
      <c r="L229" s="2609"/>
      <c r="M229" s="2609"/>
      <c r="N229" s="2609"/>
      <c r="O229" s="2609"/>
      <c r="P229" s="2609"/>
      <c r="Q229" s="2609"/>
      <c r="R229" s="2609"/>
      <c r="S229" s="2609"/>
      <c r="T229" s="2609"/>
      <c r="U229" s="2609"/>
      <c r="V229" s="2609"/>
      <c r="W229" s="2609"/>
      <c r="X229" s="2609"/>
      <c r="Y229" s="2609"/>
      <c r="Z229" s="2609"/>
      <c r="AA229" s="2609"/>
      <c r="AB229" s="2609"/>
      <c r="AC229" s="2609"/>
      <c r="AD229" s="2609"/>
      <c r="AE229" s="2609"/>
      <c r="AF229" s="2609"/>
      <c r="AG229" s="2609"/>
      <c r="AH229" s="2609"/>
      <c r="AI229" s="2609"/>
      <c r="AJ229" s="2609"/>
      <c r="AK229" s="2609"/>
      <c r="AL229" s="2609"/>
      <c r="AM229" s="2609"/>
      <c r="AN229" s="2609"/>
      <c r="AO229" s="2609"/>
      <c r="AP229" s="2609"/>
      <c r="AQ229" s="2609"/>
      <c r="AR229" s="2609"/>
      <c r="AS229" s="2609"/>
      <c r="AT229" s="2609"/>
      <c r="AU229" s="2609"/>
      <c r="AV229" s="2609"/>
      <c r="AW229" s="2609"/>
      <c r="AX229" s="2609"/>
      <c r="AY229" s="2609"/>
      <c r="AZ229" s="2609"/>
      <c r="BA229" s="2609"/>
      <c r="BB229" s="2609"/>
      <c r="BC229" s="2609"/>
      <c r="BD229" s="2609"/>
      <c r="BE229" s="2609"/>
      <c r="BF229" s="2609"/>
      <c r="BG229" s="2609"/>
      <c r="BH229" s="2609"/>
      <c r="BI229" s="2609"/>
      <c r="BJ229" s="2609"/>
      <c r="BK229" s="2609"/>
      <c r="BL229" s="2609"/>
      <c r="BM229" s="2609"/>
      <c r="BN229" s="2609"/>
      <c r="BO229" s="2609"/>
      <c r="BP229" s="2609"/>
      <c r="BQ229" s="2609"/>
      <c r="BR229" s="2609"/>
      <c r="BS229" s="2609"/>
      <c r="BT229" s="2609"/>
      <c r="BU229" s="2609"/>
      <c r="BV229" s="2609"/>
      <c r="BW229" s="2609"/>
      <c r="BX229" s="2609"/>
      <c r="BY229" s="2609"/>
      <c r="BZ229" s="2609"/>
      <c r="CA229" s="2609"/>
      <c r="CB229" s="2609"/>
      <c r="CC229" s="2609"/>
      <c r="CD229" s="2609"/>
      <c r="CE229" s="2609"/>
      <c r="CF229" s="2609"/>
      <c r="CG229" s="2609"/>
      <c r="CH229" s="2609"/>
      <c r="CI229" s="2609"/>
      <c r="CJ229" s="2609"/>
      <c r="CK229" s="2609"/>
      <c r="CL229" s="2609"/>
      <c r="CM229" s="2609"/>
      <c r="CN229" s="2609"/>
      <c r="CO229" s="2609"/>
      <c r="CP229" s="2609"/>
      <c r="CQ229" s="2609"/>
      <c r="CR229" s="2609"/>
      <c r="CS229" s="2609"/>
      <c r="CT229" s="2609"/>
      <c r="CU229" s="2609"/>
      <c r="CV229" s="2609"/>
      <c r="CW229" s="2609"/>
      <c r="CX229" s="2609"/>
      <c r="CY229" s="2609"/>
      <c r="CZ229" s="2609"/>
      <c r="DA229" s="2609"/>
      <c r="DB229" s="2609"/>
      <c r="DC229" s="2615"/>
      <c r="DD229" s="2615"/>
      <c r="DE229" s="2615"/>
      <c r="DF229" s="2615"/>
      <c r="DG229" s="2615"/>
      <c r="DH229" s="2615"/>
      <c r="DI229" s="2615"/>
      <c r="DJ229" s="2615"/>
      <c r="DK229" s="2615"/>
      <c r="DL229" s="2615"/>
      <c r="DM229" s="2615"/>
      <c r="DN229" s="2615"/>
      <c r="DO229" s="2615"/>
      <c r="DP229" s="2615"/>
      <c r="DQ229" s="2615"/>
      <c r="DR229" s="2615"/>
      <c r="DS229" s="2615"/>
      <c r="DT229" s="2615"/>
      <c r="DU229" s="2615"/>
      <c r="DV229" s="495"/>
      <c r="DW229" s="495"/>
      <c r="DX229" s="483"/>
      <c r="DY229" s="482"/>
    </row>
    <row r="230" spans="3:129" ht="31.5" customHeight="1">
      <c r="C230" s="481"/>
      <c r="D230" s="496"/>
      <c r="E230" s="496"/>
      <c r="F230" s="2609"/>
      <c r="G230" s="2609"/>
      <c r="H230" s="2609"/>
      <c r="I230" s="2609"/>
      <c r="J230" s="2609"/>
      <c r="K230" s="2609"/>
      <c r="L230" s="2609"/>
      <c r="M230" s="2609"/>
      <c r="N230" s="2609"/>
      <c r="O230" s="2609"/>
      <c r="P230" s="2609"/>
      <c r="Q230" s="2609"/>
      <c r="R230" s="2609"/>
      <c r="S230" s="2609"/>
      <c r="T230" s="2609"/>
      <c r="U230" s="2609"/>
      <c r="V230" s="2609"/>
      <c r="W230" s="2609"/>
      <c r="X230" s="2609"/>
      <c r="Y230" s="2609"/>
      <c r="Z230" s="2609"/>
      <c r="AA230" s="2609"/>
      <c r="AB230" s="2609"/>
      <c r="AC230" s="2609"/>
      <c r="AD230" s="2609"/>
      <c r="AE230" s="2609"/>
      <c r="AF230" s="2609"/>
      <c r="AG230" s="2609"/>
      <c r="AH230" s="2609"/>
      <c r="AI230" s="2609"/>
      <c r="AJ230" s="2609"/>
      <c r="AK230" s="2609"/>
      <c r="AL230" s="2609"/>
      <c r="AM230" s="2609"/>
      <c r="AN230" s="2609"/>
      <c r="AO230" s="2609"/>
      <c r="AP230" s="2609"/>
      <c r="AQ230" s="2609"/>
      <c r="AR230" s="2609"/>
      <c r="AS230" s="2609"/>
      <c r="AT230" s="2609"/>
      <c r="AU230" s="2609"/>
      <c r="AV230" s="2609"/>
      <c r="AW230" s="2609"/>
      <c r="AX230" s="2609"/>
      <c r="AY230" s="2609"/>
      <c r="AZ230" s="2609"/>
      <c r="BA230" s="2609"/>
      <c r="BB230" s="2609"/>
      <c r="BC230" s="2609"/>
      <c r="BD230" s="2609"/>
      <c r="BE230" s="2609"/>
      <c r="BF230" s="2609"/>
      <c r="BG230" s="2609"/>
      <c r="BH230" s="2609"/>
      <c r="BI230" s="2609"/>
      <c r="BJ230" s="2609"/>
      <c r="BK230" s="2609"/>
      <c r="BL230" s="2609"/>
      <c r="BM230" s="2609"/>
      <c r="BN230" s="2609"/>
      <c r="BO230" s="2609"/>
      <c r="BP230" s="2609"/>
      <c r="BQ230" s="2609"/>
      <c r="BR230" s="2609"/>
      <c r="BS230" s="2609"/>
      <c r="BT230" s="2609"/>
      <c r="BU230" s="2609"/>
      <c r="BV230" s="2609"/>
      <c r="BW230" s="2609"/>
      <c r="BX230" s="2609"/>
      <c r="BY230" s="2609"/>
      <c r="BZ230" s="2609"/>
      <c r="CA230" s="2609"/>
      <c r="CB230" s="2609"/>
      <c r="CC230" s="2609"/>
      <c r="CD230" s="2609"/>
      <c r="CE230" s="2609"/>
      <c r="CF230" s="2609"/>
      <c r="CG230" s="2609"/>
      <c r="CH230" s="2609"/>
      <c r="CI230" s="2609"/>
      <c r="CJ230" s="2609"/>
      <c r="CK230" s="2609"/>
      <c r="CL230" s="2609"/>
      <c r="CM230" s="2609"/>
      <c r="CN230" s="2609"/>
      <c r="CO230" s="2609"/>
      <c r="CP230" s="2609"/>
      <c r="CQ230" s="2609"/>
      <c r="CR230" s="2609"/>
      <c r="CS230" s="2609"/>
      <c r="CT230" s="2609"/>
      <c r="CU230" s="2609"/>
      <c r="CV230" s="2609"/>
      <c r="CW230" s="2609"/>
      <c r="CX230" s="2609"/>
      <c r="CY230" s="2609"/>
      <c r="CZ230" s="2609"/>
      <c r="DA230" s="2609"/>
      <c r="DB230" s="2609"/>
      <c r="DC230" s="2615"/>
      <c r="DD230" s="2615"/>
      <c r="DE230" s="2615"/>
      <c r="DF230" s="2615"/>
      <c r="DG230" s="2615"/>
      <c r="DH230" s="2615"/>
      <c r="DI230" s="2615"/>
      <c r="DJ230" s="2615"/>
      <c r="DK230" s="2615"/>
      <c r="DL230" s="2615"/>
      <c r="DM230" s="2615"/>
      <c r="DN230" s="2615"/>
      <c r="DO230" s="2615"/>
      <c r="DP230" s="2615"/>
      <c r="DQ230" s="2615"/>
      <c r="DR230" s="2615"/>
      <c r="DS230" s="2615"/>
      <c r="DT230" s="2615"/>
      <c r="DU230" s="2615"/>
      <c r="DV230" s="495"/>
      <c r="DW230" s="495"/>
      <c r="DX230" s="483"/>
      <c r="DY230" s="482"/>
    </row>
    <row r="231" spans="3:129" ht="31.5" customHeight="1">
      <c r="C231" s="481"/>
      <c r="D231" s="496"/>
      <c r="E231" s="496"/>
      <c r="F231" s="2609"/>
      <c r="G231" s="2609"/>
      <c r="H231" s="2609"/>
      <c r="I231" s="2609"/>
      <c r="J231" s="2609"/>
      <c r="K231" s="2609"/>
      <c r="L231" s="2609"/>
      <c r="M231" s="2609"/>
      <c r="N231" s="2609"/>
      <c r="O231" s="2609"/>
      <c r="P231" s="2609"/>
      <c r="Q231" s="2609"/>
      <c r="R231" s="2609"/>
      <c r="S231" s="2609"/>
      <c r="T231" s="2609"/>
      <c r="U231" s="2609"/>
      <c r="V231" s="2609"/>
      <c r="W231" s="2609"/>
      <c r="X231" s="2609"/>
      <c r="Y231" s="2609"/>
      <c r="Z231" s="2609"/>
      <c r="AA231" s="2609"/>
      <c r="AB231" s="2609"/>
      <c r="AC231" s="2609"/>
      <c r="AD231" s="2609"/>
      <c r="AE231" s="2609"/>
      <c r="AF231" s="2609"/>
      <c r="AG231" s="2609"/>
      <c r="AH231" s="2609"/>
      <c r="AI231" s="2609"/>
      <c r="AJ231" s="2609"/>
      <c r="AK231" s="2609"/>
      <c r="AL231" s="2609"/>
      <c r="AM231" s="2609"/>
      <c r="AN231" s="2609"/>
      <c r="AO231" s="2609"/>
      <c r="AP231" s="2609"/>
      <c r="AQ231" s="2609"/>
      <c r="AR231" s="2609"/>
      <c r="AS231" s="2609"/>
      <c r="AT231" s="2609"/>
      <c r="AU231" s="2609"/>
      <c r="AV231" s="2609"/>
      <c r="AW231" s="2609"/>
      <c r="AX231" s="2609"/>
      <c r="AY231" s="2609"/>
      <c r="AZ231" s="2609"/>
      <c r="BA231" s="2609"/>
      <c r="BB231" s="2609"/>
      <c r="BC231" s="2609"/>
      <c r="BD231" s="2609"/>
      <c r="BE231" s="2609"/>
      <c r="BF231" s="2609"/>
      <c r="BG231" s="2609"/>
      <c r="BH231" s="2609"/>
      <c r="BI231" s="2609"/>
      <c r="BJ231" s="2609"/>
      <c r="BK231" s="2609"/>
      <c r="BL231" s="2609"/>
      <c r="BM231" s="2609"/>
      <c r="BN231" s="2609"/>
      <c r="BO231" s="2609"/>
      <c r="BP231" s="2609"/>
      <c r="BQ231" s="2609"/>
      <c r="BR231" s="2609"/>
      <c r="BS231" s="2609"/>
      <c r="BT231" s="2609"/>
      <c r="BU231" s="2609"/>
      <c r="BV231" s="2609"/>
      <c r="BW231" s="2609"/>
      <c r="BX231" s="2609"/>
      <c r="BY231" s="2609"/>
      <c r="BZ231" s="2609"/>
      <c r="CA231" s="2609"/>
      <c r="CB231" s="2609"/>
      <c r="CC231" s="2609"/>
      <c r="CD231" s="2609"/>
      <c r="CE231" s="2609"/>
      <c r="CF231" s="2609"/>
      <c r="CG231" s="2609"/>
      <c r="CH231" s="2609"/>
      <c r="CI231" s="2609"/>
      <c r="CJ231" s="2609"/>
      <c r="CK231" s="2609"/>
      <c r="CL231" s="2609"/>
      <c r="CM231" s="2609"/>
      <c r="CN231" s="2609"/>
      <c r="CO231" s="2609"/>
      <c r="CP231" s="2609"/>
      <c r="CQ231" s="2609"/>
      <c r="CR231" s="2609"/>
      <c r="CS231" s="2609"/>
      <c r="CT231" s="2609"/>
      <c r="CU231" s="2609"/>
      <c r="CV231" s="2609"/>
      <c r="CW231" s="2609"/>
      <c r="CX231" s="2609"/>
      <c r="CY231" s="2609"/>
      <c r="CZ231" s="2609"/>
      <c r="DA231" s="2609"/>
      <c r="DB231" s="2609"/>
      <c r="DC231" s="2615"/>
      <c r="DD231" s="2615"/>
      <c r="DE231" s="2615"/>
      <c r="DF231" s="2615"/>
      <c r="DG231" s="2615"/>
      <c r="DH231" s="2615"/>
      <c r="DI231" s="2615"/>
      <c r="DJ231" s="2615"/>
      <c r="DK231" s="2615"/>
      <c r="DL231" s="2615"/>
      <c r="DM231" s="2615"/>
      <c r="DN231" s="2615"/>
      <c r="DO231" s="2615"/>
      <c r="DP231" s="2615"/>
      <c r="DQ231" s="2615"/>
      <c r="DR231" s="2615"/>
      <c r="DS231" s="2615"/>
      <c r="DT231" s="2615"/>
      <c r="DU231" s="2615"/>
      <c r="DV231" s="495"/>
      <c r="DW231" s="495"/>
      <c r="DX231" s="483"/>
      <c r="DY231" s="482"/>
    </row>
    <row r="232" spans="3:129" ht="31.5" customHeight="1">
      <c r="C232" s="481"/>
      <c r="D232" s="496"/>
      <c r="E232" s="496"/>
      <c r="F232" s="2609"/>
      <c r="G232" s="2609"/>
      <c r="H232" s="2609"/>
      <c r="I232" s="2609"/>
      <c r="J232" s="2609"/>
      <c r="K232" s="2609"/>
      <c r="L232" s="2609"/>
      <c r="M232" s="2609"/>
      <c r="N232" s="2609"/>
      <c r="O232" s="2609"/>
      <c r="P232" s="2609"/>
      <c r="Q232" s="2609"/>
      <c r="R232" s="2609"/>
      <c r="S232" s="2609"/>
      <c r="T232" s="2609"/>
      <c r="U232" s="2609"/>
      <c r="V232" s="2609"/>
      <c r="W232" s="2609"/>
      <c r="X232" s="2609"/>
      <c r="Y232" s="2609"/>
      <c r="Z232" s="2609"/>
      <c r="AA232" s="2609"/>
      <c r="AB232" s="2609"/>
      <c r="AC232" s="2609"/>
      <c r="AD232" s="2609"/>
      <c r="AE232" s="2609"/>
      <c r="AF232" s="2609"/>
      <c r="AG232" s="2609"/>
      <c r="AH232" s="2609"/>
      <c r="AI232" s="2609"/>
      <c r="AJ232" s="2609"/>
      <c r="AK232" s="2609"/>
      <c r="AL232" s="2609"/>
      <c r="AM232" s="2609"/>
      <c r="AN232" s="2609"/>
      <c r="AO232" s="2609"/>
      <c r="AP232" s="2609"/>
      <c r="AQ232" s="2609"/>
      <c r="AR232" s="2609"/>
      <c r="AS232" s="2609"/>
      <c r="AT232" s="2609"/>
      <c r="AU232" s="2609"/>
      <c r="AV232" s="2609"/>
      <c r="AW232" s="2609"/>
      <c r="AX232" s="2609"/>
      <c r="AY232" s="2609"/>
      <c r="AZ232" s="2609"/>
      <c r="BA232" s="2609"/>
      <c r="BB232" s="2609"/>
      <c r="BC232" s="2609"/>
      <c r="BD232" s="2609"/>
      <c r="BE232" s="2609"/>
      <c r="BF232" s="2609"/>
      <c r="BG232" s="2609"/>
      <c r="BH232" s="2609"/>
      <c r="BI232" s="2609"/>
      <c r="BJ232" s="2609"/>
      <c r="BK232" s="2609"/>
      <c r="BL232" s="2609"/>
      <c r="BM232" s="2609"/>
      <c r="BN232" s="2609"/>
      <c r="BO232" s="2609"/>
      <c r="BP232" s="2609"/>
      <c r="BQ232" s="2609"/>
      <c r="BR232" s="2609"/>
      <c r="BS232" s="2609"/>
      <c r="BT232" s="2609"/>
      <c r="BU232" s="2609"/>
      <c r="BV232" s="2609"/>
      <c r="BW232" s="2609"/>
      <c r="BX232" s="2609"/>
      <c r="BY232" s="2609"/>
      <c r="BZ232" s="2609"/>
      <c r="CA232" s="2609"/>
      <c r="CB232" s="2609"/>
      <c r="CC232" s="2609"/>
      <c r="CD232" s="2609"/>
      <c r="CE232" s="2609"/>
      <c r="CF232" s="2609"/>
      <c r="CG232" s="2609"/>
      <c r="CH232" s="2609"/>
      <c r="CI232" s="2609"/>
      <c r="CJ232" s="2609"/>
      <c r="CK232" s="2609"/>
      <c r="CL232" s="2609"/>
      <c r="CM232" s="2609"/>
      <c r="CN232" s="2609"/>
      <c r="CO232" s="2609"/>
      <c r="CP232" s="2609"/>
      <c r="CQ232" s="2609"/>
      <c r="CR232" s="2609"/>
      <c r="CS232" s="2609"/>
      <c r="CT232" s="2609"/>
      <c r="CU232" s="2609"/>
      <c r="CV232" s="2609"/>
      <c r="CW232" s="2609"/>
      <c r="CX232" s="2609"/>
      <c r="CY232" s="2609"/>
      <c r="CZ232" s="2609"/>
      <c r="DA232" s="2609"/>
      <c r="DB232" s="2609"/>
      <c r="DC232" s="2615"/>
      <c r="DD232" s="2615"/>
      <c r="DE232" s="2615"/>
      <c r="DF232" s="2615"/>
      <c r="DG232" s="2615"/>
      <c r="DH232" s="2615"/>
      <c r="DI232" s="2615"/>
      <c r="DJ232" s="2615"/>
      <c r="DK232" s="2615"/>
      <c r="DL232" s="2615"/>
      <c r="DM232" s="2615"/>
      <c r="DN232" s="2615"/>
      <c r="DO232" s="2615"/>
      <c r="DP232" s="2615"/>
      <c r="DQ232" s="2615"/>
      <c r="DR232" s="2615"/>
      <c r="DS232" s="2615"/>
      <c r="DT232" s="2615"/>
      <c r="DU232" s="2615"/>
      <c r="DV232" s="495"/>
      <c r="DW232" s="495"/>
      <c r="DX232" s="483"/>
      <c r="DY232" s="482"/>
    </row>
    <row r="233" spans="3:129" ht="31.5" customHeight="1">
      <c r="C233" s="481"/>
      <c r="D233" s="496"/>
      <c r="E233" s="496"/>
      <c r="F233" s="2609"/>
      <c r="G233" s="2609"/>
      <c r="H233" s="2609"/>
      <c r="I233" s="2609"/>
      <c r="J233" s="2609"/>
      <c r="K233" s="2609"/>
      <c r="L233" s="2609"/>
      <c r="M233" s="2609"/>
      <c r="N233" s="2609"/>
      <c r="O233" s="2609"/>
      <c r="P233" s="2609"/>
      <c r="Q233" s="2609"/>
      <c r="R233" s="2609"/>
      <c r="S233" s="2609"/>
      <c r="T233" s="2609"/>
      <c r="U233" s="2609"/>
      <c r="V233" s="2609"/>
      <c r="W233" s="2609"/>
      <c r="X233" s="2609"/>
      <c r="Y233" s="2609"/>
      <c r="Z233" s="2609"/>
      <c r="AA233" s="2609"/>
      <c r="AB233" s="2609"/>
      <c r="AC233" s="2609"/>
      <c r="AD233" s="2609"/>
      <c r="AE233" s="2609"/>
      <c r="AF233" s="2609"/>
      <c r="AG233" s="2609"/>
      <c r="AH233" s="2609"/>
      <c r="AI233" s="2609"/>
      <c r="AJ233" s="2609"/>
      <c r="AK233" s="2609"/>
      <c r="AL233" s="2609"/>
      <c r="AM233" s="2609"/>
      <c r="AN233" s="2609"/>
      <c r="AO233" s="2609"/>
      <c r="AP233" s="2609"/>
      <c r="AQ233" s="2609"/>
      <c r="AR233" s="2609"/>
      <c r="AS233" s="2609"/>
      <c r="AT233" s="2609"/>
      <c r="AU233" s="2609"/>
      <c r="AV233" s="2609"/>
      <c r="AW233" s="2609"/>
      <c r="AX233" s="2609"/>
      <c r="AY233" s="2609"/>
      <c r="AZ233" s="2609"/>
      <c r="BA233" s="2609"/>
      <c r="BB233" s="2609"/>
      <c r="BC233" s="2609"/>
      <c r="BD233" s="2609"/>
      <c r="BE233" s="2609"/>
      <c r="BF233" s="2609"/>
      <c r="BG233" s="2609"/>
      <c r="BH233" s="2609"/>
      <c r="BI233" s="2609"/>
      <c r="BJ233" s="2609"/>
      <c r="BK233" s="2609"/>
      <c r="BL233" s="2609"/>
      <c r="BM233" s="2609"/>
      <c r="BN233" s="2609"/>
      <c r="BO233" s="2609"/>
      <c r="BP233" s="2609"/>
      <c r="BQ233" s="2609"/>
      <c r="BR233" s="2609"/>
      <c r="BS233" s="2609"/>
      <c r="BT233" s="2609"/>
      <c r="BU233" s="2609"/>
      <c r="BV233" s="2609"/>
      <c r="BW233" s="2609"/>
      <c r="BX233" s="2609"/>
      <c r="BY233" s="2609"/>
      <c r="BZ233" s="2609"/>
      <c r="CA233" s="2609"/>
      <c r="CB233" s="2609"/>
      <c r="CC233" s="2609"/>
      <c r="CD233" s="2609"/>
      <c r="CE233" s="2609"/>
      <c r="CF233" s="2609"/>
      <c r="CG233" s="2609"/>
      <c r="CH233" s="2609"/>
      <c r="CI233" s="2609"/>
      <c r="CJ233" s="2609"/>
      <c r="CK233" s="2609"/>
      <c r="CL233" s="2609"/>
      <c r="CM233" s="2609"/>
      <c r="CN233" s="2609"/>
      <c r="CO233" s="2609"/>
      <c r="CP233" s="2609"/>
      <c r="CQ233" s="2609"/>
      <c r="CR233" s="2609"/>
      <c r="CS233" s="2609"/>
      <c r="CT233" s="2609"/>
      <c r="CU233" s="2609"/>
      <c r="CV233" s="2609"/>
      <c r="CW233" s="2609"/>
      <c r="CX233" s="2609"/>
      <c r="CY233" s="2609"/>
      <c r="CZ233" s="2609"/>
      <c r="DA233" s="2609"/>
      <c r="DB233" s="2609"/>
      <c r="DC233" s="2615"/>
      <c r="DD233" s="2615"/>
      <c r="DE233" s="2615"/>
      <c r="DF233" s="2615"/>
      <c r="DG233" s="2615"/>
      <c r="DH233" s="2615"/>
      <c r="DI233" s="2615"/>
      <c r="DJ233" s="2615"/>
      <c r="DK233" s="2615"/>
      <c r="DL233" s="2615"/>
      <c r="DM233" s="2615"/>
      <c r="DN233" s="2615"/>
      <c r="DO233" s="2615"/>
      <c r="DP233" s="2615"/>
      <c r="DQ233" s="2615"/>
      <c r="DR233" s="2615"/>
      <c r="DS233" s="2615"/>
      <c r="DT233" s="2615"/>
      <c r="DU233" s="2615"/>
      <c r="DV233" s="495"/>
      <c r="DW233" s="495"/>
      <c r="DX233" s="483"/>
      <c r="DY233" s="482"/>
    </row>
    <row r="234" spans="3:129" ht="31.5" customHeight="1">
      <c r="C234" s="481"/>
      <c r="D234" s="496"/>
      <c r="E234" s="496"/>
      <c r="F234" s="2609"/>
      <c r="G234" s="2609"/>
      <c r="H234" s="2609"/>
      <c r="I234" s="2609"/>
      <c r="J234" s="2609"/>
      <c r="K234" s="2609"/>
      <c r="L234" s="2609"/>
      <c r="M234" s="2609"/>
      <c r="N234" s="2609"/>
      <c r="O234" s="2609"/>
      <c r="P234" s="2609"/>
      <c r="Q234" s="2609"/>
      <c r="R234" s="2609"/>
      <c r="S234" s="2609"/>
      <c r="T234" s="2609"/>
      <c r="U234" s="2609"/>
      <c r="V234" s="2609"/>
      <c r="W234" s="2609"/>
      <c r="X234" s="2609"/>
      <c r="Y234" s="2609"/>
      <c r="Z234" s="2609"/>
      <c r="AA234" s="2609"/>
      <c r="AB234" s="2609"/>
      <c r="AC234" s="2609"/>
      <c r="AD234" s="2609"/>
      <c r="AE234" s="2609"/>
      <c r="AF234" s="2609"/>
      <c r="AG234" s="2609"/>
      <c r="AH234" s="2609"/>
      <c r="AI234" s="2609"/>
      <c r="AJ234" s="2609"/>
      <c r="AK234" s="2609"/>
      <c r="AL234" s="2609"/>
      <c r="AM234" s="2609"/>
      <c r="AN234" s="2609"/>
      <c r="AO234" s="2609"/>
      <c r="AP234" s="2609"/>
      <c r="AQ234" s="2609"/>
      <c r="AR234" s="2609"/>
      <c r="AS234" s="2609"/>
      <c r="AT234" s="2609"/>
      <c r="AU234" s="2609"/>
      <c r="AV234" s="2609"/>
      <c r="AW234" s="2609"/>
      <c r="AX234" s="2609"/>
      <c r="AY234" s="2609"/>
      <c r="AZ234" s="2609"/>
      <c r="BA234" s="2609"/>
      <c r="BB234" s="2609"/>
      <c r="BC234" s="2609"/>
      <c r="BD234" s="2609"/>
      <c r="BE234" s="2609"/>
      <c r="BF234" s="2609"/>
      <c r="BG234" s="2609"/>
      <c r="BH234" s="2609"/>
      <c r="BI234" s="2609"/>
      <c r="BJ234" s="2609"/>
      <c r="BK234" s="2609"/>
      <c r="BL234" s="2609"/>
      <c r="BM234" s="2609"/>
      <c r="BN234" s="2609"/>
      <c r="BO234" s="2609"/>
      <c r="BP234" s="2609"/>
      <c r="BQ234" s="2609"/>
      <c r="BR234" s="2609"/>
      <c r="BS234" s="2609"/>
      <c r="BT234" s="2609"/>
      <c r="BU234" s="2609"/>
      <c r="BV234" s="2609"/>
      <c r="BW234" s="2609"/>
      <c r="BX234" s="2609"/>
      <c r="BY234" s="2609"/>
      <c r="BZ234" s="2609"/>
      <c r="CA234" s="2609"/>
      <c r="CB234" s="2609"/>
      <c r="CC234" s="2609"/>
      <c r="CD234" s="2609"/>
      <c r="CE234" s="2609"/>
      <c r="CF234" s="2609"/>
      <c r="CG234" s="2609"/>
      <c r="CH234" s="2609"/>
      <c r="CI234" s="2609"/>
      <c r="CJ234" s="2609"/>
      <c r="CK234" s="2609"/>
      <c r="CL234" s="2609"/>
      <c r="CM234" s="2609"/>
      <c r="CN234" s="2609"/>
      <c r="CO234" s="2609"/>
      <c r="CP234" s="2609"/>
      <c r="CQ234" s="2609"/>
      <c r="CR234" s="2609"/>
      <c r="CS234" s="2609"/>
      <c r="CT234" s="2609"/>
      <c r="CU234" s="2609"/>
      <c r="CV234" s="2609"/>
      <c r="CW234" s="2609"/>
      <c r="CX234" s="2609"/>
      <c r="CY234" s="2609"/>
      <c r="CZ234" s="2609"/>
      <c r="DA234" s="2609"/>
      <c r="DB234" s="2609"/>
      <c r="DC234" s="2615"/>
      <c r="DD234" s="2615"/>
      <c r="DE234" s="2615"/>
      <c r="DF234" s="2615"/>
      <c r="DG234" s="2615"/>
      <c r="DH234" s="2615"/>
      <c r="DI234" s="2615"/>
      <c r="DJ234" s="2615"/>
      <c r="DK234" s="2615"/>
      <c r="DL234" s="2615"/>
      <c r="DM234" s="2615"/>
      <c r="DN234" s="2615"/>
      <c r="DO234" s="2615"/>
      <c r="DP234" s="2615"/>
      <c r="DQ234" s="2615"/>
      <c r="DR234" s="2615"/>
      <c r="DS234" s="2615"/>
      <c r="DT234" s="2615"/>
      <c r="DU234" s="2615"/>
      <c r="DV234" s="495"/>
      <c r="DW234" s="495"/>
      <c r="DX234" s="483"/>
      <c r="DY234" s="482"/>
    </row>
    <row r="235" spans="3:129" ht="31.5" customHeight="1">
      <c r="C235" s="481"/>
      <c r="D235" s="496"/>
      <c r="E235" s="496"/>
      <c r="F235" s="2609"/>
      <c r="G235" s="2609"/>
      <c r="H235" s="2609"/>
      <c r="I235" s="2609"/>
      <c r="J235" s="2609"/>
      <c r="K235" s="2609"/>
      <c r="L235" s="2609"/>
      <c r="M235" s="2609"/>
      <c r="N235" s="2609"/>
      <c r="O235" s="2609"/>
      <c r="P235" s="2609"/>
      <c r="Q235" s="2609"/>
      <c r="R235" s="2609"/>
      <c r="S235" s="2609"/>
      <c r="T235" s="2609"/>
      <c r="U235" s="2609"/>
      <c r="V235" s="2609"/>
      <c r="W235" s="2609"/>
      <c r="X235" s="2609"/>
      <c r="Y235" s="2609"/>
      <c r="Z235" s="2609"/>
      <c r="AA235" s="2609"/>
      <c r="AB235" s="2609"/>
      <c r="AC235" s="2609"/>
      <c r="AD235" s="2609"/>
      <c r="AE235" s="2609"/>
      <c r="AF235" s="2609"/>
      <c r="AG235" s="2609"/>
      <c r="AH235" s="2609"/>
      <c r="AI235" s="2609"/>
      <c r="AJ235" s="2609"/>
      <c r="AK235" s="2609"/>
      <c r="AL235" s="2609"/>
      <c r="AM235" s="2609"/>
      <c r="AN235" s="2609"/>
      <c r="AO235" s="2609"/>
      <c r="AP235" s="2609"/>
      <c r="AQ235" s="2609"/>
      <c r="AR235" s="2609"/>
      <c r="AS235" s="2609"/>
      <c r="AT235" s="2609"/>
      <c r="AU235" s="2609"/>
      <c r="AV235" s="2609"/>
      <c r="AW235" s="2609"/>
      <c r="AX235" s="2609"/>
      <c r="AY235" s="2609"/>
      <c r="AZ235" s="2609"/>
      <c r="BA235" s="2609"/>
      <c r="BB235" s="2609"/>
      <c r="BC235" s="2609"/>
      <c r="BD235" s="2609"/>
      <c r="BE235" s="2609"/>
      <c r="BF235" s="2609"/>
      <c r="BG235" s="2609"/>
      <c r="BH235" s="2609"/>
      <c r="BI235" s="2609"/>
      <c r="BJ235" s="2609"/>
      <c r="BK235" s="2609"/>
      <c r="BL235" s="2609"/>
      <c r="BM235" s="2609"/>
      <c r="BN235" s="2609"/>
      <c r="BO235" s="2609"/>
      <c r="BP235" s="2609"/>
      <c r="BQ235" s="2609"/>
      <c r="BR235" s="2609"/>
      <c r="BS235" s="2609"/>
      <c r="BT235" s="2609"/>
      <c r="BU235" s="2609"/>
      <c r="BV235" s="2609"/>
      <c r="BW235" s="2609"/>
      <c r="BX235" s="2609"/>
      <c r="BY235" s="2609"/>
      <c r="BZ235" s="2609"/>
      <c r="CA235" s="2609"/>
      <c r="CB235" s="2609"/>
      <c r="CC235" s="2609"/>
      <c r="CD235" s="2609"/>
      <c r="CE235" s="2609"/>
      <c r="CF235" s="2609"/>
      <c r="CG235" s="2609"/>
      <c r="CH235" s="2609"/>
      <c r="CI235" s="2609"/>
      <c r="CJ235" s="2609"/>
      <c r="CK235" s="2609"/>
      <c r="CL235" s="2609"/>
      <c r="CM235" s="2609"/>
      <c r="CN235" s="2609"/>
      <c r="CO235" s="2609"/>
      <c r="CP235" s="2609"/>
      <c r="CQ235" s="2609"/>
      <c r="CR235" s="2609"/>
      <c r="CS235" s="2609"/>
      <c r="CT235" s="2609"/>
      <c r="CU235" s="2609"/>
      <c r="CV235" s="2609"/>
      <c r="CW235" s="2609"/>
      <c r="CX235" s="2609"/>
      <c r="CY235" s="2609"/>
      <c r="CZ235" s="2609"/>
      <c r="DA235" s="2609"/>
      <c r="DB235" s="2609"/>
      <c r="DC235" s="2615"/>
      <c r="DD235" s="2615"/>
      <c r="DE235" s="2615"/>
      <c r="DF235" s="2615"/>
      <c r="DG235" s="2615"/>
      <c r="DH235" s="2615"/>
      <c r="DI235" s="2615"/>
      <c r="DJ235" s="2615"/>
      <c r="DK235" s="2615"/>
      <c r="DL235" s="2615"/>
      <c r="DM235" s="2615"/>
      <c r="DN235" s="2615"/>
      <c r="DO235" s="2615"/>
      <c r="DP235" s="2615"/>
      <c r="DQ235" s="2615"/>
      <c r="DR235" s="2615"/>
      <c r="DS235" s="2615"/>
      <c r="DT235" s="2615"/>
      <c r="DU235" s="2615"/>
      <c r="DV235" s="495"/>
      <c r="DW235" s="495"/>
      <c r="DX235" s="483"/>
      <c r="DY235" s="482"/>
    </row>
    <row r="236" spans="3:129" ht="31.5" customHeight="1">
      <c r="C236" s="481"/>
      <c r="D236" s="496"/>
      <c r="E236" s="496"/>
      <c r="F236" s="2609"/>
      <c r="G236" s="2609"/>
      <c r="H236" s="2609"/>
      <c r="I236" s="2609"/>
      <c r="J236" s="2609"/>
      <c r="K236" s="2609"/>
      <c r="L236" s="2609"/>
      <c r="M236" s="2609"/>
      <c r="N236" s="2609"/>
      <c r="O236" s="2609"/>
      <c r="P236" s="2609"/>
      <c r="Q236" s="2609"/>
      <c r="R236" s="2609"/>
      <c r="S236" s="2609"/>
      <c r="T236" s="2609"/>
      <c r="U236" s="2609"/>
      <c r="V236" s="2609"/>
      <c r="W236" s="2609"/>
      <c r="X236" s="2609"/>
      <c r="Y236" s="2609"/>
      <c r="Z236" s="2609"/>
      <c r="AA236" s="2609"/>
      <c r="AB236" s="2609"/>
      <c r="AC236" s="2609"/>
      <c r="AD236" s="2609"/>
      <c r="AE236" s="2609"/>
      <c r="AF236" s="2609"/>
      <c r="AG236" s="2609"/>
      <c r="AH236" s="2609"/>
      <c r="AI236" s="2609"/>
      <c r="AJ236" s="2609"/>
      <c r="AK236" s="2609"/>
      <c r="AL236" s="2609"/>
      <c r="AM236" s="2609"/>
      <c r="AN236" s="2609"/>
      <c r="AO236" s="2609"/>
      <c r="AP236" s="2609"/>
      <c r="AQ236" s="2609"/>
      <c r="AR236" s="2609"/>
      <c r="AS236" s="2609"/>
      <c r="AT236" s="2609"/>
      <c r="AU236" s="2609"/>
      <c r="AV236" s="2609"/>
      <c r="AW236" s="2609"/>
      <c r="AX236" s="2609"/>
      <c r="AY236" s="2609"/>
      <c r="AZ236" s="2609"/>
      <c r="BA236" s="2609"/>
      <c r="BB236" s="2609"/>
      <c r="BC236" s="2609"/>
      <c r="BD236" s="2609"/>
      <c r="BE236" s="2609"/>
      <c r="BF236" s="2609"/>
      <c r="BG236" s="2609"/>
      <c r="BH236" s="2609"/>
      <c r="BI236" s="2609"/>
      <c r="BJ236" s="2609"/>
      <c r="BK236" s="2609"/>
      <c r="BL236" s="2609"/>
      <c r="BM236" s="2609"/>
      <c r="BN236" s="2609"/>
      <c r="BO236" s="2609"/>
      <c r="BP236" s="2609"/>
      <c r="BQ236" s="2609"/>
      <c r="BR236" s="2609"/>
      <c r="BS236" s="2609"/>
      <c r="BT236" s="2609"/>
      <c r="BU236" s="2609"/>
      <c r="BV236" s="2609"/>
      <c r="BW236" s="2609"/>
      <c r="BX236" s="2609"/>
      <c r="BY236" s="2609"/>
      <c r="BZ236" s="2609"/>
      <c r="CA236" s="2609"/>
      <c r="CB236" s="2609"/>
      <c r="CC236" s="2609"/>
      <c r="CD236" s="2609"/>
      <c r="CE236" s="2609"/>
      <c r="CF236" s="2609"/>
      <c r="CG236" s="2609"/>
      <c r="CH236" s="2609"/>
      <c r="CI236" s="2609"/>
      <c r="CJ236" s="2609"/>
      <c r="CK236" s="2609"/>
      <c r="CL236" s="2609"/>
      <c r="CM236" s="2609"/>
      <c r="CN236" s="2609"/>
      <c r="CO236" s="2609"/>
      <c r="CP236" s="2609"/>
      <c r="CQ236" s="2609"/>
      <c r="CR236" s="2609"/>
      <c r="CS236" s="2609"/>
      <c r="CT236" s="2609"/>
      <c r="CU236" s="2609"/>
      <c r="CV236" s="2609"/>
      <c r="CW236" s="2609"/>
      <c r="CX236" s="2609"/>
      <c r="CY236" s="2609"/>
      <c r="CZ236" s="2609"/>
      <c r="DA236" s="2609"/>
      <c r="DB236" s="2609"/>
      <c r="DC236" s="2615"/>
      <c r="DD236" s="2615"/>
      <c r="DE236" s="2615"/>
      <c r="DF236" s="2615"/>
      <c r="DG236" s="2615"/>
      <c r="DH236" s="2615"/>
      <c r="DI236" s="2615"/>
      <c r="DJ236" s="2615"/>
      <c r="DK236" s="2615"/>
      <c r="DL236" s="2615"/>
      <c r="DM236" s="2615"/>
      <c r="DN236" s="2615"/>
      <c r="DO236" s="2615"/>
      <c r="DP236" s="2615"/>
      <c r="DQ236" s="2615"/>
      <c r="DR236" s="2615"/>
      <c r="DS236" s="2615"/>
      <c r="DT236" s="2615"/>
      <c r="DU236" s="2615"/>
      <c r="DV236" s="495"/>
      <c r="DW236" s="495"/>
      <c r="DX236" s="483"/>
      <c r="DY236" s="482"/>
    </row>
    <row r="237" spans="3:129" ht="31.5" customHeight="1">
      <c r="C237" s="481"/>
      <c r="D237" s="496"/>
      <c r="E237" s="496"/>
      <c r="F237" s="2609"/>
      <c r="G237" s="2609"/>
      <c r="H237" s="2609"/>
      <c r="I237" s="2609"/>
      <c r="J237" s="2609"/>
      <c r="K237" s="2609"/>
      <c r="L237" s="2609"/>
      <c r="M237" s="2609"/>
      <c r="N237" s="2609"/>
      <c r="O237" s="2609"/>
      <c r="P237" s="2609"/>
      <c r="Q237" s="2609"/>
      <c r="R237" s="2609"/>
      <c r="S237" s="2609"/>
      <c r="T237" s="2609"/>
      <c r="U237" s="2609"/>
      <c r="V237" s="2609"/>
      <c r="W237" s="2609"/>
      <c r="X237" s="2609"/>
      <c r="Y237" s="2609"/>
      <c r="Z237" s="2609"/>
      <c r="AA237" s="2609"/>
      <c r="AB237" s="2609"/>
      <c r="AC237" s="2609"/>
      <c r="AD237" s="2609"/>
      <c r="AE237" s="2609"/>
      <c r="AF237" s="2609"/>
      <c r="AG237" s="2609"/>
      <c r="AH237" s="2609"/>
      <c r="AI237" s="2609"/>
      <c r="AJ237" s="2609"/>
      <c r="AK237" s="2609"/>
      <c r="AL237" s="2609"/>
      <c r="AM237" s="2609"/>
      <c r="AN237" s="2609"/>
      <c r="AO237" s="2609"/>
      <c r="AP237" s="2609"/>
      <c r="AQ237" s="2609"/>
      <c r="AR237" s="2609"/>
      <c r="AS237" s="2609"/>
      <c r="AT237" s="2609"/>
      <c r="AU237" s="2609"/>
      <c r="AV237" s="2609"/>
      <c r="AW237" s="2609"/>
      <c r="AX237" s="2609"/>
      <c r="AY237" s="2609"/>
      <c r="AZ237" s="2609"/>
      <c r="BA237" s="2609"/>
      <c r="BB237" s="2609"/>
      <c r="BC237" s="2609"/>
      <c r="BD237" s="2609"/>
      <c r="BE237" s="2609"/>
      <c r="BF237" s="2609"/>
      <c r="BG237" s="2609"/>
      <c r="BH237" s="2609"/>
      <c r="BI237" s="2609"/>
      <c r="BJ237" s="2609"/>
      <c r="BK237" s="2609"/>
      <c r="BL237" s="2609"/>
      <c r="BM237" s="2609"/>
      <c r="BN237" s="2609"/>
      <c r="BO237" s="2609"/>
      <c r="BP237" s="2609"/>
      <c r="BQ237" s="2609"/>
      <c r="BR237" s="2609"/>
      <c r="BS237" s="2609"/>
      <c r="BT237" s="2609"/>
      <c r="BU237" s="2609"/>
      <c r="BV237" s="2609"/>
      <c r="BW237" s="2609"/>
      <c r="BX237" s="2609"/>
      <c r="BY237" s="2609"/>
      <c r="BZ237" s="2609"/>
      <c r="CA237" s="2609"/>
      <c r="CB237" s="2609"/>
      <c r="CC237" s="2609"/>
      <c r="CD237" s="2609"/>
      <c r="CE237" s="2609"/>
      <c r="CF237" s="2609"/>
      <c r="CG237" s="2609"/>
      <c r="CH237" s="2609"/>
      <c r="CI237" s="2609"/>
      <c r="CJ237" s="2609"/>
      <c r="CK237" s="2609"/>
      <c r="CL237" s="2609"/>
      <c r="CM237" s="2609"/>
      <c r="CN237" s="2609"/>
      <c r="CO237" s="2609"/>
      <c r="CP237" s="2609"/>
      <c r="CQ237" s="2609"/>
      <c r="CR237" s="2609"/>
      <c r="CS237" s="2609"/>
      <c r="CT237" s="2609"/>
      <c r="CU237" s="2609"/>
      <c r="CV237" s="2609"/>
      <c r="CW237" s="2609"/>
      <c r="CX237" s="2609"/>
      <c r="CY237" s="2609"/>
      <c r="CZ237" s="2609"/>
      <c r="DA237" s="2609"/>
      <c r="DB237" s="2609"/>
      <c r="DC237" s="2615"/>
      <c r="DD237" s="2615"/>
      <c r="DE237" s="2615"/>
      <c r="DF237" s="2615"/>
      <c r="DG237" s="2615"/>
      <c r="DH237" s="2615"/>
      <c r="DI237" s="2615"/>
      <c r="DJ237" s="2615"/>
      <c r="DK237" s="2615"/>
      <c r="DL237" s="2615"/>
      <c r="DM237" s="2615"/>
      <c r="DN237" s="2615"/>
      <c r="DO237" s="2615"/>
      <c r="DP237" s="2615"/>
      <c r="DQ237" s="2615"/>
      <c r="DR237" s="2615"/>
      <c r="DS237" s="2615"/>
      <c r="DT237" s="2615"/>
      <c r="DU237" s="2615"/>
      <c r="DV237" s="495"/>
      <c r="DW237" s="495"/>
      <c r="DX237" s="483"/>
      <c r="DY237" s="482"/>
    </row>
    <row r="238" spans="3:129" ht="31.5" customHeight="1">
      <c r="C238" s="481"/>
      <c r="D238" s="496"/>
      <c r="E238" s="496"/>
      <c r="F238" s="2609"/>
      <c r="G238" s="2609"/>
      <c r="H238" s="2609"/>
      <c r="I238" s="2609"/>
      <c r="J238" s="2609"/>
      <c r="K238" s="2609"/>
      <c r="L238" s="2609"/>
      <c r="M238" s="2609"/>
      <c r="N238" s="2609"/>
      <c r="O238" s="2609"/>
      <c r="P238" s="2609"/>
      <c r="Q238" s="2609"/>
      <c r="R238" s="2609"/>
      <c r="S238" s="2609"/>
      <c r="T238" s="2609"/>
      <c r="U238" s="2609"/>
      <c r="V238" s="2609"/>
      <c r="W238" s="2609"/>
      <c r="X238" s="2609"/>
      <c r="Y238" s="2609"/>
      <c r="Z238" s="2609"/>
      <c r="AA238" s="2609"/>
      <c r="AB238" s="2609"/>
      <c r="AC238" s="2609"/>
      <c r="AD238" s="2609"/>
      <c r="AE238" s="2609"/>
      <c r="AF238" s="2609"/>
      <c r="AG238" s="2609"/>
      <c r="AH238" s="2609"/>
      <c r="AI238" s="2609"/>
      <c r="AJ238" s="2609"/>
      <c r="AK238" s="2609"/>
      <c r="AL238" s="2609"/>
      <c r="AM238" s="2609"/>
      <c r="AN238" s="2609"/>
      <c r="AO238" s="2609"/>
      <c r="AP238" s="2609"/>
      <c r="AQ238" s="2609"/>
      <c r="AR238" s="2609"/>
      <c r="AS238" s="2609"/>
      <c r="AT238" s="2609"/>
      <c r="AU238" s="2609"/>
      <c r="AV238" s="2609"/>
      <c r="AW238" s="2609"/>
      <c r="AX238" s="2609"/>
      <c r="AY238" s="2609"/>
      <c r="AZ238" s="2609"/>
      <c r="BA238" s="2609"/>
      <c r="BB238" s="2609"/>
      <c r="BC238" s="2609"/>
      <c r="BD238" s="2609"/>
      <c r="BE238" s="2609"/>
      <c r="BF238" s="2609"/>
      <c r="BG238" s="2609"/>
      <c r="BH238" s="2609"/>
      <c r="BI238" s="2609"/>
      <c r="BJ238" s="2609"/>
      <c r="BK238" s="2609"/>
      <c r="BL238" s="2609"/>
      <c r="BM238" s="2609"/>
      <c r="BN238" s="2609"/>
      <c r="BO238" s="2609"/>
      <c r="BP238" s="2609"/>
      <c r="BQ238" s="2609"/>
      <c r="BR238" s="2609"/>
      <c r="BS238" s="2609"/>
      <c r="BT238" s="2609"/>
      <c r="BU238" s="2609"/>
      <c r="BV238" s="2609"/>
      <c r="BW238" s="2609"/>
      <c r="BX238" s="2609"/>
      <c r="BY238" s="2609"/>
      <c r="BZ238" s="2609"/>
      <c r="CA238" s="2609"/>
      <c r="CB238" s="2609"/>
      <c r="CC238" s="2609"/>
      <c r="CD238" s="2609"/>
      <c r="CE238" s="2609"/>
      <c r="CF238" s="2609"/>
      <c r="CG238" s="2609"/>
      <c r="CH238" s="2609"/>
      <c r="CI238" s="2609"/>
      <c r="CJ238" s="2609"/>
      <c r="CK238" s="2609"/>
      <c r="CL238" s="2609"/>
      <c r="CM238" s="2609"/>
      <c r="CN238" s="2609"/>
      <c r="CO238" s="2609"/>
      <c r="CP238" s="2609"/>
      <c r="CQ238" s="2609"/>
      <c r="CR238" s="2609"/>
      <c r="CS238" s="2609"/>
      <c r="CT238" s="2609"/>
      <c r="CU238" s="2609"/>
      <c r="CV238" s="2609"/>
      <c r="CW238" s="2609"/>
      <c r="CX238" s="2609"/>
      <c r="CY238" s="2609"/>
      <c r="CZ238" s="2609"/>
      <c r="DA238" s="2609"/>
      <c r="DB238" s="2609"/>
      <c r="DC238" s="2615"/>
      <c r="DD238" s="2615"/>
      <c r="DE238" s="2615"/>
      <c r="DF238" s="2615"/>
      <c r="DG238" s="2615"/>
      <c r="DH238" s="2615"/>
      <c r="DI238" s="2615"/>
      <c r="DJ238" s="2615"/>
      <c r="DK238" s="2615"/>
      <c r="DL238" s="2615"/>
      <c r="DM238" s="2615"/>
      <c r="DN238" s="2615"/>
      <c r="DO238" s="2615"/>
      <c r="DP238" s="2615"/>
      <c r="DQ238" s="2615"/>
      <c r="DR238" s="2615"/>
      <c r="DS238" s="2615"/>
      <c r="DT238" s="2615"/>
      <c r="DU238" s="2615"/>
      <c r="DV238" s="495"/>
      <c r="DW238" s="495"/>
      <c r="DX238" s="483"/>
      <c r="DY238" s="482"/>
    </row>
    <row r="239" spans="3:129" ht="31.5" customHeight="1">
      <c r="C239" s="481"/>
      <c r="D239" s="496"/>
      <c r="E239" s="496"/>
      <c r="F239" s="2609"/>
      <c r="G239" s="2609"/>
      <c r="H239" s="2609"/>
      <c r="I239" s="2609"/>
      <c r="J239" s="2609"/>
      <c r="K239" s="2609"/>
      <c r="L239" s="2609"/>
      <c r="M239" s="2609"/>
      <c r="N239" s="2609"/>
      <c r="O239" s="2609"/>
      <c r="P239" s="2609"/>
      <c r="Q239" s="2609"/>
      <c r="R239" s="2609"/>
      <c r="S239" s="2609"/>
      <c r="T239" s="2609"/>
      <c r="U239" s="2609"/>
      <c r="V239" s="2609"/>
      <c r="W239" s="2609"/>
      <c r="X239" s="2609"/>
      <c r="Y239" s="2609"/>
      <c r="Z239" s="2609"/>
      <c r="AA239" s="2609"/>
      <c r="AB239" s="2609"/>
      <c r="AC239" s="2609"/>
      <c r="AD239" s="2609"/>
      <c r="AE239" s="2609"/>
      <c r="AF239" s="2609"/>
      <c r="AG239" s="2609"/>
      <c r="AH239" s="2609"/>
      <c r="AI239" s="2609"/>
      <c r="AJ239" s="2609"/>
      <c r="AK239" s="2609"/>
      <c r="AL239" s="2609"/>
      <c r="AM239" s="2609"/>
      <c r="AN239" s="2609"/>
      <c r="AO239" s="2609"/>
      <c r="AP239" s="2609"/>
      <c r="AQ239" s="2609"/>
      <c r="AR239" s="2609"/>
      <c r="AS239" s="2609"/>
      <c r="AT239" s="2609"/>
      <c r="AU239" s="2609"/>
      <c r="AV239" s="2609"/>
      <c r="AW239" s="2609"/>
      <c r="AX239" s="2609"/>
      <c r="AY239" s="2609"/>
      <c r="AZ239" s="2609"/>
      <c r="BA239" s="2609"/>
      <c r="BB239" s="2609"/>
      <c r="BC239" s="2609"/>
      <c r="BD239" s="2609"/>
      <c r="BE239" s="2609"/>
      <c r="BF239" s="2609"/>
      <c r="BG239" s="2609"/>
      <c r="BH239" s="2609"/>
      <c r="BI239" s="2609"/>
      <c r="BJ239" s="2609"/>
      <c r="BK239" s="2609"/>
      <c r="BL239" s="2609"/>
      <c r="BM239" s="2609"/>
      <c r="BN239" s="2609"/>
      <c r="BO239" s="2609"/>
      <c r="BP239" s="2609"/>
      <c r="BQ239" s="2609"/>
      <c r="BR239" s="2609"/>
      <c r="BS239" s="2609"/>
      <c r="BT239" s="2609"/>
      <c r="BU239" s="2609"/>
      <c r="BV239" s="2609"/>
      <c r="BW239" s="2609"/>
      <c r="BX239" s="2609"/>
      <c r="BY239" s="2609"/>
      <c r="BZ239" s="2609"/>
      <c r="CA239" s="2609"/>
      <c r="CB239" s="2609"/>
      <c r="CC239" s="2609"/>
      <c r="CD239" s="2609"/>
      <c r="CE239" s="2609"/>
      <c r="CF239" s="2609"/>
      <c r="CG239" s="2609"/>
      <c r="CH239" s="2609"/>
      <c r="CI239" s="2609"/>
      <c r="CJ239" s="2609"/>
      <c r="CK239" s="2609"/>
      <c r="CL239" s="2609"/>
      <c r="CM239" s="2609"/>
      <c r="CN239" s="2609"/>
      <c r="CO239" s="2609"/>
      <c r="CP239" s="2609"/>
      <c r="CQ239" s="2609"/>
      <c r="CR239" s="2609"/>
      <c r="CS239" s="2609"/>
      <c r="CT239" s="2609"/>
      <c r="CU239" s="2609"/>
      <c r="CV239" s="2609"/>
      <c r="CW239" s="2609"/>
      <c r="CX239" s="2609"/>
      <c r="CY239" s="2609"/>
      <c r="CZ239" s="2609"/>
      <c r="DA239" s="2609"/>
      <c r="DB239" s="2609"/>
      <c r="DC239" s="2615"/>
      <c r="DD239" s="2615"/>
      <c r="DE239" s="2615"/>
      <c r="DF239" s="2615"/>
      <c r="DG239" s="2615"/>
      <c r="DH239" s="2615"/>
      <c r="DI239" s="2615"/>
      <c r="DJ239" s="2615"/>
      <c r="DK239" s="2615"/>
      <c r="DL239" s="2615"/>
      <c r="DM239" s="2615"/>
      <c r="DN239" s="2615"/>
      <c r="DO239" s="2615"/>
      <c r="DP239" s="2615"/>
      <c r="DQ239" s="2615"/>
      <c r="DR239" s="2615"/>
      <c r="DS239" s="2615"/>
      <c r="DT239" s="2615"/>
      <c r="DU239" s="2615"/>
      <c r="DV239" s="495"/>
      <c r="DW239" s="495"/>
      <c r="DX239" s="483"/>
      <c r="DY239" s="482"/>
    </row>
    <row r="240" spans="3:129" ht="31.5" customHeight="1">
      <c r="C240" s="481"/>
      <c r="D240" s="496"/>
      <c r="E240" s="496"/>
      <c r="F240" s="2609"/>
      <c r="G240" s="2609"/>
      <c r="H240" s="2609"/>
      <c r="I240" s="2609"/>
      <c r="J240" s="2609"/>
      <c r="K240" s="2609"/>
      <c r="L240" s="2609"/>
      <c r="M240" s="2609"/>
      <c r="N240" s="2609"/>
      <c r="O240" s="2609"/>
      <c r="P240" s="2609"/>
      <c r="Q240" s="2609"/>
      <c r="R240" s="2609"/>
      <c r="S240" s="2609"/>
      <c r="T240" s="2609"/>
      <c r="U240" s="2609"/>
      <c r="V240" s="2609"/>
      <c r="W240" s="2609"/>
      <c r="X240" s="2609"/>
      <c r="Y240" s="2609"/>
      <c r="Z240" s="2609"/>
      <c r="AA240" s="2609"/>
      <c r="AB240" s="2609"/>
      <c r="AC240" s="2609"/>
      <c r="AD240" s="2609"/>
      <c r="AE240" s="2609"/>
      <c r="AF240" s="2609"/>
      <c r="AG240" s="2609"/>
      <c r="AH240" s="2609"/>
      <c r="AI240" s="2609"/>
      <c r="AJ240" s="2609"/>
      <c r="AK240" s="2609"/>
      <c r="AL240" s="2609"/>
      <c r="AM240" s="2609"/>
      <c r="AN240" s="2609"/>
      <c r="AO240" s="2609"/>
      <c r="AP240" s="2609"/>
      <c r="AQ240" s="2609"/>
      <c r="AR240" s="2609"/>
      <c r="AS240" s="2609"/>
      <c r="AT240" s="2609"/>
      <c r="AU240" s="2609"/>
      <c r="AV240" s="2609"/>
      <c r="AW240" s="2609"/>
      <c r="AX240" s="2609"/>
      <c r="AY240" s="2609"/>
      <c r="AZ240" s="2609"/>
      <c r="BA240" s="2609"/>
      <c r="BB240" s="2609"/>
      <c r="BC240" s="2609"/>
      <c r="BD240" s="2609"/>
      <c r="BE240" s="2609"/>
      <c r="BF240" s="2609"/>
      <c r="BG240" s="2609"/>
      <c r="BH240" s="2609"/>
      <c r="BI240" s="2609"/>
      <c r="BJ240" s="2609"/>
      <c r="BK240" s="2609"/>
      <c r="BL240" s="2609"/>
      <c r="BM240" s="2609"/>
      <c r="BN240" s="2609"/>
      <c r="BO240" s="2609"/>
      <c r="BP240" s="2609"/>
      <c r="BQ240" s="2609"/>
      <c r="BR240" s="2609"/>
      <c r="BS240" s="2609"/>
      <c r="BT240" s="2609"/>
      <c r="BU240" s="2609"/>
      <c r="BV240" s="2609"/>
      <c r="BW240" s="2609"/>
      <c r="BX240" s="2609"/>
      <c r="BY240" s="2609"/>
      <c r="BZ240" s="2609"/>
      <c r="CA240" s="2609"/>
      <c r="CB240" s="2609"/>
      <c r="CC240" s="2609"/>
      <c r="CD240" s="2609"/>
      <c r="CE240" s="2609"/>
      <c r="CF240" s="2609"/>
      <c r="CG240" s="2609"/>
      <c r="CH240" s="2609"/>
      <c r="CI240" s="2609"/>
      <c r="CJ240" s="2609"/>
      <c r="CK240" s="2609"/>
      <c r="CL240" s="2609"/>
      <c r="CM240" s="2609"/>
      <c r="CN240" s="2609"/>
      <c r="CO240" s="2609"/>
      <c r="CP240" s="2609"/>
      <c r="CQ240" s="2609"/>
      <c r="CR240" s="2609"/>
      <c r="CS240" s="2609"/>
      <c r="CT240" s="2609"/>
      <c r="CU240" s="2609"/>
      <c r="CV240" s="2609"/>
      <c r="CW240" s="2609"/>
      <c r="CX240" s="2609"/>
      <c r="CY240" s="2609"/>
      <c r="CZ240" s="2609"/>
      <c r="DA240" s="2609"/>
      <c r="DB240" s="2609"/>
      <c r="DC240" s="2615"/>
      <c r="DD240" s="2615"/>
      <c r="DE240" s="2615"/>
      <c r="DF240" s="2615"/>
      <c r="DG240" s="2615"/>
      <c r="DH240" s="2615"/>
      <c r="DI240" s="2615"/>
      <c r="DJ240" s="2615"/>
      <c r="DK240" s="2615"/>
      <c r="DL240" s="2615"/>
      <c r="DM240" s="2615"/>
      <c r="DN240" s="2615"/>
      <c r="DO240" s="2615"/>
      <c r="DP240" s="2615"/>
      <c r="DQ240" s="2615"/>
      <c r="DR240" s="2615"/>
      <c r="DS240" s="2615"/>
      <c r="DT240" s="2615"/>
      <c r="DU240" s="2615"/>
      <c r="DV240" s="495"/>
      <c r="DW240" s="495"/>
      <c r="DX240" s="483"/>
      <c r="DY240" s="482"/>
    </row>
    <row r="241" spans="3:129" ht="31.5" customHeight="1">
      <c r="C241" s="481"/>
      <c r="D241" s="496"/>
      <c r="E241" s="496"/>
      <c r="F241" s="2609"/>
      <c r="G241" s="2609"/>
      <c r="H241" s="2609"/>
      <c r="I241" s="2609"/>
      <c r="J241" s="2609"/>
      <c r="K241" s="2609"/>
      <c r="L241" s="2609"/>
      <c r="M241" s="2609"/>
      <c r="N241" s="2609"/>
      <c r="O241" s="2609"/>
      <c r="P241" s="2609"/>
      <c r="Q241" s="2609"/>
      <c r="R241" s="2609"/>
      <c r="S241" s="2609"/>
      <c r="T241" s="2609"/>
      <c r="U241" s="2609"/>
      <c r="V241" s="2609"/>
      <c r="W241" s="2609"/>
      <c r="X241" s="2609"/>
      <c r="Y241" s="2609"/>
      <c r="Z241" s="2609"/>
      <c r="AA241" s="2609"/>
      <c r="AB241" s="2609"/>
      <c r="AC241" s="2609"/>
      <c r="AD241" s="2609"/>
      <c r="AE241" s="2609"/>
      <c r="AF241" s="2609"/>
      <c r="AG241" s="2609"/>
      <c r="AH241" s="2609"/>
      <c r="AI241" s="2609"/>
      <c r="AJ241" s="2609"/>
      <c r="AK241" s="2609"/>
      <c r="AL241" s="2609"/>
      <c r="AM241" s="2609"/>
      <c r="AN241" s="2609"/>
      <c r="AO241" s="2609"/>
      <c r="AP241" s="2609"/>
      <c r="AQ241" s="2609"/>
      <c r="AR241" s="2609"/>
      <c r="AS241" s="2609"/>
      <c r="AT241" s="2609"/>
      <c r="AU241" s="2609"/>
      <c r="AV241" s="2609"/>
      <c r="AW241" s="2609"/>
      <c r="AX241" s="2609"/>
      <c r="AY241" s="2609"/>
      <c r="AZ241" s="2609"/>
      <c r="BA241" s="2609"/>
      <c r="BB241" s="2609"/>
      <c r="BC241" s="2609"/>
      <c r="BD241" s="2609"/>
      <c r="BE241" s="2609"/>
      <c r="BF241" s="2609"/>
      <c r="BG241" s="2609"/>
      <c r="BH241" s="2609"/>
      <c r="BI241" s="2609"/>
      <c r="BJ241" s="2609"/>
      <c r="BK241" s="2609"/>
      <c r="BL241" s="2609"/>
      <c r="BM241" s="2609"/>
      <c r="BN241" s="2609"/>
      <c r="BO241" s="2609"/>
      <c r="BP241" s="2609"/>
      <c r="BQ241" s="2609"/>
      <c r="BR241" s="2609"/>
      <c r="BS241" s="2609"/>
      <c r="BT241" s="2609"/>
      <c r="BU241" s="2609"/>
      <c r="BV241" s="2609"/>
      <c r="BW241" s="2609"/>
      <c r="BX241" s="2609"/>
      <c r="BY241" s="2609"/>
      <c r="BZ241" s="2609"/>
      <c r="CA241" s="2609"/>
      <c r="CB241" s="2609"/>
      <c r="CC241" s="2609"/>
      <c r="CD241" s="2609"/>
      <c r="CE241" s="2609"/>
      <c r="CF241" s="2609"/>
      <c r="CG241" s="2609"/>
      <c r="CH241" s="2609"/>
      <c r="CI241" s="2609"/>
      <c r="CJ241" s="2609"/>
      <c r="CK241" s="2609"/>
      <c r="CL241" s="2609"/>
      <c r="CM241" s="2609"/>
      <c r="CN241" s="2609"/>
      <c r="CO241" s="2609"/>
      <c r="CP241" s="2609"/>
      <c r="CQ241" s="2609"/>
      <c r="CR241" s="2609"/>
      <c r="CS241" s="2609"/>
      <c r="CT241" s="2609"/>
      <c r="CU241" s="2609"/>
      <c r="CV241" s="2609"/>
      <c r="CW241" s="2609"/>
      <c r="CX241" s="2609"/>
      <c r="CY241" s="2609"/>
      <c r="CZ241" s="2609"/>
      <c r="DA241" s="2609"/>
      <c r="DB241" s="2609"/>
      <c r="DC241" s="2615"/>
      <c r="DD241" s="2615"/>
      <c r="DE241" s="2615"/>
      <c r="DF241" s="2615"/>
      <c r="DG241" s="2615"/>
      <c r="DH241" s="2615"/>
      <c r="DI241" s="2615"/>
      <c r="DJ241" s="2615"/>
      <c r="DK241" s="2615"/>
      <c r="DL241" s="2615"/>
      <c r="DM241" s="2615"/>
      <c r="DN241" s="2615"/>
      <c r="DO241" s="2615"/>
      <c r="DP241" s="2615"/>
      <c r="DQ241" s="2615"/>
      <c r="DR241" s="2615"/>
      <c r="DS241" s="2615"/>
      <c r="DT241" s="2615"/>
      <c r="DU241" s="2615"/>
      <c r="DV241" s="495"/>
      <c r="DW241" s="495"/>
      <c r="DX241" s="483"/>
      <c r="DY241" s="482"/>
    </row>
    <row r="242" spans="3:129" ht="31.5" customHeight="1">
      <c r="C242" s="481"/>
      <c r="D242" s="496"/>
      <c r="E242" s="496"/>
      <c r="F242" s="2609"/>
      <c r="G242" s="2609"/>
      <c r="H242" s="2609"/>
      <c r="I242" s="2609"/>
      <c r="J242" s="2609"/>
      <c r="K242" s="2609"/>
      <c r="L242" s="2609"/>
      <c r="M242" s="2609"/>
      <c r="N242" s="2609"/>
      <c r="O242" s="2609"/>
      <c r="P242" s="2609"/>
      <c r="Q242" s="2609"/>
      <c r="R242" s="2609"/>
      <c r="S242" s="2609"/>
      <c r="T242" s="2609"/>
      <c r="U242" s="2609"/>
      <c r="V242" s="2609"/>
      <c r="W242" s="2609"/>
      <c r="X242" s="2609"/>
      <c r="Y242" s="2609"/>
      <c r="Z242" s="2609"/>
      <c r="AA242" s="2609"/>
      <c r="AB242" s="2609"/>
      <c r="AC242" s="2609"/>
      <c r="AD242" s="2609"/>
      <c r="AE242" s="2609"/>
      <c r="AF242" s="2609"/>
      <c r="AG242" s="2609"/>
      <c r="AH242" s="2609"/>
      <c r="AI242" s="2609"/>
      <c r="AJ242" s="2609"/>
      <c r="AK242" s="2609"/>
      <c r="AL242" s="2609"/>
      <c r="AM242" s="2609"/>
      <c r="AN242" s="2609"/>
      <c r="AO242" s="2609"/>
      <c r="AP242" s="2609"/>
      <c r="AQ242" s="2609"/>
      <c r="AR242" s="2609"/>
      <c r="AS242" s="2609"/>
      <c r="AT242" s="2609"/>
      <c r="AU242" s="2609"/>
      <c r="AV242" s="2609"/>
      <c r="AW242" s="2609"/>
      <c r="AX242" s="2609"/>
      <c r="AY242" s="2609"/>
      <c r="AZ242" s="2609"/>
      <c r="BA242" s="2609"/>
      <c r="BB242" s="2609"/>
      <c r="BC242" s="2609"/>
      <c r="BD242" s="2609"/>
      <c r="BE242" s="2609"/>
      <c r="BF242" s="2609"/>
      <c r="BG242" s="2609"/>
      <c r="BH242" s="2609"/>
      <c r="BI242" s="2609"/>
      <c r="BJ242" s="2609"/>
      <c r="BK242" s="2609"/>
      <c r="BL242" s="2609"/>
      <c r="BM242" s="2609"/>
      <c r="BN242" s="2609"/>
      <c r="BO242" s="2609"/>
      <c r="BP242" s="2609"/>
      <c r="BQ242" s="2609"/>
      <c r="BR242" s="2609"/>
      <c r="BS242" s="2609"/>
      <c r="BT242" s="2609"/>
      <c r="BU242" s="2609"/>
      <c r="BV242" s="2609"/>
      <c r="BW242" s="2609"/>
      <c r="BX242" s="2609"/>
      <c r="BY242" s="2609"/>
      <c r="BZ242" s="2609"/>
      <c r="CA242" s="2609"/>
      <c r="CB242" s="2609"/>
      <c r="CC242" s="2609"/>
      <c r="CD242" s="2609"/>
      <c r="CE242" s="2609"/>
      <c r="CF242" s="2609"/>
      <c r="CG242" s="2609"/>
      <c r="CH242" s="2609"/>
      <c r="CI242" s="2609"/>
      <c r="CJ242" s="2609"/>
      <c r="CK242" s="2609"/>
      <c r="CL242" s="2609"/>
      <c r="CM242" s="2609"/>
      <c r="CN242" s="2609"/>
      <c r="CO242" s="2609"/>
      <c r="CP242" s="2609"/>
      <c r="CQ242" s="2609"/>
      <c r="CR242" s="2609"/>
      <c r="CS242" s="2609"/>
      <c r="CT242" s="2609"/>
      <c r="CU242" s="2609"/>
      <c r="CV242" s="2609"/>
      <c r="CW242" s="2609"/>
      <c r="CX242" s="2609"/>
      <c r="CY242" s="2609"/>
      <c r="CZ242" s="2609"/>
      <c r="DA242" s="2609"/>
      <c r="DB242" s="2609"/>
      <c r="DC242" s="2615"/>
      <c r="DD242" s="2615"/>
      <c r="DE242" s="2615"/>
      <c r="DF242" s="2615"/>
      <c r="DG242" s="2615"/>
      <c r="DH242" s="2615"/>
      <c r="DI242" s="2615"/>
      <c r="DJ242" s="2615"/>
      <c r="DK242" s="2615"/>
      <c r="DL242" s="2615"/>
      <c r="DM242" s="2615"/>
      <c r="DN242" s="2615"/>
      <c r="DO242" s="2615"/>
      <c r="DP242" s="2615"/>
      <c r="DQ242" s="2615"/>
      <c r="DR242" s="2615"/>
      <c r="DS242" s="2615"/>
      <c r="DT242" s="2615"/>
      <c r="DU242" s="2615"/>
      <c r="DV242" s="495"/>
      <c r="DW242" s="495"/>
      <c r="DX242" s="483"/>
      <c r="DY242" s="482"/>
    </row>
    <row r="243" spans="3:129" ht="31.5" customHeight="1">
      <c r="C243" s="481"/>
      <c r="D243" s="496"/>
      <c r="E243" s="496"/>
      <c r="F243" s="2609"/>
      <c r="G243" s="2609"/>
      <c r="H243" s="2609"/>
      <c r="I243" s="2609"/>
      <c r="J243" s="2609"/>
      <c r="K243" s="2609"/>
      <c r="L243" s="2609"/>
      <c r="M243" s="2609"/>
      <c r="N243" s="2609"/>
      <c r="O243" s="2609"/>
      <c r="P243" s="2609"/>
      <c r="Q243" s="2609"/>
      <c r="R243" s="2609"/>
      <c r="S243" s="2609"/>
      <c r="T243" s="2609"/>
      <c r="U243" s="2609"/>
      <c r="V243" s="2609"/>
      <c r="W243" s="2609"/>
      <c r="X243" s="2609"/>
      <c r="Y243" s="2609"/>
      <c r="Z243" s="2609"/>
      <c r="AA243" s="2609"/>
      <c r="AB243" s="2609"/>
      <c r="AC243" s="2609"/>
      <c r="AD243" s="2609"/>
      <c r="AE243" s="2609"/>
      <c r="AF243" s="2609"/>
      <c r="AG243" s="2609"/>
      <c r="AH243" s="2609"/>
      <c r="AI243" s="2609"/>
      <c r="AJ243" s="2609"/>
      <c r="AK243" s="2609"/>
      <c r="AL243" s="2609"/>
      <c r="AM243" s="2609"/>
      <c r="AN243" s="2609"/>
      <c r="AO243" s="2609"/>
      <c r="AP243" s="2609"/>
      <c r="AQ243" s="2609"/>
      <c r="AR243" s="2609"/>
      <c r="AS243" s="2609"/>
      <c r="AT243" s="2609"/>
      <c r="AU243" s="2609"/>
      <c r="AV243" s="2609"/>
      <c r="AW243" s="2609"/>
      <c r="AX243" s="2609"/>
      <c r="AY243" s="2609"/>
      <c r="AZ243" s="2609"/>
      <c r="BA243" s="2609"/>
      <c r="BB243" s="2609"/>
      <c r="BC243" s="2609"/>
      <c r="BD243" s="2609"/>
      <c r="BE243" s="2609"/>
      <c r="BF243" s="2609"/>
      <c r="BG243" s="2609"/>
      <c r="BH243" s="2609"/>
      <c r="BI243" s="2609"/>
      <c r="BJ243" s="2609"/>
      <c r="BK243" s="2609"/>
      <c r="BL243" s="2609"/>
      <c r="BM243" s="2609"/>
      <c r="BN243" s="2609"/>
      <c r="BO243" s="2609"/>
      <c r="BP243" s="2609"/>
      <c r="BQ243" s="2609"/>
      <c r="BR243" s="2609"/>
      <c r="BS243" s="2609"/>
      <c r="BT243" s="2609"/>
      <c r="BU243" s="2609"/>
      <c r="BV243" s="2609"/>
      <c r="BW243" s="2609"/>
      <c r="BX243" s="2609"/>
      <c r="BY243" s="2609"/>
      <c r="BZ243" s="2609"/>
      <c r="CA243" s="2609"/>
      <c r="CB243" s="2609"/>
      <c r="CC243" s="2609"/>
      <c r="CD243" s="2609"/>
      <c r="CE243" s="2609"/>
      <c r="CF243" s="2609"/>
      <c r="CG243" s="2609"/>
      <c r="CH243" s="2609"/>
      <c r="CI243" s="2609"/>
      <c r="CJ243" s="2609"/>
      <c r="CK243" s="2609"/>
      <c r="CL243" s="2609"/>
      <c r="CM243" s="2609"/>
      <c r="CN243" s="2609"/>
      <c r="CO243" s="2609"/>
      <c r="CP243" s="2609"/>
      <c r="CQ243" s="2609"/>
      <c r="CR243" s="2609"/>
      <c r="CS243" s="2609"/>
      <c r="CT243" s="2609"/>
      <c r="CU243" s="2609"/>
      <c r="CV243" s="2609"/>
      <c r="CW243" s="2609"/>
      <c r="CX243" s="2609"/>
      <c r="CY243" s="2609"/>
      <c r="CZ243" s="2609"/>
      <c r="DA243" s="2609"/>
      <c r="DB243" s="2609"/>
      <c r="DC243" s="2615"/>
      <c r="DD243" s="2615"/>
      <c r="DE243" s="2615"/>
      <c r="DF243" s="2615"/>
      <c r="DG243" s="2615"/>
      <c r="DH243" s="2615"/>
      <c r="DI243" s="2615"/>
      <c r="DJ243" s="2615"/>
      <c r="DK243" s="2615"/>
      <c r="DL243" s="2615"/>
      <c r="DM243" s="2615"/>
      <c r="DN243" s="2615"/>
      <c r="DO243" s="2615"/>
      <c r="DP243" s="2615"/>
      <c r="DQ243" s="2615"/>
      <c r="DR243" s="2615"/>
      <c r="DS243" s="2615"/>
      <c r="DT243" s="2615"/>
      <c r="DU243" s="2615"/>
      <c r="DV243" s="495"/>
      <c r="DW243" s="495"/>
      <c r="DX243" s="483"/>
      <c r="DY243" s="482"/>
    </row>
    <row r="244" spans="3:129" ht="31.5" customHeight="1">
      <c r="C244" s="481"/>
      <c r="D244" s="496"/>
      <c r="E244" s="496"/>
      <c r="F244" s="2609"/>
      <c r="G244" s="2609"/>
      <c r="H244" s="2609"/>
      <c r="I244" s="2609"/>
      <c r="J244" s="2609"/>
      <c r="K244" s="2609"/>
      <c r="L244" s="2609"/>
      <c r="M244" s="2609"/>
      <c r="N244" s="2609"/>
      <c r="O244" s="2609"/>
      <c r="P244" s="2609"/>
      <c r="Q244" s="2609"/>
      <c r="R244" s="2609"/>
      <c r="S244" s="2609"/>
      <c r="T244" s="2609"/>
      <c r="U244" s="2609"/>
      <c r="V244" s="2609"/>
      <c r="W244" s="2609"/>
      <c r="X244" s="2609"/>
      <c r="Y244" s="2609"/>
      <c r="Z244" s="2609"/>
      <c r="AA244" s="2609"/>
      <c r="AB244" s="2609"/>
      <c r="AC244" s="2609"/>
      <c r="AD244" s="2609"/>
      <c r="AE244" s="2609"/>
      <c r="AF244" s="2609"/>
      <c r="AG244" s="2609"/>
      <c r="AH244" s="2609"/>
      <c r="AI244" s="2609"/>
      <c r="AJ244" s="2609"/>
      <c r="AK244" s="2609"/>
      <c r="AL244" s="2609"/>
      <c r="AM244" s="2609"/>
      <c r="AN244" s="2609"/>
      <c r="AO244" s="2609"/>
      <c r="AP244" s="2609"/>
      <c r="AQ244" s="2609"/>
      <c r="AR244" s="2609"/>
      <c r="AS244" s="2609"/>
      <c r="AT244" s="2609"/>
      <c r="AU244" s="2609"/>
      <c r="AV244" s="2609"/>
      <c r="AW244" s="2609"/>
      <c r="AX244" s="2609"/>
      <c r="AY244" s="2609"/>
      <c r="AZ244" s="2609"/>
      <c r="BA244" s="2609"/>
      <c r="BB244" s="2609"/>
      <c r="BC244" s="2609"/>
      <c r="BD244" s="2609"/>
      <c r="BE244" s="2609"/>
      <c r="BF244" s="2609"/>
      <c r="BG244" s="2609"/>
      <c r="BH244" s="2609"/>
      <c r="BI244" s="2609"/>
      <c r="BJ244" s="2609"/>
      <c r="BK244" s="2609"/>
      <c r="BL244" s="2609"/>
      <c r="BM244" s="2609"/>
      <c r="BN244" s="2609"/>
      <c r="BO244" s="2609"/>
      <c r="BP244" s="2609"/>
      <c r="BQ244" s="2609"/>
      <c r="BR244" s="2609"/>
      <c r="BS244" s="2609"/>
      <c r="BT244" s="2609"/>
      <c r="BU244" s="2609"/>
      <c r="BV244" s="2609"/>
      <c r="BW244" s="2609"/>
      <c r="BX244" s="2609"/>
      <c r="BY244" s="2609"/>
      <c r="BZ244" s="2609"/>
      <c r="CA244" s="2609"/>
      <c r="CB244" s="2609"/>
      <c r="CC244" s="2609"/>
      <c r="CD244" s="2609"/>
      <c r="CE244" s="2609"/>
      <c r="CF244" s="2609"/>
      <c r="CG244" s="2609"/>
      <c r="CH244" s="2609"/>
      <c r="CI244" s="2609"/>
      <c r="CJ244" s="2609"/>
      <c r="CK244" s="2609"/>
      <c r="CL244" s="2609"/>
      <c r="CM244" s="2609"/>
      <c r="CN244" s="2609"/>
      <c r="CO244" s="2609"/>
      <c r="CP244" s="2609"/>
      <c r="CQ244" s="2609"/>
      <c r="CR244" s="2609"/>
      <c r="CS244" s="2609"/>
      <c r="CT244" s="2609"/>
      <c r="CU244" s="2609"/>
      <c r="CV244" s="2609"/>
      <c r="CW244" s="2609"/>
      <c r="CX244" s="2609"/>
      <c r="CY244" s="2609"/>
      <c r="CZ244" s="2609"/>
      <c r="DA244" s="2609"/>
      <c r="DB244" s="2609"/>
      <c r="DC244" s="2615"/>
      <c r="DD244" s="2615"/>
      <c r="DE244" s="2615"/>
      <c r="DF244" s="2615"/>
      <c r="DG244" s="2615"/>
      <c r="DH244" s="2615"/>
      <c r="DI244" s="2615"/>
      <c r="DJ244" s="2615"/>
      <c r="DK244" s="2615"/>
      <c r="DL244" s="2615"/>
      <c r="DM244" s="2615"/>
      <c r="DN244" s="2615"/>
      <c r="DO244" s="2615"/>
      <c r="DP244" s="2615"/>
      <c r="DQ244" s="2615"/>
      <c r="DR244" s="2615"/>
      <c r="DS244" s="2615"/>
      <c r="DT244" s="2615"/>
      <c r="DU244" s="2615"/>
      <c r="DV244" s="495"/>
      <c r="DW244" s="495"/>
      <c r="DX244" s="483"/>
      <c r="DY244" s="482"/>
    </row>
    <row r="245" spans="3:129" ht="31.5" customHeight="1">
      <c r="C245" s="481"/>
      <c r="D245" s="496"/>
      <c r="E245" s="496"/>
      <c r="F245" s="2609"/>
      <c r="G245" s="2609"/>
      <c r="H245" s="2609"/>
      <c r="I245" s="2609"/>
      <c r="J245" s="2609"/>
      <c r="K245" s="2609"/>
      <c r="L245" s="2609"/>
      <c r="M245" s="2609"/>
      <c r="N245" s="2609"/>
      <c r="O245" s="2609"/>
      <c r="P245" s="2609"/>
      <c r="Q245" s="2609"/>
      <c r="R245" s="2609"/>
      <c r="S245" s="2609"/>
      <c r="T245" s="2609"/>
      <c r="U245" s="2609"/>
      <c r="V245" s="2609"/>
      <c r="W245" s="2609"/>
      <c r="X245" s="2609"/>
      <c r="Y245" s="2609"/>
      <c r="Z245" s="2609"/>
      <c r="AA245" s="2609"/>
      <c r="AB245" s="2609"/>
      <c r="AC245" s="2609"/>
      <c r="AD245" s="2609"/>
      <c r="AE245" s="2609"/>
      <c r="AF245" s="2609"/>
      <c r="AG245" s="2609"/>
      <c r="AH245" s="2609"/>
      <c r="AI245" s="2609"/>
      <c r="AJ245" s="2609"/>
      <c r="AK245" s="2609"/>
      <c r="AL245" s="2609"/>
      <c r="AM245" s="2609"/>
      <c r="AN245" s="2609"/>
      <c r="AO245" s="2609"/>
      <c r="AP245" s="2609"/>
      <c r="AQ245" s="2609"/>
      <c r="AR245" s="2609"/>
      <c r="AS245" s="2609"/>
      <c r="AT245" s="2609"/>
      <c r="AU245" s="2609"/>
      <c r="AV245" s="2609"/>
      <c r="AW245" s="2609"/>
      <c r="AX245" s="2609"/>
      <c r="AY245" s="2609"/>
      <c r="AZ245" s="2609"/>
      <c r="BA245" s="2609"/>
      <c r="BB245" s="2609"/>
      <c r="BC245" s="2609"/>
      <c r="BD245" s="2609"/>
      <c r="BE245" s="2609"/>
      <c r="BF245" s="2609"/>
      <c r="BG245" s="2609"/>
      <c r="BH245" s="2609"/>
      <c r="BI245" s="2609"/>
      <c r="BJ245" s="2609"/>
      <c r="BK245" s="2609"/>
      <c r="BL245" s="2609"/>
      <c r="BM245" s="2609"/>
      <c r="BN245" s="2609"/>
      <c r="BO245" s="2609"/>
      <c r="BP245" s="2609"/>
      <c r="BQ245" s="2609"/>
      <c r="BR245" s="2609"/>
      <c r="BS245" s="2609"/>
      <c r="BT245" s="2609"/>
      <c r="BU245" s="2609"/>
      <c r="BV245" s="2609"/>
      <c r="BW245" s="2609"/>
      <c r="BX245" s="2609"/>
      <c r="BY245" s="2609"/>
      <c r="BZ245" s="2609"/>
      <c r="CA245" s="2609"/>
      <c r="CB245" s="2609"/>
      <c r="CC245" s="2609"/>
      <c r="CD245" s="2609"/>
      <c r="CE245" s="2609"/>
      <c r="CF245" s="2609"/>
      <c r="CG245" s="2609"/>
      <c r="CH245" s="2609"/>
      <c r="CI245" s="2609"/>
      <c r="CJ245" s="2609"/>
      <c r="CK245" s="2609"/>
      <c r="CL245" s="2609"/>
      <c r="CM245" s="2609"/>
      <c r="CN245" s="2609"/>
      <c r="CO245" s="2609"/>
      <c r="CP245" s="2609"/>
      <c r="CQ245" s="2609"/>
      <c r="CR245" s="2609"/>
      <c r="CS245" s="2609"/>
      <c r="CT245" s="2609"/>
      <c r="CU245" s="2609"/>
      <c r="CV245" s="2609"/>
      <c r="CW245" s="2609"/>
      <c r="CX245" s="2609"/>
      <c r="CY245" s="2609"/>
      <c r="CZ245" s="2609"/>
      <c r="DA245" s="2609"/>
      <c r="DB245" s="2609"/>
      <c r="DC245" s="2615"/>
      <c r="DD245" s="2615"/>
      <c r="DE245" s="2615"/>
      <c r="DF245" s="2615"/>
      <c r="DG245" s="2615"/>
      <c r="DH245" s="2615"/>
      <c r="DI245" s="2615"/>
      <c r="DJ245" s="2615"/>
      <c r="DK245" s="2615"/>
      <c r="DL245" s="2615"/>
      <c r="DM245" s="2615"/>
      <c r="DN245" s="2615"/>
      <c r="DO245" s="2615"/>
      <c r="DP245" s="2615"/>
      <c r="DQ245" s="2615"/>
      <c r="DR245" s="2615"/>
      <c r="DS245" s="2615"/>
      <c r="DT245" s="2615"/>
      <c r="DU245" s="2615"/>
      <c r="DV245" s="495"/>
      <c r="DW245" s="495"/>
      <c r="DX245" s="483"/>
      <c r="DY245" s="482"/>
    </row>
    <row r="246" spans="3:129" ht="31.5" customHeight="1">
      <c r="C246" s="481"/>
      <c r="D246" s="496"/>
      <c r="E246" s="496"/>
      <c r="F246" s="2609"/>
      <c r="G246" s="2609"/>
      <c r="H246" s="2609"/>
      <c r="I246" s="2609"/>
      <c r="J246" s="2609"/>
      <c r="K246" s="2609"/>
      <c r="L246" s="2609"/>
      <c r="M246" s="2609"/>
      <c r="N246" s="2609"/>
      <c r="O246" s="2609"/>
      <c r="P246" s="2609"/>
      <c r="Q246" s="2609"/>
      <c r="R246" s="2609"/>
      <c r="S246" s="2609"/>
      <c r="T246" s="2609"/>
      <c r="U246" s="2609"/>
      <c r="V246" s="2609"/>
      <c r="W246" s="2609"/>
      <c r="X246" s="2609"/>
      <c r="Y246" s="2609"/>
      <c r="Z246" s="2609"/>
      <c r="AA246" s="2609"/>
      <c r="AB246" s="2609"/>
      <c r="AC246" s="2609"/>
      <c r="AD246" s="2609"/>
      <c r="AE246" s="2609"/>
      <c r="AF246" s="2609"/>
      <c r="AG246" s="2609"/>
      <c r="AH246" s="2609"/>
      <c r="AI246" s="2609"/>
      <c r="AJ246" s="2609"/>
      <c r="AK246" s="2609"/>
      <c r="AL246" s="2609"/>
      <c r="AM246" s="2609"/>
      <c r="AN246" s="2609"/>
      <c r="AO246" s="2609"/>
      <c r="AP246" s="2609"/>
      <c r="AQ246" s="2609"/>
      <c r="AR246" s="2609"/>
      <c r="AS246" s="2609"/>
      <c r="AT246" s="2609"/>
      <c r="AU246" s="2609"/>
      <c r="AV246" s="2609"/>
      <c r="AW246" s="2609"/>
      <c r="AX246" s="2609"/>
      <c r="AY246" s="2609"/>
      <c r="AZ246" s="2609"/>
      <c r="BA246" s="2609"/>
      <c r="BB246" s="2609"/>
      <c r="BC246" s="2609"/>
      <c r="BD246" s="2609"/>
      <c r="BE246" s="2609"/>
      <c r="BF246" s="2609"/>
      <c r="BG246" s="2609"/>
      <c r="BH246" s="2609"/>
      <c r="BI246" s="2609"/>
      <c r="BJ246" s="2609"/>
      <c r="BK246" s="2609"/>
      <c r="BL246" s="2609"/>
      <c r="BM246" s="2609"/>
      <c r="BN246" s="2609"/>
      <c r="BO246" s="2609"/>
      <c r="BP246" s="2609"/>
      <c r="BQ246" s="2609"/>
      <c r="BR246" s="2609"/>
      <c r="BS246" s="2609"/>
      <c r="BT246" s="2609"/>
      <c r="BU246" s="2609"/>
      <c r="BV246" s="2609"/>
      <c r="BW246" s="2609"/>
      <c r="BX246" s="2609"/>
      <c r="BY246" s="2609"/>
      <c r="BZ246" s="2609"/>
      <c r="CA246" s="2609"/>
      <c r="CB246" s="2609"/>
      <c r="CC246" s="2609"/>
      <c r="CD246" s="2609"/>
      <c r="CE246" s="2609"/>
      <c r="CF246" s="2609"/>
      <c r="CG246" s="2609"/>
      <c r="CH246" s="2609"/>
      <c r="CI246" s="2609"/>
      <c r="CJ246" s="2609"/>
      <c r="CK246" s="2609"/>
      <c r="CL246" s="2609"/>
      <c r="CM246" s="2609"/>
      <c r="CN246" s="2609"/>
      <c r="CO246" s="2609"/>
      <c r="CP246" s="2609"/>
      <c r="CQ246" s="2609"/>
      <c r="CR246" s="2609"/>
      <c r="CS246" s="2609"/>
      <c r="CT246" s="2609"/>
      <c r="CU246" s="2609"/>
      <c r="CV246" s="2609"/>
      <c r="CW246" s="2609"/>
      <c r="CX246" s="2609"/>
      <c r="CY246" s="2609"/>
      <c r="CZ246" s="2609"/>
      <c r="DA246" s="2609"/>
      <c r="DB246" s="2609"/>
      <c r="DC246" s="2615"/>
      <c r="DD246" s="2615"/>
      <c r="DE246" s="2615"/>
      <c r="DF246" s="2615"/>
      <c r="DG246" s="2615"/>
      <c r="DH246" s="2615"/>
      <c r="DI246" s="2615"/>
      <c r="DJ246" s="2615"/>
      <c r="DK246" s="2615"/>
      <c r="DL246" s="2615"/>
      <c r="DM246" s="2615"/>
      <c r="DN246" s="2615"/>
      <c r="DO246" s="2615"/>
      <c r="DP246" s="2615"/>
      <c r="DQ246" s="2615"/>
      <c r="DR246" s="2615"/>
      <c r="DS246" s="2615"/>
      <c r="DT246" s="2615"/>
      <c r="DU246" s="2615"/>
      <c r="DV246" s="495"/>
      <c r="DW246" s="495"/>
      <c r="DX246" s="483"/>
      <c r="DY246" s="482"/>
    </row>
    <row r="247" spans="3:129" ht="31.5" customHeight="1">
      <c r="C247" s="481"/>
      <c r="D247" s="496"/>
      <c r="E247" s="496"/>
      <c r="F247" s="2609"/>
      <c r="G247" s="2609"/>
      <c r="H247" s="2609"/>
      <c r="I247" s="2609"/>
      <c r="J247" s="2609"/>
      <c r="K247" s="2609"/>
      <c r="L247" s="2609"/>
      <c r="M247" s="2609"/>
      <c r="N247" s="2609"/>
      <c r="O247" s="2609"/>
      <c r="P247" s="2609"/>
      <c r="Q247" s="2609"/>
      <c r="R247" s="2609"/>
      <c r="S247" s="2609"/>
      <c r="T247" s="2609"/>
      <c r="U247" s="2609"/>
      <c r="V247" s="2609"/>
      <c r="W247" s="2609"/>
      <c r="X247" s="2609"/>
      <c r="Y247" s="2609"/>
      <c r="Z247" s="2609"/>
      <c r="AA247" s="2609"/>
      <c r="AB247" s="2609"/>
      <c r="AC247" s="2609"/>
      <c r="AD247" s="2609"/>
      <c r="AE247" s="2609"/>
      <c r="AF247" s="2609"/>
      <c r="AG247" s="2609"/>
      <c r="AH247" s="2609"/>
      <c r="AI247" s="2609"/>
      <c r="AJ247" s="2609"/>
      <c r="AK247" s="2609"/>
      <c r="AL247" s="2609"/>
      <c r="AM247" s="2609"/>
      <c r="AN247" s="2609"/>
      <c r="AO247" s="2609"/>
      <c r="AP247" s="2609"/>
      <c r="AQ247" s="2609"/>
      <c r="AR247" s="2609"/>
      <c r="AS247" s="2609"/>
      <c r="AT247" s="2609"/>
      <c r="AU247" s="2609"/>
      <c r="AV247" s="2609"/>
      <c r="AW247" s="2609"/>
      <c r="AX247" s="2609"/>
      <c r="AY247" s="2609"/>
      <c r="AZ247" s="2609"/>
      <c r="BA247" s="2609"/>
      <c r="BB247" s="2609"/>
      <c r="BC247" s="2609"/>
      <c r="BD247" s="2609"/>
      <c r="BE247" s="2609"/>
      <c r="BF247" s="2609"/>
      <c r="BG247" s="2609"/>
      <c r="BH247" s="2609"/>
      <c r="BI247" s="2609"/>
      <c r="BJ247" s="2609"/>
      <c r="BK247" s="2609"/>
      <c r="BL247" s="2609"/>
      <c r="BM247" s="2609"/>
      <c r="BN247" s="2609"/>
      <c r="BO247" s="2609"/>
      <c r="BP247" s="2609"/>
      <c r="BQ247" s="2609"/>
      <c r="BR247" s="2609"/>
      <c r="BS247" s="2609"/>
      <c r="BT247" s="2609"/>
      <c r="BU247" s="2609"/>
      <c r="BV247" s="2609"/>
      <c r="BW247" s="2609"/>
      <c r="BX247" s="2609"/>
      <c r="BY247" s="2609"/>
      <c r="BZ247" s="2609"/>
      <c r="CA247" s="2609"/>
      <c r="CB247" s="2609"/>
      <c r="CC247" s="2609"/>
      <c r="CD247" s="2609"/>
      <c r="CE247" s="2609"/>
      <c r="CF247" s="2609"/>
      <c r="CG247" s="2609"/>
      <c r="CH247" s="2609"/>
      <c r="CI247" s="2609"/>
      <c r="CJ247" s="2609"/>
      <c r="CK247" s="2609"/>
      <c r="CL247" s="2609"/>
      <c r="CM247" s="2609"/>
      <c r="CN247" s="2609"/>
      <c r="CO247" s="2609"/>
      <c r="CP247" s="2609"/>
      <c r="CQ247" s="2609"/>
      <c r="CR247" s="2609"/>
      <c r="CS247" s="2609"/>
      <c r="CT247" s="2609"/>
      <c r="CU247" s="2609"/>
      <c r="CV247" s="2609"/>
      <c r="CW247" s="2609"/>
      <c r="CX247" s="2609"/>
      <c r="CY247" s="2609"/>
      <c r="CZ247" s="2609"/>
      <c r="DA247" s="2609"/>
      <c r="DB247" s="2609"/>
      <c r="DC247" s="2615"/>
      <c r="DD247" s="2615"/>
      <c r="DE247" s="2615"/>
      <c r="DF247" s="2615"/>
      <c r="DG247" s="2615"/>
      <c r="DH247" s="2615"/>
      <c r="DI247" s="2615"/>
      <c r="DJ247" s="2615"/>
      <c r="DK247" s="2615"/>
      <c r="DL247" s="2615"/>
      <c r="DM247" s="2615"/>
      <c r="DN247" s="2615"/>
      <c r="DO247" s="2615"/>
      <c r="DP247" s="2615"/>
      <c r="DQ247" s="2615"/>
      <c r="DR247" s="2615"/>
      <c r="DS247" s="2615"/>
      <c r="DT247" s="2615"/>
      <c r="DU247" s="2615"/>
      <c r="DV247" s="495"/>
      <c r="DW247" s="495"/>
      <c r="DX247" s="483"/>
      <c r="DY247" s="482"/>
    </row>
    <row r="248" spans="3:129" ht="31.5" customHeight="1">
      <c r="C248" s="481"/>
      <c r="D248" s="496"/>
      <c r="E248" s="496"/>
      <c r="F248" s="2609"/>
      <c r="G248" s="2609"/>
      <c r="H248" s="2609"/>
      <c r="I248" s="2609"/>
      <c r="J248" s="2609"/>
      <c r="K248" s="2609"/>
      <c r="L248" s="2609"/>
      <c r="M248" s="2609"/>
      <c r="N248" s="2609"/>
      <c r="O248" s="2609"/>
      <c r="P248" s="2609"/>
      <c r="Q248" s="2609"/>
      <c r="R248" s="2609"/>
      <c r="S248" s="2609"/>
      <c r="T248" s="2609"/>
      <c r="U248" s="2609"/>
      <c r="V248" s="2609"/>
      <c r="W248" s="2609"/>
      <c r="X248" s="2609"/>
      <c r="Y248" s="2609"/>
      <c r="Z248" s="2609"/>
      <c r="AA248" s="2609"/>
      <c r="AB248" s="2609"/>
      <c r="AC248" s="2609"/>
      <c r="AD248" s="2609"/>
      <c r="AE248" s="2609"/>
      <c r="AF248" s="2609"/>
      <c r="AG248" s="2609"/>
      <c r="AH248" s="2609"/>
      <c r="AI248" s="2609"/>
      <c r="AJ248" s="2609"/>
      <c r="AK248" s="2609"/>
      <c r="AL248" s="2609"/>
      <c r="AM248" s="2609"/>
      <c r="AN248" s="2609"/>
      <c r="AO248" s="2609"/>
      <c r="AP248" s="2609"/>
      <c r="AQ248" s="2609"/>
      <c r="AR248" s="2609"/>
      <c r="AS248" s="2609"/>
      <c r="AT248" s="2609"/>
      <c r="AU248" s="2609"/>
      <c r="AV248" s="2609"/>
      <c r="AW248" s="2609"/>
      <c r="AX248" s="2609"/>
      <c r="AY248" s="2609"/>
      <c r="AZ248" s="2609"/>
      <c r="BA248" s="2609"/>
      <c r="BB248" s="2609"/>
      <c r="BC248" s="2609"/>
      <c r="BD248" s="2609"/>
      <c r="BE248" s="2609"/>
      <c r="BF248" s="2609"/>
      <c r="BG248" s="2609"/>
      <c r="BH248" s="2609"/>
      <c r="BI248" s="2609"/>
      <c r="BJ248" s="2609"/>
      <c r="BK248" s="2609"/>
      <c r="BL248" s="2609"/>
      <c r="BM248" s="2609"/>
      <c r="BN248" s="2609"/>
      <c r="BO248" s="2609"/>
      <c r="BP248" s="2609"/>
      <c r="BQ248" s="2609"/>
      <c r="BR248" s="2609"/>
      <c r="BS248" s="2609"/>
      <c r="BT248" s="2609"/>
      <c r="BU248" s="2609"/>
      <c r="BV248" s="2609"/>
      <c r="BW248" s="2609"/>
      <c r="BX248" s="2609"/>
      <c r="BY248" s="2609"/>
      <c r="BZ248" s="2609"/>
      <c r="CA248" s="2609"/>
      <c r="CB248" s="2609"/>
      <c r="CC248" s="2609"/>
      <c r="CD248" s="2609"/>
      <c r="CE248" s="2609"/>
      <c r="CF248" s="2609"/>
      <c r="CG248" s="2609"/>
      <c r="CH248" s="2609"/>
      <c r="CI248" s="2609"/>
      <c r="CJ248" s="2609"/>
      <c r="CK248" s="2609"/>
      <c r="CL248" s="2609"/>
      <c r="CM248" s="2609"/>
      <c r="CN248" s="2609"/>
      <c r="CO248" s="2609"/>
      <c r="CP248" s="2609"/>
      <c r="CQ248" s="2609"/>
      <c r="CR248" s="2609"/>
      <c r="CS248" s="2609"/>
      <c r="CT248" s="2609"/>
      <c r="CU248" s="2609"/>
      <c r="CV248" s="2609"/>
      <c r="CW248" s="2609"/>
      <c r="CX248" s="2609"/>
      <c r="CY248" s="2609"/>
      <c r="CZ248" s="2609"/>
      <c r="DA248" s="2609"/>
      <c r="DB248" s="2609"/>
      <c r="DC248" s="2615"/>
      <c r="DD248" s="2615"/>
      <c r="DE248" s="2615"/>
      <c r="DF248" s="2615"/>
      <c r="DG248" s="2615"/>
      <c r="DH248" s="2615"/>
      <c r="DI248" s="2615"/>
      <c r="DJ248" s="2615"/>
      <c r="DK248" s="2615"/>
      <c r="DL248" s="2615"/>
      <c r="DM248" s="2615"/>
      <c r="DN248" s="2615"/>
      <c r="DO248" s="2615"/>
      <c r="DP248" s="2615"/>
      <c r="DQ248" s="2615"/>
      <c r="DR248" s="2615"/>
      <c r="DS248" s="2615"/>
      <c r="DT248" s="2615"/>
      <c r="DU248" s="2615"/>
      <c r="DV248" s="495"/>
      <c r="DW248" s="495"/>
      <c r="DX248" s="483"/>
      <c r="DY248" s="482"/>
    </row>
    <row r="249" spans="3:129" ht="31.5" customHeight="1">
      <c r="C249" s="481"/>
      <c r="D249" s="496"/>
      <c r="E249" s="496"/>
      <c r="F249" s="2609"/>
      <c r="G249" s="2609"/>
      <c r="H249" s="2609"/>
      <c r="I249" s="2609"/>
      <c r="J249" s="2609"/>
      <c r="K249" s="2609"/>
      <c r="L249" s="2609"/>
      <c r="M249" s="2609"/>
      <c r="N249" s="2609"/>
      <c r="O249" s="2609"/>
      <c r="P249" s="2609"/>
      <c r="Q249" s="2609"/>
      <c r="R249" s="2609"/>
      <c r="S249" s="2609"/>
      <c r="T249" s="2609"/>
      <c r="U249" s="2609"/>
      <c r="V249" s="2609"/>
      <c r="W249" s="2609"/>
      <c r="X249" s="2609"/>
      <c r="Y249" s="2609"/>
      <c r="Z249" s="2609"/>
      <c r="AA249" s="2609"/>
      <c r="AB249" s="2609"/>
      <c r="AC249" s="2609"/>
      <c r="AD249" s="2609"/>
      <c r="AE249" s="2609"/>
      <c r="AF249" s="2609"/>
      <c r="AG249" s="2609"/>
      <c r="AH249" s="2609"/>
      <c r="AI249" s="2609"/>
      <c r="AJ249" s="2609"/>
      <c r="AK249" s="2609"/>
      <c r="AL249" s="2609"/>
      <c r="AM249" s="2609"/>
      <c r="AN249" s="2609"/>
      <c r="AO249" s="2609"/>
      <c r="AP249" s="2609"/>
      <c r="AQ249" s="2609"/>
      <c r="AR249" s="2609"/>
      <c r="AS249" s="2609"/>
      <c r="AT249" s="2609"/>
      <c r="AU249" s="2609"/>
      <c r="AV249" s="2609"/>
      <c r="AW249" s="2609"/>
      <c r="AX249" s="2609"/>
      <c r="AY249" s="2609"/>
      <c r="AZ249" s="2609"/>
      <c r="BA249" s="2609"/>
      <c r="BB249" s="2609"/>
      <c r="BC249" s="2609"/>
      <c r="BD249" s="2609"/>
      <c r="BE249" s="2609"/>
      <c r="BF249" s="2609"/>
      <c r="BG249" s="2609"/>
      <c r="BH249" s="2609"/>
      <c r="BI249" s="2609"/>
      <c r="BJ249" s="2609"/>
      <c r="BK249" s="2609"/>
      <c r="BL249" s="2609"/>
      <c r="BM249" s="2609"/>
      <c r="BN249" s="2609"/>
      <c r="BO249" s="2609"/>
      <c r="BP249" s="2609"/>
      <c r="BQ249" s="2609"/>
      <c r="BR249" s="2609"/>
      <c r="BS249" s="2609"/>
      <c r="BT249" s="2609"/>
      <c r="BU249" s="2609"/>
      <c r="BV249" s="2609"/>
      <c r="BW249" s="2609"/>
      <c r="BX249" s="2609"/>
      <c r="BY249" s="2609"/>
      <c r="BZ249" s="2609"/>
      <c r="CA249" s="2609"/>
      <c r="CB249" s="2609"/>
      <c r="CC249" s="2609"/>
      <c r="CD249" s="2609"/>
      <c r="CE249" s="2609"/>
      <c r="CF249" s="2609"/>
      <c r="CG249" s="2609"/>
      <c r="CH249" s="2609"/>
      <c r="CI249" s="2609"/>
      <c r="CJ249" s="2609"/>
      <c r="CK249" s="2609"/>
      <c r="CL249" s="2609"/>
      <c r="CM249" s="2609"/>
      <c r="CN249" s="2609"/>
      <c r="CO249" s="2609"/>
      <c r="CP249" s="2609"/>
      <c r="CQ249" s="2609"/>
      <c r="CR249" s="2609"/>
      <c r="CS249" s="2609"/>
      <c r="CT249" s="2609"/>
      <c r="CU249" s="2609"/>
      <c r="CV249" s="2609"/>
      <c r="CW249" s="2609"/>
      <c r="CX249" s="2609"/>
      <c r="CY249" s="2609"/>
      <c r="CZ249" s="2609"/>
      <c r="DA249" s="2609"/>
      <c r="DB249" s="2609"/>
      <c r="DC249" s="2615"/>
      <c r="DD249" s="2615"/>
      <c r="DE249" s="2615"/>
      <c r="DF249" s="2615"/>
      <c r="DG249" s="2615"/>
      <c r="DH249" s="2615"/>
      <c r="DI249" s="2615"/>
      <c r="DJ249" s="2615"/>
      <c r="DK249" s="2615"/>
      <c r="DL249" s="2615"/>
      <c r="DM249" s="2615"/>
      <c r="DN249" s="2615"/>
      <c r="DO249" s="2615"/>
      <c r="DP249" s="2615"/>
      <c r="DQ249" s="2615"/>
      <c r="DR249" s="2615"/>
      <c r="DS249" s="2615"/>
      <c r="DT249" s="2615"/>
      <c r="DU249" s="2615"/>
      <c r="DV249" s="495"/>
      <c r="DW249" s="495"/>
      <c r="DX249" s="483"/>
      <c r="DY249" s="482"/>
    </row>
    <row r="250" spans="3:129" ht="31.5" customHeight="1">
      <c r="C250" s="481"/>
      <c r="D250" s="496"/>
      <c r="E250" s="496"/>
      <c r="F250" s="2609"/>
      <c r="G250" s="2609"/>
      <c r="H250" s="2609"/>
      <c r="I250" s="2609"/>
      <c r="J250" s="2609"/>
      <c r="K250" s="2609"/>
      <c r="L250" s="2609"/>
      <c r="M250" s="2609"/>
      <c r="N250" s="2609"/>
      <c r="O250" s="2609"/>
      <c r="P250" s="2609"/>
      <c r="Q250" s="2609"/>
      <c r="R250" s="2609"/>
      <c r="S250" s="2609"/>
      <c r="T250" s="2609"/>
      <c r="U250" s="2609"/>
      <c r="V250" s="2609"/>
      <c r="W250" s="2609"/>
      <c r="X250" s="2609"/>
      <c r="Y250" s="2609"/>
      <c r="Z250" s="2609"/>
      <c r="AA250" s="2609"/>
      <c r="AB250" s="2609"/>
      <c r="AC250" s="2609"/>
      <c r="AD250" s="2609"/>
      <c r="AE250" s="2609"/>
      <c r="AF250" s="2609"/>
      <c r="AG250" s="2609"/>
      <c r="AH250" s="2609"/>
      <c r="AI250" s="2609"/>
      <c r="AJ250" s="2609"/>
      <c r="AK250" s="2609"/>
      <c r="AL250" s="2609"/>
      <c r="AM250" s="2609"/>
      <c r="AN250" s="2609"/>
      <c r="AO250" s="2609"/>
      <c r="AP250" s="2609"/>
      <c r="AQ250" s="2609"/>
      <c r="AR250" s="2609"/>
      <c r="AS250" s="2609"/>
      <c r="AT250" s="2609"/>
      <c r="AU250" s="2609"/>
      <c r="AV250" s="2609"/>
      <c r="AW250" s="2609"/>
      <c r="AX250" s="2609"/>
      <c r="AY250" s="2609"/>
      <c r="AZ250" s="2609"/>
      <c r="BA250" s="2609"/>
      <c r="BB250" s="2609"/>
      <c r="BC250" s="2609"/>
      <c r="BD250" s="2609"/>
      <c r="BE250" s="2609"/>
      <c r="BF250" s="2609"/>
      <c r="BG250" s="2609"/>
      <c r="BH250" s="2609"/>
      <c r="BI250" s="2609"/>
      <c r="BJ250" s="2609"/>
      <c r="BK250" s="2609"/>
      <c r="BL250" s="2609"/>
      <c r="BM250" s="2609"/>
      <c r="BN250" s="2609"/>
      <c r="BO250" s="2609"/>
      <c r="BP250" s="2609"/>
      <c r="BQ250" s="2609"/>
      <c r="BR250" s="2609"/>
      <c r="BS250" s="2609"/>
      <c r="BT250" s="2609"/>
      <c r="BU250" s="2609"/>
      <c r="BV250" s="2609"/>
      <c r="BW250" s="2609"/>
      <c r="BX250" s="2609"/>
      <c r="BY250" s="2609"/>
      <c r="BZ250" s="2609"/>
      <c r="CA250" s="2609"/>
      <c r="CB250" s="2609"/>
      <c r="CC250" s="2609"/>
      <c r="CD250" s="2609"/>
      <c r="CE250" s="2609"/>
      <c r="CF250" s="2609"/>
      <c r="CG250" s="2609"/>
      <c r="CH250" s="2609"/>
      <c r="CI250" s="2609"/>
      <c r="CJ250" s="2609"/>
      <c r="CK250" s="2609"/>
      <c r="CL250" s="2609"/>
      <c r="CM250" s="2609"/>
      <c r="CN250" s="2609"/>
      <c r="CO250" s="2609"/>
      <c r="CP250" s="2609"/>
      <c r="CQ250" s="2609"/>
      <c r="CR250" s="2609"/>
      <c r="CS250" s="2609"/>
      <c r="CT250" s="2609"/>
      <c r="CU250" s="2609"/>
      <c r="CV250" s="2609"/>
      <c r="CW250" s="2609"/>
      <c r="CX250" s="2609"/>
      <c r="CY250" s="2609"/>
      <c r="CZ250" s="2609"/>
      <c r="DA250" s="2609"/>
      <c r="DB250" s="2609"/>
      <c r="DC250" s="2615"/>
      <c r="DD250" s="2615"/>
      <c r="DE250" s="2615"/>
      <c r="DF250" s="2615"/>
      <c r="DG250" s="2615"/>
      <c r="DH250" s="2615"/>
      <c r="DI250" s="2615"/>
      <c r="DJ250" s="2615"/>
      <c r="DK250" s="2615"/>
      <c r="DL250" s="2615"/>
      <c r="DM250" s="2615"/>
      <c r="DN250" s="2615"/>
      <c r="DO250" s="2615"/>
      <c r="DP250" s="2615"/>
      <c r="DQ250" s="2615"/>
      <c r="DR250" s="2615"/>
      <c r="DS250" s="2615"/>
      <c r="DT250" s="2615"/>
      <c r="DU250" s="2615"/>
      <c r="DV250" s="495"/>
      <c r="DW250" s="495"/>
      <c r="DX250" s="483"/>
      <c r="DY250" s="482"/>
    </row>
    <row r="251" spans="3:129" ht="31.5" customHeight="1">
      <c r="C251" s="481"/>
      <c r="D251" s="496"/>
      <c r="E251" s="496"/>
      <c r="F251" s="2609"/>
      <c r="G251" s="2609"/>
      <c r="H251" s="2609"/>
      <c r="I251" s="2609"/>
      <c r="J251" s="2609"/>
      <c r="K251" s="2609"/>
      <c r="L251" s="2609"/>
      <c r="M251" s="2609"/>
      <c r="N251" s="2609"/>
      <c r="O251" s="2609"/>
      <c r="P251" s="2609"/>
      <c r="Q251" s="2609"/>
      <c r="R251" s="2609"/>
      <c r="S251" s="2609"/>
      <c r="T251" s="2609"/>
      <c r="U251" s="2609"/>
      <c r="V251" s="2609"/>
      <c r="W251" s="2609"/>
      <c r="X251" s="2609"/>
      <c r="Y251" s="2609"/>
      <c r="Z251" s="2609"/>
      <c r="AA251" s="2609"/>
      <c r="AB251" s="2609"/>
      <c r="AC251" s="2609"/>
      <c r="AD251" s="2609"/>
      <c r="AE251" s="2609"/>
      <c r="AF251" s="2609"/>
      <c r="AG251" s="2609"/>
      <c r="AH251" s="2609"/>
      <c r="AI251" s="2609"/>
      <c r="AJ251" s="2609"/>
      <c r="AK251" s="2609"/>
      <c r="AL251" s="2609"/>
      <c r="AM251" s="2609"/>
      <c r="AN251" s="2609"/>
      <c r="AO251" s="2609"/>
      <c r="AP251" s="2609"/>
      <c r="AQ251" s="2609"/>
      <c r="AR251" s="2609"/>
      <c r="AS251" s="2609"/>
      <c r="AT251" s="2609"/>
      <c r="AU251" s="2609"/>
      <c r="AV251" s="2609"/>
      <c r="AW251" s="2609"/>
      <c r="AX251" s="2609"/>
      <c r="AY251" s="2609"/>
      <c r="AZ251" s="2609"/>
      <c r="BA251" s="2609"/>
      <c r="BB251" s="2609"/>
      <c r="BC251" s="2609"/>
      <c r="BD251" s="2609"/>
      <c r="BE251" s="2609"/>
      <c r="BF251" s="2609"/>
      <c r="BG251" s="2609"/>
      <c r="BH251" s="2609"/>
      <c r="BI251" s="2609"/>
      <c r="BJ251" s="2609"/>
      <c r="BK251" s="2609"/>
      <c r="BL251" s="2609"/>
      <c r="BM251" s="2609"/>
      <c r="BN251" s="2609"/>
      <c r="BO251" s="2609"/>
      <c r="BP251" s="2609"/>
      <c r="BQ251" s="2609"/>
      <c r="BR251" s="2609"/>
      <c r="BS251" s="2609"/>
      <c r="BT251" s="2609"/>
      <c r="BU251" s="2609"/>
      <c r="BV251" s="2609"/>
      <c r="BW251" s="2609"/>
      <c r="BX251" s="2609"/>
      <c r="BY251" s="2609"/>
      <c r="BZ251" s="2609"/>
      <c r="CA251" s="2609"/>
      <c r="CB251" s="2609"/>
      <c r="CC251" s="2609"/>
      <c r="CD251" s="2609"/>
      <c r="CE251" s="2609"/>
      <c r="CF251" s="2609"/>
      <c r="CG251" s="2609"/>
      <c r="CH251" s="2609"/>
      <c r="CI251" s="2609"/>
      <c r="CJ251" s="2609"/>
      <c r="CK251" s="2609"/>
      <c r="CL251" s="2609"/>
      <c r="CM251" s="2609"/>
      <c r="CN251" s="2609"/>
      <c r="CO251" s="2609"/>
      <c r="CP251" s="2609"/>
      <c r="CQ251" s="2609"/>
      <c r="CR251" s="2609"/>
      <c r="CS251" s="2609"/>
      <c r="CT251" s="2609"/>
      <c r="CU251" s="2609"/>
      <c r="CV251" s="2609"/>
      <c r="CW251" s="2609"/>
      <c r="CX251" s="2609"/>
      <c r="CY251" s="2609"/>
      <c r="CZ251" s="2609"/>
      <c r="DA251" s="2609"/>
      <c r="DB251" s="2609"/>
      <c r="DC251" s="2615"/>
      <c r="DD251" s="2615"/>
      <c r="DE251" s="2615"/>
      <c r="DF251" s="2615"/>
      <c r="DG251" s="2615"/>
      <c r="DH251" s="2615"/>
      <c r="DI251" s="2615"/>
      <c r="DJ251" s="2615"/>
      <c r="DK251" s="2615"/>
      <c r="DL251" s="2615"/>
      <c r="DM251" s="2615"/>
      <c r="DN251" s="2615"/>
      <c r="DO251" s="2615"/>
      <c r="DP251" s="2615"/>
      <c r="DQ251" s="2615"/>
      <c r="DR251" s="2615"/>
      <c r="DS251" s="2615"/>
      <c r="DT251" s="2615"/>
      <c r="DU251" s="2615"/>
      <c r="DV251" s="495"/>
      <c r="DW251" s="495"/>
      <c r="DX251" s="483"/>
      <c r="DY251" s="482"/>
    </row>
    <row r="252" spans="3:129" ht="31.5" customHeight="1">
      <c r="C252" s="481"/>
      <c r="D252" s="496"/>
      <c r="E252" s="496"/>
      <c r="F252" s="2609"/>
      <c r="G252" s="2609"/>
      <c r="H252" s="2609"/>
      <c r="I252" s="2609"/>
      <c r="J252" s="2609"/>
      <c r="K252" s="2609"/>
      <c r="L252" s="2609"/>
      <c r="M252" s="2609"/>
      <c r="N252" s="2609"/>
      <c r="O252" s="2609"/>
      <c r="P252" s="2609"/>
      <c r="Q252" s="2609"/>
      <c r="R252" s="2609"/>
      <c r="S252" s="2609"/>
      <c r="T252" s="2609"/>
      <c r="U252" s="2609"/>
      <c r="V252" s="2609"/>
      <c r="W252" s="2609"/>
      <c r="X252" s="2609"/>
      <c r="Y252" s="2609"/>
      <c r="Z252" s="2609"/>
      <c r="AA252" s="2609"/>
      <c r="AB252" s="2609"/>
      <c r="AC252" s="2609"/>
      <c r="AD252" s="2609"/>
      <c r="AE252" s="2609"/>
      <c r="AF252" s="2609"/>
      <c r="AG252" s="2609"/>
      <c r="AH252" s="2609"/>
      <c r="AI252" s="2609"/>
      <c r="AJ252" s="2609"/>
      <c r="AK252" s="2609"/>
      <c r="AL252" s="2609"/>
      <c r="AM252" s="2609"/>
      <c r="AN252" s="2609"/>
      <c r="AO252" s="2609"/>
      <c r="AP252" s="2609"/>
      <c r="AQ252" s="2609"/>
      <c r="AR252" s="2609"/>
      <c r="AS252" s="2609"/>
      <c r="AT252" s="2609"/>
      <c r="AU252" s="2609"/>
      <c r="AV252" s="2609"/>
      <c r="AW252" s="2609"/>
      <c r="AX252" s="2609"/>
      <c r="AY252" s="2609"/>
      <c r="AZ252" s="2609"/>
      <c r="BA252" s="2609"/>
      <c r="BB252" s="2609"/>
      <c r="BC252" s="2609"/>
      <c r="BD252" s="2609"/>
      <c r="BE252" s="2609"/>
      <c r="BF252" s="2609"/>
      <c r="BG252" s="2609"/>
      <c r="BH252" s="2609"/>
      <c r="BI252" s="2609"/>
      <c r="BJ252" s="2609"/>
      <c r="BK252" s="2609"/>
      <c r="BL252" s="2609"/>
      <c r="BM252" s="2609"/>
      <c r="BN252" s="2609"/>
      <c r="BO252" s="2609"/>
      <c r="BP252" s="2609"/>
      <c r="BQ252" s="2609"/>
      <c r="BR252" s="2609"/>
      <c r="BS252" s="2609"/>
      <c r="BT252" s="2609"/>
      <c r="BU252" s="2609"/>
      <c r="BV252" s="2609"/>
      <c r="BW252" s="2609"/>
      <c r="BX252" s="2609"/>
      <c r="BY252" s="2609"/>
      <c r="BZ252" s="2609"/>
      <c r="CA252" s="2609"/>
      <c r="CB252" s="2609"/>
      <c r="CC252" s="2609"/>
      <c r="CD252" s="2609"/>
      <c r="CE252" s="2609"/>
      <c r="CF252" s="2609"/>
      <c r="CG252" s="2609"/>
      <c r="CH252" s="2609"/>
      <c r="CI252" s="2609"/>
      <c r="CJ252" s="2609"/>
      <c r="CK252" s="2609"/>
      <c r="CL252" s="2609"/>
      <c r="CM252" s="2609"/>
      <c r="CN252" s="2609"/>
      <c r="CO252" s="2609"/>
      <c r="CP252" s="2609"/>
      <c r="CQ252" s="2609"/>
      <c r="CR252" s="2609"/>
      <c r="CS252" s="2609"/>
      <c r="CT252" s="2609"/>
      <c r="CU252" s="2609"/>
      <c r="CV252" s="2609"/>
      <c r="CW252" s="2609"/>
      <c r="CX252" s="2609"/>
      <c r="CY252" s="2609"/>
      <c r="CZ252" s="2609"/>
      <c r="DA252" s="2609"/>
      <c r="DB252" s="2609"/>
      <c r="DC252" s="2615"/>
      <c r="DD252" s="2615"/>
      <c r="DE252" s="2615"/>
      <c r="DF252" s="2615"/>
      <c r="DG252" s="2615"/>
      <c r="DH252" s="2615"/>
      <c r="DI252" s="2615"/>
      <c r="DJ252" s="2615"/>
      <c r="DK252" s="2615"/>
      <c r="DL252" s="2615"/>
      <c r="DM252" s="2615"/>
      <c r="DN252" s="2615"/>
      <c r="DO252" s="2615"/>
      <c r="DP252" s="2615"/>
      <c r="DQ252" s="2615"/>
      <c r="DR252" s="2615"/>
      <c r="DS252" s="2615"/>
      <c r="DT252" s="2615"/>
      <c r="DU252" s="2615"/>
      <c r="DV252" s="495"/>
      <c r="DW252" s="495"/>
      <c r="DX252" s="483"/>
      <c r="DY252" s="482"/>
    </row>
    <row r="253" spans="3:129" ht="31.5" customHeight="1">
      <c r="C253" s="481"/>
      <c r="D253" s="496"/>
      <c r="E253" s="496"/>
      <c r="F253" s="2609"/>
      <c r="G253" s="2609"/>
      <c r="H253" s="2609"/>
      <c r="I253" s="2609"/>
      <c r="J253" s="2609"/>
      <c r="K253" s="2609"/>
      <c r="L253" s="2609"/>
      <c r="M253" s="2609"/>
      <c r="N253" s="2609"/>
      <c r="O253" s="2609"/>
      <c r="P253" s="2609"/>
      <c r="Q253" s="2609"/>
      <c r="R253" s="2609"/>
      <c r="S253" s="2609"/>
      <c r="T253" s="2609"/>
      <c r="U253" s="2609"/>
      <c r="V253" s="2609"/>
      <c r="W253" s="2609"/>
      <c r="X253" s="2609"/>
      <c r="Y253" s="2609"/>
      <c r="Z253" s="2609"/>
      <c r="AA253" s="2609"/>
      <c r="AB253" s="2609"/>
      <c r="AC253" s="2609"/>
      <c r="AD253" s="2609"/>
      <c r="AE253" s="2609"/>
      <c r="AF253" s="2609"/>
      <c r="AG253" s="2609"/>
      <c r="AH253" s="2609"/>
      <c r="AI253" s="2609"/>
      <c r="AJ253" s="2609"/>
      <c r="AK253" s="2609"/>
      <c r="AL253" s="2609"/>
      <c r="AM253" s="2609"/>
      <c r="AN253" s="2609"/>
      <c r="AO253" s="2609"/>
      <c r="AP253" s="2609"/>
      <c r="AQ253" s="2609"/>
      <c r="AR253" s="2609"/>
      <c r="AS253" s="2609"/>
      <c r="AT253" s="2609"/>
      <c r="AU253" s="2609"/>
      <c r="AV253" s="2609"/>
      <c r="AW253" s="2609"/>
      <c r="AX253" s="2609"/>
      <c r="AY253" s="2609"/>
      <c r="AZ253" s="2609"/>
      <c r="BA253" s="2609"/>
      <c r="BB253" s="2609"/>
      <c r="BC253" s="2609"/>
      <c r="BD253" s="2609"/>
      <c r="BE253" s="2609"/>
      <c r="BF253" s="2609"/>
      <c r="BG253" s="2609"/>
      <c r="BH253" s="2609"/>
      <c r="BI253" s="2609"/>
      <c r="BJ253" s="2609"/>
      <c r="BK253" s="2609"/>
      <c r="BL253" s="2609"/>
      <c r="BM253" s="2609"/>
      <c r="BN253" s="2609"/>
      <c r="BO253" s="2609"/>
      <c r="BP253" s="2609"/>
      <c r="BQ253" s="2609"/>
      <c r="BR253" s="2609"/>
      <c r="BS253" s="2609"/>
      <c r="BT253" s="2609"/>
      <c r="BU253" s="2609"/>
      <c r="BV253" s="2609"/>
      <c r="BW253" s="2609"/>
      <c r="BX253" s="2609"/>
      <c r="BY253" s="2609"/>
      <c r="BZ253" s="2609"/>
      <c r="CA253" s="2609"/>
      <c r="CB253" s="2609"/>
      <c r="CC253" s="2609"/>
      <c r="CD253" s="2609"/>
      <c r="CE253" s="2609"/>
      <c r="CF253" s="2609"/>
      <c r="CG253" s="2609"/>
      <c r="CH253" s="2609"/>
      <c r="CI253" s="2609"/>
      <c r="CJ253" s="2609"/>
      <c r="CK253" s="2609"/>
      <c r="CL253" s="2609"/>
      <c r="CM253" s="2609"/>
      <c r="CN253" s="2609"/>
      <c r="CO253" s="2609"/>
      <c r="CP253" s="2609"/>
      <c r="CQ253" s="2609"/>
      <c r="CR253" s="2609"/>
      <c r="CS253" s="2609"/>
      <c r="CT253" s="2609"/>
      <c r="CU253" s="2609"/>
      <c r="CV253" s="2609"/>
      <c r="CW253" s="2609"/>
      <c r="CX253" s="2609"/>
      <c r="CY253" s="2609"/>
      <c r="CZ253" s="2609"/>
      <c r="DA253" s="2609"/>
      <c r="DB253" s="2609"/>
      <c r="DC253" s="2615"/>
      <c r="DD253" s="2615"/>
      <c r="DE253" s="2615"/>
      <c r="DF253" s="2615"/>
      <c r="DG253" s="2615"/>
      <c r="DH253" s="2615"/>
      <c r="DI253" s="2615"/>
      <c r="DJ253" s="2615"/>
      <c r="DK253" s="2615"/>
      <c r="DL253" s="2615"/>
      <c r="DM253" s="2615"/>
      <c r="DN253" s="2615"/>
      <c r="DO253" s="2615"/>
      <c r="DP253" s="2615"/>
      <c r="DQ253" s="2615"/>
      <c r="DR253" s="2615"/>
      <c r="DS253" s="2615"/>
      <c r="DT253" s="2615"/>
      <c r="DU253" s="2615"/>
      <c r="DV253" s="495"/>
      <c r="DW253" s="495"/>
      <c r="DX253" s="483"/>
      <c r="DY253" s="482"/>
    </row>
    <row r="254" spans="3:129" ht="31.5" customHeight="1">
      <c r="C254" s="481"/>
      <c r="D254" s="496"/>
      <c r="E254" s="496"/>
      <c r="F254" s="2609"/>
      <c r="G254" s="2609"/>
      <c r="H254" s="2609"/>
      <c r="I254" s="2609"/>
      <c r="J254" s="2609"/>
      <c r="K254" s="2609"/>
      <c r="L254" s="2609"/>
      <c r="M254" s="2609"/>
      <c r="N254" s="2609"/>
      <c r="O254" s="2609"/>
      <c r="P254" s="2609"/>
      <c r="Q254" s="2609"/>
      <c r="R254" s="2609"/>
      <c r="S254" s="2609"/>
      <c r="T254" s="2609"/>
      <c r="U254" s="2609"/>
      <c r="V254" s="2609"/>
      <c r="W254" s="2609"/>
      <c r="X254" s="2609"/>
      <c r="Y254" s="2609"/>
      <c r="Z254" s="2609"/>
      <c r="AA254" s="2609"/>
      <c r="AB254" s="2609"/>
      <c r="AC254" s="2609"/>
      <c r="AD254" s="2609"/>
      <c r="AE254" s="2609"/>
      <c r="AF254" s="2609"/>
      <c r="AG254" s="2609"/>
      <c r="AH254" s="2609"/>
      <c r="AI254" s="2609"/>
      <c r="AJ254" s="2609"/>
      <c r="AK254" s="2609"/>
      <c r="AL254" s="2609"/>
      <c r="AM254" s="2609"/>
      <c r="AN254" s="2609"/>
      <c r="AO254" s="2609"/>
      <c r="AP254" s="2609"/>
      <c r="AQ254" s="2609"/>
      <c r="AR254" s="2609"/>
      <c r="AS254" s="2609"/>
      <c r="AT254" s="2609"/>
      <c r="AU254" s="2609"/>
      <c r="AV254" s="2609"/>
      <c r="AW254" s="2609"/>
      <c r="AX254" s="2609"/>
      <c r="AY254" s="2609"/>
      <c r="AZ254" s="2609"/>
      <c r="BA254" s="2609"/>
      <c r="BB254" s="2609"/>
      <c r="BC254" s="2609"/>
      <c r="BD254" s="2609"/>
      <c r="BE254" s="2609"/>
      <c r="BF254" s="2609"/>
      <c r="BG254" s="2609"/>
      <c r="BH254" s="2609"/>
      <c r="BI254" s="2609"/>
      <c r="BJ254" s="2609"/>
      <c r="BK254" s="2609"/>
      <c r="BL254" s="2609"/>
      <c r="BM254" s="2609"/>
      <c r="BN254" s="2609"/>
      <c r="BO254" s="2609"/>
      <c r="BP254" s="2609"/>
      <c r="BQ254" s="2609"/>
      <c r="BR254" s="2609"/>
      <c r="BS254" s="2609"/>
      <c r="BT254" s="2609"/>
      <c r="BU254" s="2609"/>
      <c r="BV254" s="2609"/>
      <c r="BW254" s="2609"/>
      <c r="BX254" s="2609"/>
      <c r="BY254" s="2609"/>
      <c r="BZ254" s="2609"/>
      <c r="CA254" s="2609"/>
      <c r="CB254" s="2609"/>
      <c r="CC254" s="2609"/>
      <c r="CD254" s="2609"/>
      <c r="CE254" s="2609"/>
      <c r="CF254" s="2609"/>
      <c r="CG254" s="2609"/>
      <c r="CH254" s="2609"/>
      <c r="CI254" s="2609"/>
      <c r="CJ254" s="2609"/>
      <c r="CK254" s="2609"/>
      <c r="CL254" s="2609"/>
      <c r="CM254" s="2609"/>
      <c r="CN254" s="2609"/>
      <c r="CO254" s="2609"/>
      <c r="CP254" s="2609"/>
      <c r="CQ254" s="2609"/>
      <c r="CR254" s="2609"/>
      <c r="CS254" s="2609"/>
      <c r="CT254" s="2609"/>
      <c r="CU254" s="2609"/>
      <c r="CV254" s="2609"/>
      <c r="CW254" s="2609"/>
      <c r="CX254" s="2609"/>
      <c r="CY254" s="2609"/>
      <c r="CZ254" s="2609"/>
      <c r="DA254" s="2609"/>
      <c r="DB254" s="2609"/>
      <c r="DC254" s="2615"/>
      <c r="DD254" s="2615"/>
      <c r="DE254" s="2615"/>
      <c r="DF254" s="2615"/>
      <c r="DG254" s="2615"/>
      <c r="DH254" s="2615"/>
      <c r="DI254" s="2615"/>
      <c r="DJ254" s="2615"/>
      <c r="DK254" s="2615"/>
      <c r="DL254" s="2615"/>
      <c r="DM254" s="2615"/>
      <c r="DN254" s="2615"/>
      <c r="DO254" s="2615"/>
      <c r="DP254" s="2615"/>
      <c r="DQ254" s="2615"/>
      <c r="DR254" s="2615"/>
      <c r="DS254" s="2615"/>
      <c r="DT254" s="2615"/>
      <c r="DU254" s="2615"/>
      <c r="DV254" s="495"/>
      <c r="DW254" s="495"/>
      <c r="DX254" s="483"/>
      <c r="DY254" s="482"/>
    </row>
    <row r="255" spans="3:129" ht="31.5" customHeight="1">
      <c r="C255" s="481"/>
      <c r="D255" s="496"/>
      <c r="E255" s="496"/>
      <c r="F255" s="2609"/>
      <c r="G255" s="2609"/>
      <c r="H255" s="2609"/>
      <c r="I255" s="2609"/>
      <c r="J255" s="2609"/>
      <c r="K255" s="2609"/>
      <c r="L255" s="2609"/>
      <c r="M255" s="2609"/>
      <c r="N255" s="2609"/>
      <c r="O255" s="2609"/>
      <c r="P255" s="2609"/>
      <c r="Q255" s="2609"/>
      <c r="R255" s="2609"/>
      <c r="S255" s="2609"/>
      <c r="T255" s="2609"/>
      <c r="U255" s="2609"/>
      <c r="V255" s="2609"/>
      <c r="W255" s="2609"/>
      <c r="X255" s="2609"/>
      <c r="Y255" s="2609"/>
      <c r="Z255" s="2609"/>
      <c r="AA255" s="2609"/>
      <c r="AB255" s="2609"/>
      <c r="AC255" s="2609"/>
      <c r="AD255" s="2609"/>
      <c r="AE255" s="2609"/>
      <c r="AF255" s="2609"/>
      <c r="AG255" s="2609"/>
      <c r="AH255" s="2609"/>
      <c r="AI255" s="2609"/>
      <c r="AJ255" s="2609"/>
      <c r="AK255" s="2609"/>
      <c r="AL255" s="2609"/>
      <c r="AM255" s="2609"/>
      <c r="AN255" s="2609"/>
      <c r="AO255" s="2609"/>
      <c r="AP255" s="2609"/>
      <c r="AQ255" s="2609"/>
      <c r="AR255" s="2609"/>
      <c r="AS255" s="2609"/>
      <c r="AT255" s="2609"/>
      <c r="AU255" s="2609"/>
      <c r="AV255" s="2609"/>
      <c r="AW255" s="2609"/>
      <c r="AX255" s="2609"/>
      <c r="AY255" s="2609"/>
      <c r="AZ255" s="2609"/>
      <c r="BA255" s="2609"/>
      <c r="BB255" s="2609"/>
      <c r="BC255" s="2609"/>
      <c r="BD255" s="2609"/>
      <c r="BE255" s="2609"/>
      <c r="BF255" s="2609"/>
      <c r="BG255" s="2609"/>
      <c r="BH255" s="2609"/>
      <c r="BI255" s="2609"/>
      <c r="BJ255" s="2609"/>
      <c r="BK255" s="2609"/>
      <c r="BL255" s="2609"/>
      <c r="BM255" s="2609"/>
      <c r="BN255" s="2609"/>
      <c r="BO255" s="2609"/>
      <c r="BP255" s="2609"/>
      <c r="BQ255" s="2609"/>
      <c r="BR255" s="2609"/>
      <c r="BS255" s="2609"/>
      <c r="BT255" s="2609"/>
      <c r="BU255" s="2609"/>
      <c r="BV255" s="2609"/>
      <c r="BW255" s="2609"/>
      <c r="BX255" s="2609"/>
      <c r="BY255" s="2609"/>
      <c r="BZ255" s="2609"/>
      <c r="CA255" s="2609"/>
      <c r="CB255" s="2609"/>
      <c r="CC255" s="2609"/>
      <c r="CD255" s="2609"/>
      <c r="CE255" s="2609"/>
      <c r="CF255" s="2609"/>
      <c r="CG255" s="2609"/>
      <c r="CH255" s="2609"/>
      <c r="CI255" s="2609"/>
      <c r="CJ255" s="2609"/>
      <c r="CK255" s="2609"/>
      <c r="CL255" s="2609"/>
      <c r="CM255" s="2609"/>
      <c r="CN255" s="2609"/>
      <c r="CO255" s="2609"/>
      <c r="CP255" s="2609"/>
      <c r="CQ255" s="2609"/>
      <c r="CR255" s="2609"/>
      <c r="CS255" s="2609"/>
      <c r="CT255" s="2609"/>
      <c r="CU255" s="2609"/>
      <c r="CV255" s="2609"/>
      <c r="CW255" s="2609"/>
      <c r="CX255" s="2609"/>
      <c r="CY255" s="2609"/>
      <c r="CZ255" s="2609"/>
      <c r="DA255" s="2609"/>
      <c r="DB255" s="2609"/>
      <c r="DC255" s="2615"/>
      <c r="DD255" s="2615"/>
      <c r="DE255" s="2615"/>
      <c r="DF255" s="2615"/>
      <c r="DG255" s="2615"/>
      <c r="DH255" s="2615"/>
      <c r="DI255" s="2615"/>
      <c r="DJ255" s="2615"/>
      <c r="DK255" s="2615"/>
      <c r="DL255" s="2615"/>
      <c r="DM255" s="2615"/>
      <c r="DN255" s="2615"/>
      <c r="DO255" s="2615"/>
      <c r="DP255" s="2615"/>
      <c r="DQ255" s="2615"/>
      <c r="DR255" s="2615"/>
      <c r="DS255" s="2615"/>
      <c r="DT255" s="2615"/>
      <c r="DU255" s="2615"/>
      <c r="DV255" s="495"/>
      <c r="DW255" s="495"/>
      <c r="DX255" s="483"/>
      <c r="DY255" s="482"/>
    </row>
    <row r="256" spans="3:129" ht="19.5" customHeight="1">
      <c r="C256" s="485"/>
      <c r="D256" s="486"/>
      <c r="E256" s="486"/>
      <c r="F256" s="486"/>
      <c r="G256" s="486"/>
      <c r="H256" s="486"/>
      <c r="I256" s="486"/>
      <c r="J256" s="486"/>
      <c r="K256" s="486"/>
      <c r="L256" s="486"/>
      <c r="M256" s="486"/>
      <c r="N256" s="486"/>
      <c r="O256" s="486"/>
      <c r="P256" s="486"/>
      <c r="Q256" s="486"/>
      <c r="R256" s="486"/>
      <c r="S256" s="486"/>
      <c r="T256" s="486"/>
      <c r="U256" s="486"/>
      <c r="V256" s="486"/>
      <c r="W256" s="486"/>
      <c r="X256" s="486"/>
      <c r="Y256" s="486"/>
      <c r="Z256" s="486"/>
      <c r="AA256" s="486"/>
      <c r="AB256" s="486"/>
      <c r="AC256" s="486"/>
      <c r="AD256" s="486"/>
      <c r="AE256" s="486"/>
      <c r="AF256" s="486"/>
      <c r="AG256" s="486"/>
      <c r="AH256" s="486"/>
      <c r="AI256" s="486"/>
      <c r="AJ256" s="486"/>
      <c r="AK256" s="486"/>
      <c r="AL256" s="486"/>
      <c r="AM256" s="486"/>
      <c r="AN256" s="486"/>
      <c r="AO256" s="486"/>
      <c r="AP256" s="486"/>
      <c r="AQ256" s="486"/>
      <c r="AR256" s="486"/>
      <c r="AS256" s="486"/>
      <c r="AT256" s="486"/>
      <c r="AU256" s="486"/>
      <c r="AV256" s="486"/>
      <c r="AW256" s="486"/>
      <c r="AX256" s="486"/>
      <c r="AY256" s="486"/>
      <c r="AZ256" s="486"/>
      <c r="BA256" s="486"/>
      <c r="BB256" s="486"/>
      <c r="BC256" s="486"/>
      <c r="BD256" s="486"/>
      <c r="BE256" s="486"/>
      <c r="BF256" s="486"/>
      <c r="BG256" s="486"/>
      <c r="BH256" s="486"/>
      <c r="BI256" s="486"/>
      <c r="BJ256" s="486"/>
      <c r="BK256" s="486"/>
      <c r="BL256" s="486"/>
      <c r="BM256" s="486"/>
      <c r="BN256" s="486"/>
      <c r="BO256" s="486"/>
      <c r="BP256" s="486"/>
      <c r="BQ256" s="486"/>
      <c r="BR256" s="486"/>
      <c r="BS256" s="486"/>
      <c r="BT256" s="486"/>
      <c r="BU256" s="486"/>
      <c r="BV256" s="486"/>
      <c r="BW256" s="486"/>
      <c r="BX256" s="486"/>
      <c r="BY256" s="486"/>
      <c r="BZ256" s="486"/>
      <c r="CA256" s="486"/>
      <c r="CB256" s="486"/>
      <c r="CC256" s="486"/>
      <c r="CD256" s="486"/>
      <c r="CE256" s="486"/>
      <c r="CF256" s="486"/>
      <c r="CG256" s="486"/>
      <c r="CH256" s="486"/>
      <c r="CI256" s="486"/>
      <c r="CJ256" s="486"/>
      <c r="CK256" s="486"/>
      <c r="CL256" s="486"/>
      <c r="CM256" s="486"/>
      <c r="CN256" s="486"/>
      <c r="CO256" s="486"/>
      <c r="CP256" s="486"/>
      <c r="CQ256" s="486"/>
      <c r="CR256" s="486"/>
      <c r="CS256" s="486"/>
      <c r="CT256" s="486"/>
      <c r="CU256" s="486"/>
      <c r="CV256" s="486"/>
      <c r="CW256" s="486"/>
      <c r="CX256" s="486"/>
      <c r="CY256" s="486"/>
      <c r="CZ256" s="486"/>
      <c r="DA256" s="486"/>
      <c r="DB256" s="486"/>
      <c r="DC256" s="486"/>
      <c r="DD256" s="486"/>
      <c r="DE256" s="486"/>
      <c r="DF256" s="486"/>
      <c r="DG256" s="486"/>
      <c r="DH256" s="486"/>
      <c r="DI256" s="486"/>
      <c r="DJ256" s="486"/>
      <c r="DK256" s="486"/>
      <c r="DL256" s="486"/>
      <c r="DM256" s="486"/>
      <c r="DN256" s="486"/>
      <c r="DO256" s="486"/>
      <c r="DP256" s="486"/>
      <c r="DQ256" s="486"/>
      <c r="DR256" s="486"/>
      <c r="DS256" s="486"/>
      <c r="DT256" s="486"/>
      <c r="DU256" s="486"/>
      <c r="DV256" s="486"/>
      <c r="DW256" s="486"/>
      <c r="DX256" s="487"/>
      <c r="DY256" s="482"/>
    </row>
    <row r="257" spans="3:129" ht="22.5" customHeight="1">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482"/>
      <c r="AR257" s="482"/>
      <c r="AS257" s="482"/>
      <c r="AT257" s="482"/>
      <c r="AU257" s="482"/>
      <c r="AV257" s="482"/>
      <c r="AW257" s="482"/>
      <c r="AX257" s="482"/>
      <c r="AY257" s="482"/>
      <c r="AZ257" s="482"/>
      <c r="BA257" s="482"/>
      <c r="BB257" s="482"/>
      <c r="BC257" s="482"/>
      <c r="BD257" s="482"/>
      <c r="BE257" s="482"/>
      <c r="BF257" s="482"/>
      <c r="BG257" s="482"/>
      <c r="BH257" s="482"/>
      <c r="BI257" s="482"/>
      <c r="BJ257" s="482"/>
      <c r="BK257" s="482"/>
      <c r="BL257" s="482"/>
      <c r="BM257" s="482"/>
      <c r="BN257" s="482"/>
      <c r="BO257" s="482"/>
      <c r="BP257" s="482"/>
      <c r="BQ257" s="482"/>
      <c r="BR257" s="482"/>
      <c r="BS257" s="482"/>
      <c r="BT257" s="482"/>
      <c r="BU257" s="482"/>
      <c r="BV257" s="482"/>
      <c r="BW257" s="482"/>
      <c r="BX257" s="482"/>
      <c r="BY257" s="482"/>
      <c r="BZ257" s="482"/>
      <c r="CA257" s="482"/>
      <c r="CB257" s="482"/>
      <c r="CC257" s="482"/>
      <c r="CD257" s="482"/>
      <c r="CE257" s="482"/>
      <c r="CF257" s="482"/>
      <c r="CG257" s="482"/>
      <c r="CH257" s="482"/>
      <c r="CI257" s="482"/>
      <c r="CJ257" s="482"/>
      <c r="CK257" s="482"/>
      <c r="CL257" s="482"/>
      <c r="CM257" s="482"/>
      <c r="CN257" s="482"/>
      <c r="CO257" s="482"/>
      <c r="CP257" s="482"/>
      <c r="CQ257" s="482"/>
      <c r="CR257" s="482"/>
      <c r="CS257" s="482"/>
      <c r="CT257" s="482"/>
      <c r="CU257" s="482"/>
      <c r="CV257" s="482"/>
      <c r="CW257" s="482"/>
      <c r="CX257" s="482"/>
      <c r="CY257" s="482"/>
      <c r="CZ257" s="482"/>
      <c r="DA257" s="482"/>
      <c r="DB257" s="482"/>
      <c r="DC257" s="482"/>
      <c r="DD257" s="482"/>
      <c r="DE257" s="482"/>
      <c r="DF257" s="482"/>
      <c r="DG257" s="482"/>
      <c r="DH257" s="482"/>
      <c r="DI257" s="482"/>
      <c r="DJ257" s="482"/>
      <c r="DK257" s="482"/>
      <c r="DL257" s="482"/>
      <c r="DM257" s="482"/>
      <c r="DN257" s="482"/>
      <c r="DO257" s="482"/>
      <c r="DP257" s="482"/>
      <c r="DQ257" s="482"/>
      <c r="DR257" s="482"/>
      <c r="DS257" s="482"/>
      <c r="DT257" s="482"/>
      <c r="DU257" s="482"/>
      <c r="DV257" s="482"/>
      <c r="DW257" s="482"/>
      <c r="DX257" s="482"/>
      <c r="DY257" s="482"/>
    </row>
    <row r="258" spans="3:129">
      <c r="BH258" s="2464" t="s">
        <v>610</v>
      </c>
      <c r="BI258" s="2464"/>
      <c r="BJ258" s="2464"/>
      <c r="BK258" s="2464"/>
      <c r="BL258" s="2464"/>
      <c r="BM258" s="2358">
        <v>4</v>
      </c>
      <c r="BN258" s="2358"/>
      <c r="BO258" s="2358"/>
      <c r="BP258" s="2358"/>
      <c r="BQ258" s="2358"/>
      <c r="BR258" s="2465" t="s">
        <v>610</v>
      </c>
      <c r="BS258" s="2465"/>
      <c r="BT258" s="2465"/>
      <c r="BU258" s="2465"/>
      <c r="BV258" s="2465"/>
    </row>
    <row r="259" spans="3:129" ht="19.5" customHeight="1"/>
    <row r="260" spans="3:129" ht="19.5" customHeight="1">
      <c r="C260" s="2465" t="str">
        <f>D132</f>
        <v>２　計画工程表</v>
      </c>
      <c r="D260" s="2465"/>
      <c r="E260" s="2465"/>
      <c r="F260" s="2465"/>
      <c r="G260" s="2465"/>
      <c r="H260" s="2465"/>
      <c r="I260" s="2465"/>
      <c r="J260" s="2465"/>
      <c r="K260" s="2465"/>
      <c r="L260" s="2465"/>
      <c r="M260" s="2465"/>
      <c r="N260" s="2465"/>
      <c r="O260" s="2465"/>
      <c r="P260" s="2465"/>
      <c r="Q260" s="2465"/>
      <c r="R260" s="2465"/>
      <c r="S260" s="2465"/>
      <c r="T260" s="2465"/>
      <c r="U260" s="2465"/>
      <c r="V260" s="2465"/>
      <c r="W260" s="2465"/>
      <c r="X260" s="2465"/>
      <c r="Y260" s="2465"/>
      <c r="Z260" s="2465"/>
      <c r="AA260" s="2465"/>
      <c r="AB260" s="2465"/>
      <c r="AC260" s="2465"/>
      <c r="AD260" s="2465"/>
      <c r="AE260" s="2465"/>
      <c r="AF260" s="2465"/>
      <c r="AG260" s="2465"/>
      <c r="AH260" s="2465"/>
      <c r="AI260" s="2465"/>
      <c r="AJ260" s="2465"/>
      <c r="AK260" s="2465"/>
      <c r="AL260" s="2465"/>
      <c r="AM260" s="489"/>
      <c r="AN260" s="489"/>
      <c r="AO260" s="489"/>
      <c r="AP260" s="489"/>
      <c r="AQ260" s="489"/>
      <c r="AR260" s="489"/>
      <c r="AS260" s="489"/>
      <c r="AT260" s="489"/>
      <c r="AU260" s="489"/>
    </row>
    <row r="261" spans="3:129" ht="19.5" customHeight="1">
      <c r="C261" s="2465"/>
      <c r="D261" s="2465"/>
      <c r="E261" s="2465"/>
      <c r="F261" s="2465"/>
      <c r="G261" s="2465"/>
      <c r="H261" s="2465"/>
      <c r="I261" s="2465"/>
      <c r="J261" s="2465"/>
      <c r="K261" s="2465"/>
      <c r="L261" s="2465"/>
      <c r="M261" s="2465"/>
      <c r="N261" s="2465"/>
      <c r="O261" s="2465"/>
      <c r="P261" s="2465"/>
      <c r="Q261" s="2465"/>
      <c r="R261" s="2465"/>
      <c r="S261" s="2465"/>
      <c r="T261" s="2465"/>
      <c r="U261" s="2465"/>
      <c r="V261" s="2465"/>
      <c r="W261" s="2465"/>
      <c r="X261" s="2465"/>
      <c r="Y261" s="2465"/>
      <c r="Z261" s="2465"/>
      <c r="AA261" s="2465"/>
      <c r="AB261" s="2465"/>
      <c r="AC261" s="2465"/>
      <c r="AD261" s="2465"/>
      <c r="AE261" s="2465"/>
      <c r="AF261" s="2465"/>
      <c r="AG261" s="2465"/>
      <c r="AH261" s="2465"/>
      <c r="AI261" s="2465"/>
      <c r="AJ261" s="2465"/>
      <c r="AK261" s="2465"/>
      <c r="AL261" s="2465"/>
      <c r="AM261" s="489"/>
      <c r="AN261" s="489"/>
      <c r="AO261" s="489"/>
      <c r="AP261" s="489"/>
      <c r="AQ261" s="489"/>
      <c r="AR261" s="489"/>
      <c r="AS261" s="489"/>
      <c r="AT261" s="489"/>
      <c r="AU261" s="489"/>
    </row>
    <row r="262" spans="3:129" ht="19.5" customHeight="1"/>
    <row r="263" spans="3:129" ht="19.5" customHeight="1">
      <c r="AA263" s="2610" t="s">
        <v>489</v>
      </c>
      <c r="AB263" s="2610"/>
      <c r="AC263" s="2610"/>
      <c r="AD263" s="2610"/>
      <c r="AE263" s="2610"/>
      <c r="AF263" s="2610"/>
      <c r="AG263" s="2610"/>
      <c r="AH263" s="2610"/>
      <c r="AI263" s="2610"/>
      <c r="AJ263" s="2610"/>
      <c r="AK263" s="2610"/>
      <c r="AL263" s="2610"/>
      <c r="AM263" s="2610"/>
      <c r="AN263" s="2610"/>
      <c r="AO263" s="2610"/>
      <c r="AP263" s="2610"/>
      <c r="AQ263" s="2610"/>
      <c r="AR263" s="2610"/>
    </row>
    <row r="264" spans="3:129" ht="19.5" customHeight="1"/>
    <row r="265" spans="3:129" ht="19.5" customHeight="1"/>
    <row r="266" spans="3:129" ht="19.5" customHeight="1">
      <c r="AA266" s="477"/>
      <c r="AB266" s="477"/>
      <c r="AC266" s="477"/>
      <c r="AD266" s="477"/>
      <c r="AE266" s="477"/>
      <c r="AF266" s="477"/>
      <c r="AG266" s="477"/>
      <c r="AH266" s="477"/>
      <c r="AI266" s="477"/>
      <c r="AJ266" s="477"/>
      <c r="AK266" s="477"/>
      <c r="AL266" s="477"/>
      <c r="AM266" s="477"/>
      <c r="AN266" s="477"/>
      <c r="AO266" s="477"/>
      <c r="AP266" s="477"/>
      <c r="AQ266" s="477"/>
      <c r="AR266" s="477"/>
      <c r="AS266" s="477"/>
      <c r="AT266" s="477"/>
      <c r="AU266" s="477"/>
      <c r="AV266" s="477"/>
      <c r="AW266" s="477"/>
      <c r="AX266" s="477"/>
      <c r="AY266" s="477"/>
      <c r="AZ266" s="477"/>
      <c r="BA266" s="477"/>
      <c r="BB266" s="477"/>
      <c r="BC266" s="477"/>
      <c r="BD266" s="477"/>
      <c r="BE266" s="477"/>
      <c r="BF266" s="477"/>
      <c r="BG266" s="477"/>
      <c r="BH266" s="477"/>
      <c r="BI266" s="477"/>
      <c r="BJ266" s="477"/>
      <c r="BK266" s="477"/>
      <c r="BL266" s="477"/>
      <c r="BM266" s="477"/>
    </row>
    <row r="267" spans="3:129" ht="19.5" customHeight="1"/>
    <row r="268" spans="3:129" ht="19.5" customHeight="1"/>
    <row r="269" spans="3:129" ht="19.5" customHeight="1"/>
    <row r="270" spans="3:129" ht="19.5" customHeight="1"/>
    <row r="271" spans="3:129" ht="19.5" customHeight="1"/>
    <row r="272" spans="3:129"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spans="3:74" ht="19.5" customHeight="1"/>
    <row r="306" spans="3:74" ht="19.5" customHeight="1"/>
    <row r="307" spans="3:74" ht="19.5" customHeight="1"/>
    <row r="308" spans="3:74" ht="19.5" customHeight="1"/>
    <row r="309" spans="3:74" ht="19.5" customHeight="1"/>
    <row r="310" spans="3:74" ht="19.5" customHeight="1"/>
    <row r="311" spans="3:74" ht="19.5" customHeight="1"/>
    <row r="312" spans="3:74" ht="19.5" customHeight="1"/>
    <row r="313" spans="3:74" ht="19.5" customHeight="1"/>
    <row r="314" spans="3:74" ht="19.5" customHeight="1"/>
    <row r="315" spans="3:74" ht="19.5" customHeight="1"/>
    <row r="316" spans="3:74" ht="19.5" customHeight="1"/>
    <row r="317" spans="3:74" ht="19.5" customHeight="1"/>
    <row r="318" spans="3:74">
      <c r="BH318" s="2464" t="s">
        <v>610</v>
      </c>
      <c r="BI318" s="2464"/>
      <c r="BJ318" s="2464"/>
      <c r="BK318" s="2464"/>
      <c r="BL318" s="2464"/>
      <c r="BM318" s="2358">
        <v>5</v>
      </c>
      <c r="BN318" s="2358"/>
      <c r="BO318" s="2358"/>
      <c r="BP318" s="2358"/>
      <c r="BQ318" s="2358"/>
      <c r="BR318" s="2465" t="s">
        <v>610</v>
      </c>
      <c r="BS318" s="2465"/>
      <c r="BT318" s="2465"/>
      <c r="BU318" s="2465"/>
      <c r="BV318" s="2465"/>
    </row>
    <row r="320" spans="3:74">
      <c r="C320" s="2465" t="str">
        <f>D134</f>
        <v>３　現場組織表</v>
      </c>
      <c r="D320" s="2465"/>
      <c r="E320" s="2465"/>
      <c r="F320" s="2465"/>
      <c r="G320" s="2465"/>
      <c r="H320" s="2465"/>
      <c r="I320" s="2465"/>
      <c r="J320" s="2465"/>
      <c r="K320" s="2465"/>
      <c r="L320" s="2465"/>
      <c r="M320" s="2465"/>
      <c r="N320" s="2465"/>
      <c r="O320" s="2465"/>
      <c r="P320" s="2465"/>
      <c r="Q320" s="2465"/>
      <c r="R320" s="2465"/>
      <c r="S320" s="2465"/>
      <c r="T320" s="2465"/>
      <c r="U320" s="2465"/>
      <c r="V320" s="2465"/>
      <c r="W320" s="2465"/>
      <c r="X320" s="2465"/>
      <c r="Y320" s="2465"/>
      <c r="Z320" s="2465"/>
      <c r="AA320" s="2465"/>
      <c r="AB320" s="2465"/>
      <c r="AC320" s="2465"/>
      <c r="AD320" s="2465"/>
      <c r="AE320" s="2465"/>
      <c r="AF320" s="2465"/>
      <c r="AG320" s="2465"/>
      <c r="AH320" s="2465"/>
      <c r="AI320" s="2465"/>
      <c r="AJ320" s="2465"/>
      <c r="AK320" s="2465"/>
      <c r="AL320" s="2465"/>
      <c r="AM320" s="489"/>
      <c r="AN320" s="489"/>
      <c r="AO320" s="489"/>
      <c r="AP320" s="489"/>
      <c r="AQ320" s="489"/>
      <c r="AR320" s="489"/>
      <c r="AS320" s="489"/>
      <c r="AT320" s="489"/>
      <c r="AU320" s="489"/>
    </row>
    <row r="321" spans="2:129">
      <c r="C321" s="2465"/>
      <c r="D321" s="2465"/>
      <c r="E321" s="2465"/>
      <c r="F321" s="2465"/>
      <c r="G321" s="2465"/>
      <c r="H321" s="2465"/>
      <c r="I321" s="2465"/>
      <c r="J321" s="2465"/>
      <c r="K321" s="2465"/>
      <c r="L321" s="2465"/>
      <c r="M321" s="2465"/>
      <c r="N321" s="2465"/>
      <c r="O321" s="2465"/>
      <c r="P321" s="2465"/>
      <c r="Q321" s="2465"/>
      <c r="R321" s="2465"/>
      <c r="S321" s="2465"/>
      <c r="T321" s="2465"/>
      <c r="U321" s="2465"/>
      <c r="V321" s="2465"/>
      <c r="W321" s="2465"/>
      <c r="X321" s="2465"/>
      <c r="Y321" s="2465"/>
      <c r="Z321" s="2465"/>
      <c r="AA321" s="2465"/>
      <c r="AB321" s="2465"/>
      <c r="AC321" s="2465"/>
      <c r="AD321" s="2465"/>
      <c r="AE321" s="2465"/>
      <c r="AF321" s="2465"/>
      <c r="AG321" s="2465"/>
      <c r="AH321" s="2465"/>
      <c r="AI321" s="2465"/>
      <c r="AJ321" s="2465"/>
      <c r="AK321" s="2465"/>
      <c r="AL321" s="2465"/>
      <c r="AM321" s="489"/>
      <c r="AN321" s="489"/>
      <c r="AO321" s="489"/>
      <c r="AP321" s="489"/>
      <c r="AQ321" s="489"/>
      <c r="AR321" s="489"/>
      <c r="AS321" s="489"/>
      <c r="AT321" s="489"/>
      <c r="AU321" s="489"/>
    </row>
    <row r="323" spans="2:129" ht="10.5" customHeight="1">
      <c r="B323" s="2"/>
      <c r="C323" s="2508" t="s">
        <v>491</v>
      </c>
      <c r="D323" s="2509"/>
      <c r="E323" s="2509"/>
      <c r="F323" s="2509"/>
      <c r="G323" s="2509"/>
      <c r="H323" s="2509"/>
      <c r="I323" s="2509"/>
      <c r="J323" s="2509"/>
      <c r="K323" s="2509"/>
      <c r="L323" s="2509"/>
      <c r="M323" s="2509"/>
      <c r="N323" s="2509"/>
      <c r="O323" s="2509"/>
      <c r="P323" s="2509"/>
      <c r="Q323" s="2509"/>
      <c r="R323" s="2509"/>
      <c r="S323" s="2509"/>
      <c r="T323" s="2509"/>
      <c r="U323" s="2509"/>
      <c r="V323" s="2509"/>
      <c r="W323" s="2509"/>
      <c r="X323" s="2509"/>
      <c r="Y323" s="2509"/>
      <c r="Z323" s="2509"/>
      <c r="AA323" s="2509"/>
      <c r="AB323" s="2509"/>
      <c r="AC323" s="2509"/>
      <c r="AD323" s="2510"/>
      <c r="AE323" s="2"/>
      <c r="AF323" s="2"/>
      <c r="AG323" s="2"/>
      <c r="AH323" s="2"/>
      <c r="AI323" s="2458" t="s">
        <v>493</v>
      </c>
      <c r="AJ323" s="2459"/>
      <c r="AK323" s="2459"/>
      <c r="AL323" s="2459"/>
      <c r="AM323" s="2459"/>
      <c r="AN323" s="2459"/>
      <c r="AO323" s="2459"/>
      <c r="AP323" s="2459"/>
      <c r="AQ323" s="2459"/>
      <c r="AR323" s="2459"/>
      <c r="AS323" s="2459"/>
      <c r="AT323" s="2459"/>
      <c r="AU323" s="2459"/>
      <c r="AV323" s="2459"/>
      <c r="AW323" s="2459"/>
      <c r="AX323" s="2459"/>
      <c r="AY323" s="2459"/>
      <c r="AZ323" s="2459"/>
      <c r="BA323" s="2459"/>
      <c r="BB323" s="2459"/>
      <c r="BC323" s="2459"/>
      <c r="BD323" s="2459"/>
      <c r="BE323" s="2459"/>
      <c r="BF323" s="2459"/>
      <c r="BG323" s="2459"/>
      <c r="BH323" s="2460"/>
      <c r="BI323" s="22"/>
      <c r="BJ323" s="22"/>
      <c r="BK323" s="22"/>
      <c r="BL323" s="2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row>
    <row r="324" spans="2:129" ht="10.5" customHeight="1">
      <c r="B324" s="2"/>
      <c r="C324" s="2532"/>
      <c r="D324" s="2533"/>
      <c r="E324" s="2533"/>
      <c r="F324" s="2533"/>
      <c r="G324" s="2533"/>
      <c r="H324" s="2533"/>
      <c r="I324" s="2533"/>
      <c r="J324" s="2533"/>
      <c r="K324" s="2533"/>
      <c r="L324" s="2533"/>
      <c r="M324" s="2533"/>
      <c r="N324" s="2533"/>
      <c r="O324" s="2533"/>
      <c r="P324" s="2533"/>
      <c r="Q324" s="2533"/>
      <c r="R324" s="2533"/>
      <c r="S324" s="2533"/>
      <c r="T324" s="2533"/>
      <c r="U324" s="2533"/>
      <c r="V324" s="2533"/>
      <c r="W324" s="2533"/>
      <c r="X324" s="2533"/>
      <c r="Y324" s="2533"/>
      <c r="Z324" s="2533"/>
      <c r="AA324" s="2533"/>
      <c r="AB324" s="2533"/>
      <c r="AC324" s="2533"/>
      <c r="AD324" s="2534"/>
      <c r="AE324" s="527"/>
      <c r="AF324" s="528"/>
      <c r="AG324" s="528"/>
      <c r="AH324" s="529"/>
      <c r="AI324" s="2588"/>
      <c r="AJ324" s="2589"/>
      <c r="AK324" s="2589"/>
      <c r="AL324" s="2589"/>
      <c r="AM324" s="2589"/>
      <c r="AN324" s="2589"/>
      <c r="AO324" s="2589"/>
      <c r="AP324" s="2589"/>
      <c r="AQ324" s="2589"/>
      <c r="AR324" s="2589"/>
      <c r="AS324" s="2589"/>
      <c r="AT324" s="2589"/>
      <c r="AU324" s="2589"/>
      <c r="AV324" s="2589"/>
      <c r="AW324" s="2589"/>
      <c r="AX324" s="2589"/>
      <c r="AY324" s="2589"/>
      <c r="AZ324" s="2589"/>
      <c r="BA324" s="2589"/>
      <c r="BB324" s="2589"/>
      <c r="BC324" s="2589"/>
      <c r="BD324" s="2589"/>
      <c r="BE324" s="2589"/>
      <c r="BF324" s="2589"/>
      <c r="BG324" s="2589"/>
      <c r="BH324" s="2590"/>
      <c r="BI324" s="527"/>
      <c r="BJ324" s="528"/>
      <c r="BK324" s="528"/>
      <c r="BL324" s="529"/>
      <c r="BM324" s="2591" t="s">
        <v>490</v>
      </c>
      <c r="BN324" s="2592"/>
      <c r="BO324" s="2592"/>
      <c r="BP324" s="2592"/>
      <c r="BQ324" s="2592"/>
      <c r="BR324" s="2592"/>
      <c r="BS324" s="2592"/>
      <c r="BT324" s="2592"/>
      <c r="BU324" s="2592"/>
      <c r="BV324" s="2592"/>
      <c r="BW324" s="2592"/>
      <c r="BX324" s="2592"/>
      <c r="BY324" s="2592"/>
      <c r="BZ324" s="2592"/>
      <c r="CA324" s="2592"/>
      <c r="CB324" s="2592"/>
      <c r="CC324" s="2592"/>
      <c r="CD324" s="2592"/>
      <c r="CE324" s="2592"/>
      <c r="CF324" s="2592"/>
      <c r="CG324" s="2592"/>
      <c r="CH324" s="2592"/>
      <c r="CI324" s="2592"/>
      <c r="CJ324" s="2593"/>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row>
    <row r="325" spans="2:129" ht="10.5" customHeight="1">
      <c r="B325" s="2"/>
      <c r="C325" s="2508" t="s">
        <v>492</v>
      </c>
      <c r="D325" s="2509"/>
      <c r="E325" s="2509"/>
      <c r="F325" s="2509"/>
      <c r="G325" s="2509"/>
      <c r="H325" s="2509"/>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2"/>
      <c r="AF325" s="22"/>
      <c r="AG325" s="535"/>
      <c r="AH325" s="22"/>
      <c r="AI325" s="2588" t="s">
        <v>494</v>
      </c>
      <c r="AJ325" s="2589"/>
      <c r="AK325" s="2589"/>
      <c r="AL325" s="2589"/>
      <c r="AM325" s="2589"/>
      <c r="AN325" s="2589"/>
      <c r="AO325" s="2589"/>
      <c r="AP325" s="2589"/>
      <c r="AQ325" s="2589"/>
      <c r="AR325" s="2589"/>
      <c r="AS325" s="2589"/>
      <c r="AT325" s="2589"/>
      <c r="AU325" s="2589"/>
      <c r="AV325" s="2589"/>
      <c r="AW325" s="2589"/>
      <c r="AX325" s="2589"/>
      <c r="AY325" s="2589"/>
      <c r="AZ325" s="2589"/>
      <c r="BA325" s="2589"/>
      <c r="BB325" s="2589"/>
      <c r="BC325" s="2589"/>
      <c r="BD325" s="2589"/>
      <c r="BE325" s="2589"/>
      <c r="BF325" s="2589"/>
      <c r="BG325" s="2589"/>
      <c r="BH325" s="2590"/>
      <c r="BI325" s="2"/>
      <c r="BJ325" s="2"/>
      <c r="BK325" s="533"/>
      <c r="BL325" s="532"/>
      <c r="BM325" s="2594"/>
      <c r="BN325" s="2595"/>
      <c r="BO325" s="2595"/>
      <c r="BP325" s="2595"/>
      <c r="BQ325" s="2595"/>
      <c r="BR325" s="2595"/>
      <c r="BS325" s="2595"/>
      <c r="BT325" s="2595"/>
      <c r="BU325" s="2595"/>
      <c r="BV325" s="2595"/>
      <c r="BW325" s="2595"/>
      <c r="BX325" s="2595"/>
      <c r="BY325" s="2595"/>
      <c r="BZ325" s="2595"/>
      <c r="CA325" s="2595"/>
      <c r="CB325" s="2595"/>
      <c r="CC325" s="2595"/>
      <c r="CD325" s="2595"/>
      <c r="CE325" s="2595"/>
      <c r="CF325" s="2595"/>
      <c r="CG325" s="2595"/>
      <c r="CH325" s="2595"/>
      <c r="CI325" s="2595"/>
      <c r="CJ325" s="2596"/>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row>
    <row r="326" spans="2:129" ht="10.5" customHeight="1">
      <c r="B326" s="2"/>
      <c r="C326" s="2532"/>
      <c r="D326" s="2533"/>
      <c r="E326" s="2533"/>
      <c r="F326" s="2533"/>
      <c r="G326" s="2533"/>
      <c r="H326" s="2533"/>
      <c r="I326" s="2533"/>
      <c r="J326" s="2533"/>
      <c r="K326" s="2533"/>
      <c r="L326" s="2533"/>
      <c r="M326" s="2533"/>
      <c r="N326" s="2533"/>
      <c r="O326" s="2533"/>
      <c r="P326" s="2533"/>
      <c r="Q326" s="2533"/>
      <c r="R326" s="2533"/>
      <c r="S326" s="2533"/>
      <c r="T326" s="2533"/>
      <c r="U326" s="2533"/>
      <c r="V326" s="2533"/>
      <c r="W326" s="2533"/>
      <c r="X326" s="2533"/>
      <c r="Y326" s="2533"/>
      <c r="Z326" s="2533"/>
      <c r="AA326" s="2533"/>
      <c r="AB326" s="2533"/>
      <c r="AC326" s="2533"/>
      <c r="AD326" s="2534"/>
      <c r="AE326" s="2"/>
      <c r="AF326" s="22"/>
      <c r="AG326" s="535"/>
      <c r="AH326" s="22"/>
      <c r="AI326" s="2461"/>
      <c r="AJ326" s="2462"/>
      <c r="AK326" s="2462"/>
      <c r="AL326" s="2462"/>
      <c r="AM326" s="2462"/>
      <c r="AN326" s="2462"/>
      <c r="AO326" s="2462"/>
      <c r="AP326" s="2462"/>
      <c r="AQ326" s="2462"/>
      <c r="AR326" s="2462"/>
      <c r="AS326" s="2462"/>
      <c r="AT326" s="2462"/>
      <c r="AU326" s="2462"/>
      <c r="AV326" s="2462"/>
      <c r="AW326" s="2462"/>
      <c r="AX326" s="2462"/>
      <c r="AY326" s="2462"/>
      <c r="AZ326" s="2462"/>
      <c r="BA326" s="2462"/>
      <c r="BB326" s="2462"/>
      <c r="BC326" s="2462"/>
      <c r="BD326" s="2462"/>
      <c r="BE326" s="2462"/>
      <c r="BF326" s="2462"/>
      <c r="BG326" s="2462"/>
      <c r="BH326" s="2463"/>
      <c r="BI326" s="2"/>
      <c r="BJ326" s="2"/>
      <c r="BK326" s="535"/>
      <c r="BL326" s="22"/>
      <c r="BM326" s="22"/>
      <c r="BN326" s="533"/>
      <c r="BO326" s="532"/>
      <c r="BP326" s="53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row>
    <row r="327" spans="2:129" ht="10.5" customHeight="1">
      <c r="B327" s="2"/>
      <c r="C327" s="2508" t="s">
        <v>510</v>
      </c>
      <c r="D327" s="2509"/>
      <c r="E327" s="2509"/>
      <c r="F327" s="2509"/>
      <c r="G327" s="2509"/>
      <c r="H327" s="2509"/>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2"/>
      <c r="AF327" s="22"/>
      <c r="AG327" s="535"/>
      <c r="AH327" s="887"/>
      <c r="AI327" s="887"/>
      <c r="AJ327" s="887"/>
      <c r="AK327" s="887"/>
      <c r="AL327" s="887"/>
      <c r="AM327" s="887"/>
      <c r="AN327" s="887"/>
      <c r="AO327" s="887"/>
      <c r="AP327" s="887"/>
      <c r="AQ327" s="887"/>
      <c r="AR327" s="887"/>
      <c r="AS327" s="887"/>
      <c r="AT327" s="887"/>
      <c r="AU327" s="887"/>
      <c r="AV327" s="887"/>
      <c r="AW327" s="887"/>
      <c r="AX327" s="887"/>
      <c r="AY327" s="887"/>
      <c r="AZ327" s="887"/>
      <c r="BA327" s="887"/>
      <c r="BB327" s="887"/>
      <c r="BC327" s="887"/>
      <c r="BD327" s="887"/>
      <c r="BE327" s="22"/>
      <c r="BF327" s="22"/>
      <c r="BG327" s="22"/>
      <c r="BH327" s="22"/>
      <c r="BI327" s="2"/>
      <c r="BJ327" s="2"/>
      <c r="BK327" s="535"/>
      <c r="BL327" s="22"/>
      <c r="BM327" s="22"/>
      <c r="BN327" s="535"/>
      <c r="BO327" s="22"/>
      <c r="BP327" s="2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row>
    <row r="328" spans="2:129" ht="10.5" customHeight="1">
      <c r="B328" s="2"/>
      <c r="C328" s="2517"/>
      <c r="D328" s="2518"/>
      <c r="E328" s="2518"/>
      <c r="F328" s="2518"/>
      <c r="G328" s="2518"/>
      <c r="H328" s="2518"/>
      <c r="I328" s="2518"/>
      <c r="J328" s="2518"/>
      <c r="K328" s="2518"/>
      <c r="L328" s="2518"/>
      <c r="M328" s="2518"/>
      <c r="N328" s="2518"/>
      <c r="O328" s="2518"/>
      <c r="P328" s="2518"/>
      <c r="Q328" s="2518"/>
      <c r="R328" s="2518"/>
      <c r="S328" s="2518"/>
      <c r="T328" s="2518"/>
      <c r="U328" s="2518"/>
      <c r="V328" s="2518"/>
      <c r="W328" s="2518"/>
      <c r="X328" s="2518"/>
      <c r="Y328" s="2518"/>
      <c r="Z328" s="2518"/>
      <c r="AA328" s="2518"/>
      <c r="AB328" s="2518"/>
      <c r="AC328" s="2518"/>
      <c r="AD328" s="2519"/>
      <c r="AE328" s="2"/>
      <c r="AF328" s="22"/>
      <c r="AG328" s="535"/>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
      <c r="BJ328" s="2"/>
      <c r="BK328" s="535"/>
      <c r="BL328" s="22"/>
      <c r="BM328" s="22"/>
      <c r="BN328" s="535"/>
      <c r="BO328" s="22"/>
      <c r="BP328" s="2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458" t="s">
        <v>502</v>
      </c>
      <c r="CO328" s="2459"/>
      <c r="CP328" s="2459"/>
      <c r="CQ328" s="2459"/>
      <c r="CR328" s="2459"/>
      <c r="CS328" s="2459"/>
      <c r="CT328" s="2459"/>
      <c r="CU328" s="2459"/>
      <c r="CV328" s="2459"/>
      <c r="CW328" s="2459"/>
      <c r="CX328" s="2459"/>
      <c r="CY328" s="2459"/>
      <c r="CZ328" s="2459"/>
      <c r="DA328" s="2459"/>
      <c r="DB328" s="2459"/>
      <c r="DC328" s="2459"/>
      <c r="DD328" s="2459"/>
      <c r="DE328" s="2459"/>
      <c r="DF328" s="2460"/>
      <c r="DG328" s="2597" t="s">
        <v>503</v>
      </c>
      <c r="DH328" s="2598"/>
      <c r="DI328" s="2598"/>
      <c r="DJ328" s="2598"/>
      <c r="DK328" s="2598"/>
      <c r="DL328" s="2598"/>
      <c r="DM328" s="2598"/>
      <c r="DN328" s="2598"/>
      <c r="DO328" s="2598"/>
      <c r="DP328" s="2598"/>
      <c r="DQ328" s="2598"/>
      <c r="DR328" s="2598"/>
      <c r="DS328" s="2598"/>
      <c r="DT328" s="2598"/>
      <c r="DU328" s="2598"/>
      <c r="DV328" s="2598"/>
      <c r="DW328" s="2598"/>
      <c r="DX328" s="2599"/>
      <c r="DY328" s="499"/>
    </row>
    <row r="329" spans="2:129" ht="10.5" customHeight="1">
      <c r="B329" s="2"/>
      <c r="C329" s="2517" t="s">
        <v>492</v>
      </c>
      <c r="D329" s="2518"/>
      <c r="E329" s="2518"/>
      <c r="F329" s="2518"/>
      <c r="G329" s="2518"/>
      <c r="H329" s="2518"/>
      <c r="I329" s="2518"/>
      <c r="J329" s="2518"/>
      <c r="K329" s="2518"/>
      <c r="L329" s="2518"/>
      <c r="M329" s="2518"/>
      <c r="N329" s="2518"/>
      <c r="O329" s="2518"/>
      <c r="P329" s="2518"/>
      <c r="Q329" s="2518"/>
      <c r="R329" s="2518"/>
      <c r="S329" s="2518"/>
      <c r="T329" s="2518"/>
      <c r="U329" s="2518"/>
      <c r="V329" s="2518"/>
      <c r="W329" s="2518"/>
      <c r="X329" s="2518"/>
      <c r="Y329" s="2518"/>
      <c r="Z329" s="2518"/>
      <c r="AA329" s="2518"/>
      <c r="AB329" s="2518"/>
      <c r="AC329" s="2518"/>
      <c r="AD329" s="2519"/>
      <c r="AE329" s="2"/>
      <c r="AF329" s="22"/>
      <c r="AG329" s="535"/>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
      <c r="BJ329" s="2"/>
      <c r="BK329" s="535"/>
      <c r="BL329" s="22"/>
      <c r="BM329" s="22"/>
      <c r="BN329" s="535"/>
      <c r="BO329" s="22"/>
      <c r="BP329" s="2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461"/>
      <c r="CO329" s="2462"/>
      <c r="CP329" s="2462"/>
      <c r="CQ329" s="2462"/>
      <c r="CR329" s="2462"/>
      <c r="CS329" s="2462"/>
      <c r="CT329" s="2462"/>
      <c r="CU329" s="2462"/>
      <c r="CV329" s="2462"/>
      <c r="CW329" s="2462"/>
      <c r="CX329" s="2462"/>
      <c r="CY329" s="2462"/>
      <c r="CZ329" s="2462"/>
      <c r="DA329" s="2462"/>
      <c r="DB329" s="2462"/>
      <c r="DC329" s="2462"/>
      <c r="DD329" s="2462"/>
      <c r="DE329" s="2462"/>
      <c r="DF329" s="2463"/>
      <c r="DG329" s="2600"/>
      <c r="DH329" s="2484"/>
      <c r="DI329" s="2484"/>
      <c r="DJ329" s="2484"/>
      <c r="DK329" s="2484"/>
      <c r="DL329" s="2484"/>
      <c r="DM329" s="2484"/>
      <c r="DN329" s="2484"/>
      <c r="DO329" s="2484"/>
      <c r="DP329" s="2484"/>
      <c r="DQ329" s="2484"/>
      <c r="DR329" s="2484"/>
      <c r="DS329" s="2484"/>
      <c r="DT329" s="2484"/>
      <c r="DU329" s="2484"/>
      <c r="DV329" s="2484"/>
      <c r="DW329" s="2484"/>
      <c r="DX329" s="2485"/>
      <c r="DY329" s="499"/>
    </row>
    <row r="330" spans="2:129" ht="10.5" customHeight="1">
      <c r="B330" s="2"/>
      <c r="C330" s="2532"/>
      <c r="D330" s="2533"/>
      <c r="E330" s="2533"/>
      <c r="F330" s="2533"/>
      <c r="G330" s="2533"/>
      <c r="H330" s="2533"/>
      <c r="I330" s="2533"/>
      <c r="J330" s="2533"/>
      <c r="K330" s="2533"/>
      <c r="L330" s="2533"/>
      <c r="M330" s="2533"/>
      <c r="N330" s="2533"/>
      <c r="O330" s="2533"/>
      <c r="P330" s="2533"/>
      <c r="Q330" s="2533"/>
      <c r="R330" s="2533"/>
      <c r="S330" s="2533"/>
      <c r="T330" s="2533"/>
      <c r="U330" s="2533"/>
      <c r="V330" s="2533"/>
      <c r="W330" s="2533"/>
      <c r="X330" s="2533"/>
      <c r="Y330" s="2533"/>
      <c r="Z330" s="2533"/>
      <c r="AA330" s="2533"/>
      <c r="AB330" s="2533"/>
      <c r="AC330" s="2533"/>
      <c r="AD330" s="2534"/>
      <c r="AE330" s="2"/>
      <c r="AF330" s="22"/>
      <c r="AG330" s="535"/>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
      <c r="BJ330" s="2"/>
      <c r="BK330" s="535"/>
      <c r="BL330" s="22"/>
      <c r="BM330" s="22"/>
      <c r="BN330" s="527"/>
      <c r="BO330" s="528"/>
      <c r="BP330" s="529"/>
      <c r="BQ330" s="2591" t="s">
        <v>495</v>
      </c>
      <c r="BR330" s="2592"/>
      <c r="BS330" s="2592"/>
      <c r="BT330" s="2592"/>
      <c r="BU330" s="2592"/>
      <c r="BV330" s="2592"/>
      <c r="BW330" s="2592"/>
      <c r="BX330" s="2592"/>
      <c r="BY330" s="2592"/>
      <c r="BZ330" s="2592"/>
      <c r="CA330" s="2592"/>
      <c r="CB330" s="2592"/>
      <c r="CC330" s="2592"/>
      <c r="CD330" s="2592"/>
      <c r="CE330" s="2592"/>
      <c r="CF330" s="2592"/>
      <c r="CG330" s="2592"/>
      <c r="CH330" s="2592"/>
      <c r="CI330" s="2592"/>
      <c r="CJ330" s="2592"/>
      <c r="CK330" s="2592"/>
      <c r="CL330" s="2592"/>
      <c r="CM330" s="2593"/>
      <c r="CN330" s="2458"/>
      <c r="CO330" s="2459"/>
      <c r="CP330" s="2459"/>
      <c r="CQ330" s="2459"/>
      <c r="CR330" s="2459"/>
      <c r="CS330" s="2459"/>
      <c r="CT330" s="2459"/>
      <c r="CU330" s="2459"/>
      <c r="CV330" s="2459"/>
      <c r="CW330" s="2459"/>
      <c r="CX330" s="2459"/>
      <c r="CY330" s="2459"/>
      <c r="CZ330" s="2459"/>
      <c r="DA330" s="2459"/>
      <c r="DB330" s="2459"/>
      <c r="DC330" s="2459"/>
      <c r="DD330" s="2459"/>
      <c r="DE330" s="2459"/>
      <c r="DF330" s="2460"/>
      <c r="DG330" s="2597"/>
      <c r="DH330" s="2598"/>
      <c r="DI330" s="2598"/>
      <c r="DJ330" s="2598"/>
      <c r="DK330" s="2598"/>
      <c r="DL330" s="2598"/>
      <c r="DM330" s="2598"/>
      <c r="DN330" s="2598"/>
      <c r="DO330" s="2598"/>
      <c r="DP330" s="2598"/>
      <c r="DQ330" s="2598"/>
      <c r="DR330" s="2598"/>
      <c r="DS330" s="2598"/>
      <c r="DT330" s="2598"/>
      <c r="DU330" s="2598"/>
      <c r="DV330" s="2598"/>
      <c r="DW330" s="2598"/>
      <c r="DX330" s="2599"/>
      <c r="DY330" s="499"/>
    </row>
    <row r="331" spans="2:129" ht="10.5" customHeight="1">
      <c r="B331" s="2"/>
      <c r="C331" s="2508" t="s">
        <v>511</v>
      </c>
      <c r="D331" s="2509"/>
      <c r="E331" s="2509"/>
      <c r="F331" s="2509"/>
      <c r="G331" s="2509"/>
      <c r="H331" s="2509"/>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2"/>
      <c r="AF331" s="22"/>
      <c r="AG331" s="535"/>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
      <c r="BJ331" s="2"/>
      <c r="BK331" s="535"/>
      <c r="BL331" s="22"/>
      <c r="BM331" s="22"/>
      <c r="BN331" s="535"/>
      <c r="BO331" s="22"/>
      <c r="BP331" s="22"/>
      <c r="BQ331" s="2594"/>
      <c r="BR331" s="2595"/>
      <c r="BS331" s="2595"/>
      <c r="BT331" s="2595"/>
      <c r="BU331" s="2595"/>
      <c r="BV331" s="2595"/>
      <c r="BW331" s="2595"/>
      <c r="BX331" s="2595"/>
      <c r="BY331" s="2595"/>
      <c r="BZ331" s="2595"/>
      <c r="CA331" s="2595"/>
      <c r="CB331" s="2595"/>
      <c r="CC331" s="2595"/>
      <c r="CD331" s="2595"/>
      <c r="CE331" s="2595"/>
      <c r="CF331" s="2595"/>
      <c r="CG331" s="2595"/>
      <c r="CH331" s="2595"/>
      <c r="CI331" s="2595"/>
      <c r="CJ331" s="2595"/>
      <c r="CK331" s="2595"/>
      <c r="CL331" s="2595"/>
      <c r="CM331" s="2596"/>
      <c r="CN331" s="2461"/>
      <c r="CO331" s="2462"/>
      <c r="CP331" s="2462"/>
      <c r="CQ331" s="2462"/>
      <c r="CR331" s="2462"/>
      <c r="CS331" s="2462"/>
      <c r="CT331" s="2462"/>
      <c r="CU331" s="2462"/>
      <c r="CV331" s="2462"/>
      <c r="CW331" s="2462"/>
      <c r="CX331" s="2462"/>
      <c r="CY331" s="2462"/>
      <c r="CZ331" s="2462"/>
      <c r="DA331" s="2462"/>
      <c r="DB331" s="2462"/>
      <c r="DC331" s="2462"/>
      <c r="DD331" s="2462"/>
      <c r="DE331" s="2462"/>
      <c r="DF331" s="2463"/>
      <c r="DG331" s="2600"/>
      <c r="DH331" s="2484"/>
      <c r="DI331" s="2484"/>
      <c r="DJ331" s="2484"/>
      <c r="DK331" s="2484"/>
      <c r="DL331" s="2484"/>
      <c r="DM331" s="2484"/>
      <c r="DN331" s="2484"/>
      <c r="DO331" s="2484"/>
      <c r="DP331" s="2484"/>
      <c r="DQ331" s="2484"/>
      <c r="DR331" s="2484"/>
      <c r="DS331" s="2484"/>
      <c r="DT331" s="2484"/>
      <c r="DU331" s="2484"/>
      <c r="DV331" s="2484"/>
      <c r="DW331" s="2484"/>
      <c r="DX331" s="2485"/>
      <c r="DY331" s="499"/>
    </row>
    <row r="332" spans="2:129" ht="10.5" customHeight="1">
      <c r="B332" s="2"/>
      <c r="C332" s="2517"/>
      <c r="D332" s="2518"/>
      <c r="E332" s="2518"/>
      <c r="F332" s="2518"/>
      <c r="G332" s="2518"/>
      <c r="H332" s="2518"/>
      <c r="I332" s="2518"/>
      <c r="J332" s="2518"/>
      <c r="K332" s="2518"/>
      <c r="L332" s="2518"/>
      <c r="M332" s="2518"/>
      <c r="N332" s="2518"/>
      <c r="O332" s="2518"/>
      <c r="P332" s="2518"/>
      <c r="Q332" s="2518"/>
      <c r="R332" s="2518"/>
      <c r="S332" s="2518"/>
      <c r="T332" s="2518"/>
      <c r="U332" s="2518"/>
      <c r="V332" s="2518"/>
      <c r="W332" s="2518"/>
      <c r="X332" s="2518"/>
      <c r="Y332" s="2518"/>
      <c r="Z332" s="2518"/>
      <c r="AA332" s="2518"/>
      <c r="AB332" s="2518"/>
      <c r="AC332" s="2518"/>
      <c r="AD332" s="2519"/>
      <c r="AE332" s="2"/>
      <c r="AF332" s="22"/>
      <c r="AG332" s="535"/>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
      <c r="BJ332" s="2"/>
      <c r="BK332" s="535"/>
      <c r="BL332" s="22"/>
      <c r="BM332" s="22"/>
      <c r="BN332" s="527"/>
      <c r="BO332" s="528"/>
      <c r="BP332" s="529"/>
      <c r="BQ332" s="2591" t="s">
        <v>496</v>
      </c>
      <c r="BR332" s="2592"/>
      <c r="BS332" s="2592"/>
      <c r="BT332" s="2592"/>
      <c r="BU332" s="2592"/>
      <c r="BV332" s="2592"/>
      <c r="BW332" s="2592"/>
      <c r="BX332" s="2592"/>
      <c r="BY332" s="2592"/>
      <c r="BZ332" s="2592"/>
      <c r="CA332" s="2592"/>
      <c r="CB332" s="2592"/>
      <c r="CC332" s="2592"/>
      <c r="CD332" s="2592"/>
      <c r="CE332" s="2592"/>
      <c r="CF332" s="2592"/>
      <c r="CG332" s="2592"/>
      <c r="CH332" s="2592"/>
      <c r="CI332" s="2592"/>
      <c r="CJ332" s="2592"/>
      <c r="CK332" s="2592"/>
      <c r="CL332" s="2592"/>
      <c r="CM332" s="2593"/>
      <c r="CN332" s="2458"/>
      <c r="CO332" s="2459"/>
      <c r="CP332" s="2459"/>
      <c r="CQ332" s="2459"/>
      <c r="CR332" s="2459"/>
      <c r="CS332" s="2459"/>
      <c r="CT332" s="2459"/>
      <c r="CU332" s="2459"/>
      <c r="CV332" s="2459"/>
      <c r="CW332" s="2459"/>
      <c r="CX332" s="2459"/>
      <c r="CY332" s="2459"/>
      <c r="CZ332" s="2459"/>
      <c r="DA332" s="2459"/>
      <c r="DB332" s="2459"/>
      <c r="DC332" s="2459"/>
      <c r="DD332" s="2459"/>
      <c r="DE332" s="2459"/>
      <c r="DF332" s="2460"/>
      <c r="DG332" s="2597"/>
      <c r="DH332" s="2598"/>
      <c r="DI332" s="2598"/>
      <c r="DJ332" s="2598"/>
      <c r="DK332" s="2598"/>
      <c r="DL332" s="2598"/>
      <c r="DM332" s="2598"/>
      <c r="DN332" s="2598"/>
      <c r="DO332" s="2598"/>
      <c r="DP332" s="2598"/>
      <c r="DQ332" s="2598"/>
      <c r="DR332" s="2598"/>
      <c r="DS332" s="2598"/>
      <c r="DT332" s="2598"/>
      <c r="DU332" s="2598"/>
      <c r="DV332" s="2598"/>
      <c r="DW332" s="2598"/>
      <c r="DX332" s="2599"/>
      <c r="DY332" s="499"/>
    </row>
    <row r="333" spans="2:129" ht="10.5" customHeight="1">
      <c r="B333" s="2"/>
      <c r="C333" s="2517" t="s">
        <v>492</v>
      </c>
      <c r="D333" s="2518"/>
      <c r="E333" s="2518"/>
      <c r="F333" s="2518"/>
      <c r="G333" s="2518"/>
      <c r="H333" s="2518"/>
      <c r="I333" s="2518"/>
      <c r="J333" s="2518"/>
      <c r="K333" s="2518"/>
      <c r="L333" s="2518"/>
      <c r="M333" s="2518"/>
      <c r="N333" s="2518"/>
      <c r="O333" s="2518"/>
      <c r="P333" s="2518"/>
      <c r="Q333" s="2518"/>
      <c r="R333" s="2518"/>
      <c r="S333" s="2518"/>
      <c r="T333" s="2518"/>
      <c r="U333" s="2518"/>
      <c r="V333" s="2518"/>
      <c r="W333" s="2518"/>
      <c r="X333" s="2518"/>
      <c r="Y333" s="2518"/>
      <c r="Z333" s="2518"/>
      <c r="AA333" s="2518"/>
      <c r="AB333" s="2518"/>
      <c r="AC333" s="2518"/>
      <c r="AD333" s="2519"/>
      <c r="AE333" s="2"/>
      <c r="AF333" s="22"/>
      <c r="AG333" s="535"/>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
      <c r="BJ333" s="2"/>
      <c r="BK333" s="535"/>
      <c r="BL333" s="22"/>
      <c r="BM333" s="22"/>
      <c r="BN333" s="535"/>
      <c r="BO333" s="22"/>
      <c r="BP333" s="22"/>
      <c r="BQ333" s="2594"/>
      <c r="BR333" s="2595"/>
      <c r="BS333" s="2595"/>
      <c r="BT333" s="2595"/>
      <c r="BU333" s="2595"/>
      <c r="BV333" s="2595"/>
      <c r="BW333" s="2595"/>
      <c r="BX333" s="2595"/>
      <c r="BY333" s="2595"/>
      <c r="BZ333" s="2595"/>
      <c r="CA333" s="2595"/>
      <c r="CB333" s="2595"/>
      <c r="CC333" s="2595"/>
      <c r="CD333" s="2595"/>
      <c r="CE333" s="2595"/>
      <c r="CF333" s="2595"/>
      <c r="CG333" s="2595"/>
      <c r="CH333" s="2595"/>
      <c r="CI333" s="2595"/>
      <c r="CJ333" s="2595"/>
      <c r="CK333" s="2595"/>
      <c r="CL333" s="2595"/>
      <c r="CM333" s="2596"/>
      <c r="CN333" s="2461"/>
      <c r="CO333" s="2462"/>
      <c r="CP333" s="2462"/>
      <c r="CQ333" s="2462"/>
      <c r="CR333" s="2462"/>
      <c r="CS333" s="2462"/>
      <c r="CT333" s="2462"/>
      <c r="CU333" s="2462"/>
      <c r="CV333" s="2462"/>
      <c r="CW333" s="2462"/>
      <c r="CX333" s="2462"/>
      <c r="CY333" s="2462"/>
      <c r="CZ333" s="2462"/>
      <c r="DA333" s="2462"/>
      <c r="DB333" s="2462"/>
      <c r="DC333" s="2462"/>
      <c r="DD333" s="2462"/>
      <c r="DE333" s="2462"/>
      <c r="DF333" s="2463"/>
      <c r="DG333" s="2600"/>
      <c r="DH333" s="2484"/>
      <c r="DI333" s="2484"/>
      <c r="DJ333" s="2484"/>
      <c r="DK333" s="2484"/>
      <c r="DL333" s="2484"/>
      <c r="DM333" s="2484"/>
      <c r="DN333" s="2484"/>
      <c r="DO333" s="2484"/>
      <c r="DP333" s="2484"/>
      <c r="DQ333" s="2484"/>
      <c r="DR333" s="2484"/>
      <c r="DS333" s="2484"/>
      <c r="DT333" s="2484"/>
      <c r="DU333" s="2484"/>
      <c r="DV333" s="2484"/>
      <c r="DW333" s="2484"/>
      <c r="DX333" s="2485"/>
      <c r="DY333" s="499"/>
    </row>
    <row r="334" spans="2:129" ht="10.5" customHeight="1">
      <c r="B334" s="2"/>
      <c r="C334" s="2517"/>
      <c r="D334" s="2518"/>
      <c r="E334" s="2518"/>
      <c r="F334" s="2518"/>
      <c r="G334" s="2518"/>
      <c r="H334" s="2518"/>
      <c r="I334" s="2518"/>
      <c r="J334" s="2518"/>
      <c r="K334" s="2518"/>
      <c r="L334" s="2518"/>
      <c r="M334" s="2518"/>
      <c r="N334" s="2518"/>
      <c r="O334" s="2518"/>
      <c r="P334" s="2518"/>
      <c r="Q334" s="2518"/>
      <c r="R334" s="2518"/>
      <c r="S334" s="2518"/>
      <c r="T334" s="2518"/>
      <c r="U334" s="2518"/>
      <c r="V334" s="2518"/>
      <c r="W334" s="2518"/>
      <c r="X334" s="2518"/>
      <c r="Y334" s="2518"/>
      <c r="Z334" s="2518"/>
      <c r="AA334" s="2518"/>
      <c r="AB334" s="2518"/>
      <c r="AC334" s="2518"/>
      <c r="AD334" s="2519"/>
      <c r="AE334" s="2"/>
      <c r="AF334" s="22"/>
      <c r="AG334" s="535"/>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
      <c r="BJ334" s="2"/>
      <c r="BK334" s="535"/>
      <c r="BL334" s="22"/>
      <c r="BM334" s="22"/>
      <c r="BN334" s="527"/>
      <c r="BO334" s="528"/>
      <c r="BP334" s="529"/>
      <c r="BQ334" s="2591" t="s">
        <v>497</v>
      </c>
      <c r="BR334" s="2592"/>
      <c r="BS334" s="2592"/>
      <c r="BT334" s="2592"/>
      <c r="BU334" s="2592"/>
      <c r="BV334" s="2592"/>
      <c r="BW334" s="2592"/>
      <c r="BX334" s="2592"/>
      <c r="BY334" s="2592"/>
      <c r="BZ334" s="2592"/>
      <c r="CA334" s="2592"/>
      <c r="CB334" s="2592"/>
      <c r="CC334" s="2592"/>
      <c r="CD334" s="2592"/>
      <c r="CE334" s="2592"/>
      <c r="CF334" s="2592"/>
      <c r="CG334" s="2592"/>
      <c r="CH334" s="2592"/>
      <c r="CI334" s="2592"/>
      <c r="CJ334" s="2592"/>
      <c r="CK334" s="2592"/>
      <c r="CL334" s="2592"/>
      <c r="CM334" s="2593"/>
      <c r="CN334" s="2458"/>
      <c r="CO334" s="2459"/>
      <c r="CP334" s="2459"/>
      <c r="CQ334" s="2459"/>
      <c r="CR334" s="2459"/>
      <c r="CS334" s="2459"/>
      <c r="CT334" s="2459"/>
      <c r="CU334" s="2459"/>
      <c r="CV334" s="2459"/>
      <c r="CW334" s="2459"/>
      <c r="CX334" s="2459"/>
      <c r="CY334" s="2459"/>
      <c r="CZ334" s="2459"/>
      <c r="DA334" s="2459"/>
      <c r="DB334" s="2459"/>
      <c r="DC334" s="2459"/>
      <c r="DD334" s="2459"/>
      <c r="DE334" s="2459"/>
      <c r="DF334" s="2460"/>
      <c r="DG334" s="2597"/>
      <c r="DH334" s="2598"/>
      <c r="DI334" s="2598"/>
      <c r="DJ334" s="2598"/>
      <c r="DK334" s="2598"/>
      <c r="DL334" s="2598"/>
      <c r="DM334" s="2598"/>
      <c r="DN334" s="2598"/>
      <c r="DO334" s="2598"/>
      <c r="DP334" s="2598"/>
      <c r="DQ334" s="2598"/>
      <c r="DR334" s="2598"/>
      <c r="DS334" s="2598"/>
      <c r="DT334" s="2598"/>
      <c r="DU334" s="2598"/>
      <c r="DV334" s="2598"/>
      <c r="DW334" s="2598"/>
      <c r="DX334" s="2599"/>
      <c r="DY334" s="499"/>
    </row>
    <row r="335" spans="2:129" ht="10.5" customHeight="1">
      <c r="B335" s="2"/>
      <c r="C335" s="2517" t="s">
        <v>512</v>
      </c>
      <c r="D335" s="2518"/>
      <c r="E335" s="2518"/>
      <c r="F335" s="2518"/>
      <c r="G335" s="2518"/>
      <c r="H335" s="2518"/>
      <c r="I335" s="2518"/>
      <c r="J335" s="2518"/>
      <c r="K335" s="2518"/>
      <c r="L335" s="2518"/>
      <c r="M335" s="2518"/>
      <c r="N335" s="2518"/>
      <c r="O335" s="2518"/>
      <c r="P335" s="2518"/>
      <c r="Q335" s="2518"/>
      <c r="R335" s="2518"/>
      <c r="S335" s="2518"/>
      <c r="T335" s="2518"/>
      <c r="U335" s="524"/>
      <c r="V335" s="524"/>
      <c r="W335" s="524"/>
      <c r="X335" s="524"/>
      <c r="Y335" s="524"/>
      <c r="Z335" s="524"/>
      <c r="AA335" s="524"/>
      <c r="AB335" s="524"/>
      <c r="AC335" s="524"/>
      <c r="AD335" s="542"/>
      <c r="AE335" s="2"/>
      <c r="AF335" s="22"/>
      <c r="AG335" s="535"/>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
      <c r="BJ335" s="2"/>
      <c r="BK335" s="535"/>
      <c r="BL335" s="22"/>
      <c r="BM335" s="22"/>
      <c r="BN335" s="535"/>
      <c r="BO335" s="22"/>
      <c r="BP335" s="22"/>
      <c r="BQ335" s="2594"/>
      <c r="BR335" s="2595"/>
      <c r="BS335" s="2595"/>
      <c r="BT335" s="2595"/>
      <c r="BU335" s="2595"/>
      <c r="BV335" s="2595"/>
      <c r="BW335" s="2595"/>
      <c r="BX335" s="2595"/>
      <c r="BY335" s="2595"/>
      <c r="BZ335" s="2595"/>
      <c r="CA335" s="2595"/>
      <c r="CB335" s="2595"/>
      <c r="CC335" s="2595"/>
      <c r="CD335" s="2595"/>
      <c r="CE335" s="2595"/>
      <c r="CF335" s="2595"/>
      <c r="CG335" s="2595"/>
      <c r="CH335" s="2595"/>
      <c r="CI335" s="2595"/>
      <c r="CJ335" s="2595"/>
      <c r="CK335" s="2595"/>
      <c r="CL335" s="2595"/>
      <c r="CM335" s="2596"/>
      <c r="CN335" s="2461"/>
      <c r="CO335" s="2462"/>
      <c r="CP335" s="2462"/>
      <c r="CQ335" s="2462"/>
      <c r="CR335" s="2462"/>
      <c r="CS335" s="2462"/>
      <c r="CT335" s="2462"/>
      <c r="CU335" s="2462"/>
      <c r="CV335" s="2462"/>
      <c r="CW335" s="2462"/>
      <c r="CX335" s="2462"/>
      <c r="CY335" s="2462"/>
      <c r="CZ335" s="2462"/>
      <c r="DA335" s="2462"/>
      <c r="DB335" s="2462"/>
      <c r="DC335" s="2462"/>
      <c r="DD335" s="2462"/>
      <c r="DE335" s="2462"/>
      <c r="DF335" s="2463"/>
      <c r="DG335" s="2600"/>
      <c r="DH335" s="2484"/>
      <c r="DI335" s="2484"/>
      <c r="DJ335" s="2484"/>
      <c r="DK335" s="2484"/>
      <c r="DL335" s="2484"/>
      <c r="DM335" s="2484"/>
      <c r="DN335" s="2484"/>
      <c r="DO335" s="2484"/>
      <c r="DP335" s="2484"/>
      <c r="DQ335" s="2484"/>
      <c r="DR335" s="2484"/>
      <c r="DS335" s="2484"/>
      <c r="DT335" s="2484"/>
      <c r="DU335" s="2484"/>
      <c r="DV335" s="2484"/>
      <c r="DW335" s="2484"/>
      <c r="DX335" s="2485"/>
      <c r="DY335" s="499"/>
    </row>
    <row r="336" spans="2:129" ht="10.5" customHeight="1">
      <c r="B336" s="2"/>
      <c r="C336" s="2517"/>
      <c r="D336" s="2518"/>
      <c r="E336" s="2518"/>
      <c r="F336" s="2518"/>
      <c r="G336" s="2518"/>
      <c r="H336" s="2518"/>
      <c r="I336" s="2518"/>
      <c r="J336" s="2518"/>
      <c r="K336" s="2518"/>
      <c r="L336" s="2518"/>
      <c r="M336" s="2518"/>
      <c r="N336" s="2518"/>
      <c r="O336" s="2518"/>
      <c r="P336" s="2518"/>
      <c r="Q336" s="2518"/>
      <c r="R336" s="2518"/>
      <c r="S336" s="2518"/>
      <c r="T336" s="2518"/>
      <c r="U336" s="524"/>
      <c r="V336" s="524"/>
      <c r="W336" s="524"/>
      <c r="X336" s="524"/>
      <c r="Y336" s="524"/>
      <c r="Z336" s="524"/>
      <c r="AA336" s="524"/>
      <c r="AB336" s="524"/>
      <c r="AC336" s="524"/>
      <c r="AD336" s="542"/>
      <c r="AE336" s="2"/>
      <c r="AF336" s="22"/>
      <c r="AG336" s="535"/>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
      <c r="BJ336" s="2"/>
      <c r="BK336" s="535"/>
      <c r="BL336" s="22"/>
      <c r="BM336" s="22"/>
      <c r="BN336" s="527"/>
      <c r="BO336" s="528"/>
      <c r="BP336" s="529"/>
      <c r="BQ336" s="2591" t="s">
        <v>498</v>
      </c>
      <c r="BR336" s="2592"/>
      <c r="BS336" s="2592"/>
      <c r="BT336" s="2592"/>
      <c r="BU336" s="2592"/>
      <c r="BV336" s="2592"/>
      <c r="BW336" s="2592"/>
      <c r="BX336" s="2592"/>
      <c r="BY336" s="2592"/>
      <c r="BZ336" s="2592"/>
      <c r="CA336" s="2592"/>
      <c r="CB336" s="2592"/>
      <c r="CC336" s="2592"/>
      <c r="CD336" s="2592"/>
      <c r="CE336" s="2592"/>
      <c r="CF336" s="2592"/>
      <c r="CG336" s="2592"/>
      <c r="CH336" s="2592"/>
      <c r="CI336" s="2592"/>
      <c r="CJ336" s="2592"/>
      <c r="CK336" s="2592"/>
      <c r="CL336" s="2592"/>
      <c r="CM336" s="2593"/>
      <c r="CN336" s="2458"/>
      <c r="CO336" s="2459"/>
      <c r="CP336" s="2459"/>
      <c r="CQ336" s="2459"/>
      <c r="CR336" s="2459"/>
      <c r="CS336" s="2459"/>
      <c r="CT336" s="2459"/>
      <c r="CU336" s="2459"/>
      <c r="CV336" s="2459"/>
      <c r="CW336" s="2459"/>
      <c r="CX336" s="2459"/>
      <c r="CY336" s="2459"/>
      <c r="CZ336" s="2459"/>
      <c r="DA336" s="2459"/>
      <c r="DB336" s="2459"/>
      <c r="DC336" s="2459"/>
      <c r="DD336" s="2459"/>
      <c r="DE336" s="2459"/>
      <c r="DF336" s="2460"/>
      <c r="DG336" s="2597"/>
      <c r="DH336" s="2598"/>
      <c r="DI336" s="2598"/>
      <c r="DJ336" s="2598"/>
      <c r="DK336" s="2598"/>
      <c r="DL336" s="2598"/>
      <c r="DM336" s="2598"/>
      <c r="DN336" s="2598"/>
      <c r="DO336" s="2598"/>
      <c r="DP336" s="2598"/>
      <c r="DQ336" s="2598"/>
      <c r="DR336" s="2598"/>
      <c r="DS336" s="2598"/>
      <c r="DT336" s="2598"/>
      <c r="DU336" s="2598"/>
      <c r="DV336" s="2598"/>
      <c r="DW336" s="2598"/>
      <c r="DX336" s="2599"/>
      <c r="DY336" s="499"/>
    </row>
    <row r="337" spans="2:129" ht="10.5" customHeight="1">
      <c r="B337" s="2"/>
      <c r="C337" s="2517" t="s">
        <v>514</v>
      </c>
      <c r="D337" s="2518"/>
      <c r="E337" s="2518"/>
      <c r="F337" s="2518"/>
      <c r="G337" s="2518"/>
      <c r="H337" s="2518"/>
      <c r="I337" s="2518"/>
      <c r="J337" s="2518"/>
      <c r="K337" s="2518"/>
      <c r="L337" s="2518"/>
      <c r="M337" s="2518"/>
      <c r="N337" s="2518"/>
      <c r="O337" s="2518"/>
      <c r="P337" s="2518"/>
      <c r="Q337" s="2518"/>
      <c r="R337" s="2518"/>
      <c r="S337" s="2518"/>
      <c r="T337" s="2518"/>
      <c r="U337" s="2518"/>
      <c r="V337" s="2518"/>
      <c r="W337" s="2518"/>
      <c r="X337" s="2518"/>
      <c r="Y337" s="2518"/>
      <c r="Z337" s="2518"/>
      <c r="AA337" s="2518"/>
      <c r="AB337" s="2518"/>
      <c r="AC337" s="2518"/>
      <c r="AD337" s="2519"/>
      <c r="AE337" s="2"/>
      <c r="AF337" s="22"/>
      <c r="AG337" s="535"/>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
      <c r="BJ337" s="2"/>
      <c r="BK337" s="535"/>
      <c r="BL337" s="22"/>
      <c r="BM337" s="22"/>
      <c r="BN337" s="535"/>
      <c r="BO337" s="22"/>
      <c r="BP337" s="22"/>
      <c r="BQ337" s="2594"/>
      <c r="BR337" s="2595"/>
      <c r="BS337" s="2595"/>
      <c r="BT337" s="2595"/>
      <c r="BU337" s="2595"/>
      <c r="BV337" s="2595"/>
      <c r="BW337" s="2595"/>
      <c r="BX337" s="2595"/>
      <c r="BY337" s="2595"/>
      <c r="BZ337" s="2595"/>
      <c r="CA337" s="2595"/>
      <c r="CB337" s="2595"/>
      <c r="CC337" s="2595"/>
      <c r="CD337" s="2595"/>
      <c r="CE337" s="2595"/>
      <c r="CF337" s="2595"/>
      <c r="CG337" s="2595"/>
      <c r="CH337" s="2595"/>
      <c r="CI337" s="2595"/>
      <c r="CJ337" s="2595"/>
      <c r="CK337" s="2595"/>
      <c r="CL337" s="2595"/>
      <c r="CM337" s="2596"/>
      <c r="CN337" s="2461"/>
      <c r="CO337" s="2462"/>
      <c r="CP337" s="2462"/>
      <c r="CQ337" s="2462"/>
      <c r="CR337" s="2462"/>
      <c r="CS337" s="2462"/>
      <c r="CT337" s="2462"/>
      <c r="CU337" s="2462"/>
      <c r="CV337" s="2462"/>
      <c r="CW337" s="2462"/>
      <c r="CX337" s="2462"/>
      <c r="CY337" s="2462"/>
      <c r="CZ337" s="2462"/>
      <c r="DA337" s="2462"/>
      <c r="DB337" s="2462"/>
      <c r="DC337" s="2462"/>
      <c r="DD337" s="2462"/>
      <c r="DE337" s="2462"/>
      <c r="DF337" s="2463"/>
      <c r="DG337" s="2600"/>
      <c r="DH337" s="2484"/>
      <c r="DI337" s="2484"/>
      <c r="DJ337" s="2484"/>
      <c r="DK337" s="2484"/>
      <c r="DL337" s="2484"/>
      <c r="DM337" s="2484"/>
      <c r="DN337" s="2484"/>
      <c r="DO337" s="2484"/>
      <c r="DP337" s="2484"/>
      <c r="DQ337" s="2484"/>
      <c r="DR337" s="2484"/>
      <c r="DS337" s="2484"/>
      <c r="DT337" s="2484"/>
      <c r="DU337" s="2484"/>
      <c r="DV337" s="2484"/>
      <c r="DW337" s="2484"/>
      <c r="DX337" s="2485"/>
      <c r="DY337" s="499"/>
    </row>
    <row r="338" spans="2:129" ht="10.5" customHeight="1">
      <c r="B338" s="2"/>
      <c r="C338" s="2517"/>
      <c r="D338" s="2518"/>
      <c r="E338" s="2518"/>
      <c r="F338" s="2518"/>
      <c r="G338" s="2518"/>
      <c r="H338" s="2518"/>
      <c r="I338" s="2518"/>
      <c r="J338" s="2518"/>
      <c r="K338" s="2518"/>
      <c r="L338" s="2518"/>
      <c r="M338" s="2518"/>
      <c r="N338" s="2518"/>
      <c r="O338" s="2518"/>
      <c r="P338" s="2518"/>
      <c r="Q338" s="2518"/>
      <c r="R338" s="2518"/>
      <c r="S338" s="2518"/>
      <c r="T338" s="2518"/>
      <c r="U338" s="2518"/>
      <c r="V338" s="2518"/>
      <c r="W338" s="2518"/>
      <c r="X338" s="2518"/>
      <c r="Y338" s="2518"/>
      <c r="Z338" s="2518"/>
      <c r="AA338" s="2518"/>
      <c r="AB338" s="2518"/>
      <c r="AC338" s="2518"/>
      <c r="AD338" s="2519"/>
      <c r="AE338" s="2"/>
      <c r="AF338" s="22"/>
      <c r="AG338" s="535"/>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
      <c r="BJ338" s="2"/>
      <c r="BK338" s="535"/>
      <c r="BL338" s="22"/>
      <c r="BM338" s="22"/>
      <c r="BN338" s="527"/>
      <c r="BO338" s="528"/>
      <c r="BP338" s="528"/>
      <c r="BQ338" s="2591" t="s">
        <v>499</v>
      </c>
      <c r="BR338" s="2592"/>
      <c r="BS338" s="2592"/>
      <c r="BT338" s="2592"/>
      <c r="BU338" s="2592"/>
      <c r="BV338" s="2592"/>
      <c r="BW338" s="2592"/>
      <c r="BX338" s="2592"/>
      <c r="BY338" s="2592"/>
      <c r="BZ338" s="2592"/>
      <c r="CA338" s="2592"/>
      <c r="CB338" s="2592"/>
      <c r="CC338" s="2592"/>
      <c r="CD338" s="2592"/>
      <c r="CE338" s="2592"/>
      <c r="CF338" s="2592"/>
      <c r="CG338" s="2592"/>
      <c r="CH338" s="2592"/>
      <c r="CI338" s="2592"/>
      <c r="CJ338" s="2592"/>
      <c r="CK338" s="2592"/>
      <c r="CL338" s="2592"/>
      <c r="CM338" s="2593"/>
      <c r="CN338" s="2458"/>
      <c r="CO338" s="2459"/>
      <c r="CP338" s="2459"/>
      <c r="CQ338" s="2459"/>
      <c r="CR338" s="2459"/>
      <c r="CS338" s="2459"/>
      <c r="CT338" s="2459"/>
      <c r="CU338" s="2459"/>
      <c r="CV338" s="2459"/>
      <c r="CW338" s="2459"/>
      <c r="CX338" s="2459"/>
      <c r="CY338" s="2459"/>
      <c r="CZ338" s="2459"/>
      <c r="DA338" s="2459"/>
      <c r="DB338" s="2459"/>
      <c r="DC338" s="2459"/>
      <c r="DD338" s="2459"/>
      <c r="DE338" s="2459"/>
      <c r="DF338" s="2460"/>
      <c r="DG338" s="2597"/>
      <c r="DH338" s="2598"/>
      <c r="DI338" s="2598"/>
      <c r="DJ338" s="2598"/>
      <c r="DK338" s="2598"/>
      <c r="DL338" s="2598"/>
      <c r="DM338" s="2598"/>
      <c r="DN338" s="2598"/>
      <c r="DO338" s="2598"/>
      <c r="DP338" s="2598"/>
      <c r="DQ338" s="2598"/>
      <c r="DR338" s="2598"/>
      <c r="DS338" s="2598"/>
      <c r="DT338" s="2598"/>
      <c r="DU338" s="2598"/>
      <c r="DV338" s="2598"/>
      <c r="DW338" s="2598"/>
      <c r="DX338" s="2599"/>
      <c r="DY338" s="499"/>
    </row>
    <row r="339" spans="2:129" ht="10.5" customHeight="1">
      <c r="B339" s="2"/>
      <c r="C339" s="2517" t="s">
        <v>513</v>
      </c>
      <c r="D339" s="2518"/>
      <c r="E339" s="2518"/>
      <c r="F339" s="2518"/>
      <c r="G339" s="2518"/>
      <c r="H339" s="2518"/>
      <c r="I339" s="2518"/>
      <c r="J339" s="2518"/>
      <c r="K339" s="2518"/>
      <c r="L339" s="2518"/>
      <c r="M339" s="2518"/>
      <c r="N339" s="2518"/>
      <c r="O339" s="2518"/>
      <c r="P339" s="2518"/>
      <c r="Q339" s="2518"/>
      <c r="R339" s="2518"/>
      <c r="S339" s="2518"/>
      <c r="T339" s="2518"/>
      <c r="U339" s="524"/>
      <c r="V339" s="524"/>
      <c r="W339" s="524"/>
      <c r="X339" s="524"/>
      <c r="Y339" s="524"/>
      <c r="Z339" s="524"/>
      <c r="AA339" s="524"/>
      <c r="AB339" s="524"/>
      <c r="AC339" s="524"/>
      <c r="AD339" s="542"/>
      <c r="AE339" s="2"/>
      <c r="AF339" s="22"/>
      <c r="AG339" s="535"/>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
      <c r="BJ339" s="2"/>
      <c r="BK339" s="535"/>
      <c r="BL339" s="22"/>
      <c r="BM339" s="22"/>
      <c r="BN339" s="2"/>
      <c r="BO339" s="2"/>
      <c r="BP339" s="2"/>
      <c r="BQ339" s="2594"/>
      <c r="BR339" s="2595"/>
      <c r="BS339" s="2595"/>
      <c r="BT339" s="2595"/>
      <c r="BU339" s="2595"/>
      <c r="BV339" s="2595"/>
      <c r="BW339" s="2595"/>
      <c r="BX339" s="2595"/>
      <c r="BY339" s="2595"/>
      <c r="BZ339" s="2595"/>
      <c r="CA339" s="2595"/>
      <c r="CB339" s="2595"/>
      <c r="CC339" s="2595"/>
      <c r="CD339" s="2595"/>
      <c r="CE339" s="2595"/>
      <c r="CF339" s="2595"/>
      <c r="CG339" s="2595"/>
      <c r="CH339" s="2595"/>
      <c r="CI339" s="2595"/>
      <c r="CJ339" s="2595"/>
      <c r="CK339" s="2595"/>
      <c r="CL339" s="2595"/>
      <c r="CM339" s="2596"/>
      <c r="CN339" s="2461"/>
      <c r="CO339" s="2462"/>
      <c r="CP339" s="2462"/>
      <c r="CQ339" s="2462"/>
      <c r="CR339" s="2462"/>
      <c r="CS339" s="2462"/>
      <c r="CT339" s="2462"/>
      <c r="CU339" s="2462"/>
      <c r="CV339" s="2462"/>
      <c r="CW339" s="2462"/>
      <c r="CX339" s="2462"/>
      <c r="CY339" s="2462"/>
      <c r="CZ339" s="2462"/>
      <c r="DA339" s="2462"/>
      <c r="DB339" s="2462"/>
      <c r="DC339" s="2462"/>
      <c r="DD339" s="2462"/>
      <c r="DE339" s="2462"/>
      <c r="DF339" s="2463"/>
      <c r="DG339" s="2600"/>
      <c r="DH339" s="2484"/>
      <c r="DI339" s="2484"/>
      <c r="DJ339" s="2484"/>
      <c r="DK339" s="2484"/>
      <c r="DL339" s="2484"/>
      <c r="DM339" s="2484"/>
      <c r="DN339" s="2484"/>
      <c r="DO339" s="2484"/>
      <c r="DP339" s="2484"/>
      <c r="DQ339" s="2484"/>
      <c r="DR339" s="2484"/>
      <c r="DS339" s="2484"/>
      <c r="DT339" s="2484"/>
      <c r="DU339" s="2484"/>
      <c r="DV339" s="2484"/>
      <c r="DW339" s="2484"/>
      <c r="DX339" s="2485"/>
      <c r="DY339" s="499"/>
    </row>
    <row r="340" spans="2:129" ht="10.5" customHeight="1">
      <c r="B340" s="2"/>
      <c r="C340" s="2517"/>
      <c r="D340" s="2518"/>
      <c r="E340" s="2518"/>
      <c r="F340" s="2518"/>
      <c r="G340" s="2518"/>
      <c r="H340" s="2518"/>
      <c r="I340" s="2518"/>
      <c r="J340" s="2518"/>
      <c r="K340" s="2518"/>
      <c r="L340" s="2518"/>
      <c r="M340" s="2518"/>
      <c r="N340" s="2518"/>
      <c r="O340" s="2518"/>
      <c r="P340" s="2518"/>
      <c r="Q340" s="2518"/>
      <c r="R340" s="2518"/>
      <c r="S340" s="2518"/>
      <c r="T340" s="2518"/>
      <c r="U340" s="524"/>
      <c r="V340" s="524"/>
      <c r="W340" s="524"/>
      <c r="X340" s="524"/>
      <c r="Y340" s="524"/>
      <c r="Z340" s="524"/>
      <c r="AA340" s="524"/>
      <c r="AB340" s="524"/>
      <c r="AC340" s="524"/>
      <c r="AD340" s="542"/>
      <c r="AE340" s="2"/>
      <c r="AF340" s="22"/>
      <c r="AG340" s="535"/>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
      <c r="BJ340" s="2"/>
      <c r="BK340" s="535"/>
      <c r="BL340" s="22"/>
      <c r="BM340" s="2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row>
    <row r="341" spans="2:129" ht="10.5" customHeight="1">
      <c r="B341" s="2"/>
      <c r="C341" s="2517" t="s">
        <v>514</v>
      </c>
      <c r="D341" s="2518"/>
      <c r="E341" s="2518"/>
      <c r="F341" s="2518"/>
      <c r="G341" s="2518"/>
      <c r="H341" s="2518"/>
      <c r="I341" s="2518"/>
      <c r="J341" s="2518"/>
      <c r="K341" s="2518"/>
      <c r="L341" s="2518"/>
      <c r="M341" s="2518"/>
      <c r="N341" s="2518"/>
      <c r="O341" s="2518"/>
      <c r="P341" s="2518"/>
      <c r="Q341" s="2518"/>
      <c r="R341" s="2518"/>
      <c r="S341" s="2518"/>
      <c r="T341" s="2518"/>
      <c r="U341" s="2518"/>
      <c r="V341" s="2518"/>
      <c r="W341" s="2518"/>
      <c r="X341" s="2518"/>
      <c r="Y341" s="2518"/>
      <c r="Z341" s="2518"/>
      <c r="AA341" s="2518"/>
      <c r="AB341" s="2518"/>
      <c r="AC341" s="2518"/>
      <c r="AD341" s="2519"/>
      <c r="AE341" s="2"/>
      <c r="AF341" s="22"/>
      <c r="AG341" s="535"/>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
      <c r="BJ341" s="2"/>
      <c r="BK341" s="535"/>
      <c r="BL341" s="22"/>
      <c r="BM341" s="2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row>
    <row r="342" spans="2:129" ht="10.5" customHeight="1">
      <c r="B342" s="2"/>
      <c r="C342" s="2532"/>
      <c r="D342" s="2533"/>
      <c r="E342" s="2533"/>
      <c r="F342" s="2533"/>
      <c r="G342" s="2533"/>
      <c r="H342" s="2533"/>
      <c r="I342" s="2533"/>
      <c r="J342" s="2533"/>
      <c r="K342" s="2533"/>
      <c r="L342" s="2533"/>
      <c r="M342" s="2533"/>
      <c r="N342" s="2533"/>
      <c r="O342" s="2533"/>
      <c r="P342" s="2533"/>
      <c r="Q342" s="2533"/>
      <c r="R342" s="2533"/>
      <c r="S342" s="2533"/>
      <c r="T342" s="2533"/>
      <c r="U342" s="2533"/>
      <c r="V342" s="2533"/>
      <c r="W342" s="2533"/>
      <c r="X342" s="2533"/>
      <c r="Y342" s="2533"/>
      <c r="Z342" s="2533"/>
      <c r="AA342" s="2533"/>
      <c r="AB342" s="2533"/>
      <c r="AC342" s="2533"/>
      <c r="AD342" s="2534"/>
      <c r="AE342" s="2"/>
      <c r="AF342" s="22"/>
      <c r="AG342" s="535"/>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
      <c r="BJ342" s="2"/>
      <c r="BK342" s="527"/>
      <c r="BL342" s="529"/>
      <c r="BM342" s="2591" t="s">
        <v>500</v>
      </c>
      <c r="BN342" s="2592"/>
      <c r="BO342" s="2592"/>
      <c r="BP342" s="2592"/>
      <c r="BQ342" s="2592"/>
      <c r="BR342" s="2592"/>
      <c r="BS342" s="2592"/>
      <c r="BT342" s="2592"/>
      <c r="BU342" s="2592"/>
      <c r="BV342" s="2592"/>
      <c r="BW342" s="2592"/>
      <c r="BX342" s="2592"/>
      <c r="BY342" s="2592"/>
      <c r="BZ342" s="2592"/>
      <c r="CA342" s="2592"/>
      <c r="CB342" s="2592"/>
      <c r="CC342" s="2592"/>
      <c r="CD342" s="2592"/>
      <c r="CE342" s="2592"/>
      <c r="CF342" s="2592"/>
      <c r="CG342" s="2592"/>
      <c r="CH342" s="2592"/>
      <c r="CI342" s="2593"/>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row>
    <row r="343" spans="2:129" ht="10.5" customHeight="1">
      <c r="B343" s="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
      <c r="AF343" s="22"/>
      <c r="AG343" s="535"/>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
      <c r="BJ343" s="2"/>
      <c r="BK343" s="535"/>
      <c r="BL343" s="22"/>
      <c r="BM343" s="2594"/>
      <c r="BN343" s="2595"/>
      <c r="BO343" s="2595"/>
      <c r="BP343" s="2595"/>
      <c r="BQ343" s="2595"/>
      <c r="BR343" s="2595"/>
      <c r="BS343" s="2595"/>
      <c r="BT343" s="2595"/>
      <c r="BU343" s="2595"/>
      <c r="BV343" s="2595"/>
      <c r="BW343" s="2595"/>
      <c r="BX343" s="2595"/>
      <c r="BY343" s="2595"/>
      <c r="BZ343" s="2595"/>
      <c r="CA343" s="2595"/>
      <c r="CB343" s="2595"/>
      <c r="CC343" s="2595"/>
      <c r="CD343" s="2595"/>
      <c r="CE343" s="2595"/>
      <c r="CF343" s="2595"/>
      <c r="CG343" s="2595"/>
      <c r="CH343" s="2595"/>
      <c r="CI343" s="2596"/>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row>
    <row r="344" spans="2:129" ht="10.5" customHeight="1">
      <c r="B344" s="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
      <c r="AF344" s="22"/>
      <c r="AG344" s="535"/>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
      <c r="BJ344" s="2"/>
      <c r="BK344" s="535"/>
      <c r="BL344" s="22"/>
      <c r="BM344" s="22"/>
      <c r="BN344" s="533"/>
      <c r="BO344" s="532"/>
      <c r="BP344" s="53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row>
    <row r="345" spans="2:129" ht="10.5" customHeight="1">
      <c r="B345" s="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
      <c r="AF345" s="22"/>
      <c r="AG345" s="535"/>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
      <c r="BJ345" s="2"/>
      <c r="BK345" s="535"/>
      <c r="BL345" s="22"/>
      <c r="BM345" s="22"/>
      <c r="BN345" s="535"/>
      <c r="BO345" s="22"/>
      <c r="BP345" s="2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row>
    <row r="346" spans="2:129" ht="10.5" customHeight="1">
      <c r="B346" s="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
      <c r="AF346" s="22"/>
      <c r="AG346" s="535"/>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
      <c r="BJ346" s="2"/>
      <c r="BK346" s="535"/>
      <c r="BL346" s="22"/>
      <c r="BM346" s="22"/>
      <c r="BN346" s="527"/>
      <c r="BO346" s="528"/>
      <c r="BP346" s="529"/>
      <c r="BQ346" s="2591" t="s">
        <v>501</v>
      </c>
      <c r="BR346" s="2592"/>
      <c r="BS346" s="2592"/>
      <c r="BT346" s="2592"/>
      <c r="BU346" s="2592"/>
      <c r="BV346" s="2592"/>
      <c r="BW346" s="2592"/>
      <c r="BX346" s="2592"/>
      <c r="BY346" s="2592"/>
      <c r="BZ346" s="2592"/>
      <c r="CA346" s="2592"/>
      <c r="CB346" s="2592"/>
      <c r="CC346" s="2592"/>
      <c r="CD346" s="2592"/>
      <c r="CE346" s="2592"/>
      <c r="CF346" s="2592"/>
      <c r="CG346" s="2592"/>
      <c r="CH346" s="2592"/>
      <c r="CI346" s="2592"/>
      <c r="CJ346" s="2592"/>
      <c r="CK346" s="2592"/>
      <c r="CL346" s="2592"/>
      <c r="CM346" s="2593"/>
      <c r="CN346" s="2458"/>
      <c r="CO346" s="2459"/>
      <c r="CP346" s="2459"/>
      <c r="CQ346" s="2459"/>
      <c r="CR346" s="2459"/>
      <c r="CS346" s="2459"/>
      <c r="CT346" s="2459"/>
      <c r="CU346" s="2459"/>
      <c r="CV346" s="2459"/>
      <c r="CW346" s="2459"/>
      <c r="CX346" s="2459"/>
      <c r="CY346" s="2459"/>
      <c r="CZ346" s="2459"/>
      <c r="DA346" s="2459"/>
      <c r="DB346" s="2459"/>
      <c r="DC346" s="2459"/>
      <c r="DD346" s="2459"/>
      <c r="DE346" s="2459"/>
      <c r="DF346" s="2460"/>
      <c r="DG346" s="2597"/>
      <c r="DH346" s="2598"/>
      <c r="DI346" s="2598"/>
      <c r="DJ346" s="2598"/>
      <c r="DK346" s="2598"/>
      <c r="DL346" s="2598"/>
      <c r="DM346" s="2598"/>
      <c r="DN346" s="2598"/>
      <c r="DO346" s="2598"/>
      <c r="DP346" s="2598"/>
      <c r="DQ346" s="2598"/>
      <c r="DR346" s="2598"/>
      <c r="DS346" s="2598"/>
      <c r="DT346" s="2598"/>
      <c r="DU346" s="2598"/>
      <c r="DV346" s="2598"/>
      <c r="DW346" s="2598"/>
      <c r="DX346" s="2599"/>
      <c r="DY346" s="499"/>
    </row>
    <row r="347" spans="2:129" ht="10.5" customHeight="1">
      <c r="B347" s="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
      <c r="AF347" s="22"/>
      <c r="AG347" s="535"/>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
      <c r="BJ347" s="2"/>
      <c r="BK347" s="535"/>
      <c r="BL347" s="22"/>
      <c r="BM347" s="22"/>
      <c r="BN347" s="535"/>
      <c r="BO347" s="22"/>
      <c r="BP347" s="22"/>
      <c r="BQ347" s="2594"/>
      <c r="BR347" s="2595"/>
      <c r="BS347" s="2595"/>
      <c r="BT347" s="2595"/>
      <c r="BU347" s="2595"/>
      <c r="BV347" s="2595"/>
      <c r="BW347" s="2595"/>
      <c r="BX347" s="2595"/>
      <c r="BY347" s="2595"/>
      <c r="BZ347" s="2595"/>
      <c r="CA347" s="2595"/>
      <c r="CB347" s="2595"/>
      <c r="CC347" s="2595"/>
      <c r="CD347" s="2595"/>
      <c r="CE347" s="2595"/>
      <c r="CF347" s="2595"/>
      <c r="CG347" s="2595"/>
      <c r="CH347" s="2595"/>
      <c r="CI347" s="2595"/>
      <c r="CJ347" s="2595"/>
      <c r="CK347" s="2595"/>
      <c r="CL347" s="2595"/>
      <c r="CM347" s="2596"/>
      <c r="CN347" s="2461"/>
      <c r="CO347" s="2462"/>
      <c r="CP347" s="2462"/>
      <c r="CQ347" s="2462"/>
      <c r="CR347" s="2462"/>
      <c r="CS347" s="2462"/>
      <c r="CT347" s="2462"/>
      <c r="CU347" s="2462"/>
      <c r="CV347" s="2462"/>
      <c r="CW347" s="2462"/>
      <c r="CX347" s="2462"/>
      <c r="CY347" s="2462"/>
      <c r="CZ347" s="2462"/>
      <c r="DA347" s="2462"/>
      <c r="DB347" s="2462"/>
      <c r="DC347" s="2462"/>
      <c r="DD347" s="2462"/>
      <c r="DE347" s="2462"/>
      <c r="DF347" s="2463"/>
      <c r="DG347" s="2600"/>
      <c r="DH347" s="2484"/>
      <c r="DI347" s="2484"/>
      <c r="DJ347" s="2484"/>
      <c r="DK347" s="2484"/>
      <c r="DL347" s="2484"/>
      <c r="DM347" s="2484"/>
      <c r="DN347" s="2484"/>
      <c r="DO347" s="2484"/>
      <c r="DP347" s="2484"/>
      <c r="DQ347" s="2484"/>
      <c r="DR347" s="2484"/>
      <c r="DS347" s="2484"/>
      <c r="DT347" s="2484"/>
      <c r="DU347" s="2484"/>
      <c r="DV347" s="2484"/>
      <c r="DW347" s="2484"/>
      <c r="DX347" s="2485"/>
      <c r="DY347" s="499"/>
    </row>
    <row r="348" spans="2:129" ht="10.5" customHeight="1">
      <c r="B348" s="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
      <c r="AF348" s="22"/>
      <c r="AG348" s="535"/>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
      <c r="BJ348" s="2"/>
      <c r="BK348" s="535"/>
      <c r="BL348" s="22"/>
      <c r="BM348" s="22"/>
      <c r="BN348" s="527"/>
      <c r="BO348" s="528"/>
      <c r="BP348" s="528"/>
      <c r="BQ348" s="2591" t="s">
        <v>504</v>
      </c>
      <c r="BR348" s="2592"/>
      <c r="BS348" s="2592"/>
      <c r="BT348" s="2592"/>
      <c r="BU348" s="2592"/>
      <c r="BV348" s="2592"/>
      <c r="BW348" s="2592"/>
      <c r="BX348" s="2592"/>
      <c r="BY348" s="2592"/>
      <c r="BZ348" s="2592"/>
      <c r="CA348" s="2592"/>
      <c r="CB348" s="2592"/>
      <c r="CC348" s="2592"/>
      <c r="CD348" s="2592"/>
      <c r="CE348" s="2592"/>
      <c r="CF348" s="2592"/>
      <c r="CG348" s="2592"/>
      <c r="CH348" s="2592"/>
      <c r="CI348" s="2592"/>
      <c r="CJ348" s="2592"/>
      <c r="CK348" s="2592"/>
      <c r="CL348" s="2592"/>
      <c r="CM348" s="2593"/>
      <c r="CN348" s="2458"/>
      <c r="CO348" s="2459"/>
      <c r="CP348" s="2459"/>
      <c r="CQ348" s="2459"/>
      <c r="CR348" s="2459"/>
      <c r="CS348" s="2459"/>
      <c r="CT348" s="2459"/>
      <c r="CU348" s="2459"/>
      <c r="CV348" s="2459"/>
      <c r="CW348" s="2459"/>
      <c r="CX348" s="2459"/>
      <c r="CY348" s="2459"/>
      <c r="CZ348" s="2459"/>
      <c r="DA348" s="2459"/>
      <c r="DB348" s="2459"/>
      <c r="DC348" s="2459"/>
      <c r="DD348" s="2459"/>
      <c r="DE348" s="2459"/>
      <c r="DF348" s="2460"/>
      <c r="DG348" s="2597"/>
      <c r="DH348" s="2598"/>
      <c r="DI348" s="2598"/>
      <c r="DJ348" s="2598"/>
      <c r="DK348" s="2598"/>
      <c r="DL348" s="2598"/>
      <c r="DM348" s="2598"/>
      <c r="DN348" s="2598"/>
      <c r="DO348" s="2598"/>
      <c r="DP348" s="2598"/>
      <c r="DQ348" s="2598"/>
      <c r="DR348" s="2598"/>
      <c r="DS348" s="2598"/>
      <c r="DT348" s="2598"/>
      <c r="DU348" s="2598"/>
      <c r="DV348" s="2598"/>
      <c r="DW348" s="2598"/>
      <c r="DX348" s="2599"/>
      <c r="DY348" s="499"/>
    </row>
    <row r="349" spans="2:129" ht="10.5" customHeight="1">
      <c r="B349" s="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
      <c r="AF349" s="22"/>
      <c r="AG349" s="535"/>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
      <c r="BJ349" s="2"/>
      <c r="BK349" s="535"/>
      <c r="BL349" s="22"/>
      <c r="BM349" s="2"/>
      <c r="BN349" s="2"/>
      <c r="BO349" s="2"/>
      <c r="BP349" s="2"/>
      <c r="BQ349" s="2594"/>
      <c r="BR349" s="2595"/>
      <c r="BS349" s="2595"/>
      <c r="BT349" s="2595"/>
      <c r="BU349" s="2595"/>
      <c r="BV349" s="2595"/>
      <c r="BW349" s="2595"/>
      <c r="BX349" s="2595"/>
      <c r="BY349" s="2595"/>
      <c r="BZ349" s="2595"/>
      <c r="CA349" s="2595"/>
      <c r="CB349" s="2595"/>
      <c r="CC349" s="2595"/>
      <c r="CD349" s="2595"/>
      <c r="CE349" s="2595"/>
      <c r="CF349" s="2595"/>
      <c r="CG349" s="2595"/>
      <c r="CH349" s="2595"/>
      <c r="CI349" s="2595"/>
      <c r="CJ349" s="2595"/>
      <c r="CK349" s="2595"/>
      <c r="CL349" s="2595"/>
      <c r="CM349" s="2596"/>
      <c r="CN349" s="2461"/>
      <c r="CO349" s="2462"/>
      <c r="CP349" s="2462"/>
      <c r="CQ349" s="2462"/>
      <c r="CR349" s="2462"/>
      <c r="CS349" s="2462"/>
      <c r="CT349" s="2462"/>
      <c r="CU349" s="2462"/>
      <c r="CV349" s="2462"/>
      <c r="CW349" s="2462"/>
      <c r="CX349" s="2462"/>
      <c r="CY349" s="2462"/>
      <c r="CZ349" s="2462"/>
      <c r="DA349" s="2462"/>
      <c r="DB349" s="2462"/>
      <c r="DC349" s="2462"/>
      <c r="DD349" s="2462"/>
      <c r="DE349" s="2462"/>
      <c r="DF349" s="2463"/>
      <c r="DG349" s="2600"/>
      <c r="DH349" s="2484"/>
      <c r="DI349" s="2484"/>
      <c r="DJ349" s="2484"/>
      <c r="DK349" s="2484"/>
      <c r="DL349" s="2484"/>
      <c r="DM349" s="2484"/>
      <c r="DN349" s="2484"/>
      <c r="DO349" s="2484"/>
      <c r="DP349" s="2484"/>
      <c r="DQ349" s="2484"/>
      <c r="DR349" s="2484"/>
      <c r="DS349" s="2484"/>
      <c r="DT349" s="2484"/>
      <c r="DU349" s="2484"/>
      <c r="DV349" s="2484"/>
      <c r="DW349" s="2484"/>
      <c r="DX349" s="2485"/>
      <c r="DY349" s="499"/>
    </row>
    <row r="350" spans="2:129" ht="10.5" customHeight="1">
      <c r="B350" s="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
      <c r="AF350" s="22"/>
      <c r="AG350" s="535"/>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
      <c r="BJ350" s="2"/>
      <c r="BK350" s="535"/>
      <c r="BL350" s="22"/>
      <c r="BM350" s="2"/>
      <c r="BN350" s="2"/>
      <c r="BO350" s="2"/>
      <c r="BP350" s="2"/>
      <c r="BQ350" s="2"/>
      <c r="BR350" s="2"/>
      <c r="BS350" s="2"/>
      <c r="BT350" s="2"/>
      <c r="BU350" s="2"/>
      <c r="BV350" s="2"/>
      <c r="BW350" s="2"/>
      <c r="BX350" s="2"/>
      <c r="BY350" s="2"/>
      <c r="BZ350" s="2"/>
      <c r="CA350" s="2"/>
      <c r="CB350" s="2"/>
      <c r="CC350" s="2"/>
      <c r="CD350" s="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row>
    <row r="351" spans="2:129" ht="10.5" customHeight="1">
      <c r="B351" s="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
      <c r="AF351" s="22"/>
      <c r="AG351" s="535"/>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
      <c r="BJ351" s="22"/>
      <c r="BK351" s="535"/>
      <c r="BL351" s="22"/>
      <c r="BM351" s="22"/>
      <c r="BN351" s="2"/>
      <c r="BO351" s="2"/>
      <c r="BP351" s="2"/>
      <c r="BQ351" s="2"/>
      <c r="BR351" s="2"/>
      <c r="BS351" s="2"/>
      <c r="BT351" s="2"/>
      <c r="BU351" s="2"/>
      <c r="BV351" s="2"/>
      <c r="BW351" s="2"/>
      <c r="BX351" s="2"/>
      <c r="BY351" s="2"/>
      <c r="BZ351" s="2"/>
      <c r="CA351" s="2"/>
      <c r="CB351" s="2"/>
      <c r="CC351" s="2"/>
      <c r="CD351" s="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row>
    <row r="352" spans="2:129" ht="10.5" customHeight="1">
      <c r="B352" s="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
      <c r="AF352" s="22"/>
      <c r="AG352" s="535"/>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
      <c r="BJ352" s="2"/>
      <c r="BK352" s="527"/>
      <c r="BL352" s="528"/>
      <c r="BM352" s="2591" t="s">
        <v>505</v>
      </c>
      <c r="BN352" s="2592"/>
      <c r="BO352" s="2592"/>
      <c r="BP352" s="2592"/>
      <c r="BQ352" s="2592"/>
      <c r="BR352" s="2592"/>
      <c r="BS352" s="2592"/>
      <c r="BT352" s="2592"/>
      <c r="BU352" s="2592"/>
      <c r="BV352" s="2592"/>
      <c r="BW352" s="2592"/>
      <c r="BX352" s="2592"/>
      <c r="BY352" s="2592"/>
      <c r="BZ352" s="2592"/>
      <c r="CA352" s="2592"/>
      <c r="CB352" s="2592"/>
      <c r="CC352" s="2592"/>
      <c r="CD352" s="2592"/>
      <c r="CE352" s="2592"/>
      <c r="CF352" s="2592"/>
      <c r="CG352" s="2592"/>
      <c r="CH352" s="2592"/>
      <c r="CI352" s="2593"/>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row>
    <row r="353" spans="2:129" ht="10.5" customHeight="1">
      <c r="B353" s="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
      <c r="AF353" s="22"/>
      <c r="AG353" s="535"/>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
      <c r="BJ353" s="2"/>
      <c r="BK353" s="2"/>
      <c r="BL353" s="2"/>
      <c r="BM353" s="2594"/>
      <c r="BN353" s="2595"/>
      <c r="BO353" s="2595"/>
      <c r="BP353" s="2595"/>
      <c r="BQ353" s="2595"/>
      <c r="BR353" s="2595"/>
      <c r="BS353" s="2595"/>
      <c r="BT353" s="2595"/>
      <c r="BU353" s="2595"/>
      <c r="BV353" s="2595"/>
      <c r="BW353" s="2595"/>
      <c r="BX353" s="2595"/>
      <c r="BY353" s="2595"/>
      <c r="BZ353" s="2595"/>
      <c r="CA353" s="2595"/>
      <c r="CB353" s="2595"/>
      <c r="CC353" s="2595"/>
      <c r="CD353" s="2595"/>
      <c r="CE353" s="2595"/>
      <c r="CF353" s="2595"/>
      <c r="CG353" s="2595"/>
      <c r="CH353" s="2595"/>
      <c r="CI353" s="2596"/>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row>
    <row r="354" spans="2:129" ht="10.5" customHeight="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2"/>
      <c r="AG354" s="535"/>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
      <c r="BJ354" s="2"/>
      <c r="BK354" s="2"/>
      <c r="BL354" s="2"/>
      <c r="BM354" s="22"/>
      <c r="BN354" s="533"/>
      <c r="BO354" s="2"/>
      <c r="BP354" s="2"/>
      <c r="BQ354" s="2"/>
      <c r="BR354" s="2"/>
      <c r="BS354" s="2"/>
      <c r="BT354" s="2"/>
      <c r="BU354" s="2"/>
      <c r="BV354" s="2"/>
      <c r="BW354" s="2"/>
      <c r="BX354" s="2"/>
      <c r="BY354" s="2"/>
      <c r="BZ354" s="2"/>
      <c r="CA354" s="2"/>
      <c r="CB354" s="2"/>
      <c r="CC354" s="2"/>
      <c r="CD354" s="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row>
    <row r="355" spans="2:129" ht="10.5" customHeight="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2"/>
      <c r="AG355" s="535"/>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
      <c r="BJ355" s="2"/>
      <c r="BK355" s="2"/>
      <c r="BL355" s="2"/>
      <c r="BM355" s="22"/>
      <c r="BN355" s="535"/>
      <c r="BO355" s="2"/>
      <c r="BP355" s="2"/>
      <c r="BQ355" s="2"/>
      <c r="BR355" s="2"/>
      <c r="BS355" s="2"/>
      <c r="BT355" s="2"/>
      <c r="BU355" s="2"/>
      <c r="BV355" s="2"/>
      <c r="BW355" s="2"/>
      <c r="BX355" s="2"/>
      <c r="BY355" s="2"/>
      <c r="BZ355" s="2"/>
      <c r="CA355" s="2"/>
      <c r="CB355" s="2"/>
      <c r="CC355" s="2"/>
      <c r="CD355" s="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row>
    <row r="356" spans="2:129" ht="10.5" customHeight="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2"/>
      <c r="AG356" s="535"/>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
      <c r="BJ356" s="2"/>
      <c r="BK356" s="2"/>
      <c r="BL356" s="2"/>
      <c r="BM356" s="22"/>
      <c r="BN356" s="527"/>
      <c r="BO356" s="528"/>
      <c r="BP356" s="529"/>
      <c r="BQ356" s="2591" t="s">
        <v>506</v>
      </c>
      <c r="BR356" s="2592"/>
      <c r="BS356" s="2592"/>
      <c r="BT356" s="2592"/>
      <c r="BU356" s="2592"/>
      <c r="BV356" s="2592"/>
      <c r="BW356" s="2592"/>
      <c r="BX356" s="2592"/>
      <c r="BY356" s="2592"/>
      <c r="BZ356" s="2592"/>
      <c r="CA356" s="2592"/>
      <c r="CB356" s="2592"/>
      <c r="CC356" s="2592"/>
      <c r="CD356" s="2592"/>
      <c r="CE356" s="2592"/>
      <c r="CF356" s="2592"/>
      <c r="CG356" s="2592"/>
      <c r="CH356" s="2592"/>
      <c r="CI356" s="2592"/>
      <c r="CJ356" s="2592"/>
      <c r="CK356" s="2592"/>
      <c r="CL356" s="2592"/>
      <c r="CM356" s="2593"/>
      <c r="CN356" s="2458"/>
      <c r="CO356" s="2459"/>
      <c r="CP356" s="2459"/>
      <c r="CQ356" s="2459"/>
      <c r="CR356" s="2459"/>
      <c r="CS356" s="2459"/>
      <c r="CT356" s="2459"/>
      <c r="CU356" s="2459"/>
      <c r="CV356" s="2459"/>
      <c r="CW356" s="2459"/>
      <c r="CX356" s="2459"/>
      <c r="CY356" s="2459"/>
      <c r="CZ356" s="2459"/>
      <c r="DA356" s="2459"/>
      <c r="DB356" s="2459"/>
      <c r="DC356" s="2459"/>
      <c r="DD356" s="2459"/>
      <c r="DE356" s="2459"/>
      <c r="DF356" s="2460"/>
      <c r="DG356" s="2597"/>
      <c r="DH356" s="2598"/>
      <c r="DI356" s="2598"/>
      <c r="DJ356" s="2598"/>
      <c r="DK356" s="2598"/>
      <c r="DL356" s="2598"/>
      <c r="DM356" s="2598"/>
      <c r="DN356" s="2598"/>
      <c r="DO356" s="2598"/>
      <c r="DP356" s="2598"/>
      <c r="DQ356" s="2598"/>
      <c r="DR356" s="2598"/>
      <c r="DS356" s="2598"/>
      <c r="DT356" s="2598"/>
      <c r="DU356" s="2598"/>
      <c r="DV356" s="2598"/>
      <c r="DW356" s="2598"/>
      <c r="DX356" s="2599"/>
      <c r="DY356" s="499"/>
    </row>
    <row r="357" spans="2:129" ht="10.5" customHeight="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2"/>
      <c r="AG357" s="535"/>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
      <c r="BJ357" s="2"/>
      <c r="BK357" s="2"/>
      <c r="BL357" s="2"/>
      <c r="BM357" s="22"/>
      <c r="BN357" s="535"/>
      <c r="BO357" s="22"/>
      <c r="BP357" s="536"/>
      <c r="BQ357" s="2594"/>
      <c r="BR357" s="2595"/>
      <c r="BS357" s="2595"/>
      <c r="BT357" s="2595"/>
      <c r="BU357" s="2595"/>
      <c r="BV357" s="2595"/>
      <c r="BW357" s="2595"/>
      <c r="BX357" s="2595"/>
      <c r="BY357" s="2595"/>
      <c r="BZ357" s="2595"/>
      <c r="CA357" s="2595"/>
      <c r="CB357" s="2595"/>
      <c r="CC357" s="2595"/>
      <c r="CD357" s="2595"/>
      <c r="CE357" s="2595"/>
      <c r="CF357" s="2595"/>
      <c r="CG357" s="2595"/>
      <c r="CH357" s="2595"/>
      <c r="CI357" s="2595"/>
      <c r="CJ357" s="2595"/>
      <c r="CK357" s="2595"/>
      <c r="CL357" s="2595"/>
      <c r="CM357" s="2596"/>
      <c r="CN357" s="2461"/>
      <c r="CO357" s="2462"/>
      <c r="CP357" s="2462"/>
      <c r="CQ357" s="2462"/>
      <c r="CR357" s="2462"/>
      <c r="CS357" s="2462"/>
      <c r="CT357" s="2462"/>
      <c r="CU357" s="2462"/>
      <c r="CV357" s="2462"/>
      <c r="CW357" s="2462"/>
      <c r="CX357" s="2462"/>
      <c r="CY357" s="2462"/>
      <c r="CZ357" s="2462"/>
      <c r="DA357" s="2462"/>
      <c r="DB357" s="2462"/>
      <c r="DC357" s="2462"/>
      <c r="DD357" s="2462"/>
      <c r="DE357" s="2462"/>
      <c r="DF357" s="2463"/>
      <c r="DG357" s="2600"/>
      <c r="DH357" s="2484"/>
      <c r="DI357" s="2484"/>
      <c r="DJ357" s="2484"/>
      <c r="DK357" s="2484"/>
      <c r="DL357" s="2484"/>
      <c r="DM357" s="2484"/>
      <c r="DN357" s="2484"/>
      <c r="DO357" s="2484"/>
      <c r="DP357" s="2484"/>
      <c r="DQ357" s="2484"/>
      <c r="DR357" s="2484"/>
      <c r="DS357" s="2484"/>
      <c r="DT357" s="2484"/>
      <c r="DU357" s="2484"/>
      <c r="DV357" s="2484"/>
      <c r="DW357" s="2484"/>
      <c r="DX357" s="2485"/>
      <c r="DY357" s="499"/>
    </row>
    <row r="358" spans="2:129" ht="10.5" customHeight="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2"/>
      <c r="AG358" s="535"/>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
      <c r="BJ358" s="2"/>
      <c r="BK358" s="2"/>
      <c r="BL358" s="2"/>
      <c r="BM358" s="22"/>
      <c r="BN358" s="527"/>
      <c r="BO358" s="528"/>
      <c r="BP358" s="529"/>
      <c r="BQ358" s="2591" t="s">
        <v>507</v>
      </c>
      <c r="BR358" s="2592"/>
      <c r="BS358" s="2592"/>
      <c r="BT358" s="2592"/>
      <c r="BU358" s="2592"/>
      <c r="BV358" s="2592"/>
      <c r="BW358" s="2592"/>
      <c r="BX358" s="2592"/>
      <c r="BY358" s="2592"/>
      <c r="BZ358" s="2592"/>
      <c r="CA358" s="2592"/>
      <c r="CB358" s="2592"/>
      <c r="CC358" s="2592"/>
      <c r="CD358" s="2592"/>
      <c r="CE358" s="2592"/>
      <c r="CF358" s="2592"/>
      <c r="CG358" s="2592"/>
      <c r="CH358" s="2592"/>
      <c r="CI358" s="2592"/>
      <c r="CJ358" s="2592"/>
      <c r="CK358" s="2592"/>
      <c r="CL358" s="2592"/>
      <c r="CM358" s="2593"/>
      <c r="CN358" s="2458"/>
      <c r="CO358" s="2459"/>
      <c r="CP358" s="2459"/>
      <c r="CQ358" s="2459"/>
      <c r="CR358" s="2459"/>
      <c r="CS358" s="2459"/>
      <c r="CT358" s="2459"/>
      <c r="CU358" s="2459"/>
      <c r="CV358" s="2459"/>
      <c r="CW358" s="2459"/>
      <c r="CX358" s="2459"/>
      <c r="CY358" s="2459"/>
      <c r="CZ358" s="2459"/>
      <c r="DA358" s="2459"/>
      <c r="DB358" s="2459"/>
      <c r="DC358" s="2459"/>
      <c r="DD358" s="2459"/>
      <c r="DE358" s="2459"/>
      <c r="DF358" s="2460"/>
      <c r="DG358" s="2597"/>
      <c r="DH358" s="2598"/>
      <c r="DI358" s="2598"/>
      <c r="DJ358" s="2598"/>
      <c r="DK358" s="2598"/>
      <c r="DL358" s="2598"/>
      <c r="DM358" s="2598"/>
      <c r="DN358" s="2598"/>
      <c r="DO358" s="2598"/>
      <c r="DP358" s="2598"/>
      <c r="DQ358" s="2598"/>
      <c r="DR358" s="2598"/>
      <c r="DS358" s="2598"/>
      <c r="DT358" s="2598"/>
      <c r="DU358" s="2598"/>
      <c r="DV358" s="2598"/>
      <c r="DW358" s="2598"/>
      <c r="DX358" s="2599"/>
      <c r="DY358" s="499"/>
    </row>
    <row r="359" spans="2:129" ht="10.5" customHeight="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2"/>
      <c r="AG359" s="535"/>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
      <c r="BJ359" s="2"/>
      <c r="BK359" s="2"/>
      <c r="BL359" s="2"/>
      <c r="BM359" s="22"/>
      <c r="BN359" s="888"/>
      <c r="BO359" s="22"/>
      <c r="BP359" s="536"/>
      <c r="BQ359" s="2594"/>
      <c r="BR359" s="2595"/>
      <c r="BS359" s="2595"/>
      <c r="BT359" s="2595"/>
      <c r="BU359" s="2595"/>
      <c r="BV359" s="2595"/>
      <c r="BW359" s="2595"/>
      <c r="BX359" s="2595"/>
      <c r="BY359" s="2595"/>
      <c r="BZ359" s="2595"/>
      <c r="CA359" s="2595"/>
      <c r="CB359" s="2595"/>
      <c r="CC359" s="2595"/>
      <c r="CD359" s="2595"/>
      <c r="CE359" s="2595"/>
      <c r="CF359" s="2595"/>
      <c r="CG359" s="2595"/>
      <c r="CH359" s="2595"/>
      <c r="CI359" s="2595"/>
      <c r="CJ359" s="2595"/>
      <c r="CK359" s="2595"/>
      <c r="CL359" s="2595"/>
      <c r="CM359" s="2596"/>
      <c r="CN359" s="2461"/>
      <c r="CO359" s="2462"/>
      <c r="CP359" s="2462"/>
      <c r="CQ359" s="2462"/>
      <c r="CR359" s="2462"/>
      <c r="CS359" s="2462"/>
      <c r="CT359" s="2462"/>
      <c r="CU359" s="2462"/>
      <c r="CV359" s="2462"/>
      <c r="CW359" s="2462"/>
      <c r="CX359" s="2462"/>
      <c r="CY359" s="2462"/>
      <c r="CZ359" s="2462"/>
      <c r="DA359" s="2462"/>
      <c r="DB359" s="2462"/>
      <c r="DC359" s="2462"/>
      <c r="DD359" s="2462"/>
      <c r="DE359" s="2462"/>
      <c r="DF359" s="2463"/>
      <c r="DG359" s="2600"/>
      <c r="DH359" s="2484"/>
      <c r="DI359" s="2484"/>
      <c r="DJ359" s="2484"/>
      <c r="DK359" s="2484"/>
      <c r="DL359" s="2484"/>
      <c r="DM359" s="2484"/>
      <c r="DN359" s="2484"/>
      <c r="DO359" s="2484"/>
      <c r="DP359" s="2484"/>
      <c r="DQ359" s="2484"/>
      <c r="DR359" s="2484"/>
      <c r="DS359" s="2484"/>
      <c r="DT359" s="2484"/>
      <c r="DU359" s="2484"/>
      <c r="DV359" s="2484"/>
      <c r="DW359" s="2484"/>
      <c r="DX359" s="2485"/>
      <c r="DY359" s="499"/>
    </row>
    <row r="360" spans="2:129" ht="10.5" customHeight="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2"/>
      <c r="AG360" s="535"/>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
      <c r="BJ360" s="2"/>
      <c r="BK360" s="2"/>
      <c r="BL360" s="2"/>
      <c r="BM360" s="22"/>
      <c r="BN360" s="888"/>
      <c r="BO360" s="22"/>
      <c r="BP360" s="536"/>
      <c r="BQ360" s="2591" t="s">
        <v>508</v>
      </c>
      <c r="BR360" s="2592"/>
      <c r="BS360" s="2592"/>
      <c r="BT360" s="2592"/>
      <c r="BU360" s="2592"/>
      <c r="BV360" s="2592"/>
      <c r="BW360" s="2592"/>
      <c r="BX360" s="2592"/>
      <c r="BY360" s="2592"/>
      <c r="BZ360" s="2592"/>
      <c r="CA360" s="2592"/>
      <c r="CB360" s="2592"/>
      <c r="CC360" s="2592"/>
      <c r="CD360" s="2592"/>
      <c r="CE360" s="2592"/>
      <c r="CF360" s="2592"/>
      <c r="CG360" s="2592"/>
      <c r="CH360" s="2592"/>
      <c r="CI360" s="2592"/>
      <c r="CJ360" s="2592"/>
      <c r="CK360" s="2592"/>
      <c r="CL360" s="2592"/>
      <c r="CM360" s="2593"/>
      <c r="CN360" s="2458"/>
      <c r="CO360" s="2459"/>
      <c r="CP360" s="2459"/>
      <c r="CQ360" s="2459"/>
      <c r="CR360" s="2459"/>
      <c r="CS360" s="2459"/>
      <c r="CT360" s="2459"/>
      <c r="CU360" s="2459"/>
      <c r="CV360" s="2459"/>
      <c r="CW360" s="2459"/>
      <c r="CX360" s="2459"/>
      <c r="CY360" s="2459"/>
      <c r="CZ360" s="2459"/>
      <c r="DA360" s="2459"/>
      <c r="DB360" s="2459"/>
      <c r="DC360" s="2459"/>
      <c r="DD360" s="2459"/>
      <c r="DE360" s="2459"/>
      <c r="DF360" s="2460"/>
      <c r="DG360" s="2597"/>
      <c r="DH360" s="2598"/>
      <c r="DI360" s="2598"/>
      <c r="DJ360" s="2598"/>
      <c r="DK360" s="2598"/>
      <c r="DL360" s="2598"/>
      <c r="DM360" s="2598"/>
      <c r="DN360" s="2598"/>
      <c r="DO360" s="2598"/>
      <c r="DP360" s="2598"/>
      <c r="DQ360" s="2598"/>
      <c r="DR360" s="2598"/>
      <c r="DS360" s="2598"/>
      <c r="DT360" s="2598"/>
      <c r="DU360" s="2598"/>
      <c r="DV360" s="2598"/>
      <c r="DW360" s="2598"/>
      <c r="DX360" s="2599"/>
      <c r="DY360" s="499"/>
    </row>
    <row r="361" spans="2:129" ht="10.5" customHeight="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2"/>
      <c r="AG361" s="535"/>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
      <c r="BJ361" s="2"/>
      <c r="BK361" s="2"/>
      <c r="BL361" s="2"/>
      <c r="BM361" s="22"/>
      <c r="BN361" s="889"/>
      <c r="BO361" s="528"/>
      <c r="BP361" s="529"/>
      <c r="BQ361" s="2632"/>
      <c r="BR361" s="2633"/>
      <c r="BS361" s="2633"/>
      <c r="BT361" s="2633"/>
      <c r="BU361" s="2633"/>
      <c r="BV361" s="2633"/>
      <c r="BW361" s="2633"/>
      <c r="BX361" s="2633"/>
      <c r="BY361" s="2633"/>
      <c r="BZ361" s="2633"/>
      <c r="CA361" s="2633"/>
      <c r="CB361" s="2633"/>
      <c r="CC361" s="2633"/>
      <c r="CD361" s="2633"/>
      <c r="CE361" s="2633"/>
      <c r="CF361" s="2633"/>
      <c r="CG361" s="2633"/>
      <c r="CH361" s="2633"/>
      <c r="CI361" s="2633"/>
      <c r="CJ361" s="2633"/>
      <c r="CK361" s="2633"/>
      <c r="CL361" s="2633"/>
      <c r="CM361" s="2634"/>
      <c r="CN361" s="2461"/>
      <c r="CO361" s="2462"/>
      <c r="CP361" s="2462"/>
      <c r="CQ361" s="2462"/>
      <c r="CR361" s="2462"/>
      <c r="CS361" s="2462"/>
      <c r="CT361" s="2462"/>
      <c r="CU361" s="2462"/>
      <c r="CV361" s="2462"/>
      <c r="CW361" s="2462"/>
      <c r="CX361" s="2462"/>
      <c r="CY361" s="2462"/>
      <c r="CZ361" s="2462"/>
      <c r="DA361" s="2462"/>
      <c r="DB361" s="2462"/>
      <c r="DC361" s="2462"/>
      <c r="DD361" s="2462"/>
      <c r="DE361" s="2462"/>
      <c r="DF361" s="2463"/>
      <c r="DG361" s="2600"/>
      <c r="DH361" s="2484"/>
      <c r="DI361" s="2484"/>
      <c r="DJ361" s="2484"/>
      <c r="DK361" s="2484"/>
      <c r="DL361" s="2484"/>
      <c r="DM361" s="2484"/>
      <c r="DN361" s="2484"/>
      <c r="DO361" s="2484"/>
      <c r="DP361" s="2484"/>
      <c r="DQ361" s="2484"/>
      <c r="DR361" s="2484"/>
      <c r="DS361" s="2484"/>
      <c r="DT361" s="2484"/>
      <c r="DU361" s="2484"/>
      <c r="DV361" s="2484"/>
      <c r="DW361" s="2484"/>
      <c r="DX361" s="2485"/>
      <c r="DY361" s="499"/>
    </row>
    <row r="362" spans="2:129" ht="10.5" customHeight="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2"/>
      <c r="AG362" s="535"/>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
      <c r="BJ362" s="2"/>
      <c r="BK362" s="2"/>
      <c r="BL362" s="2"/>
      <c r="BM362" s="2"/>
      <c r="BN362" s="2"/>
      <c r="BO362" s="22"/>
      <c r="BP362" s="536"/>
      <c r="BQ362" s="2632"/>
      <c r="BR362" s="2633"/>
      <c r="BS362" s="2633"/>
      <c r="BT362" s="2633"/>
      <c r="BU362" s="2633"/>
      <c r="BV362" s="2633"/>
      <c r="BW362" s="2633"/>
      <c r="BX362" s="2633"/>
      <c r="BY362" s="2633"/>
      <c r="BZ362" s="2633"/>
      <c r="CA362" s="2633"/>
      <c r="CB362" s="2633"/>
      <c r="CC362" s="2633"/>
      <c r="CD362" s="2633"/>
      <c r="CE362" s="2633"/>
      <c r="CF362" s="2633"/>
      <c r="CG362" s="2633"/>
      <c r="CH362" s="2633"/>
      <c r="CI362" s="2633"/>
      <c r="CJ362" s="2633"/>
      <c r="CK362" s="2633"/>
      <c r="CL362" s="2633"/>
      <c r="CM362" s="2634"/>
      <c r="CN362" s="2458"/>
      <c r="CO362" s="2459"/>
      <c r="CP362" s="2459"/>
      <c r="CQ362" s="2459"/>
      <c r="CR362" s="2459"/>
      <c r="CS362" s="2459"/>
      <c r="CT362" s="2459"/>
      <c r="CU362" s="2459"/>
      <c r="CV362" s="2459"/>
      <c r="CW362" s="2459"/>
      <c r="CX362" s="2459"/>
      <c r="CY362" s="2459"/>
      <c r="CZ362" s="2459"/>
      <c r="DA362" s="2459"/>
      <c r="DB362" s="2459"/>
      <c r="DC362" s="2459"/>
      <c r="DD362" s="2459"/>
      <c r="DE362" s="2459"/>
      <c r="DF362" s="2460"/>
      <c r="DG362" s="2597"/>
      <c r="DH362" s="2598"/>
      <c r="DI362" s="2598"/>
      <c r="DJ362" s="2598"/>
      <c r="DK362" s="2598"/>
      <c r="DL362" s="2598"/>
      <c r="DM362" s="2598"/>
      <c r="DN362" s="2598"/>
      <c r="DO362" s="2598"/>
      <c r="DP362" s="2598"/>
      <c r="DQ362" s="2598"/>
      <c r="DR362" s="2598"/>
      <c r="DS362" s="2598"/>
      <c r="DT362" s="2598"/>
      <c r="DU362" s="2598"/>
      <c r="DV362" s="2598"/>
      <c r="DW362" s="2598"/>
      <c r="DX362" s="2599"/>
      <c r="DY362" s="499"/>
    </row>
    <row r="363" spans="2:129" ht="10.5" customHeight="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2"/>
      <c r="AG363" s="535"/>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
      <c r="BJ363" s="2"/>
      <c r="BK363" s="2"/>
      <c r="BL363" s="2"/>
      <c r="BM363" s="2"/>
      <c r="BN363" s="2"/>
      <c r="BO363" s="2"/>
      <c r="BP363" s="2"/>
      <c r="BQ363" s="2594"/>
      <c r="BR363" s="2595"/>
      <c r="BS363" s="2595"/>
      <c r="BT363" s="2595"/>
      <c r="BU363" s="2595"/>
      <c r="BV363" s="2595"/>
      <c r="BW363" s="2595"/>
      <c r="BX363" s="2595"/>
      <c r="BY363" s="2595"/>
      <c r="BZ363" s="2595"/>
      <c r="CA363" s="2595"/>
      <c r="CB363" s="2595"/>
      <c r="CC363" s="2595"/>
      <c r="CD363" s="2595"/>
      <c r="CE363" s="2595"/>
      <c r="CF363" s="2595"/>
      <c r="CG363" s="2595"/>
      <c r="CH363" s="2595"/>
      <c r="CI363" s="2595"/>
      <c r="CJ363" s="2595"/>
      <c r="CK363" s="2595"/>
      <c r="CL363" s="2595"/>
      <c r="CM363" s="2596"/>
      <c r="CN363" s="2461"/>
      <c r="CO363" s="2462"/>
      <c r="CP363" s="2462"/>
      <c r="CQ363" s="2462"/>
      <c r="CR363" s="2462"/>
      <c r="CS363" s="2462"/>
      <c r="CT363" s="2462"/>
      <c r="CU363" s="2462"/>
      <c r="CV363" s="2462"/>
      <c r="CW363" s="2462"/>
      <c r="CX363" s="2462"/>
      <c r="CY363" s="2462"/>
      <c r="CZ363" s="2462"/>
      <c r="DA363" s="2462"/>
      <c r="DB363" s="2462"/>
      <c r="DC363" s="2462"/>
      <c r="DD363" s="2462"/>
      <c r="DE363" s="2462"/>
      <c r="DF363" s="2463"/>
      <c r="DG363" s="2600"/>
      <c r="DH363" s="2484"/>
      <c r="DI363" s="2484"/>
      <c r="DJ363" s="2484"/>
      <c r="DK363" s="2484"/>
      <c r="DL363" s="2484"/>
      <c r="DM363" s="2484"/>
      <c r="DN363" s="2484"/>
      <c r="DO363" s="2484"/>
      <c r="DP363" s="2484"/>
      <c r="DQ363" s="2484"/>
      <c r="DR363" s="2484"/>
      <c r="DS363" s="2484"/>
      <c r="DT363" s="2484"/>
      <c r="DU363" s="2484"/>
      <c r="DV363" s="2484"/>
      <c r="DW363" s="2484"/>
      <c r="DX363" s="2485"/>
      <c r="DY363" s="499"/>
    </row>
    <row r="364" spans="2:129" ht="10.5" customHeight="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2"/>
      <c r="AG364" s="535"/>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
      <c r="BJ364" s="2"/>
      <c r="BK364" s="2"/>
      <c r="BL364" s="2"/>
      <c r="BM364" s="2"/>
      <c r="BN364" s="2"/>
      <c r="BO364" s="2"/>
      <c r="BP364" s="2"/>
      <c r="BQ364" s="2"/>
      <c r="BR364" s="2"/>
      <c r="BS364" s="2"/>
      <c r="BT364" s="2"/>
      <c r="BU364" s="2"/>
      <c r="BV364" s="2"/>
      <c r="BW364" s="2"/>
      <c r="BX364" s="2"/>
      <c r="BY364" s="2"/>
      <c r="BZ364" s="2"/>
      <c r="CA364" s="2"/>
      <c r="CB364" s="2"/>
      <c r="CC364" s="2"/>
      <c r="CD364" s="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row>
    <row r="365" spans="2:129" ht="10.5" customHeight="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2"/>
      <c r="AG365" s="535"/>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
      <c r="BJ365" s="2"/>
      <c r="BK365" s="2"/>
      <c r="BL365" s="2"/>
      <c r="BM365" s="2"/>
      <c r="BN365" s="2"/>
      <c r="BO365" s="2"/>
      <c r="BP365" s="2"/>
      <c r="BQ365" s="2"/>
      <c r="BR365" s="2"/>
      <c r="BS365" s="2"/>
      <c r="BT365" s="2"/>
      <c r="BU365" s="2"/>
      <c r="BV365" s="2"/>
      <c r="BW365" s="2"/>
      <c r="BX365" s="2"/>
      <c r="BY365" s="2"/>
      <c r="BZ365" s="2"/>
      <c r="CA365" s="2"/>
      <c r="CB365" s="2"/>
      <c r="CC365" s="2"/>
      <c r="CD365" s="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row>
    <row r="366" spans="2:129" ht="10.5" customHeight="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2"/>
      <c r="AG366" s="527"/>
      <c r="AH366" s="528"/>
      <c r="AI366" s="528"/>
      <c r="AJ366" s="528"/>
      <c r="AK366" s="528"/>
      <c r="AL366" s="528"/>
      <c r="AM366" s="528"/>
      <c r="AN366" s="528"/>
      <c r="AO366" s="528"/>
      <c r="AP366" s="528"/>
      <c r="AQ366" s="528"/>
      <c r="AR366" s="528"/>
      <c r="AS366" s="528"/>
      <c r="AT366" s="528"/>
      <c r="AU366" s="528"/>
      <c r="AV366" s="528"/>
      <c r="AW366" s="528"/>
      <c r="AX366" s="528"/>
      <c r="AY366" s="528"/>
      <c r="AZ366" s="528"/>
      <c r="BA366" s="528"/>
      <c r="BB366" s="528"/>
      <c r="BC366" s="528"/>
      <c r="BD366" s="528"/>
      <c r="BE366" s="528"/>
      <c r="BF366" s="528"/>
      <c r="BG366" s="528"/>
      <c r="BH366" s="528"/>
      <c r="BI366" s="528"/>
      <c r="BJ366" s="528"/>
      <c r="BK366" s="528"/>
      <c r="BL366" s="528"/>
      <c r="BM366" s="2591" t="s">
        <v>505</v>
      </c>
      <c r="BN366" s="2592"/>
      <c r="BO366" s="2592"/>
      <c r="BP366" s="2592"/>
      <c r="BQ366" s="2592"/>
      <c r="BR366" s="2592"/>
      <c r="BS366" s="2592"/>
      <c r="BT366" s="2592"/>
      <c r="BU366" s="2592"/>
      <c r="BV366" s="2592"/>
      <c r="BW366" s="2592"/>
      <c r="BX366" s="2592"/>
      <c r="BY366" s="2592"/>
      <c r="BZ366" s="2592"/>
      <c r="CA366" s="2592"/>
      <c r="CB366" s="2592"/>
      <c r="CC366" s="2592"/>
      <c r="CD366" s="2592"/>
      <c r="CE366" s="2592"/>
      <c r="CF366" s="2592"/>
      <c r="CG366" s="2592"/>
      <c r="CH366" s="2593"/>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row>
    <row r="367" spans="2:129" ht="10.5" customHeight="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594"/>
      <c r="BN367" s="2595"/>
      <c r="BO367" s="2595"/>
      <c r="BP367" s="2595"/>
      <c r="BQ367" s="2595"/>
      <c r="BR367" s="2595"/>
      <c r="BS367" s="2595"/>
      <c r="BT367" s="2595"/>
      <c r="BU367" s="2595"/>
      <c r="BV367" s="2595"/>
      <c r="BW367" s="2595"/>
      <c r="BX367" s="2595"/>
      <c r="BY367" s="2595"/>
      <c r="BZ367" s="2595"/>
      <c r="CA367" s="2595"/>
      <c r="CB367" s="2595"/>
      <c r="CC367" s="2595"/>
      <c r="CD367" s="2595"/>
      <c r="CE367" s="2595"/>
      <c r="CF367" s="2595"/>
      <c r="CG367" s="2595"/>
      <c r="CH367" s="2596"/>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row>
    <row r="368" spans="2:129" ht="10.5" customHeight="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533"/>
      <c r="BO368" s="532"/>
      <c r="BP368" s="532"/>
      <c r="BQ368" s="2"/>
      <c r="BR368" s="2"/>
      <c r="BS368" s="2"/>
      <c r="BT368" s="2"/>
      <c r="BU368" s="2"/>
      <c r="BV368" s="2"/>
      <c r="BW368" s="2"/>
      <c r="BX368" s="2"/>
      <c r="BY368" s="2"/>
      <c r="BZ368" s="2"/>
      <c r="CA368" s="2"/>
      <c r="CB368" s="2"/>
      <c r="CC368" s="2"/>
      <c r="CD368" s="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row>
    <row r="369" spans="2:129" ht="10.5" customHeight="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527"/>
      <c r="BO369" s="528"/>
      <c r="BP369" s="528"/>
      <c r="BQ369" s="2591" t="s">
        <v>509</v>
      </c>
      <c r="BR369" s="2592"/>
      <c r="BS369" s="2592"/>
      <c r="BT369" s="2592"/>
      <c r="BU369" s="2592"/>
      <c r="BV369" s="2592"/>
      <c r="BW369" s="2592"/>
      <c r="BX369" s="2592"/>
      <c r="BY369" s="2592"/>
      <c r="BZ369" s="2592"/>
      <c r="CA369" s="2592"/>
      <c r="CB369" s="2592"/>
      <c r="CC369" s="2592"/>
      <c r="CD369" s="2592"/>
      <c r="CE369" s="2592"/>
      <c r="CF369" s="2592"/>
      <c r="CG369" s="2592"/>
      <c r="CH369" s="2592"/>
      <c r="CI369" s="2592"/>
      <c r="CJ369" s="2592"/>
      <c r="CK369" s="2592"/>
      <c r="CL369" s="2592"/>
      <c r="CM369" s="2593"/>
      <c r="CN369" s="2458"/>
      <c r="CO369" s="2459"/>
      <c r="CP369" s="2459"/>
      <c r="CQ369" s="2459"/>
      <c r="CR369" s="2459"/>
      <c r="CS369" s="2459"/>
      <c r="CT369" s="2459"/>
      <c r="CU369" s="2459"/>
      <c r="CV369" s="2459"/>
      <c r="CW369" s="2459"/>
      <c r="CX369" s="2459"/>
      <c r="CY369" s="2459"/>
      <c r="CZ369" s="2459"/>
      <c r="DA369" s="2459"/>
      <c r="DB369" s="2459"/>
      <c r="DC369" s="2459"/>
      <c r="DD369" s="2459"/>
      <c r="DE369" s="2459"/>
      <c r="DF369" s="2460"/>
      <c r="DG369" s="2597"/>
      <c r="DH369" s="2598"/>
      <c r="DI369" s="2598"/>
      <c r="DJ369" s="2598"/>
      <c r="DK369" s="2598"/>
      <c r="DL369" s="2598"/>
      <c r="DM369" s="2598"/>
      <c r="DN369" s="2598"/>
      <c r="DO369" s="2598"/>
      <c r="DP369" s="2598"/>
      <c r="DQ369" s="2598"/>
      <c r="DR369" s="2598"/>
      <c r="DS369" s="2598"/>
      <c r="DT369" s="2598"/>
      <c r="DU369" s="2598"/>
      <c r="DV369" s="2598"/>
      <c r="DW369" s="2598"/>
      <c r="DX369" s="2599"/>
      <c r="DY369" s="499"/>
    </row>
    <row r="370" spans="2:129" ht="10.5" customHeight="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
      <c r="BP370" s="2"/>
      <c r="BQ370" s="2594"/>
      <c r="BR370" s="2595"/>
      <c r="BS370" s="2595"/>
      <c r="BT370" s="2595"/>
      <c r="BU370" s="2595"/>
      <c r="BV370" s="2595"/>
      <c r="BW370" s="2595"/>
      <c r="BX370" s="2595"/>
      <c r="BY370" s="2595"/>
      <c r="BZ370" s="2595"/>
      <c r="CA370" s="2595"/>
      <c r="CB370" s="2595"/>
      <c r="CC370" s="2595"/>
      <c r="CD370" s="2595"/>
      <c r="CE370" s="2595"/>
      <c r="CF370" s="2595"/>
      <c r="CG370" s="2595"/>
      <c r="CH370" s="2595"/>
      <c r="CI370" s="2595"/>
      <c r="CJ370" s="2595"/>
      <c r="CK370" s="2595"/>
      <c r="CL370" s="2595"/>
      <c r="CM370" s="2596"/>
      <c r="CN370" s="2461"/>
      <c r="CO370" s="2462"/>
      <c r="CP370" s="2462"/>
      <c r="CQ370" s="2462"/>
      <c r="CR370" s="2462"/>
      <c r="CS370" s="2462"/>
      <c r="CT370" s="2462"/>
      <c r="CU370" s="2462"/>
      <c r="CV370" s="2462"/>
      <c r="CW370" s="2462"/>
      <c r="CX370" s="2462"/>
      <c r="CY370" s="2462"/>
      <c r="CZ370" s="2462"/>
      <c r="DA370" s="2462"/>
      <c r="DB370" s="2462"/>
      <c r="DC370" s="2462"/>
      <c r="DD370" s="2462"/>
      <c r="DE370" s="2462"/>
      <c r="DF370" s="2463"/>
      <c r="DG370" s="2600"/>
      <c r="DH370" s="2484"/>
      <c r="DI370" s="2484"/>
      <c r="DJ370" s="2484"/>
      <c r="DK370" s="2484"/>
      <c r="DL370" s="2484"/>
      <c r="DM370" s="2484"/>
      <c r="DN370" s="2484"/>
      <c r="DO370" s="2484"/>
      <c r="DP370" s="2484"/>
      <c r="DQ370" s="2484"/>
      <c r="DR370" s="2484"/>
      <c r="DS370" s="2484"/>
      <c r="DT370" s="2484"/>
      <c r="DU370" s="2484"/>
      <c r="DV370" s="2484"/>
      <c r="DW370" s="2484"/>
      <c r="DX370" s="2485"/>
      <c r="DY370" s="499"/>
    </row>
    <row r="371" spans="2:129" ht="10.5" customHeight="1">
      <c r="B371" s="2"/>
      <c r="C371" s="2"/>
      <c r="D371" s="2"/>
      <c r="E371" s="2"/>
      <c r="F371" s="2"/>
      <c r="G371" s="2"/>
      <c r="H371" s="2"/>
      <c r="I371" s="2"/>
      <c r="J371" s="2"/>
      <c r="K371" s="2"/>
      <c r="L371" s="2"/>
      <c r="M371" s="2"/>
      <c r="N371" s="2"/>
      <c r="O371" s="2"/>
      <c r="P371" s="2"/>
      <c r="Q371" s="2"/>
      <c r="R371" s="2"/>
      <c r="S371" s="2"/>
      <c r="T371" s="2"/>
      <c r="U371" s="2"/>
      <c r="V371" s="2"/>
      <c r="W371" s="2"/>
      <c r="X371" s="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8"/>
      <c r="BN371" s="8"/>
      <c r="BO371" s="8"/>
      <c r="BP371" s="8"/>
      <c r="BQ371" s="8"/>
      <c r="BR371" s="8"/>
      <c r="BS371" s="8"/>
      <c r="BT371" s="8"/>
      <c r="BU371" s="8"/>
      <c r="BV371" s="8"/>
      <c r="BW371" s="8"/>
      <c r="BX371" s="8"/>
      <c r="BY371" s="8"/>
      <c r="BZ371" s="8"/>
      <c r="CA371" s="8"/>
      <c r="CB371" s="8"/>
      <c r="CC371" s="8"/>
      <c r="CD371" s="8"/>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482"/>
    </row>
    <row r="372" spans="2:129" ht="10.5" customHeight="1">
      <c r="B372" s="2"/>
      <c r="C372" s="2"/>
      <c r="D372" s="2"/>
      <c r="E372" s="2"/>
      <c r="F372" s="2"/>
      <c r="G372" s="2"/>
      <c r="H372" s="2"/>
      <c r="I372" s="2"/>
      <c r="J372" s="2"/>
      <c r="K372" s="2"/>
      <c r="L372" s="2"/>
      <c r="M372" s="2"/>
      <c r="N372" s="2"/>
      <c r="O372" s="2"/>
      <c r="P372" s="2"/>
      <c r="Q372" s="2"/>
      <c r="R372" s="2"/>
      <c r="S372" s="2"/>
      <c r="T372" s="2"/>
      <c r="U372" s="2"/>
      <c r="V372" s="2"/>
      <c r="W372" s="2"/>
      <c r="X372" s="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8"/>
      <c r="BN372" s="8"/>
      <c r="BO372" s="8"/>
      <c r="BP372" s="2"/>
      <c r="BQ372" s="2"/>
      <c r="BR372" s="2"/>
      <c r="BS372" s="2"/>
      <c r="BT372" s="2"/>
      <c r="BU372" s="2"/>
      <c r="BV372" s="2"/>
      <c r="BW372" s="2"/>
      <c r="BX372" s="2"/>
      <c r="BY372" s="2"/>
      <c r="BZ372" s="2"/>
      <c r="CA372" s="2"/>
      <c r="CB372" s="2"/>
      <c r="CC372" s="2"/>
      <c r="CD372" s="2"/>
      <c r="CE372" s="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482"/>
    </row>
    <row r="373" spans="2:129" ht="10.5" customHeight="1">
      <c r="B373" s="2"/>
      <c r="C373" s="2"/>
      <c r="D373" s="2"/>
      <c r="E373" s="2"/>
      <c r="F373" s="2"/>
      <c r="G373" s="2"/>
      <c r="H373" s="2"/>
      <c r="I373" s="2"/>
      <c r="J373" s="2"/>
      <c r="K373" s="2"/>
      <c r="L373" s="2"/>
      <c r="M373" s="2"/>
      <c r="N373" s="2"/>
      <c r="O373" s="2"/>
      <c r="P373" s="2"/>
      <c r="Q373" s="2"/>
      <c r="R373" s="2"/>
      <c r="S373" s="2"/>
      <c r="T373" s="2"/>
      <c r="U373" s="2"/>
      <c r="V373" s="2"/>
      <c r="W373" s="2"/>
      <c r="X373" s="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8"/>
      <c r="BN373" s="8"/>
      <c r="BO373" s="8"/>
      <c r="BP373" s="2"/>
      <c r="BQ373" s="2"/>
      <c r="BR373" s="2"/>
      <c r="BS373" s="2"/>
      <c r="BT373" s="2"/>
      <c r="BU373" s="2"/>
      <c r="BV373" s="2"/>
      <c r="BW373" s="2"/>
      <c r="BX373" s="2"/>
      <c r="BY373" s="2"/>
      <c r="BZ373" s="2"/>
      <c r="CA373" s="2"/>
      <c r="CB373" s="2"/>
      <c r="CC373" s="2"/>
      <c r="CD373" s="2"/>
      <c r="CE373" s="2"/>
      <c r="CF373" s="22"/>
      <c r="CG373" s="22"/>
      <c r="CH373" s="22"/>
      <c r="CI373" s="22"/>
      <c r="CJ373" s="22"/>
      <c r="CK373" s="22"/>
      <c r="CL373" s="2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2"/>
      <c r="DY373" s="482"/>
    </row>
    <row r="374" spans="2:129" ht="10.5" customHeight="1">
      <c r="B374" s="2"/>
      <c r="C374" s="2"/>
      <c r="D374" s="2"/>
      <c r="E374" s="2616" t="s">
        <v>515</v>
      </c>
      <c r="F374" s="2616"/>
      <c r="G374" s="2616"/>
      <c r="H374" s="2616"/>
      <c r="I374" s="2616"/>
      <c r="J374" s="2616"/>
      <c r="K374" s="2616"/>
      <c r="L374" s="2616"/>
      <c r="M374" s="2616"/>
      <c r="N374" s="2616"/>
      <c r="O374" s="2616"/>
      <c r="P374" s="2616"/>
      <c r="Q374" s="2616"/>
      <c r="R374" s="2616"/>
      <c r="S374" s="2"/>
      <c r="T374" s="2"/>
      <c r="U374" s="2"/>
      <c r="V374" s="2"/>
      <c r="W374" s="2"/>
      <c r="X374" s="2"/>
      <c r="Y374" s="2"/>
      <c r="Z374" s="2"/>
      <c r="AA374" s="2"/>
      <c r="AB374" s="2"/>
      <c r="AC374" s="2"/>
      <c r="AD374" s="2"/>
      <c r="AE374" s="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8"/>
      <c r="BN374" s="8"/>
      <c r="BO374" s="8"/>
      <c r="BP374" s="8"/>
      <c r="BQ374" s="8"/>
      <c r="BR374" s="8"/>
      <c r="BS374" s="8"/>
      <c r="BT374" s="8"/>
      <c r="BU374" s="8"/>
      <c r="BV374" s="8"/>
      <c r="BW374" s="8"/>
      <c r="BX374" s="8"/>
      <c r="BY374" s="8"/>
      <c r="BZ374" s="8"/>
      <c r="CA374" s="8"/>
      <c r="CB374" s="8"/>
      <c r="CC374" s="8"/>
      <c r="CD374" s="8"/>
      <c r="CE374" s="22"/>
      <c r="CF374" s="22"/>
      <c r="CG374" s="22"/>
      <c r="CH374" s="22"/>
      <c r="CI374" s="22"/>
      <c r="CJ374" s="22"/>
      <c r="CK374" s="22"/>
      <c r="CL374" s="2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2"/>
      <c r="DY374" s="482"/>
    </row>
    <row r="375" spans="2:129" ht="10.5" customHeight="1">
      <c r="B375" s="2"/>
      <c r="C375" s="2"/>
      <c r="D375" s="2"/>
      <c r="E375" s="2616"/>
      <c r="F375" s="2616"/>
      <c r="G375" s="2616"/>
      <c r="H375" s="2616"/>
      <c r="I375" s="2616"/>
      <c r="J375" s="2616"/>
      <c r="K375" s="2616"/>
      <c r="L375" s="2616"/>
      <c r="M375" s="2616"/>
      <c r="N375" s="2616"/>
      <c r="O375" s="2616"/>
      <c r="P375" s="2616"/>
      <c r="Q375" s="2616"/>
      <c r="R375" s="2616"/>
      <c r="S375" s="2"/>
      <c r="T375" s="2"/>
      <c r="U375" s="2"/>
      <c r="V375" s="2"/>
      <c r="W375" s="2"/>
      <c r="X375" s="2"/>
      <c r="Y375" s="2"/>
      <c r="Z375" s="2"/>
      <c r="AA375" s="2"/>
      <c r="AB375" s="2"/>
      <c r="AC375" s="2"/>
      <c r="AD375" s="2"/>
      <c r="AE375" s="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482"/>
    </row>
    <row r="376" spans="2:129" ht="10.5" customHeight="1">
      <c r="B376" s="2"/>
      <c r="C376" s="2"/>
      <c r="D376" s="2"/>
      <c r="E376" s="2617"/>
      <c r="F376" s="2617"/>
      <c r="G376" s="2617"/>
      <c r="H376" s="2617"/>
      <c r="I376" s="2617"/>
      <c r="J376" s="2617"/>
      <c r="K376" s="2617"/>
      <c r="L376" s="2617"/>
      <c r="M376" s="2617"/>
      <c r="N376" s="2617"/>
      <c r="O376" s="2617"/>
      <c r="P376" s="2617"/>
      <c r="Q376" s="2617"/>
      <c r="R376" s="2617"/>
      <c r="S376" s="2"/>
      <c r="T376" s="2"/>
      <c r="U376" s="2"/>
      <c r="V376" s="2"/>
      <c r="W376" s="2"/>
      <c r="X376" s="2"/>
      <c r="Y376" s="2"/>
      <c r="Z376" s="2"/>
      <c r="AA376" s="2"/>
      <c r="AB376" s="2"/>
      <c r="AC376" s="2"/>
      <c r="AD376" s="2"/>
      <c r="AE376" s="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496"/>
    </row>
    <row r="377" spans="2:129" ht="10.5" customHeight="1">
      <c r="B377" s="2"/>
      <c r="C377" s="2"/>
      <c r="D377" s="2"/>
      <c r="E377" s="2458" t="s">
        <v>519</v>
      </c>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2459"/>
      <c r="AH377" s="2459"/>
      <c r="AI377" s="2459"/>
      <c r="AJ377" s="2459"/>
      <c r="AK377" s="2459"/>
      <c r="AL377" s="2459"/>
      <c r="AM377" s="2459"/>
      <c r="AN377" s="2459"/>
      <c r="AO377" s="2459"/>
      <c r="AP377" s="2459"/>
      <c r="AQ377" s="2460"/>
      <c r="AR377" s="2458" t="s">
        <v>516</v>
      </c>
      <c r="AS377" s="2459"/>
      <c r="AT377" s="2459"/>
      <c r="AU377" s="2459"/>
      <c r="AV377" s="2459"/>
      <c r="AW377" s="2459"/>
      <c r="AX377" s="2459"/>
      <c r="AY377" s="2459"/>
      <c r="AZ377" s="2459"/>
      <c r="BA377" s="2459"/>
      <c r="BB377" s="2459"/>
      <c r="BC377" s="2459"/>
      <c r="BD377" s="2459"/>
      <c r="BE377" s="2459"/>
      <c r="BF377" s="2459"/>
      <c r="BG377" s="2459"/>
      <c r="BH377" s="2459"/>
      <c r="BI377" s="2459"/>
      <c r="BJ377" s="2459"/>
      <c r="BK377" s="2459"/>
      <c r="BL377" s="2459"/>
      <c r="BM377" s="2459"/>
      <c r="BN377" s="2459"/>
      <c r="BO377" s="2459"/>
      <c r="BP377" s="2460"/>
      <c r="BQ377" s="2458" t="s">
        <v>517</v>
      </c>
      <c r="BR377" s="2459"/>
      <c r="BS377" s="2459"/>
      <c r="BT377" s="2459"/>
      <c r="BU377" s="2459"/>
      <c r="BV377" s="2459"/>
      <c r="BW377" s="2459"/>
      <c r="BX377" s="2459"/>
      <c r="BY377" s="2459"/>
      <c r="BZ377" s="2459"/>
      <c r="CA377" s="2459"/>
      <c r="CB377" s="2459"/>
      <c r="CC377" s="2459"/>
      <c r="CD377" s="2459"/>
      <c r="CE377" s="2459"/>
      <c r="CF377" s="2459"/>
      <c r="CG377" s="2459"/>
      <c r="CH377" s="2459"/>
      <c r="CI377" s="2459"/>
      <c r="CJ377" s="2459"/>
      <c r="CK377" s="2459"/>
      <c r="CL377" s="2459"/>
      <c r="CM377" s="2459"/>
      <c r="CN377" s="2459"/>
      <c r="CO377" s="2459"/>
      <c r="CP377" s="2459"/>
      <c r="CQ377" s="2459"/>
      <c r="CR377" s="2459"/>
      <c r="CS377" s="2459"/>
      <c r="CT377" s="2459"/>
      <c r="CU377" s="2459"/>
      <c r="CV377" s="2459"/>
      <c r="CW377" s="2459"/>
      <c r="CX377" s="2460"/>
      <c r="CY377" s="2458" t="s">
        <v>518</v>
      </c>
      <c r="CZ377" s="2459"/>
      <c r="DA377" s="2459"/>
      <c r="DB377" s="2459"/>
      <c r="DC377" s="2459"/>
      <c r="DD377" s="2459"/>
      <c r="DE377" s="2459"/>
      <c r="DF377" s="2459"/>
      <c r="DG377" s="2459"/>
      <c r="DH377" s="2459"/>
      <c r="DI377" s="2459"/>
      <c r="DJ377" s="2459"/>
      <c r="DK377" s="2459"/>
      <c r="DL377" s="2459"/>
      <c r="DM377" s="2459"/>
      <c r="DN377" s="2459"/>
      <c r="DO377" s="2459"/>
      <c r="DP377" s="2459"/>
      <c r="DQ377" s="2459"/>
      <c r="DR377" s="2459"/>
      <c r="DS377" s="2459"/>
      <c r="DT377" s="2459"/>
      <c r="DU377" s="2459"/>
      <c r="DV377" s="2459"/>
      <c r="DW377" s="2459"/>
      <c r="DX377" s="2460"/>
      <c r="DY377" s="494"/>
    </row>
    <row r="378" spans="2:129" ht="10.5" customHeight="1">
      <c r="B378" s="2"/>
      <c r="C378" s="2"/>
      <c r="D378" s="2"/>
      <c r="E378" s="2461"/>
      <c r="F378" s="2462"/>
      <c r="G378" s="2462"/>
      <c r="H378" s="2462"/>
      <c r="I378" s="2462"/>
      <c r="J378" s="2462"/>
      <c r="K378" s="2462"/>
      <c r="L378" s="2462"/>
      <c r="M378" s="2462"/>
      <c r="N378" s="2462"/>
      <c r="O378" s="2462"/>
      <c r="P378" s="2462"/>
      <c r="Q378" s="2462"/>
      <c r="R378" s="2462"/>
      <c r="S378" s="2462"/>
      <c r="T378" s="2462"/>
      <c r="U378" s="2462"/>
      <c r="V378" s="2462"/>
      <c r="W378" s="2462"/>
      <c r="X378" s="2462"/>
      <c r="Y378" s="2462"/>
      <c r="Z378" s="2462"/>
      <c r="AA378" s="2462"/>
      <c r="AB378" s="2462"/>
      <c r="AC378" s="2462"/>
      <c r="AD378" s="2462"/>
      <c r="AE378" s="2462"/>
      <c r="AF378" s="2462"/>
      <c r="AG378" s="2462"/>
      <c r="AH378" s="2462"/>
      <c r="AI378" s="2462"/>
      <c r="AJ378" s="2462"/>
      <c r="AK378" s="2462"/>
      <c r="AL378" s="2462"/>
      <c r="AM378" s="2462"/>
      <c r="AN378" s="2462"/>
      <c r="AO378" s="2462"/>
      <c r="AP378" s="2462"/>
      <c r="AQ378" s="2463"/>
      <c r="AR378" s="2461"/>
      <c r="AS378" s="2462"/>
      <c r="AT378" s="2462"/>
      <c r="AU378" s="2462"/>
      <c r="AV378" s="2462"/>
      <c r="AW378" s="2462"/>
      <c r="AX378" s="2462"/>
      <c r="AY378" s="2462"/>
      <c r="AZ378" s="2462"/>
      <c r="BA378" s="2462"/>
      <c r="BB378" s="2462"/>
      <c r="BC378" s="2462"/>
      <c r="BD378" s="2462"/>
      <c r="BE378" s="2462"/>
      <c r="BF378" s="2462"/>
      <c r="BG378" s="2462"/>
      <c r="BH378" s="2462"/>
      <c r="BI378" s="2462"/>
      <c r="BJ378" s="2462"/>
      <c r="BK378" s="2462"/>
      <c r="BL378" s="2462"/>
      <c r="BM378" s="2462"/>
      <c r="BN378" s="2462"/>
      <c r="BO378" s="2462"/>
      <c r="BP378" s="2463"/>
      <c r="BQ378" s="2461"/>
      <c r="BR378" s="2462"/>
      <c r="BS378" s="2462"/>
      <c r="BT378" s="2462"/>
      <c r="BU378" s="2462"/>
      <c r="BV378" s="2462"/>
      <c r="BW378" s="2462"/>
      <c r="BX378" s="2462"/>
      <c r="BY378" s="2462"/>
      <c r="BZ378" s="2462"/>
      <c r="CA378" s="2462"/>
      <c r="CB378" s="2462"/>
      <c r="CC378" s="2462"/>
      <c r="CD378" s="2462"/>
      <c r="CE378" s="2462"/>
      <c r="CF378" s="2462"/>
      <c r="CG378" s="2462"/>
      <c r="CH378" s="2462"/>
      <c r="CI378" s="2462"/>
      <c r="CJ378" s="2462"/>
      <c r="CK378" s="2462"/>
      <c r="CL378" s="2462"/>
      <c r="CM378" s="2462"/>
      <c r="CN378" s="2462"/>
      <c r="CO378" s="2462"/>
      <c r="CP378" s="2462"/>
      <c r="CQ378" s="2462"/>
      <c r="CR378" s="2462"/>
      <c r="CS378" s="2462"/>
      <c r="CT378" s="2462"/>
      <c r="CU378" s="2462"/>
      <c r="CV378" s="2462"/>
      <c r="CW378" s="2462"/>
      <c r="CX378" s="2463"/>
      <c r="CY378" s="2461"/>
      <c r="CZ378" s="2462"/>
      <c r="DA378" s="2462"/>
      <c r="DB378" s="2462"/>
      <c r="DC378" s="2462"/>
      <c r="DD378" s="2462"/>
      <c r="DE378" s="2462"/>
      <c r="DF378" s="2462"/>
      <c r="DG378" s="2462"/>
      <c r="DH378" s="2462"/>
      <c r="DI378" s="2462"/>
      <c r="DJ378" s="2462"/>
      <c r="DK378" s="2462"/>
      <c r="DL378" s="2462"/>
      <c r="DM378" s="2462"/>
      <c r="DN378" s="2462"/>
      <c r="DO378" s="2462"/>
      <c r="DP378" s="2462"/>
      <c r="DQ378" s="2462"/>
      <c r="DR378" s="2462"/>
      <c r="DS378" s="2462"/>
      <c r="DT378" s="2462"/>
      <c r="DU378" s="2462"/>
      <c r="DV378" s="2462"/>
      <c r="DW378" s="2462"/>
      <c r="DX378" s="2463"/>
      <c r="DY378" s="494"/>
    </row>
    <row r="379" spans="2:129" ht="10.5" customHeight="1">
      <c r="B379" s="2"/>
      <c r="C379" s="2"/>
      <c r="D379" s="2"/>
      <c r="E379" s="533"/>
      <c r="F379" s="532"/>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2459"/>
      <c r="AH379" s="2459"/>
      <c r="AI379" s="2459"/>
      <c r="AJ379" s="2459"/>
      <c r="AK379" s="2459"/>
      <c r="AL379" s="2459"/>
      <c r="AM379" s="2459"/>
      <c r="AN379" s="2459"/>
      <c r="AO379" s="2459"/>
      <c r="AP379" s="532"/>
      <c r="AQ379" s="534"/>
      <c r="AR379" s="533"/>
      <c r="AS379" s="532"/>
      <c r="AT379" s="2459"/>
      <c r="AU379" s="2459"/>
      <c r="AV379" s="2459"/>
      <c r="AW379" s="2459"/>
      <c r="AX379" s="2459"/>
      <c r="AY379" s="2459"/>
      <c r="AZ379" s="2459"/>
      <c r="BA379" s="2459"/>
      <c r="BB379" s="2459"/>
      <c r="BC379" s="2459"/>
      <c r="BD379" s="2459"/>
      <c r="BE379" s="2459"/>
      <c r="BF379" s="2459"/>
      <c r="BG379" s="2459"/>
      <c r="BH379" s="2459"/>
      <c r="BI379" s="2459"/>
      <c r="BJ379" s="2459"/>
      <c r="BK379" s="2459"/>
      <c r="BL379" s="2459"/>
      <c r="BM379" s="2459"/>
      <c r="BN379" s="2459"/>
      <c r="BO379" s="532"/>
      <c r="BP379" s="534"/>
      <c r="BQ379" s="533"/>
      <c r="BR379" s="532"/>
      <c r="BS379" s="2459"/>
      <c r="BT379" s="2459"/>
      <c r="BU379" s="2459"/>
      <c r="BV379" s="2459"/>
      <c r="BW379" s="2459"/>
      <c r="BX379" s="2459"/>
      <c r="BY379" s="2459"/>
      <c r="BZ379" s="2459"/>
      <c r="CA379" s="2459"/>
      <c r="CB379" s="2459"/>
      <c r="CC379" s="2459"/>
      <c r="CD379" s="2459"/>
      <c r="CE379" s="2459"/>
      <c r="CF379" s="2459"/>
      <c r="CG379" s="2459"/>
      <c r="CH379" s="2459"/>
      <c r="CI379" s="2459"/>
      <c r="CJ379" s="2459"/>
      <c r="CK379" s="2459"/>
      <c r="CL379" s="2459"/>
      <c r="CM379" s="2459"/>
      <c r="CN379" s="2459"/>
      <c r="CO379" s="2459"/>
      <c r="CP379" s="2459"/>
      <c r="CQ379" s="2459"/>
      <c r="CR379" s="2459"/>
      <c r="CS379" s="2459"/>
      <c r="CT379" s="2459"/>
      <c r="CU379" s="2459"/>
      <c r="CV379" s="2459"/>
      <c r="CW379" s="532"/>
      <c r="CX379" s="534"/>
      <c r="CY379" s="533"/>
      <c r="CZ379" s="2601"/>
      <c r="DA379" s="2601"/>
      <c r="DB379" s="2601"/>
      <c r="DC379" s="2601"/>
      <c r="DD379" s="2601"/>
      <c r="DE379" s="2601"/>
      <c r="DF379" s="2601"/>
      <c r="DG379" s="2601"/>
      <c r="DH379" s="2601"/>
      <c r="DI379" s="2601"/>
      <c r="DJ379" s="2601"/>
      <c r="DK379" s="2601"/>
      <c r="DL379" s="2601"/>
      <c r="DM379" s="2601"/>
      <c r="DN379" s="2601"/>
      <c r="DO379" s="2601"/>
      <c r="DP379" s="2601"/>
      <c r="DQ379" s="2601"/>
      <c r="DR379" s="2601"/>
      <c r="DS379" s="2601"/>
      <c r="DT379" s="2601"/>
      <c r="DU379" s="2601"/>
      <c r="DV379" s="2601"/>
      <c r="DW379" s="2601"/>
      <c r="DX379" s="534"/>
    </row>
    <row r="380" spans="2:129" ht="10.5" customHeight="1">
      <c r="B380" s="2"/>
      <c r="C380" s="2"/>
      <c r="D380" s="2"/>
      <c r="E380" s="527"/>
      <c r="F380" s="528"/>
      <c r="G380" s="2462"/>
      <c r="H380" s="2462"/>
      <c r="I380" s="2462"/>
      <c r="J380" s="2462"/>
      <c r="K380" s="2462"/>
      <c r="L380" s="2462"/>
      <c r="M380" s="2462"/>
      <c r="N380" s="2462"/>
      <c r="O380" s="2462"/>
      <c r="P380" s="2462"/>
      <c r="Q380" s="2462"/>
      <c r="R380" s="2462"/>
      <c r="S380" s="2462"/>
      <c r="T380" s="2462"/>
      <c r="U380" s="2462"/>
      <c r="V380" s="2462"/>
      <c r="W380" s="2462"/>
      <c r="X380" s="2462"/>
      <c r="Y380" s="2462"/>
      <c r="Z380" s="2462"/>
      <c r="AA380" s="2462"/>
      <c r="AB380" s="2462"/>
      <c r="AC380" s="2462"/>
      <c r="AD380" s="2462"/>
      <c r="AE380" s="2462"/>
      <c r="AF380" s="2462"/>
      <c r="AG380" s="2462"/>
      <c r="AH380" s="2462"/>
      <c r="AI380" s="2462"/>
      <c r="AJ380" s="2462"/>
      <c r="AK380" s="2462"/>
      <c r="AL380" s="2462"/>
      <c r="AM380" s="2462"/>
      <c r="AN380" s="2462"/>
      <c r="AO380" s="2462"/>
      <c r="AP380" s="528"/>
      <c r="AQ380" s="529"/>
      <c r="AR380" s="527"/>
      <c r="AS380" s="528"/>
      <c r="AT380" s="2462"/>
      <c r="AU380" s="2462"/>
      <c r="AV380" s="2462"/>
      <c r="AW380" s="2462"/>
      <c r="AX380" s="2462"/>
      <c r="AY380" s="2462"/>
      <c r="AZ380" s="2462"/>
      <c r="BA380" s="2462"/>
      <c r="BB380" s="2462"/>
      <c r="BC380" s="2462"/>
      <c r="BD380" s="2462"/>
      <c r="BE380" s="2462"/>
      <c r="BF380" s="2462"/>
      <c r="BG380" s="2462"/>
      <c r="BH380" s="2462"/>
      <c r="BI380" s="2462"/>
      <c r="BJ380" s="2462"/>
      <c r="BK380" s="2462"/>
      <c r="BL380" s="2462"/>
      <c r="BM380" s="2462"/>
      <c r="BN380" s="2462"/>
      <c r="BO380" s="528"/>
      <c r="BP380" s="529"/>
      <c r="BQ380" s="527"/>
      <c r="BR380" s="528"/>
      <c r="BS380" s="2462"/>
      <c r="BT380" s="2462"/>
      <c r="BU380" s="2462"/>
      <c r="BV380" s="2462"/>
      <c r="BW380" s="2462"/>
      <c r="BX380" s="2462"/>
      <c r="BY380" s="2462"/>
      <c r="BZ380" s="2462"/>
      <c r="CA380" s="2462"/>
      <c r="CB380" s="2462"/>
      <c r="CC380" s="2462"/>
      <c r="CD380" s="2462"/>
      <c r="CE380" s="2462"/>
      <c r="CF380" s="2462"/>
      <c r="CG380" s="2462"/>
      <c r="CH380" s="2462"/>
      <c r="CI380" s="2462"/>
      <c r="CJ380" s="2462"/>
      <c r="CK380" s="2462"/>
      <c r="CL380" s="2462"/>
      <c r="CM380" s="2462"/>
      <c r="CN380" s="2462"/>
      <c r="CO380" s="2462"/>
      <c r="CP380" s="2462"/>
      <c r="CQ380" s="2462"/>
      <c r="CR380" s="2462"/>
      <c r="CS380" s="2462"/>
      <c r="CT380" s="2462"/>
      <c r="CU380" s="2462"/>
      <c r="CV380" s="2462"/>
      <c r="CW380" s="528"/>
      <c r="CX380" s="529"/>
      <c r="CY380" s="527"/>
      <c r="CZ380" s="2602"/>
      <c r="DA380" s="2602"/>
      <c r="DB380" s="2602"/>
      <c r="DC380" s="2602"/>
      <c r="DD380" s="2602"/>
      <c r="DE380" s="2602"/>
      <c r="DF380" s="2602"/>
      <c r="DG380" s="2602"/>
      <c r="DH380" s="2602"/>
      <c r="DI380" s="2602"/>
      <c r="DJ380" s="2602"/>
      <c r="DK380" s="2602"/>
      <c r="DL380" s="2602"/>
      <c r="DM380" s="2602"/>
      <c r="DN380" s="2602"/>
      <c r="DO380" s="2602"/>
      <c r="DP380" s="2602"/>
      <c r="DQ380" s="2602"/>
      <c r="DR380" s="2602"/>
      <c r="DS380" s="2602"/>
      <c r="DT380" s="2602"/>
      <c r="DU380" s="2602"/>
      <c r="DV380" s="2602"/>
      <c r="DW380" s="2602"/>
      <c r="DX380" s="529"/>
    </row>
    <row r="381" spans="2:129" ht="10.5" customHeight="1">
      <c r="B381" s="2"/>
      <c r="C381" s="2"/>
      <c r="D381" s="2"/>
      <c r="E381" s="533"/>
      <c r="F381" s="532"/>
      <c r="G381" s="2459"/>
      <c r="H381" s="2459"/>
      <c r="I381" s="2459"/>
      <c r="J381" s="2459"/>
      <c r="K381" s="2459"/>
      <c r="L381" s="2459"/>
      <c r="M381" s="2459"/>
      <c r="N381" s="2459"/>
      <c r="O381" s="2459"/>
      <c r="P381" s="2459"/>
      <c r="Q381" s="2459"/>
      <c r="R381" s="2459"/>
      <c r="S381" s="2459"/>
      <c r="T381" s="2459"/>
      <c r="U381" s="2459"/>
      <c r="V381" s="2459"/>
      <c r="W381" s="2459"/>
      <c r="X381" s="2459"/>
      <c r="Y381" s="2459"/>
      <c r="Z381" s="2459"/>
      <c r="AA381" s="2459"/>
      <c r="AB381" s="2459"/>
      <c r="AC381" s="2459"/>
      <c r="AD381" s="2459"/>
      <c r="AE381" s="2459"/>
      <c r="AF381" s="2459"/>
      <c r="AG381" s="2459"/>
      <c r="AH381" s="2459"/>
      <c r="AI381" s="2459"/>
      <c r="AJ381" s="2459"/>
      <c r="AK381" s="2459"/>
      <c r="AL381" s="2459"/>
      <c r="AM381" s="2459"/>
      <c r="AN381" s="2459"/>
      <c r="AO381" s="2459"/>
      <c r="AP381" s="532"/>
      <c r="AQ381" s="534"/>
      <c r="AR381" s="533"/>
      <c r="AS381" s="532"/>
      <c r="AT381" s="2459"/>
      <c r="AU381" s="2459"/>
      <c r="AV381" s="2459"/>
      <c r="AW381" s="2459"/>
      <c r="AX381" s="2459"/>
      <c r="AY381" s="2459"/>
      <c r="AZ381" s="2459"/>
      <c r="BA381" s="2459"/>
      <c r="BB381" s="2459"/>
      <c r="BC381" s="2459"/>
      <c r="BD381" s="2459"/>
      <c r="BE381" s="2459"/>
      <c r="BF381" s="2459"/>
      <c r="BG381" s="2459"/>
      <c r="BH381" s="2459"/>
      <c r="BI381" s="2459"/>
      <c r="BJ381" s="2459"/>
      <c r="BK381" s="2459"/>
      <c r="BL381" s="2459"/>
      <c r="BM381" s="2459"/>
      <c r="BN381" s="2459"/>
      <c r="BO381" s="532"/>
      <c r="BP381" s="534"/>
      <c r="BQ381" s="533"/>
      <c r="BR381" s="532"/>
      <c r="BS381" s="2459"/>
      <c r="BT381" s="2459"/>
      <c r="BU381" s="2459"/>
      <c r="BV381" s="2459"/>
      <c r="BW381" s="2459"/>
      <c r="BX381" s="2459"/>
      <c r="BY381" s="2459"/>
      <c r="BZ381" s="2459"/>
      <c r="CA381" s="2459"/>
      <c r="CB381" s="2459"/>
      <c r="CC381" s="2459"/>
      <c r="CD381" s="2459"/>
      <c r="CE381" s="2459"/>
      <c r="CF381" s="2459"/>
      <c r="CG381" s="2459"/>
      <c r="CH381" s="2459"/>
      <c r="CI381" s="2459"/>
      <c r="CJ381" s="2459"/>
      <c r="CK381" s="2459"/>
      <c r="CL381" s="2459"/>
      <c r="CM381" s="2459"/>
      <c r="CN381" s="2459"/>
      <c r="CO381" s="2459"/>
      <c r="CP381" s="2459"/>
      <c r="CQ381" s="2459"/>
      <c r="CR381" s="2459"/>
      <c r="CS381" s="2459"/>
      <c r="CT381" s="2459"/>
      <c r="CU381" s="2459"/>
      <c r="CV381" s="2459"/>
      <c r="CW381" s="532"/>
      <c r="CX381" s="534"/>
      <c r="CY381" s="533"/>
      <c r="CZ381" s="2601"/>
      <c r="DA381" s="2601"/>
      <c r="DB381" s="2601"/>
      <c r="DC381" s="2601"/>
      <c r="DD381" s="2601"/>
      <c r="DE381" s="2601"/>
      <c r="DF381" s="2601"/>
      <c r="DG381" s="2601"/>
      <c r="DH381" s="2601"/>
      <c r="DI381" s="2601"/>
      <c r="DJ381" s="2601"/>
      <c r="DK381" s="2601"/>
      <c r="DL381" s="2601"/>
      <c r="DM381" s="2601"/>
      <c r="DN381" s="2601"/>
      <c r="DO381" s="2601"/>
      <c r="DP381" s="2601"/>
      <c r="DQ381" s="2601"/>
      <c r="DR381" s="2601"/>
      <c r="DS381" s="2601"/>
      <c r="DT381" s="2601"/>
      <c r="DU381" s="2601"/>
      <c r="DV381" s="2601"/>
      <c r="DW381" s="2601"/>
      <c r="DX381" s="534"/>
    </row>
    <row r="382" spans="2:129" ht="10.5" customHeight="1">
      <c r="B382" s="2"/>
      <c r="C382" s="2"/>
      <c r="D382" s="2"/>
      <c r="E382" s="527"/>
      <c r="F382" s="528"/>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2462"/>
      <c r="AL382" s="2462"/>
      <c r="AM382" s="2462"/>
      <c r="AN382" s="2462"/>
      <c r="AO382" s="2462"/>
      <c r="AP382" s="528"/>
      <c r="AQ382" s="529"/>
      <c r="AR382" s="527"/>
      <c r="AS382" s="528"/>
      <c r="AT382" s="2462"/>
      <c r="AU382" s="2462"/>
      <c r="AV382" s="2462"/>
      <c r="AW382" s="2462"/>
      <c r="AX382" s="2462"/>
      <c r="AY382" s="2462"/>
      <c r="AZ382" s="2462"/>
      <c r="BA382" s="2462"/>
      <c r="BB382" s="2462"/>
      <c r="BC382" s="2462"/>
      <c r="BD382" s="2462"/>
      <c r="BE382" s="2462"/>
      <c r="BF382" s="2462"/>
      <c r="BG382" s="2462"/>
      <c r="BH382" s="2462"/>
      <c r="BI382" s="2462"/>
      <c r="BJ382" s="2462"/>
      <c r="BK382" s="2462"/>
      <c r="BL382" s="2462"/>
      <c r="BM382" s="2462"/>
      <c r="BN382" s="2462"/>
      <c r="BO382" s="528"/>
      <c r="BP382" s="529"/>
      <c r="BQ382" s="527"/>
      <c r="BR382" s="528"/>
      <c r="BS382" s="2462"/>
      <c r="BT382" s="2462"/>
      <c r="BU382" s="2462"/>
      <c r="BV382" s="2462"/>
      <c r="BW382" s="2462"/>
      <c r="BX382" s="2462"/>
      <c r="BY382" s="2462"/>
      <c r="BZ382" s="2462"/>
      <c r="CA382" s="2462"/>
      <c r="CB382" s="2462"/>
      <c r="CC382" s="2462"/>
      <c r="CD382" s="2462"/>
      <c r="CE382" s="2462"/>
      <c r="CF382" s="2462"/>
      <c r="CG382" s="2462"/>
      <c r="CH382" s="2462"/>
      <c r="CI382" s="2462"/>
      <c r="CJ382" s="2462"/>
      <c r="CK382" s="2462"/>
      <c r="CL382" s="2462"/>
      <c r="CM382" s="2462"/>
      <c r="CN382" s="2462"/>
      <c r="CO382" s="2462"/>
      <c r="CP382" s="2462"/>
      <c r="CQ382" s="2462"/>
      <c r="CR382" s="2462"/>
      <c r="CS382" s="2462"/>
      <c r="CT382" s="2462"/>
      <c r="CU382" s="2462"/>
      <c r="CV382" s="2462"/>
      <c r="CW382" s="528"/>
      <c r="CX382" s="529"/>
      <c r="CY382" s="527"/>
      <c r="CZ382" s="2602"/>
      <c r="DA382" s="2602"/>
      <c r="DB382" s="2602"/>
      <c r="DC382" s="2602"/>
      <c r="DD382" s="2602"/>
      <c r="DE382" s="2602"/>
      <c r="DF382" s="2602"/>
      <c r="DG382" s="2602"/>
      <c r="DH382" s="2602"/>
      <c r="DI382" s="2602"/>
      <c r="DJ382" s="2602"/>
      <c r="DK382" s="2602"/>
      <c r="DL382" s="2602"/>
      <c r="DM382" s="2602"/>
      <c r="DN382" s="2602"/>
      <c r="DO382" s="2602"/>
      <c r="DP382" s="2602"/>
      <c r="DQ382" s="2602"/>
      <c r="DR382" s="2602"/>
      <c r="DS382" s="2602"/>
      <c r="DT382" s="2602"/>
      <c r="DU382" s="2602"/>
      <c r="DV382" s="2602"/>
      <c r="DW382" s="2602"/>
      <c r="DX382" s="529"/>
    </row>
    <row r="383" spans="2:129" ht="10.5" customHeight="1">
      <c r="B383" s="2"/>
      <c r="C383" s="2"/>
      <c r="D383" s="2"/>
      <c r="E383" s="533"/>
      <c r="F383" s="532"/>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2459"/>
      <c r="AL383" s="2459"/>
      <c r="AM383" s="2459"/>
      <c r="AN383" s="2459"/>
      <c r="AO383" s="2459"/>
      <c r="AP383" s="532"/>
      <c r="AQ383" s="534"/>
      <c r="AR383" s="533"/>
      <c r="AS383" s="532"/>
      <c r="AT383" s="2459"/>
      <c r="AU383" s="2459"/>
      <c r="AV383" s="2459"/>
      <c r="AW383" s="2459"/>
      <c r="AX383" s="2459"/>
      <c r="AY383" s="2459"/>
      <c r="AZ383" s="2459"/>
      <c r="BA383" s="2459"/>
      <c r="BB383" s="2459"/>
      <c r="BC383" s="2459"/>
      <c r="BD383" s="2459"/>
      <c r="BE383" s="2459"/>
      <c r="BF383" s="2459"/>
      <c r="BG383" s="2459"/>
      <c r="BH383" s="2459"/>
      <c r="BI383" s="2459"/>
      <c r="BJ383" s="2459"/>
      <c r="BK383" s="2459"/>
      <c r="BL383" s="2459"/>
      <c r="BM383" s="2459"/>
      <c r="BN383" s="2459"/>
      <c r="BO383" s="532"/>
      <c r="BP383" s="534"/>
      <c r="BQ383" s="533"/>
      <c r="BR383" s="532"/>
      <c r="BS383" s="2459"/>
      <c r="BT383" s="2459"/>
      <c r="BU383" s="2459"/>
      <c r="BV383" s="2459"/>
      <c r="BW383" s="2459"/>
      <c r="BX383" s="2459"/>
      <c r="BY383" s="2459"/>
      <c r="BZ383" s="2459"/>
      <c r="CA383" s="2459"/>
      <c r="CB383" s="2459"/>
      <c r="CC383" s="2459"/>
      <c r="CD383" s="2459"/>
      <c r="CE383" s="2459"/>
      <c r="CF383" s="2459"/>
      <c r="CG383" s="2459"/>
      <c r="CH383" s="2459"/>
      <c r="CI383" s="2459"/>
      <c r="CJ383" s="2459"/>
      <c r="CK383" s="2459"/>
      <c r="CL383" s="2459"/>
      <c r="CM383" s="2459"/>
      <c r="CN383" s="2459"/>
      <c r="CO383" s="2459"/>
      <c r="CP383" s="2459"/>
      <c r="CQ383" s="2459"/>
      <c r="CR383" s="2459"/>
      <c r="CS383" s="2459"/>
      <c r="CT383" s="2459"/>
      <c r="CU383" s="2459"/>
      <c r="CV383" s="2459"/>
      <c r="CW383" s="532"/>
      <c r="CX383" s="534"/>
      <c r="CY383" s="533"/>
      <c r="CZ383" s="2601"/>
      <c r="DA383" s="2601"/>
      <c r="DB383" s="2601"/>
      <c r="DC383" s="2601"/>
      <c r="DD383" s="2601"/>
      <c r="DE383" s="2601"/>
      <c r="DF383" s="2601"/>
      <c r="DG383" s="2601"/>
      <c r="DH383" s="2601"/>
      <c r="DI383" s="2601"/>
      <c r="DJ383" s="2601"/>
      <c r="DK383" s="2601"/>
      <c r="DL383" s="2601"/>
      <c r="DM383" s="2601"/>
      <c r="DN383" s="2601"/>
      <c r="DO383" s="2601"/>
      <c r="DP383" s="2601"/>
      <c r="DQ383" s="2601"/>
      <c r="DR383" s="2601"/>
      <c r="DS383" s="2601"/>
      <c r="DT383" s="2601"/>
      <c r="DU383" s="2601"/>
      <c r="DV383" s="2601"/>
      <c r="DW383" s="2601"/>
      <c r="DX383" s="534"/>
    </row>
    <row r="384" spans="2:129" ht="10.5" customHeight="1">
      <c r="B384" s="2"/>
      <c r="C384" s="2"/>
      <c r="D384" s="2"/>
      <c r="E384" s="527"/>
      <c r="F384" s="528"/>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2462"/>
      <c r="AL384" s="2462"/>
      <c r="AM384" s="2462"/>
      <c r="AN384" s="2462"/>
      <c r="AO384" s="2462"/>
      <c r="AP384" s="528"/>
      <c r="AQ384" s="529"/>
      <c r="AR384" s="527"/>
      <c r="AS384" s="528"/>
      <c r="AT384" s="2462"/>
      <c r="AU384" s="2462"/>
      <c r="AV384" s="2462"/>
      <c r="AW384" s="2462"/>
      <c r="AX384" s="2462"/>
      <c r="AY384" s="2462"/>
      <c r="AZ384" s="2462"/>
      <c r="BA384" s="2462"/>
      <c r="BB384" s="2462"/>
      <c r="BC384" s="2462"/>
      <c r="BD384" s="2462"/>
      <c r="BE384" s="2462"/>
      <c r="BF384" s="2462"/>
      <c r="BG384" s="2462"/>
      <c r="BH384" s="2462"/>
      <c r="BI384" s="2462"/>
      <c r="BJ384" s="2462"/>
      <c r="BK384" s="2462"/>
      <c r="BL384" s="2462"/>
      <c r="BM384" s="2462"/>
      <c r="BN384" s="2462"/>
      <c r="BO384" s="528"/>
      <c r="BP384" s="529"/>
      <c r="BQ384" s="527"/>
      <c r="BR384" s="528"/>
      <c r="BS384" s="2462"/>
      <c r="BT384" s="2462"/>
      <c r="BU384" s="2462"/>
      <c r="BV384" s="2462"/>
      <c r="BW384" s="2462"/>
      <c r="BX384" s="2462"/>
      <c r="BY384" s="2462"/>
      <c r="BZ384" s="2462"/>
      <c r="CA384" s="2462"/>
      <c r="CB384" s="2462"/>
      <c r="CC384" s="2462"/>
      <c r="CD384" s="2462"/>
      <c r="CE384" s="2462"/>
      <c r="CF384" s="2462"/>
      <c r="CG384" s="2462"/>
      <c r="CH384" s="2462"/>
      <c r="CI384" s="2462"/>
      <c r="CJ384" s="2462"/>
      <c r="CK384" s="2462"/>
      <c r="CL384" s="2462"/>
      <c r="CM384" s="2462"/>
      <c r="CN384" s="2462"/>
      <c r="CO384" s="2462"/>
      <c r="CP384" s="2462"/>
      <c r="CQ384" s="2462"/>
      <c r="CR384" s="2462"/>
      <c r="CS384" s="2462"/>
      <c r="CT384" s="2462"/>
      <c r="CU384" s="2462"/>
      <c r="CV384" s="2462"/>
      <c r="CW384" s="528"/>
      <c r="CX384" s="529"/>
      <c r="CY384" s="527"/>
      <c r="CZ384" s="2602"/>
      <c r="DA384" s="2602"/>
      <c r="DB384" s="2602"/>
      <c r="DC384" s="2602"/>
      <c r="DD384" s="2602"/>
      <c r="DE384" s="2602"/>
      <c r="DF384" s="2602"/>
      <c r="DG384" s="2602"/>
      <c r="DH384" s="2602"/>
      <c r="DI384" s="2602"/>
      <c r="DJ384" s="2602"/>
      <c r="DK384" s="2602"/>
      <c r="DL384" s="2602"/>
      <c r="DM384" s="2602"/>
      <c r="DN384" s="2602"/>
      <c r="DO384" s="2602"/>
      <c r="DP384" s="2602"/>
      <c r="DQ384" s="2602"/>
      <c r="DR384" s="2602"/>
      <c r="DS384" s="2602"/>
      <c r="DT384" s="2602"/>
      <c r="DU384" s="2602"/>
      <c r="DV384" s="2602"/>
      <c r="DW384" s="2602"/>
      <c r="DX384" s="529"/>
    </row>
    <row r="385" spans="2:130" ht="10.5" customHeight="1">
      <c r="B385" s="2"/>
      <c r="C385" s="2"/>
      <c r="D385" s="2"/>
      <c r="E385" s="533"/>
      <c r="F385" s="532"/>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2459"/>
      <c r="AH385" s="2459"/>
      <c r="AI385" s="2459"/>
      <c r="AJ385" s="2459"/>
      <c r="AK385" s="2459"/>
      <c r="AL385" s="2459"/>
      <c r="AM385" s="2459"/>
      <c r="AN385" s="2459"/>
      <c r="AO385" s="2459"/>
      <c r="AP385" s="532"/>
      <c r="AQ385" s="534"/>
      <c r="AR385" s="533"/>
      <c r="AS385" s="532"/>
      <c r="AT385" s="2459"/>
      <c r="AU385" s="2459"/>
      <c r="AV385" s="2459"/>
      <c r="AW385" s="2459"/>
      <c r="AX385" s="2459"/>
      <c r="AY385" s="2459"/>
      <c r="AZ385" s="2459"/>
      <c r="BA385" s="2459"/>
      <c r="BB385" s="2459"/>
      <c r="BC385" s="2459"/>
      <c r="BD385" s="2459"/>
      <c r="BE385" s="2459"/>
      <c r="BF385" s="2459"/>
      <c r="BG385" s="2459"/>
      <c r="BH385" s="2459"/>
      <c r="BI385" s="2459"/>
      <c r="BJ385" s="2459"/>
      <c r="BK385" s="2459"/>
      <c r="BL385" s="2459"/>
      <c r="BM385" s="2459"/>
      <c r="BN385" s="2459"/>
      <c r="BO385" s="532"/>
      <c r="BP385" s="534"/>
      <c r="BQ385" s="533"/>
      <c r="BR385" s="532"/>
      <c r="BS385" s="2459"/>
      <c r="BT385" s="2459"/>
      <c r="BU385" s="2459"/>
      <c r="BV385" s="2459"/>
      <c r="BW385" s="2459"/>
      <c r="BX385" s="2459"/>
      <c r="BY385" s="2459"/>
      <c r="BZ385" s="2459"/>
      <c r="CA385" s="2459"/>
      <c r="CB385" s="2459"/>
      <c r="CC385" s="2459"/>
      <c r="CD385" s="2459"/>
      <c r="CE385" s="2459"/>
      <c r="CF385" s="2459"/>
      <c r="CG385" s="2459"/>
      <c r="CH385" s="2459"/>
      <c r="CI385" s="2459"/>
      <c r="CJ385" s="2459"/>
      <c r="CK385" s="2459"/>
      <c r="CL385" s="2459"/>
      <c r="CM385" s="2459"/>
      <c r="CN385" s="2459"/>
      <c r="CO385" s="2459"/>
      <c r="CP385" s="2459"/>
      <c r="CQ385" s="2459"/>
      <c r="CR385" s="2459"/>
      <c r="CS385" s="2459"/>
      <c r="CT385" s="2459"/>
      <c r="CU385" s="2459"/>
      <c r="CV385" s="2459"/>
      <c r="CW385" s="532"/>
      <c r="CX385" s="534"/>
      <c r="CY385" s="533"/>
      <c r="CZ385" s="2601"/>
      <c r="DA385" s="2601"/>
      <c r="DB385" s="2601"/>
      <c r="DC385" s="2601"/>
      <c r="DD385" s="2601"/>
      <c r="DE385" s="2601"/>
      <c r="DF385" s="2601"/>
      <c r="DG385" s="2601"/>
      <c r="DH385" s="2601"/>
      <c r="DI385" s="2601"/>
      <c r="DJ385" s="2601"/>
      <c r="DK385" s="2601"/>
      <c r="DL385" s="2601"/>
      <c r="DM385" s="2601"/>
      <c r="DN385" s="2601"/>
      <c r="DO385" s="2601"/>
      <c r="DP385" s="2601"/>
      <c r="DQ385" s="2601"/>
      <c r="DR385" s="2601"/>
      <c r="DS385" s="2601"/>
      <c r="DT385" s="2601"/>
      <c r="DU385" s="2601"/>
      <c r="DV385" s="2601"/>
      <c r="DW385" s="2601"/>
      <c r="DX385" s="534"/>
    </row>
    <row r="386" spans="2:130" ht="10.5" customHeight="1">
      <c r="B386" s="2"/>
      <c r="C386" s="2"/>
      <c r="D386" s="2"/>
      <c r="E386" s="527"/>
      <c r="F386" s="528"/>
      <c r="G386" s="2462"/>
      <c r="H386" s="2462"/>
      <c r="I386" s="2462"/>
      <c r="J386" s="2462"/>
      <c r="K386" s="2462"/>
      <c r="L386" s="2462"/>
      <c r="M386" s="2462"/>
      <c r="N386" s="2462"/>
      <c r="O386" s="2462"/>
      <c r="P386" s="2462"/>
      <c r="Q386" s="2462"/>
      <c r="R386" s="2462"/>
      <c r="S386" s="2462"/>
      <c r="T386" s="2462"/>
      <c r="U386" s="2462"/>
      <c r="V386" s="2462"/>
      <c r="W386" s="2462"/>
      <c r="X386" s="2462"/>
      <c r="Y386" s="2462"/>
      <c r="Z386" s="2462"/>
      <c r="AA386" s="2462"/>
      <c r="AB386" s="2462"/>
      <c r="AC386" s="2462"/>
      <c r="AD386" s="2462"/>
      <c r="AE386" s="2462"/>
      <c r="AF386" s="2462"/>
      <c r="AG386" s="2462"/>
      <c r="AH386" s="2462"/>
      <c r="AI386" s="2462"/>
      <c r="AJ386" s="2462"/>
      <c r="AK386" s="2462"/>
      <c r="AL386" s="2462"/>
      <c r="AM386" s="2462"/>
      <c r="AN386" s="2462"/>
      <c r="AO386" s="2462"/>
      <c r="AP386" s="528"/>
      <c r="AQ386" s="529"/>
      <c r="AR386" s="527"/>
      <c r="AS386" s="528"/>
      <c r="AT386" s="2462"/>
      <c r="AU386" s="2462"/>
      <c r="AV386" s="2462"/>
      <c r="AW386" s="2462"/>
      <c r="AX386" s="2462"/>
      <c r="AY386" s="2462"/>
      <c r="AZ386" s="2462"/>
      <c r="BA386" s="2462"/>
      <c r="BB386" s="2462"/>
      <c r="BC386" s="2462"/>
      <c r="BD386" s="2462"/>
      <c r="BE386" s="2462"/>
      <c r="BF386" s="2462"/>
      <c r="BG386" s="2462"/>
      <c r="BH386" s="2462"/>
      <c r="BI386" s="2462"/>
      <c r="BJ386" s="2462"/>
      <c r="BK386" s="2462"/>
      <c r="BL386" s="2462"/>
      <c r="BM386" s="2462"/>
      <c r="BN386" s="2462"/>
      <c r="BO386" s="528"/>
      <c r="BP386" s="529"/>
      <c r="BQ386" s="527"/>
      <c r="BR386" s="528"/>
      <c r="BS386" s="2462"/>
      <c r="BT386" s="2462"/>
      <c r="BU386" s="2462"/>
      <c r="BV386" s="2462"/>
      <c r="BW386" s="2462"/>
      <c r="BX386" s="2462"/>
      <c r="BY386" s="2462"/>
      <c r="BZ386" s="2462"/>
      <c r="CA386" s="2462"/>
      <c r="CB386" s="2462"/>
      <c r="CC386" s="2462"/>
      <c r="CD386" s="2462"/>
      <c r="CE386" s="2462"/>
      <c r="CF386" s="2462"/>
      <c r="CG386" s="2462"/>
      <c r="CH386" s="2462"/>
      <c r="CI386" s="2462"/>
      <c r="CJ386" s="2462"/>
      <c r="CK386" s="2462"/>
      <c r="CL386" s="2462"/>
      <c r="CM386" s="2462"/>
      <c r="CN386" s="2462"/>
      <c r="CO386" s="2462"/>
      <c r="CP386" s="2462"/>
      <c r="CQ386" s="2462"/>
      <c r="CR386" s="2462"/>
      <c r="CS386" s="2462"/>
      <c r="CT386" s="2462"/>
      <c r="CU386" s="2462"/>
      <c r="CV386" s="2462"/>
      <c r="CW386" s="528"/>
      <c r="CX386" s="529"/>
      <c r="CY386" s="527"/>
      <c r="CZ386" s="2602"/>
      <c r="DA386" s="2602"/>
      <c r="DB386" s="2602"/>
      <c r="DC386" s="2602"/>
      <c r="DD386" s="2602"/>
      <c r="DE386" s="2602"/>
      <c r="DF386" s="2602"/>
      <c r="DG386" s="2602"/>
      <c r="DH386" s="2602"/>
      <c r="DI386" s="2602"/>
      <c r="DJ386" s="2602"/>
      <c r="DK386" s="2602"/>
      <c r="DL386" s="2602"/>
      <c r="DM386" s="2602"/>
      <c r="DN386" s="2602"/>
      <c r="DO386" s="2602"/>
      <c r="DP386" s="2602"/>
      <c r="DQ386" s="2602"/>
      <c r="DR386" s="2602"/>
      <c r="DS386" s="2602"/>
      <c r="DT386" s="2602"/>
      <c r="DU386" s="2602"/>
      <c r="DV386" s="2602"/>
      <c r="DW386" s="2602"/>
      <c r="DX386" s="529"/>
    </row>
    <row r="387" spans="2:130" ht="10.5" customHeight="1">
      <c r="B387" s="2"/>
      <c r="C387" s="2"/>
      <c r="D387" s="2"/>
      <c r="E387" s="533"/>
      <c r="F387" s="532"/>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2459"/>
      <c r="AH387" s="2459"/>
      <c r="AI387" s="2459"/>
      <c r="AJ387" s="2459"/>
      <c r="AK387" s="2459"/>
      <c r="AL387" s="2459"/>
      <c r="AM387" s="2459"/>
      <c r="AN387" s="2459"/>
      <c r="AO387" s="2459"/>
      <c r="AP387" s="532"/>
      <c r="AQ387" s="534"/>
      <c r="AR387" s="533"/>
      <c r="AS387" s="532"/>
      <c r="AT387" s="2459"/>
      <c r="AU387" s="2459"/>
      <c r="AV387" s="2459"/>
      <c r="AW387" s="2459"/>
      <c r="AX387" s="2459"/>
      <c r="AY387" s="2459"/>
      <c r="AZ387" s="2459"/>
      <c r="BA387" s="2459"/>
      <c r="BB387" s="2459"/>
      <c r="BC387" s="2459"/>
      <c r="BD387" s="2459"/>
      <c r="BE387" s="2459"/>
      <c r="BF387" s="2459"/>
      <c r="BG387" s="2459"/>
      <c r="BH387" s="2459"/>
      <c r="BI387" s="2459"/>
      <c r="BJ387" s="2459"/>
      <c r="BK387" s="2459"/>
      <c r="BL387" s="2459"/>
      <c r="BM387" s="2459"/>
      <c r="BN387" s="2459"/>
      <c r="BO387" s="532"/>
      <c r="BP387" s="534"/>
      <c r="BQ387" s="533"/>
      <c r="BR387" s="532"/>
      <c r="BS387" s="2459"/>
      <c r="BT387" s="2459"/>
      <c r="BU387" s="2459"/>
      <c r="BV387" s="2459"/>
      <c r="BW387" s="2459"/>
      <c r="BX387" s="2459"/>
      <c r="BY387" s="2459"/>
      <c r="BZ387" s="2459"/>
      <c r="CA387" s="2459"/>
      <c r="CB387" s="2459"/>
      <c r="CC387" s="2459"/>
      <c r="CD387" s="2459"/>
      <c r="CE387" s="2459"/>
      <c r="CF387" s="2459"/>
      <c r="CG387" s="2459"/>
      <c r="CH387" s="2459"/>
      <c r="CI387" s="2459"/>
      <c r="CJ387" s="2459"/>
      <c r="CK387" s="2459"/>
      <c r="CL387" s="2459"/>
      <c r="CM387" s="2459"/>
      <c r="CN387" s="2459"/>
      <c r="CO387" s="2459"/>
      <c r="CP387" s="2459"/>
      <c r="CQ387" s="2459"/>
      <c r="CR387" s="2459"/>
      <c r="CS387" s="2459"/>
      <c r="CT387" s="2459"/>
      <c r="CU387" s="2459"/>
      <c r="CV387" s="2459"/>
      <c r="CW387" s="532"/>
      <c r="CX387" s="534"/>
      <c r="CY387" s="533"/>
      <c r="CZ387" s="2601"/>
      <c r="DA387" s="2601"/>
      <c r="DB387" s="2601"/>
      <c r="DC387" s="2601"/>
      <c r="DD387" s="2601"/>
      <c r="DE387" s="2601"/>
      <c r="DF387" s="2601"/>
      <c r="DG387" s="2601"/>
      <c r="DH387" s="2601"/>
      <c r="DI387" s="2601"/>
      <c r="DJ387" s="2601"/>
      <c r="DK387" s="2601"/>
      <c r="DL387" s="2601"/>
      <c r="DM387" s="2601"/>
      <c r="DN387" s="2601"/>
      <c r="DO387" s="2601"/>
      <c r="DP387" s="2601"/>
      <c r="DQ387" s="2601"/>
      <c r="DR387" s="2601"/>
      <c r="DS387" s="2601"/>
      <c r="DT387" s="2601"/>
      <c r="DU387" s="2601"/>
      <c r="DV387" s="2601"/>
      <c r="DW387" s="2601"/>
      <c r="DX387" s="534"/>
    </row>
    <row r="388" spans="2:130" ht="10.5" customHeight="1">
      <c r="B388" s="2"/>
      <c r="C388" s="2"/>
      <c r="D388" s="2"/>
      <c r="E388" s="527"/>
      <c r="F388" s="528"/>
      <c r="G388" s="2462"/>
      <c r="H388" s="2462"/>
      <c r="I388" s="2462"/>
      <c r="J388" s="2462"/>
      <c r="K388" s="2462"/>
      <c r="L388" s="2462"/>
      <c r="M388" s="2462"/>
      <c r="N388" s="2462"/>
      <c r="O388" s="2462"/>
      <c r="P388" s="2462"/>
      <c r="Q388" s="2462"/>
      <c r="R388" s="2462"/>
      <c r="S388" s="2462"/>
      <c r="T388" s="2462"/>
      <c r="U388" s="2462"/>
      <c r="V388" s="2462"/>
      <c r="W388" s="2462"/>
      <c r="X388" s="2462"/>
      <c r="Y388" s="2462"/>
      <c r="Z388" s="2462"/>
      <c r="AA388" s="2462"/>
      <c r="AB388" s="2462"/>
      <c r="AC388" s="2462"/>
      <c r="AD388" s="2462"/>
      <c r="AE388" s="2462"/>
      <c r="AF388" s="2462"/>
      <c r="AG388" s="2462"/>
      <c r="AH388" s="2462"/>
      <c r="AI388" s="2462"/>
      <c r="AJ388" s="2462"/>
      <c r="AK388" s="2462"/>
      <c r="AL388" s="2462"/>
      <c r="AM388" s="2462"/>
      <c r="AN388" s="2462"/>
      <c r="AO388" s="2462"/>
      <c r="AP388" s="528"/>
      <c r="AQ388" s="529"/>
      <c r="AR388" s="527"/>
      <c r="AS388" s="528"/>
      <c r="AT388" s="2462"/>
      <c r="AU388" s="2462"/>
      <c r="AV388" s="2462"/>
      <c r="AW388" s="2462"/>
      <c r="AX388" s="2462"/>
      <c r="AY388" s="2462"/>
      <c r="AZ388" s="2462"/>
      <c r="BA388" s="2462"/>
      <c r="BB388" s="2462"/>
      <c r="BC388" s="2462"/>
      <c r="BD388" s="2462"/>
      <c r="BE388" s="2462"/>
      <c r="BF388" s="2462"/>
      <c r="BG388" s="2462"/>
      <c r="BH388" s="2462"/>
      <c r="BI388" s="2462"/>
      <c r="BJ388" s="2462"/>
      <c r="BK388" s="2462"/>
      <c r="BL388" s="2462"/>
      <c r="BM388" s="2462"/>
      <c r="BN388" s="2462"/>
      <c r="BO388" s="528"/>
      <c r="BP388" s="529"/>
      <c r="BQ388" s="527"/>
      <c r="BR388" s="528"/>
      <c r="BS388" s="2462"/>
      <c r="BT388" s="2462"/>
      <c r="BU388" s="2462"/>
      <c r="BV388" s="2462"/>
      <c r="BW388" s="2462"/>
      <c r="BX388" s="2462"/>
      <c r="BY388" s="2462"/>
      <c r="BZ388" s="2462"/>
      <c r="CA388" s="2462"/>
      <c r="CB388" s="2462"/>
      <c r="CC388" s="2462"/>
      <c r="CD388" s="2462"/>
      <c r="CE388" s="2462"/>
      <c r="CF388" s="2462"/>
      <c r="CG388" s="2462"/>
      <c r="CH388" s="2462"/>
      <c r="CI388" s="2462"/>
      <c r="CJ388" s="2462"/>
      <c r="CK388" s="2462"/>
      <c r="CL388" s="2462"/>
      <c r="CM388" s="2462"/>
      <c r="CN388" s="2462"/>
      <c r="CO388" s="2462"/>
      <c r="CP388" s="2462"/>
      <c r="CQ388" s="2462"/>
      <c r="CR388" s="2462"/>
      <c r="CS388" s="2462"/>
      <c r="CT388" s="2462"/>
      <c r="CU388" s="2462"/>
      <c r="CV388" s="2462"/>
      <c r="CW388" s="528"/>
      <c r="CX388" s="529"/>
      <c r="CY388" s="527"/>
      <c r="CZ388" s="2602"/>
      <c r="DA388" s="2602"/>
      <c r="DB388" s="2602"/>
      <c r="DC388" s="2602"/>
      <c r="DD388" s="2602"/>
      <c r="DE388" s="2602"/>
      <c r="DF388" s="2602"/>
      <c r="DG388" s="2602"/>
      <c r="DH388" s="2602"/>
      <c r="DI388" s="2602"/>
      <c r="DJ388" s="2602"/>
      <c r="DK388" s="2602"/>
      <c r="DL388" s="2602"/>
      <c r="DM388" s="2602"/>
      <c r="DN388" s="2602"/>
      <c r="DO388" s="2602"/>
      <c r="DP388" s="2602"/>
      <c r="DQ388" s="2602"/>
      <c r="DR388" s="2602"/>
      <c r="DS388" s="2602"/>
      <c r="DT388" s="2602"/>
      <c r="DU388" s="2602"/>
      <c r="DV388" s="2602"/>
      <c r="DW388" s="2602"/>
      <c r="DX388" s="529"/>
    </row>
    <row r="389" spans="2:130" ht="10.5" customHeight="1">
      <c r="B389" s="2"/>
      <c r="C389" s="2"/>
      <c r="D389" s="2"/>
      <c r="E389" s="533"/>
      <c r="F389" s="532"/>
      <c r="G389" s="2459"/>
      <c r="H389" s="2459"/>
      <c r="I389" s="2459"/>
      <c r="J389" s="2459"/>
      <c r="K389" s="2459"/>
      <c r="L389" s="2459"/>
      <c r="M389" s="2459"/>
      <c r="N389" s="2459"/>
      <c r="O389" s="2459"/>
      <c r="P389" s="2459"/>
      <c r="Q389" s="2459"/>
      <c r="R389" s="2459"/>
      <c r="S389" s="2459"/>
      <c r="T389" s="2459"/>
      <c r="U389" s="2459"/>
      <c r="V389" s="2459"/>
      <c r="W389" s="2459"/>
      <c r="X389" s="2459"/>
      <c r="Y389" s="2459"/>
      <c r="Z389" s="2459"/>
      <c r="AA389" s="2459"/>
      <c r="AB389" s="2459"/>
      <c r="AC389" s="2459"/>
      <c r="AD389" s="2459"/>
      <c r="AE389" s="2459"/>
      <c r="AF389" s="2459"/>
      <c r="AG389" s="2459"/>
      <c r="AH389" s="2459"/>
      <c r="AI389" s="2459"/>
      <c r="AJ389" s="2459"/>
      <c r="AK389" s="2459"/>
      <c r="AL389" s="2459"/>
      <c r="AM389" s="2459"/>
      <c r="AN389" s="2459"/>
      <c r="AO389" s="2459"/>
      <c r="AP389" s="532"/>
      <c r="AQ389" s="534"/>
      <c r="AR389" s="533"/>
      <c r="AS389" s="532"/>
      <c r="AT389" s="2459"/>
      <c r="AU389" s="2459"/>
      <c r="AV389" s="2459"/>
      <c r="AW389" s="2459"/>
      <c r="AX389" s="2459"/>
      <c r="AY389" s="2459"/>
      <c r="AZ389" s="2459"/>
      <c r="BA389" s="2459"/>
      <c r="BB389" s="2459"/>
      <c r="BC389" s="2459"/>
      <c r="BD389" s="2459"/>
      <c r="BE389" s="2459"/>
      <c r="BF389" s="2459"/>
      <c r="BG389" s="2459"/>
      <c r="BH389" s="2459"/>
      <c r="BI389" s="2459"/>
      <c r="BJ389" s="2459"/>
      <c r="BK389" s="2459"/>
      <c r="BL389" s="2459"/>
      <c r="BM389" s="2459"/>
      <c r="BN389" s="2459"/>
      <c r="BO389" s="532"/>
      <c r="BP389" s="534"/>
      <c r="BQ389" s="533"/>
      <c r="BR389" s="532"/>
      <c r="BS389" s="2459"/>
      <c r="BT389" s="2459"/>
      <c r="BU389" s="2459"/>
      <c r="BV389" s="2459"/>
      <c r="BW389" s="2459"/>
      <c r="BX389" s="2459"/>
      <c r="BY389" s="2459"/>
      <c r="BZ389" s="2459"/>
      <c r="CA389" s="2459"/>
      <c r="CB389" s="2459"/>
      <c r="CC389" s="2459"/>
      <c r="CD389" s="2459"/>
      <c r="CE389" s="2459"/>
      <c r="CF389" s="2459"/>
      <c r="CG389" s="2459"/>
      <c r="CH389" s="2459"/>
      <c r="CI389" s="2459"/>
      <c r="CJ389" s="2459"/>
      <c r="CK389" s="2459"/>
      <c r="CL389" s="2459"/>
      <c r="CM389" s="2459"/>
      <c r="CN389" s="2459"/>
      <c r="CO389" s="2459"/>
      <c r="CP389" s="2459"/>
      <c r="CQ389" s="2459"/>
      <c r="CR389" s="2459"/>
      <c r="CS389" s="2459"/>
      <c r="CT389" s="2459"/>
      <c r="CU389" s="2459"/>
      <c r="CV389" s="2459"/>
      <c r="CW389" s="532"/>
      <c r="CX389" s="534"/>
      <c r="CY389" s="533"/>
      <c r="CZ389" s="2601"/>
      <c r="DA389" s="2601"/>
      <c r="DB389" s="2601"/>
      <c r="DC389" s="2601"/>
      <c r="DD389" s="2601"/>
      <c r="DE389" s="2601"/>
      <c r="DF389" s="2601"/>
      <c r="DG389" s="2601"/>
      <c r="DH389" s="2601"/>
      <c r="DI389" s="2601"/>
      <c r="DJ389" s="2601"/>
      <c r="DK389" s="2601"/>
      <c r="DL389" s="2601"/>
      <c r="DM389" s="2601"/>
      <c r="DN389" s="2601"/>
      <c r="DO389" s="2601"/>
      <c r="DP389" s="2601"/>
      <c r="DQ389" s="2601"/>
      <c r="DR389" s="2601"/>
      <c r="DS389" s="2601"/>
      <c r="DT389" s="2601"/>
      <c r="DU389" s="2601"/>
      <c r="DV389" s="2601"/>
      <c r="DW389" s="2601"/>
      <c r="DX389" s="534"/>
    </row>
    <row r="390" spans="2:130" ht="10.5" customHeight="1">
      <c r="B390" s="2"/>
      <c r="C390" s="2"/>
      <c r="D390" s="2"/>
      <c r="E390" s="527"/>
      <c r="F390" s="528"/>
      <c r="G390" s="2462"/>
      <c r="H390" s="2462"/>
      <c r="I390" s="2462"/>
      <c r="J390" s="2462"/>
      <c r="K390" s="2462"/>
      <c r="L390" s="2462"/>
      <c r="M390" s="2462"/>
      <c r="N390" s="2462"/>
      <c r="O390" s="2462"/>
      <c r="P390" s="2462"/>
      <c r="Q390" s="2462"/>
      <c r="R390" s="2462"/>
      <c r="S390" s="2462"/>
      <c r="T390" s="2462"/>
      <c r="U390" s="2462"/>
      <c r="V390" s="2462"/>
      <c r="W390" s="2462"/>
      <c r="X390" s="2462"/>
      <c r="Y390" s="2462"/>
      <c r="Z390" s="2462"/>
      <c r="AA390" s="2462"/>
      <c r="AB390" s="2462"/>
      <c r="AC390" s="2462"/>
      <c r="AD390" s="2462"/>
      <c r="AE390" s="2462"/>
      <c r="AF390" s="2462"/>
      <c r="AG390" s="2462"/>
      <c r="AH390" s="2462"/>
      <c r="AI390" s="2462"/>
      <c r="AJ390" s="2462"/>
      <c r="AK390" s="2462"/>
      <c r="AL390" s="2462"/>
      <c r="AM390" s="2462"/>
      <c r="AN390" s="2462"/>
      <c r="AO390" s="2462"/>
      <c r="AP390" s="528"/>
      <c r="AQ390" s="529"/>
      <c r="AR390" s="527"/>
      <c r="AS390" s="528"/>
      <c r="AT390" s="2462"/>
      <c r="AU390" s="2462"/>
      <c r="AV390" s="2462"/>
      <c r="AW390" s="2462"/>
      <c r="AX390" s="2462"/>
      <c r="AY390" s="2462"/>
      <c r="AZ390" s="2462"/>
      <c r="BA390" s="2462"/>
      <c r="BB390" s="2462"/>
      <c r="BC390" s="2462"/>
      <c r="BD390" s="2462"/>
      <c r="BE390" s="2462"/>
      <c r="BF390" s="2462"/>
      <c r="BG390" s="2462"/>
      <c r="BH390" s="2462"/>
      <c r="BI390" s="2462"/>
      <c r="BJ390" s="2462"/>
      <c r="BK390" s="2462"/>
      <c r="BL390" s="2462"/>
      <c r="BM390" s="2462"/>
      <c r="BN390" s="2462"/>
      <c r="BO390" s="528"/>
      <c r="BP390" s="529"/>
      <c r="BQ390" s="527"/>
      <c r="BR390" s="528"/>
      <c r="BS390" s="2462"/>
      <c r="BT390" s="2462"/>
      <c r="BU390" s="2462"/>
      <c r="BV390" s="2462"/>
      <c r="BW390" s="2462"/>
      <c r="BX390" s="2462"/>
      <c r="BY390" s="2462"/>
      <c r="BZ390" s="2462"/>
      <c r="CA390" s="2462"/>
      <c r="CB390" s="2462"/>
      <c r="CC390" s="2462"/>
      <c r="CD390" s="2462"/>
      <c r="CE390" s="2462"/>
      <c r="CF390" s="2462"/>
      <c r="CG390" s="2462"/>
      <c r="CH390" s="2462"/>
      <c r="CI390" s="2462"/>
      <c r="CJ390" s="2462"/>
      <c r="CK390" s="2462"/>
      <c r="CL390" s="2462"/>
      <c r="CM390" s="2462"/>
      <c r="CN390" s="2462"/>
      <c r="CO390" s="2462"/>
      <c r="CP390" s="2462"/>
      <c r="CQ390" s="2462"/>
      <c r="CR390" s="2462"/>
      <c r="CS390" s="2462"/>
      <c r="CT390" s="2462"/>
      <c r="CU390" s="2462"/>
      <c r="CV390" s="2462"/>
      <c r="CW390" s="528"/>
      <c r="CX390" s="529"/>
      <c r="CY390" s="527"/>
      <c r="CZ390" s="2602"/>
      <c r="DA390" s="2602"/>
      <c r="DB390" s="2602"/>
      <c r="DC390" s="2602"/>
      <c r="DD390" s="2602"/>
      <c r="DE390" s="2602"/>
      <c r="DF390" s="2602"/>
      <c r="DG390" s="2602"/>
      <c r="DH390" s="2602"/>
      <c r="DI390" s="2602"/>
      <c r="DJ390" s="2602"/>
      <c r="DK390" s="2602"/>
      <c r="DL390" s="2602"/>
      <c r="DM390" s="2602"/>
      <c r="DN390" s="2602"/>
      <c r="DO390" s="2602"/>
      <c r="DP390" s="2602"/>
      <c r="DQ390" s="2602"/>
      <c r="DR390" s="2602"/>
      <c r="DS390" s="2602"/>
      <c r="DT390" s="2602"/>
      <c r="DU390" s="2602"/>
      <c r="DV390" s="2602"/>
      <c r="DW390" s="2602"/>
      <c r="DX390" s="529"/>
    </row>
    <row r="391" spans="2:130" ht="10.5" customHeight="1">
      <c r="B391" s="2"/>
      <c r="C391" s="2"/>
      <c r="D391" s="2"/>
      <c r="E391" s="533"/>
      <c r="F391" s="532"/>
      <c r="G391" s="2459"/>
      <c r="H391" s="2459"/>
      <c r="I391" s="2459"/>
      <c r="J391" s="2459"/>
      <c r="K391" s="2459"/>
      <c r="L391" s="2459"/>
      <c r="M391" s="2459"/>
      <c r="N391" s="2459"/>
      <c r="O391" s="2459"/>
      <c r="P391" s="2459"/>
      <c r="Q391" s="2459"/>
      <c r="R391" s="2459"/>
      <c r="S391" s="2459"/>
      <c r="T391" s="2459"/>
      <c r="U391" s="2459"/>
      <c r="V391" s="2459"/>
      <c r="W391" s="2459"/>
      <c r="X391" s="2459"/>
      <c r="Y391" s="2459"/>
      <c r="Z391" s="2459"/>
      <c r="AA391" s="2459"/>
      <c r="AB391" s="2459"/>
      <c r="AC391" s="2459"/>
      <c r="AD391" s="2459"/>
      <c r="AE391" s="2459"/>
      <c r="AF391" s="2459"/>
      <c r="AG391" s="2459"/>
      <c r="AH391" s="2459"/>
      <c r="AI391" s="2459"/>
      <c r="AJ391" s="2459"/>
      <c r="AK391" s="2459"/>
      <c r="AL391" s="2459"/>
      <c r="AM391" s="2459"/>
      <c r="AN391" s="2459"/>
      <c r="AO391" s="2459"/>
      <c r="AP391" s="532"/>
      <c r="AQ391" s="534"/>
      <c r="AR391" s="533"/>
      <c r="AS391" s="532"/>
      <c r="AT391" s="2459"/>
      <c r="AU391" s="2459"/>
      <c r="AV391" s="2459"/>
      <c r="AW391" s="2459"/>
      <c r="AX391" s="2459"/>
      <c r="AY391" s="2459"/>
      <c r="AZ391" s="2459"/>
      <c r="BA391" s="2459"/>
      <c r="BB391" s="2459"/>
      <c r="BC391" s="2459"/>
      <c r="BD391" s="2459"/>
      <c r="BE391" s="2459"/>
      <c r="BF391" s="2459"/>
      <c r="BG391" s="2459"/>
      <c r="BH391" s="2459"/>
      <c r="BI391" s="2459"/>
      <c r="BJ391" s="2459"/>
      <c r="BK391" s="2459"/>
      <c r="BL391" s="2459"/>
      <c r="BM391" s="2459"/>
      <c r="BN391" s="2459"/>
      <c r="BO391" s="532"/>
      <c r="BP391" s="534"/>
      <c r="BQ391" s="533"/>
      <c r="BR391" s="532"/>
      <c r="BS391" s="2459"/>
      <c r="BT391" s="2459"/>
      <c r="BU391" s="2459"/>
      <c r="BV391" s="2459"/>
      <c r="BW391" s="2459"/>
      <c r="BX391" s="2459"/>
      <c r="BY391" s="2459"/>
      <c r="BZ391" s="2459"/>
      <c r="CA391" s="2459"/>
      <c r="CB391" s="2459"/>
      <c r="CC391" s="2459"/>
      <c r="CD391" s="2459"/>
      <c r="CE391" s="2459"/>
      <c r="CF391" s="2459"/>
      <c r="CG391" s="2459"/>
      <c r="CH391" s="2459"/>
      <c r="CI391" s="2459"/>
      <c r="CJ391" s="2459"/>
      <c r="CK391" s="2459"/>
      <c r="CL391" s="2459"/>
      <c r="CM391" s="2459"/>
      <c r="CN391" s="2459"/>
      <c r="CO391" s="2459"/>
      <c r="CP391" s="2459"/>
      <c r="CQ391" s="2459"/>
      <c r="CR391" s="2459"/>
      <c r="CS391" s="2459"/>
      <c r="CT391" s="2459"/>
      <c r="CU391" s="2459"/>
      <c r="CV391" s="2459"/>
      <c r="CW391" s="532"/>
      <c r="CX391" s="534"/>
      <c r="CY391" s="533"/>
      <c r="CZ391" s="2601"/>
      <c r="DA391" s="2601"/>
      <c r="DB391" s="2601"/>
      <c r="DC391" s="2601"/>
      <c r="DD391" s="2601"/>
      <c r="DE391" s="2601"/>
      <c r="DF391" s="2601"/>
      <c r="DG391" s="2601"/>
      <c r="DH391" s="2601"/>
      <c r="DI391" s="2601"/>
      <c r="DJ391" s="2601"/>
      <c r="DK391" s="2601"/>
      <c r="DL391" s="2601"/>
      <c r="DM391" s="2601"/>
      <c r="DN391" s="2601"/>
      <c r="DO391" s="2601"/>
      <c r="DP391" s="2601"/>
      <c r="DQ391" s="2601"/>
      <c r="DR391" s="2601"/>
      <c r="DS391" s="2601"/>
      <c r="DT391" s="2601"/>
      <c r="DU391" s="2601"/>
      <c r="DV391" s="2601"/>
      <c r="DW391" s="2601"/>
      <c r="DX391" s="534"/>
    </row>
    <row r="392" spans="2:130" ht="10.5" customHeight="1">
      <c r="B392" s="2"/>
      <c r="C392" s="2"/>
      <c r="D392" s="2"/>
      <c r="E392" s="527"/>
      <c r="F392" s="528"/>
      <c r="G392" s="2462"/>
      <c r="H392" s="2462"/>
      <c r="I392" s="2462"/>
      <c r="J392" s="2462"/>
      <c r="K392" s="2462"/>
      <c r="L392" s="2462"/>
      <c r="M392" s="2462"/>
      <c r="N392" s="2462"/>
      <c r="O392" s="2462"/>
      <c r="P392" s="2462"/>
      <c r="Q392" s="2462"/>
      <c r="R392" s="2462"/>
      <c r="S392" s="2462"/>
      <c r="T392" s="2462"/>
      <c r="U392" s="2462"/>
      <c r="V392" s="2462"/>
      <c r="W392" s="2462"/>
      <c r="X392" s="2462"/>
      <c r="Y392" s="2462"/>
      <c r="Z392" s="2462"/>
      <c r="AA392" s="2462"/>
      <c r="AB392" s="2462"/>
      <c r="AC392" s="2462"/>
      <c r="AD392" s="2462"/>
      <c r="AE392" s="2462"/>
      <c r="AF392" s="2462"/>
      <c r="AG392" s="2462"/>
      <c r="AH392" s="2462"/>
      <c r="AI392" s="2462"/>
      <c r="AJ392" s="2462"/>
      <c r="AK392" s="2462"/>
      <c r="AL392" s="2462"/>
      <c r="AM392" s="2462"/>
      <c r="AN392" s="2462"/>
      <c r="AO392" s="2462"/>
      <c r="AP392" s="528"/>
      <c r="AQ392" s="529"/>
      <c r="AR392" s="527"/>
      <c r="AS392" s="528"/>
      <c r="AT392" s="2462"/>
      <c r="AU392" s="2462"/>
      <c r="AV392" s="2462"/>
      <c r="AW392" s="2462"/>
      <c r="AX392" s="2462"/>
      <c r="AY392" s="2462"/>
      <c r="AZ392" s="2462"/>
      <c r="BA392" s="2462"/>
      <c r="BB392" s="2462"/>
      <c r="BC392" s="2462"/>
      <c r="BD392" s="2462"/>
      <c r="BE392" s="2462"/>
      <c r="BF392" s="2462"/>
      <c r="BG392" s="2462"/>
      <c r="BH392" s="2462"/>
      <c r="BI392" s="2462"/>
      <c r="BJ392" s="2462"/>
      <c r="BK392" s="2462"/>
      <c r="BL392" s="2462"/>
      <c r="BM392" s="2462"/>
      <c r="BN392" s="2462"/>
      <c r="BO392" s="528"/>
      <c r="BP392" s="529"/>
      <c r="BQ392" s="527"/>
      <c r="BR392" s="528"/>
      <c r="BS392" s="2462"/>
      <c r="BT392" s="2462"/>
      <c r="BU392" s="2462"/>
      <c r="BV392" s="2462"/>
      <c r="BW392" s="2462"/>
      <c r="BX392" s="2462"/>
      <c r="BY392" s="2462"/>
      <c r="BZ392" s="2462"/>
      <c r="CA392" s="2462"/>
      <c r="CB392" s="2462"/>
      <c r="CC392" s="2462"/>
      <c r="CD392" s="2462"/>
      <c r="CE392" s="2462"/>
      <c r="CF392" s="2462"/>
      <c r="CG392" s="2462"/>
      <c r="CH392" s="2462"/>
      <c r="CI392" s="2462"/>
      <c r="CJ392" s="2462"/>
      <c r="CK392" s="2462"/>
      <c r="CL392" s="2462"/>
      <c r="CM392" s="2462"/>
      <c r="CN392" s="2462"/>
      <c r="CO392" s="2462"/>
      <c r="CP392" s="2462"/>
      <c r="CQ392" s="2462"/>
      <c r="CR392" s="2462"/>
      <c r="CS392" s="2462"/>
      <c r="CT392" s="2462"/>
      <c r="CU392" s="2462"/>
      <c r="CV392" s="2462"/>
      <c r="CW392" s="528"/>
      <c r="CX392" s="529"/>
      <c r="CY392" s="527"/>
      <c r="CZ392" s="2602"/>
      <c r="DA392" s="2602"/>
      <c r="DB392" s="2602"/>
      <c r="DC392" s="2602"/>
      <c r="DD392" s="2602"/>
      <c r="DE392" s="2602"/>
      <c r="DF392" s="2602"/>
      <c r="DG392" s="2602"/>
      <c r="DH392" s="2602"/>
      <c r="DI392" s="2602"/>
      <c r="DJ392" s="2602"/>
      <c r="DK392" s="2602"/>
      <c r="DL392" s="2602"/>
      <c r="DM392" s="2602"/>
      <c r="DN392" s="2602"/>
      <c r="DO392" s="2602"/>
      <c r="DP392" s="2602"/>
      <c r="DQ392" s="2602"/>
      <c r="DR392" s="2602"/>
      <c r="DS392" s="2602"/>
      <c r="DT392" s="2602"/>
      <c r="DU392" s="2602"/>
      <c r="DV392" s="2602"/>
      <c r="DW392" s="2602"/>
      <c r="DX392" s="529"/>
    </row>
    <row r="393" spans="2:130" ht="10.5" customHeight="1">
      <c r="B393" s="2"/>
      <c r="C393" s="2"/>
      <c r="D393" s="2"/>
      <c r="E393" s="2601" t="s">
        <v>520</v>
      </c>
      <c r="F393" s="2601"/>
      <c r="G393" s="2601"/>
      <c r="H393" s="2601"/>
      <c r="I393" s="2601"/>
      <c r="J393" s="2601"/>
      <c r="K393" s="2601"/>
      <c r="L393" s="2601"/>
      <c r="M393" s="2601"/>
      <c r="N393" s="2601"/>
      <c r="O393" s="2601"/>
      <c r="P393" s="2601"/>
      <c r="Q393" s="2601"/>
      <c r="R393" s="2601"/>
      <c r="S393" s="2601"/>
      <c r="T393" s="2601"/>
      <c r="U393" s="2601"/>
      <c r="V393" s="2601"/>
      <c r="W393" s="2601"/>
      <c r="X393" s="2601"/>
      <c r="Y393" s="2601"/>
      <c r="Z393" s="2601"/>
      <c r="AA393" s="2601"/>
      <c r="AB393" s="2601"/>
      <c r="AC393" s="2601"/>
      <c r="AD393" s="2601"/>
      <c r="AE393" s="2601"/>
      <c r="AF393" s="2601"/>
      <c r="AG393" s="2601"/>
      <c r="AH393" s="2601"/>
      <c r="AI393" s="2601"/>
      <c r="AJ393" s="2601"/>
      <c r="AK393" s="2601"/>
      <c r="AL393" s="2601"/>
      <c r="AM393" s="2601"/>
      <c r="AN393" s="2601"/>
      <c r="AO393" s="2601"/>
      <c r="AP393" s="2601"/>
      <c r="AQ393" s="2601"/>
      <c r="AR393" s="2601"/>
      <c r="AS393" s="2601"/>
      <c r="AT393" s="2601"/>
      <c r="AU393" s="2601"/>
      <c r="AV393" s="2601"/>
      <c r="AW393" s="2601"/>
      <c r="AX393" s="2601"/>
      <c r="AY393" s="2601"/>
      <c r="AZ393" s="2601"/>
      <c r="BA393" s="2601"/>
      <c r="BB393" s="2601"/>
      <c r="BC393" s="2601"/>
      <c r="BD393" s="2601"/>
      <c r="BE393" s="2601"/>
      <c r="BF393" s="2601"/>
      <c r="BG393" s="2601"/>
      <c r="BH393" s="2601"/>
      <c r="BI393" s="2601"/>
      <c r="BJ393" s="2601"/>
      <c r="BK393" s="2601"/>
      <c r="BL393" s="2601"/>
      <c r="BM393" s="2601"/>
      <c r="BN393" s="2601"/>
      <c r="BO393" s="2601"/>
      <c r="BP393" s="2601"/>
      <c r="BQ393" s="2601"/>
      <c r="BR393" s="2601"/>
      <c r="BS393" s="2601"/>
      <c r="BT393" s="2601"/>
      <c r="BU393" s="2601"/>
      <c r="BV393" s="2601"/>
      <c r="BW393" s="2601"/>
      <c r="BX393" s="2601"/>
      <c r="BY393" s="2601"/>
      <c r="BZ393" s="2601"/>
      <c r="CA393" s="2601"/>
      <c r="CB393" s="2601"/>
      <c r="CC393" s="2601"/>
      <c r="CD393" s="2601"/>
      <c r="CE393" s="2601"/>
      <c r="CF393" s="2601"/>
      <c r="CG393" s="2601"/>
      <c r="CH393" s="2601"/>
      <c r="CI393" s="2601"/>
      <c r="CJ393" s="2601"/>
      <c r="CK393" s="2601"/>
      <c r="CL393" s="2601"/>
      <c r="CM393" s="2601"/>
      <c r="CN393" s="2601"/>
      <c r="CO393" s="2601"/>
      <c r="CP393" s="2601"/>
      <c r="CQ393" s="2601"/>
      <c r="CR393" s="2601"/>
      <c r="CS393" s="2601"/>
      <c r="CT393" s="2601"/>
      <c r="CU393" s="2601"/>
      <c r="CV393" s="2601"/>
      <c r="CW393" s="2601"/>
      <c r="CX393" s="2601"/>
      <c r="CY393" s="2601"/>
      <c r="CZ393" s="2601"/>
      <c r="DA393" s="2601"/>
      <c r="DB393" s="2601"/>
      <c r="DC393" s="2601"/>
      <c r="DD393" s="2601"/>
      <c r="DE393" s="2601"/>
      <c r="DF393" s="2601"/>
      <c r="DG393" s="2601"/>
      <c r="DH393" s="2601"/>
      <c r="DI393" s="2601"/>
      <c r="DJ393" s="2601"/>
      <c r="DK393" s="2601"/>
      <c r="DL393" s="2601"/>
      <c r="DM393" s="2601"/>
      <c r="DN393" s="2601"/>
      <c r="DO393" s="2601"/>
      <c r="DP393" s="2601"/>
      <c r="DQ393" s="2601"/>
      <c r="DR393" s="2601"/>
      <c r="DS393" s="2601"/>
      <c r="DT393" s="2601"/>
      <c r="DU393" s="2601"/>
      <c r="DV393" s="2601"/>
      <c r="DW393" s="2601"/>
      <c r="DX393" s="2601"/>
      <c r="DY393" s="500"/>
    </row>
    <row r="394" spans="2:130" ht="10.5" customHeight="1">
      <c r="B394" s="2"/>
      <c r="C394" s="2"/>
      <c r="D394" s="2"/>
      <c r="E394" s="2635"/>
      <c r="F394" s="2635"/>
      <c r="G394" s="2635"/>
      <c r="H394" s="2635"/>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35"/>
      <c r="AD394" s="2635"/>
      <c r="AE394" s="2635"/>
      <c r="AF394" s="2635"/>
      <c r="AG394" s="2635"/>
      <c r="AH394" s="2635"/>
      <c r="AI394" s="2635"/>
      <c r="AJ394" s="2635"/>
      <c r="AK394" s="2635"/>
      <c r="AL394" s="2635"/>
      <c r="AM394" s="2635"/>
      <c r="AN394" s="2635"/>
      <c r="AO394" s="2635"/>
      <c r="AP394" s="2635"/>
      <c r="AQ394" s="2635"/>
      <c r="AR394" s="2635"/>
      <c r="AS394" s="2635"/>
      <c r="AT394" s="2635"/>
      <c r="AU394" s="2635"/>
      <c r="AV394" s="2635"/>
      <c r="AW394" s="2635"/>
      <c r="AX394" s="2635"/>
      <c r="AY394" s="2635"/>
      <c r="AZ394" s="2635"/>
      <c r="BA394" s="2635"/>
      <c r="BB394" s="2635"/>
      <c r="BC394" s="2635"/>
      <c r="BD394" s="2635"/>
      <c r="BE394" s="2635"/>
      <c r="BF394" s="2635"/>
      <c r="BG394" s="2635"/>
      <c r="BH394" s="2635"/>
      <c r="BI394" s="2635"/>
      <c r="BJ394" s="2635"/>
      <c r="BK394" s="2635"/>
      <c r="BL394" s="2635"/>
      <c r="BM394" s="2635"/>
      <c r="BN394" s="2635"/>
      <c r="BO394" s="2635"/>
      <c r="BP394" s="2635"/>
      <c r="BQ394" s="2635"/>
      <c r="BR394" s="2635"/>
      <c r="BS394" s="2635"/>
      <c r="BT394" s="2635"/>
      <c r="BU394" s="2635"/>
      <c r="BV394" s="2635"/>
      <c r="BW394" s="2635"/>
      <c r="BX394" s="2635"/>
      <c r="BY394" s="2635"/>
      <c r="BZ394" s="2635"/>
      <c r="CA394" s="2635"/>
      <c r="CB394" s="2635"/>
      <c r="CC394" s="2635"/>
      <c r="CD394" s="2635"/>
      <c r="CE394" s="2635"/>
      <c r="CF394" s="2635"/>
      <c r="CG394" s="2635"/>
      <c r="CH394" s="2635"/>
      <c r="CI394" s="2635"/>
      <c r="CJ394" s="2635"/>
      <c r="CK394" s="2635"/>
      <c r="CL394" s="2635"/>
      <c r="CM394" s="2635"/>
      <c r="CN394" s="2635"/>
      <c r="CO394" s="2635"/>
      <c r="CP394" s="2635"/>
      <c r="CQ394" s="2635"/>
      <c r="CR394" s="2635"/>
      <c r="CS394" s="2635"/>
      <c r="CT394" s="2635"/>
      <c r="CU394" s="2635"/>
      <c r="CV394" s="2635"/>
      <c r="CW394" s="2635"/>
      <c r="CX394" s="2635"/>
      <c r="CY394" s="2635"/>
      <c r="CZ394" s="2635"/>
      <c r="DA394" s="2635"/>
      <c r="DB394" s="2635"/>
      <c r="DC394" s="2635"/>
      <c r="DD394" s="2635"/>
      <c r="DE394" s="2635"/>
      <c r="DF394" s="2635"/>
      <c r="DG394" s="2635"/>
      <c r="DH394" s="2635"/>
      <c r="DI394" s="2635"/>
      <c r="DJ394" s="2635"/>
      <c r="DK394" s="2635"/>
      <c r="DL394" s="2635"/>
      <c r="DM394" s="2635"/>
      <c r="DN394" s="2635"/>
      <c r="DO394" s="2635"/>
      <c r="DP394" s="2635"/>
      <c r="DQ394" s="2635"/>
      <c r="DR394" s="2635"/>
      <c r="DS394" s="2635"/>
      <c r="DT394" s="2635"/>
      <c r="DU394" s="2635"/>
      <c r="DV394" s="2635"/>
      <c r="DW394" s="2635"/>
      <c r="DX394" s="2635"/>
      <c r="DY394" s="489"/>
    </row>
    <row r="395" spans="2:130" ht="10.5" customHeight="1"/>
    <row r="396" spans="2:130" ht="10.5" customHeight="1"/>
    <row r="397" spans="2:130" ht="10.5" customHeight="1">
      <c r="E397" s="2446" t="s">
        <v>629</v>
      </c>
      <c r="F397" s="2447"/>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2447"/>
      <c r="AH397" s="2447"/>
      <c r="AI397" s="2447"/>
      <c r="AJ397" s="2447"/>
      <c r="AK397" s="2447"/>
      <c r="AL397" s="2447"/>
      <c r="AM397" s="2447"/>
      <c r="AN397" s="2448"/>
      <c r="AR397" s="482"/>
      <c r="AS397" s="482"/>
      <c r="AT397" s="482"/>
      <c r="AU397" s="482"/>
      <c r="AV397" s="482"/>
      <c r="AW397" s="482"/>
      <c r="AX397" s="482"/>
      <c r="AY397" s="482"/>
      <c r="AZ397" s="482"/>
      <c r="BA397" s="482"/>
      <c r="BB397" s="482"/>
      <c r="BC397" s="482"/>
      <c r="BD397" s="482"/>
      <c r="BE397" s="482"/>
      <c r="BF397" s="482"/>
      <c r="BG397" s="482"/>
      <c r="BH397" s="482"/>
      <c r="BI397" s="482"/>
      <c r="BJ397" s="482"/>
      <c r="BK397" s="482"/>
      <c r="BL397" s="482"/>
      <c r="BM397" s="496"/>
      <c r="BN397" s="496"/>
      <c r="BO397" s="496"/>
      <c r="BP397" s="496"/>
      <c r="BQ397" s="496"/>
      <c r="BR397" s="496"/>
      <c r="BS397" s="496"/>
      <c r="BT397" s="496"/>
      <c r="BU397" s="496"/>
      <c r="BV397" s="496"/>
      <c r="BW397" s="496"/>
      <c r="BX397" s="496"/>
      <c r="BY397" s="496"/>
      <c r="BZ397" s="496"/>
      <c r="CA397" s="496"/>
      <c r="CB397" s="496"/>
      <c r="CC397" s="496"/>
      <c r="CD397" s="496"/>
      <c r="CE397" s="482"/>
      <c r="CF397" s="482"/>
      <c r="CG397" s="482"/>
      <c r="CH397" s="482"/>
      <c r="CI397" s="482"/>
      <c r="CJ397" s="482"/>
      <c r="CK397" s="482"/>
      <c r="CL397" s="482"/>
      <c r="CM397" s="482"/>
      <c r="CN397" s="482"/>
      <c r="CO397" s="482"/>
      <c r="CP397" s="482"/>
      <c r="CQ397" s="482"/>
      <c r="CR397" s="482"/>
      <c r="CS397" s="482"/>
      <c r="CT397" s="482"/>
      <c r="CU397" s="482"/>
      <c r="CV397" s="482"/>
      <c r="CW397" s="482"/>
      <c r="CX397" s="482"/>
      <c r="CY397" s="482"/>
      <c r="CZ397" s="482"/>
      <c r="DA397" s="482"/>
      <c r="DB397" s="482"/>
      <c r="DC397" s="482"/>
      <c r="DD397" s="482"/>
      <c r="DE397" s="482"/>
      <c r="DF397" s="482"/>
      <c r="DG397" s="482"/>
      <c r="DH397" s="482"/>
      <c r="DI397" s="482"/>
      <c r="DJ397" s="482"/>
      <c r="DK397" s="482"/>
      <c r="DL397" s="482"/>
      <c r="DM397" s="482"/>
      <c r="DN397" s="482"/>
      <c r="DO397" s="482"/>
      <c r="DP397" s="482"/>
      <c r="DQ397" s="482"/>
      <c r="DR397" s="482"/>
      <c r="DS397" s="482"/>
      <c r="DT397" s="482"/>
      <c r="DU397" s="482"/>
      <c r="DV397" s="482"/>
      <c r="DW397" s="482"/>
      <c r="DX397" s="482"/>
      <c r="DY397" s="482"/>
    </row>
    <row r="398" spans="2:130" ht="10.5" customHeight="1">
      <c r="E398" s="2449"/>
      <c r="F398" s="2450"/>
      <c r="G398" s="2450"/>
      <c r="H398" s="2450"/>
      <c r="I398" s="2450"/>
      <c r="J398" s="2450"/>
      <c r="K398" s="2450"/>
      <c r="L398" s="2450"/>
      <c r="M398" s="2450"/>
      <c r="N398" s="2450"/>
      <c r="O398" s="2450"/>
      <c r="P398" s="2450"/>
      <c r="Q398" s="2450"/>
      <c r="R398" s="2450"/>
      <c r="S398" s="2450"/>
      <c r="T398" s="2450"/>
      <c r="U398" s="2450"/>
      <c r="V398" s="2450"/>
      <c r="W398" s="2450"/>
      <c r="X398" s="2450"/>
      <c r="Y398" s="2450"/>
      <c r="Z398" s="2450"/>
      <c r="AA398" s="2450"/>
      <c r="AB398" s="2450"/>
      <c r="AC398" s="2450"/>
      <c r="AD398" s="2450"/>
      <c r="AE398" s="2450"/>
      <c r="AF398" s="2450"/>
      <c r="AG398" s="2450"/>
      <c r="AH398" s="2450"/>
      <c r="AI398" s="2450"/>
      <c r="AJ398" s="2450"/>
      <c r="AK398" s="2450"/>
      <c r="AL398" s="2450"/>
      <c r="AM398" s="2450"/>
      <c r="AN398" s="2451"/>
      <c r="AR398" s="482"/>
      <c r="AS398" s="482"/>
      <c r="AT398" s="482"/>
      <c r="AU398" s="482"/>
      <c r="AV398" s="482"/>
      <c r="AW398" s="482"/>
      <c r="AX398" s="482"/>
      <c r="AY398" s="482"/>
      <c r="AZ398" s="482"/>
      <c r="BA398" s="482"/>
      <c r="BB398" s="482"/>
      <c r="BC398" s="482"/>
      <c r="BD398" s="482"/>
      <c r="BE398" s="482"/>
      <c r="BF398" s="482"/>
      <c r="BG398" s="482"/>
      <c r="BH398" s="482"/>
      <c r="BI398" s="482"/>
      <c r="BJ398" s="482"/>
      <c r="BK398" s="482"/>
      <c r="BL398" s="482"/>
      <c r="BM398" s="482"/>
      <c r="BN398" s="482"/>
      <c r="BO398" s="482"/>
      <c r="BP398" s="482"/>
      <c r="BQ398" s="482"/>
      <c r="BR398" s="482"/>
      <c r="BS398" s="482"/>
      <c r="BT398" s="482"/>
      <c r="BU398" s="482"/>
      <c r="BV398" s="482"/>
      <c r="BW398" s="482"/>
      <c r="BX398" s="482"/>
      <c r="BY398" s="482"/>
      <c r="BZ398" s="482"/>
      <c r="CA398" s="482"/>
      <c r="CB398" s="482"/>
      <c r="CC398" s="482"/>
      <c r="CD398" s="482"/>
      <c r="CE398" s="482"/>
      <c r="CF398" s="482"/>
      <c r="CG398" s="482"/>
      <c r="CH398" s="482"/>
      <c r="CI398" s="482"/>
      <c r="CJ398" s="482"/>
      <c r="CK398" s="482"/>
      <c r="CL398" s="482"/>
      <c r="CM398" s="482"/>
      <c r="CN398" s="482"/>
      <c r="CO398" s="482"/>
      <c r="CP398" s="482"/>
      <c r="CQ398" s="482"/>
      <c r="CR398" s="482"/>
      <c r="CS398" s="482"/>
      <c r="CT398" s="482"/>
      <c r="CU398" s="482"/>
      <c r="CV398" s="482"/>
      <c r="CW398" s="482"/>
      <c r="CX398" s="482"/>
      <c r="CY398" s="482"/>
      <c r="CZ398" s="482"/>
      <c r="DA398" s="482"/>
      <c r="DB398" s="482"/>
      <c r="DC398" s="482"/>
      <c r="DD398" s="482"/>
      <c r="DE398" s="482"/>
      <c r="DF398" s="482"/>
      <c r="DG398" s="482"/>
      <c r="DH398" s="482"/>
      <c r="DI398" s="482"/>
      <c r="DJ398" s="482"/>
      <c r="DK398" s="482"/>
      <c r="DL398" s="482"/>
      <c r="DM398" s="482"/>
      <c r="DN398" s="482"/>
      <c r="DO398" s="482"/>
      <c r="DP398" s="482"/>
      <c r="DQ398" s="482"/>
      <c r="DR398" s="482"/>
      <c r="DS398" s="482"/>
      <c r="DT398" s="482"/>
      <c r="DU398" s="482"/>
      <c r="DV398" s="482"/>
    </row>
    <row r="399" spans="2:130" ht="10.5" customHeight="1">
      <c r="E399" s="2452"/>
      <c r="F399" s="2453"/>
      <c r="G399" s="2453"/>
      <c r="H399" s="2453"/>
      <c r="I399" s="2453"/>
      <c r="J399" s="2453"/>
      <c r="K399" s="2453"/>
      <c r="L399" s="2453"/>
      <c r="M399" s="2453"/>
      <c r="N399" s="2453"/>
      <c r="O399" s="2453"/>
      <c r="P399" s="2453"/>
      <c r="Q399" s="2453"/>
      <c r="R399" s="2453"/>
      <c r="S399" s="2453"/>
      <c r="T399" s="2453"/>
      <c r="U399" s="2453"/>
      <c r="V399" s="2453"/>
      <c r="W399" s="2453"/>
      <c r="X399" s="2453"/>
      <c r="Y399" s="2453"/>
      <c r="Z399" s="2453"/>
      <c r="AA399" s="2453"/>
      <c r="AB399" s="2453"/>
      <c r="AC399" s="2453"/>
      <c r="AD399" s="2453"/>
      <c r="AE399" s="2453"/>
      <c r="AF399" s="2453"/>
      <c r="AG399" s="2453"/>
      <c r="AH399" s="2453"/>
      <c r="AI399" s="2453"/>
      <c r="AJ399" s="2453"/>
      <c r="AK399" s="2453"/>
      <c r="AL399" s="2453"/>
      <c r="AM399" s="2453"/>
      <c r="AN399" s="2454"/>
      <c r="AR399" s="482"/>
      <c r="AS399" s="482"/>
      <c r="AT399" s="482"/>
      <c r="AU399" s="22"/>
      <c r="AV399" s="22"/>
      <c r="AW399" s="22"/>
      <c r="AX399" s="22"/>
      <c r="AY399" s="22"/>
      <c r="AZ399" s="22"/>
      <c r="BA399" s="22"/>
      <c r="BB399" s="22"/>
      <c r="BC399" s="22"/>
      <c r="BD399" s="22"/>
      <c r="BE399" s="22"/>
      <c r="BF399" s="22"/>
      <c r="BG399" s="22"/>
      <c r="BH399" s="22"/>
      <c r="BI399" s="22"/>
      <c r="BJ399" s="22"/>
      <c r="BK399" s="22"/>
      <c r="BL399" s="8"/>
      <c r="BM399" s="8"/>
      <c r="BN399" s="8"/>
      <c r="BO399" s="8"/>
      <c r="BP399" s="8"/>
      <c r="BQ399" s="8"/>
      <c r="BR399" s="8"/>
      <c r="BS399" s="8"/>
      <c r="BT399" s="22"/>
      <c r="BU399" s="22"/>
      <c r="BV399" s="22"/>
      <c r="BW399" s="22"/>
      <c r="BX399" s="2"/>
      <c r="BY399" s="2"/>
      <c r="BZ399" s="2"/>
      <c r="CA399" s="2"/>
      <c r="CB399" s="2"/>
      <c r="CC399" s="2"/>
      <c r="CD399" s="2"/>
      <c r="CE399" s="528"/>
      <c r="CF399" s="528"/>
      <c r="CG399" s="528"/>
      <c r="CH399" s="528"/>
      <c r="CI399" s="2591" t="s">
        <v>536</v>
      </c>
      <c r="CJ399" s="2592"/>
      <c r="CK399" s="2592"/>
      <c r="CL399" s="2592"/>
      <c r="CM399" s="2592"/>
      <c r="CN399" s="2592"/>
      <c r="CO399" s="2592"/>
      <c r="CP399" s="2592"/>
      <c r="CQ399" s="2592"/>
      <c r="CR399" s="2592"/>
      <c r="CS399" s="2592"/>
      <c r="CT399" s="2592"/>
      <c r="CU399" s="2592"/>
      <c r="CV399" s="2592"/>
      <c r="CW399" s="2592"/>
      <c r="CX399" s="2592"/>
      <c r="CY399" s="2593"/>
      <c r="CZ399" s="2458"/>
      <c r="DA399" s="2459"/>
      <c r="DB399" s="2459"/>
      <c r="DC399" s="2459"/>
      <c r="DD399" s="2459"/>
      <c r="DE399" s="2459"/>
      <c r="DF399" s="2459"/>
      <c r="DG399" s="2459"/>
      <c r="DH399" s="2459"/>
      <c r="DI399" s="2459"/>
      <c r="DJ399" s="2459"/>
      <c r="DK399" s="2459"/>
      <c r="DL399" s="2459"/>
      <c r="DM399" s="2459"/>
      <c r="DN399" s="2459"/>
      <c r="DO399" s="2459"/>
      <c r="DP399" s="2459"/>
      <c r="DQ399" s="2459"/>
      <c r="DR399" s="2459"/>
      <c r="DS399" s="2459"/>
      <c r="DT399" s="2459"/>
      <c r="DU399" s="2459"/>
      <c r="DV399" s="2459"/>
      <c r="DW399" s="2459"/>
      <c r="DX399" s="2460"/>
      <c r="DY399" s="2"/>
      <c r="DZ399" s="2"/>
    </row>
    <row r="400" spans="2:130" ht="10.5" customHeight="1">
      <c r="AU400" s="2"/>
      <c r="AV400" s="2"/>
      <c r="AW400" s="2"/>
      <c r="AX400" s="2"/>
      <c r="AY400" s="2"/>
      <c r="AZ400" s="2"/>
      <c r="BA400" s="528"/>
      <c r="BB400" s="528"/>
      <c r="BC400" s="529"/>
      <c r="BD400" s="2458" t="s">
        <v>534</v>
      </c>
      <c r="BE400" s="2459"/>
      <c r="BF400" s="2459"/>
      <c r="BG400" s="2459"/>
      <c r="BH400" s="2459"/>
      <c r="BI400" s="2459"/>
      <c r="BJ400" s="2459"/>
      <c r="BK400" s="2459"/>
      <c r="BL400" s="2459"/>
      <c r="BM400" s="2459"/>
      <c r="BN400" s="2459"/>
      <c r="BO400" s="2459"/>
      <c r="BP400" s="2459"/>
      <c r="BQ400" s="2459"/>
      <c r="BR400" s="2459"/>
      <c r="BS400" s="2459"/>
      <c r="BT400" s="2459"/>
      <c r="BU400" s="2459"/>
      <c r="BV400" s="2459"/>
      <c r="BW400" s="2460"/>
      <c r="BX400" s="527"/>
      <c r="BY400" s="528"/>
      <c r="BZ400" s="528"/>
      <c r="CA400" s="528"/>
      <c r="CB400" s="528"/>
      <c r="CC400" s="528"/>
      <c r="CD400" s="528"/>
      <c r="CE400" s="533"/>
      <c r="CF400" s="2"/>
      <c r="CG400" s="2"/>
      <c r="CH400" s="2"/>
      <c r="CI400" s="2594"/>
      <c r="CJ400" s="2595"/>
      <c r="CK400" s="2595"/>
      <c r="CL400" s="2595"/>
      <c r="CM400" s="2595"/>
      <c r="CN400" s="2595"/>
      <c r="CO400" s="2595"/>
      <c r="CP400" s="2595"/>
      <c r="CQ400" s="2595"/>
      <c r="CR400" s="2595"/>
      <c r="CS400" s="2595"/>
      <c r="CT400" s="2595"/>
      <c r="CU400" s="2595"/>
      <c r="CV400" s="2595"/>
      <c r="CW400" s="2595"/>
      <c r="CX400" s="2595"/>
      <c r="CY400" s="2596"/>
      <c r="CZ400" s="2461"/>
      <c r="DA400" s="2462"/>
      <c r="DB400" s="2462"/>
      <c r="DC400" s="2462"/>
      <c r="DD400" s="2462"/>
      <c r="DE400" s="2462"/>
      <c r="DF400" s="2462"/>
      <c r="DG400" s="2462"/>
      <c r="DH400" s="2462"/>
      <c r="DI400" s="2462"/>
      <c r="DJ400" s="2462"/>
      <c r="DK400" s="2462"/>
      <c r="DL400" s="2462"/>
      <c r="DM400" s="2462"/>
      <c r="DN400" s="2462"/>
      <c r="DO400" s="2462"/>
      <c r="DP400" s="2462"/>
      <c r="DQ400" s="2462"/>
      <c r="DR400" s="2462"/>
      <c r="DS400" s="2462"/>
      <c r="DT400" s="2462"/>
      <c r="DU400" s="2462"/>
      <c r="DV400" s="2462"/>
      <c r="DW400" s="2462"/>
      <c r="DX400" s="2463"/>
      <c r="DY400" s="2"/>
      <c r="DZ400" s="2"/>
    </row>
    <row r="401" spans="4:130" ht="10.5" customHeight="1">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2"/>
      <c r="AV401" s="22"/>
      <c r="AW401" s="22"/>
      <c r="AX401" s="22"/>
      <c r="AY401" s="22"/>
      <c r="AZ401" s="536"/>
      <c r="BA401" s="22"/>
      <c r="BB401" s="22"/>
      <c r="BC401" s="2"/>
      <c r="BD401" s="2461"/>
      <c r="BE401" s="2462"/>
      <c r="BF401" s="2462"/>
      <c r="BG401" s="2462"/>
      <c r="BH401" s="2462"/>
      <c r="BI401" s="2462"/>
      <c r="BJ401" s="2462"/>
      <c r="BK401" s="2462"/>
      <c r="BL401" s="2462"/>
      <c r="BM401" s="2462"/>
      <c r="BN401" s="2462"/>
      <c r="BO401" s="2462"/>
      <c r="BP401" s="2462"/>
      <c r="BQ401" s="2462"/>
      <c r="BR401" s="2462"/>
      <c r="BS401" s="2462"/>
      <c r="BT401" s="2462"/>
      <c r="BU401" s="2462"/>
      <c r="BV401" s="2462"/>
      <c r="BW401" s="2463"/>
      <c r="BX401" s="2"/>
      <c r="BY401" s="2"/>
      <c r="BZ401" s="2"/>
      <c r="CA401" s="2"/>
      <c r="CB401" s="2"/>
      <c r="CC401" s="2"/>
      <c r="CD401" s="2"/>
      <c r="CE401" s="527"/>
      <c r="CF401" s="528"/>
      <c r="CG401" s="528"/>
      <c r="CH401" s="528"/>
      <c r="CI401" s="2591" t="s">
        <v>537</v>
      </c>
      <c r="CJ401" s="2592"/>
      <c r="CK401" s="2592"/>
      <c r="CL401" s="2592"/>
      <c r="CM401" s="2592"/>
      <c r="CN401" s="2592"/>
      <c r="CO401" s="2592"/>
      <c r="CP401" s="2592"/>
      <c r="CQ401" s="2592"/>
      <c r="CR401" s="2592"/>
      <c r="CS401" s="2592"/>
      <c r="CT401" s="2592"/>
      <c r="CU401" s="2592"/>
      <c r="CV401" s="2592"/>
      <c r="CW401" s="2592"/>
      <c r="CX401" s="2592"/>
      <c r="CY401" s="2593"/>
      <c r="CZ401" s="2458"/>
      <c r="DA401" s="2459"/>
      <c r="DB401" s="2459"/>
      <c r="DC401" s="2459"/>
      <c r="DD401" s="2459"/>
      <c r="DE401" s="2459"/>
      <c r="DF401" s="2459"/>
      <c r="DG401" s="2459"/>
      <c r="DH401" s="2459"/>
      <c r="DI401" s="2459"/>
      <c r="DJ401" s="2459"/>
      <c r="DK401" s="2459"/>
      <c r="DL401" s="2459"/>
      <c r="DM401" s="2459"/>
      <c r="DN401" s="2459"/>
      <c r="DO401" s="2459"/>
      <c r="DP401" s="2459"/>
      <c r="DQ401" s="2459"/>
      <c r="DR401" s="2459"/>
      <c r="DS401" s="2459"/>
      <c r="DT401" s="2459"/>
      <c r="DU401" s="2459"/>
      <c r="DV401" s="2459"/>
      <c r="DW401" s="2459"/>
      <c r="DX401" s="2460"/>
      <c r="DY401" s="2"/>
      <c r="DZ401" s="2"/>
    </row>
    <row r="402" spans="4:130" ht="10.5" customHeight="1">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2"/>
      <c r="AV402" s="22"/>
      <c r="AW402" s="22"/>
      <c r="AX402" s="22"/>
      <c r="AY402" s="22"/>
      <c r="AZ402" s="536"/>
      <c r="BA402" s="22"/>
      <c r="BB402" s="22"/>
      <c r="BC402" s="2"/>
      <c r="BD402" s="2"/>
      <c r="BE402" s="2"/>
      <c r="BF402" s="2"/>
      <c r="BG402" s="2"/>
      <c r="BH402" s="2"/>
      <c r="BI402" s="2"/>
      <c r="BJ402" s="2"/>
      <c r="BK402" s="2"/>
      <c r="BL402" s="2"/>
      <c r="BM402" s="2"/>
      <c r="BN402" s="2"/>
      <c r="BO402" s="2"/>
      <c r="BP402" s="2"/>
      <c r="BQ402" s="2"/>
      <c r="BR402" s="2"/>
      <c r="BS402" s="2"/>
      <c r="BT402" s="22"/>
      <c r="BU402" s="22"/>
      <c r="BV402" s="22"/>
      <c r="BW402" s="22"/>
      <c r="BX402" s="2"/>
      <c r="BY402" s="2"/>
      <c r="BZ402" s="2"/>
      <c r="CA402" s="2"/>
      <c r="CB402" s="2"/>
      <c r="CC402" s="2"/>
      <c r="CD402" s="2"/>
      <c r="CE402" s="2"/>
      <c r="CF402" s="2"/>
      <c r="CG402" s="2"/>
      <c r="CH402" s="2"/>
      <c r="CI402" s="2594"/>
      <c r="CJ402" s="2595"/>
      <c r="CK402" s="2595"/>
      <c r="CL402" s="2595"/>
      <c r="CM402" s="2595"/>
      <c r="CN402" s="2595"/>
      <c r="CO402" s="2595"/>
      <c r="CP402" s="2595"/>
      <c r="CQ402" s="2595"/>
      <c r="CR402" s="2595"/>
      <c r="CS402" s="2595"/>
      <c r="CT402" s="2595"/>
      <c r="CU402" s="2595"/>
      <c r="CV402" s="2595"/>
      <c r="CW402" s="2595"/>
      <c r="CX402" s="2595"/>
      <c r="CY402" s="2596"/>
      <c r="CZ402" s="2461"/>
      <c r="DA402" s="2462"/>
      <c r="DB402" s="2462"/>
      <c r="DC402" s="2462"/>
      <c r="DD402" s="2462"/>
      <c r="DE402" s="2462"/>
      <c r="DF402" s="2462"/>
      <c r="DG402" s="2462"/>
      <c r="DH402" s="2462"/>
      <c r="DI402" s="2462"/>
      <c r="DJ402" s="2462"/>
      <c r="DK402" s="2462"/>
      <c r="DL402" s="2462"/>
      <c r="DM402" s="2462"/>
      <c r="DN402" s="2462"/>
      <c r="DO402" s="2462"/>
      <c r="DP402" s="2462"/>
      <c r="DQ402" s="2462"/>
      <c r="DR402" s="2462"/>
      <c r="DS402" s="2462"/>
      <c r="DT402" s="2462"/>
      <c r="DU402" s="2462"/>
      <c r="DV402" s="2462"/>
      <c r="DW402" s="2462"/>
      <c r="DX402" s="2463"/>
      <c r="DY402" s="2"/>
      <c r="DZ402" s="2"/>
    </row>
    <row r="403" spans="4:130" ht="10.5" customHeight="1">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2"/>
      <c r="AV403" s="22"/>
      <c r="AW403" s="22"/>
      <c r="AX403" s="22"/>
      <c r="AY403" s="22"/>
      <c r="AZ403" s="536"/>
      <c r="BA403" s="2"/>
      <c r="BB403" s="22"/>
      <c r="BC403" s="2"/>
      <c r="BD403" s="2"/>
      <c r="BE403" s="2"/>
      <c r="BF403" s="2"/>
      <c r="BG403" s="2"/>
      <c r="BH403" s="2"/>
      <c r="BI403" s="2"/>
      <c r="BJ403" s="2"/>
      <c r="BK403" s="2"/>
      <c r="BL403" s="2"/>
      <c r="BM403" s="2"/>
      <c r="BN403" s="2"/>
      <c r="BO403" s="2"/>
      <c r="BP403" s="2"/>
      <c r="BQ403" s="2"/>
      <c r="BR403" s="2"/>
      <c r="BS403" s="2"/>
      <c r="BT403" s="22"/>
      <c r="BU403" s="22"/>
      <c r="BV403" s="22"/>
      <c r="BW403" s="22"/>
      <c r="BX403" s="2"/>
      <c r="BY403" s="2"/>
      <c r="BZ403" s="2"/>
      <c r="CA403" s="2"/>
      <c r="CB403" s="2"/>
      <c r="CC403" s="2"/>
      <c r="CD403" s="2"/>
      <c r="CE403" s="2"/>
      <c r="CF403" s="2"/>
      <c r="CG403" s="2"/>
      <c r="CH403" s="2"/>
      <c r="CI403" s="22"/>
      <c r="CJ403" s="22"/>
      <c r="CK403" s="22"/>
      <c r="CL403" s="22"/>
      <c r="CM403" s="22"/>
      <c r="CN403" s="2"/>
      <c r="CO403" s="2"/>
      <c r="CP403" s="2"/>
      <c r="CQ403" s="2"/>
      <c r="CR403" s="2"/>
      <c r="CS403" s="2"/>
      <c r="CT403" s="2"/>
      <c r="CU403" s="2"/>
      <c r="CV403" s="2"/>
      <c r="CW403" s="2"/>
      <c r="CX403" s="2"/>
      <c r="CY403" s="2"/>
      <c r="CZ403" s="22"/>
      <c r="DA403" s="22"/>
      <c r="DB403" s="22"/>
      <c r="DC403" s="22"/>
      <c r="DD403" s="22"/>
      <c r="DE403" s="22"/>
      <c r="DF403" s="22"/>
      <c r="DG403" s="2"/>
      <c r="DH403" s="2"/>
      <c r="DI403" s="2"/>
      <c r="DJ403" s="2"/>
      <c r="DK403" s="2"/>
      <c r="DL403" s="2"/>
      <c r="DM403" s="2"/>
      <c r="DN403" s="2"/>
      <c r="DO403" s="2"/>
      <c r="DP403" s="2"/>
      <c r="DQ403" s="2"/>
      <c r="DR403" s="2"/>
      <c r="DS403" s="2"/>
      <c r="DT403" s="2"/>
      <c r="DU403" s="2"/>
      <c r="DV403" s="2"/>
      <c r="DW403" s="2"/>
      <c r="DX403" s="2"/>
      <c r="DY403" s="2"/>
      <c r="DZ403" s="2"/>
    </row>
    <row r="404" spans="4:130" ht="10.5" customHeight="1">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2"/>
      <c r="AV404" s="22"/>
      <c r="AW404" s="22"/>
      <c r="AX404" s="22"/>
      <c r="AY404" s="22"/>
      <c r="AZ404" s="536"/>
      <c r="BA404" s="22"/>
      <c r="BB404" s="22"/>
      <c r="BC404" s="2"/>
      <c r="BD404" s="22"/>
      <c r="BE404" s="22"/>
      <c r="BF404" s="22"/>
      <c r="BG404" s="22"/>
      <c r="BH404" s="22"/>
      <c r="BI404" s="22"/>
      <c r="BJ404" s="22"/>
      <c r="BK404" s="22"/>
      <c r="BL404" s="22"/>
      <c r="BM404" s="22"/>
      <c r="BN404" s="8"/>
      <c r="BO404" s="8"/>
      <c r="BP404" s="8"/>
      <c r="BQ404" s="8"/>
      <c r="BR404" s="8"/>
      <c r="BS404" s="8"/>
      <c r="BT404" s="22"/>
      <c r="BU404" s="22"/>
      <c r="BV404" s="22"/>
      <c r="BW404" s="22"/>
      <c r="BX404" s="2"/>
      <c r="BY404" s="2"/>
      <c r="BZ404" s="2"/>
      <c r="CA404" s="2"/>
      <c r="CB404" s="2"/>
      <c r="CC404" s="2"/>
      <c r="CD404" s="2"/>
      <c r="CE404" s="528"/>
      <c r="CF404" s="528"/>
      <c r="CG404" s="528"/>
      <c r="CH404" s="528"/>
      <c r="CI404" s="2591" t="s">
        <v>477</v>
      </c>
      <c r="CJ404" s="2592"/>
      <c r="CK404" s="2592"/>
      <c r="CL404" s="2592"/>
      <c r="CM404" s="2592"/>
      <c r="CN404" s="2592"/>
      <c r="CO404" s="2592"/>
      <c r="CP404" s="2592"/>
      <c r="CQ404" s="2592"/>
      <c r="CR404" s="2592"/>
      <c r="CS404" s="2592"/>
      <c r="CT404" s="2592"/>
      <c r="CU404" s="2592"/>
      <c r="CV404" s="2592"/>
      <c r="CW404" s="2592"/>
      <c r="CX404" s="2592"/>
      <c r="CY404" s="2593"/>
      <c r="CZ404" s="2458"/>
      <c r="DA404" s="2459"/>
      <c r="DB404" s="2459"/>
      <c r="DC404" s="2459"/>
      <c r="DD404" s="2459"/>
      <c r="DE404" s="2459"/>
      <c r="DF404" s="2459"/>
      <c r="DG404" s="2459"/>
      <c r="DH404" s="2459"/>
      <c r="DI404" s="2459"/>
      <c r="DJ404" s="2459"/>
      <c r="DK404" s="2459"/>
      <c r="DL404" s="2459"/>
      <c r="DM404" s="2459"/>
      <c r="DN404" s="2459"/>
      <c r="DO404" s="2459"/>
      <c r="DP404" s="2459"/>
      <c r="DQ404" s="2459"/>
      <c r="DR404" s="2459"/>
      <c r="DS404" s="2459"/>
      <c r="DT404" s="2459"/>
      <c r="DU404" s="2459"/>
      <c r="DV404" s="2459"/>
      <c r="DW404" s="2459"/>
      <c r="DX404" s="2460"/>
      <c r="DY404" s="2"/>
      <c r="DZ404" s="2"/>
    </row>
    <row r="405" spans="4:130" ht="10.5" customHeight="1">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2"/>
      <c r="AV405" s="22"/>
      <c r="AW405" s="22"/>
      <c r="AX405" s="22"/>
      <c r="AY405" s="22"/>
      <c r="AZ405" s="536"/>
      <c r="BA405" s="528"/>
      <c r="BB405" s="528"/>
      <c r="BC405" s="529"/>
      <c r="BD405" s="2458" t="s">
        <v>535</v>
      </c>
      <c r="BE405" s="2459"/>
      <c r="BF405" s="2459"/>
      <c r="BG405" s="2459"/>
      <c r="BH405" s="2459"/>
      <c r="BI405" s="2459"/>
      <c r="BJ405" s="2459"/>
      <c r="BK405" s="2459"/>
      <c r="BL405" s="2459"/>
      <c r="BM405" s="2459"/>
      <c r="BN405" s="2459"/>
      <c r="BO405" s="2459"/>
      <c r="BP405" s="2459"/>
      <c r="BQ405" s="2459"/>
      <c r="BR405" s="2459"/>
      <c r="BS405" s="2459"/>
      <c r="BT405" s="2459"/>
      <c r="BU405" s="2459"/>
      <c r="BV405" s="2459"/>
      <c r="BW405" s="2460"/>
      <c r="BX405" s="527"/>
      <c r="BY405" s="528"/>
      <c r="BZ405" s="528"/>
      <c r="CA405" s="528"/>
      <c r="CB405" s="528"/>
      <c r="CC405" s="528"/>
      <c r="CD405" s="528"/>
      <c r="CE405" s="533"/>
      <c r="CF405" s="2"/>
      <c r="CG405" s="2"/>
      <c r="CH405" s="2"/>
      <c r="CI405" s="2594"/>
      <c r="CJ405" s="2595"/>
      <c r="CK405" s="2595"/>
      <c r="CL405" s="2595"/>
      <c r="CM405" s="2595"/>
      <c r="CN405" s="2595"/>
      <c r="CO405" s="2595"/>
      <c r="CP405" s="2595"/>
      <c r="CQ405" s="2595"/>
      <c r="CR405" s="2595"/>
      <c r="CS405" s="2595"/>
      <c r="CT405" s="2595"/>
      <c r="CU405" s="2595"/>
      <c r="CV405" s="2595"/>
      <c r="CW405" s="2595"/>
      <c r="CX405" s="2595"/>
      <c r="CY405" s="2596"/>
      <c r="CZ405" s="2461"/>
      <c r="DA405" s="2462"/>
      <c r="DB405" s="2462"/>
      <c r="DC405" s="2462"/>
      <c r="DD405" s="2462"/>
      <c r="DE405" s="2462"/>
      <c r="DF405" s="2462"/>
      <c r="DG405" s="2462"/>
      <c r="DH405" s="2462"/>
      <c r="DI405" s="2462"/>
      <c r="DJ405" s="2462"/>
      <c r="DK405" s="2462"/>
      <c r="DL405" s="2462"/>
      <c r="DM405" s="2462"/>
      <c r="DN405" s="2462"/>
      <c r="DO405" s="2462"/>
      <c r="DP405" s="2462"/>
      <c r="DQ405" s="2462"/>
      <c r="DR405" s="2462"/>
      <c r="DS405" s="2462"/>
      <c r="DT405" s="2462"/>
      <c r="DU405" s="2462"/>
      <c r="DV405" s="2462"/>
      <c r="DW405" s="2462"/>
      <c r="DX405" s="2463"/>
      <c r="DY405" s="2"/>
      <c r="DZ405" s="2"/>
    </row>
    <row r="406" spans="4:130" ht="10.5" customHeight="1">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2"/>
      <c r="AV406" s="22"/>
      <c r="AW406" s="22"/>
      <c r="AX406" s="22"/>
      <c r="AY406" s="22"/>
      <c r="AZ406" s="536"/>
      <c r="BA406" s="22"/>
      <c r="BB406" s="22"/>
      <c r="BC406" s="2"/>
      <c r="BD406" s="2461"/>
      <c r="BE406" s="2462"/>
      <c r="BF406" s="2462"/>
      <c r="BG406" s="2462"/>
      <c r="BH406" s="2462"/>
      <c r="BI406" s="2462"/>
      <c r="BJ406" s="2462"/>
      <c r="BK406" s="2462"/>
      <c r="BL406" s="2462"/>
      <c r="BM406" s="2462"/>
      <c r="BN406" s="2462"/>
      <c r="BO406" s="2462"/>
      <c r="BP406" s="2462"/>
      <c r="BQ406" s="2462"/>
      <c r="BR406" s="2462"/>
      <c r="BS406" s="2462"/>
      <c r="BT406" s="2462"/>
      <c r="BU406" s="2462"/>
      <c r="BV406" s="2462"/>
      <c r="BW406" s="2463"/>
      <c r="BX406" s="2"/>
      <c r="BY406" s="2"/>
      <c r="BZ406" s="2"/>
      <c r="CA406" s="2"/>
      <c r="CB406" s="2"/>
      <c r="CC406" s="2"/>
      <c r="CD406" s="2"/>
      <c r="CE406" s="527"/>
      <c r="CF406" s="528"/>
      <c r="CG406" s="528"/>
      <c r="CH406" s="528"/>
      <c r="CI406" s="2591" t="s">
        <v>537</v>
      </c>
      <c r="CJ406" s="2592"/>
      <c r="CK406" s="2592"/>
      <c r="CL406" s="2592"/>
      <c r="CM406" s="2592"/>
      <c r="CN406" s="2592"/>
      <c r="CO406" s="2592"/>
      <c r="CP406" s="2592"/>
      <c r="CQ406" s="2592"/>
      <c r="CR406" s="2592"/>
      <c r="CS406" s="2592"/>
      <c r="CT406" s="2592"/>
      <c r="CU406" s="2592"/>
      <c r="CV406" s="2592"/>
      <c r="CW406" s="2592"/>
      <c r="CX406" s="2592"/>
      <c r="CY406" s="2593"/>
      <c r="CZ406" s="2458"/>
      <c r="DA406" s="2459"/>
      <c r="DB406" s="2459"/>
      <c r="DC406" s="2459"/>
      <c r="DD406" s="2459"/>
      <c r="DE406" s="2459"/>
      <c r="DF406" s="2459"/>
      <c r="DG406" s="2459"/>
      <c r="DH406" s="2459"/>
      <c r="DI406" s="2459"/>
      <c r="DJ406" s="2459"/>
      <c r="DK406" s="2459"/>
      <c r="DL406" s="2459"/>
      <c r="DM406" s="2459"/>
      <c r="DN406" s="2459"/>
      <c r="DO406" s="2459"/>
      <c r="DP406" s="2459"/>
      <c r="DQ406" s="2459"/>
      <c r="DR406" s="2459"/>
      <c r="DS406" s="2459"/>
      <c r="DT406" s="2459"/>
      <c r="DU406" s="2459"/>
      <c r="DV406" s="2459"/>
      <c r="DW406" s="2459"/>
      <c r="DX406" s="2460"/>
      <c r="DY406" s="2"/>
      <c r="DZ406" s="2"/>
    </row>
    <row r="407" spans="4:130" ht="10.5" customHeight="1">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2"/>
      <c r="AV407" s="22"/>
      <c r="AW407" s="22"/>
      <c r="AX407" s="22"/>
      <c r="AY407" s="22"/>
      <c r="AZ407" s="536"/>
      <c r="BA407" s="22"/>
      <c r="BB407" s="22"/>
      <c r="BC407" s="2"/>
      <c r="BD407" s="2"/>
      <c r="BE407" s="2"/>
      <c r="BF407" s="2"/>
      <c r="BG407" s="2"/>
      <c r="BH407" s="2"/>
      <c r="BI407" s="2"/>
      <c r="BJ407" s="2"/>
      <c r="BK407" s="2"/>
      <c r="BL407" s="2"/>
      <c r="BM407" s="2"/>
      <c r="BN407" s="2"/>
      <c r="BO407" s="2"/>
      <c r="BP407" s="2"/>
      <c r="BQ407" s="2"/>
      <c r="BR407" s="2"/>
      <c r="BS407" s="2"/>
      <c r="BT407" s="22"/>
      <c r="BU407" s="22"/>
      <c r="BV407" s="22"/>
      <c r="BW407" s="22"/>
      <c r="BX407" s="2"/>
      <c r="BY407" s="2"/>
      <c r="BZ407" s="2"/>
      <c r="CA407" s="2"/>
      <c r="CB407" s="2"/>
      <c r="CC407" s="2"/>
      <c r="CD407" s="2"/>
      <c r="CE407" s="2"/>
      <c r="CF407" s="2"/>
      <c r="CG407" s="2"/>
      <c r="CH407" s="2"/>
      <c r="CI407" s="2594"/>
      <c r="CJ407" s="2595"/>
      <c r="CK407" s="2595"/>
      <c r="CL407" s="2595"/>
      <c r="CM407" s="2595"/>
      <c r="CN407" s="2595"/>
      <c r="CO407" s="2595"/>
      <c r="CP407" s="2595"/>
      <c r="CQ407" s="2595"/>
      <c r="CR407" s="2595"/>
      <c r="CS407" s="2595"/>
      <c r="CT407" s="2595"/>
      <c r="CU407" s="2595"/>
      <c r="CV407" s="2595"/>
      <c r="CW407" s="2595"/>
      <c r="CX407" s="2595"/>
      <c r="CY407" s="2596"/>
      <c r="CZ407" s="2461"/>
      <c r="DA407" s="2462"/>
      <c r="DB407" s="2462"/>
      <c r="DC407" s="2462"/>
      <c r="DD407" s="2462"/>
      <c r="DE407" s="2462"/>
      <c r="DF407" s="2462"/>
      <c r="DG407" s="2462"/>
      <c r="DH407" s="2462"/>
      <c r="DI407" s="2462"/>
      <c r="DJ407" s="2462"/>
      <c r="DK407" s="2462"/>
      <c r="DL407" s="2462"/>
      <c r="DM407" s="2462"/>
      <c r="DN407" s="2462"/>
      <c r="DO407" s="2462"/>
      <c r="DP407" s="2462"/>
      <c r="DQ407" s="2462"/>
      <c r="DR407" s="2462"/>
      <c r="DS407" s="2462"/>
      <c r="DT407" s="2462"/>
      <c r="DU407" s="2462"/>
      <c r="DV407" s="2462"/>
      <c r="DW407" s="2462"/>
      <c r="DX407" s="2463"/>
      <c r="DY407" s="2"/>
      <c r="DZ407" s="2"/>
    </row>
    <row r="408" spans="4:130" ht="10.5" customHeight="1">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2"/>
      <c r="AV408" s="22"/>
      <c r="AW408" s="22"/>
      <c r="AX408" s="22"/>
      <c r="AY408" s="22"/>
      <c r="AZ408" s="536"/>
      <c r="BA408" s="2"/>
      <c r="BB408" s="22"/>
      <c r="BC408" s="2"/>
      <c r="BD408" s="2"/>
      <c r="BE408" s="2"/>
      <c r="BF408" s="2"/>
      <c r="BG408" s="2"/>
      <c r="BH408" s="2"/>
      <c r="BI408" s="2"/>
      <c r="BJ408" s="2"/>
      <c r="BK408" s="2"/>
      <c r="BL408" s="2"/>
      <c r="BM408" s="2"/>
      <c r="BN408" s="2"/>
      <c r="BO408" s="2"/>
      <c r="BP408" s="2"/>
      <c r="BQ408" s="2"/>
      <c r="BR408" s="2"/>
      <c r="BS408" s="2"/>
      <c r="BT408" s="22"/>
      <c r="BU408" s="22"/>
      <c r="BV408" s="22"/>
      <c r="BW408" s="22"/>
      <c r="BX408" s="2"/>
      <c r="BY408" s="2"/>
      <c r="BZ408" s="2"/>
      <c r="CA408" s="2"/>
      <c r="CB408" s="2"/>
      <c r="CC408" s="2"/>
      <c r="CD408" s="2"/>
      <c r="CE408" s="2"/>
      <c r="CF408" s="2"/>
      <c r="CG408" s="2"/>
      <c r="CH408" s="2"/>
      <c r="CI408" s="2"/>
      <c r="CJ408" s="2"/>
      <c r="CK408" s="2"/>
      <c r="CL408" s="2"/>
      <c r="CM408" s="2"/>
      <c r="CN408" s="2"/>
      <c r="CO408" s="22"/>
      <c r="CP408" s="22"/>
      <c r="CQ408" s="22"/>
      <c r="CR408" s="22"/>
      <c r="CS408" s="22"/>
      <c r="CT408" s="22"/>
      <c r="CU408" s="22"/>
      <c r="CV408" s="22"/>
      <c r="CW408" s="22"/>
      <c r="CX408" s="22"/>
      <c r="CY408" s="22"/>
      <c r="CZ408" s="22"/>
      <c r="DA408" s="22"/>
      <c r="DB408" s="22"/>
      <c r="DC408" s="22"/>
      <c r="DD408" s="22"/>
      <c r="DE408" s="22"/>
      <c r="DF408" s="22"/>
      <c r="DG408" s="2"/>
      <c r="DH408" s="2"/>
      <c r="DI408" s="2"/>
      <c r="DJ408" s="2"/>
      <c r="DK408" s="2"/>
      <c r="DL408" s="2"/>
      <c r="DM408" s="2"/>
      <c r="DN408" s="2"/>
      <c r="DO408" s="2"/>
      <c r="DP408" s="2"/>
      <c r="DQ408" s="2"/>
      <c r="DR408" s="2"/>
      <c r="DS408" s="2"/>
      <c r="DT408" s="2"/>
      <c r="DU408" s="2"/>
      <c r="DV408" s="2"/>
      <c r="DW408" s="2"/>
      <c r="DX408" s="2"/>
      <c r="DY408" s="2"/>
      <c r="DZ408" s="2"/>
    </row>
    <row r="409" spans="4:130" ht="10.5" customHeight="1">
      <c r="D409" s="2"/>
      <c r="E409" s="2"/>
      <c r="F409" s="2"/>
      <c r="G409" s="2"/>
      <c r="H409" s="2"/>
      <c r="I409" s="2458" t="s">
        <v>493</v>
      </c>
      <c r="J409" s="2459"/>
      <c r="K409" s="2459"/>
      <c r="L409" s="2459"/>
      <c r="M409" s="2459"/>
      <c r="N409" s="2459"/>
      <c r="O409" s="2459"/>
      <c r="P409" s="2459"/>
      <c r="Q409" s="2459"/>
      <c r="R409" s="2459"/>
      <c r="S409" s="2459"/>
      <c r="T409" s="2459"/>
      <c r="U409" s="2459"/>
      <c r="V409" s="2459"/>
      <c r="W409" s="2459"/>
      <c r="X409" s="2459"/>
      <c r="Y409" s="2459"/>
      <c r="Z409" s="2459"/>
      <c r="AA409" s="2459"/>
      <c r="AB409" s="2459"/>
      <c r="AC409" s="2459"/>
      <c r="AD409" s="2459"/>
      <c r="AE409" s="2459"/>
      <c r="AF409" s="2459"/>
      <c r="AG409" s="2459"/>
      <c r="AH409" s="2460"/>
      <c r="AI409" s="22"/>
      <c r="AJ409" s="22"/>
      <c r="AK409" s="22"/>
      <c r="AL409" s="22"/>
      <c r="AM409" s="22"/>
      <c r="AN409" s="22"/>
      <c r="AO409" s="22"/>
      <c r="AP409" s="22"/>
      <c r="AQ409" s="22"/>
      <c r="AR409" s="22"/>
      <c r="AS409" s="22"/>
      <c r="AT409" s="22"/>
      <c r="AU409" s="22"/>
      <c r="AV409" s="22"/>
      <c r="AW409" s="22"/>
      <c r="AX409" s="22"/>
      <c r="AY409" s="22"/>
      <c r="AZ409" s="536"/>
      <c r="BA409" s="22"/>
      <c r="BB409" s="22"/>
      <c r="BC409" s="2"/>
      <c r="BD409" s="22"/>
      <c r="BE409" s="22"/>
      <c r="BF409" s="22"/>
      <c r="BG409" s="22"/>
      <c r="BH409" s="22"/>
      <c r="BI409" s="22"/>
      <c r="BJ409" s="22"/>
      <c r="BK409" s="22"/>
      <c r="BL409" s="22"/>
      <c r="BM409" s="22"/>
      <c r="BN409" s="8"/>
      <c r="BO409" s="8"/>
      <c r="BP409" s="8"/>
      <c r="BQ409" s="8"/>
      <c r="BR409" s="8"/>
      <c r="BS409" s="8"/>
      <c r="BT409" s="22"/>
      <c r="BU409" s="22"/>
      <c r="BV409" s="22"/>
      <c r="BW409" s="22"/>
      <c r="BX409" s="2"/>
      <c r="BY409" s="2"/>
      <c r="BZ409" s="2"/>
      <c r="CA409" s="2"/>
      <c r="CB409" s="2"/>
      <c r="CC409" s="2"/>
      <c r="CD409" s="2"/>
      <c r="CE409" s="528"/>
      <c r="CF409" s="528"/>
      <c r="CG409" s="528"/>
      <c r="CH409" s="528"/>
      <c r="CI409" s="2591" t="s">
        <v>477</v>
      </c>
      <c r="CJ409" s="2592"/>
      <c r="CK409" s="2592"/>
      <c r="CL409" s="2592"/>
      <c r="CM409" s="2592"/>
      <c r="CN409" s="2592"/>
      <c r="CO409" s="2592"/>
      <c r="CP409" s="2592"/>
      <c r="CQ409" s="2592"/>
      <c r="CR409" s="2592"/>
      <c r="CS409" s="2592"/>
      <c r="CT409" s="2592"/>
      <c r="CU409" s="2592"/>
      <c r="CV409" s="2592"/>
      <c r="CW409" s="2592"/>
      <c r="CX409" s="2592"/>
      <c r="CY409" s="2593"/>
      <c r="CZ409" s="2458"/>
      <c r="DA409" s="2459"/>
      <c r="DB409" s="2459"/>
      <c r="DC409" s="2459"/>
      <c r="DD409" s="2459"/>
      <c r="DE409" s="2459"/>
      <c r="DF409" s="2459"/>
      <c r="DG409" s="2459"/>
      <c r="DH409" s="2459"/>
      <c r="DI409" s="2459"/>
      <c r="DJ409" s="2459"/>
      <c r="DK409" s="2459"/>
      <c r="DL409" s="2459"/>
      <c r="DM409" s="2459"/>
      <c r="DN409" s="2459"/>
      <c r="DO409" s="2459"/>
      <c r="DP409" s="2459"/>
      <c r="DQ409" s="2459"/>
      <c r="DR409" s="2459"/>
      <c r="DS409" s="2459"/>
      <c r="DT409" s="2459"/>
      <c r="DU409" s="2459"/>
      <c r="DV409" s="2459"/>
      <c r="DW409" s="2459"/>
      <c r="DX409" s="2460"/>
      <c r="DY409" s="2"/>
      <c r="DZ409" s="2"/>
    </row>
    <row r="410" spans="4:130" ht="10.5" customHeight="1">
      <c r="D410" s="2"/>
      <c r="E410" s="2"/>
      <c r="F410" s="2"/>
      <c r="G410" s="2"/>
      <c r="H410" s="2"/>
      <c r="I410" s="2588"/>
      <c r="J410" s="2589"/>
      <c r="K410" s="2589"/>
      <c r="L410" s="2589"/>
      <c r="M410" s="2589"/>
      <c r="N410" s="2589"/>
      <c r="O410" s="2589"/>
      <c r="P410" s="2589"/>
      <c r="Q410" s="2589"/>
      <c r="R410" s="2589"/>
      <c r="S410" s="2589"/>
      <c r="T410" s="2589"/>
      <c r="U410" s="2589"/>
      <c r="V410" s="2589"/>
      <c r="W410" s="2589"/>
      <c r="X410" s="2589"/>
      <c r="Y410" s="2589"/>
      <c r="Z410" s="2589"/>
      <c r="AA410" s="2589"/>
      <c r="AB410" s="2589"/>
      <c r="AC410" s="2589"/>
      <c r="AD410" s="2589"/>
      <c r="AE410" s="2589"/>
      <c r="AF410" s="2589"/>
      <c r="AG410" s="2589"/>
      <c r="AH410" s="2590"/>
      <c r="AI410" s="527"/>
      <c r="AJ410" s="528"/>
      <c r="AK410" s="528"/>
      <c r="AL410" s="528"/>
      <c r="AM410" s="528"/>
      <c r="AN410" s="528"/>
      <c r="AO410" s="528"/>
      <c r="AP410" s="528"/>
      <c r="AQ410" s="528"/>
      <c r="AR410" s="528"/>
      <c r="AS410" s="528"/>
      <c r="AT410" s="528"/>
      <c r="AU410" s="528"/>
      <c r="AV410" s="528"/>
      <c r="AW410" s="528"/>
      <c r="AX410" s="528"/>
      <c r="AY410" s="528"/>
      <c r="AZ410" s="529"/>
      <c r="BA410" s="528"/>
      <c r="BB410" s="528"/>
      <c r="BC410" s="529"/>
      <c r="BD410" s="2458" t="s">
        <v>535</v>
      </c>
      <c r="BE410" s="2459"/>
      <c r="BF410" s="2459"/>
      <c r="BG410" s="2459"/>
      <c r="BH410" s="2459"/>
      <c r="BI410" s="2459"/>
      <c r="BJ410" s="2459"/>
      <c r="BK410" s="2459"/>
      <c r="BL410" s="2459"/>
      <c r="BM410" s="2459"/>
      <c r="BN410" s="2459"/>
      <c r="BO410" s="2459"/>
      <c r="BP410" s="2459"/>
      <c r="BQ410" s="2459"/>
      <c r="BR410" s="2459"/>
      <c r="BS410" s="2459"/>
      <c r="BT410" s="2459"/>
      <c r="BU410" s="2459"/>
      <c r="BV410" s="2459"/>
      <c r="BW410" s="2460"/>
      <c r="BX410" s="527"/>
      <c r="BY410" s="528"/>
      <c r="BZ410" s="528"/>
      <c r="CA410" s="528"/>
      <c r="CB410" s="528"/>
      <c r="CC410" s="528"/>
      <c r="CD410" s="528"/>
      <c r="CE410" s="533"/>
      <c r="CF410" s="2"/>
      <c r="CG410" s="2"/>
      <c r="CH410" s="2"/>
      <c r="CI410" s="2594"/>
      <c r="CJ410" s="2595"/>
      <c r="CK410" s="2595"/>
      <c r="CL410" s="2595"/>
      <c r="CM410" s="2595"/>
      <c r="CN410" s="2595"/>
      <c r="CO410" s="2595"/>
      <c r="CP410" s="2595"/>
      <c r="CQ410" s="2595"/>
      <c r="CR410" s="2595"/>
      <c r="CS410" s="2595"/>
      <c r="CT410" s="2595"/>
      <c r="CU410" s="2595"/>
      <c r="CV410" s="2595"/>
      <c r="CW410" s="2595"/>
      <c r="CX410" s="2595"/>
      <c r="CY410" s="2596"/>
      <c r="CZ410" s="2461"/>
      <c r="DA410" s="2462"/>
      <c r="DB410" s="2462"/>
      <c r="DC410" s="2462"/>
      <c r="DD410" s="2462"/>
      <c r="DE410" s="2462"/>
      <c r="DF410" s="2462"/>
      <c r="DG410" s="2462"/>
      <c r="DH410" s="2462"/>
      <c r="DI410" s="2462"/>
      <c r="DJ410" s="2462"/>
      <c r="DK410" s="2462"/>
      <c r="DL410" s="2462"/>
      <c r="DM410" s="2462"/>
      <c r="DN410" s="2462"/>
      <c r="DO410" s="2462"/>
      <c r="DP410" s="2462"/>
      <c r="DQ410" s="2462"/>
      <c r="DR410" s="2462"/>
      <c r="DS410" s="2462"/>
      <c r="DT410" s="2462"/>
      <c r="DU410" s="2462"/>
      <c r="DV410" s="2462"/>
      <c r="DW410" s="2462"/>
      <c r="DX410" s="2463"/>
      <c r="DY410" s="2"/>
      <c r="DZ410" s="2"/>
    </row>
    <row r="411" spans="4:130" ht="10.5" customHeight="1">
      <c r="D411" s="2"/>
      <c r="E411" s="2"/>
      <c r="F411" s="2"/>
      <c r="G411" s="2"/>
      <c r="H411" s="2"/>
      <c r="I411" s="2588" t="s">
        <v>494</v>
      </c>
      <c r="J411" s="2589"/>
      <c r="K411" s="2589"/>
      <c r="L411" s="2589"/>
      <c r="M411" s="2589"/>
      <c r="N411" s="2589"/>
      <c r="O411" s="2589"/>
      <c r="P411" s="2589"/>
      <c r="Q411" s="2589"/>
      <c r="R411" s="2589"/>
      <c r="S411" s="2589"/>
      <c r="T411" s="2589"/>
      <c r="U411" s="2589"/>
      <c r="V411" s="2589"/>
      <c r="W411" s="2589"/>
      <c r="X411" s="2589"/>
      <c r="Y411" s="2589"/>
      <c r="Z411" s="2589"/>
      <c r="AA411" s="2589"/>
      <c r="AB411" s="2589"/>
      <c r="AC411" s="2589"/>
      <c r="AD411" s="2589"/>
      <c r="AE411" s="2589"/>
      <c r="AF411" s="2589"/>
      <c r="AG411" s="2589"/>
      <c r="AH411" s="2590"/>
      <c r="AI411" s="2"/>
      <c r="AJ411" s="2"/>
      <c r="AK411" s="2"/>
      <c r="AL411" s="2"/>
      <c r="AM411" s="2"/>
      <c r="AN411" s="2"/>
      <c r="AO411" s="2"/>
      <c r="AP411" s="2"/>
      <c r="AQ411" s="2"/>
      <c r="AR411" s="2"/>
      <c r="AS411" s="2"/>
      <c r="AT411" s="2"/>
      <c r="AU411" s="22"/>
      <c r="AV411" s="22"/>
      <c r="AW411" s="22"/>
      <c r="AX411" s="22"/>
      <c r="AY411" s="22"/>
      <c r="AZ411" s="536"/>
      <c r="BA411" s="22"/>
      <c r="BB411" s="22"/>
      <c r="BC411" s="2"/>
      <c r="BD411" s="2461"/>
      <c r="BE411" s="2462"/>
      <c r="BF411" s="2462"/>
      <c r="BG411" s="2462"/>
      <c r="BH411" s="2462"/>
      <c r="BI411" s="2462"/>
      <c r="BJ411" s="2462"/>
      <c r="BK411" s="2462"/>
      <c r="BL411" s="2462"/>
      <c r="BM411" s="2462"/>
      <c r="BN411" s="2462"/>
      <c r="BO411" s="2462"/>
      <c r="BP411" s="2462"/>
      <c r="BQ411" s="2462"/>
      <c r="BR411" s="2462"/>
      <c r="BS411" s="2462"/>
      <c r="BT411" s="2462"/>
      <c r="BU411" s="2462"/>
      <c r="BV411" s="2462"/>
      <c r="BW411" s="2463"/>
      <c r="BX411" s="2"/>
      <c r="BY411" s="2"/>
      <c r="BZ411" s="2"/>
      <c r="CA411" s="2"/>
      <c r="CB411" s="2"/>
      <c r="CC411" s="2"/>
      <c r="CD411" s="2"/>
      <c r="CE411" s="527"/>
      <c r="CF411" s="528"/>
      <c r="CG411" s="528"/>
      <c r="CH411" s="528"/>
      <c r="CI411" s="2591" t="s">
        <v>537</v>
      </c>
      <c r="CJ411" s="2592"/>
      <c r="CK411" s="2592"/>
      <c r="CL411" s="2592"/>
      <c r="CM411" s="2592"/>
      <c r="CN411" s="2592"/>
      <c r="CO411" s="2592"/>
      <c r="CP411" s="2592"/>
      <c r="CQ411" s="2592"/>
      <c r="CR411" s="2592"/>
      <c r="CS411" s="2592"/>
      <c r="CT411" s="2592"/>
      <c r="CU411" s="2592"/>
      <c r="CV411" s="2592"/>
      <c r="CW411" s="2592"/>
      <c r="CX411" s="2592"/>
      <c r="CY411" s="2593"/>
      <c r="CZ411" s="2458"/>
      <c r="DA411" s="2459"/>
      <c r="DB411" s="2459"/>
      <c r="DC411" s="2459"/>
      <c r="DD411" s="2459"/>
      <c r="DE411" s="2459"/>
      <c r="DF411" s="2459"/>
      <c r="DG411" s="2459"/>
      <c r="DH411" s="2459"/>
      <c r="DI411" s="2459"/>
      <c r="DJ411" s="2459"/>
      <c r="DK411" s="2459"/>
      <c r="DL411" s="2459"/>
      <c r="DM411" s="2459"/>
      <c r="DN411" s="2459"/>
      <c r="DO411" s="2459"/>
      <c r="DP411" s="2459"/>
      <c r="DQ411" s="2459"/>
      <c r="DR411" s="2459"/>
      <c r="DS411" s="2459"/>
      <c r="DT411" s="2459"/>
      <c r="DU411" s="2459"/>
      <c r="DV411" s="2459"/>
      <c r="DW411" s="2459"/>
      <c r="DX411" s="2460"/>
      <c r="DY411" s="2"/>
      <c r="DZ411" s="2"/>
    </row>
    <row r="412" spans="4:130" ht="10.5" customHeight="1">
      <c r="D412" s="2"/>
      <c r="E412" s="2"/>
      <c r="F412" s="2"/>
      <c r="G412" s="2"/>
      <c r="H412" s="2"/>
      <c r="I412" s="2461"/>
      <c r="J412" s="2462"/>
      <c r="K412" s="2462"/>
      <c r="L412" s="2462"/>
      <c r="M412" s="2462"/>
      <c r="N412" s="2462"/>
      <c r="O412" s="2462"/>
      <c r="P412" s="2462"/>
      <c r="Q412" s="2462"/>
      <c r="R412" s="2462"/>
      <c r="S412" s="2462"/>
      <c r="T412" s="2462"/>
      <c r="U412" s="2462"/>
      <c r="V412" s="2462"/>
      <c r="W412" s="2462"/>
      <c r="X412" s="2462"/>
      <c r="Y412" s="2462"/>
      <c r="Z412" s="2462"/>
      <c r="AA412" s="2462"/>
      <c r="AB412" s="2462"/>
      <c r="AC412" s="2462"/>
      <c r="AD412" s="2462"/>
      <c r="AE412" s="2462"/>
      <c r="AF412" s="2462"/>
      <c r="AG412" s="2462"/>
      <c r="AH412" s="2463"/>
      <c r="AI412" s="2"/>
      <c r="AJ412" s="2"/>
      <c r="AK412" s="2"/>
      <c r="AL412" s="2"/>
      <c r="AM412" s="2"/>
      <c r="AN412" s="2"/>
      <c r="AO412" s="2"/>
      <c r="AP412" s="2"/>
      <c r="AQ412" s="2"/>
      <c r="AR412" s="2"/>
      <c r="AS412" s="2"/>
      <c r="AT412" s="2"/>
      <c r="AU412" s="22"/>
      <c r="AV412" s="22"/>
      <c r="AW412" s="22"/>
      <c r="AX412" s="22"/>
      <c r="AY412" s="22"/>
      <c r="AZ412" s="536"/>
      <c r="BA412" s="22"/>
      <c r="BB412" s="22"/>
      <c r="BC412" s="2"/>
      <c r="BD412" s="2"/>
      <c r="BE412" s="2"/>
      <c r="BF412" s="2"/>
      <c r="BG412" s="2"/>
      <c r="BH412" s="2"/>
      <c r="BI412" s="2"/>
      <c r="BJ412" s="2"/>
      <c r="BK412" s="2"/>
      <c r="BL412" s="2"/>
      <c r="BM412" s="2"/>
      <c r="BN412" s="2"/>
      <c r="BO412" s="2"/>
      <c r="BP412" s="2"/>
      <c r="BQ412" s="2"/>
      <c r="BR412" s="2"/>
      <c r="BS412" s="2"/>
      <c r="BT412" s="22"/>
      <c r="BU412" s="22"/>
      <c r="BV412" s="22"/>
      <c r="BW412" s="22"/>
      <c r="BX412" s="2"/>
      <c r="BY412" s="2"/>
      <c r="BZ412" s="2"/>
      <c r="CA412" s="2"/>
      <c r="CB412" s="2"/>
      <c r="CC412" s="2"/>
      <c r="CD412" s="2"/>
      <c r="CE412" s="2"/>
      <c r="CF412" s="2"/>
      <c r="CG412" s="2"/>
      <c r="CH412" s="2"/>
      <c r="CI412" s="2594"/>
      <c r="CJ412" s="2595"/>
      <c r="CK412" s="2595"/>
      <c r="CL412" s="2595"/>
      <c r="CM412" s="2595"/>
      <c r="CN412" s="2595"/>
      <c r="CO412" s="2595"/>
      <c r="CP412" s="2595"/>
      <c r="CQ412" s="2595"/>
      <c r="CR412" s="2595"/>
      <c r="CS412" s="2595"/>
      <c r="CT412" s="2595"/>
      <c r="CU412" s="2595"/>
      <c r="CV412" s="2595"/>
      <c r="CW412" s="2595"/>
      <c r="CX412" s="2595"/>
      <c r="CY412" s="2596"/>
      <c r="CZ412" s="2461"/>
      <c r="DA412" s="2462"/>
      <c r="DB412" s="2462"/>
      <c r="DC412" s="2462"/>
      <c r="DD412" s="2462"/>
      <c r="DE412" s="2462"/>
      <c r="DF412" s="2462"/>
      <c r="DG412" s="2462"/>
      <c r="DH412" s="2462"/>
      <c r="DI412" s="2462"/>
      <c r="DJ412" s="2462"/>
      <c r="DK412" s="2462"/>
      <c r="DL412" s="2462"/>
      <c r="DM412" s="2462"/>
      <c r="DN412" s="2462"/>
      <c r="DO412" s="2462"/>
      <c r="DP412" s="2462"/>
      <c r="DQ412" s="2462"/>
      <c r="DR412" s="2462"/>
      <c r="DS412" s="2462"/>
      <c r="DT412" s="2462"/>
      <c r="DU412" s="2462"/>
      <c r="DV412" s="2462"/>
      <c r="DW412" s="2462"/>
      <c r="DX412" s="2463"/>
      <c r="DY412" s="2"/>
      <c r="DZ412" s="2"/>
    </row>
    <row r="413" spans="4:130" ht="10.5" customHeight="1">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2"/>
      <c r="AV413" s="22"/>
      <c r="AW413" s="22"/>
      <c r="AX413" s="22"/>
      <c r="AY413" s="22"/>
      <c r="AZ413" s="536"/>
      <c r="BA413" s="22"/>
      <c r="BB413" s="22"/>
      <c r="BC413" s="2"/>
      <c r="BD413" s="2"/>
      <c r="BE413" s="2"/>
      <c r="BF413" s="2"/>
      <c r="BG413" s="2"/>
      <c r="BH413" s="2"/>
      <c r="BI413" s="2"/>
      <c r="BJ413" s="2"/>
      <c r="BK413" s="2"/>
      <c r="BL413" s="2"/>
      <c r="BM413" s="2"/>
      <c r="BN413" s="2"/>
      <c r="BO413" s="2"/>
      <c r="BP413" s="2"/>
      <c r="BQ413" s="2"/>
      <c r="BR413" s="2"/>
      <c r="BS413" s="2"/>
      <c r="BT413" s="22"/>
      <c r="BU413" s="22"/>
      <c r="BV413" s="22"/>
      <c r="BW413" s="22"/>
      <c r="BX413" s="2"/>
      <c r="BY413" s="2"/>
      <c r="BZ413" s="2"/>
      <c r="CA413" s="2"/>
      <c r="CB413" s="2"/>
      <c r="CC413" s="2"/>
      <c r="CD413" s="2"/>
      <c r="CE413" s="2"/>
      <c r="CF413" s="2"/>
      <c r="CG413" s="2"/>
      <c r="CH413" s="2"/>
      <c r="CI413" s="22"/>
      <c r="CJ413" s="22"/>
      <c r="CK413" s="22"/>
      <c r="CL413" s="22"/>
      <c r="CM413" s="22"/>
      <c r="CN413" s="887"/>
      <c r="CO413" s="887"/>
      <c r="CP413" s="887"/>
      <c r="CQ413" s="887"/>
      <c r="CR413" s="887"/>
      <c r="CS413" s="887"/>
      <c r="CT413" s="887"/>
      <c r="CU413" s="887"/>
      <c r="CV413" s="887"/>
      <c r="CW413" s="887"/>
      <c r="CX413" s="887"/>
      <c r="CY413" s="887"/>
      <c r="CZ413" s="887"/>
      <c r="DA413" s="887"/>
      <c r="DB413" s="887"/>
      <c r="DC413" s="887"/>
      <c r="DD413" s="887"/>
      <c r="DE413" s="887"/>
      <c r="DF413" s="887"/>
      <c r="DG413" s="2"/>
      <c r="DH413" s="2"/>
      <c r="DI413" s="2"/>
      <c r="DJ413" s="2"/>
      <c r="DK413" s="2"/>
      <c r="DL413" s="2"/>
      <c r="DM413" s="2"/>
      <c r="DN413" s="2"/>
      <c r="DO413" s="2"/>
      <c r="DP413" s="2"/>
      <c r="DQ413" s="2"/>
      <c r="DR413" s="2"/>
      <c r="DS413" s="2"/>
      <c r="DT413" s="2"/>
      <c r="DU413" s="2"/>
      <c r="DV413" s="2"/>
      <c r="DW413" s="2"/>
      <c r="DX413" s="2"/>
      <c r="DY413" s="2"/>
      <c r="DZ413" s="2"/>
    </row>
    <row r="414" spans="4:130" ht="10.5" customHeight="1">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2"/>
      <c r="AV414" s="22"/>
      <c r="AW414" s="22"/>
      <c r="AX414" s="22"/>
      <c r="AY414" s="22"/>
      <c r="AZ414" s="536"/>
      <c r="BA414" s="22"/>
      <c r="BB414" s="22"/>
      <c r="BC414" s="2"/>
      <c r="BD414" s="22"/>
      <c r="BE414" s="22"/>
      <c r="BF414" s="22"/>
      <c r="BG414" s="22"/>
      <c r="BH414" s="22"/>
      <c r="BI414" s="22"/>
      <c r="BJ414" s="22"/>
      <c r="BK414" s="22"/>
      <c r="BL414" s="22"/>
      <c r="BM414" s="22"/>
      <c r="BN414" s="8"/>
      <c r="BO414" s="8"/>
      <c r="BP414" s="8"/>
      <c r="BQ414" s="8"/>
      <c r="BR414" s="8"/>
      <c r="BS414" s="8"/>
      <c r="BT414" s="22"/>
      <c r="BU414" s="22"/>
      <c r="BV414" s="22"/>
      <c r="BW414" s="22"/>
      <c r="BX414" s="2"/>
      <c r="BY414" s="2"/>
      <c r="BZ414" s="2"/>
      <c r="CA414" s="2"/>
      <c r="CB414" s="2"/>
      <c r="CC414" s="2"/>
      <c r="CD414" s="2"/>
      <c r="CE414" s="528"/>
      <c r="CF414" s="528"/>
      <c r="CG414" s="528"/>
      <c r="CH414" s="528"/>
      <c r="CI414" s="2591" t="s">
        <v>477</v>
      </c>
      <c r="CJ414" s="2592"/>
      <c r="CK414" s="2592"/>
      <c r="CL414" s="2592"/>
      <c r="CM414" s="2592"/>
      <c r="CN414" s="2592"/>
      <c r="CO414" s="2592"/>
      <c r="CP414" s="2592"/>
      <c r="CQ414" s="2592"/>
      <c r="CR414" s="2592"/>
      <c r="CS414" s="2592"/>
      <c r="CT414" s="2592"/>
      <c r="CU414" s="2592"/>
      <c r="CV414" s="2592"/>
      <c r="CW414" s="2592"/>
      <c r="CX414" s="2592"/>
      <c r="CY414" s="2593"/>
      <c r="CZ414" s="2458"/>
      <c r="DA414" s="2459"/>
      <c r="DB414" s="2459"/>
      <c r="DC414" s="2459"/>
      <c r="DD414" s="2459"/>
      <c r="DE414" s="2459"/>
      <c r="DF414" s="2459"/>
      <c r="DG414" s="2459"/>
      <c r="DH414" s="2459"/>
      <c r="DI414" s="2459"/>
      <c r="DJ414" s="2459"/>
      <c r="DK414" s="2459"/>
      <c r="DL414" s="2459"/>
      <c r="DM414" s="2459"/>
      <c r="DN414" s="2459"/>
      <c r="DO414" s="2459"/>
      <c r="DP414" s="2459"/>
      <c r="DQ414" s="2459"/>
      <c r="DR414" s="2459"/>
      <c r="DS414" s="2459"/>
      <c r="DT414" s="2459"/>
      <c r="DU414" s="2459"/>
      <c r="DV414" s="2459"/>
      <c r="DW414" s="2459"/>
      <c r="DX414" s="2460"/>
      <c r="DY414" s="2"/>
      <c r="DZ414" s="2"/>
    </row>
    <row r="415" spans="4:130" ht="10.5" customHeight="1">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2"/>
      <c r="AV415" s="22"/>
      <c r="AW415" s="22"/>
      <c r="AX415" s="22"/>
      <c r="AY415" s="22"/>
      <c r="AZ415" s="536"/>
      <c r="BA415" s="528"/>
      <c r="BB415" s="528"/>
      <c r="BC415" s="529"/>
      <c r="BD415" s="2458" t="s">
        <v>535</v>
      </c>
      <c r="BE415" s="2459"/>
      <c r="BF415" s="2459"/>
      <c r="BG415" s="2459"/>
      <c r="BH415" s="2459"/>
      <c r="BI415" s="2459"/>
      <c r="BJ415" s="2459"/>
      <c r="BK415" s="2459"/>
      <c r="BL415" s="2459"/>
      <c r="BM415" s="2459"/>
      <c r="BN415" s="2459"/>
      <c r="BO415" s="2459"/>
      <c r="BP415" s="2459"/>
      <c r="BQ415" s="2459"/>
      <c r="BR415" s="2459"/>
      <c r="BS415" s="2459"/>
      <c r="BT415" s="2459"/>
      <c r="BU415" s="2459"/>
      <c r="BV415" s="2459"/>
      <c r="BW415" s="2460"/>
      <c r="BX415" s="527"/>
      <c r="BY415" s="528"/>
      <c r="BZ415" s="528"/>
      <c r="CA415" s="528"/>
      <c r="CB415" s="528"/>
      <c r="CC415" s="528"/>
      <c r="CD415" s="528"/>
      <c r="CE415" s="533"/>
      <c r="CF415" s="2"/>
      <c r="CG415" s="2"/>
      <c r="CH415" s="2"/>
      <c r="CI415" s="2594"/>
      <c r="CJ415" s="2595"/>
      <c r="CK415" s="2595"/>
      <c r="CL415" s="2595"/>
      <c r="CM415" s="2595"/>
      <c r="CN415" s="2595"/>
      <c r="CO415" s="2595"/>
      <c r="CP415" s="2595"/>
      <c r="CQ415" s="2595"/>
      <c r="CR415" s="2595"/>
      <c r="CS415" s="2595"/>
      <c r="CT415" s="2595"/>
      <c r="CU415" s="2595"/>
      <c r="CV415" s="2595"/>
      <c r="CW415" s="2595"/>
      <c r="CX415" s="2595"/>
      <c r="CY415" s="2596"/>
      <c r="CZ415" s="2461"/>
      <c r="DA415" s="2462"/>
      <c r="DB415" s="2462"/>
      <c r="DC415" s="2462"/>
      <c r="DD415" s="2462"/>
      <c r="DE415" s="2462"/>
      <c r="DF415" s="2462"/>
      <c r="DG415" s="2462"/>
      <c r="DH415" s="2462"/>
      <c r="DI415" s="2462"/>
      <c r="DJ415" s="2462"/>
      <c r="DK415" s="2462"/>
      <c r="DL415" s="2462"/>
      <c r="DM415" s="2462"/>
      <c r="DN415" s="2462"/>
      <c r="DO415" s="2462"/>
      <c r="DP415" s="2462"/>
      <c r="DQ415" s="2462"/>
      <c r="DR415" s="2462"/>
      <c r="DS415" s="2462"/>
      <c r="DT415" s="2462"/>
      <c r="DU415" s="2462"/>
      <c r="DV415" s="2462"/>
      <c r="DW415" s="2462"/>
      <c r="DX415" s="2463"/>
      <c r="DY415" s="2"/>
      <c r="DZ415" s="2"/>
    </row>
    <row r="416" spans="4:130" ht="10.5" customHeight="1">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2"/>
      <c r="AV416" s="22"/>
      <c r="AW416" s="22"/>
      <c r="AX416" s="22"/>
      <c r="AY416" s="22"/>
      <c r="AZ416" s="536"/>
      <c r="BA416" s="22"/>
      <c r="BB416" s="22"/>
      <c r="BC416" s="2"/>
      <c r="BD416" s="2461"/>
      <c r="BE416" s="2462"/>
      <c r="BF416" s="2462"/>
      <c r="BG416" s="2462"/>
      <c r="BH416" s="2462"/>
      <c r="BI416" s="2462"/>
      <c r="BJ416" s="2462"/>
      <c r="BK416" s="2462"/>
      <c r="BL416" s="2462"/>
      <c r="BM416" s="2462"/>
      <c r="BN416" s="2462"/>
      <c r="BO416" s="2462"/>
      <c r="BP416" s="2462"/>
      <c r="BQ416" s="2462"/>
      <c r="BR416" s="2462"/>
      <c r="BS416" s="2462"/>
      <c r="BT416" s="2462"/>
      <c r="BU416" s="2462"/>
      <c r="BV416" s="2462"/>
      <c r="BW416" s="2463"/>
      <c r="BX416" s="2"/>
      <c r="BY416" s="2"/>
      <c r="BZ416" s="2"/>
      <c r="CA416" s="2"/>
      <c r="CB416" s="2"/>
      <c r="CC416" s="2"/>
      <c r="CD416" s="2"/>
      <c r="CE416" s="527"/>
      <c r="CF416" s="528"/>
      <c r="CG416" s="528"/>
      <c r="CH416" s="528"/>
      <c r="CI416" s="2591" t="s">
        <v>537</v>
      </c>
      <c r="CJ416" s="2592"/>
      <c r="CK416" s="2592"/>
      <c r="CL416" s="2592"/>
      <c r="CM416" s="2592"/>
      <c r="CN416" s="2592"/>
      <c r="CO416" s="2592"/>
      <c r="CP416" s="2592"/>
      <c r="CQ416" s="2592"/>
      <c r="CR416" s="2592"/>
      <c r="CS416" s="2592"/>
      <c r="CT416" s="2592"/>
      <c r="CU416" s="2592"/>
      <c r="CV416" s="2592"/>
      <c r="CW416" s="2592"/>
      <c r="CX416" s="2592"/>
      <c r="CY416" s="2593"/>
      <c r="CZ416" s="2458"/>
      <c r="DA416" s="2459"/>
      <c r="DB416" s="2459"/>
      <c r="DC416" s="2459"/>
      <c r="DD416" s="2459"/>
      <c r="DE416" s="2459"/>
      <c r="DF416" s="2459"/>
      <c r="DG416" s="2459"/>
      <c r="DH416" s="2459"/>
      <c r="DI416" s="2459"/>
      <c r="DJ416" s="2459"/>
      <c r="DK416" s="2459"/>
      <c r="DL416" s="2459"/>
      <c r="DM416" s="2459"/>
      <c r="DN416" s="2459"/>
      <c r="DO416" s="2459"/>
      <c r="DP416" s="2459"/>
      <c r="DQ416" s="2459"/>
      <c r="DR416" s="2459"/>
      <c r="DS416" s="2459"/>
      <c r="DT416" s="2459"/>
      <c r="DU416" s="2459"/>
      <c r="DV416" s="2459"/>
      <c r="DW416" s="2459"/>
      <c r="DX416" s="2460"/>
      <c r="DY416" s="2"/>
      <c r="DZ416" s="2"/>
    </row>
    <row r="417" spans="3:130" ht="10.5" customHeight="1">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2"/>
      <c r="AV417" s="22"/>
      <c r="AW417" s="22"/>
      <c r="AX417" s="22"/>
      <c r="AY417" s="22"/>
      <c r="AZ417" s="536"/>
      <c r="BA417" s="22"/>
      <c r="BB417" s="22"/>
      <c r="BC417" s="2"/>
      <c r="BD417" s="2"/>
      <c r="BE417" s="2"/>
      <c r="BF417" s="2"/>
      <c r="BG417" s="2"/>
      <c r="BH417" s="2"/>
      <c r="BI417" s="2"/>
      <c r="BJ417" s="2"/>
      <c r="BK417" s="2"/>
      <c r="BL417" s="2"/>
      <c r="BM417" s="2"/>
      <c r="BN417" s="2"/>
      <c r="BO417" s="2"/>
      <c r="BP417" s="2"/>
      <c r="BQ417" s="2"/>
      <c r="BR417" s="2"/>
      <c r="BS417" s="2"/>
      <c r="BT417" s="22"/>
      <c r="BU417" s="22"/>
      <c r="BV417" s="22"/>
      <c r="BW417" s="22"/>
      <c r="BX417" s="2"/>
      <c r="BY417" s="2"/>
      <c r="BZ417" s="2"/>
      <c r="CA417" s="2"/>
      <c r="CB417" s="2"/>
      <c r="CC417" s="2"/>
      <c r="CD417" s="2"/>
      <c r="CE417" s="2"/>
      <c r="CF417" s="2"/>
      <c r="CG417" s="2"/>
      <c r="CH417" s="2"/>
      <c r="CI417" s="2594"/>
      <c r="CJ417" s="2595"/>
      <c r="CK417" s="2595"/>
      <c r="CL417" s="2595"/>
      <c r="CM417" s="2595"/>
      <c r="CN417" s="2595"/>
      <c r="CO417" s="2595"/>
      <c r="CP417" s="2595"/>
      <c r="CQ417" s="2595"/>
      <c r="CR417" s="2595"/>
      <c r="CS417" s="2595"/>
      <c r="CT417" s="2595"/>
      <c r="CU417" s="2595"/>
      <c r="CV417" s="2595"/>
      <c r="CW417" s="2595"/>
      <c r="CX417" s="2595"/>
      <c r="CY417" s="2596"/>
      <c r="CZ417" s="2461"/>
      <c r="DA417" s="2462"/>
      <c r="DB417" s="2462"/>
      <c r="DC417" s="2462"/>
      <c r="DD417" s="2462"/>
      <c r="DE417" s="2462"/>
      <c r="DF417" s="2462"/>
      <c r="DG417" s="2462"/>
      <c r="DH417" s="2462"/>
      <c r="DI417" s="2462"/>
      <c r="DJ417" s="2462"/>
      <c r="DK417" s="2462"/>
      <c r="DL417" s="2462"/>
      <c r="DM417" s="2462"/>
      <c r="DN417" s="2462"/>
      <c r="DO417" s="2462"/>
      <c r="DP417" s="2462"/>
      <c r="DQ417" s="2462"/>
      <c r="DR417" s="2462"/>
      <c r="DS417" s="2462"/>
      <c r="DT417" s="2462"/>
      <c r="DU417" s="2462"/>
      <c r="DV417" s="2462"/>
      <c r="DW417" s="2462"/>
      <c r="DX417" s="2463"/>
      <c r="DY417" s="2"/>
      <c r="DZ417" s="2"/>
    </row>
    <row r="418" spans="3:130" ht="10.5" customHeight="1">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2"/>
      <c r="AV418" s="22"/>
      <c r="AW418" s="22"/>
      <c r="AX418" s="22"/>
      <c r="AY418" s="22"/>
      <c r="AZ418" s="536"/>
      <c r="BA418" s="2"/>
      <c r="BB418" s="22"/>
      <c r="BC418" s="2"/>
      <c r="BD418" s="2"/>
      <c r="BE418" s="2"/>
      <c r="BF418" s="2"/>
      <c r="BG418" s="2"/>
      <c r="BH418" s="2"/>
      <c r="BI418" s="2"/>
      <c r="BJ418" s="2"/>
      <c r="BK418" s="2"/>
      <c r="BL418" s="2"/>
      <c r="BM418" s="2"/>
      <c r="BN418" s="2"/>
      <c r="BO418" s="2"/>
      <c r="BP418" s="2"/>
      <c r="BQ418" s="2"/>
      <c r="BR418" s="2"/>
      <c r="BS418" s="2"/>
      <c r="BT418" s="22"/>
      <c r="BU418" s="22"/>
      <c r="BV418" s="22"/>
      <c r="BW418" s="22"/>
      <c r="BX418" s="2"/>
      <c r="BY418" s="2"/>
      <c r="BZ418" s="2"/>
      <c r="CA418" s="2"/>
      <c r="CB418" s="2"/>
      <c r="CC418" s="2"/>
      <c r="CD418" s="2"/>
      <c r="CE418" s="2"/>
      <c r="CF418" s="2"/>
      <c r="CG418" s="2"/>
      <c r="CH418" s="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
      <c r="DH418" s="2"/>
      <c r="DI418" s="2"/>
      <c r="DJ418" s="2"/>
      <c r="DK418" s="2"/>
      <c r="DL418" s="2"/>
      <c r="DM418" s="2"/>
      <c r="DN418" s="2"/>
      <c r="DO418" s="2"/>
      <c r="DP418" s="2"/>
      <c r="DQ418" s="2"/>
      <c r="DR418" s="2"/>
      <c r="DS418" s="2"/>
      <c r="DT418" s="2"/>
      <c r="DU418" s="2"/>
      <c r="DV418" s="2"/>
      <c r="DW418" s="2"/>
      <c r="DX418" s="2"/>
      <c r="DY418" s="2"/>
      <c r="DZ418" s="2"/>
    </row>
    <row r="419" spans="3:130" ht="10.5" customHeight="1">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2"/>
      <c r="AV419" s="22"/>
      <c r="AW419" s="22"/>
      <c r="AX419" s="22"/>
      <c r="AY419" s="22"/>
      <c r="AZ419" s="536"/>
      <c r="BA419" s="22"/>
      <c r="BB419" s="22"/>
      <c r="BC419" s="2"/>
      <c r="BD419" s="22"/>
      <c r="BE419" s="22"/>
      <c r="BF419" s="22"/>
      <c r="BG419" s="22"/>
      <c r="BH419" s="22"/>
      <c r="BI419" s="22"/>
      <c r="BJ419" s="22"/>
      <c r="BK419" s="22"/>
      <c r="BL419" s="22"/>
      <c r="BM419" s="22"/>
      <c r="BN419" s="8"/>
      <c r="BO419" s="8"/>
      <c r="BP419" s="8"/>
      <c r="BQ419" s="8"/>
      <c r="BR419" s="8"/>
      <c r="BS419" s="8"/>
      <c r="BT419" s="22"/>
      <c r="BU419" s="22"/>
      <c r="BV419" s="22"/>
      <c r="BW419" s="22"/>
      <c r="BX419" s="2"/>
      <c r="BY419" s="2"/>
      <c r="BZ419" s="2"/>
      <c r="CA419" s="2"/>
      <c r="CB419" s="2"/>
      <c r="CC419" s="2"/>
      <c r="CD419" s="2"/>
      <c r="CE419" s="528"/>
      <c r="CF419" s="528"/>
      <c r="CG419" s="528"/>
      <c r="CH419" s="528"/>
      <c r="CI419" s="2591" t="s">
        <v>477</v>
      </c>
      <c r="CJ419" s="2592"/>
      <c r="CK419" s="2592"/>
      <c r="CL419" s="2592"/>
      <c r="CM419" s="2592"/>
      <c r="CN419" s="2592"/>
      <c r="CO419" s="2592"/>
      <c r="CP419" s="2592"/>
      <c r="CQ419" s="2592"/>
      <c r="CR419" s="2592"/>
      <c r="CS419" s="2592"/>
      <c r="CT419" s="2592"/>
      <c r="CU419" s="2592"/>
      <c r="CV419" s="2592"/>
      <c r="CW419" s="2592"/>
      <c r="CX419" s="2592"/>
      <c r="CY419" s="2593"/>
      <c r="CZ419" s="2458"/>
      <c r="DA419" s="2459"/>
      <c r="DB419" s="2459"/>
      <c r="DC419" s="2459"/>
      <c r="DD419" s="2459"/>
      <c r="DE419" s="2459"/>
      <c r="DF419" s="2459"/>
      <c r="DG419" s="2459"/>
      <c r="DH419" s="2459"/>
      <c r="DI419" s="2459"/>
      <c r="DJ419" s="2459"/>
      <c r="DK419" s="2459"/>
      <c r="DL419" s="2459"/>
      <c r="DM419" s="2459"/>
      <c r="DN419" s="2459"/>
      <c r="DO419" s="2459"/>
      <c r="DP419" s="2459"/>
      <c r="DQ419" s="2459"/>
      <c r="DR419" s="2459"/>
      <c r="DS419" s="2459"/>
      <c r="DT419" s="2459"/>
      <c r="DU419" s="2459"/>
      <c r="DV419" s="2459"/>
      <c r="DW419" s="2459"/>
      <c r="DX419" s="2460"/>
      <c r="DY419" s="2"/>
      <c r="DZ419" s="2"/>
    </row>
    <row r="420" spans="3:130" ht="10.5" customHeight="1">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2"/>
      <c r="AV420" s="22"/>
      <c r="AW420" s="22"/>
      <c r="AX420" s="22"/>
      <c r="AY420" s="22"/>
      <c r="AZ420" s="536"/>
      <c r="BA420" s="528"/>
      <c r="BB420" s="528"/>
      <c r="BC420" s="529"/>
      <c r="BD420" s="2458" t="s">
        <v>535</v>
      </c>
      <c r="BE420" s="2459"/>
      <c r="BF420" s="2459"/>
      <c r="BG420" s="2459"/>
      <c r="BH420" s="2459"/>
      <c r="BI420" s="2459"/>
      <c r="BJ420" s="2459"/>
      <c r="BK420" s="2459"/>
      <c r="BL420" s="2459"/>
      <c r="BM420" s="2459"/>
      <c r="BN420" s="2459"/>
      <c r="BO420" s="2459"/>
      <c r="BP420" s="2459"/>
      <c r="BQ420" s="2459"/>
      <c r="BR420" s="2459"/>
      <c r="BS420" s="2459"/>
      <c r="BT420" s="2459"/>
      <c r="BU420" s="2459"/>
      <c r="BV420" s="2459"/>
      <c r="BW420" s="2460"/>
      <c r="BX420" s="527"/>
      <c r="BY420" s="528"/>
      <c r="BZ420" s="528"/>
      <c r="CA420" s="528"/>
      <c r="CB420" s="528"/>
      <c r="CC420" s="528"/>
      <c r="CD420" s="528"/>
      <c r="CE420" s="533"/>
      <c r="CF420" s="2"/>
      <c r="CG420" s="2"/>
      <c r="CH420" s="2"/>
      <c r="CI420" s="2594"/>
      <c r="CJ420" s="2595"/>
      <c r="CK420" s="2595"/>
      <c r="CL420" s="2595"/>
      <c r="CM420" s="2595"/>
      <c r="CN420" s="2595"/>
      <c r="CO420" s="2595"/>
      <c r="CP420" s="2595"/>
      <c r="CQ420" s="2595"/>
      <c r="CR420" s="2595"/>
      <c r="CS420" s="2595"/>
      <c r="CT420" s="2595"/>
      <c r="CU420" s="2595"/>
      <c r="CV420" s="2595"/>
      <c r="CW420" s="2595"/>
      <c r="CX420" s="2595"/>
      <c r="CY420" s="2596"/>
      <c r="CZ420" s="2461"/>
      <c r="DA420" s="2462"/>
      <c r="DB420" s="2462"/>
      <c r="DC420" s="2462"/>
      <c r="DD420" s="2462"/>
      <c r="DE420" s="2462"/>
      <c r="DF420" s="2462"/>
      <c r="DG420" s="2462"/>
      <c r="DH420" s="2462"/>
      <c r="DI420" s="2462"/>
      <c r="DJ420" s="2462"/>
      <c r="DK420" s="2462"/>
      <c r="DL420" s="2462"/>
      <c r="DM420" s="2462"/>
      <c r="DN420" s="2462"/>
      <c r="DO420" s="2462"/>
      <c r="DP420" s="2462"/>
      <c r="DQ420" s="2462"/>
      <c r="DR420" s="2462"/>
      <c r="DS420" s="2462"/>
      <c r="DT420" s="2462"/>
      <c r="DU420" s="2462"/>
      <c r="DV420" s="2462"/>
      <c r="DW420" s="2462"/>
      <c r="DX420" s="2463"/>
      <c r="DY420" s="2"/>
      <c r="DZ420" s="2"/>
    </row>
    <row r="421" spans="3:130" ht="10.5" customHeight="1">
      <c r="AU421" s="2"/>
      <c r="AV421" s="2"/>
      <c r="AW421" s="2"/>
      <c r="AX421" s="2"/>
      <c r="AY421" s="2"/>
      <c r="AZ421" s="2"/>
      <c r="BA421" s="22"/>
      <c r="BB421" s="22"/>
      <c r="BC421" s="2"/>
      <c r="BD421" s="2461"/>
      <c r="BE421" s="2462"/>
      <c r="BF421" s="2462"/>
      <c r="BG421" s="2462"/>
      <c r="BH421" s="2462"/>
      <c r="BI421" s="2462"/>
      <c r="BJ421" s="2462"/>
      <c r="BK421" s="2462"/>
      <c r="BL421" s="2462"/>
      <c r="BM421" s="2462"/>
      <c r="BN421" s="2462"/>
      <c r="BO421" s="2462"/>
      <c r="BP421" s="2462"/>
      <c r="BQ421" s="2462"/>
      <c r="BR421" s="2462"/>
      <c r="BS421" s="2462"/>
      <c r="BT421" s="2462"/>
      <c r="BU421" s="2462"/>
      <c r="BV421" s="2462"/>
      <c r="BW421" s="2463"/>
      <c r="BX421" s="2"/>
      <c r="BY421" s="2"/>
      <c r="BZ421" s="2"/>
      <c r="CA421" s="2"/>
      <c r="CB421" s="2"/>
      <c r="CC421" s="2"/>
      <c r="CD421" s="2"/>
      <c r="CE421" s="527"/>
      <c r="CF421" s="528"/>
      <c r="CG421" s="528"/>
      <c r="CH421" s="528"/>
      <c r="CI421" s="2591" t="s">
        <v>537</v>
      </c>
      <c r="CJ421" s="2592"/>
      <c r="CK421" s="2592"/>
      <c r="CL421" s="2592"/>
      <c r="CM421" s="2592"/>
      <c r="CN421" s="2592"/>
      <c r="CO421" s="2592"/>
      <c r="CP421" s="2592"/>
      <c r="CQ421" s="2592"/>
      <c r="CR421" s="2592"/>
      <c r="CS421" s="2592"/>
      <c r="CT421" s="2592"/>
      <c r="CU421" s="2592"/>
      <c r="CV421" s="2592"/>
      <c r="CW421" s="2592"/>
      <c r="CX421" s="2592"/>
      <c r="CY421" s="2593"/>
      <c r="CZ421" s="2458"/>
      <c r="DA421" s="2459"/>
      <c r="DB421" s="2459"/>
      <c r="DC421" s="2459"/>
      <c r="DD421" s="2459"/>
      <c r="DE421" s="2459"/>
      <c r="DF421" s="2459"/>
      <c r="DG421" s="2459"/>
      <c r="DH421" s="2459"/>
      <c r="DI421" s="2459"/>
      <c r="DJ421" s="2459"/>
      <c r="DK421" s="2459"/>
      <c r="DL421" s="2459"/>
      <c r="DM421" s="2459"/>
      <c r="DN421" s="2459"/>
      <c r="DO421" s="2459"/>
      <c r="DP421" s="2459"/>
      <c r="DQ421" s="2459"/>
      <c r="DR421" s="2459"/>
      <c r="DS421" s="2459"/>
      <c r="DT421" s="2459"/>
      <c r="DU421" s="2459"/>
      <c r="DV421" s="2459"/>
      <c r="DW421" s="2459"/>
      <c r="DX421" s="2460"/>
      <c r="DY421" s="2"/>
      <c r="DZ421" s="2"/>
    </row>
    <row r="422" spans="3:130" ht="10.5" customHeight="1">
      <c r="AU422" s="2"/>
      <c r="AV422" s="2"/>
      <c r="AW422" s="2"/>
      <c r="AX422" s="2"/>
      <c r="AY422" s="2"/>
      <c r="AZ422" s="2"/>
      <c r="BA422" s="22"/>
      <c r="BB422" s="22"/>
      <c r="BC422" s="2"/>
      <c r="BD422" s="2"/>
      <c r="BE422" s="2"/>
      <c r="BF422" s="2"/>
      <c r="BG422" s="2"/>
      <c r="BH422" s="2"/>
      <c r="BI422" s="2"/>
      <c r="BJ422" s="2"/>
      <c r="BK422" s="2"/>
      <c r="BL422" s="2"/>
      <c r="BM422" s="2"/>
      <c r="BN422" s="2"/>
      <c r="BO422" s="2"/>
      <c r="BP422" s="2"/>
      <c r="BQ422" s="2"/>
      <c r="BR422" s="2"/>
      <c r="BS422" s="2"/>
      <c r="BT422" s="22"/>
      <c r="BU422" s="22"/>
      <c r="BV422" s="22"/>
      <c r="BW422" s="22"/>
      <c r="BX422" s="2"/>
      <c r="BY422" s="2"/>
      <c r="BZ422" s="2"/>
      <c r="CA422" s="2"/>
      <c r="CB422" s="2"/>
      <c r="CC422" s="2"/>
      <c r="CD422" s="2"/>
      <c r="CE422" s="2"/>
      <c r="CF422" s="2"/>
      <c r="CG422" s="2"/>
      <c r="CH422" s="2"/>
      <c r="CI422" s="2594"/>
      <c r="CJ422" s="2595"/>
      <c r="CK422" s="2595"/>
      <c r="CL422" s="2595"/>
      <c r="CM422" s="2595"/>
      <c r="CN422" s="2595"/>
      <c r="CO422" s="2595"/>
      <c r="CP422" s="2595"/>
      <c r="CQ422" s="2595"/>
      <c r="CR422" s="2595"/>
      <c r="CS422" s="2595"/>
      <c r="CT422" s="2595"/>
      <c r="CU422" s="2595"/>
      <c r="CV422" s="2595"/>
      <c r="CW422" s="2595"/>
      <c r="CX422" s="2595"/>
      <c r="CY422" s="2596"/>
      <c r="CZ422" s="2461"/>
      <c r="DA422" s="2462"/>
      <c r="DB422" s="2462"/>
      <c r="DC422" s="2462"/>
      <c r="DD422" s="2462"/>
      <c r="DE422" s="2462"/>
      <c r="DF422" s="2462"/>
      <c r="DG422" s="2462"/>
      <c r="DH422" s="2462"/>
      <c r="DI422" s="2462"/>
      <c r="DJ422" s="2462"/>
      <c r="DK422" s="2462"/>
      <c r="DL422" s="2462"/>
      <c r="DM422" s="2462"/>
      <c r="DN422" s="2462"/>
      <c r="DO422" s="2462"/>
      <c r="DP422" s="2462"/>
      <c r="DQ422" s="2462"/>
      <c r="DR422" s="2462"/>
      <c r="DS422" s="2462"/>
      <c r="DT422" s="2462"/>
      <c r="DU422" s="2462"/>
      <c r="DV422" s="2462"/>
      <c r="DW422" s="2462"/>
      <c r="DX422" s="2463"/>
      <c r="DY422" s="2"/>
      <c r="DZ422" s="2"/>
    </row>
    <row r="423" spans="3:130" ht="14.25" customHeight="1">
      <c r="AU423" s="2"/>
      <c r="AV423" s="2"/>
      <c r="AW423" s="2"/>
      <c r="AX423" s="2"/>
      <c r="AY423" s="2"/>
      <c r="AZ423" s="2"/>
      <c r="BA423" s="2"/>
      <c r="BB423" s="2"/>
      <c r="BC423" s="2"/>
      <c r="BD423" s="2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887"/>
      <c r="CC423" s="887"/>
      <c r="CD423" s="887"/>
      <c r="CE423" s="887"/>
      <c r="CF423" s="887"/>
      <c r="CG423" s="887"/>
      <c r="CH423" s="887"/>
      <c r="CI423" s="22"/>
      <c r="CJ423" s="22"/>
      <c r="CK423" s="22"/>
      <c r="CL423" s="22"/>
      <c r="CM423" s="22"/>
      <c r="CN423" s="887"/>
      <c r="CO423" s="887"/>
      <c r="CP423" s="887"/>
      <c r="CQ423" s="887"/>
      <c r="CR423" s="887"/>
      <c r="CS423" s="887"/>
      <c r="CT423" s="887"/>
      <c r="CU423" s="887"/>
      <c r="CV423" s="887"/>
      <c r="CW423" s="887"/>
      <c r="CX423" s="887"/>
      <c r="CY423" s="887"/>
      <c r="CZ423" s="887"/>
      <c r="DA423" s="887"/>
      <c r="DB423" s="887"/>
      <c r="DC423" s="887"/>
      <c r="DD423" s="887"/>
      <c r="DE423" s="887"/>
      <c r="DF423" s="887"/>
      <c r="DG423" s="887"/>
      <c r="DH423" s="887"/>
      <c r="DI423" s="887"/>
      <c r="DJ423" s="887"/>
      <c r="DK423" s="887"/>
      <c r="DL423" s="887"/>
      <c r="DM423" s="887"/>
      <c r="DN423" s="887"/>
      <c r="DO423" s="887"/>
      <c r="DP423" s="887"/>
      <c r="DQ423" s="887"/>
      <c r="DR423" s="887"/>
      <c r="DS423" s="887"/>
      <c r="DT423" s="887"/>
      <c r="DU423" s="887"/>
      <c r="DV423" s="887"/>
      <c r="DW423" s="887"/>
      <c r="DX423" s="887"/>
      <c r="DY423" s="887"/>
      <c r="DZ423" s="2"/>
    </row>
    <row r="424" spans="3:130" ht="14.25" customHeight="1">
      <c r="AU424" s="2"/>
      <c r="AV424" s="2"/>
      <c r="AW424" s="2"/>
      <c r="AX424" s="2"/>
      <c r="AY424" s="2"/>
      <c r="AZ424" s="2"/>
      <c r="BA424" s="2"/>
      <c r="BB424" s="2"/>
      <c r="BC424" s="2"/>
      <c r="BD424" s="2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887"/>
      <c r="CC424" s="887"/>
      <c r="CD424" s="887"/>
      <c r="CE424" s="887"/>
      <c r="CF424" s="887"/>
      <c r="CG424" s="887"/>
      <c r="CH424" s="887"/>
      <c r="CI424" s="22"/>
      <c r="CJ424" s="22"/>
      <c r="CK424" s="22"/>
      <c r="CL424" s="22"/>
      <c r="CM424" s="22"/>
      <c r="CN424" s="887"/>
      <c r="CO424" s="887"/>
      <c r="CP424" s="887"/>
      <c r="CQ424" s="887"/>
      <c r="CR424" s="887"/>
      <c r="CS424" s="887"/>
      <c r="CT424" s="887"/>
      <c r="CU424" s="887"/>
      <c r="CV424" s="887"/>
      <c r="CW424" s="887"/>
      <c r="CX424" s="887"/>
      <c r="CY424" s="887"/>
      <c r="CZ424" s="887"/>
      <c r="DA424" s="887"/>
      <c r="DB424" s="887"/>
      <c r="DC424" s="887"/>
      <c r="DD424" s="887"/>
      <c r="DE424" s="887"/>
      <c r="DF424" s="887"/>
      <c r="DG424" s="887"/>
      <c r="DH424" s="887"/>
      <c r="DI424" s="887"/>
      <c r="DJ424" s="887"/>
      <c r="DK424" s="887"/>
      <c r="DL424" s="887"/>
      <c r="DM424" s="887"/>
      <c r="DN424" s="887"/>
      <c r="DO424" s="887"/>
      <c r="DP424" s="887"/>
      <c r="DQ424" s="887"/>
      <c r="DR424" s="887"/>
      <c r="DS424" s="887"/>
      <c r="DT424" s="887"/>
      <c r="DU424" s="887"/>
      <c r="DV424" s="887"/>
      <c r="DW424" s="887"/>
      <c r="DX424" s="887"/>
      <c r="DY424" s="887"/>
      <c r="DZ424" s="2"/>
    </row>
    <row r="425" spans="3:130">
      <c r="BH425" s="2464" t="s">
        <v>610</v>
      </c>
      <c r="BI425" s="2464"/>
      <c r="BJ425" s="2464"/>
      <c r="BK425" s="2464"/>
      <c r="BL425" s="2464"/>
      <c r="BM425" s="2358">
        <v>6</v>
      </c>
      <c r="BN425" s="2358"/>
      <c r="BO425" s="2358"/>
      <c r="BP425" s="2358"/>
      <c r="BQ425" s="2358"/>
      <c r="BR425" s="2465" t="s">
        <v>610</v>
      </c>
      <c r="BS425" s="2465"/>
      <c r="BT425" s="2465"/>
      <c r="BU425" s="2465"/>
      <c r="BV425" s="2465"/>
    </row>
    <row r="426" spans="3:130" ht="21" customHeight="1">
      <c r="AS426" s="482"/>
      <c r="AT426" s="482"/>
      <c r="AU426" s="482"/>
      <c r="AV426" s="482"/>
      <c r="AW426" s="482"/>
      <c r="AX426" s="482"/>
      <c r="AY426" s="482"/>
      <c r="AZ426" s="482"/>
      <c r="BA426" s="482"/>
      <c r="BB426" s="482"/>
      <c r="BC426" s="482"/>
      <c r="BD426" s="482"/>
      <c r="BE426" s="482"/>
      <c r="BF426" s="482"/>
      <c r="BG426" s="482"/>
      <c r="BH426" s="482"/>
      <c r="BI426" s="482"/>
      <c r="BJ426" s="482"/>
      <c r="BK426" s="482"/>
      <c r="BL426" s="482"/>
      <c r="BM426" s="482"/>
      <c r="BN426" s="482"/>
      <c r="BO426" s="482"/>
      <c r="BP426" s="482"/>
      <c r="BQ426" s="482"/>
      <c r="BR426" s="482"/>
      <c r="BS426" s="482"/>
      <c r="BT426" s="482"/>
      <c r="BU426" s="482"/>
      <c r="BV426" s="482"/>
      <c r="BW426" s="482"/>
      <c r="BX426" s="482"/>
      <c r="BY426" s="482"/>
      <c r="BZ426" s="482"/>
      <c r="CA426" s="482"/>
      <c r="CB426" s="496"/>
      <c r="CC426" s="496"/>
      <c r="CD426" s="496"/>
      <c r="CE426" s="496"/>
      <c r="CF426" s="496"/>
      <c r="CG426" s="496"/>
      <c r="CH426" s="496"/>
      <c r="CI426" s="496"/>
      <c r="CJ426" s="496"/>
      <c r="CK426" s="496"/>
      <c r="CL426" s="496"/>
      <c r="CM426" s="496"/>
      <c r="CN426" s="496"/>
      <c r="CO426" s="496"/>
      <c r="CP426" s="496"/>
      <c r="CQ426" s="496"/>
      <c r="CR426" s="496"/>
      <c r="CS426" s="496"/>
      <c r="CT426" s="496"/>
      <c r="CU426" s="496"/>
      <c r="CV426" s="496"/>
      <c r="CW426" s="496"/>
      <c r="CX426" s="496"/>
      <c r="CY426" s="496"/>
      <c r="CZ426" s="496"/>
      <c r="DA426" s="496"/>
      <c r="DB426" s="496"/>
      <c r="DC426" s="496"/>
      <c r="DD426" s="496"/>
      <c r="DE426" s="496"/>
      <c r="DF426" s="496"/>
      <c r="DG426" s="496"/>
      <c r="DH426" s="496"/>
      <c r="DI426" s="496"/>
      <c r="DJ426" s="496"/>
      <c r="DK426" s="496"/>
      <c r="DL426" s="496"/>
      <c r="DM426" s="496"/>
      <c r="DN426" s="496"/>
      <c r="DO426" s="496"/>
      <c r="DP426" s="496"/>
      <c r="DQ426" s="496"/>
      <c r="DR426" s="496"/>
      <c r="DS426" s="496"/>
      <c r="DT426" s="496"/>
      <c r="DU426" s="496"/>
      <c r="DV426" s="496"/>
      <c r="DW426" s="496"/>
      <c r="DX426" s="496"/>
      <c r="DY426" s="496"/>
    </row>
    <row r="427" spans="3:130" ht="21" customHeight="1">
      <c r="C427" s="2465" t="str">
        <f>D136</f>
        <v>４　指定・使用機械</v>
      </c>
      <c r="D427" s="2465"/>
      <c r="E427" s="2465"/>
      <c r="F427" s="2465"/>
      <c r="G427" s="2465"/>
      <c r="H427" s="2465"/>
      <c r="I427" s="2465"/>
      <c r="J427" s="2465"/>
      <c r="K427" s="2465"/>
      <c r="L427" s="2465"/>
      <c r="M427" s="2465"/>
      <c r="N427" s="2465"/>
      <c r="O427" s="2465"/>
      <c r="P427" s="2465"/>
      <c r="Q427" s="2465"/>
      <c r="R427" s="2465"/>
      <c r="S427" s="2465"/>
      <c r="T427" s="2465"/>
      <c r="U427" s="2465"/>
      <c r="V427" s="2465"/>
      <c r="W427" s="2465"/>
      <c r="X427" s="2465"/>
      <c r="Y427" s="2465"/>
      <c r="Z427" s="2465"/>
      <c r="AA427" s="2465"/>
      <c r="AB427" s="2465"/>
      <c r="AC427" s="2465"/>
      <c r="AD427" s="2465"/>
      <c r="AE427" s="2465"/>
      <c r="AF427" s="2465"/>
      <c r="AG427" s="2465"/>
      <c r="AH427" s="2465"/>
      <c r="AI427" s="2465"/>
      <c r="AJ427" s="2465"/>
      <c r="AK427" s="2465"/>
      <c r="AL427" s="2465"/>
      <c r="AM427" s="489"/>
      <c r="AN427" s="489"/>
      <c r="AO427" s="489"/>
      <c r="AP427" s="489"/>
      <c r="AQ427" s="489"/>
      <c r="AR427" s="489"/>
      <c r="AS427" s="489"/>
      <c r="AT427" s="489"/>
      <c r="AU427" s="489"/>
      <c r="BD427" s="482"/>
      <c r="BE427" s="482"/>
      <c r="BF427" s="482"/>
      <c r="BG427" s="482"/>
      <c r="BH427" s="482"/>
      <c r="BI427" s="482"/>
      <c r="BJ427" s="482"/>
      <c r="BK427" s="482"/>
      <c r="BL427" s="482"/>
      <c r="BM427" s="482"/>
      <c r="BN427" s="482"/>
      <c r="BO427" s="482"/>
      <c r="BP427" s="482"/>
      <c r="BQ427" s="482"/>
      <c r="BR427" s="482"/>
      <c r="BS427" s="482"/>
      <c r="BT427" s="482"/>
      <c r="BU427" s="482"/>
      <c r="BV427" s="482"/>
      <c r="BW427" s="482"/>
      <c r="BX427" s="482"/>
      <c r="BY427" s="482"/>
      <c r="BZ427" s="482"/>
      <c r="CA427" s="482"/>
      <c r="CB427" s="496"/>
      <c r="CC427" s="496"/>
      <c r="CD427" s="496"/>
      <c r="CE427" s="496"/>
      <c r="CF427" s="496"/>
      <c r="CG427" s="496"/>
      <c r="CH427" s="496"/>
      <c r="CI427" s="496"/>
      <c r="CJ427" s="496"/>
      <c r="CK427" s="496"/>
      <c r="CL427" s="496"/>
      <c r="CM427" s="496"/>
      <c r="CN427" s="496"/>
      <c r="CO427" s="496"/>
      <c r="CP427" s="496"/>
      <c r="CQ427" s="496"/>
      <c r="CR427" s="496"/>
      <c r="CS427" s="496"/>
      <c r="CT427" s="496"/>
      <c r="CU427" s="496"/>
      <c r="CV427" s="496"/>
      <c r="CW427" s="496"/>
      <c r="CX427" s="496"/>
      <c r="CY427" s="496"/>
      <c r="CZ427" s="496"/>
      <c r="DA427" s="496"/>
      <c r="DB427" s="496"/>
      <c r="DC427" s="496"/>
      <c r="DD427" s="496"/>
      <c r="DE427" s="496"/>
      <c r="DF427" s="496"/>
      <c r="DG427" s="496"/>
      <c r="DH427" s="496"/>
      <c r="DI427" s="496"/>
      <c r="DJ427" s="496"/>
      <c r="DK427" s="496"/>
      <c r="DL427" s="496"/>
      <c r="DM427" s="496"/>
      <c r="DN427" s="496"/>
      <c r="DO427" s="496"/>
      <c r="DP427" s="496"/>
      <c r="DQ427" s="496"/>
      <c r="DR427" s="496"/>
      <c r="DS427" s="496"/>
      <c r="DT427" s="496"/>
      <c r="DU427" s="496"/>
      <c r="DV427" s="496"/>
      <c r="DW427" s="496"/>
      <c r="DX427" s="496"/>
      <c r="DY427" s="496"/>
    </row>
    <row r="428" spans="3:130" ht="21" customHeight="1">
      <c r="C428" s="2465"/>
      <c r="D428" s="2465"/>
      <c r="E428" s="2465"/>
      <c r="F428" s="2465"/>
      <c r="G428" s="2465"/>
      <c r="H428" s="2465"/>
      <c r="I428" s="2465"/>
      <c r="J428" s="2465"/>
      <c r="K428" s="2465"/>
      <c r="L428" s="2465"/>
      <c r="M428" s="2465"/>
      <c r="N428" s="2465"/>
      <c r="O428" s="2465"/>
      <c r="P428" s="2465"/>
      <c r="Q428" s="2465"/>
      <c r="R428" s="2465"/>
      <c r="S428" s="2465"/>
      <c r="T428" s="2465"/>
      <c r="U428" s="2465"/>
      <c r="V428" s="2465"/>
      <c r="W428" s="2465"/>
      <c r="X428" s="2465"/>
      <c r="Y428" s="2465"/>
      <c r="Z428" s="2465"/>
      <c r="AA428" s="2465"/>
      <c r="AB428" s="2465"/>
      <c r="AC428" s="2465"/>
      <c r="AD428" s="2465"/>
      <c r="AE428" s="2465"/>
      <c r="AF428" s="2465"/>
      <c r="AG428" s="2465"/>
      <c r="AH428" s="2465"/>
      <c r="AI428" s="2465"/>
      <c r="AJ428" s="2465"/>
      <c r="AK428" s="2465"/>
      <c r="AL428" s="2465"/>
      <c r="AM428" s="489"/>
      <c r="AN428" s="489"/>
      <c r="AO428" s="489"/>
      <c r="AP428" s="489"/>
      <c r="AQ428" s="489"/>
      <c r="AR428" s="489"/>
      <c r="AS428" s="489"/>
      <c r="AT428" s="489"/>
      <c r="AU428" s="489"/>
    </row>
    <row r="429" spans="3:130" ht="21" customHeight="1">
      <c r="BC429" s="2358" t="s">
        <v>527</v>
      </c>
      <c r="BD429" s="2358"/>
      <c r="BE429" s="2358"/>
      <c r="BF429" s="2358"/>
      <c r="BG429" s="2358"/>
      <c r="BH429" s="2358"/>
      <c r="BI429" s="2358"/>
      <c r="BJ429" s="2358"/>
      <c r="BK429" s="2358"/>
      <c r="BL429" s="2358"/>
      <c r="BM429" s="2358"/>
      <c r="BN429" s="2358"/>
      <c r="BO429" s="2358"/>
      <c r="BP429" s="2358"/>
      <c r="BQ429" s="2358"/>
      <c r="BR429" s="2358"/>
      <c r="BS429" s="2358"/>
      <c r="BT429" s="2358"/>
      <c r="BU429" s="2358"/>
      <c r="BV429" s="2358"/>
      <c r="BW429" s="2358"/>
      <c r="BX429" s="2358"/>
      <c r="BY429" s="2358"/>
      <c r="BZ429" s="2358"/>
      <c r="CA429" s="2358"/>
      <c r="CB429" s="2358"/>
      <c r="CC429" s="2358"/>
      <c r="CD429" s="2358"/>
    </row>
    <row r="430" spans="3:130" ht="21" customHeight="1">
      <c r="F430" s="509" t="s">
        <v>1873</v>
      </c>
    </row>
    <row r="431" spans="3:130" ht="33.75" customHeight="1">
      <c r="E431" s="2553" t="s">
        <v>521</v>
      </c>
      <c r="F431" s="2554"/>
      <c r="G431" s="2554"/>
      <c r="H431" s="2554"/>
      <c r="I431" s="2554"/>
      <c r="J431" s="2554"/>
      <c r="K431" s="2554"/>
      <c r="L431" s="2554"/>
      <c r="M431" s="2554"/>
      <c r="N431" s="2554"/>
      <c r="O431" s="2554"/>
      <c r="P431" s="2554"/>
      <c r="Q431" s="2554"/>
      <c r="R431" s="2554"/>
      <c r="S431" s="2554"/>
      <c r="T431" s="2554"/>
      <c r="U431" s="2554"/>
      <c r="V431" s="2554"/>
      <c r="W431" s="2554"/>
      <c r="X431" s="2554"/>
      <c r="Y431" s="2554"/>
      <c r="Z431" s="2554"/>
      <c r="AA431" s="2554"/>
      <c r="AB431" s="2554"/>
      <c r="AC431" s="2554"/>
      <c r="AD431" s="2554"/>
      <c r="AE431" s="2554"/>
      <c r="AF431" s="2555"/>
      <c r="AG431" s="2443" t="s">
        <v>522</v>
      </c>
      <c r="AH431" s="2444"/>
      <c r="AI431" s="2444"/>
      <c r="AJ431" s="2444"/>
      <c r="AK431" s="2444"/>
      <c r="AL431" s="2444"/>
      <c r="AM431" s="2444"/>
      <c r="AN431" s="2444"/>
      <c r="AO431" s="2444"/>
      <c r="AP431" s="2444"/>
      <c r="AQ431" s="2444"/>
      <c r="AR431" s="2444"/>
      <c r="AS431" s="2444"/>
      <c r="AT431" s="2444"/>
      <c r="AU431" s="2444"/>
      <c r="AV431" s="2444"/>
      <c r="AW431" s="2444"/>
      <c r="AX431" s="2444"/>
      <c r="AY431" s="2444"/>
      <c r="AZ431" s="2444"/>
      <c r="BA431" s="2444"/>
      <c r="BB431" s="2444"/>
      <c r="BC431" s="2444"/>
      <c r="BD431" s="2444"/>
      <c r="BE431" s="2444"/>
      <c r="BF431" s="2444"/>
      <c r="BG431" s="2444"/>
      <c r="BH431" s="2444"/>
      <c r="BI431" s="2444"/>
      <c r="BJ431" s="2444"/>
      <c r="BK431" s="2444"/>
      <c r="BL431" s="2444"/>
      <c r="BM431" s="2444"/>
      <c r="BN431" s="2444"/>
      <c r="BO431" s="2444"/>
      <c r="BP431" s="2444"/>
      <c r="BQ431" s="2445"/>
      <c r="BR431" s="2553" t="s">
        <v>523</v>
      </c>
      <c r="BS431" s="2554"/>
      <c r="BT431" s="2554"/>
      <c r="BU431" s="2554"/>
      <c r="BV431" s="2554"/>
      <c r="BW431" s="2554"/>
      <c r="BX431" s="2554"/>
      <c r="BY431" s="2554"/>
      <c r="BZ431" s="2554"/>
      <c r="CA431" s="2554"/>
      <c r="CB431" s="2555"/>
      <c r="CC431" s="2443" t="s">
        <v>524</v>
      </c>
      <c r="CD431" s="2444"/>
      <c r="CE431" s="2444"/>
      <c r="CF431" s="2444"/>
      <c r="CG431" s="2444"/>
      <c r="CH431" s="2444"/>
      <c r="CI431" s="2444"/>
      <c r="CJ431" s="2444"/>
      <c r="CK431" s="2444"/>
      <c r="CL431" s="2444"/>
      <c r="CM431" s="2444"/>
      <c r="CN431" s="2444"/>
      <c r="CO431" s="2444"/>
      <c r="CP431" s="2444"/>
      <c r="CQ431" s="2444"/>
      <c r="CR431" s="2444"/>
      <c r="CS431" s="2444"/>
      <c r="CT431" s="2444"/>
      <c r="CU431" s="2444"/>
      <c r="CV431" s="2444"/>
      <c r="CW431" s="2444"/>
      <c r="CX431" s="2444"/>
      <c r="CY431" s="2445"/>
      <c r="CZ431" s="2443" t="s">
        <v>526</v>
      </c>
      <c r="DA431" s="2444"/>
      <c r="DB431" s="2444"/>
      <c r="DC431" s="2444"/>
      <c r="DD431" s="2444"/>
      <c r="DE431" s="2444"/>
      <c r="DF431" s="2444"/>
      <c r="DG431" s="2444"/>
      <c r="DH431" s="2444"/>
      <c r="DI431" s="2444"/>
      <c r="DJ431" s="2444"/>
      <c r="DK431" s="2444"/>
      <c r="DL431" s="2444"/>
      <c r="DM431" s="2444"/>
      <c r="DN431" s="2444"/>
      <c r="DO431" s="2444"/>
      <c r="DP431" s="2444"/>
      <c r="DQ431" s="2444"/>
      <c r="DR431" s="2444"/>
      <c r="DS431" s="2444"/>
      <c r="DT431" s="2444"/>
      <c r="DU431" s="2444"/>
      <c r="DV431" s="2444"/>
      <c r="DW431" s="2445"/>
    </row>
    <row r="432" spans="3:130" ht="33.75" customHeight="1">
      <c r="E432" s="2553"/>
      <c r="F432" s="2554"/>
      <c r="G432" s="2554"/>
      <c r="H432" s="2554"/>
      <c r="I432" s="2554"/>
      <c r="J432" s="2554"/>
      <c r="K432" s="2554"/>
      <c r="L432" s="2554"/>
      <c r="M432" s="2554"/>
      <c r="N432" s="2554"/>
      <c r="O432" s="2554"/>
      <c r="P432" s="2554"/>
      <c r="Q432" s="2554"/>
      <c r="R432" s="2554"/>
      <c r="S432" s="2554"/>
      <c r="T432" s="2554"/>
      <c r="U432" s="2554"/>
      <c r="V432" s="2554"/>
      <c r="W432" s="2554"/>
      <c r="X432" s="2554"/>
      <c r="Y432" s="2554"/>
      <c r="Z432" s="2554"/>
      <c r="AA432" s="2554"/>
      <c r="AB432" s="2554"/>
      <c r="AC432" s="2554"/>
      <c r="AD432" s="2554"/>
      <c r="AE432" s="2554"/>
      <c r="AF432" s="2555"/>
      <c r="AG432" s="2443"/>
      <c r="AH432" s="2444"/>
      <c r="AI432" s="2444"/>
      <c r="AJ432" s="2444"/>
      <c r="AK432" s="2444"/>
      <c r="AL432" s="2444"/>
      <c r="AM432" s="2444"/>
      <c r="AN432" s="2444"/>
      <c r="AO432" s="2444"/>
      <c r="AP432" s="2444"/>
      <c r="AQ432" s="2444"/>
      <c r="AR432" s="2444"/>
      <c r="AS432" s="2444"/>
      <c r="AT432" s="2444"/>
      <c r="AU432" s="2444"/>
      <c r="AV432" s="2444"/>
      <c r="AW432" s="2444"/>
      <c r="AX432" s="2444"/>
      <c r="AY432" s="2444"/>
      <c r="AZ432" s="2444"/>
      <c r="BA432" s="2444"/>
      <c r="BB432" s="2444"/>
      <c r="BC432" s="2444"/>
      <c r="BD432" s="2444"/>
      <c r="BE432" s="2444"/>
      <c r="BF432" s="2444"/>
      <c r="BG432" s="2444"/>
      <c r="BH432" s="2444"/>
      <c r="BI432" s="2444"/>
      <c r="BJ432" s="2444"/>
      <c r="BK432" s="2444"/>
      <c r="BL432" s="2444"/>
      <c r="BM432" s="2444"/>
      <c r="BN432" s="2444"/>
      <c r="BO432" s="2444"/>
      <c r="BP432" s="2444"/>
      <c r="BQ432" s="2445"/>
      <c r="BR432" s="2553"/>
      <c r="BS432" s="2554"/>
      <c r="BT432" s="2554"/>
      <c r="BU432" s="2554"/>
      <c r="BV432" s="2554"/>
      <c r="BW432" s="2554"/>
      <c r="BX432" s="2554"/>
      <c r="BY432" s="2554"/>
      <c r="BZ432" s="2554"/>
      <c r="CA432" s="2554"/>
      <c r="CB432" s="2555"/>
      <c r="CC432" s="2443"/>
      <c r="CD432" s="2444"/>
      <c r="CE432" s="2444"/>
      <c r="CF432" s="2444"/>
      <c r="CG432" s="2444"/>
      <c r="CH432" s="2444"/>
      <c r="CI432" s="2444"/>
      <c r="CJ432" s="2444"/>
      <c r="CK432" s="2444"/>
      <c r="CL432" s="2444"/>
      <c r="CM432" s="2444"/>
      <c r="CN432" s="2444"/>
      <c r="CO432" s="2444"/>
      <c r="CP432" s="2444"/>
      <c r="CQ432" s="2444"/>
      <c r="CR432" s="2444"/>
      <c r="CS432" s="2444"/>
      <c r="CT432" s="2444"/>
      <c r="CU432" s="2444"/>
      <c r="CV432" s="2444"/>
      <c r="CW432" s="2444"/>
      <c r="CX432" s="2444"/>
      <c r="CY432" s="2445"/>
      <c r="CZ432" s="2443"/>
      <c r="DA432" s="2444"/>
      <c r="DB432" s="2444"/>
      <c r="DC432" s="2444"/>
      <c r="DD432" s="2444"/>
      <c r="DE432" s="2444"/>
      <c r="DF432" s="2444"/>
      <c r="DG432" s="2444"/>
      <c r="DH432" s="2444"/>
      <c r="DI432" s="2444"/>
      <c r="DJ432" s="2444"/>
      <c r="DK432" s="2444"/>
      <c r="DL432" s="2444"/>
      <c r="DM432" s="2444"/>
      <c r="DN432" s="2444"/>
      <c r="DO432" s="2444"/>
      <c r="DP432" s="2444"/>
      <c r="DQ432" s="2444"/>
      <c r="DR432" s="2444"/>
      <c r="DS432" s="2444"/>
      <c r="DT432" s="2444"/>
      <c r="DU432" s="2444"/>
      <c r="DV432" s="2444"/>
      <c r="DW432" s="2445"/>
    </row>
    <row r="433" spans="5:127" ht="33.75" customHeight="1">
      <c r="E433" s="2553"/>
      <c r="F433" s="2554"/>
      <c r="G433" s="2554"/>
      <c r="H433" s="2554"/>
      <c r="I433" s="2554"/>
      <c r="J433" s="2554"/>
      <c r="K433" s="2554"/>
      <c r="L433" s="2554"/>
      <c r="M433" s="2554"/>
      <c r="N433" s="2554"/>
      <c r="O433" s="2554"/>
      <c r="P433" s="2554"/>
      <c r="Q433" s="2554"/>
      <c r="R433" s="2554"/>
      <c r="S433" s="2554"/>
      <c r="T433" s="2554"/>
      <c r="U433" s="2554"/>
      <c r="V433" s="2554"/>
      <c r="W433" s="2554"/>
      <c r="X433" s="2554"/>
      <c r="Y433" s="2554"/>
      <c r="Z433" s="2554"/>
      <c r="AA433" s="2554"/>
      <c r="AB433" s="2554"/>
      <c r="AC433" s="2554"/>
      <c r="AD433" s="2554"/>
      <c r="AE433" s="2554"/>
      <c r="AF433" s="2555"/>
      <c r="AG433" s="2443"/>
      <c r="AH433" s="2444"/>
      <c r="AI433" s="2444"/>
      <c r="AJ433" s="2444"/>
      <c r="AK433" s="2444"/>
      <c r="AL433" s="2444"/>
      <c r="AM433" s="2444"/>
      <c r="AN433" s="2444"/>
      <c r="AO433" s="2444"/>
      <c r="AP433" s="2444"/>
      <c r="AQ433" s="2444"/>
      <c r="AR433" s="2444"/>
      <c r="AS433" s="2444"/>
      <c r="AT433" s="2444"/>
      <c r="AU433" s="2444"/>
      <c r="AV433" s="2444"/>
      <c r="AW433" s="2444"/>
      <c r="AX433" s="2444"/>
      <c r="AY433" s="2444"/>
      <c r="AZ433" s="2444"/>
      <c r="BA433" s="2444"/>
      <c r="BB433" s="2444"/>
      <c r="BC433" s="2444"/>
      <c r="BD433" s="2444"/>
      <c r="BE433" s="2444"/>
      <c r="BF433" s="2444"/>
      <c r="BG433" s="2444"/>
      <c r="BH433" s="2444"/>
      <c r="BI433" s="2444"/>
      <c r="BJ433" s="2444"/>
      <c r="BK433" s="2444"/>
      <c r="BL433" s="2444"/>
      <c r="BM433" s="2444"/>
      <c r="BN433" s="2444"/>
      <c r="BO433" s="2444"/>
      <c r="BP433" s="2444"/>
      <c r="BQ433" s="2445"/>
      <c r="BR433" s="2553"/>
      <c r="BS433" s="2554"/>
      <c r="BT433" s="2554"/>
      <c r="BU433" s="2554"/>
      <c r="BV433" s="2554"/>
      <c r="BW433" s="2554"/>
      <c r="BX433" s="2554"/>
      <c r="BY433" s="2554"/>
      <c r="BZ433" s="2554"/>
      <c r="CA433" s="2554"/>
      <c r="CB433" s="2555"/>
      <c r="CC433" s="2443"/>
      <c r="CD433" s="2444"/>
      <c r="CE433" s="2444"/>
      <c r="CF433" s="2444"/>
      <c r="CG433" s="2444"/>
      <c r="CH433" s="2444"/>
      <c r="CI433" s="2444"/>
      <c r="CJ433" s="2444"/>
      <c r="CK433" s="2444"/>
      <c r="CL433" s="2444"/>
      <c r="CM433" s="2444"/>
      <c r="CN433" s="2444"/>
      <c r="CO433" s="2444"/>
      <c r="CP433" s="2444"/>
      <c r="CQ433" s="2444"/>
      <c r="CR433" s="2444"/>
      <c r="CS433" s="2444"/>
      <c r="CT433" s="2444"/>
      <c r="CU433" s="2444"/>
      <c r="CV433" s="2444"/>
      <c r="CW433" s="2444"/>
      <c r="CX433" s="2444"/>
      <c r="CY433" s="2445"/>
      <c r="CZ433" s="2443"/>
      <c r="DA433" s="2444"/>
      <c r="DB433" s="2444"/>
      <c r="DC433" s="2444"/>
      <c r="DD433" s="2444"/>
      <c r="DE433" s="2444"/>
      <c r="DF433" s="2444"/>
      <c r="DG433" s="2444"/>
      <c r="DH433" s="2444"/>
      <c r="DI433" s="2444"/>
      <c r="DJ433" s="2444"/>
      <c r="DK433" s="2444"/>
      <c r="DL433" s="2444"/>
      <c r="DM433" s="2444"/>
      <c r="DN433" s="2444"/>
      <c r="DO433" s="2444"/>
      <c r="DP433" s="2444"/>
      <c r="DQ433" s="2444"/>
      <c r="DR433" s="2444"/>
      <c r="DS433" s="2444"/>
      <c r="DT433" s="2444"/>
      <c r="DU433" s="2444"/>
      <c r="DV433" s="2444"/>
      <c r="DW433" s="2445"/>
    </row>
    <row r="434" spans="5:127" ht="33.75" customHeight="1">
      <c r="E434" s="2553"/>
      <c r="F434" s="2554"/>
      <c r="G434" s="2554"/>
      <c r="H434" s="2554"/>
      <c r="I434" s="2554"/>
      <c r="J434" s="2554"/>
      <c r="K434" s="2554"/>
      <c r="L434" s="2554"/>
      <c r="M434" s="2554"/>
      <c r="N434" s="2554"/>
      <c r="O434" s="2554"/>
      <c r="P434" s="2554"/>
      <c r="Q434" s="2554"/>
      <c r="R434" s="2554"/>
      <c r="S434" s="2554"/>
      <c r="T434" s="2554"/>
      <c r="U434" s="2554"/>
      <c r="V434" s="2554"/>
      <c r="W434" s="2554"/>
      <c r="X434" s="2554"/>
      <c r="Y434" s="2554"/>
      <c r="Z434" s="2554"/>
      <c r="AA434" s="2554"/>
      <c r="AB434" s="2554"/>
      <c r="AC434" s="2554"/>
      <c r="AD434" s="2554"/>
      <c r="AE434" s="2554"/>
      <c r="AF434" s="2555"/>
      <c r="AG434" s="2443"/>
      <c r="AH434" s="2444"/>
      <c r="AI434" s="2444"/>
      <c r="AJ434" s="2444"/>
      <c r="AK434" s="2444"/>
      <c r="AL434" s="2444"/>
      <c r="AM434" s="2444"/>
      <c r="AN434" s="2444"/>
      <c r="AO434" s="2444"/>
      <c r="AP434" s="2444"/>
      <c r="AQ434" s="2444"/>
      <c r="AR434" s="2444"/>
      <c r="AS434" s="2444"/>
      <c r="AT434" s="2444"/>
      <c r="AU434" s="2444"/>
      <c r="AV434" s="2444"/>
      <c r="AW434" s="2444"/>
      <c r="AX434" s="2444"/>
      <c r="AY434" s="2444"/>
      <c r="AZ434" s="2444"/>
      <c r="BA434" s="2444"/>
      <c r="BB434" s="2444"/>
      <c r="BC434" s="2444"/>
      <c r="BD434" s="2444"/>
      <c r="BE434" s="2444"/>
      <c r="BF434" s="2444"/>
      <c r="BG434" s="2444"/>
      <c r="BH434" s="2444"/>
      <c r="BI434" s="2444"/>
      <c r="BJ434" s="2444"/>
      <c r="BK434" s="2444"/>
      <c r="BL434" s="2444"/>
      <c r="BM434" s="2444"/>
      <c r="BN434" s="2444"/>
      <c r="BO434" s="2444"/>
      <c r="BP434" s="2444"/>
      <c r="BQ434" s="2445"/>
      <c r="BR434" s="2553"/>
      <c r="BS434" s="2554"/>
      <c r="BT434" s="2554"/>
      <c r="BU434" s="2554"/>
      <c r="BV434" s="2554"/>
      <c r="BW434" s="2554"/>
      <c r="BX434" s="2554"/>
      <c r="BY434" s="2554"/>
      <c r="BZ434" s="2554"/>
      <c r="CA434" s="2554"/>
      <c r="CB434" s="2555"/>
      <c r="CC434" s="2443"/>
      <c r="CD434" s="2444"/>
      <c r="CE434" s="2444"/>
      <c r="CF434" s="2444"/>
      <c r="CG434" s="2444"/>
      <c r="CH434" s="2444"/>
      <c r="CI434" s="2444"/>
      <c r="CJ434" s="2444"/>
      <c r="CK434" s="2444"/>
      <c r="CL434" s="2444"/>
      <c r="CM434" s="2444"/>
      <c r="CN434" s="2444"/>
      <c r="CO434" s="2444"/>
      <c r="CP434" s="2444"/>
      <c r="CQ434" s="2444"/>
      <c r="CR434" s="2444"/>
      <c r="CS434" s="2444"/>
      <c r="CT434" s="2444"/>
      <c r="CU434" s="2444"/>
      <c r="CV434" s="2444"/>
      <c r="CW434" s="2444"/>
      <c r="CX434" s="2444"/>
      <c r="CY434" s="2445"/>
      <c r="CZ434" s="2443"/>
      <c r="DA434" s="2444"/>
      <c r="DB434" s="2444"/>
      <c r="DC434" s="2444"/>
      <c r="DD434" s="2444"/>
      <c r="DE434" s="2444"/>
      <c r="DF434" s="2444"/>
      <c r="DG434" s="2444"/>
      <c r="DH434" s="2444"/>
      <c r="DI434" s="2444"/>
      <c r="DJ434" s="2444"/>
      <c r="DK434" s="2444"/>
      <c r="DL434" s="2444"/>
      <c r="DM434" s="2444"/>
      <c r="DN434" s="2444"/>
      <c r="DO434" s="2444"/>
      <c r="DP434" s="2444"/>
      <c r="DQ434" s="2444"/>
      <c r="DR434" s="2444"/>
      <c r="DS434" s="2444"/>
      <c r="DT434" s="2444"/>
      <c r="DU434" s="2444"/>
      <c r="DV434" s="2444"/>
      <c r="DW434" s="2445"/>
    </row>
    <row r="435" spans="5:127" ht="33.75" customHeight="1">
      <c r="E435" s="2553"/>
      <c r="F435" s="2554"/>
      <c r="G435" s="2554"/>
      <c r="H435" s="2554"/>
      <c r="I435" s="2554"/>
      <c r="J435" s="2554"/>
      <c r="K435" s="2554"/>
      <c r="L435" s="2554"/>
      <c r="M435" s="2554"/>
      <c r="N435" s="2554"/>
      <c r="O435" s="2554"/>
      <c r="P435" s="2554"/>
      <c r="Q435" s="2554"/>
      <c r="R435" s="2554"/>
      <c r="S435" s="2554"/>
      <c r="T435" s="2554"/>
      <c r="U435" s="2554"/>
      <c r="V435" s="2554"/>
      <c r="W435" s="2554"/>
      <c r="X435" s="2554"/>
      <c r="Y435" s="2554"/>
      <c r="Z435" s="2554"/>
      <c r="AA435" s="2554"/>
      <c r="AB435" s="2554"/>
      <c r="AC435" s="2554"/>
      <c r="AD435" s="2554"/>
      <c r="AE435" s="2554"/>
      <c r="AF435" s="2555"/>
      <c r="AG435" s="2443"/>
      <c r="AH435" s="2444"/>
      <c r="AI435" s="2444"/>
      <c r="AJ435" s="2444"/>
      <c r="AK435" s="2444"/>
      <c r="AL435" s="2444"/>
      <c r="AM435" s="2444"/>
      <c r="AN435" s="2444"/>
      <c r="AO435" s="2444"/>
      <c r="AP435" s="2444"/>
      <c r="AQ435" s="2444"/>
      <c r="AR435" s="2444"/>
      <c r="AS435" s="2444"/>
      <c r="AT435" s="2444"/>
      <c r="AU435" s="2444"/>
      <c r="AV435" s="2444"/>
      <c r="AW435" s="2444"/>
      <c r="AX435" s="2444"/>
      <c r="AY435" s="2444"/>
      <c r="AZ435" s="2444"/>
      <c r="BA435" s="2444"/>
      <c r="BB435" s="2444"/>
      <c r="BC435" s="2444"/>
      <c r="BD435" s="2444"/>
      <c r="BE435" s="2444"/>
      <c r="BF435" s="2444"/>
      <c r="BG435" s="2444"/>
      <c r="BH435" s="2444"/>
      <c r="BI435" s="2444"/>
      <c r="BJ435" s="2444"/>
      <c r="BK435" s="2444"/>
      <c r="BL435" s="2444"/>
      <c r="BM435" s="2444"/>
      <c r="BN435" s="2444"/>
      <c r="BO435" s="2444"/>
      <c r="BP435" s="2444"/>
      <c r="BQ435" s="2445"/>
      <c r="BR435" s="2553"/>
      <c r="BS435" s="2554"/>
      <c r="BT435" s="2554"/>
      <c r="BU435" s="2554"/>
      <c r="BV435" s="2554"/>
      <c r="BW435" s="2554"/>
      <c r="BX435" s="2554"/>
      <c r="BY435" s="2554"/>
      <c r="BZ435" s="2554"/>
      <c r="CA435" s="2554"/>
      <c r="CB435" s="2555"/>
      <c r="CC435" s="2443"/>
      <c r="CD435" s="2444"/>
      <c r="CE435" s="2444"/>
      <c r="CF435" s="2444"/>
      <c r="CG435" s="2444"/>
      <c r="CH435" s="2444"/>
      <c r="CI435" s="2444"/>
      <c r="CJ435" s="2444"/>
      <c r="CK435" s="2444"/>
      <c r="CL435" s="2444"/>
      <c r="CM435" s="2444"/>
      <c r="CN435" s="2444"/>
      <c r="CO435" s="2444"/>
      <c r="CP435" s="2444"/>
      <c r="CQ435" s="2444"/>
      <c r="CR435" s="2444"/>
      <c r="CS435" s="2444"/>
      <c r="CT435" s="2444"/>
      <c r="CU435" s="2444"/>
      <c r="CV435" s="2444"/>
      <c r="CW435" s="2444"/>
      <c r="CX435" s="2444"/>
      <c r="CY435" s="2445"/>
      <c r="CZ435" s="2443"/>
      <c r="DA435" s="2444"/>
      <c r="DB435" s="2444"/>
      <c r="DC435" s="2444"/>
      <c r="DD435" s="2444"/>
      <c r="DE435" s="2444"/>
      <c r="DF435" s="2444"/>
      <c r="DG435" s="2444"/>
      <c r="DH435" s="2444"/>
      <c r="DI435" s="2444"/>
      <c r="DJ435" s="2444"/>
      <c r="DK435" s="2444"/>
      <c r="DL435" s="2444"/>
      <c r="DM435" s="2444"/>
      <c r="DN435" s="2444"/>
      <c r="DO435" s="2444"/>
      <c r="DP435" s="2444"/>
      <c r="DQ435" s="2444"/>
      <c r="DR435" s="2444"/>
      <c r="DS435" s="2444"/>
      <c r="DT435" s="2444"/>
      <c r="DU435" s="2444"/>
      <c r="DV435" s="2444"/>
      <c r="DW435" s="2445"/>
    </row>
    <row r="436" spans="5:127" ht="33.75" customHeight="1">
      <c r="E436" s="2553"/>
      <c r="F436" s="2554"/>
      <c r="G436" s="2554"/>
      <c r="H436" s="2554"/>
      <c r="I436" s="2554"/>
      <c r="J436" s="2554"/>
      <c r="K436" s="2554"/>
      <c r="L436" s="2554"/>
      <c r="M436" s="2554"/>
      <c r="N436" s="2554"/>
      <c r="O436" s="2554"/>
      <c r="P436" s="2554"/>
      <c r="Q436" s="2554"/>
      <c r="R436" s="2554"/>
      <c r="S436" s="2554"/>
      <c r="T436" s="2554"/>
      <c r="U436" s="2554"/>
      <c r="V436" s="2554"/>
      <c r="W436" s="2554"/>
      <c r="X436" s="2554"/>
      <c r="Y436" s="2554"/>
      <c r="Z436" s="2554"/>
      <c r="AA436" s="2554"/>
      <c r="AB436" s="2554"/>
      <c r="AC436" s="2554"/>
      <c r="AD436" s="2554"/>
      <c r="AE436" s="2554"/>
      <c r="AF436" s="2555"/>
      <c r="AG436" s="2443" t="s">
        <v>818</v>
      </c>
      <c r="AH436" s="2444"/>
      <c r="AI436" s="2444"/>
      <c r="AJ436" s="2444"/>
      <c r="AK436" s="2444"/>
      <c r="AL436" s="2444"/>
      <c r="AM436" s="2444"/>
      <c r="AN436" s="2444"/>
      <c r="AO436" s="2444"/>
      <c r="AP436" s="2444"/>
      <c r="AQ436" s="2444"/>
      <c r="AR436" s="2444"/>
      <c r="AS436" s="2444"/>
      <c r="AT436" s="2444"/>
      <c r="AU436" s="2444"/>
      <c r="AV436" s="2444"/>
      <c r="AW436" s="2444"/>
      <c r="AX436" s="2444"/>
      <c r="AY436" s="2444"/>
      <c r="AZ436" s="2444"/>
      <c r="BA436" s="2444"/>
      <c r="BB436" s="2444"/>
      <c r="BC436" s="2444"/>
      <c r="BD436" s="2444"/>
      <c r="BE436" s="2444"/>
      <c r="BF436" s="2444"/>
      <c r="BG436" s="2444"/>
      <c r="BH436" s="2444"/>
      <c r="BI436" s="2444"/>
      <c r="BJ436" s="2444"/>
      <c r="BK436" s="2444"/>
      <c r="BL436" s="2444"/>
      <c r="BM436" s="2444"/>
      <c r="BN436" s="2444"/>
      <c r="BO436" s="2444"/>
      <c r="BP436" s="2444"/>
      <c r="BQ436" s="2445"/>
      <c r="BR436" s="2553"/>
      <c r="BS436" s="2554"/>
      <c r="BT436" s="2554"/>
      <c r="BU436" s="2554"/>
      <c r="BV436" s="2554"/>
      <c r="BW436" s="2554"/>
      <c r="BX436" s="2554"/>
      <c r="BY436" s="2554"/>
      <c r="BZ436" s="2554"/>
      <c r="CA436" s="2554"/>
      <c r="CB436" s="2555"/>
      <c r="CC436" s="2443"/>
      <c r="CD436" s="2444"/>
      <c r="CE436" s="2444"/>
      <c r="CF436" s="2444"/>
      <c r="CG436" s="2444"/>
      <c r="CH436" s="2444"/>
      <c r="CI436" s="2444"/>
      <c r="CJ436" s="2444"/>
      <c r="CK436" s="2444"/>
      <c r="CL436" s="2444"/>
      <c r="CM436" s="2444"/>
      <c r="CN436" s="2444"/>
      <c r="CO436" s="2444"/>
      <c r="CP436" s="2444"/>
      <c r="CQ436" s="2444"/>
      <c r="CR436" s="2444"/>
      <c r="CS436" s="2444"/>
      <c r="CT436" s="2444"/>
      <c r="CU436" s="2444"/>
      <c r="CV436" s="2444"/>
      <c r="CW436" s="2444"/>
      <c r="CX436" s="2444"/>
      <c r="CY436" s="2445"/>
      <c r="CZ436" s="2443"/>
      <c r="DA436" s="2444"/>
      <c r="DB436" s="2444"/>
      <c r="DC436" s="2444"/>
      <c r="DD436" s="2444"/>
      <c r="DE436" s="2444"/>
      <c r="DF436" s="2444"/>
      <c r="DG436" s="2444"/>
      <c r="DH436" s="2444"/>
      <c r="DI436" s="2444"/>
      <c r="DJ436" s="2444"/>
      <c r="DK436" s="2444"/>
      <c r="DL436" s="2444"/>
      <c r="DM436" s="2444"/>
      <c r="DN436" s="2444"/>
      <c r="DO436" s="2444"/>
      <c r="DP436" s="2444"/>
      <c r="DQ436" s="2444"/>
      <c r="DR436" s="2444"/>
      <c r="DS436" s="2444"/>
      <c r="DT436" s="2444"/>
      <c r="DU436" s="2444"/>
      <c r="DV436" s="2444"/>
      <c r="DW436" s="2445"/>
    </row>
    <row r="437" spans="5:127" ht="33.75" customHeight="1">
      <c r="E437" s="2553"/>
      <c r="F437" s="2554"/>
      <c r="G437" s="2554"/>
      <c r="H437" s="2554"/>
      <c r="I437" s="2554"/>
      <c r="J437" s="2554"/>
      <c r="K437" s="2554"/>
      <c r="L437" s="2554"/>
      <c r="M437" s="2554"/>
      <c r="N437" s="2554"/>
      <c r="O437" s="2554"/>
      <c r="P437" s="2554"/>
      <c r="Q437" s="2554"/>
      <c r="R437" s="2554"/>
      <c r="S437" s="2554"/>
      <c r="T437" s="2554"/>
      <c r="U437" s="2554"/>
      <c r="V437" s="2554"/>
      <c r="W437" s="2554"/>
      <c r="X437" s="2554"/>
      <c r="Y437" s="2554"/>
      <c r="Z437" s="2554"/>
      <c r="AA437" s="2554"/>
      <c r="AB437" s="2554"/>
      <c r="AC437" s="2554"/>
      <c r="AD437" s="2554"/>
      <c r="AE437" s="2554"/>
      <c r="AF437" s="2555"/>
      <c r="AG437" s="2443"/>
      <c r="AH437" s="2444"/>
      <c r="AI437" s="2444"/>
      <c r="AJ437" s="2444"/>
      <c r="AK437" s="2444"/>
      <c r="AL437" s="2444"/>
      <c r="AM437" s="2444"/>
      <c r="AN437" s="2444"/>
      <c r="AO437" s="2444"/>
      <c r="AP437" s="2444"/>
      <c r="AQ437" s="2444"/>
      <c r="AR437" s="2444"/>
      <c r="AS437" s="2444"/>
      <c r="AT437" s="2444"/>
      <c r="AU437" s="2444"/>
      <c r="AV437" s="2444"/>
      <c r="AW437" s="2444"/>
      <c r="AX437" s="2444"/>
      <c r="AY437" s="2444"/>
      <c r="AZ437" s="2444"/>
      <c r="BA437" s="2444"/>
      <c r="BB437" s="2444"/>
      <c r="BC437" s="2444"/>
      <c r="BD437" s="2444"/>
      <c r="BE437" s="2444"/>
      <c r="BF437" s="2444"/>
      <c r="BG437" s="2444"/>
      <c r="BH437" s="2444"/>
      <c r="BI437" s="2444"/>
      <c r="BJ437" s="2444"/>
      <c r="BK437" s="2444"/>
      <c r="BL437" s="2444"/>
      <c r="BM437" s="2444"/>
      <c r="BN437" s="2444"/>
      <c r="BO437" s="2444"/>
      <c r="BP437" s="2444"/>
      <c r="BQ437" s="2445"/>
      <c r="BR437" s="2553"/>
      <c r="BS437" s="2554"/>
      <c r="BT437" s="2554"/>
      <c r="BU437" s="2554"/>
      <c r="BV437" s="2554"/>
      <c r="BW437" s="2554"/>
      <c r="BX437" s="2554"/>
      <c r="BY437" s="2554"/>
      <c r="BZ437" s="2554"/>
      <c r="CA437" s="2554"/>
      <c r="CB437" s="2555"/>
      <c r="CC437" s="2443"/>
      <c r="CD437" s="2444"/>
      <c r="CE437" s="2444"/>
      <c r="CF437" s="2444"/>
      <c r="CG437" s="2444"/>
      <c r="CH437" s="2444"/>
      <c r="CI437" s="2444"/>
      <c r="CJ437" s="2444"/>
      <c r="CK437" s="2444"/>
      <c r="CL437" s="2444"/>
      <c r="CM437" s="2444"/>
      <c r="CN437" s="2444"/>
      <c r="CO437" s="2444"/>
      <c r="CP437" s="2444"/>
      <c r="CQ437" s="2444"/>
      <c r="CR437" s="2444"/>
      <c r="CS437" s="2444"/>
      <c r="CT437" s="2444"/>
      <c r="CU437" s="2444"/>
      <c r="CV437" s="2444"/>
      <c r="CW437" s="2444"/>
      <c r="CX437" s="2444"/>
      <c r="CY437" s="2445"/>
      <c r="CZ437" s="2443"/>
      <c r="DA437" s="2444"/>
      <c r="DB437" s="2444"/>
      <c r="DC437" s="2444"/>
      <c r="DD437" s="2444"/>
      <c r="DE437" s="2444"/>
      <c r="DF437" s="2444"/>
      <c r="DG437" s="2444"/>
      <c r="DH437" s="2444"/>
      <c r="DI437" s="2444"/>
      <c r="DJ437" s="2444"/>
      <c r="DK437" s="2444"/>
      <c r="DL437" s="2444"/>
      <c r="DM437" s="2444"/>
      <c r="DN437" s="2444"/>
      <c r="DO437" s="2444"/>
      <c r="DP437" s="2444"/>
      <c r="DQ437" s="2444"/>
      <c r="DR437" s="2444"/>
      <c r="DS437" s="2444"/>
      <c r="DT437" s="2444"/>
      <c r="DU437" s="2444"/>
      <c r="DV437" s="2444"/>
      <c r="DW437" s="2445"/>
    </row>
    <row r="438" spans="5:127" ht="33.75" customHeight="1">
      <c r="E438" s="2553"/>
      <c r="F438" s="2554"/>
      <c r="G438" s="2554"/>
      <c r="H438" s="2554"/>
      <c r="I438" s="2554"/>
      <c r="J438" s="2554"/>
      <c r="K438" s="2554"/>
      <c r="L438" s="2554"/>
      <c r="M438" s="2554"/>
      <c r="N438" s="2554"/>
      <c r="O438" s="2554"/>
      <c r="P438" s="2554"/>
      <c r="Q438" s="2554"/>
      <c r="R438" s="2554"/>
      <c r="S438" s="2554"/>
      <c r="T438" s="2554"/>
      <c r="U438" s="2554"/>
      <c r="V438" s="2554"/>
      <c r="W438" s="2554"/>
      <c r="X438" s="2554"/>
      <c r="Y438" s="2554"/>
      <c r="Z438" s="2554"/>
      <c r="AA438" s="2554"/>
      <c r="AB438" s="2554"/>
      <c r="AC438" s="2554"/>
      <c r="AD438" s="2554"/>
      <c r="AE438" s="2554"/>
      <c r="AF438" s="2555"/>
      <c r="AG438" s="2443"/>
      <c r="AH438" s="2444"/>
      <c r="AI438" s="2444"/>
      <c r="AJ438" s="2444"/>
      <c r="AK438" s="2444"/>
      <c r="AL438" s="2444"/>
      <c r="AM438" s="2444"/>
      <c r="AN438" s="2444"/>
      <c r="AO438" s="2444"/>
      <c r="AP438" s="2444"/>
      <c r="AQ438" s="2444"/>
      <c r="AR438" s="2444"/>
      <c r="AS438" s="2444"/>
      <c r="AT438" s="2444"/>
      <c r="AU438" s="2444"/>
      <c r="AV438" s="2444"/>
      <c r="AW438" s="2444"/>
      <c r="AX438" s="2444"/>
      <c r="AY438" s="2444"/>
      <c r="AZ438" s="2444"/>
      <c r="BA438" s="2444"/>
      <c r="BB438" s="2444"/>
      <c r="BC438" s="2444"/>
      <c r="BD438" s="2444"/>
      <c r="BE438" s="2444"/>
      <c r="BF438" s="2444"/>
      <c r="BG438" s="2444"/>
      <c r="BH438" s="2444"/>
      <c r="BI438" s="2444"/>
      <c r="BJ438" s="2444"/>
      <c r="BK438" s="2444"/>
      <c r="BL438" s="2444"/>
      <c r="BM438" s="2444"/>
      <c r="BN438" s="2444"/>
      <c r="BO438" s="2444"/>
      <c r="BP438" s="2444"/>
      <c r="BQ438" s="2445"/>
      <c r="BR438" s="2553"/>
      <c r="BS438" s="2554"/>
      <c r="BT438" s="2554"/>
      <c r="BU438" s="2554"/>
      <c r="BV438" s="2554"/>
      <c r="BW438" s="2554"/>
      <c r="BX438" s="2554"/>
      <c r="BY438" s="2554"/>
      <c r="BZ438" s="2554"/>
      <c r="CA438" s="2554"/>
      <c r="CB438" s="2555"/>
      <c r="CC438" s="2443"/>
      <c r="CD438" s="2444"/>
      <c r="CE438" s="2444"/>
      <c r="CF438" s="2444"/>
      <c r="CG438" s="2444"/>
      <c r="CH438" s="2444"/>
      <c r="CI438" s="2444"/>
      <c r="CJ438" s="2444"/>
      <c r="CK438" s="2444"/>
      <c r="CL438" s="2444"/>
      <c r="CM438" s="2444"/>
      <c r="CN438" s="2444"/>
      <c r="CO438" s="2444"/>
      <c r="CP438" s="2444"/>
      <c r="CQ438" s="2444"/>
      <c r="CR438" s="2444"/>
      <c r="CS438" s="2444"/>
      <c r="CT438" s="2444"/>
      <c r="CU438" s="2444"/>
      <c r="CV438" s="2444"/>
      <c r="CW438" s="2444"/>
      <c r="CX438" s="2444"/>
      <c r="CY438" s="2445"/>
      <c r="CZ438" s="2443"/>
      <c r="DA438" s="2444"/>
      <c r="DB438" s="2444"/>
      <c r="DC438" s="2444"/>
      <c r="DD438" s="2444"/>
      <c r="DE438" s="2444"/>
      <c r="DF438" s="2444"/>
      <c r="DG438" s="2444"/>
      <c r="DH438" s="2444"/>
      <c r="DI438" s="2444"/>
      <c r="DJ438" s="2444"/>
      <c r="DK438" s="2444"/>
      <c r="DL438" s="2444"/>
      <c r="DM438" s="2444"/>
      <c r="DN438" s="2444"/>
      <c r="DO438" s="2444"/>
      <c r="DP438" s="2444"/>
      <c r="DQ438" s="2444"/>
      <c r="DR438" s="2444"/>
      <c r="DS438" s="2444"/>
      <c r="DT438" s="2444"/>
      <c r="DU438" s="2444"/>
      <c r="DV438" s="2444"/>
      <c r="DW438" s="2445"/>
    </row>
    <row r="439" spans="5:127" ht="33.75" customHeight="1">
      <c r="E439" s="2553"/>
      <c r="F439" s="2554"/>
      <c r="G439" s="2554"/>
      <c r="H439" s="2554"/>
      <c r="I439" s="2554"/>
      <c r="J439" s="2554"/>
      <c r="K439" s="2554"/>
      <c r="L439" s="2554"/>
      <c r="M439" s="2554"/>
      <c r="N439" s="2554"/>
      <c r="O439" s="2554"/>
      <c r="P439" s="2554"/>
      <c r="Q439" s="2554"/>
      <c r="R439" s="2554"/>
      <c r="S439" s="2554"/>
      <c r="T439" s="2554"/>
      <c r="U439" s="2554"/>
      <c r="V439" s="2554"/>
      <c r="W439" s="2554"/>
      <c r="X439" s="2554"/>
      <c r="Y439" s="2554"/>
      <c r="Z439" s="2554"/>
      <c r="AA439" s="2554"/>
      <c r="AB439" s="2554"/>
      <c r="AC439" s="2554"/>
      <c r="AD439" s="2554"/>
      <c r="AE439" s="2554"/>
      <c r="AF439" s="2555"/>
      <c r="AG439" s="2443"/>
      <c r="AH439" s="2444"/>
      <c r="AI439" s="2444"/>
      <c r="AJ439" s="2444"/>
      <c r="AK439" s="2444"/>
      <c r="AL439" s="2444"/>
      <c r="AM439" s="2444"/>
      <c r="AN439" s="2444"/>
      <c r="AO439" s="2444"/>
      <c r="AP439" s="2444"/>
      <c r="AQ439" s="2444"/>
      <c r="AR439" s="2444"/>
      <c r="AS439" s="2444"/>
      <c r="AT439" s="2444"/>
      <c r="AU439" s="2444"/>
      <c r="AV439" s="2444"/>
      <c r="AW439" s="2444"/>
      <c r="AX439" s="2444"/>
      <c r="AY439" s="2444"/>
      <c r="AZ439" s="2444"/>
      <c r="BA439" s="2444"/>
      <c r="BB439" s="2444"/>
      <c r="BC439" s="2444"/>
      <c r="BD439" s="2444"/>
      <c r="BE439" s="2444"/>
      <c r="BF439" s="2444"/>
      <c r="BG439" s="2444"/>
      <c r="BH439" s="2444"/>
      <c r="BI439" s="2444"/>
      <c r="BJ439" s="2444"/>
      <c r="BK439" s="2444"/>
      <c r="BL439" s="2444"/>
      <c r="BM439" s="2444"/>
      <c r="BN439" s="2444"/>
      <c r="BO439" s="2444"/>
      <c r="BP439" s="2444"/>
      <c r="BQ439" s="2445"/>
      <c r="BR439" s="2553"/>
      <c r="BS439" s="2554"/>
      <c r="BT439" s="2554"/>
      <c r="BU439" s="2554"/>
      <c r="BV439" s="2554"/>
      <c r="BW439" s="2554"/>
      <c r="BX439" s="2554"/>
      <c r="BY439" s="2554"/>
      <c r="BZ439" s="2554"/>
      <c r="CA439" s="2554"/>
      <c r="CB439" s="2555"/>
      <c r="CC439" s="2443"/>
      <c r="CD439" s="2444"/>
      <c r="CE439" s="2444"/>
      <c r="CF439" s="2444"/>
      <c r="CG439" s="2444"/>
      <c r="CH439" s="2444"/>
      <c r="CI439" s="2444"/>
      <c r="CJ439" s="2444"/>
      <c r="CK439" s="2444"/>
      <c r="CL439" s="2444"/>
      <c r="CM439" s="2444"/>
      <c r="CN439" s="2444"/>
      <c r="CO439" s="2444"/>
      <c r="CP439" s="2444"/>
      <c r="CQ439" s="2444"/>
      <c r="CR439" s="2444"/>
      <c r="CS439" s="2444"/>
      <c r="CT439" s="2444"/>
      <c r="CU439" s="2444"/>
      <c r="CV439" s="2444"/>
      <c r="CW439" s="2444"/>
      <c r="CX439" s="2444"/>
      <c r="CY439" s="2445"/>
      <c r="CZ439" s="2443"/>
      <c r="DA439" s="2444"/>
      <c r="DB439" s="2444"/>
      <c r="DC439" s="2444"/>
      <c r="DD439" s="2444"/>
      <c r="DE439" s="2444"/>
      <c r="DF439" s="2444"/>
      <c r="DG439" s="2444"/>
      <c r="DH439" s="2444"/>
      <c r="DI439" s="2444"/>
      <c r="DJ439" s="2444"/>
      <c r="DK439" s="2444"/>
      <c r="DL439" s="2444"/>
      <c r="DM439" s="2444"/>
      <c r="DN439" s="2444"/>
      <c r="DO439" s="2444"/>
      <c r="DP439" s="2444"/>
      <c r="DQ439" s="2444"/>
      <c r="DR439" s="2444"/>
      <c r="DS439" s="2444"/>
      <c r="DT439" s="2444"/>
      <c r="DU439" s="2444"/>
      <c r="DV439" s="2444"/>
      <c r="DW439" s="2445"/>
    </row>
    <row r="440" spans="5:127" ht="33.75" customHeight="1">
      <c r="E440" s="2553"/>
      <c r="F440" s="2554"/>
      <c r="G440" s="2554"/>
      <c r="H440" s="2554"/>
      <c r="I440" s="2554"/>
      <c r="J440" s="2554"/>
      <c r="K440" s="2554"/>
      <c r="L440" s="2554"/>
      <c r="M440" s="2554"/>
      <c r="N440" s="2554"/>
      <c r="O440" s="2554"/>
      <c r="P440" s="2554"/>
      <c r="Q440" s="2554"/>
      <c r="R440" s="2554"/>
      <c r="S440" s="2554"/>
      <c r="T440" s="2554"/>
      <c r="U440" s="2554"/>
      <c r="V440" s="2554"/>
      <c r="W440" s="2554"/>
      <c r="X440" s="2554"/>
      <c r="Y440" s="2554"/>
      <c r="Z440" s="2554"/>
      <c r="AA440" s="2554"/>
      <c r="AB440" s="2554"/>
      <c r="AC440" s="2554"/>
      <c r="AD440" s="2554"/>
      <c r="AE440" s="2554"/>
      <c r="AF440" s="2555"/>
      <c r="AG440" s="2443"/>
      <c r="AH440" s="2444"/>
      <c r="AI440" s="2444"/>
      <c r="AJ440" s="2444"/>
      <c r="AK440" s="2444"/>
      <c r="AL440" s="2444"/>
      <c r="AM440" s="2444"/>
      <c r="AN440" s="2444"/>
      <c r="AO440" s="2444"/>
      <c r="AP440" s="2444"/>
      <c r="AQ440" s="2444"/>
      <c r="AR440" s="2444"/>
      <c r="AS440" s="2444"/>
      <c r="AT440" s="2444"/>
      <c r="AU440" s="2444"/>
      <c r="AV440" s="2444"/>
      <c r="AW440" s="2444"/>
      <c r="AX440" s="2444"/>
      <c r="AY440" s="2444"/>
      <c r="AZ440" s="2444"/>
      <c r="BA440" s="2444"/>
      <c r="BB440" s="2444"/>
      <c r="BC440" s="2444"/>
      <c r="BD440" s="2444"/>
      <c r="BE440" s="2444"/>
      <c r="BF440" s="2444"/>
      <c r="BG440" s="2444"/>
      <c r="BH440" s="2444"/>
      <c r="BI440" s="2444"/>
      <c r="BJ440" s="2444"/>
      <c r="BK440" s="2444"/>
      <c r="BL440" s="2444"/>
      <c r="BM440" s="2444"/>
      <c r="BN440" s="2444"/>
      <c r="BO440" s="2444"/>
      <c r="BP440" s="2444"/>
      <c r="BQ440" s="2445"/>
      <c r="BR440" s="2553"/>
      <c r="BS440" s="2554"/>
      <c r="BT440" s="2554"/>
      <c r="BU440" s="2554"/>
      <c r="BV440" s="2554"/>
      <c r="BW440" s="2554"/>
      <c r="BX440" s="2554"/>
      <c r="BY440" s="2554"/>
      <c r="BZ440" s="2554"/>
      <c r="CA440" s="2554"/>
      <c r="CB440" s="2555"/>
      <c r="CC440" s="2443"/>
      <c r="CD440" s="2444"/>
      <c r="CE440" s="2444"/>
      <c r="CF440" s="2444"/>
      <c r="CG440" s="2444"/>
      <c r="CH440" s="2444"/>
      <c r="CI440" s="2444"/>
      <c r="CJ440" s="2444"/>
      <c r="CK440" s="2444"/>
      <c r="CL440" s="2444"/>
      <c r="CM440" s="2444"/>
      <c r="CN440" s="2444"/>
      <c r="CO440" s="2444"/>
      <c r="CP440" s="2444"/>
      <c r="CQ440" s="2444"/>
      <c r="CR440" s="2444"/>
      <c r="CS440" s="2444"/>
      <c r="CT440" s="2444"/>
      <c r="CU440" s="2444"/>
      <c r="CV440" s="2444"/>
      <c r="CW440" s="2444"/>
      <c r="CX440" s="2444"/>
      <c r="CY440" s="2445"/>
      <c r="CZ440" s="2443"/>
      <c r="DA440" s="2444"/>
      <c r="DB440" s="2444"/>
      <c r="DC440" s="2444"/>
      <c r="DD440" s="2444"/>
      <c r="DE440" s="2444"/>
      <c r="DF440" s="2444"/>
      <c r="DG440" s="2444"/>
      <c r="DH440" s="2444"/>
      <c r="DI440" s="2444"/>
      <c r="DJ440" s="2444"/>
      <c r="DK440" s="2444"/>
      <c r="DL440" s="2444"/>
      <c r="DM440" s="2444"/>
      <c r="DN440" s="2444"/>
      <c r="DO440" s="2444"/>
      <c r="DP440" s="2444"/>
      <c r="DQ440" s="2444"/>
      <c r="DR440" s="2444"/>
      <c r="DS440" s="2444"/>
      <c r="DT440" s="2444"/>
      <c r="DU440" s="2444"/>
      <c r="DV440" s="2444"/>
      <c r="DW440" s="2445"/>
    </row>
    <row r="441" spans="5:127" ht="33.75" customHeight="1">
      <c r="E441" s="2553"/>
      <c r="F441" s="2554"/>
      <c r="G441" s="2554"/>
      <c r="H441" s="2554"/>
      <c r="I441" s="2554"/>
      <c r="J441" s="2554"/>
      <c r="K441" s="2554"/>
      <c r="L441" s="2554"/>
      <c r="M441" s="2554"/>
      <c r="N441" s="2554"/>
      <c r="O441" s="2554"/>
      <c r="P441" s="2554"/>
      <c r="Q441" s="2554"/>
      <c r="R441" s="2554"/>
      <c r="S441" s="2554"/>
      <c r="T441" s="2554"/>
      <c r="U441" s="2554"/>
      <c r="V441" s="2554"/>
      <c r="W441" s="2554"/>
      <c r="X441" s="2554"/>
      <c r="Y441" s="2554"/>
      <c r="Z441" s="2554"/>
      <c r="AA441" s="2554"/>
      <c r="AB441" s="2554"/>
      <c r="AC441" s="2554"/>
      <c r="AD441" s="2554"/>
      <c r="AE441" s="2554"/>
      <c r="AF441" s="2555"/>
      <c r="AG441" s="2443"/>
      <c r="AH441" s="2444"/>
      <c r="AI441" s="2444"/>
      <c r="AJ441" s="2444"/>
      <c r="AK441" s="2444"/>
      <c r="AL441" s="2444"/>
      <c r="AM441" s="2444"/>
      <c r="AN441" s="2444"/>
      <c r="AO441" s="2444"/>
      <c r="AP441" s="2444"/>
      <c r="AQ441" s="2444"/>
      <c r="AR441" s="2444"/>
      <c r="AS441" s="2444"/>
      <c r="AT441" s="2444"/>
      <c r="AU441" s="2444"/>
      <c r="AV441" s="2444"/>
      <c r="AW441" s="2444"/>
      <c r="AX441" s="2444"/>
      <c r="AY441" s="2444"/>
      <c r="AZ441" s="2444"/>
      <c r="BA441" s="2444"/>
      <c r="BB441" s="2444"/>
      <c r="BC441" s="2444"/>
      <c r="BD441" s="2444"/>
      <c r="BE441" s="2444"/>
      <c r="BF441" s="2444"/>
      <c r="BG441" s="2444"/>
      <c r="BH441" s="2444"/>
      <c r="BI441" s="2444"/>
      <c r="BJ441" s="2444"/>
      <c r="BK441" s="2444"/>
      <c r="BL441" s="2444"/>
      <c r="BM441" s="2444"/>
      <c r="BN441" s="2444"/>
      <c r="BO441" s="2444"/>
      <c r="BP441" s="2444"/>
      <c r="BQ441" s="2445"/>
      <c r="BR441" s="2553"/>
      <c r="BS441" s="2554"/>
      <c r="BT441" s="2554"/>
      <c r="BU441" s="2554"/>
      <c r="BV441" s="2554"/>
      <c r="BW441" s="2554"/>
      <c r="BX441" s="2554"/>
      <c r="BY441" s="2554"/>
      <c r="BZ441" s="2554"/>
      <c r="CA441" s="2554"/>
      <c r="CB441" s="2555"/>
      <c r="CC441" s="2443"/>
      <c r="CD441" s="2444"/>
      <c r="CE441" s="2444"/>
      <c r="CF441" s="2444"/>
      <c r="CG441" s="2444"/>
      <c r="CH441" s="2444"/>
      <c r="CI441" s="2444"/>
      <c r="CJ441" s="2444"/>
      <c r="CK441" s="2444"/>
      <c r="CL441" s="2444"/>
      <c r="CM441" s="2444"/>
      <c r="CN441" s="2444"/>
      <c r="CO441" s="2444"/>
      <c r="CP441" s="2444"/>
      <c r="CQ441" s="2444"/>
      <c r="CR441" s="2444"/>
      <c r="CS441" s="2444"/>
      <c r="CT441" s="2444"/>
      <c r="CU441" s="2444"/>
      <c r="CV441" s="2444"/>
      <c r="CW441" s="2444"/>
      <c r="CX441" s="2444"/>
      <c r="CY441" s="2445"/>
      <c r="CZ441" s="2443"/>
      <c r="DA441" s="2444"/>
      <c r="DB441" s="2444"/>
      <c r="DC441" s="2444"/>
      <c r="DD441" s="2444"/>
      <c r="DE441" s="2444"/>
      <c r="DF441" s="2444"/>
      <c r="DG441" s="2444"/>
      <c r="DH441" s="2444"/>
      <c r="DI441" s="2444"/>
      <c r="DJ441" s="2444"/>
      <c r="DK441" s="2444"/>
      <c r="DL441" s="2444"/>
      <c r="DM441" s="2444"/>
      <c r="DN441" s="2444"/>
      <c r="DO441" s="2444"/>
      <c r="DP441" s="2444"/>
      <c r="DQ441" s="2444"/>
      <c r="DR441" s="2444"/>
      <c r="DS441" s="2444"/>
      <c r="DT441" s="2444"/>
      <c r="DU441" s="2444"/>
      <c r="DV441" s="2444"/>
      <c r="DW441" s="2445"/>
    </row>
    <row r="442" spans="5:127" ht="21" customHeight="1"/>
    <row r="443" spans="5:127" ht="21" customHeight="1"/>
    <row r="444" spans="5:127" ht="21" customHeight="1">
      <c r="BC444" s="2358" t="s">
        <v>528</v>
      </c>
      <c r="BD444" s="2358"/>
      <c r="BE444" s="2358"/>
      <c r="BF444" s="2358"/>
      <c r="BG444" s="2358"/>
      <c r="BH444" s="2358"/>
      <c r="BI444" s="2358"/>
      <c r="BJ444" s="2358"/>
      <c r="BK444" s="2358"/>
      <c r="BL444" s="2358"/>
      <c r="BM444" s="2358"/>
      <c r="BN444" s="2358"/>
      <c r="BO444" s="2358"/>
      <c r="BP444" s="2358"/>
      <c r="BQ444" s="2358"/>
      <c r="BR444" s="2358"/>
      <c r="BS444" s="2358"/>
      <c r="BT444" s="2358"/>
      <c r="BU444" s="2358"/>
      <c r="BV444" s="2358"/>
      <c r="BW444" s="2358"/>
      <c r="BX444" s="2358"/>
      <c r="BY444" s="2358"/>
      <c r="BZ444" s="2358"/>
      <c r="CA444" s="2358"/>
      <c r="CB444" s="2358"/>
      <c r="CC444" s="2358"/>
      <c r="CD444" s="2358"/>
    </row>
    <row r="445" spans="5:127" ht="21" customHeight="1"/>
    <row r="446" spans="5:127" ht="33.75" customHeight="1">
      <c r="E446" s="1808"/>
      <c r="F446" s="1808"/>
      <c r="G446" s="1808"/>
      <c r="H446" s="1808"/>
      <c r="I446" s="1808"/>
      <c r="J446" s="1808"/>
      <c r="K446" s="1808"/>
      <c r="L446" s="1808"/>
      <c r="M446" s="1808"/>
      <c r="N446" s="1808"/>
      <c r="O446" s="1808"/>
      <c r="P446" s="1808"/>
      <c r="Q446" s="1808"/>
      <c r="R446" s="1808"/>
      <c r="S446" s="1808"/>
      <c r="T446" s="1808"/>
      <c r="U446" s="1808"/>
      <c r="V446" s="1808"/>
      <c r="W446" s="1808"/>
      <c r="X446" s="1808"/>
      <c r="Y446" s="1808"/>
      <c r="Z446" s="1808"/>
      <c r="AA446" s="1808"/>
      <c r="AB446" s="1808"/>
      <c r="AC446" s="1808"/>
      <c r="AD446" s="1808"/>
      <c r="AE446" s="1808"/>
      <c r="AF446" s="1808"/>
      <c r="AG446" s="1808"/>
      <c r="AH446" s="1808"/>
      <c r="AI446" s="1808"/>
      <c r="AJ446" s="1808"/>
      <c r="AK446" s="1808"/>
      <c r="AL446" s="1808"/>
      <c r="AM446" s="1808"/>
      <c r="AN446" s="1808"/>
      <c r="AO446" s="1808"/>
      <c r="AP446" s="1808"/>
      <c r="AQ446" s="1808"/>
      <c r="AR446" s="1808"/>
      <c r="AS446" s="1808"/>
      <c r="AT446" s="1808"/>
      <c r="AU446" s="1808"/>
      <c r="AV446" s="1808"/>
      <c r="AW446" s="1808"/>
      <c r="AX446" s="1808"/>
      <c r="AY446" s="1808"/>
      <c r="AZ446" s="1808"/>
      <c r="BA446" s="1808"/>
      <c r="BB446" s="1808"/>
      <c r="BC446" s="1808"/>
      <c r="BD446" s="1808"/>
      <c r="BE446" s="1808"/>
      <c r="BF446" s="1808"/>
      <c r="BG446" s="1808"/>
      <c r="BH446" s="1808"/>
      <c r="BI446" s="1808"/>
      <c r="BJ446" s="1808"/>
      <c r="BK446" s="1808"/>
      <c r="BL446" s="1808"/>
      <c r="BM446" s="1808"/>
      <c r="BN446" s="1808"/>
      <c r="BO446" s="1808"/>
      <c r="BP446" s="1808"/>
      <c r="BQ446" s="1808"/>
      <c r="BR446" s="1808"/>
      <c r="BS446" s="1808"/>
      <c r="BT446" s="1808"/>
      <c r="BU446" s="1808"/>
      <c r="BV446" s="1808"/>
      <c r="BW446" s="1808"/>
      <c r="BX446" s="1808"/>
      <c r="BY446" s="1808"/>
      <c r="BZ446" s="1808"/>
      <c r="CA446" s="1808"/>
      <c r="CB446" s="1808"/>
      <c r="CC446" s="1808"/>
      <c r="CD446" s="1808"/>
      <c r="CE446" s="1808"/>
      <c r="CF446" s="1808"/>
      <c r="CG446" s="1808"/>
      <c r="CH446" s="1808"/>
      <c r="CI446" s="1808"/>
      <c r="CJ446" s="1808"/>
      <c r="CK446" s="1808"/>
      <c r="CL446" s="1808"/>
      <c r="CM446" s="1808"/>
      <c r="CN446" s="1808"/>
      <c r="CO446" s="1808"/>
      <c r="CP446" s="1808"/>
      <c r="CQ446" s="1808"/>
      <c r="CR446" s="1808"/>
      <c r="CS446" s="1808"/>
      <c r="CT446" s="1808"/>
      <c r="CU446" s="1808"/>
      <c r="CV446" s="1808"/>
      <c r="CW446" s="1808"/>
      <c r="CX446" s="1808"/>
      <c r="CY446" s="1808"/>
      <c r="CZ446" s="1808"/>
      <c r="DA446" s="1808"/>
      <c r="DB446" s="1808"/>
      <c r="DC446" s="1808"/>
      <c r="DD446" s="1808"/>
      <c r="DE446" s="1808"/>
      <c r="DF446" s="1808"/>
      <c r="DG446" s="1808"/>
      <c r="DH446" s="1808"/>
      <c r="DI446" s="1808"/>
      <c r="DJ446" s="1808"/>
      <c r="DK446" s="1808"/>
      <c r="DL446" s="1808"/>
      <c r="DM446" s="1808"/>
      <c r="DN446" s="1808"/>
      <c r="DO446" s="1808"/>
      <c r="DP446" s="1808"/>
      <c r="DQ446" s="1808"/>
      <c r="DR446" s="1808"/>
      <c r="DS446" s="1808"/>
      <c r="DT446" s="1808"/>
      <c r="DU446" s="1808"/>
      <c r="DV446" s="1808"/>
      <c r="DW446" s="1808"/>
    </row>
    <row r="447" spans="5:127" ht="33.75" customHeight="1">
      <c r="E447" s="2553" t="s">
        <v>521</v>
      </c>
      <c r="F447" s="2554"/>
      <c r="G447" s="2554"/>
      <c r="H447" s="2554"/>
      <c r="I447" s="2554"/>
      <c r="J447" s="2554"/>
      <c r="K447" s="2554"/>
      <c r="L447" s="2554"/>
      <c r="M447" s="2554"/>
      <c r="N447" s="2554"/>
      <c r="O447" s="2554"/>
      <c r="P447" s="2554"/>
      <c r="Q447" s="2554"/>
      <c r="R447" s="2554"/>
      <c r="S447" s="2554"/>
      <c r="T447" s="2554"/>
      <c r="U447" s="2554"/>
      <c r="V447" s="2554"/>
      <c r="W447" s="2554"/>
      <c r="X447" s="2554"/>
      <c r="Y447" s="2554"/>
      <c r="Z447" s="2554"/>
      <c r="AA447" s="2554"/>
      <c r="AB447" s="2554"/>
      <c r="AC447" s="2554"/>
      <c r="AD447" s="2554"/>
      <c r="AE447" s="2554"/>
      <c r="AF447" s="2555"/>
      <c r="AG447" s="2443" t="s">
        <v>483</v>
      </c>
      <c r="AH447" s="2444"/>
      <c r="AI447" s="2444"/>
      <c r="AJ447" s="2444"/>
      <c r="AK447" s="2444"/>
      <c r="AL447" s="2444"/>
      <c r="AM447" s="2444"/>
      <c r="AN447" s="2444"/>
      <c r="AO447" s="2444"/>
      <c r="AP447" s="2444"/>
      <c r="AQ447" s="2444"/>
      <c r="AR447" s="2444"/>
      <c r="AS447" s="2444"/>
      <c r="AT447" s="2444"/>
      <c r="AU447" s="2444"/>
      <c r="AV447" s="2444"/>
      <c r="AW447" s="2444"/>
      <c r="AX447" s="2444"/>
      <c r="AY447" s="2444"/>
      <c r="AZ447" s="2444"/>
      <c r="BA447" s="2444"/>
      <c r="BB447" s="2444"/>
      <c r="BC447" s="2444"/>
      <c r="BD447" s="2444"/>
      <c r="BE447" s="2444"/>
      <c r="BF447" s="2444"/>
      <c r="BG447" s="2444"/>
      <c r="BH447" s="2444"/>
      <c r="BI447" s="2444"/>
      <c r="BJ447" s="2444"/>
      <c r="BK447" s="2444"/>
      <c r="BL447" s="2444"/>
      <c r="BM447" s="2444"/>
      <c r="BN447" s="2444"/>
      <c r="BO447" s="2444"/>
      <c r="BP447" s="2444"/>
      <c r="BQ447" s="2445"/>
      <c r="BR447" s="2553" t="s">
        <v>523</v>
      </c>
      <c r="BS447" s="2554"/>
      <c r="BT447" s="2554"/>
      <c r="BU447" s="2554"/>
      <c r="BV447" s="2554"/>
      <c r="BW447" s="2554"/>
      <c r="BX447" s="2554"/>
      <c r="BY447" s="2554"/>
      <c r="BZ447" s="2554"/>
      <c r="CA447" s="2554"/>
      <c r="CB447" s="2555"/>
      <c r="CC447" s="2443" t="s">
        <v>524</v>
      </c>
      <c r="CD447" s="2444"/>
      <c r="CE447" s="2444"/>
      <c r="CF447" s="2444"/>
      <c r="CG447" s="2444"/>
      <c r="CH447" s="2444"/>
      <c r="CI447" s="2444"/>
      <c r="CJ447" s="2444"/>
      <c r="CK447" s="2444"/>
      <c r="CL447" s="2444"/>
      <c r="CM447" s="2444"/>
      <c r="CN447" s="2444"/>
      <c r="CO447" s="2444"/>
      <c r="CP447" s="2444"/>
      <c r="CQ447" s="2444"/>
      <c r="CR447" s="2444"/>
      <c r="CS447" s="2444"/>
      <c r="CT447" s="2444"/>
      <c r="CU447" s="2444"/>
      <c r="CV447" s="2444"/>
      <c r="CW447" s="2444"/>
      <c r="CX447" s="2444"/>
      <c r="CY447" s="2445"/>
      <c r="CZ447" s="2443" t="s">
        <v>526</v>
      </c>
      <c r="DA447" s="2444"/>
      <c r="DB447" s="2444"/>
      <c r="DC447" s="2444"/>
      <c r="DD447" s="2444"/>
      <c r="DE447" s="2444"/>
      <c r="DF447" s="2444"/>
      <c r="DG447" s="2444"/>
      <c r="DH447" s="2444"/>
      <c r="DI447" s="2444"/>
      <c r="DJ447" s="2444"/>
      <c r="DK447" s="2444"/>
      <c r="DL447" s="2444"/>
      <c r="DM447" s="2444"/>
      <c r="DN447" s="2444"/>
      <c r="DO447" s="2444"/>
      <c r="DP447" s="2444"/>
      <c r="DQ447" s="2444"/>
      <c r="DR447" s="2444"/>
      <c r="DS447" s="2444"/>
      <c r="DT447" s="2444"/>
      <c r="DU447" s="2444"/>
      <c r="DV447" s="2444"/>
      <c r="DW447" s="2445"/>
    </row>
    <row r="448" spans="5:127" ht="33.75" customHeight="1">
      <c r="E448" s="2553" t="s">
        <v>1874</v>
      </c>
      <c r="F448" s="2554"/>
      <c r="G448" s="2554"/>
      <c r="H448" s="2554"/>
      <c r="I448" s="2554"/>
      <c r="J448" s="2554"/>
      <c r="K448" s="2554"/>
      <c r="L448" s="2554"/>
      <c r="M448" s="2554"/>
      <c r="N448" s="2554"/>
      <c r="O448" s="2554"/>
      <c r="P448" s="2554"/>
      <c r="Q448" s="2554"/>
      <c r="R448" s="2554"/>
      <c r="S448" s="2554"/>
      <c r="T448" s="2554"/>
      <c r="U448" s="2554"/>
      <c r="V448" s="2554"/>
      <c r="W448" s="2554"/>
      <c r="X448" s="2554"/>
      <c r="Y448" s="2554"/>
      <c r="Z448" s="2554"/>
      <c r="AA448" s="2554"/>
      <c r="AB448" s="2554"/>
      <c r="AC448" s="2554"/>
      <c r="AD448" s="2554"/>
      <c r="AE448" s="2554"/>
      <c r="AF448" s="2555"/>
      <c r="AG448" s="2443" t="s">
        <v>1875</v>
      </c>
      <c r="AH448" s="2444"/>
      <c r="AI448" s="2444"/>
      <c r="AJ448" s="2444"/>
      <c r="AK448" s="2444"/>
      <c r="AL448" s="2444"/>
      <c r="AM448" s="2444"/>
      <c r="AN448" s="2444"/>
      <c r="AO448" s="2444"/>
      <c r="AP448" s="2444"/>
      <c r="AQ448" s="2444"/>
      <c r="AR448" s="2444"/>
      <c r="AS448" s="2444"/>
      <c r="AT448" s="2444"/>
      <c r="AU448" s="2444"/>
      <c r="AV448" s="2444"/>
      <c r="AW448" s="2444"/>
      <c r="AX448" s="2444"/>
      <c r="AY448" s="2444"/>
      <c r="AZ448" s="2444"/>
      <c r="BA448" s="2444"/>
      <c r="BB448" s="2444"/>
      <c r="BC448" s="2444"/>
      <c r="BD448" s="2444"/>
      <c r="BE448" s="2444"/>
      <c r="BF448" s="2444"/>
      <c r="BG448" s="2444"/>
      <c r="BH448" s="2444"/>
      <c r="BI448" s="2444"/>
      <c r="BJ448" s="2444"/>
      <c r="BK448" s="2444"/>
      <c r="BL448" s="2444"/>
      <c r="BM448" s="2444"/>
      <c r="BN448" s="2444"/>
      <c r="BO448" s="2444"/>
      <c r="BP448" s="2444"/>
      <c r="BQ448" s="2445"/>
      <c r="BR448" s="2553">
        <v>1</v>
      </c>
      <c r="BS448" s="2554"/>
      <c r="BT448" s="2554"/>
      <c r="BU448" s="2554"/>
      <c r="BV448" s="2554"/>
      <c r="BW448" s="2554"/>
      <c r="BX448" s="2554"/>
      <c r="BY448" s="2554"/>
      <c r="BZ448" s="2554"/>
      <c r="CA448" s="2554"/>
      <c r="CB448" s="2555"/>
      <c r="CC448" s="2443" t="s">
        <v>1876</v>
      </c>
      <c r="CD448" s="2444"/>
      <c r="CE448" s="2444"/>
      <c r="CF448" s="2444"/>
      <c r="CG448" s="2444"/>
      <c r="CH448" s="2444"/>
      <c r="CI448" s="2444"/>
      <c r="CJ448" s="2444"/>
      <c r="CK448" s="2444"/>
      <c r="CL448" s="2444"/>
      <c r="CM448" s="2444"/>
      <c r="CN448" s="2444"/>
      <c r="CO448" s="2444"/>
      <c r="CP448" s="2444"/>
      <c r="CQ448" s="2444"/>
      <c r="CR448" s="2444"/>
      <c r="CS448" s="2444"/>
      <c r="CT448" s="2444"/>
      <c r="CU448" s="2444"/>
      <c r="CV448" s="2444"/>
      <c r="CW448" s="2444"/>
      <c r="CX448" s="2444"/>
      <c r="CY448" s="2445"/>
      <c r="CZ448" s="2443" t="s">
        <v>1877</v>
      </c>
      <c r="DA448" s="2444"/>
      <c r="DB448" s="2444"/>
      <c r="DC448" s="2444"/>
      <c r="DD448" s="2444"/>
      <c r="DE448" s="2444"/>
      <c r="DF448" s="2444"/>
      <c r="DG448" s="2444"/>
      <c r="DH448" s="2444"/>
      <c r="DI448" s="2444"/>
      <c r="DJ448" s="2444"/>
      <c r="DK448" s="2444"/>
      <c r="DL448" s="2444"/>
      <c r="DM448" s="2444"/>
      <c r="DN448" s="2444"/>
      <c r="DO448" s="2444"/>
      <c r="DP448" s="2444"/>
      <c r="DQ448" s="2444"/>
      <c r="DR448" s="2444"/>
      <c r="DS448" s="2444"/>
      <c r="DT448" s="2444"/>
      <c r="DU448" s="2444"/>
      <c r="DV448" s="2444"/>
      <c r="DW448" s="2445"/>
    </row>
    <row r="449" spans="5:127" ht="33.75" customHeight="1">
      <c r="E449" s="2553" t="s">
        <v>1878</v>
      </c>
      <c r="F449" s="2554"/>
      <c r="G449" s="2554"/>
      <c r="H449" s="2554"/>
      <c r="I449" s="2554"/>
      <c r="J449" s="2554"/>
      <c r="K449" s="2554"/>
      <c r="L449" s="2554"/>
      <c r="M449" s="2554"/>
      <c r="N449" s="2554"/>
      <c r="O449" s="2554"/>
      <c r="P449" s="2554"/>
      <c r="Q449" s="2554"/>
      <c r="R449" s="2554"/>
      <c r="S449" s="2554"/>
      <c r="T449" s="2554"/>
      <c r="U449" s="2554"/>
      <c r="V449" s="2554"/>
      <c r="W449" s="2554"/>
      <c r="X449" s="2554"/>
      <c r="Y449" s="2554"/>
      <c r="Z449" s="2554"/>
      <c r="AA449" s="2554"/>
      <c r="AB449" s="2554"/>
      <c r="AC449" s="2554"/>
      <c r="AD449" s="2554"/>
      <c r="AE449" s="2554"/>
      <c r="AF449" s="2555"/>
      <c r="AG449" s="2443" t="s">
        <v>1879</v>
      </c>
      <c r="AH449" s="2444"/>
      <c r="AI449" s="2444"/>
      <c r="AJ449" s="2444"/>
      <c r="AK449" s="2444"/>
      <c r="AL449" s="2444"/>
      <c r="AM449" s="2444"/>
      <c r="AN449" s="2444"/>
      <c r="AO449" s="2444"/>
      <c r="AP449" s="2444"/>
      <c r="AQ449" s="2444"/>
      <c r="AR449" s="2444"/>
      <c r="AS449" s="2444"/>
      <c r="AT449" s="2444"/>
      <c r="AU449" s="2444"/>
      <c r="AV449" s="2444"/>
      <c r="AW449" s="2444"/>
      <c r="AX449" s="2444"/>
      <c r="AY449" s="2444"/>
      <c r="AZ449" s="2444"/>
      <c r="BA449" s="2444"/>
      <c r="BB449" s="2444"/>
      <c r="BC449" s="2444"/>
      <c r="BD449" s="2444"/>
      <c r="BE449" s="2444"/>
      <c r="BF449" s="2444"/>
      <c r="BG449" s="2444"/>
      <c r="BH449" s="2444"/>
      <c r="BI449" s="2444"/>
      <c r="BJ449" s="2444"/>
      <c r="BK449" s="2444"/>
      <c r="BL449" s="2444"/>
      <c r="BM449" s="2444"/>
      <c r="BN449" s="2444"/>
      <c r="BO449" s="2444"/>
      <c r="BP449" s="2444"/>
      <c r="BQ449" s="2445"/>
      <c r="BR449" s="2553">
        <v>2</v>
      </c>
      <c r="BS449" s="2554"/>
      <c r="BT449" s="2554"/>
      <c r="BU449" s="2554"/>
      <c r="BV449" s="2554"/>
      <c r="BW449" s="2554"/>
      <c r="BX449" s="2554"/>
      <c r="BY449" s="2554"/>
      <c r="BZ449" s="2554"/>
      <c r="CA449" s="2554"/>
      <c r="CB449" s="2555"/>
      <c r="CC449" s="2443" t="s">
        <v>1880</v>
      </c>
      <c r="CD449" s="2444"/>
      <c r="CE449" s="2444"/>
      <c r="CF449" s="2444"/>
      <c r="CG449" s="2444"/>
      <c r="CH449" s="2444"/>
      <c r="CI449" s="2444"/>
      <c r="CJ449" s="2444"/>
      <c r="CK449" s="2444"/>
      <c r="CL449" s="2444"/>
      <c r="CM449" s="2444"/>
      <c r="CN449" s="2444"/>
      <c r="CO449" s="2444"/>
      <c r="CP449" s="2444"/>
      <c r="CQ449" s="2444"/>
      <c r="CR449" s="2444"/>
      <c r="CS449" s="2444"/>
      <c r="CT449" s="2444"/>
      <c r="CU449" s="2444"/>
      <c r="CV449" s="2444"/>
      <c r="CW449" s="2444"/>
      <c r="CX449" s="2444"/>
      <c r="CY449" s="2445"/>
      <c r="CZ449" s="2443" t="s">
        <v>1881</v>
      </c>
      <c r="DA449" s="2444"/>
      <c r="DB449" s="2444"/>
      <c r="DC449" s="2444"/>
      <c r="DD449" s="2444"/>
      <c r="DE449" s="2444"/>
      <c r="DF449" s="2444"/>
      <c r="DG449" s="2444"/>
      <c r="DH449" s="2444"/>
      <c r="DI449" s="2444"/>
      <c r="DJ449" s="2444"/>
      <c r="DK449" s="2444"/>
      <c r="DL449" s="2444"/>
      <c r="DM449" s="2444"/>
      <c r="DN449" s="2444"/>
      <c r="DO449" s="2444"/>
      <c r="DP449" s="2444"/>
      <c r="DQ449" s="2444"/>
      <c r="DR449" s="2444"/>
      <c r="DS449" s="2444"/>
      <c r="DT449" s="2444"/>
      <c r="DU449" s="2444"/>
      <c r="DV449" s="2444"/>
      <c r="DW449" s="2445"/>
    </row>
    <row r="450" spans="5:127" ht="33.75" customHeight="1">
      <c r="E450" s="2553"/>
      <c r="F450" s="2554"/>
      <c r="G450" s="2554"/>
      <c r="H450" s="2554"/>
      <c r="I450" s="2554"/>
      <c r="J450" s="2554"/>
      <c r="K450" s="2554"/>
      <c r="L450" s="2554"/>
      <c r="M450" s="2554"/>
      <c r="N450" s="2554"/>
      <c r="O450" s="2554"/>
      <c r="P450" s="2554"/>
      <c r="Q450" s="2554"/>
      <c r="R450" s="2554"/>
      <c r="S450" s="2554"/>
      <c r="T450" s="2554"/>
      <c r="U450" s="2554"/>
      <c r="V450" s="2554"/>
      <c r="W450" s="2554"/>
      <c r="X450" s="2554"/>
      <c r="Y450" s="2554"/>
      <c r="Z450" s="2554"/>
      <c r="AA450" s="2554"/>
      <c r="AB450" s="2554"/>
      <c r="AC450" s="2554"/>
      <c r="AD450" s="2554"/>
      <c r="AE450" s="2554"/>
      <c r="AF450" s="2555"/>
      <c r="AG450" s="2443"/>
      <c r="AH450" s="2444"/>
      <c r="AI450" s="2444"/>
      <c r="AJ450" s="2444"/>
      <c r="AK450" s="2444"/>
      <c r="AL450" s="2444"/>
      <c r="AM450" s="2444"/>
      <c r="AN450" s="2444"/>
      <c r="AO450" s="2444"/>
      <c r="AP450" s="2444"/>
      <c r="AQ450" s="2444"/>
      <c r="AR450" s="2444"/>
      <c r="AS450" s="2444"/>
      <c r="AT450" s="2444"/>
      <c r="AU450" s="2444"/>
      <c r="AV450" s="2444"/>
      <c r="AW450" s="2444"/>
      <c r="AX450" s="2444"/>
      <c r="AY450" s="2444"/>
      <c r="AZ450" s="2444"/>
      <c r="BA450" s="2444"/>
      <c r="BB450" s="2444"/>
      <c r="BC450" s="2444"/>
      <c r="BD450" s="2444"/>
      <c r="BE450" s="2444"/>
      <c r="BF450" s="2444"/>
      <c r="BG450" s="2444"/>
      <c r="BH450" s="2444"/>
      <c r="BI450" s="2444"/>
      <c r="BJ450" s="2444"/>
      <c r="BK450" s="2444"/>
      <c r="BL450" s="2444"/>
      <c r="BM450" s="2444"/>
      <c r="BN450" s="2444"/>
      <c r="BO450" s="2444"/>
      <c r="BP450" s="2444"/>
      <c r="BQ450" s="2445"/>
      <c r="BR450" s="2553"/>
      <c r="BS450" s="2554"/>
      <c r="BT450" s="2554"/>
      <c r="BU450" s="2554"/>
      <c r="BV450" s="2554"/>
      <c r="BW450" s="2554"/>
      <c r="BX450" s="2554"/>
      <c r="BY450" s="2554"/>
      <c r="BZ450" s="2554"/>
      <c r="CA450" s="2554"/>
      <c r="CB450" s="2555"/>
      <c r="CC450" s="2443"/>
      <c r="CD450" s="2444"/>
      <c r="CE450" s="2444"/>
      <c r="CF450" s="2444"/>
      <c r="CG450" s="2444"/>
      <c r="CH450" s="2444"/>
      <c r="CI450" s="2444"/>
      <c r="CJ450" s="2444"/>
      <c r="CK450" s="2444"/>
      <c r="CL450" s="2444"/>
      <c r="CM450" s="2444"/>
      <c r="CN450" s="2444"/>
      <c r="CO450" s="2444"/>
      <c r="CP450" s="2444"/>
      <c r="CQ450" s="2444"/>
      <c r="CR450" s="2444"/>
      <c r="CS450" s="2444"/>
      <c r="CT450" s="2444"/>
      <c r="CU450" s="2444"/>
      <c r="CV450" s="2444"/>
      <c r="CW450" s="2444"/>
      <c r="CX450" s="2444"/>
      <c r="CY450" s="2445"/>
      <c r="CZ450" s="2443"/>
      <c r="DA450" s="2444"/>
      <c r="DB450" s="2444"/>
      <c r="DC450" s="2444"/>
      <c r="DD450" s="2444"/>
      <c r="DE450" s="2444"/>
      <c r="DF450" s="2444"/>
      <c r="DG450" s="2444"/>
      <c r="DH450" s="2444"/>
      <c r="DI450" s="2444"/>
      <c r="DJ450" s="2444"/>
      <c r="DK450" s="2444"/>
      <c r="DL450" s="2444"/>
      <c r="DM450" s="2444"/>
      <c r="DN450" s="2444"/>
      <c r="DO450" s="2444"/>
      <c r="DP450" s="2444"/>
      <c r="DQ450" s="2444"/>
      <c r="DR450" s="2444"/>
      <c r="DS450" s="2444"/>
      <c r="DT450" s="2444"/>
      <c r="DU450" s="2444"/>
      <c r="DV450" s="2444"/>
      <c r="DW450" s="2445"/>
    </row>
    <row r="451" spans="5:127" ht="33.75" customHeight="1">
      <c r="E451" s="2553"/>
      <c r="F451" s="2554"/>
      <c r="G451" s="2554"/>
      <c r="H451" s="2554"/>
      <c r="I451" s="2554"/>
      <c r="J451" s="2554"/>
      <c r="K451" s="2554"/>
      <c r="L451" s="2554"/>
      <c r="M451" s="2554"/>
      <c r="N451" s="2554"/>
      <c r="O451" s="2554"/>
      <c r="P451" s="2554"/>
      <c r="Q451" s="2554"/>
      <c r="R451" s="2554"/>
      <c r="S451" s="2554"/>
      <c r="T451" s="2554"/>
      <c r="U451" s="2554"/>
      <c r="V451" s="2554"/>
      <c r="W451" s="2554"/>
      <c r="X451" s="2554"/>
      <c r="Y451" s="2554"/>
      <c r="Z451" s="2554"/>
      <c r="AA451" s="2554"/>
      <c r="AB451" s="2554"/>
      <c r="AC451" s="2554"/>
      <c r="AD451" s="2554"/>
      <c r="AE451" s="2554"/>
      <c r="AF451" s="2555"/>
      <c r="AG451" s="2443"/>
      <c r="AH451" s="2444"/>
      <c r="AI451" s="2444"/>
      <c r="AJ451" s="2444"/>
      <c r="AK451" s="2444"/>
      <c r="AL451" s="2444"/>
      <c r="AM451" s="2444"/>
      <c r="AN451" s="2444"/>
      <c r="AO451" s="2444"/>
      <c r="AP451" s="2444"/>
      <c r="AQ451" s="2444"/>
      <c r="AR451" s="2444"/>
      <c r="AS451" s="2444"/>
      <c r="AT451" s="2444"/>
      <c r="AU451" s="2444"/>
      <c r="AV451" s="2444"/>
      <c r="AW451" s="2444"/>
      <c r="AX451" s="2444"/>
      <c r="AY451" s="2444"/>
      <c r="AZ451" s="2444"/>
      <c r="BA451" s="2444"/>
      <c r="BB451" s="2444"/>
      <c r="BC451" s="2444"/>
      <c r="BD451" s="2444"/>
      <c r="BE451" s="2444"/>
      <c r="BF451" s="2444"/>
      <c r="BG451" s="2444"/>
      <c r="BH451" s="2444"/>
      <c r="BI451" s="2444"/>
      <c r="BJ451" s="2444"/>
      <c r="BK451" s="2444"/>
      <c r="BL451" s="2444"/>
      <c r="BM451" s="2444"/>
      <c r="BN451" s="2444"/>
      <c r="BO451" s="2444"/>
      <c r="BP451" s="2444"/>
      <c r="BQ451" s="2445"/>
      <c r="BR451" s="2553"/>
      <c r="BS451" s="2554"/>
      <c r="BT451" s="2554"/>
      <c r="BU451" s="2554"/>
      <c r="BV451" s="2554"/>
      <c r="BW451" s="2554"/>
      <c r="BX451" s="2554"/>
      <c r="BY451" s="2554"/>
      <c r="BZ451" s="2554"/>
      <c r="CA451" s="2554"/>
      <c r="CB451" s="2555"/>
      <c r="CC451" s="2443"/>
      <c r="CD451" s="2444"/>
      <c r="CE451" s="2444"/>
      <c r="CF451" s="2444"/>
      <c r="CG451" s="2444"/>
      <c r="CH451" s="2444"/>
      <c r="CI451" s="2444"/>
      <c r="CJ451" s="2444"/>
      <c r="CK451" s="2444"/>
      <c r="CL451" s="2444"/>
      <c r="CM451" s="2444"/>
      <c r="CN451" s="2444"/>
      <c r="CO451" s="2444"/>
      <c r="CP451" s="2444"/>
      <c r="CQ451" s="2444"/>
      <c r="CR451" s="2444"/>
      <c r="CS451" s="2444"/>
      <c r="CT451" s="2444"/>
      <c r="CU451" s="2444"/>
      <c r="CV451" s="2444"/>
      <c r="CW451" s="2444"/>
      <c r="CX451" s="2444"/>
      <c r="CY451" s="2445"/>
      <c r="CZ451" s="2443"/>
      <c r="DA451" s="2444"/>
      <c r="DB451" s="2444"/>
      <c r="DC451" s="2444"/>
      <c r="DD451" s="2444"/>
      <c r="DE451" s="2444"/>
      <c r="DF451" s="2444"/>
      <c r="DG451" s="2444"/>
      <c r="DH451" s="2444"/>
      <c r="DI451" s="2444"/>
      <c r="DJ451" s="2444"/>
      <c r="DK451" s="2444"/>
      <c r="DL451" s="2444"/>
      <c r="DM451" s="2444"/>
      <c r="DN451" s="2444"/>
      <c r="DO451" s="2444"/>
      <c r="DP451" s="2444"/>
      <c r="DQ451" s="2444"/>
      <c r="DR451" s="2444"/>
      <c r="DS451" s="2444"/>
      <c r="DT451" s="2444"/>
      <c r="DU451" s="2444"/>
      <c r="DV451" s="2444"/>
      <c r="DW451" s="2445"/>
    </row>
    <row r="452" spans="5:127" ht="33.75" customHeight="1">
      <c r="E452" s="2553"/>
      <c r="F452" s="2554"/>
      <c r="G452" s="2554"/>
      <c r="H452" s="2554"/>
      <c r="I452" s="2554"/>
      <c r="J452" s="2554"/>
      <c r="K452" s="2554"/>
      <c r="L452" s="2554"/>
      <c r="M452" s="2554"/>
      <c r="N452" s="2554"/>
      <c r="O452" s="2554"/>
      <c r="P452" s="2554"/>
      <c r="Q452" s="2554"/>
      <c r="R452" s="2554"/>
      <c r="S452" s="2554"/>
      <c r="T452" s="2554"/>
      <c r="U452" s="2554"/>
      <c r="V452" s="2554"/>
      <c r="W452" s="2554"/>
      <c r="X452" s="2554"/>
      <c r="Y452" s="2554"/>
      <c r="Z452" s="2554"/>
      <c r="AA452" s="2554"/>
      <c r="AB452" s="2554"/>
      <c r="AC452" s="2554"/>
      <c r="AD452" s="2554"/>
      <c r="AE452" s="2554"/>
      <c r="AF452" s="2555"/>
      <c r="AG452" s="2443"/>
      <c r="AH452" s="2444"/>
      <c r="AI452" s="2444"/>
      <c r="AJ452" s="2444"/>
      <c r="AK452" s="2444"/>
      <c r="AL452" s="2444"/>
      <c r="AM452" s="2444"/>
      <c r="AN452" s="2444"/>
      <c r="AO452" s="2444"/>
      <c r="AP452" s="2444"/>
      <c r="AQ452" s="2444"/>
      <c r="AR452" s="2444"/>
      <c r="AS452" s="2444"/>
      <c r="AT452" s="2444"/>
      <c r="AU452" s="2444"/>
      <c r="AV452" s="2444"/>
      <c r="AW452" s="2444"/>
      <c r="AX452" s="2444"/>
      <c r="AY452" s="2444"/>
      <c r="AZ452" s="2444"/>
      <c r="BA452" s="2444"/>
      <c r="BB452" s="2444"/>
      <c r="BC452" s="2444"/>
      <c r="BD452" s="2444"/>
      <c r="BE452" s="2444"/>
      <c r="BF452" s="2444"/>
      <c r="BG452" s="2444"/>
      <c r="BH452" s="2444"/>
      <c r="BI452" s="2444"/>
      <c r="BJ452" s="2444"/>
      <c r="BK452" s="2444"/>
      <c r="BL452" s="2444"/>
      <c r="BM452" s="2444"/>
      <c r="BN452" s="2444"/>
      <c r="BO452" s="2444"/>
      <c r="BP452" s="2444"/>
      <c r="BQ452" s="2445"/>
      <c r="BR452" s="2553"/>
      <c r="BS452" s="2554"/>
      <c r="BT452" s="2554"/>
      <c r="BU452" s="2554"/>
      <c r="BV452" s="2554"/>
      <c r="BW452" s="2554"/>
      <c r="BX452" s="2554"/>
      <c r="BY452" s="2554"/>
      <c r="BZ452" s="2554"/>
      <c r="CA452" s="2554"/>
      <c r="CB452" s="2555"/>
      <c r="CC452" s="2443"/>
      <c r="CD452" s="2444"/>
      <c r="CE452" s="2444"/>
      <c r="CF452" s="2444"/>
      <c r="CG452" s="2444"/>
      <c r="CH452" s="2444"/>
      <c r="CI452" s="2444"/>
      <c r="CJ452" s="2444"/>
      <c r="CK452" s="2444"/>
      <c r="CL452" s="2444"/>
      <c r="CM452" s="2444"/>
      <c r="CN452" s="2444"/>
      <c r="CO452" s="2444"/>
      <c r="CP452" s="2444"/>
      <c r="CQ452" s="2444"/>
      <c r="CR452" s="2444"/>
      <c r="CS452" s="2444"/>
      <c r="CT452" s="2444"/>
      <c r="CU452" s="2444"/>
      <c r="CV452" s="2444"/>
      <c r="CW452" s="2444"/>
      <c r="CX452" s="2444"/>
      <c r="CY452" s="2445"/>
      <c r="CZ452" s="2443"/>
      <c r="DA452" s="2444"/>
      <c r="DB452" s="2444"/>
      <c r="DC452" s="2444"/>
      <c r="DD452" s="2444"/>
      <c r="DE452" s="2444"/>
      <c r="DF452" s="2444"/>
      <c r="DG452" s="2444"/>
      <c r="DH452" s="2444"/>
      <c r="DI452" s="2444"/>
      <c r="DJ452" s="2444"/>
      <c r="DK452" s="2444"/>
      <c r="DL452" s="2444"/>
      <c r="DM452" s="2444"/>
      <c r="DN452" s="2444"/>
      <c r="DO452" s="2444"/>
      <c r="DP452" s="2444"/>
      <c r="DQ452" s="2444"/>
      <c r="DR452" s="2444"/>
      <c r="DS452" s="2444"/>
      <c r="DT452" s="2444"/>
      <c r="DU452" s="2444"/>
      <c r="DV452" s="2444"/>
      <c r="DW452" s="2445"/>
    </row>
    <row r="453" spans="5:127" ht="33.75" customHeight="1">
      <c r="E453" s="2553"/>
      <c r="F453" s="2554"/>
      <c r="G453" s="2554"/>
      <c r="H453" s="2554"/>
      <c r="I453" s="2554"/>
      <c r="J453" s="2554"/>
      <c r="K453" s="2554"/>
      <c r="L453" s="2554"/>
      <c r="M453" s="2554"/>
      <c r="N453" s="2554"/>
      <c r="O453" s="2554"/>
      <c r="P453" s="2554"/>
      <c r="Q453" s="2554"/>
      <c r="R453" s="2554"/>
      <c r="S453" s="2554"/>
      <c r="T453" s="2554"/>
      <c r="U453" s="2554"/>
      <c r="V453" s="2554"/>
      <c r="W453" s="2554"/>
      <c r="X453" s="2554"/>
      <c r="Y453" s="2554"/>
      <c r="Z453" s="2554"/>
      <c r="AA453" s="2554"/>
      <c r="AB453" s="2554"/>
      <c r="AC453" s="2554"/>
      <c r="AD453" s="2554"/>
      <c r="AE453" s="2554"/>
      <c r="AF453" s="2555"/>
      <c r="AG453" s="2443"/>
      <c r="AH453" s="2444"/>
      <c r="AI453" s="2444"/>
      <c r="AJ453" s="2444"/>
      <c r="AK453" s="2444"/>
      <c r="AL453" s="2444"/>
      <c r="AM453" s="2444"/>
      <c r="AN453" s="2444"/>
      <c r="AO453" s="2444"/>
      <c r="AP453" s="2444"/>
      <c r="AQ453" s="2444"/>
      <c r="AR453" s="2444"/>
      <c r="AS453" s="2444"/>
      <c r="AT453" s="2444"/>
      <c r="AU453" s="2444"/>
      <c r="AV453" s="2444"/>
      <c r="AW453" s="2444"/>
      <c r="AX453" s="2444"/>
      <c r="AY453" s="2444"/>
      <c r="AZ453" s="2444"/>
      <c r="BA453" s="2444"/>
      <c r="BB453" s="2444"/>
      <c r="BC453" s="2444"/>
      <c r="BD453" s="2444"/>
      <c r="BE453" s="2444"/>
      <c r="BF453" s="2444"/>
      <c r="BG453" s="2444"/>
      <c r="BH453" s="2444"/>
      <c r="BI453" s="2444"/>
      <c r="BJ453" s="2444"/>
      <c r="BK453" s="2444"/>
      <c r="BL453" s="2444"/>
      <c r="BM453" s="2444"/>
      <c r="BN453" s="2444"/>
      <c r="BO453" s="2444"/>
      <c r="BP453" s="2444"/>
      <c r="BQ453" s="2445"/>
      <c r="BR453" s="2553"/>
      <c r="BS453" s="2554"/>
      <c r="BT453" s="2554"/>
      <c r="BU453" s="2554"/>
      <c r="BV453" s="2554"/>
      <c r="BW453" s="2554"/>
      <c r="BX453" s="2554"/>
      <c r="BY453" s="2554"/>
      <c r="BZ453" s="2554"/>
      <c r="CA453" s="2554"/>
      <c r="CB453" s="2555"/>
      <c r="CC453" s="2443"/>
      <c r="CD453" s="2444"/>
      <c r="CE453" s="2444"/>
      <c r="CF453" s="2444"/>
      <c r="CG453" s="2444"/>
      <c r="CH453" s="2444"/>
      <c r="CI453" s="2444"/>
      <c r="CJ453" s="2444"/>
      <c r="CK453" s="2444"/>
      <c r="CL453" s="2444"/>
      <c r="CM453" s="2444"/>
      <c r="CN453" s="2444"/>
      <c r="CO453" s="2444"/>
      <c r="CP453" s="2444"/>
      <c r="CQ453" s="2444"/>
      <c r="CR453" s="2444"/>
      <c r="CS453" s="2444"/>
      <c r="CT453" s="2444"/>
      <c r="CU453" s="2444"/>
      <c r="CV453" s="2444"/>
      <c r="CW453" s="2444"/>
      <c r="CX453" s="2444"/>
      <c r="CY453" s="2445"/>
      <c r="CZ453" s="2443"/>
      <c r="DA453" s="2444"/>
      <c r="DB453" s="2444"/>
      <c r="DC453" s="2444"/>
      <c r="DD453" s="2444"/>
      <c r="DE453" s="2444"/>
      <c r="DF453" s="2444"/>
      <c r="DG453" s="2444"/>
      <c r="DH453" s="2444"/>
      <c r="DI453" s="2444"/>
      <c r="DJ453" s="2444"/>
      <c r="DK453" s="2444"/>
      <c r="DL453" s="2444"/>
      <c r="DM453" s="2444"/>
      <c r="DN453" s="2444"/>
      <c r="DO453" s="2444"/>
      <c r="DP453" s="2444"/>
      <c r="DQ453" s="2444"/>
      <c r="DR453" s="2444"/>
      <c r="DS453" s="2444"/>
      <c r="DT453" s="2444"/>
      <c r="DU453" s="2444"/>
      <c r="DV453" s="2444"/>
      <c r="DW453" s="2445"/>
    </row>
    <row r="454" spans="5:127" ht="33.75" customHeight="1">
      <c r="E454" s="2553"/>
      <c r="F454" s="2554"/>
      <c r="G454" s="2554"/>
      <c r="H454" s="2554"/>
      <c r="I454" s="2554"/>
      <c r="J454" s="2554"/>
      <c r="K454" s="2554"/>
      <c r="L454" s="2554"/>
      <c r="M454" s="2554"/>
      <c r="N454" s="2554"/>
      <c r="O454" s="2554"/>
      <c r="P454" s="2554"/>
      <c r="Q454" s="2554"/>
      <c r="R454" s="2554"/>
      <c r="S454" s="2554"/>
      <c r="T454" s="2554"/>
      <c r="U454" s="2554"/>
      <c r="V454" s="2554"/>
      <c r="W454" s="2554"/>
      <c r="X454" s="2554"/>
      <c r="Y454" s="2554"/>
      <c r="Z454" s="2554"/>
      <c r="AA454" s="2554"/>
      <c r="AB454" s="2554"/>
      <c r="AC454" s="2554"/>
      <c r="AD454" s="2554"/>
      <c r="AE454" s="2554"/>
      <c r="AF454" s="2555"/>
      <c r="AG454" s="2443"/>
      <c r="AH454" s="2444"/>
      <c r="AI454" s="2444"/>
      <c r="AJ454" s="2444"/>
      <c r="AK454" s="2444"/>
      <c r="AL454" s="2444"/>
      <c r="AM454" s="2444"/>
      <c r="AN454" s="2444"/>
      <c r="AO454" s="2444"/>
      <c r="AP454" s="2444"/>
      <c r="AQ454" s="2444"/>
      <c r="AR454" s="2444"/>
      <c r="AS454" s="2444"/>
      <c r="AT454" s="2444"/>
      <c r="AU454" s="2444"/>
      <c r="AV454" s="2444"/>
      <c r="AW454" s="2444"/>
      <c r="AX454" s="2444"/>
      <c r="AY454" s="2444"/>
      <c r="AZ454" s="2444"/>
      <c r="BA454" s="2444"/>
      <c r="BB454" s="2444"/>
      <c r="BC454" s="2444"/>
      <c r="BD454" s="2444"/>
      <c r="BE454" s="2444"/>
      <c r="BF454" s="2444"/>
      <c r="BG454" s="2444"/>
      <c r="BH454" s="2444"/>
      <c r="BI454" s="2444"/>
      <c r="BJ454" s="2444"/>
      <c r="BK454" s="2444"/>
      <c r="BL454" s="2444"/>
      <c r="BM454" s="2444"/>
      <c r="BN454" s="2444"/>
      <c r="BO454" s="2444"/>
      <c r="BP454" s="2444"/>
      <c r="BQ454" s="2445"/>
      <c r="BR454" s="2553"/>
      <c r="BS454" s="2554"/>
      <c r="BT454" s="2554"/>
      <c r="BU454" s="2554"/>
      <c r="BV454" s="2554"/>
      <c r="BW454" s="2554"/>
      <c r="BX454" s="2554"/>
      <c r="BY454" s="2554"/>
      <c r="BZ454" s="2554"/>
      <c r="CA454" s="2554"/>
      <c r="CB454" s="2555"/>
      <c r="CC454" s="2443"/>
      <c r="CD454" s="2444"/>
      <c r="CE454" s="2444"/>
      <c r="CF454" s="2444"/>
      <c r="CG454" s="2444"/>
      <c r="CH454" s="2444"/>
      <c r="CI454" s="2444"/>
      <c r="CJ454" s="2444"/>
      <c r="CK454" s="2444"/>
      <c r="CL454" s="2444"/>
      <c r="CM454" s="2444"/>
      <c r="CN454" s="2444"/>
      <c r="CO454" s="2444"/>
      <c r="CP454" s="2444"/>
      <c r="CQ454" s="2444"/>
      <c r="CR454" s="2444"/>
      <c r="CS454" s="2444"/>
      <c r="CT454" s="2444"/>
      <c r="CU454" s="2444"/>
      <c r="CV454" s="2444"/>
      <c r="CW454" s="2444"/>
      <c r="CX454" s="2444"/>
      <c r="CY454" s="2445"/>
      <c r="CZ454" s="2443"/>
      <c r="DA454" s="2444"/>
      <c r="DB454" s="2444"/>
      <c r="DC454" s="2444"/>
      <c r="DD454" s="2444"/>
      <c r="DE454" s="2444"/>
      <c r="DF454" s="2444"/>
      <c r="DG454" s="2444"/>
      <c r="DH454" s="2444"/>
      <c r="DI454" s="2444"/>
      <c r="DJ454" s="2444"/>
      <c r="DK454" s="2444"/>
      <c r="DL454" s="2444"/>
      <c r="DM454" s="2444"/>
      <c r="DN454" s="2444"/>
      <c r="DO454" s="2444"/>
      <c r="DP454" s="2444"/>
      <c r="DQ454" s="2444"/>
      <c r="DR454" s="2444"/>
      <c r="DS454" s="2444"/>
      <c r="DT454" s="2444"/>
      <c r="DU454" s="2444"/>
      <c r="DV454" s="2444"/>
      <c r="DW454" s="2445"/>
    </row>
    <row r="455" spans="5:127" ht="33.75" customHeight="1">
      <c r="E455" s="2553"/>
      <c r="F455" s="2554"/>
      <c r="G455" s="2554"/>
      <c r="H455" s="2554"/>
      <c r="I455" s="2554"/>
      <c r="J455" s="2554"/>
      <c r="K455" s="2554"/>
      <c r="L455" s="2554"/>
      <c r="M455" s="2554"/>
      <c r="N455" s="2554"/>
      <c r="O455" s="2554"/>
      <c r="P455" s="2554"/>
      <c r="Q455" s="2554"/>
      <c r="R455" s="2554"/>
      <c r="S455" s="2554"/>
      <c r="T455" s="2554"/>
      <c r="U455" s="2554"/>
      <c r="V455" s="2554"/>
      <c r="W455" s="2554"/>
      <c r="X455" s="2554"/>
      <c r="Y455" s="2554"/>
      <c r="Z455" s="2554"/>
      <c r="AA455" s="2554"/>
      <c r="AB455" s="2554"/>
      <c r="AC455" s="2554"/>
      <c r="AD455" s="2554"/>
      <c r="AE455" s="2554"/>
      <c r="AF455" s="2555"/>
      <c r="AG455" s="2443"/>
      <c r="AH455" s="2444"/>
      <c r="AI455" s="2444"/>
      <c r="AJ455" s="2444"/>
      <c r="AK455" s="2444"/>
      <c r="AL455" s="2444"/>
      <c r="AM455" s="2444"/>
      <c r="AN455" s="2444"/>
      <c r="AO455" s="2444"/>
      <c r="AP455" s="2444"/>
      <c r="AQ455" s="2444"/>
      <c r="AR455" s="2444"/>
      <c r="AS455" s="2444"/>
      <c r="AT455" s="2444"/>
      <c r="AU455" s="2444"/>
      <c r="AV455" s="2444"/>
      <c r="AW455" s="2444"/>
      <c r="AX455" s="2444"/>
      <c r="AY455" s="2444"/>
      <c r="AZ455" s="2444"/>
      <c r="BA455" s="2444"/>
      <c r="BB455" s="2444"/>
      <c r="BC455" s="2444"/>
      <c r="BD455" s="2444"/>
      <c r="BE455" s="2444"/>
      <c r="BF455" s="2444"/>
      <c r="BG455" s="2444"/>
      <c r="BH455" s="2444"/>
      <c r="BI455" s="2444"/>
      <c r="BJ455" s="2444"/>
      <c r="BK455" s="2444"/>
      <c r="BL455" s="2444"/>
      <c r="BM455" s="2444"/>
      <c r="BN455" s="2444"/>
      <c r="BO455" s="2444"/>
      <c r="BP455" s="2444"/>
      <c r="BQ455" s="2445"/>
      <c r="BR455" s="2553"/>
      <c r="BS455" s="2554"/>
      <c r="BT455" s="2554"/>
      <c r="BU455" s="2554"/>
      <c r="BV455" s="2554"/>
      <c r="BW455" s="2554"/>
      <c r="BX455" s="2554"/>
      <c r="BY455" s="2554"/>
      <c r="BZ455" s="2554"/>
      <c r="CA455" s="2554"/>
      <c r="CB455" s="2555"/>
      <c r="CC455" s="2443"/>
      <c r="CD455" s="2444"/>
      <c r="CE455" s="2444"/>
      <c r="CF455" s="2444"/>
      <c r="CG455" s="2444"/>
      <c r="CH455" s="2444"/>
      <c r="CI455" s="2444"/>
      <c r="CJ455" s="2444"/>
      <c r="CK455" s="2444"/>
      <c r="CL455" s="2444"/>
      <c r="CM455" s="2444"/>
      <c r="CN455" s="2444"/>
      <c r="CO455" s="2444"/>
      <c r="CP455" s="2444"/>
      <c r="CQ455" s="2444"/>
      <c r="CR455" s="2444"/>
      <c r="CS455" s="2444"/>
      <c r="CT455" s="2444"/>
      <c r="CU455" s="2444"/>
      <c r="CV455" s="2444"/>
      <c r="CW455" s="2444"/>
      <c r="CX455" s="2444"/>
      <c r="CY455" s="2445"/>
      <c r="CZ455" s="2443"/>
      <c r="DA455" s="2444"/>
      <c r="DB455" s="2444"/>
      <c r="DC455" s="2444"/>
      <c r="DD455" s="2444"/>
      <c r="DE455" s="2444"/>
      <c r="DF455" s="2444"/>
      <c r="DG455" s="2444"/>
      <c r="DH455" s="2444"/>
      <c r="DI455" s="2444"/>
      <c r="DJ455" s="2444"/>
      <c r="DK455" s="2444"/>
      <c r="DL455" s="2444"/>
      <c r="DM455" s="2444"/>
      <c r="DN455" s="2444"/>
      <c r="DO455" s="2444"/>
      <c r="DP455" s="2444"/>
      <c r="DQ455" s="2444"/>
      <c r="DR455" s="2444"/>
      <c r="DS455" s="2444"/>
      <c r="DT455" s="2444"/>
      <c r="DU455" s="2444"/>
      <c r="DV455" s="2444"/>
      <c r="DW455" s="2445"/>
    </row>
    <row r="456" spans="5:127" ht="33.75" customHeight="1">
      <c r="E456" s="2553"/>
      <c r="F456" s="2554"/>
      <c r="G456" s="2554"/>
      <c r="H456" s="2554"/>
      <c r="I456" s="2554"/>
      <c r="J456" s="2554"/>
      <c r="K456" s="2554"/>
      <c r="L456" s="2554"/>
      <c r="M456" s="2554"/>
      <c r="N456" s="2554"/>
      <c r="O456" s="2554"/>
      <c r="P456" s="2554"/>
      <c r="Q456" s="2554"/>
      <c r="R456" s="2554"/>
      <c r="S456" s="2554"/>
      <c r="T456" s="2554"/>
      <c r="U456" s="2554"/>
      <c r="V456" s="2554"/>
      <c r="W456" s="2554"/>
      <c r="X456" s="2554"/>
      <c r="Y456" s="2554"/>
      <c r="Z456" s="2554"/>
      <c r="AA456" s="2554"/>
      <c r="AB456" s="2554"/>
      <c r="AC456" s="2554"/>
      <c r="AD456" s="2554"/>
      <c r="AE456" s="2554"/>
      <c r="AF456" s="2555"/>
      <c r="AG456" s="2443"/>
      <c r="AH456" s="2444"/>
      <c r="AI456" s="2444"/>
      <c r="AJ456" s="2444"/>
      <c r="AK456" s="2444"/>
      <c r="AL456" s="2444"/>
      <c r="AM456" s="2444"/>
      <c r="AN456" s="2444"/>
      <c r="AO456" s="2444"/>
      <c r="AP456" s="2444"/>
      <c r="AQ456" s="2444"/>
      <c r="AR456" s="2444"/>
      <c r="AS456" s="2444"/>
      <c r="AT456" s="2444"/>
      <c r="AU456" s="2444"/>
      <c r="AV456" s="2444"/>
      <c r="AW456" s="2444"/>
      <c r="AX456" s="2444"/>
      <c r="AY456" s="2444"/>
      <c r="AZ456" s="2444"/>
      <c r="BA456" s="2444"/>
      <c r="BB456" s="2444"/>
      <c r="BC456" s="2444"/>
      <c r="BD456" s="2444"/>
      <c r="BE456" s="2444"/>
      <c r="BF456" s="2444"/>
      <c r="BG456" s="2444"/>
      <c r="BH456" s="2444"/>
      <c r="BI456" s="2444"/>
      <c r="BJ456" s="2444"/>
      <c r="BK456" s="2444"/>
      <c r="BL456" s="2444"/>
      <c r="BM456" s="2444"/>
      <c r="BN456" s="2444"/>
      <c r="BO456" s="2444"/>
      <c r="BP456" s="2444"/>
      <c r="BQ456" s="2445"/>
      <c r="BR456" s="2553"/>
      <c r="BS456" s="2554"/>
      <c r="BT456" s="2554"/>
      <c r="BU456" s="2554"/>
      <c r="BV456" s="2554"/>
      <c r="BW456" s="2554"/>
      <c r="BX456" s="2554"/>
      <c r="BY456" s="2554"/>
      <c r="BZ456" s="2554"/>
      <c r="CA456" s="2554"/>
      <c r="CB456" s="2555"/>
      <c r="CC456" s="2443"/>
      <c r="CD456" s="2444"/>
      <c r="CE456" s="2444"/>
      <c r="CF456" s="2444"/>
      <c r="CG456" s="2444"/>
      <c r="CH456" s="2444"/>
      <c r="CI456" s="2444"/>
      <c r="CJ456" s="2444"/>
      <c r="CK456" s="2444"/>
      <c r="CL456" s="2444"/>
      <c r="CM456" s="2444"/>
      <c r="CN456" s="2444"/>
      <c r="CO456" s="2444"/>
      <c r="CP456" s="2444"/>
      <c r="CQ456" s="2444"/>
      <c r="CR456" s="2444"/>
      <c r="CS456" s="2444"/>
      <c r="CT456" s="2444"/>
      <c r="CU456" s="2444"/>
      <c r="CV456" s="2444"/>
      <c r="CW456" s="2444"/>
      <c r="CX456" s="2444"/>
      <c r="CY456" s="2445"/>
      <c r="CZ456" s="2443"/>
      <c r="DA456" s="2444"/>
      <c r="DB456" s="2444"/>
      <c r="DC456" s="2444"/>
      <c r="DD456" s="2444"/>
      <c r="DE456" s="2444"/>
      <c r="DF456" s="2444"/>
      <c r="DG456" s="2444"/>
      <c r="DH456" s="2444"/>
      <c r="DI456" s="2444"/>
      <c r="DJ456" s="2444"/>
      <c r="DK456" s="2444"/>
      <c r="DL456" s="2444"/>
      <c r="DM456" s="2444"/>
      <c r="DN456" s="2444"/>
      <c r="DO456" s="2444"/>
      <c r="DP456" s="2444"/>
      <c r="DQ456" s="2444"/>
      <c r="DR456" s="2444"/>
      <c r="DS456" s="2444"/>
      <c r="DT456" s="2444"/>
      <c r="DU456" s="2444"/>
      <c r="DV456" s="2444"/>
      <c r="DW456" s="2445"/>
    </row>
    <row r="457" spans="5:127" ht="33.75" customHeight="1">
      <c r="E457" s="2553"/>
      <c r="F457" s="2554"/>
      <c r="G457" s="2554"/>
      <c r="H457" s="2554"/>
      <c r="I457" s="2554"/>
      <c r="J457" s="2554"/>
      <c r="K457" s="2554"/>
      <c r="L457" s="2554"/>
      <c r="M457" s="2554"/>
      <c r="N457" s="2554"/>
      <c r="O457" s="2554"/>
      <c r="P457" s="2554"/>
      <c r="Q457" s="2554"/>
      <c r="R457" s="2554"/>
      <c r="S457" s="2554"/>
      <c r="T457" s="2554"/>
      <c r="U457" s="2554"/>
      <c r="V457" s="2554"/>
      <c r="W457" s="2554"/>
      <c r="X457" s="2554"/>
      <c r="Y457" s="2554"/>
      <c r="Z457" s="2554"/>
      <c r="AA457" s="2554"/>
      <c r="AB457" s="2554"/>
      <c r="AC457" s="2554"/>
      <c r="AD457" s="2554"/>
      <c r="AE457" s="2554"/>
      <c r="AF457" s="2555"/>
      <c r="AG457" s="2443"/>
      <c r="AH457" s="2444"/>
      <c r="AI457" s="2444"/>
      <c r="AJ457" s="2444"/>
      <c r="AK457" s="2444"/>
      <c r="AL457" s="2444"/>
      <c r="AM457" s="2444"/>
      <c r="AN457" s="2444"/>
      <c r="AO457" s="2444"/>
      <c r="AP457" s="2444"/>
      <c r="AQ457" s="2444"/>
      <c r="AR457" s="2444"/>
      <c r="AS457" s="2444"/>
      <c r="AT457" s="2444"/>
      <c r="AU457" s="2444"/>
      <c r="AV457" s="2444"/>
      <c r="AW457" s="2444"/>
      <c r="AX457" s="2444"/>
      <c r="AY457" s="2444"/>
      <c r="AZ457" s="2444"/>
      <c r="BA457" s="2444"/>
      <c r="BB457" s="2444"/>
      <c r="BC457" s="2444"/>
      <c r="BD457" s="2444"/>
      <c r="BE457" s="2444"/>
      <c r="BF457" s="2444"/>
      <c r="BG457" s="2444"/>
      <c r="BH457" s="2444"/>
      <c r="BI457" s="2444"/>
      <c r="BJ457" s="2444"/>
      <c r="BK457" s="2444"/>
      <c r="BL457" s="2444"/>
      <c r="BM457" s="2444"/>
      <c r="BN457" s="2444"/>
      <c r="BO457" s="2444"/>
      <c r="BP457" s="2444"/>
      <c r="BQ457" s="2445"/>
      <c r="BR457" s="2553"/>
      <c r="BS457" s="2554"/>
      <c r="BT457" s="2554"/>
      <c r="BU457" s="2554"/>
      <c r="BV457" s="2554"/>
      <c r="BW457" s="2554"/>
      <c r="BX457" s="2554"/>
      <c r="BY457" s="2554"/>
      <c r="BZ457" s="2554"/>
      <c r="CA457" s="2554"/>
      <c r="CB457" s="2555"/>
      <c r="CC457" s="2443"/>
      <c r="CD457" s="2444"/>
      <c r="CE457" s="2444"/>
      <c r="CF457" s="2444"/>
      <c r="CG457" s="2444"/>
      <c r="CH457" s="2444"/>
      <c r="CI457" s="2444"/>
      <c r="CJ457" s="2444"/>
      <c r="CK457" s="2444"/>
      <c r="CL457" s="2444"/>
      <c r="CM457" s="2444"/>
      <c r="CN457" s="2444"/>
      <c r="CO457" s="2444"/>
      <c r="CP457" s="2444"/>
      <c r="CQ457" s="2444"/>
      <c r="CR457" s="2444"/>
      <c r="CS457" s="2444"/>
      <c r="CT457" s="2444"/>
      <c r="CU457" s="2444"/>
      <c r="CV457" s="2444"/>
      <c r="CW457" s="2444"/>
      <c r="CX457" s="2444"/>
      <c r="CY457" s="2445"/>
      <c r="CZ457" s="2443"/>
      <c r="DA457" s="2444"/>
      <c r="DB457" s="2444"/>
      <c r="DC457" s="2444"/>
      <c r="DD457" s="2444"/>
      <c r="DE457" s="2444"/>
      <c r="DF457" s="2444"/>
      <c r="DG457" s="2444"/>
      <c r="DH457" s="2444"/>
      <c r="DI457" s="2444"/>
      <c r="DJ457" s="2444"/>
      <c r="DK457" s="2444"/>
      <c r="DL457" s="2444"/>
      <c r="DM457" s="2444"/>
      <c r="DN457" s="2444"/>
      <c r="DO457" s="2444"/>
      <c r="DP457" s="2444"/>
      <c r="DQ457" s="2444"/>
      <c r="DR457" s="2444"/>
      <c r="DS457" s="2444"/>
      <c r="DT457" s="2444"/>
      <c r="DU457" s="2444"/>
      <c r="DV457" s="2444"/>
      <c r="DW457" s="2445"/>
    </row>
    <row r="458" spans="5:127" ht="33.75" customHeight="1">
      <c r="E458" s="2553"/>
      <c r="F458" s="2554"/>
      <c r="G458" s="2554"/>
      <c r="H458" s="2554"/>
      <c r="I458" s="2554"/>
      <c r="J458" s="2554"/>
      <c r="K458" s="2554"/>
      <c r="L458" s="2554"/>
      <c r="M458" s="2554"/>
      <c r="N458" s="2554"/>
      <c r="O458" s="2554"/>
      <c r="P458" s="2554"/>
      <c r="Q458" s="2554"/>
      <c r="R458" s="2554"/>
      <c r="S458" s="2554"/>
      <c r="T458" s="2554"/>
      <c r="U458" s="2554"/>
      <c r="V458" s="2554"/>
      <c r="W458" s="2554"/>
      <c r="X458" s="2554"/>
      <c r="Y458" s="2554"/>
      <c r="Z458" s="2554"/>
      <c r="AA458" s="2554"/>
      <c r="AB458" s="2554"/>
      <c r="AC458" s="2554"/>
      <c r="AD458" s="2554"/>
      <c r="AE458" s="2554"/>
      <c r="AF458" s="2555"/>
      <c r="AG458" s="2443"/>
      <c r="AH458" s="2444"/>
      <c r="AI458" s="2444"/>
      <c r="AJ458" s="2444"/>
      <c r="AK458" s="2444"/>
      <c r="AL458" s="2444"/>
      <c r="AM458" s="2444"/>
      <c r="AN458" s="2444"/>
      <c r="AO458" s="2444"/>
      <c r="AP458" s="2444"/>
      <c r="AQ458" s="2444"/>
      <c r="AR458" s="2444"/>
      <c r="AS458" s="2444"/>
      <c r="AT458" s="2444"/>
      <c r="AU458" s="2444"/>
      <c r="AV458" s="2444"/>
      <c r="AW458" s="2444"/>
      <c r="AX458" s="2444"/>
      <c r="AY458" s="2444"/>
      <c r="AZ458" s="2444"/>
      <c r="BA458" s="2444"/>
      <c r="BB458" s="2444"/>
      <c r="BC458" s="2444"/>
      <c r="BD458" s="2444"/>
      <c r="BE458" s="2444"/>
      <c r="BF458" s="2444"/>
      <c r="BG458" s="2444"/>
      <c r="BH458" s="2444"/>
      <c r="BI458" s="2444"/>
      <c r="BJ458" s="2444"/>
      <c r="BK458" s="2444"/>
      <c r="BL458" s="2444"/>
      <c r="BM458" s="2444"/>
      <c r="BN458" s="2444"/>
      <c r="BO458" s="2444"/>
      <c r="BP458" s="2444"/>
      <c r="BQ458" s="2445"/>
      <c r="BR458" s="2553"/>
      <c r="BS458" s="2554"/>
      <c r="BT458" s="2554"/>
      <c r="BU458" s="2554"/>
      <c r="BV458" s="2554"/>
      <c r="BW458" s="2554"/>
      <c r="BX458" s="2554"/>
      <c r="BY458" s="2554"/>
      <c r="BZ458" s="2554"/>
      <c r="CA458" s="2554"/>
      <c r="CB458" s="2555"/>
      <c r="CC458" s="2443"/>
      <c r="CD458" s="2444"/>
      <c r="CE458" s="2444"/>
      <c r="CF458" s="2444"/>
      <c r="CG458" s="2444"/>
      <c r="CH458" s="2444"/>
      <c r="CI458" s="2444"/>
      <c r="CJ458" s="2444"/>
      <c r="CK458" s="2444"/>
      <c r="CL458" s="2444"/>
      <c r="CM458" s="2444"/>
      <c r="CN458" s="2444"/>
      <c r="CO458" s="2444"/>
      <c r="CP458" s="2444"/>
      <c r="CQ458" s="2444"/>
      <c r="CR458" s="2444"/>
      <c r="CS458" s="2444"/>
      <c r="CT458" s="2444"/>
      <c r="CU458" s="2444"/>
      <c r="CV458" s="2444"/>
      <c r="CW458" s="2444"/>
      <c r="CX458" s="2444"/>
      <c r="CY458" s="2445"/>
      <c r="CZ458" s="2443"/>
      <c r="DA458" s="2444"/>
      <c r="DB458" s="2444"/>
      <c r="DC458" s="2444"/>
      <c r="DD458" s="2444"/>
      <c r="DE458" s="2444"/>
      <c r="DF458" s="2444"/>
      <c r="DG458" s="2444"/>
      <c r="DH458" s="2444"/>
      <c r="DI458" s="2444"/>
      <c r="DJ458" s="2444"/>
      <c r="DK458" s="2444"/>
      <c r="DL458" s="2444"/>
      <c r="DM458" s="2444"/>
      <c r="DN458" s="2444"/>
      <c r="DO458" s="2444"/>
      <c r="DP458" s="2444"/>
      <c r="DQ458" s="2444"/>
      <c r="DR458" s="2444"/>
      <c r="DS458" s="2444"/>
      <c r="DT458" s="2444"/>
      <c r="DU458" s="2444"/>
      <c r="DV458" s="2444"/>
      <c r="DW458" s="2445"/>
    </row>
    <row r="459" spans="5:127" ht="33.75" customHeight="1">
      <c r="E459" s="2553"/>
      <c r="F459" s="2554"/>
      <c r="G459" s="2554"/>
      <c r="H459" s="2554"/>
      <c r="I459" s="2554"/>
      <c r="J459" s="2554"/>
      <c r="K459" s="2554"/>
      <c r="L459" s="2554"/>
      <c r="M459" s="2554"/>
      <c r="N459" s="2554"/>
      <c r="O459" s="2554"/>
      <c r="P459" s="2554"/>
      <c r="Q459" s="2554"/>
      <c r="R459" s="2554"/>
      <c r="S459" s="2554"/>
      <c r="T459" s="2554"/>
      <c r="U459" s="2554"/>
      <c r="V459" s="2554"/>
      <c r="W459" s="2554"/>
      <c r="X459" s="2554"/>
      <c r="Y459" s="2554"/>
      <c r="Z459" s="2554"/>
      <c r="AA459" s="2554"/>
      <c r="AB459" s="2554"/>
      <c r="AC459" s="2554"/>
      <c r="AD459" s="2554"/>
      <c r="AE459" s="2554"/>
      <c r="AF459" s="2555"/>
      <c r="AG459" s="2443"/>
      <c r="AH459" s="2444"/>
      <c r="AI459" s="2444"/>
      <c r="AJ459" s="2444"/>
      <c r="AK459" s="2444"/>
      <c r="AL459" s="2444"/>
      <c r="AM459" s="2444"/>
      <c r="AN459" s="2444"/>
      <c r="AO459" s="2444"/>
      <c r="AP459" s="2444"/>
      <c r="AQ459" s="2444"/>
      <c r="AR459" s="2444"/>
      <c r="AS459" s="2444"/>
      <c r="AT459" s="2444"/>
      <c r="AU459" s="2444"/>
      <c r="AV459" s="2444"/>
      <c r="AW459" s="2444"/>
      <c r="AX459" s="2444"/>
      <c r="AY459" s="2444"/>
      <c r="AZ459" s="2444"/>
      <c r="BA459" s="2444"/>
      <c r="BB459" s="2444"/>
      <c r="BC459" s="2444"/>
      <c r="BD459" s="2444"/>
      <c r="BE459" s="2444"/>
      <c r="BF459" s="2444"/>
      <c r="BG459" s="2444"/>
      <c r="BH459" s="2444"/>
      <c r="BI459" s="2444"/>
      <c r="BJ459" s="2444"/>
      <c r="BK459" s="2444"/>
      <c r="BL459" s="2444"/>
      <c r="BM459" s="2444"/>
      <c r="BN459" s="2444"/>
      <c r="BO459" s="2444"/>
      <c r="BP459" s="2444"/>
      <c r="BQ459" s="2445"/>
      <c r="BR459" s="2553"/>
      <c r="BS459" s="2554"/>
      <c r="BT459" s="2554"/>
      <c r="BU459" s="2554"/>
      <c r="BV459" s="2554"/>
      <c r="BW459" s="2554"/>
      <c r="BX459" s="2554"/>
      <c r="BY459" s="2554"/>
      <c r="BZ459" s="2554"/>
      <c r="CA459" s="2554"/>
      <c r="CB459" s="2555"/>
      <c r="CC459" s="2443"/>
      <c r="CD459" s="2444"/>
      <c r="CE459" s="2444"/>
      <c r="CF459" s="2444"/>
      <c r="CG459" s="2444"/>
      <c r="CH459" s="2444"/>
      <c r="CI459" s="2444"/>
      <c r="CJ459" s="2444"/>
      <c r="CK459" s="2444"/>
      <c r="CL459" s="2444"/>
      <c r="CM459" s="2444"/>
      <c r="CN459" s="2444"/>
      <c r="CO459" s="2444"/>
      <c r="CP459" s="2444"/>
      <c r="CQ459" s="2444"/>
      <c r="CR459" s="2444"/>
      <c r="CS459" s="2444"/>
      <c r="CT459" s="2444"/>
      <c r="CU459" s="2444"/>
      <c r="CV459" s="2444"/>
      <c r="CW459" s="2444"/>
      <c r="CX459" s="2444"/>
      <c r="CY459" s="2445"/>
      <c r="CZ459" s="2443"/>
      <c r="DA459" s="2444"/>
      <c r="DB459" s="2444"/>
      <c r="DC459" s="2444"/>
      <c r="DD459" s="2444"/>
      <c r="DE459" s="2444"/>
      <c r="DF459" s="2444"/>
      <c r="DG459" s="2444"/>
      <c r="DH459" s="2444"/>
      <c r="DI459" s="2444"/>
      <c r="DJ459" s="2444"/>
      <c r="DK459" s="2444"/>
      <c r="DL459" s="2444"/>
      <c r="DM459" s="2444"/>
      <c r="DN459" s="2444"/>
      <c r="DO459" s="2444"/>
      <c r="DP459" s="2444"/>
      <c r="DQ459" s="2444"/>
      <c r="DR459" s="2444"/>
      <c r="DS459" s="2444"/>
      <c r="DT459" s="2444"/>
      <c r="DU459" s="2444"/>
      <c r="DV459" s="2444"/>
      <c r="DW459" s="2445"/>
    </row>
    <row r="460" spans="5:127" ht="33.75" customHeight="1">
      <c r="E460" s="2553"/>
      <c r="F460" s="2554"/>
      <c r="G460" s="2554"/>
      <c r="H460" s="2554"/>
      <c r="I460" s="2554"/>
      <c r="J460" s="2554"/>
      <c r="K460" s="2554"/>
      <c r="L460" s="2554"/>
      <c r="M460" s="2554"/>
      <c r="N460" s="2554"/>
      <c r="O460" s="2554"/>
      <c r="P460" s="2554"/>
      <c r="Q460" s="2554"/>
      <c r="R460" s="2554"/>
      <c r="S460" s="2554"/>
      <c r="T460" s="2554"/>
      <c r="U460" s="2554"/>
      <c r="V460" s="2554"/>
      <c r="W460" s="2554"/>
      <c r="X460" s="2554"/>
      <c r="Y460" s="2554"/>
      <c r="Z460" s="2554"/>
      <c r="AA460" s="2554"/>
      <c r="AB460" s="2554"/>
      <c r="AC460" s="2554"/>
      <c r="AD460" s="2554"/>
      <c r="AE460" s="2554"/>
      <c r="AF460" s="2555"/>
      <c r="AG460" s="2443"/>
      <c r="AH460" s="2444"/>
      <c r="AI460" s="2444"/>
      <c r="AJ460" s="2444"/>
      <c r="AK460" s="2444"/>
      <c r="AL460" s="2444"/>
      <c r="AM460" s="2444"/>
      <c r="AN460" s="2444"/>
      <c r="AO460" s="2444"/>
      <c r="AP460" s="2444"/>
      <c r="AQ460" s="2444"/>
      <c r="AR460" s="2444"/>
      <c r="AS460" s="2444"/>
      <c r="AT460" s="2444"/>
      <c r="AU460" s="2444"/>
      <c r="AV460" s="2444"/>
      <c r="AW460" s="2444"/>
      <c r="AX460" s="2444"/>
      <c r="AY460" s="2444"/>
      <c r="AZ460" s="2444"/>
      <c r="BA460" s="2444"/>
      <c r="BB460" s="2444"/>
      <c r="BC460" s="2444"/>
      <c r="BD460" s="2444"/>
      <c r="BE460" s="2444"/>
      <c r="BF460" s="2444"/>
      <c r="BG460" s="2444"/>
      <c r="BH460" s="2444"/>
      <c r="BI460" s="2444"/>
      <c r="BJ460" s="2444"/>
      <c r="BK460" s="2444"/>
      <c r="BL460" s="2444"/>
      <c r="BM460" s="2444"/>
      <c r="BN460" s="2444"/>
      <c r="BO460" s="2444"/>
      <c r="BP460" s="2444"/>
      <c r="BQ460" s="2445"/>
      <c r="BR460" s="2553"/>
      <c r="BS460" s="2554"/>
      <c r="BT460" s="2554"/>
      <c r="BU460" s="2554"/>
      <c r="BV460" s="2554"/>
      <c r="BW460" s="2554"/>
      <c r="BX460" s="2554"/>
      <c r="BY460" s="2554"/>
      <c r="BZ460" s="2554"/>
      <c r="CA460" s="2554"/>
      <c r="CB460" s="2555"/>
      <c r="CC460" s="2443"/>
      <c r="CD460" s="2444"/>
      <c r="CE460" s="2444"/>
      <c r="CF460" s="2444"/>
      <c r="CG460" s="2444"/>
      <c r="CH460" s="2444"/>
      <c r="CI460" s="2444"/>
      <c r="CJ460" s="2444"/>
      <c r="CK460" s="2444"/>
      <c r="CL460" s="2444"/>
      <c r="CM460" s="2444"/>
      <c r="CN460" s="2444"/>
      <c r="CO460" s="2444"/>
      <c r="CP460" s="2444"/>
      <c r="CQ460" s="2444"/>
      <c r="CR460" s="2444"/>
      <c r="CS460" s="2444"/>
      <c r="CT460" s="2444"/>
      <c r="CU460" s="2444"/>
      <c r="CV460" s="2444"/>
      <c r="CW460" s="2444"/>
      <c r="CX460" s="2444"/>
      <c r="CY460" s="2445"/>
      <c r="CZ460" s="2443"/>
      <c r="DA460" s="2444"/>
      <c r="DB460" s="2444"/>
      <c r="DC460" s="2444"/>
      <c r="DD460" s="2444"/>
      <c r="DE460" s="2444"/>
      <c r="DF460" s="2444"/>
      <c r="DG460" s="2444"/>
      <c r="DH460" s="2444"/>
      <c r="DI460" s="2444"/>
      <c r="DJ460" s="2444"/>
      <c r="DK460" s="2444"/>
      <c r="DL460" s="2444"/>
      <c r="DM460" s="2444"/>
      <c r="DN460" s="2444"/>
      <c r="DO460" s="2444"/>
      <c r="DP460" s="2444"/>
      <c r="DQ460" s="2444"/>
      <c r="DR460" s="2444"/>
      <c r="DS460" s="2444"/>
      <c r="DT460" s="2444"/>
      <c r="DU460" s="2444"/>
      <c r="DV460" s="2444"/>
      <c r="DW460" s="2445"/>
    </row>
    <row r="461" spans="5:127" ht="33.75" customHeight="1">
      <c r="E461" s="2553"/>
      <c r="F461" s="2554"/>
      <c r="G461" s="2554"/>
      <c r="H461" s="2554"/>
      <c r="I461" s="2554"/>
      <c r="J461" s="2554"/>
      <c r="K461" s="2554"/>
      <c r="L461" s="2554"/>
      <c r="M461" s="2554"/>
      <c r="N461" s="2554"/>
      <c r="O461" s="2554"/>
      <c r="P461" s="2554"/>
      <c r="Q461" s="2554"/>
      <c r="R461" s="2554"/>
      <c r="S461" s="2554"/>
      <c r="T461" s="2554"/>
      <c r="U461" s="2554"/>
      <c r="V461" s="2554"/>
      <c r="W461" s="2554"/>
      <c r="X461" s="2554"/>
      <c r="Y461" s="2554"/>
      <c r="Z461" s="2554"/>
      <c r="AA461" s="2554"/>
      <c r="AB461" s="2554"/>
      <c r="AC461" s="2554"/>
      <c r="AD461" s="2554"/>
      <c r="AE461" s="2554"/>
      <c r="AF461" s="2555"/>
      <c r="AG461" s="2443"/>
      <c r="AH461" s="2444"/>
      <c r="AI461" s="2444"/>
      <c r="AJ461" s="2444"/>
      <c r="AK461" s="2444"/>
      <c r="AL461" s="2444"/>
      <c r="AM461" s="2444"/>
      <c r="AN461" s="2444"/>
      <c r="AO461" s="2444"/>
      <c r="AP461" s="2444"/>
      <c r="AQ461" s="2444"/>
      <c r="AR461" s="2444"/>
      <c r="AS461" s="2444"/>
      <c r="AT461" s="2444"/>
      <c r="AU461" s="2444"/>
      <c r="AV461" s="2444"/>
      <c r="AW461" s="2444"/>
      <c r="AX461" s="2444"/>
      <c r="AY461" s="2444"/>
      <c r="AZ461" s="2444"/>
      <c r="BA461" s="2444"/>
      <c r="BB461" s="2444"/>
      <c r="BC461" s="2444"/>
      <c r="BD461" s="2444"/>
      <c r="BE461" s="2444"/>
      <c r="BF461" s="2444"/>
      <c r="BG461" s="2444"/>
      <c r="BH461" s="2444"/>
      <c r="BI461" s="2444"/>
      <c r="BJ461" s="2444"/>
      <c r="BK461" s="2444"/>
      <c r="BL461" s="2444"/>
      <c r="BM461" s="2444"/>
      <c r="BN461" s="2444"/>
      <c r="BO461" s="2444"/>
      <c r="BP461" s="2444"/>
      <c r="BQ461" s="2445"/>
      <c r="BR461" s="2553"/>
      <c r="BS461" s="2554"/>
      <c r="BT461" s="2554"/>
      <c r="BU461" s="2554"/>
      <c r="BV461" s="2554"/>
      <c r="BW461" s="2554"/>
      <c r="BX461" s="2554"/>
      <c r="BY461" s="2554"/>
      <c r="BZ461" s="2554"/>
      <c r="CA461" s="2554"/>
      <c r="CB461" s="2555"/>
      <c r="CC461" s="2443"/>
      <c r="CD461" s="2444"/>
      <c r="CE461" s="2444"/>
      <c r="CF461" s="2444"/>
      <c r="CG461" s="2444"/>
      <c r="CH461" s="2444"/>
      <c r="CI461" s="2444"/>
      <c r="CJ461" s="2444"/>
      <c r="CK461" s="2444"/>
      <c r="CL461" s="2444"/>
      <c r="CM461" s="2444"/>
      <c r="CN461" s="2444"/>
      <c r="CO461" s="2444"/>
      <c r="CP461" s="2444"/>
      <c r="CQ461" s="2444"/>
      <c r="CR461" s="2444"/>
      <c r="CS461" s="2444"/>
      <c r="CT461" s="2444"/>
      <c r="CU461" s="2444"/>
      <c r="CV461" s="2444"/>
      <c r="CW461" s="2444"/>
      <c r="CX461" s="2444"/>
      <c r="CY461" s="2445"/>
      <c r="CZ461" s="2443"/>
      <c r="DA461" s="2444"/>
      <c r="DB461" s="2444"/>
      <c r="DC461" s="2444"/>
      <c r="DD461" s="2444"/>
      <c r="DE461" s="2444"/>
      <c r="DF461" s="2444"/>
      <c r="DG461" s="2444"/>
      <c r="DH461" s="2444"/>
      <c r="DI461" s="2444"/>
      <c r="DJ461" s="2444"/>
      <c r="DK461" s="2444"/>
      <c r="DL461" s="2444"/>
      <c r="DM461" s="2444"/>
      <c r="DN461" s="2444"/>
      <c r="DO461" s="2444"/>
      <c r="DP461" s="2444"/>
      <c r="DQ461" s="2444"/>
      <c r="DR461" s="2444"/>
      <c r="DS461" s="2444"/>
      <c r="DT461" s="2444"/>
      <c r="DU461" s="2444"/>
      <c r="DV461" s="2444"/>
      <c r="DW461" s="2445"/>
    </row>
    <row r="462" spans="5:127" ht="33.75" customHeight="1">
      <c r="E462" s="2553"/>
      <c r="F462" s="2554"/>
      <c r="G462" s="2554"/>
      <c r="H462" s="2554"/>
      <c r="I462" s="2554"/>
      <c r="J462" s="2554"/>
      <c r="K462" s="2554"/>
      <c r="L462" s="2554"/>
      <c r="M462" s="2554"/>
      <c r="N462" s="2554"/>
      <c r="O462" s="2554"/>
      <c r="P462" s="2554"/>
      <c r="Q462" s="2554"/>
      <c r="R462" s="2554"/>
      <c r="S462" s="2554"/>
      <c r="T462" s="2554"/>
      <c r="U462" s="2554"/>
      <c r="V462" s="2554"/>
      <c r="W462" s="2554"/>
      <c r="X462" s="2554"/>
      <c r="Y462" s="2554"/>
      <c r="Z462" s="2554"/>
      <c r="AA462" s="2554"/>
      <c r="AB462" s="2554"/>
      <c r="AC462" s="2554"/>
      <c r="AD462" s="2554"/>
      <c r="AE462" s="2554"/>
      <c r="AF462" s="2555"/>
      <c r="AG462" s="2443"/>
      <c r="AH462" s="2444"/>
      <c r="AI462" s="2444"/>
      <c r="AJ462" s="2444"/>
      <c r="AK462" s="2444"/>
      <c r="AL462" s="2444"/>
      <c r="AM462" s="2444"/>
      <c r="AN462" s="2444"/>
      <c r="AO462" s="2444"/>
      <c r="AP462" s="2444"/>
      <c r="AQ462" s="2444"/>
      <c r="AR462" s="2444"/>
      <c r="AS462" s="2444"/>
      <c r="AT462" s="2444"/>
      <c r="AU462" s="2444"/>
      <c r="AV462" s="2444"/>
      <c r="AW462" s="2444"/>
      <c r="AX462" s="2444"/>
      <c r="AY462" s="2444"/>
      <c r="AZ462" s="2444"/>
      <c r="BA462" s="2444"/>
      <c r="BB462" s="2444"/>
      <c r="BC462" s="2444"/>
      <c r="BD462" s="2444"/>
      <c r="BE462" s="2444"/>
      <c r="BF462" s="2444"/>
      <c r="BG462" s="2444"/>
      <c r="BH462" s="2444"/>
      <c r="BI462" s="2444"/>
      <c r="BJ462" s="2444"/>
      <c r="BK462" s="2444"/>
      <c r="BL462" s="2444"/>
      <c r="BM462" s="2444"/>
      <c r="BN462" s="2444"/>
      <c r="BO462" s="2444"/>
      <c r="BP462" s="2444"/>
      <c r="BQ462" s="2445"/>
      <c r="BR462" s="2553"/>
      <c r="BS462" s="2554"/>
      <c r="BT462" s="2554"/>
      <c r="BU462" s="2554"/>
      <c r="BV462" s="2554"/>
      <c r="BW462" s="2554"/>
      <c r="BX462" s="2554"/>
      <c r="BY462" s="2554"/>
      <c r="BZ462" s="2554"/>
      <c r="CA462" s="2554"/>
      <c r="CB462" s="2555"/>
      <c r="CC462" s="2443"/>
      <c r="CD462" s="2444"/>
      <c r="CE462" s="2444"/>
      <c r="CF462" s="2444"/>
      <c r="CG462" s="2444"/>
      <c r="CH462" s="2444"/>
      <c r="CI462" s="2444"/>
      <c r="CJ462" s="2444"/>
      <c r="CK462" s="2444"/>
      <c r="CL462" s="2444"/>
      <c r="CM462" s="2444"/>
      <c r="CN462" s="2444"/>
      <c r="CO462" s="2444"/>
      <c r="CP462" s="2444"/>
      <c r="CQ462" s="2444"/>
      <c r="CR462" s="2444"/>
      <c r="CS462" s="2444"/>
      <c r="CT462" s="2444"/>
      <c r="CU462" s="2444"/>
      <c r="CV462" s="2444"/>
      <c r="CW462" s="2444"/>
      <c r="CX462" s="2444"/>
      <c r="CY462" s="2445"/>
      <c r="CZ462" s="2443"/>
      <c r="DA462" s="2444"/>
      <c r="DB462" s="2444"/>
      <c r="DC462" s="2444"/>
      <c r="DD462" s="2444"/>
      <c r="DE462" s="2444"/>
      <c r="DF462" s="2444"/>
      <c r="DG462" s="2444"/>
      <c r="DH462" s="2444"/>
      <c r="DI462" s="2444"/>
      <c r="DJ462" s="2444"/>
      <c r="DK462" s="2444"/>
      <c r="DL462" s="2444"/>
      <c r="DM462" s="2444"/>
      <c r="DN462" s="2444"/>
      <c r="DO462" s="2444"/>
      <c r="DP462" s="2444"/>
      <c r="DQ462" s="2444"/>
      <c r="DR462" s="2444"/>
      <c r="DS462" s="2444"/>
      <c r="DT462" s="2444"/>
      <c r="DU462" s="2444"/>
      <c r="DV462" s="2444"/>
      <c r="DW462" s="2445"/>
    </row>
    <row r="464" spans="5:127">
      <c r="BH464" s="2464" t="s">
        <v>610</v>
      </c>
      <c r="BI464" s="2464"/>
      <c r="BJ464" s="2464"/>
      <c r="BK464" s="2464"/>
      <c r="BL464" s="2464"/>
      <c r="BM464" s="2358">
        <v>7</v>
      </c>
      <c r="BN464" s="2358"/>
      <c r="BO464" s="2358"/>
      <c r="BP464" s="2358"/>
      <c r="BQ464" s="2358"/>
      <c r="BR464" s="2465" t="s">
        <v>610</v>
      </c>
      <c r="BS464" s="2465"/>
      <c r="BT464" s="2465"/>
      <c r="BU464" s="2465"/>
      <c r="BV464" s="2465"/>
    </row>
    <row r="465" spans="3:129">
      <c r="BH465" s="1852"/>
      <c r="BI465" s="1852"/>
      <c r="BJ465" s="1852"/>
      <c r="BK465" s="1852"/>
      <c r="BL465" s="1852"/>
      <c r="BM465" s="1850"/>
      <c r="BN465" s="1850"/>
      <c r="BO465" s="1850"/>
      <c r="BP465" s="1850"/>
      <c r="BQ465" s="1850"/>
      <c r="BR465" s="1851"/>
      <c r="BS465" s="1851"/>
      <c r="BT465" s="1851"/>
      <c r="BU465" s="1851"/>
      <c r="BV465" s="1851"/>
    </row>
    <row r="466" spans="3:129">
      <c r="BH466" s="1852"/>
      <c r="BI466" s="1852"/>
      <c r="BJ466" s="1852"/>
      <c r="BK466" s="1852"/>
      <c r="BL466" s="1852"/>
      <c r="BM466" s="1850"/>
      <c r="BN466" s="1850"/>
      <c r="BO466" s="1850"/>
      <c r="BP466" s="1850"/>
      <c r="BQ466" s="1850"/>
      <c r="BR466" s="1851"/>
      <c r="BS466" s="1851"/>
      <c r="BT466" s="1851"/>
      <c r="BU466" s="1851"/>
      <c r="BV466" s="1851"/>
    </row>
    <row r="467" spans="3:129">
      <c r="BH467" s="1852"/>
      <c r="BI467" s="1852"/>
      <c r="BJ467" s="1852"/>
      <c r="BK467" s="1852"/>
      <c r="BL467" s="1852"/>
      <c r="BM467" s="1850"/>
      <c r="BN467" s="1850"/>
      <c r="BO467" s="1850"/>
      <c r="BP467" s="1850"/>
      <c r="BQ467" s="1850"/>
      <c r="BR467" s="1851"/>
      <c r="BS467" s="1851"/>
      <c r="BT467" s="1851"/>
      <c r="BU467" s="1851"/>
      <c r="BV467" s="1851"/>
    </row>
    <row r="469" spans="3:129">
      <c r="C469" s="2465" t="str">
        <f>D138</f>
        <v>５　主要資材</v>
      </c>
      <c r="D469" s="2465"/>
      <c r="E469" s="2465"/>
      <c r="F469" s="2465"/>
      <c r="G469" s="2465"/>
      <c r="H469" s="2465"/>
      <c r="I469" s="2465"/>
      <c r="J469" s="2465"/>
      <c r="K469" s="2465"/>
      <c r="L469" s="2465"/>
      <c r="M469" s="2465"/>
      <c r="N469" s="2465"/>
      <c r="O469" s="2465"/>
      <c r="P469" s="2465"/>
      <c r="Q469" s="2465"/>
      <c r="R469" s="2465"/>
      <c r="S469" s="2465"/>
      <c r="T469" s="2465"/>
      <c r="U469" s="2465"/>
      <c r="V469" s="2465"/>
      <c r="W469" s="2465"/>
      <c r="X469" s="2465"/>
      <c r="Y469" s="2465"/>
      <c r="Z469" s="2465"/>
      <c r="AA469" s="2465"/>
      <c r="AB469" s="2465"/>
      <c r="AC469" s="2465"/>
      <c r="AD469" s="2465"/>
      <c r="AE469" s="2465"/>
      <c r="AF469" s="2465"/>
      <c r="AG469" s="2465"/>
      <c r="AH469" s="2465"/>
      <c r="AI469" s="2465"/>
      <c r="AJ469" s="2465"/>
      <c r="AK469" s="2465"/>
      <c r="AL469" s="2465"/>
      <c r="AM469" s="489"/>
      <c r="AN469" s="489"/>
      <c r="AO469" s="489"/>
      <c r="AP469" s="489"/>
      <c r="AQ469" s="489"/>
      <c r="AR469" s="489"/>
      <c r="AS469" s="489"/>
      <c r="AT469" s="489"/>
      <c r="AU469" s="489"/>
    </row>
    <row r="470" spans="3:129">
      <c r="C470" s="2465"/>
      <c r="D470" s="2465"/>
      <c r="E470" s="2465"/>
      <c r="F470" s="2465"/>
      <c r="G470" s="2465"/>
      <c r="H470" s="2465"/>
      <c r="I470" s="2465"/>
      <c r="J470" s="2465"/>
      <c r="K470" s="2465"/>
      <c r="L470" s="2465"/>
      <c r="M470" s="2465"/>
      <c r="N470" s="2465"/>
      <c r="O470" s="2465"/>
      <c r="P470" s="2465"/>
      <c r="Q470" s="2465"/>
      <c r="R470" s="2465"/>
      <c r="S470" s="2465"/>
      <c r="T470" s="2465"/>
      <c r="U470" s="2465"/>
      <c r="V470" s="2465"/>
      <c r="W470" s="2465"/>
      <c r="X470" s="2465"/>
      <c r="Y470" s="2465"/>
      <c r="Z470" s="2465"/>
      <c r="AA470" s="2465"/>
      <c r="AB470" s="2465"/>
      <c r="AC470" s="2465"/>
      <c r="AD470" s="2465"/>
      <c r="AE470" s="2465"/>
      <c r="AF470" s="2465"/>
      <c r="AG470" s="2465"/>
      <c r="AH470" s="2465"/>
      <c r="AI470" s="2465"/>
      <c r="AJ470" s="2465"/>
      <c r="AK470" s="2465"/>
      <c r="AL470" s="2465"/>
      <c r="AM470" s="489"/>
      <c r="AN470" s="489"/>
      <c r="AO470" s="489"/>
      <c r="AP470" s="489"/>
      <c r="AQ470" s="489"/>
      <c r="AR470" s="489"/>
      <c r="AS470" s="489"/>
      <c r="AT470" s="489"/>
      <c r="AU470" s="489"/>
    </row>
    <row r="471" spans="3:129">
      <c r="DB471" s="2587" t="s">
        <v>540</v>
      </c>
      <c r="DC471" s="2587"/>
      <c r="DD471" s="2587"/>
      <c r="DE471" s="2587"/>
      <c r="DF471" s="2587"/>
      <c r="DG471" s="2587"/>
      <c r="DH471" s="2587"/>
      <c r="DI471" s="2587"/>
      <c r="DJ471" s="2587"/>
      <c r="DK471" s="2587"/>
      <c r="DL471" s="2587"/>
      <c r="DM471" s="2587"/>
      <c r="DN471" s="2587"/>
      <c r="DO471" s="2587"/>
      <c r="DP471" s="2587"/>
      <c r="DQ471" s="2587"/>
      <c r="DR471" s="2587"/>
      <c r="DS471" s="2587"/>
      <c r="DT471" s="2587"/>
      <c r="DU471" s="2587"/>
      <c r="DV471" s="2587"/>
      <c r="DW471" s="2587"/>
      <c r="DX471" s="2587"/>
      <c r="DY471" s="501"/>
    </row>
    <row r="472" spans="3:129">
      <c r="C472" s="2446" t="s">
        <v>538</v>
      </c>
      <c r="D472" s="2447"/>
      <c r="E472" s="2447"/>
      <c r="F472" s="2447"/>
      <c r="G472" s="2447"/>
      <c r="H472" s="2447"/>
      <c r="I472" s="2447"/>
      <c r="J472" s="2447"/>
      <c r="K472" s="2447"/>
      <c r="L472" s="2447"/>
      <c r="M472" s="2447"/>
      <c r="N472" s="2447"/>
      <c r="O472" s="2447"/>
      <c r="P472" s="2447"/>
      <c r="Q472" s="2447"/>
      <c r="R472" s="2447"/>
      <c r="S472" s="2447"/>
      <c r="T472" s="2447"/>
      <c r="U472" s="2447"/>
      <c r="V472" s="2447"/>
      <c r="W472" s="2447"/>
      <c r="X472" s="2447"/>
      <c r="Y472" s="2447"/>
      <c r="Z472" s="2447"/>
      <c r="AA472" s="2447"/>
      <c r="AB472" s="2447"/>
      <c r="AC472" s="2447"/>
      <c r="AD472" s="2448"/>
      <c r="AE472" s="2654" t="s">
        <v>539</v>
      </c>
      <c r="AF472" s="2655"/>
      <c r="AG472" s="2655"/>
      <c r="AH472" s="2655"/>
      <c r="AI472" s="2655"/>
      <c r="AJ472" s="2655"/>
      <c r="AK472" s="2655"/>
      <c r="AL472" s="2655"/>
      <c r="AM472" s="2655"/>
      <c r="AN472" s="2655"/>
      <c r="AO472" s="2655"/>
      <c r="AP472" s="2655"/>
      <c r="AQ472" s="2655"/>
      <c r="AR472" s="2655"/>
      <c r="AS472" s="2655"/>
      <c r="AT472" s="2656"/>
      <c r="AU472" s="2446" t="s">
        <v>529</v>
      </c>
      <c r="AV472" s="2447"/>
      <c r="AW472" s="2447"/>
      <c r="AX472" s="2447"/>
      <c r="AY472" s="2447"/>
      <c r="AZ472" s="2447"/>
      <c r="BA472" s="2447"/>
      <c r="BB472" s="2448"/>
      <c r="BC472" s="2446" t="s">
        <v>530</v>
      </c>
      <c r="BD472" s="2447"/>
      <c r="BE472" s="2447"/>
      <c r="BF472" s="2447"/>
      <c r="BG472" s="2447"/>
      <c r="BH472" s="2447"/>
      <c r="BI472" s="2447"/>
      <c r="BJ472" s="2447"/>
      <c r="BK472" s="2447"/>
      <c r="BL472" s="2447"/>
      <c r="BM472" s="2447"/>
      <c r="BN472" s="2448"/>
      <c r="BO472" s="2446" t="s">
        <v>531</v>
      </c>
      <c r="BP472" s="2447"/>
      <c r="BQ472" s="2447"/>
      <c r="BR472" s="2447"/>
      <c r="BS472" s="2447"/>
      <c r="BT472" s="2447"/>
      <c r="BU472" s="2447"/>
      <c r="BV472" s="2447"/>
      <c r="BW472" s="2447"/>
      <c r="BX472" s="2447"/>
      <c r="BY472" s="2447"/>
      <c r="BZ472" s="2447"/>
      <c r="CA472" s="2447"/>
      <c r="CB472" s="2448"/>
      <c r="CC472" s="2446" t="s">
        <v>532</v>
      </c>
      <c r="CD472" s="2447"/>
      <c r="CE472" s="2447"/>
      <c r="CF472" s="2447"/>
      <c r="CG472" s="2447"/>
      <c r="CH472" s="2447"/>
      <c r="CI472" s="2447"/>
      <c r="CJ472" s="2447"/>
      <c r="CK472" s="2447"/>
      <c r="CL472" s="2447"/>
      <c r="CM472" s="2447"/>
      <c r="CN472" s="2448"/>
      <c r="CO472" s="2553" t="s">
        <v>533</v>
      </c>
      <c r="CP472" s="2554"/>
      <c r="CQ472" s="2554"/>
      <c r="CR472" s="2554"/>
      <c r="CS472" s="2554"/>
      <c r="CT472" s="2554"/>
      <c r="CU472" s="2554"/>
      <c r="CV472" s="2554"/>
      <c r="CW472" s="2554"/>
      <c r="CX472" s="2554"/>
      <c r="CY472" s="2554"/>
      <c r="CZ472" s="2554"/>
      <c r="DA472" s="2554"/>
      <c r="DB472" s="2554"/>
      <c r="DC472" s="2554"/>
      <c r="DD472" s="2554"/>
      <c r="DE472" s="2554"/>
      <c r="DF472" s="2554"/>
      <c r="DG472" s="2554"/>
      <c r="DH472" s="2554"/>
      <c r="DI472" s="2554"/>
      <c r="DJ472" s="2554"/>
      <c r="DK472" s="2554"/>
      <c r="DL472" s="2554"/>
      <c r="DM472" s="2554"/>
      <c r="DN472" s="2554"/>
      <c r="DO472" s="2554"/>
      <c r="DP472" s="2555"/>
      <c r="DQ472" s="2446" t="s">
        <v>525</v>
      </c>
      <c r="DR472" s="2447"/>
      <c r="DS472" s="2447"/>
      <c r="DT472" s="2447"/>
      <c r="DU472" s="2447"/>
      <c r="DV472" s="2447"/>
      <c r="DW472" s="2447"/>
      <c r="DX472" s="2448"/>
    </row>
    <row r="473" spans="3:129">
      <c r="C473" s="2452"/>
      <c r="D473" s="2453"/>
      <c r="E473" s="2453"/>
      <c r="F473" s="2453"/>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4"/>
      <c r="AE473" s="2657"/>
      <c r="AF473" s="2658"/>
      <c r="AG473" s="2658"/>
      <c r="AH473" s="2658"/>
      <c r="AI473" s="2658"/>
      <c r="AJ473" s="2658"/>
      <c r="AK473" s="2658"/>
      <c r="AL473" s="2658"/>
      <c r="AM473" s="2658"/>
      <c r="AN473" s="2658"/>
      <c r="AO473" s="2658"/>
      <c r="AP473" s="2658"/>
      <c r="AQ473" s="2658"/>
      <c r="AR473" s="2658"/>
      <c r="AS473" s="2658"/>
      <c r="AT473" s="2659"/>
      <c r="AU473" s="2452"/>
      <c r="AV473" s="2453"/>
      <c r="AW473" s="2453"/>
      <c r="AX473" s="2453"/>
      <c r="AY473" s="2453"/>
      <c r="AZ473" s="2453"/>
      <c r="BA473" s="2453"/>
      <c r="BB473" s="2454"/>
      <c r="BC473" s="2452"/>
      <c r="BD473" s="2453"/>
      <c r="BE473" s="2453"/>
      <c r="BF473" s="2453"/>
      <c r="BG473" s="2453"/>
      <c r="BH473" s="2453"/>
      <c r="BI473" s="2453"/>
      <c r="BJ473" s="2453"/>
      <c r="BK473" s="2453"/>
      <c r="BL473" s="2453"/>
      <c r="BM473" s="2453"/>
      <c r="BN473" s="2454"/>
      <c r="BO473" s="2452"/>
      <c r="BP473" s="2453"/>
      <c r="BQ473" s="2453"/>
      <c r="BR473" s="2453"/>
      <c r="BS473" s="2453"/>
      <c r="BT473" s="2453"/>
      <c r="BU473" s="2453"/>
      <c r="BV473" s="2453"/>
      <c r="BW473" s="2453"/>
      <c r="BX473" s="2453"/>
      <c r="BY473" s="2453"/>
      <c r="BZ473" s="2453"/>
      <c r="CA473" s="2453"/>
      <c r="CB473" s="2454"/>
      <c r="CC473" s="2452"/>
      <c r="CD473" s="2453"/>
      <c r="CE473" s="2453"/>
      <c r="CF473" s="2453"/>
      <c r="CG473" s="2453"/>
      <c r="CH473" s="2453"/>
      <c r="CI473" s="2453"/>
      <c r="CJ473" s="2453"/>
      <c r="CK473" s="2453"/>
      <c r="CL473" s="2453"/>
      <c r="CM473" s="2453"/>
      <c r="CN473" s="2454"/>
      <c r="CO473" s="2553"/>
      <c r="CP473" s="2554"/>
      <c r="CQ473" s="2554"/>
      <c r="CR473" s="2555"/>
      <c r="CS473" s="2553"/>
      <c r="CT473" s="2554"/>
      <c r="CU473" s="2554"/>
      <c r="CV473" s="2555"/>
      <c r="CW473" s="2553"/>
      <c r="CX473" s="2554"/>
      <c r="CY473" s="2554"/>
      <c r="CZ473" s="2555"/>
      <c r="DA473" s="2553"/>
      <c r="DB473" s="2554"/>
      <c r="DC473" s="2554"/>
      <c r="DD473" s="2555"/>
      <c r="DE473" s="2553"/>
      <c r="DF473" s="2554"/>
      <c r="DG473" s="2554"/>
      <c r="DH473" s="2555"/>
      <c r="DI473" s="2553"/>
      <c r="DJ473" s="2554"/>
      <c r="DK473" s="2554"/>
      <c r="DL473" s="2555"/>
      <c r="DM473" s="2553"/>
      <c r="DN473" s="2554"/>
      <c r="DO473" s="2554"/>
      <c r="DP473" s="2555"/>
      <c r="DQ473" s="2452"/>
      <c r="DR473" s="2453"/>
      <c r="DS473" s="2453"/>
      <c r="DT473" s="2453"/>
      <c r="DU473" s="2453"/>
      <c r="DV473" s="2453"/>
      <c r="DW473" s="2453"/>
      <c r="DX473" s="2454"/>
    </row>
    <row r="474" spans="3:129" ht="6.75" customHeight="1">
      <c r="C474" s="2636" t="s">
        <v>643</v>
      </c>
      <c r="D474" s="2637"/>
      <c r="E474" s="2637"/>
      <c r="F474" s="2637"/>
      <c r="G474" s="2637"/>
      <c r="H474" s="2637"/>
      <c r="I474" s="2637"/>
      <c r="J474" s="2637"/>
      <c r="K474" s="2637"/>
      <c r="L474" s="2637"/>
      <c r="M474" s="2637"/>
      <c r="N474" s="2637"/>
      <c r="O474" s="2637"/>
      <c r="P474" s="2637"/>
      <c r="Q474" s="2637"/>
      <c r="R474" s="2637"/>
      <c r="S474" s="2637"/>
      <c r="T474" s="2637"/>
      <c r="U474" s="2637"/>
      <c r="V474" s="2637"/>
      <c r="W474" s="2637"/>
      <c r="X474" s="2637"/>
      <c r="Y474" s="2637"/>
      <c r="Z474" s="2637"/>
      <c r="AA474" s="2637"/>
      <c r="AB474" s="2637"/>
      <c r="AC474" s="2637"/>
      <c r="AD474" s="2638"/>
      <c r="AE474" s="2636" t="s">
        <v>643</v>
      </c>
      <c r="AF474" s="2637"/>
      <c r="AG474" s="2637"/>
      <c r="AH474" s="2637"/>
      <c r="AI474" s="2637"/>
      <c r="AJ474" s="2637"/>
      <c r="AK474" s="2637"/>
      <c r="AL474" s="2637"/>
      <c r="AM474" s="2637"/>
      <c r="AN474" s="2637"/>
      <c r="AO474" s="2637"/>
      <c r="AP474" s="2637"/>
      <c r="AQ474" s="2637"/>
      <c r="AR474" s="2637"/>
      <c r="AS474" s="2637"/>
      <c r="AT474" s="2638"/>
      <c r="AU474" s="2636" t="s">
        <v>798</v>
      </c>
      <c r="AV474" s="2637"/>
      <c r="AW474" s="2637"/>
      <c r="AX474" s="2637"/>
      <c r="AY474" s="2637"/>
      <c r="AZ474" s="2637"/>
      <c r="BA474" s="2637"/>
      <c r="BB474" s="2638"/>
      <c r="BC474" s="2636" t="s">
        <v>1830</v>
      </c>
      <c r="BD474" s="2637"/>
      <c r="BE474" s="2637"/>
      <c r="BF474" s="2637"/>
      <c r="BG474" s="2637"/>
      <c r="BH474" s="2637"/>
      <c r="BI474" s="2637"/>
      <c r="BJ474" s="2637"/>
      <c r="BK474" s="2637"/>
      <c r="BL474" s="2637"/>
      <c r="BM474" s="2637"/>
      <c r="BN474" s="2638"/>
      <c r="BO474" s="2636" t="s">
        <v>643</v>
      </c>
      <c r="BP474" s="2637"/>
      <c r="BQ474" s="2637"/>
      <c r="BR474" s="2637"/>
      <c r="BS474" s="2637"/>
      <c r="BT474" s="2637"/>
      <c r="BU474" s="2637"/>
      <c r="BV474" s="2637"/>
      <c r="BW474" s="2637"/>
      <c r="BX474" s="2637"/>
      <c r="BY474" s="2637"/>
      <c r="BZ474" s="2637"/>
      <c r="CA474" s="2637"/>
      <c r="CB474" s="2638"/>
      <c r="CC474" s="2645" t="s">
        <v>1832</v>
      </c>
      <c r="CD474" s="2646"/>
      <c r="CE474" s="2646"/>
      <c r="CF474" s="2646"/>
      <c r="CG474" s="2646"/>
      <c r="CH474" s="2646"/>
      <c r="CI474" s="2646"/>
      <c r="CJ474" s="2646"/>
      <c r="CK474" s="2646"/>
      <c r="CL474" s="2646"/>
      <c r="CM474" s="2646"/>
      <c r="CN474" s="2647"/>
      <c r="CO474" s="478"/>
      <c r="CP474" s="479"/>
      <c r="CQ474" s="479"/>
      <c r="CR474" s="479"/>
      <c r="CS474" s="478"/>
      <c r="CT474" s="479"/>
      <c r="CU474" s="479"/>
      <c r="CV474" s="480"/>
      <c r="CW474" s="478"/>
      <c r="CX474" s="479"/>
      <c r="CY474" s="479"/>
      <c r="CZ474" s="480"/>
      <c r="DA474" s="478"/>
      <c r="DB474" s="479"/>
      <c r="DC474" s="479"/>
      <c r="DD474" s="480"/>
      <c r="DE474" s="478"/>
      <c r="DF474" s="479"/>
      <c r="DG474" s="479"/>
      <c r="DH474" s="480"/>
      <c r="DI474" s="478"/>
      <c r="DJ474" s="479"/>
      <c r="DK474" s="479"/>
      <c r="DL474" s="480"/>
      <c r="DM474" s="478"/>
      <c r="DN474" s="479"/>
      <c r="DO474" s="479"/>
      <c r="DP474" s="480"/>
      <c r="DQ474" s="2446"/>
      <c r="DR474" s="2447"/>
      <c r="DS474" s="2447"/>
      <c r="DT474" s="2447"/>
      <c r="DU474" s="2447"/>
      <c r="DV474" s="2447"/>
      <c r="DW474" s="2447"/>
      <c r="DX474" s="2448"/>
      <c r="DY474" s="482"/>
    </row>
    <row r="475" spans="3:129" ht="6.75" customHeight="1">
      <c r="C475" s="2639"/>
      <c r="D475" s="2640"/>
      <c r="E475" s="2640"/>
      <c r="F475" s="2640"/>
      <c r="G475" s="2640"/>
      <c r="H475" s="2640"/>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40"/>
      <c r="AD475" s="2641"/>
      <c r="AE475" s="2639"/>
      <c r="AF475" s="2640"/>
      <c r="AG475" s="2640"/>
      <c r="AH475" s="2640"/>
      <c r="AI475" s="2640"/>
      <c r="AJ475" s="2640"/>
      <c r="AK475" s="2640"/>
      <c r="AL475" s="2640"/>
      <c r="AM475" s="2640"/>
      <c r="AN475" s="2640"/>
      <c r="AO475" s="2640"/>
      <c r="AP475" s="2640"/>
      <c r="AQ475" s="2640"/>
      <c r="AR475" s="2640"/>
      <c r="AS475" s="2640"/>
      <c r="AT475" s="2641"/>
      <c r="AU475" s="2639"/>
      <c r="AV475" s="2640"/>
      <c r="AW475" s="2640"/>
      <c r="AX475" s="2640"/>
      <c r="AY475" s="2640"/>
      <c r="AZ475" s="2640"/>
      <c r="BA475" s="2640"/>
      <c r="BB475" s="2641"/>
      <c r="BC475" s="2639"/>
      <c r="BD475" s="2640"/>
      <c r="BE475" s="2640"/>
      <c r="BF475" s="2640"/>
      <c r="BG475" s="2640"/>
      <c r="BH475" s="2640"/>
      <c r="BI475" s="2640"/>
      <c r="BJ475" s="2640"/>
      <c r="BK475" s="2640"/>
      <c r="BL475" s="2640"/>
      <c r="BM475" s="2640"/>
      <c r="BN475" s="2641"/>
      <c r="BO475" s="2639"/>
      <c r="BP475" s="2640"/>
      <c r="BQ475" s="2640"/>
      <c r="BR475" s="2640"/>
      <c r="BS475" s="2640"/>
      <c r="BT475" s="2640"/>
      <c r="BU475" s="2640"/>
      <c r="BV475" s="2640"/>
      <c r="BW475" s="2640"/>
      <c r="BX475" s="2640"/>
      <c r="BY475" s="2640"/>
      <c r="BZ475" s="2640"/>
      <c r="CA475" s="2640"/>
      <c r="CB475" s="2641"/>
      <c r="CC475" s="2648"/>
      <c r="CD475" s="2649"/>
      <c r="CE475" s="2649"/>
      <c r="CF475" s="2649"/>
      <c r="CG475" s="2649"/>
      <c r="CH475" s="2649"/>
      <c r="CI475" s="2649"/>
      <c r="CJ475" s="2649"/>
      <c r="CK475" s="2649"/>
      <c r="CL475" s="2649"/>
      <c r="CM475" s="2649"/>
      <c r="CN475" s="2650"/>
      <c r="CO475" s="481"/>
      <c r="CP475" s="482"/>
      <c r="CQ475" s="482"/>
      <c r="CR475" s="482"/>
      <c r="CS475" s="481"/>
      <c r="CT475" s="482"/>
      <c r="CU475" s="482"/>
      <c r="CV475" s="483"/>
      <c r="CW475" s="481"/>
      <c r="CX475" s="482"/>
      <c r="CY475" s="482"/>
      <c r="CZ475" s="483"/>
      <c r="DA475" s="481"/>
      <c r="DB475" s="482"/>
      <c r="DC475" s="482"/>
      <c r="DD475" s="483"/>
      <c r="DE475" s="481"/>
      <c r="DF475" s="482"/>
      <c r="DG475" s="482"/>
      <c r="DH475" s="483"/>
      <c r="DI475" s="481"/>
      <c r="DJ475" s="482"/>
      <c r="DK475" s="482"/>
      <c r="DL475" s="483"/>
      <c r="DM475" s="481"/>
      <c r="DN475" s="482"/>
      <c r="DO475" s="482"/>
      <c r="DP475" s="483"/>
      <c r="DQ475" s="2449"/>
      <c r="DR475" s="2450"/>
      <c r="DS475" s="2450"/>
      <c r="DT475" s="2450"/>
      <c r="DU475" s="2450"/>
      <c r="DV475" s="2450"/>
      <c r="DW475" s="2450"/>
      <c r="DX475" s="2451"/>
      <c r="DY475" s="482"/>
    </row>
    <row r="476" spans="3:129" ht="6.75" customHeight="1">
      <c r="C476" s="2639"/>
      <c r="D476" s="2640"/>
      <c r="E476" s="2640"/>
      <c r="F476" s="2640"/>
      <c r="G476" s="2640"/>
      <c r="H476" s="2640"/>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40"/>
      <c r="AD476" s="2641"/>
      <c r="AE476" s="2639"/>
      <c r="AF476" s="2640"/>
      <c r="AG476" s="2640"/>
      <c r="AH476" s="2640"/>
      <c r="AI476" s="2640"/>
      <c r="AJ476" s="2640"/>
      <c r="AK476" s="2640"/>
      <c r="AL476" s="2640"/>
      <c r="AM476" s="2640"/>
      <c r="AN476" s="2640"/>
      <c r="AO476" s="2640"/>
      <c r="AP476" s="2640"/>
      <c r="AQ476" s="2640"/>
      <c r="AR476" s="2640"/>
      <c r="AS476" s="2640"/>
      <c r="AT476" s="2641"/>
      <c r="AU476" s="2639"/>
      <c r="AV476" s="2640"/>
      <c r="AW476" s="2640"/>
      <c r="AX476" s="2640"/>
      <c r="AY476" s="2640"/>
      <c r="AZ476" s="2640"/>
      <c r="BA476" s="2640"/>
      <c r="BB476" s="2641"/>
      <c r="BC476" s="2639"/>
      <c r="BD476" s="2640"/>
      <c r="BE476" s="2640"/>
      <c r="BF476" s="2640"/>
      <c r="BG476" s="2640"/>
      <c r="BH476" s="2640"/>
      <c r="BI476" s="2640"/>
      <c r="BJ476" s="2640"/>
      <c r="BK476" s="2640"/>
      <c r="BL476" s="2640"/>
      <c r="BM476" s="2640"/>
      <c r="BN476" s="2641"/>
      <c r="BO476" s="2639"/>
      <c r="BP476" s="2640"/>
      <c r="BQ476" s="2640"/>
      <c r="BR476" s="2640"/>
      <c r="BS476" s="2640"/>
      <c r="BT476" s="2640"/>
      <c r="BU476" s="2640"/>
      <c r="BV476" s="2640"/>
      <c r="BW476" s="2640"/>
      <c r="BX476" s="2640"/>
      <c r="BY476" s="2640"/>
      <c r="BZ476" s="2640"/>
      <c r="CA476" s="2640"/>
      <c r="CB476" s="2641"/>
      <c r="CC476" s="2648"/>
      <c r="CD476" s="2649"/>
      <c r="CE476" s="2649"/>
      <c r="CF476" s="2649"/>
      <c r="CG476" s="2649"/>
      <c r="CH476" s="2649"/>
      <c r="CI476" s="2649"/>
      <c r="CJ476" s="2649"/>
      <c r="CK476" s="2649"/>
      <c r="CL476" s="2649"/>
      <c r="CM476" s="2649"/>
      <c r="CN476" s="2650"/>
      <c r="CO476" s="519"/>
      <c r="CP476" s="492"/>
      <c r="CQ476" s="492"/>
      <c r="CR476" s="492"/>
      <c r="CS476" s="519"/>
      <c r="CT476" s="492"/>
      <c r="CU476" s="492"/>
      <c r="CV476" s="493"/>
      <c r="CW476" s="519"/>
      <c r="CX476" s="492"/>
      <c r="CY476" s="492"/>
      <c r="CZ476" s="493"/>
      <c r="DA476" s="519"/>
      <c r="DB476" s="492"/>
      <c r="DC476" s="492"/>
      <c r="DD476" s="493"/>
      <c r="DE476" s="519"/>
      <c r="DF476" s="492"/>
      <c r="DG476" s="492"/>
      <c r="DH476" s="493"/>
      <c r="DI476" s="519"/>
      <c r="DJ476" s="492"/>
      <c r="DK476" s="492"/>
      <c r="DL476" s="493"/>
      <c r="DM476" s="519"/>
      <c r="DN476" s="492"/>
      <c r="DO476" s="492"/>
      <c r="DP476" s="493"/>
      <c r="DQ476" s="2449"/>
      <c r="DR476" s="2450"/>
      <c r="DS476" s="2450"/>
      <c r="DT476" s="2450"/>
      <c r="DU476" s="2450"/>
      <c r="DV476" s="2450"/>
      <c r="DW476" s="2450"/>
      <c r="DX476" s="2451"/>
      <c r="DY476" s="482"/>
    </row>
    <row r="477" spans="3:129" ht="6.75" customHeight="1">
      <c r="C477" s="2639"/>
      <c r="D477" s="2640"/>
      <c r="E477" s="2640"/>
      <c r="F477" s="2640"/>
      <c r="G477" s="2640"/>
      <c r="H477" s="2640"/>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40"/>
      <c r="AD477" s="2641"/>
      <c r="AE477" s="2639"/>
      <c r="AF477" s="2640"/>
      <c r="AG477" s="2640"/>
      <c r="AH477" s="2640"/>
      <c r="AI477" s="2640"/>
      <c r="AJ477" s="2640"/>
      <c r="AK477" s="2640"/>
      <c r="AL477" s="2640"/>
      <c r="AM477" s="2640"/>
      <c r="AN477" s="2640"/>
      <c r="AO477" s="2640"/>
      <c r="AP477" s="2640"/>
      <c r="AQ477" s="2640"/>
      <c r="AR477" s="2640"/>
      <c r="AS477" s="2640"/>
      <c r="AT477" s="2641"/>
      <c r="AU477" s="2639"/>
      <c r="AV477" s="2640"/>
      <c r="AW477" s="2640"/>
      <c r="AX477" s="2640"/>
      <c r="AY477" s="2640"/>
      <c r="AZ477" s="2640"/>
      <c r="BA477" s="2640"/>
      <c r="BB477" s="2641"/>
      <c r="BC477" s="2639"/>
      <c r="BD477" s="2640"/>
      <c r="BE477" s="2640"/>
      <c r="BF477" s="2640"/>
      <c r="BG477" s="2640"/>
      <c r="BH477" s="2640"/>
      <c r="BI477" s="2640"/>
      <c r="BJ477" s="2640"/>
      <c r="BK477" s="2640"/>
      <c r="BL477" s="2640"/>
      <c r="BM477" s="2640"/>
      <c r="BN477" s="2641"/>
      <c r="BO477" s="2639"/>
      <c r="BP477" s="2640"/>
      <c r="BQ477" s="2640"/>
      <c r="BR477" s="2640"/>
      <c r="BS477" s="2640"/>
      <c r="BT477" s="2640"/>
      <c r="BU477" s="2640"/>
      <c r="BV477" s="2640"/>
      <c r="BW477" s="2640"/>
      <c r="BX477" s="2640"/>
      <c r="BY477" s="2640"/>
      <c r="BZ477" s="2640"/>
      <c r="CA477" s="2640"/>
      <c r="CB477" s="2641"/>
      <c r="CC477" s="2648"/>
      <c r="CD477" s="2649"/>
      <c r="CE477" s="2649"/>
      <c r="CF477" s="2649"/>
      <c r="CG477" s="2649"/>
      <c r="CH477" s="2649"/>
      <c r="CI477" s="2649"/>
      <c r="CJ477" s="2649"/>
      <c r="CK477" s="2649"/>
      <c r="CL477" s="2649"/>
      <c r="CM477" s="2649"/>
      <c r="CN477" s="2650"/>
      <c r="CO477" s="481"/>
      <c r="CP477" s="920"/>
      <c r="CQ477" s="920"/>
      <c r="CR477" s="920"/>
      <c r="CS477" s="921"/>
      <c r="CT477" s="920"/>
      <c r="CU477" s="920"/>
      <c r="CV477" s="922"/>
      <c r="CW477" s="921"/>
      <c r="CX477" s="920"/>
      <c r="CY477" s="920"/>
      <c r="CZ477" s="922"/>
      <c r="DA477" s="481"/>
      <c r="DB477" s="482"/>
      <c r="DC477" s="482"/>
      <c r="DD477" s="483"/>
      <c r="DE477" s="481"/>
      <c r="DF477" s="482"/>
      <c r="DG477" s="482"/>
      <c r="DH477" s="483"/>
      <c r="DI477" s="481"/>
      <c r="DJ477" s="482"/>
      <c r="DK477" s="482"/>
      <c r="DL477" s="483"/>
      <c r="DM477" s="481"/>
      <c r="DN477" s="482"/>
      <c r="DO477" s="482"/>
      <c r="DP477" s="483"/>
      <c r="DQ477" s="2449"/>
      <c r="DR477" s="2450"/>
      <c r="DS477" s="2450"/>
      <c r="DT477" s="2450"/>
      <c r="DU477" s="2450"/>
      <c r="DV477" s="2450"/>
      <c r="DW477" s="2450"/>
      <c r="DX477" s="2451"/>
      <c r="DY477" s="482"/>
    </row>
    <row r="478" spans="3:129" ht="6.75" customHeight="1">
      <c r="C478" s="2639"/>
      <c r="D478" s="2640"/>
      <c r="E478" s="2640"/>
      <c r="F478" s="2640"/>
      <c r="G478" s="2640"/>
      <c r="H478" s="2640"/>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40"/>
      <c r="AD478" s="2641"/>
      <c r="AE478" s="2639"/>
      <c r="AF478" s="2640"/>
      <c r="AG478" s="2640"/>
      <c r="AH478" s="2640"/>
      <c r="AI478" s="2640"/>
      <c r="AJ478" s="2640"/>
      <c r="AK478" s="2640"/>
      <c r="AL478" s="2640"/>
      <c r="AM478" s="2640"/>
      <c r="AN478" s="2640"/>
      <c r="AO478" s="2640"/>
      <c r="AP478" s="2640"/>
      <c r="AQ478" s="2640"/>
      <c r="AR478" s="2640"/>
      <c r="AS478" s="2640"/>
      <c r="AT478" s="2641"/>
      <c r="AU478" s="2639"/>
      <c r="AV478" s="2640"/>
      <c r="AW478" s="2640"/>
      <c r="AX478" s="2640"/>
      <c r="AY478" s="2640"/>
      <c r="AZ478" s="2640"/>
      <c r="BA478" s="2640"/>
      <c r="BB478" s="2641"/>
      <c r="BC478" s="2639"/>
      <c r="BD478" s="2640"/>
      <c r="BE478" s="2640"/>
      <c r="BF478" s="2640"/>
      <c r="BG478" s="2640"/>
      <c r="BH478" s="2640"/>
      <c r="BI478" s="2640"/>
      <c r="BJ478" s="2640"/>
      <c r="BK478" s="2640"/>
      <c r="BL478" s="2640"/>
      <c r="BM478" s="2640"/>
      <c r="BN478" s="2641"/>
      <c r="BO478" s="2639"/>
      <c r="BP478" s="2640"/>
      <c r="BQ478" s="2640"/>
      <c r="BR478" s="2640"/>
      <c r="BS478" s="2640"/>
      <c r="BT478" s="2640"/>
      <c r="BU478" s="2640"/>
      <c r="BV478" s="2640"/>
      <c r="BW478" s="2640"/>
      <c r="BX478" s="2640"/>
      <c r="BY478" s="2640"/>
      <c r="BZ478" s="2640"/>
      <c r="CA478" s="2640"/>
      <c r="CB478" s="2641"/>
      <c r="CC478" s="2648"/>
      <c r="CD478" s="2649"/>
      <c r="CE478" s="2649"/>
      <c r="CF478" s="2649"/>
      <c r="CG478" s="2649"/>
      <c r="CH478" s="2649"/>
      <c r="CI478" s="2649"/>
      <c r="CJ478" s="2649"/>
      <c r="CK478" s="2649"/>
      <c r="CL478" s="2649"/>
      <c r="CM478" s="2649"/>
      <c r="CN478" s="2650"/>
      <c r="CO478" s="520"/>
      <c r="CP478" s="498"/>
      <c r="CQ478" s="498"/>
      <c r="CR478" s="498"/>
      <c r="CS478" s="520"/>
      <c r="CT478" s="498"/>
      <c r="CU478" s="498"/>
      <c r="CV478" s="497"/>
      <c r="CW478" s="520"/>
      <c r="CX478" s="498"/>
      <c r="CY478" s="498"/>
      <c r="CZ478" s="497"/>
      <c r="DA478" s="520"/>
      <c r="DB478" s="498"/>
      <c r="DC478" s="498"/>
      <c r="DD478" s="497"/>
      <c r="DE478" s="520"/>
      <c r="DF478" s="498"/>
      <c r="DG478" s="498"/>
      <c r="DH478" s="497"/>
      <c r="DI478" s="520"/>
      <c r="DJ478" s="498"/>
      <c r="DK478" s="498"/>
      <c r="DL478" s="497"/>
      <c r="DM478" s="520"/>
      <c r="DN478" s="498"/>
      <c r="DO478" s="498"/>
      <c r="DP478" s="497"/>
      <c r="DQ478" s="2449"/>
      <c r="DR478" s="2450"/>
      <c r="DS478" s="2450"/>
      <c r="DT478" s="2450"/>
      <c r="DU478" s="2450"/>
      <c r="DV478" s="2450"/>
      <c r="DW478" s="2450"/>
      <c r="DX478" s="2451"/>
      <c r="DY478" s="482"/>
    </row>
    <row r="479" spans="3:129" ht="6.75" customHeight="1">
      <c r="C479" s="2639"/>
      <c r="D479" s="2640"/>
      <c r="E479" s="2640"/>
      <c r="F479" s="2640"/>
      <c r="G479" s="2640"/>
      <c r="H479" s="2640"/>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40"/>
      <c r="AD479" s="2641"/>
      <c r="AE479" s="2639"/>
      <c r="AF479" s="2640"/>
      <c r="AG479" s="2640"/>
      <c r="AH479" s="2640"/>
      <c r="AI479" s="2640"/>
      <c r="AJ479" s="2640"/>
      <c r="AK479" s="2640"/>
      <c r="AL479" s="2640"/>
      <c r="AM479" s="2640"/>
      <c r="AN479" s="2640"/>
      <c r="AO479" s="2640"/>
      <c r="AP479" s="2640"/>
      <c r="AQ479" s="2640"/>
      <c r="AR479" s="2640"/>
      <c r="AS479" s="2640"/>
      <c r="AT479" s="2641"/>
      <c r="AU479" s="2639"/>
      <c r="AV479" s="2640"/>
      <c r="AW479" s="2640"/>
      <c r="AX479" s="2640"/>
      <c r="AY479" s="2640"/>
      <c r="AZ479" s="2640"/>
      <c r="BA479" s="2640"/>
      <c r="BB479" s="2641"/>
      <c r="BC479" s="2639"/>
      <c r="BD479" s="2640"/>
      <c r="BE479" s="2640"/>
      <c r="BF479" s="2640"/>
      <c r="BG479" s="2640"/>
      <c r="BH479" s="2640"/>
      <c r="BI479" s="2640"/>
      <c r="BJ479" s="2640"/>
      <c r="BK479" s="2640"/>
      <c r="BL479" s="2640"/>
      <c r="BM479" s="2640"/>
      <c r="BN479" s="2641"/>
      <c r="BO479" s="2639"/>
      <c r="BP479" s="2640"/>
      <c r="BQ479" s="2640"/>
      <c r="BR479" s="2640"/>
      <c r="BS479" s="2640"/>
      <c r="BT479" s="2640"/>
      <c r="BU479" s="2640"/>
      <c r="BV479" s="2640"/>
      <c r="BW479" s="2640"/>
      <c r="BX479" s="2640"/>
      <c r="BY479" s="2640"/>
      <c r="BZ479" s="2640"/>
      <c r="CA479" s="2640"/>
      <c r="CB479" s="2641"/>
      <c r="CC479" s="2648"/>
      <c r="CD479" s="2649"/>
      <c r="CE479" s="2649"/>
      <c r="CF479" s="2649"/>
      <c r="CG479" s="2649"/>
      <c r="CH479" s="2649"/>
      <c r="CI479" s="2649"/>
      <c r="CJ479" s="2649"/>
      <c r="CK479" s="2649"/>
      <c r="CL479" s="2649"/>
      <c r="CM479" s="2649"/>
      <c r="CN479" s="2650"/>
      <c r="CO479" s="481"/>
      <c r="CP479" s="482"/>
      <c r="CQ479" s="482"/>
      <c r="CR479" s="482"/>
      <c r="CS479" s="481"/>
      <c r="CT479" s="482"/>
      <c r="CU479" s="482"/>
      <c r="CV479" s="483"/>
      <c r="CW479" s="481"/>
      <c r="CX479" s="482"/>
      <c r="CY479" s="482"/>
      <c r="CZ479" s="483"/>
      <c r="DA479" s="481"/>
      <c r="DB479" s="482"/>
      <c r="DC479" s="482"/>
      <c r="DD479" s="483"/>
      <c r="DE479" s="481"/>
      <c r="DF479" s="482"/>
      <c r="DG479" s="482"/>
      <c r="DH479" s="483"/>
      <c r="DI479" s="481"/>
      <c r="DJ479" s="482"/>
      <c r="DK479" s="482"/>
      <c r="DL479" s="483"/>
      <c r="DM479" s="481"/>
      <c r="DN479" s="482"/>
      <c r="DO479" s="482"/>
      <c r="DP479" s="483"/>
      <c r="DQ479" s="2449"/>
      <c r="DR479" s="2450"/>
      <c r="DS479" s="2450"/>
      <c r="DT479" s="2450"/>
      <c r="DU479" s="2450"/>
      <c r="DV479" s="2450"/>
      <c r="DW479" s="2450"/>
      <c r="DX479" s="2451"/>
      <c r="DY479" s="482"/>
    </row>
    <row r="480" spans="3:129" ht="6.75" customHeight="1">
      <c r="C480" s="2639"/>
      <c r="D480" s="2640"/>
      <c r="E480" s="2640"/>
      <c r="F480" s="2640"/>
      <c r="G480" s="2640"/>
      <c r="H480" s="2640"/>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40"/>
      <c r="AD480" s="2641"/>
      <c r="AE480" s="2639"/>
      <c r="AF480" s="2640"/>
      <c r="AG480" s="2640"/>
      <c r="AH480" s="2640"/>
      <c r="AI480" s="2640"/>
      <c r="AJ480" s="2640"/>
      <c r="AK480" s="2640"/>
      <c r="AL480" s="2640"/>
      <c r="AM480" s="2640"/>
      <c r="AN480" s="2640"/>
      <c r="AO480" s="2640"/>
      <c r="AP480" s="2640"/>
      <c r="AQ480" s="2640"/>
      <c r="AR480" s="2640"/>
      <c r="AS480" s="2640"/>
      <c r="AT480" s="2641"/>
      <c r="AU480" s="2639"/>
      <c r="AV480" s="2640"/>
      <c r="AW480" s="2640"/>
      <c r="AX480" s="2640"/>
      <c r="AY480" s="2640"/>
      <c r="AZ480" s="2640"/>
      <c r="BA480" s="2640"/>
      <c r="BB480" s="2641"/>
      <c r="BC480" s="2639"/>
      <c r="BD480" s="2640"/>
      <c r="BE480" s="2640"/>
      <c r="BF480" s="2640"/>
      <c r="BG480" s="2640"/>
      <c r="BH480" s="2640"/>
      <c r="BI480" s="2640"/>
      <c r="BJ480" s="2640"/>
      <c r="BK480" s="2640"/>
      <c r="BL480" s="2640"/>
      <c r="BM480" s="2640"/>
      <c r="BN480" s="2641"/>
      <c r="BO480" s="2639"/>
      <c r="BP480" s="2640"/>
      <c r="BQ480" s="2640"/>
      <c r="BR480" s="2640"/>
      <c r="BS480" s="2640"/>
      <c r="BT480" s="2640"/>
      <c r="BU480" s="2640"/>
      <c r="BV480" s="2640"/>
      <c r="BW480" s="2640"/>
      <c r="BX480" s="2640"/>
      <c r="BY480" s="2640"/>
      <c r="BZ480" s="2640"/>
      <c r="CA480" s="2640"/>
      <c r="CB480" s="2641"/>
      <c r="CC480" s="2648"/>
      <c r="CD480" s="2649"/>
      <c r="CE480" s="2649"/>
      <c r="CF480" s="2649"/>
      <c r="CG480" s="2649"/>
      <c r="CH480" s="2649"/>
      <c r="CI480" s="2649"/>
      <c r="CJ480" s="2649"/>
      <c r="CK480" s="2649"/>
      <c r="CL480" s="2649"/>
      <c r="CM480" s="2649"/>
      <c r="CN480" s="2650"/>
      <c r="CO480" s="481"/>
      <c r="CP480" s="482"/>
      <c r="CQ480" s="482"/>
      <c r="CR480" s="482"/>
      <c r="CS480" s="481"/>
      <c r="CT480" s="482"/>
      <c r="CU480" s="482"/>
      <c r="CV480" s="483"/>
      <c r="CW480" s="481"/>
      <c r="CX480" s="482"/>
      <c r="CY480" s="482"/>
      <c r="CZ480" s="483"/>
      <c r="DA480" s="481"/>
      <c r="DB480" s="482"/>
      <c r="DC480" s="482"/>
      <c r="DD480" s="483"/>
      <c r="DE480" s="481"/>
      <c r="DF480" s="482"/>
      <c r="DG480" s="482"/>
      <c r="DH480" s="483"/>
      <c r="DI480" s="481"/>
      <c r="DJ480" s="482"/>
      <c r="DK480" s="482"/>
      <c r="DL480" s="483"/>
      <c r="DM480" s="481"/>
      <c r="DN480" s="482"/>
      <c r="DO480" s="482"/>
      <c r="DP480" s="483"/>
      <c r="DQ480" s="2449"/>
      <c r="DR480" s="2450"/>
      <c r="DS480" s="2450"/>
      <c r="DT480" s="2450"/>
      <c r="DU480" s="2450"/>
      <c r="DV480" s="2450"/>
      <c r="DW480" s="2450"/>
      <c r="DX480" s="2451"/>
      <c r="DY480" s="482"/>
    </row>
    <row r="481" spans="3:129" ht="6.75" customHeight="1">
      <c r="C481" s="2642"/>
      <c r="D481" s="2643"/>
      <c r="E481" s="2643"/>
      <c r="F481" s="2643"/>
      <c r="G481" s="2643"/>
      <c r="H481" s="2643"/>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43"/>
      <c r="AD481" s="2644"/>
      <c r="AE481" s="2642"/>
      <c r="AF481" s="2643"/>
      <c r="AG481" s="2643"/>
      <c r="AH481" s="2643"/>
      <c r="AI481" s="2643"/>
      <c r="AJ481" s="2643"/>
      <c r="AK481" s="2643"/>
      <c r="AL481" s="2643"/>
      <c r="AM481" s="2643"/>
      <c r="AN481" s="2643"/>
      <c r="AO481" s="2643"/>
      <c r="AP481" s="2643"/>
      <c r="AQ481" s="2643"/>
      <c r="AR481" s="2643"/>
      <c r="AS481" s="2643"/>
      <c r="AT481" s="2644"/>
      <c r="AU481" s="2642"/>
      <c r="AV481" s="2643"/>
      <c r="AW481" s="2643"/>
      <c r="AX481" s="2643"/>
      <c r="AY481" s="2643"/>
      <c r="AZ481" s="2643"/>
      <c r="BA481" s="2643"/>
      <c r="BB481" s="2644"/>
      <c r="BC481" s="2642"/>
      <c r="BD481" s="2643"/>
      <c r="BE481" s="2643"/>
      <c r="BF481" s="2643"/>
      <c r="BG481" s="2643"/>
      <c r="BH481" s="2643"/>
      <c r="BI481" s="2643"/>
      <c r="BJ481" s="2643"/>
      <c r="BK481" s="2643"/>
      <c r="BL481" s="2643"/>
      <c r="BM481" s="2643"/>
      <c r="BN481" s="2644"/>
      <c r="BO481" s="2642"/>
      <c r="BP481" s="2643"/>
      <c r="BQ481" s="2643"/>
      <c r="BR481" s="2643"/>
      <c r="BS481" s="2643"/>
      <c r="BT481" s="2643"/>
      <c r="BU481" s="2643"/>
      <c r="BV481" s="2643"/>
      <c r="BW481" s="2643"/>
      <c r="BX481" s="2643"/>
      <c r="BY481" s="2643"/>
      <c r="BZ481" s="2643"/>
      <c r="CA481" s="2643"/>
      <c r="CB481" s="2644"/>
      <c r="CC481" s="2651"/>
      <c r="CD481" s="2652"/>
      <c r="CE481" s="2652"/>
      <c r="CF481" s="2652"/>
      <c r="CG481" s="2652"/>
      <c r="CH481" s="2652"/>
      <c r="CI481" s="2652"/>
      <c r="CJ481" s="2652"/>
      <c r="CK481" s="2652"/>
      <c r="CL481" s="2652"/>
      <c r="CM481" s="2652"/>
      <c r="CN481" s="2653"/>
      <c r="CO481" s="517"/>
      <c r="CP481" s="486"/>
      <c r="CQ481" s="486"/>
      <c r="CR481" s="486"/>
      <c r="CS481" s="517"/>
      <c r="CT481" s="486"/>
      <c r="CU481" s="486"/>
      <c r="CV481" s="487"/>
      <c r="CW481" s="517"/>
      <c r="CX481" s="486"/>
      <c r="CY481" s="486"/>
      <c r="CZ481" s="487"/>
      <c r="DA481" s="517"/>
      <c r="DB481" s="486"/>
      <c r="DC481" s="486"/>
      <c r="DD481" s="487"/>
      <c r="DE481" s="517"/>
      <c r="DF481" s="486"/>
      <c r="DG481" s="486"/>
      <c r="DH481" s="487"/>
      <c r="DI481" s="517"/>
      <c r="DJ481" s="486"/>
      <c r="DK481" s="486"/>
      <c r="DL481" s="487"/>
      <c r="DM481" s="517"/>
      <c r="DN481" s="486"/>
      <c r="DO481" s="486"/>
      <c r="DP481" s="487"/>
      <c r="DQ481" s="2452"/>
      <c r="DR481" s="2453"/>
      <c r="DS481" s="2453"/>
      <c r="DT481" s="2453"/>
      <c r="DU481" s="2453"/>
      <c r="DV481" s="2453"/>
      <c r="DW481" s="2453"/>
      <c r="DX481" s="2454"/>
      <c r="DY481" s="482"/>
    </row>
    <row r="482" spans="3:129" ht="6.75" customHeight="1">
      <c r="C482" s="2446"/>
      <c r="D482" s="2447"/>
      <c r="E482" s="2447"/>
      <c r="F482" s="2447"/>
      <c r="G482" s="2447"/>
      <c r="H482" s="2447"/>
      <c r="I482" s="2447"/>
      <c r="J482" s="2447"/>
      <c r="K482" s="2447"/>
      <c r="L482" s="2447"/>
      <c r="M482" s="2447"/>
      <c r="N482" s="2447"/>
      <c r="O482" s="2447"/>
      <c r="P482" s="2447"/>
      <c r="Q482" s="2447"/>
      <c r="R482" s="2447"/>
      <c r="S482" s="2447"/>
      <c r="T482" s="2447"/>
      <c r="U482" s="2447"/>
      <c r="V482" s="2447"/>
      <c r="W482" s="2447"/>
      <c r="X482" s="2447"/>
      <c r="Y482" s="2447"/>
      <c r="Z482" s="2447"/>
      <c r="AA482" s="2447"/>
      <c r="AB482" s="2447"/>
      <c r="AC482" s="2447"/>
      <c r="AD482" s="2448"/>
      <c r="AE482" s="2446"/>
      <c r="AF482" s="2447"/>
      <c r="AG482" s="2447"/>
      <c r="AH482" s="2447"/>
      <c r="AI482" s="2447"/>
      <c r="AJ482" s="2447"/>
      <c r="AK482" s="2447"/>
      <c r="AL482" s="2447"/>
      <c r="AM482" s="2447"/>
      <c r="AN482" s="2447"/>
      <c r="AO482" s="2447"/>
      <c r="AP482" s="2447"/>
      <c r="AQ482" s="2447"/>
      <c r="AR482" s="2447"/>
      <c r="AS482" s="2447"/>
      <c r="AT482" s="2448"/>
      <c r="AU482" s="2446"/>
      <c r="AV482" s="2447"/>
      <c r="AW482" s="2447"/>
      <c r="AX482" s="2447"/>
      <c r="AY482" s="2447"/>
      <c r="AZ482" s="2447"/>
      <c r="BA482" s="2447"/>
      <c r="BB482" s="2448"/>
      <c r="BC482" s="2446"/>
      <c r="BD482" s="2447"/>
      <c r="BE482" s="2447"/>
      <c r="BF482" s="2447"/>
      <c r="BG482" s="2447"/>
      <c r="BH482" s="2447"/>
      <c r="BI482" s="2447"/>
      <c r="BJ482" s="2447"/>
      <c r="BK482" s="2447"/>
      <c r="BL482" s="2447"/>
      <c r="BM482" s="2447"/>
      <c r="BN482" s="2448"/>
      <c r="BO482" s="2446"/>
      <c r="BP482" s="2447"/>
      <c r="BQ482" s="2447"/>
      <c r="BR482" s="2447"/>
      <c r="BS482" s="2447"/>
      <c r="BT482" s="2447"/>
      <c r="BU482" s="2447"/>
      <c r="BV482" s="2447"/>
      <c r="BW482" s="2447"/>
      <c r="BX482" s="2447"/>
      <c r="BY482" s="2447"/>
      <c r="BZ482" s="2447"/>
      <c r="CA482" s="2447"/>
      <c r="CB482" s="2448"/>
      <c r="CC482" s="2446"/>
      <c r="CD482" s="2447"/>
      <c r="CE482" s="2447"/>
      <c r="CF482" s="2447"/>
      <c r="CG482" s="2447"/>
      <c r="CH482" s="2447"/>
      <c r="CI482" s="2447"/>
      <c r="CJ482" s="2447"/>
      <c r="CK482" s="2447"/>
      <c r="CL482" s="2447"/>
      <c r="CM482" s="2447"/>
      <c r="CN482" s="2448"/>
      <c r="CO482" s="478"/>
      <c r="CP482" s="479"/>
      <c r="CQ482" s="479"/>
      <c r="CR482" s="479"/>
      <c r="CS482" s="478"/>
      <c r="CT482" s="479"/>
      <c r="CU482" s="479"/>
      <c r="CV482" s="480"/>
      <c r="CW482" s="478"/>
      <c r="CX482" s="479"/>
      <c r="CY482" s="479"/>
      <c r="CZ482" s="480"/>
      <c r="DA482" s="478"/>
      <c r="DB482" s="479"/>
      <c r="DC482" s="479"/>
      <c r="DD482" s="480"/>
      <c r="DE482" s="478"/>
      <c r="DF482" s="479"/>
      <c r="DG482" s="479"/>
      <c r="DH482" s="480"/>
      <c r="DI482" s="478"/>
      <c r="DJ482" s="479"/>
      <c r="DK482" s="479"/>
      <c r="DL482" s="480"/>
      <c r="DM482" s="478"/>
      <c r="DN482" s="479"/>
      <c r="DO482" s="479"/>
      <c r="DP482" s="480"/>
      <c r="DQ482" s="2446"/>
      <c r="DR482" s="2447"/>
      <c r="DS482" s="2447"/>
      <c r="DT482" s="2447"/>
      <c r="DU482" s="2447"/>
      <c r="DV482" s="2447"/>
      <c r="DW482" s="2447"/>
      <c r="DX482" s="2448"/>
      <c r="DY482" s="482"/>
    </row>
    <row r="483" spans="3:129" ht="6.75" customHeight="1">
      <c r="C483" s="2449"/>
      <c r="D483" s="2450"/>
      <c r="E483" s="2450"/>
      <c r="F483" s="2450"/>
      <c r="G483" s="2450"/>
      <c r="H483" s="2450"/>
      <c r="I483" s="2450"/>
      <c r="J483" s="2450"/>
      <c r="K483" s="2450"/>
      <c r="L483" s="2450"/>
      <c r="M483" s="2450"/>
      <c r="N483" s="2450"/>
      <c r="O483" s="2450"/>
      <c r="P483" s="2450"/>
      <c r="Q483" s="2450"/>
      <c r="R483" s="2450"/>
      <c r="S483" s="2450"/>
      <c r="T483" s="2450"/>
      <c r="U483" s="2450"/>
      <c r="V483" s="2450"/>
      <c r="W483" s="2450"/>
      <c r="X483" s="2450"/>
      <c r="Y483" s="2450"/>
      <c r="Z483" s="2450"/>
      <c r="AA483" s="2450"/>
      <c r="AB483" s="2450"/>
      <c r="AC483" s="2450"/>
      <c r="AD483" s="2451"/>
      <c r="AE483" s="2449"/>
      <c r="AF483" s="2450"/>
      <c r="AG483" s="2450"/>
      <c r="AH483" s="2450"/>
      <c r="AI483" s="2450"/>
      <c r="AJ483" s="2450"/>
      <c r="AK483" s="2450"/>
      <c r="AL483" s="2450"/>
      <c r="AM483" s="2450"/>
      <c r="AN483" s="2450"/>
      <c r="AO483" s="2450"/>
      <c r="AP483" s="2450"/>
      <c r="AQ483" s="2450"/>
      <c r="AR483" s="2450"/>
      <c r="AS483" s="2450"/>
      <c r="AT483" s="2451"/>
      <c r="AU483" s="2449"/>
      <c r="AV483" s="2450"/>
      <c r="AW483" s="2450"/>
      <c r="AX483" s="2450"/>
      <c r="AY483" s="2450"/>
      <c r="AZ483" s="2450"/>
      <c r="BA483" s="2450"/>
      <c r="BB483" s="2451"/>
      <c r="BC483" s="2449"/>
      <c r="BD483" s="2450"/>
      <c r="BE483" s="2450"/>
      <c r="BF483" s="2450"/>
      <c r="BG483" s="2450"/>
      <c r="BH483" s="2450"/>
      <c r="BI483" s="2450"/>
      <c r="BJ483" s="2450"/>
      <c r="BK483" s="2450"/>
      <c r="BL483" s="2450"/>
      <c r="BM483" s="2450"/>
      <c r="BN483" s="2451"/>
      <c r="BO483" s="2449"/>
      <c r="BP483" s="2450"/>
      <c r="BQ483" s="2450"/>
      <c r="BR483" s="2450"/>
      <c r="BS483" s="2450"/>
      <c r="BT483" s="2450"/>
      <c r="BU483" s="2450"/>
      <c r="BV483" s="2450"/>
      <c r="BW483" s="2450"/>
      <c r="BX483" s="2450"/>
      <c r="BY483" s="2450"/>
      <c r="BZ483" s="2450"/>
      <c r="CA483" s="2450"/>
      <c r="CB483" s="2451"/>
      <c r="CC483" s="2449"/>
      <c r="CD483" s="2450"/>
      <c r="CE483" s="2450"/>
      <c r="CF483" s="2450"/>
      <c r="CG483" s="2450"/>
      <c r="CH483" s="2450"/>
      <c r="CI483" s="2450"/>
      <c r="CJ483" s="2450"/>
      <c r="CK483" s="2450"/>
      <c r="CL483" s="2450"/>
      <c r="CM483" s="2450"/>
      <c r="CN483" s="2451"/>
      <c r="CO483" s="481"/>
      <c r="CP483" s="482"/>
      <c r="CQ483" s="482"/>
      <c r="CR483" s="482"/>
      <c r="CS483" s="481"/>
      <c r="CT483" s="482"/>
      <c r="CU483" s="482"/>
      <c r="CV483" s="483"/>
      <c r="CW483" s="481"/>
      <c r="CX483" s="482"/>
      <c r="CY483" s="482"/>
      <c r="CZ483" s="483"/>
      <c r="DA483" s="481"/>
      <c r="DB483" s="482"/>
      <c r="DC483" s="482"/>
      <c r="DD483" s="483"/>
      <c r="DE483" s="481"/>
      <c r="DF483" s="482"/>
      <c r="DG483" s="482"/>
      <c r="DH483" s="483"/>
      <c r="DI483" s="481"/>
      <c r="DJ483" s="482"/>
      <c r="DK483" s="482"/>
      <c r="DL483" s="483"/>
      <c r="DM483" s="481"/>
      <c r="DN483" s="482"/>
      <c r="DO483" s="482"/>
      <c r="DP483" s="483"/>
      <c r="DQ483" s="2449"/>
      <c r="DR483" s="2450"/>
      <c r="DS483" s="2450"/>
      <c r="DT483" s="2450"/>
      <c r="DU483" s="2450"/>
      <c r="DV483" s="2450"/>
      <c r="DW483" s="2450"/>
      <c r="DX483" s="2451"/>
      <c r="DY483" s="482"/>
    </row>
    <row r="484" spans="3:129" ht="6.75" customHeight="1">
      <c r="C484" s="2449"/>
      <c r="D484" s="2450"/>
      <c r="E484" s="2450"/>
      <c r="F484" s="2450"/>
      <c r="G484" s="2450"/>
      <c r="H484" s="2450"/>
      <c r="I484" s="2450"/>
      <c r="J484" s="2450"/>
      <c r="K484" s="2450"/>
      <c r="L484" s="2450"/>
      <c r="M484" s="2450"/>
      <c r="N484" s="2450"/>
      <c r="O484" s="2450"/>
      <c r="P484" s="2450"/>
      <c r="Q484" s="2450"/>
      <c r="R484" s="2450"/>
      <c r="S484" s="2450"/>
      <c r="T484" s="2450"/>
      <c r="U484" s="2450"/>
      <c r="V484" s="2450"/>
      <c r="W484" s="2450"/>
      <c r="X484" s="2450"/>
      <c r="Y484" s="2450"/>
      <c r="Z484" s="2450"/>
      <c r="AA484" s="2450"/>
      <c r="AB484" s="2450"/>
      <c r="AC484" s="2450"/>
      <c r="AD484" s="2451"/>
      <c r="AE484" s="2449"/>
      <c r="AF484" s="2450"/>
      <c r="AG484" s="2450"/>
      <c r="AH484" s="2450"/>
      <c r="AI484" s="2450"/>
      <c r="AJ484" s="2450"/>
      <c r="AK484" s="2450"/>
      <c r="AL484" s="2450"/>
      <c r="AM484" s="2450"/>
      <c r="AN484" s="2450"/>
      <c r="AO484" s="2450"/>
      <c r="AP484" s="2450"/>
      <c r="AQ484" s="2450"/>
      <c r="AR484" s="2450"/>
      <c r="AS484" s="2450"/>
      <c r="AT484" s="2451"/>
      <c r="AU484" s="2449"/>
      <c r="AV484" s="2450"/>
      <c r="AW484" s="2450"/>
      <c r="AX484" s="2450"/>
      <c r="AY484" s="2450"/>
      <c r="AZ484" s="2450"/>
      <c r="BA484" s="2450"/>
      <c r="BB484" s="2451"/>
      <c r="BC484" s="2449"/>
      <c r="BD484" s="2450"/>
      <c r="BE484" s="2450"/>
      <c r="BF484" s="2450"/>
      <c r="BG484" s="2450"/>
      <c r="BH484" s="2450"/>
      <c r="BI484" s="2450"/>
      <c r="BJ484" s="2450"/>
      <c r="BK484" s="2450"/>
      <c r="BL484" s="2450"/>
      <c r="BM484" s="2450"/>
      <c r="BN484" s="2451"/>
      <c r="BO484" s="2449"/>
      <c r="BP484" s="2450"/>
      <c r="BQ484" s="2450"/>
      <c r="BR484" s="2450"/>
      <c r="BS484" s="2450"/>
      <c r="BT484" s="2450"/>
      <c r="BU484" s="2450"/>
      <c r="BV484" s="2450"/>
      <c r="BW484" s="2450"/>
      <c r="BX484" s="2450"/>
      <c r="BY484" s="2450"/>
      <c r="BZ484" s="2450"/>
      <c r="CA484" s="2450"/>
      <c r="CB484" s="2451"/>
      <c r="CC484" s="2449"/>
      <c r="CD484" s="2450"/>
      <c r="CE484" s="2450"/>
      <c r="CF484" s="2450"/>
      <c r="CG484" s="2450"/>
      <c r="CH484" s="2450"/>
      <c r="CI484" s="2450"/>
      <c r="CJ484" s="2450"/>
      <c r="CK484" s="2450"/>
      <c r="CL484" s="2450"/>
      <c r="CM484" s="2450"/>
      <c r="CN484" s="2451"/>
      <c r="CO484" s="519"/>
      <c r="CP484" s="492"/>
      <c r="CQ484" s="492"/>
      <c r="CR484" s="492"/>
      <c r="CS484" s="519"/>
      <c r="CT484" s="492"/>
      <c r="CU484" s="492"/>
      <c r="CV484" s="493"/>
      <c r="CW484" s="519"/>
      <c r="CX484" s="492"/>
      <c r="CY484" s="492"/>
      <c r="CZ484" s="493"/>
      <c r="DA484" s="519"/>
      <c r="DB484" s="492"/>
      <c r="DC484" s="492"/>
      <c r="DD484" s="493"/>
      <c r="DE484" s="519"/>
      <c r="DF484" s="492"/>
      <c r="DG484" s="492"/>
      <c r="DH484" s="493"/>
      <c r="DI484" s="519"/>
      <c r="DJ484" s="492"/>
      <c r="DK484" s="492"/>
      <c r="DL484" s="493"/>
      <c r="DM484" s="519"/>
      <c r="DN484" s="492"/>
      <c r="DO484" s="492"/>
      <c r="DP484" s="493"/>
      <c r="DQ484" s="2449"/>
      <c r="DR484" s="2450"/>
      <c r="DS484" s="2450"/>
      <c r="DT484" s="2450"/>
      <c r="DU484" s="2450"/>
      <c r="DV484" s="2450"/>
      <c r="DW484" s="2450"/>
      <c r="DX484" s="2451"/>
      <c r="DY484" s="482"/>
    </row>
    <row r="485" spans="3:129" ht="6.75" customHeight="1">
      <c r="C485" s="2449"/>
      <c r="D485" s="2450"/>
      <c r="E485" s="2450"/>
      <c r="F485" s="2450"/>
      <c r="G485" s="2450"/>
      <c r="H485" s="2450"/>
      <c r="I485" s="2450"/>
      <c r="J485" s="2450"/>
      <c r="K485" s="2450"/>
      <c r="L485" s="2450"/>
      <c r="M485" s="2450"/>
      <c r="N485" s="2450"/>
      <c r="O485" s="2450"/>
      <c r="P485" s="2450"/>
      <c r="Q485" s="2450"/>
      <c r="R485" s="2450"/>
      <c r="S485" s="2450"/>
      <c r="T485" s="2450"/>
      <c r="U485" s="2450"/>
      <c r="V485" s="2450"/>
      <c r="W485" s="2450"/>
      <c r="X485" s="2450"/>
      <c r="Y485" s="2450"/>
      <c r="Z485" s="2450"/>
      <c r="AA485" s="2450"/>
      <c r="AB485" s="2450"/>
      <c r="AC485" s="2450"/>
      <c r="AD485" s="2451"/>
      <c r="AE485" s="2449"/>
      <c r="AF485" s="2450"/>
      <c r="AG485" s="2450"/>
      <c r="AH485" s="2450"/>
      <c r="AI485" s="2450"/>
      <c r="AJ485" s="2450"/>
      <c r="AK485" s="2450"/>
      <c r="AL485" s="2450"/>
      <c r="AM485" s="2450"/>
      <c r="AN485" s="2450"/>
      <c r="AO485" s="2450"/>
      <c r="AP485" s="2450"/>
      <c r="AQ485" s="2450"/>
      <c r="AR485" s="2450"/>
      <c r="AS485" s="2450"/>
      <c r="AT485" s="2451"/>
      <c r="AU485" s="2449"/>
      <c r="AV485" s="2450"/>
      <c r="AW485" s="2450"/>
      <c r="AX485" s="2450"/>
      <c r="AY485" s="2450"/>
      <c r="AZ485" s="2450"/>
      <c r="BA485" s="2450"/>
      <c r="BB485" s="2451"/>
      <c r="BC485" s="2449"/>
      <c r="BD485" s="2450"/>
      <c r="BE485" s="2450"/>
      <c r="BF485" s="2450"/>
      <c r="BG485" s="2450"/>
      <c r="BH485" s="2450"/>
      <c r="BI485" s="2450"/>
      <c r="BJ485" s="2450"/>
      <c r="BK485" s="2450"/>
      <c r="BL485" s="2450"/>
      <c r="BM485" s="2450"/>
      <c r="BN485" s="2451"/>
      <c r="BO485" s="2449"/>
      <c r="BP485" s="2450"/>
      <c r="BQ485" s="2450"/>
      <c r="BR485" s="2450"/>
      <c r="BS485" s="2450"/>
      <c r="BT485" s="2450"/>
      <c r="BU485" s="2450"/>
      <c r="BV485" s="2450"/>
      <c r="BW485" s="2450"/>
      <c r="BX485" s="2450"/>
      <c r="BY485" s="2450"/>
      <c r="BZ485" s="2450"/>
      <c r="CA485" s="2450"/>
      <c r="CB485" s="2451"/>
      <c r="CC485" s="2449"/>
      <c r="CD485" s="2450"/>
      <c r="CE485" s="2450"/>
      <c r="CF485" s="2450"/>
      <c r="CG485" s="2450"/>
      <c r="CH485" s="2450"/>
      <c r="CI485" s="2450"/>
      <c r="CJ485" s="2450"/>
      <c r="CK485" s="2450"/>
      <c r="CL485" s="2450"/>
      <c r="CM485" s="2450"/>
      <c r="CN485" s="2451"/>
      <c r="CO485" s="481"/>
      <c r="CP485" s="482"/>
      <c r="CQ485" s="482"/>
      <c r="CR485" s="482"/>
      <c r="CS485" s="481"/>
      <c r="CT485" s="482"/>
      <c r="CU485" s="482"/>
      <c r="CV485" s="483"/>
      <c r="CW485" s="481"/>
      <c r="CX485" s="482"/>
      <c r="CY485" s="482"/>
      <c r="CZ485" s="483"/>
      <c r="DA485" s="481"/>
      <c r="DB485" s="482"/>
      <c r="DC485" s="482"/>
      <c r="DD485" s="483"/>
      <c r="DE485" s="481"/>
      <c r="DF485" s="482"/>
      <c r="DG485" s="482"/>
      <c r="DH485" s="483"/>
      <c r="DI485" s="481"/>
      <c r="DJ485" s="482"/>
      <c r="DK485" s="482"/>
      <c r="DL485" s="483"/>
      <c r="DM485" s="481"/>
      <c r="DN485" s="482"/>
      <c r="DO485" s="482"/>
      <c r="DP485" s="483"/>
      <c r="DQ485" s="2449"/>
      <c r="DR485" s="2450"/>
      <c r="DS485" s="2450"/>
      <c r="DT485" s="2450"/>
      <c r="DU485" s="2450"/>
      <c r="DV485" s="2450"/>
      <c r="DW485" s="2450"/>
      <c r="DX485" s="2451"/>
      <c r="DY485" s="482"/>
    </row>
    <row r="486" spans="3:129" ht="6.75" customHeight="1">
      <c r="C486" s="2449"/>
      <c r="D486" s="2450"/>
      <c r="E486" s="2450"/>
      <c r="F486" s="2450"/>
      <c r="G486" s="2450"/>
      <c r="H486" s="2450"/>
      <c r="I486" s="2450"/>
      <c r="J486" s="2450"/>
      <c r="K486" s="2450"/>
      <c r="L486" s="2450"/>
      <c r="M486" s="2450"/>
      <c r="N486" s="2450"/>
      <c r="O486" s="2450"/>
      <c r="P486" s="2450"/>
      <c r="Q486" s="2450"/>
      <c r="R486" s="2450"/>
      <c r="S486" s="2450"/>
      <c r="T486" s="2450"/>
      <c r="U486" s="2450"/>
      <c r="V486" s="2450"/>
      <c r="W486" s="2450"/>
      <c r="X486" s="2450"/>
      <c r="Y486" s="2450"/>
      <c r="Z486" s="2450"/>
      <c r="AA486" s="2450"/>
      <c r="AB486" s="2450"/>
      <c r="AC486" s="2450"/>
      <c r="AD486" s="2451"/>
      <c r="AE486" s="2449"/>
      <c r="AF486" s="2450"/>
      <c r="AG486" s="2450"/>
      <c r="AH486" s="2450"/>
      <c r="AI486" s="2450"/>
      <c r="AJ486" s="2450"/>
      <c r="AK486" s="2450"/>
      <c r="AL486" s="2450"/>
      <c r="AM486" s="2450"/>
      <c r="AN486" s="2450"/>
      <c r="AO486" s="2450"/>
      <c r="AP486" s="2450"/>
      <c r="AQ486" s="2450"/>
      <c r="AR486" s="2450"/>
      <c r="AS486" s="2450"/>
      <c r="AT486" s="2451"/>
      <c r="AU486" s="2449"/>
      <c r="AV486" s="2450"/>
      <c r="AW486" s="2450"/>
      <c r="AX486" s="2450"/>
      <c r="AY486" s="2450"/>
      <c r="AZ486" s="2450"/>
      <c r="BA486" s="2450"/>
      <c r="BB486" s="2451"/>
      <c r="BC486" s="2449"/>
      <c r="BD486" s="2450"/>
      <c r="BE486" s="2450"/>
      <c r="BF486" s="2450"/>
      <c r="BG486" s="2450"/>
      <c r="BH486" s="2450"/>
      <c r="BI486" s="2450"/>
      <c r="BJ486" s="2450"/>
      <c r="BK486" s="2450"/>
      <c r="BL486" s="2450"/>
      <c r="BM486" s="2450"/>
      <c r="BN486" s="2451"/>
      <c r="BO486" s="2449"/>
      <c r="BP486" s="2450"/>
      <c r="BQ486" s="2450"/>
      <c r="BR486" s="2450"/>
      <c r="BS486" s="2450"/>
      <c r="BT486" s="2450"/>
      <c r="BU486" s="2450"/>
      <c r="BV486" s="2450"/>
      <c r="BW486" s="2450"/>
      <c r="BX486" s="2450"/>
      <c r="BY486" s="2450"/>
      <c r="BZ486" s="2450"/>
      <c r="CA486" s="2450"/>
      <c r="CB486" s="2451"/>
      <c r="CC486" s="2449"/>
      <c r="CD486" s="2450"/>
      <c r="CE486" s="2450"/>
      <c r="CF486" s="2450"/>
      <c r="CG486" s="2450"/>
      <c r="CH486" s="2450"/>
      <c r="CI486" s="2450"/>
      <c r="CJ486" s="2450"/>
      <c r="CK486" s="2450"/>
      <c r="CL486" s="2450"/>
      <c r="CM486" s="2450"/>
      <c r="CN486" s="2451"/>
      <c r="CO486" s="520"/>
      <c r="CP486" s="498"/>
      <c r="CQ486" s="498"/>
      <c r="CR486" s="498"/>
      <c r="CS486" s="520"/>
      <c r="CT486" s="498"/>
      <c r="CU486" s="498"/>
      <c r="CV486" s="497"/>
      <c r="CW486" s="520"/>
      <c r="CX486" s="498"/>
      <c r="CY486" s="498"/>
      <c r="CZ486" s="497"/>
      <c r="DA486" s="520"/>
      <c r="DB486" s="498"/>
      <c r="DC486" s="498"/>
      <c r="DD486" s="497"/>
      <c r="DE486" s="520"/>
      <c r="DF486" s="498"/>
      <c r="DG486" s="498"/>
      <c r="DH486" s="497"/>
      <c r="DI486" s="520"/>
      <c r="DJ486" s="498"/>
      <c r="DK486" s="498"/>
      <c r="DL486" s="497"/>
      <c r="DM486" s="520"/>
      <c r="DN486" s="498"/>
      <c r="DO486" s="498"/>
      <c r="DP486" s="497"/>
      <c r="DQ486" s="2449"/>
      <c r="DR486" s="2450"/>
      <c r="DS486" s="2450"/>
      <c r="DT486" s="2450"/>
      <c r="DU486" s="2450"/>
      <c r="DV486" s="2450"/>
      <c r="DW486" s="2450"/>
      <c r="DX486" s="2451"/>
      <c r="DY486" s="482"/>
    </row>
    <row r="487" spans="3:129" ht="6.75" customHeight="1">
      <c r="C487" s="2449"/>
      <c r="D487" s="2450"/>
      <c r="E487" s="2450"/>
      <c r="F487" s="2450"/>
      <c r="G487" s="2450"/>
      <c r="H487" s="2450"/>
      <c r="I487" s="2450"/>
      <c r="J487" s="2450"/>
      <c r="K487" s="2450"/>
      <c r="L487" s="2450"/>
      <c r="M487" s="2450"/>
      <c r="N487" s="2450"/>
      <c r="O487" s="2450"/>
      <c r="P487" s="2450"/>
      <c r="Q487" s="2450"/>
      <c r="R487" s="2450"/>
      <c r="S487" s="2450"/>
      <c r="T487" s="2450"/>
      <c r="U487" s="2450"/>
      <c r="V487" s="2450"/>
      <c r="W487" s="2450"/>
      <c r="X487" s="2450"/>
      <c r="Y487" s="2450"/>
      <c r="Z487" s="2450"/>
      <c r="AA487" s="2450"/>
      <c r="AB487" s="2450"/>
      <c r="AC487" s="2450"/>
      <c r="AD487" s="2451"/>
      <c r="AE487" s="2449"/>
      <c r="AF487" s="2450"/>
      <c r="AG487" s="2450"/>
      <c r="AH487" s="2450"/>
      <c r="AI487" s="2450"/>
      <c r="AJ487" s="2450"/>
      <c r="AK487" s="2450"/>
      <c r="AL487" s="2450"/>
      <c r="AM487" s="2450"/>
      <c r="AN487" s="2450"/>
      <c r="AO487" s="2450"/>
      <c r="AP487" s="2450"/>
      <c r="AQ487" s="2450"/>
      <c r="AR487" s="2450"/>
      <c r="AS487" s="2450"/>
      <c r="AT487" s="2451"/>
      <c r="AU487" s="2449"/>
      <c r="AV487" s="2450"/>
      <c r="AW487" s="2450"/>
      <c r="AX487" s="2450"/>
      <c r="AY487" s="2450"/>
      <c r="AZ487" s="2450"/>
      <c r="BA487" s="2450"/>
      <c r="BB487" s="2451"/>
      <c r="BC487" s="2449"/>
      <c r="BD487" s="2450"/>
      <c r="BE487" s="2450"/>
      <c r="BF487" s="2450"/>
      <c r="BG487" s="2450"/>
      <c r="BH487" s="2450"/>
      <c r="BI487" s="2450"/>
      <c r="BJ487" s="2450"/>
      <c r="BK487" s="2450"/>
      <c r="BL487" s="2450"/>
      <c r="BM487" s="2450"/>
      <c r="BN487" s="2451"/>
      <c r="BO487" s="2449"/>
      <c r="BP487" s="2450"/>
      <c r="BQ487" s="2450"/>
      <c r="BR487" s="2450"/>
      <c r="BS487" s="2450"/>
      <c r="BT487" s="2450"/>
      <c r="BU487" s="2450"/>
      <c r="BV487" s="2450"/>
      <c r="BW487" s="2450"/>
      <c r="BX487" s="2450"/>
      <c r="BY487" s="2450"/>
      <c r="BZ487" s="2450"/>
      <c r="CA487" s="2450"/>
      <c r="CB487" s="2451"/>
      <c r="CC487" s="2449"/>
      <c r="CD487" s="2450"/>
      <c r="CE487" s="2450"/>
      <c r="CF487" s="2450"/>
      <c r="CG487" s="2450"/>
      <c r="CH487" s="2450"/>
      <c r="CI487" s="2450"/>
      <c r="CJ487" s="2450"/>
      <c r="CK487" s="2450"/>
      <c r="CL487" s="2450"/>
      <c r="CM487" s="2450"/>
      <c r="CN487" s="2451"/>
      <c r="CO487" s="481"/>
      <c r="CP487" s="482"/>
      <c r="CQ487" s="482"/>
      <c r="CR487" s="482"/>
      <c r="CS487" s="481"/>
      <c r="CT487" s="482"/>
      <c r="CU487" s="482"/>
      <c r="CV487" s="483"/>
      <c r="CW487" s="481"/>
      <c r="CX487" s="482"/>
      <c r="CY487" s="482"/>
      <c r="CZ487" s="483"/>
      <c r="DA487" s="481"/>
      <c r="DB487" s="482"/>
      <c r="DC487" s="482"/>
      <c r="DD487" s="483"/>
      <c r="DE487" s="481"/>
      <c r="DF487" s="482"/>
      <c r="DG487" s="482"/>
      <c r="DH487" s="483"/>
      <c r="DI487" s="481"/>
      <c r="DJ487" s="482"/>
      <c r="DK487" s="482"/>
      <c r="DL487" s="483"/>
      <c r="DM487" s="481"/>
      <c r="DN487" s="482"/>
      <c r="DO487" s="482"/>
      <c r="DP487" s="483"/>
      <c r="DQ487" s="2449"/>
      <c r="DR487" s="2450"/>
      <c r="DS487" s="2450"/>
      <c r="DT487" s="2450"/>
      <c r="DU487" s="2450"/>
      <c r="DV487" s="2450"/>
      <c r="DW487" s="2450"/>
      <c r="DX487" s="2451"/>
      <c r="DY487" s="482"/>
    </row>
    <row r="488" spans="3:129" ht="6.75" customHeight="1">
      <c r="C488" s="2449"/>
      <c r="D488" s="2450"/>
      <c r="E488" s="2450"/>
      <c r="F488" s="2450"/>
      <c r="G488" s="2450"/>
      <c r="H488" s="2450"/>
      <c r="I488" s="2450"/>
      <c r="J488" s="2450"/>
      <c r="K488" s="2450"/>
      <c r="L488" s="2450"/>
      <c r="M488" s="2450"/>
      <c r="N488" s="2450"/>
      <c r="O488" s="2450"/>
      <c r="P488" s="2450"/>
      <c r="Q488" s="2450"/>
      <c r="R488" s="2450"/>
      <c r="S488" s="2450"/>
      <c r="T488" s="2450"/>
      <c r="U488" s="2450"/>
      <c r="V488" s="2450"/>
      <c r="W488" s="2450"/>
      <c r="X488" s="2450"/>
      <c r="Y488" s="2450"/>
      <c r="Z488" s="2450"/>
      <c r="AA488" s="2450"/>
      <c r="AB488" s="2450"/>
      <c r="AC488" s="2450"/>
      <c r="AD488" s="2451"/>
      <c r="AE488" s="2449"/>
      <c r="AF488" s="2450"/>
      <c r="AG488" s="2450"/>
      <c r="AH488" s="2450"/>
      <c r="AI488" s="2450"/>
      <c r="AJ488" s="2450"/>
      <c r="AK488" s="2450"/>
      <c r="AL488" s="2450"/>
      <c r="AM488" s="2450"/>
      <c r="AN488" s="2450"/>
      <c r="AO488" s="2450"/>
      <c r="AP488" s="2450"/>
      <c r="AQ488" s="2450"/>
      <c r="AR488" s="2450"/>
      <c r="AS488" s="2450"/>
      <c r="AT488" s="2451"/>
      <c r="AU488" s="2449"/>
      <c r="AV488" s="2450"/>
      <c r="AW488" s="2450"/>
      <c r="AX488" s="2450"/>
      <c r="AY488" s="2450"/>
      <c r="AZ488" s="2450"/>
      <c r="BA488" s="2450"/>
      <c r="BB488" s="2451"/>
      <c r="BC488" s="2449"/>
      <c r="BD488" s="2450"/>
      <c r="BE488" s="2450"/>
      <c r="BF488" s="2450"/>
      <c r="BG488" s="2450"/>
      <c r="BH488" s="2450"/>
      <c r="BI488" s="2450"/>
      <c r="BJ488" s="2450"/>
      <c r="BK488" s="2450"/>
      <c r="BL488" s="2450"/>
      <c r="BM488" s="2450"/>
      <c r="BN488" s="2451"/>
      <c r="BO488" s="2449"/>
      <c r="BP488" s="2450"/>
      <c r="BQ488" s="2450"/>
      <c r="BR488" s="2450"/>
      <c r="BS488" s="2450"/>
      <c r="BT488" s="2450"/>
      <c r="BU488" s="2450"/>
      <c r="BV488" s="2450"/>
      <c r="BW488" s="2450"/>
      <c r="BX488" s="2450"/>
      <c r="BY488" s="2450"/>
      <c r="BZ488" s="2450"/>
      <c r="CA488" s="2450"/>
      <c r="CB488" s="2451"/>
      <c r="CC488" s="2449"/>
      <c r="CD488" s="2450"/>
      <c r="CE488" s="2450"/>
      <c r="CF488" s="2450"/>
      <c r="CG488" s="2450"/>
      <c r="CH488" s="2450"/>
      <c r="CI488" s="2450"/>
      <c r="CJ488" s="2450"/>
      <c r="CK488" s="2450"/>
      <c r="CL488" s="2450"/>
      <c r="CM488" s="2450"/>
      <c r="CN488" s="2451"/>
      <c r="CO488" s="481"/>
      <c r="CP488" s="482"/>
      <c r="CQ488" s="482"/>
      <c r="CR488" s="482"/>
      <c r="CS488" s="481"/>
      <c r="CT488" s="482"/>
      <c r="CU488" s="482"/>
      <c r="CV488" s="483"/>
      <c r="CW488" s="481"/>
      <c r="CX488" s="482"/>
      <c r="CY488" s="482"/>
      <c r="CZ488" s="483"/>
      <c r="DA488" s="481"/>
      <c r="DB488" s="482"/>
      <c r="DC488" s="482"/>
      <c r="DD488" s="483"/>
      <c r="DE488" s="481"/>
      <c r="DF488" s="482"/>
      <c r="DG488" s="482"/>
      <c r="DH488" s="483"/>
      <c r="DI488" s="481"/>
      <c r="DJ488" s="482"/>
      <c r="DK488" s="482"/>
      <c r="DL488" s="483"/>
      <c r="DM488" s="481"/>
      <c r="DN488" s="482"/>
      <c r="DO488" s="482"/>
      <c r="DP488" s="483"/>
      <c r="DQ488" s="2449"/>
      <c r="DR488" s="2450"/>
      <c r="DS488" s="2450"/>
      <c r="DT488" s="2450"/>
      <c r="DU488" s="2450"/>
      <c r="DV488" s="2450"/>
      <c r="DW488" s="2450"/>
      <c r="DX488" s="2451"/>
      <c r="DY488" s="482"/>
    </row>
    <row r="489" spans="3:129" ht="6.75" customHeight="1">
      <c r="C489" s="2452"/>
      <c r="D489" s="2453"/>
      <c r="E489" s="2453"/>
      <c r="F489" s="2453"/>
      <c r="G489" s="2453"/>
      <c r="H489" s="2453"/>
      <c r="I489" s="2453"/>
      <c r="J489" s="2453"/>
      <c r="K489" s="2453"/>
      <c r="L489" s="2453"/>
      <c r="M489" s="2453"/>
      <c r="N489" s="2453"/>
      <c r="O489" s="2453"/>
      <c r="P489" s="2453"/>
      <c r="Q489" s="2453"/>
      <c r="R489" s="2453"/>
      <c r="S489" s="2453"/>
      <c r="T489" s="2453"/>
      <c r="U489" s="2453"/>
      <c r="V489" s="2453"/>
      <c r="W489" s="2453"/>
      <c r="X489" s="2453"/>
      <c r="Y489" s="2453"/>
      <c r="Z489" s="2453"/>
      <c r="AA489" s="2453"/>
      <c r="AB489" s="2453"/>
      <c r="AC489" s="2453"/>
      <c r="AD489" s="2454"/>
      <c r="AE489" s="2452"/>
      <c r="AF489" s="2453"/>
      <c r="AG489" s="2453"/>
      <c r="AH489" s="2453"/>
      <c r="AI489" s="2453"/>
      <c r="AJ489" s="2453"/>
      <c r="AK489" s="2453"/>
      <c r="AL489" s="2453"/>
      <c r="AM489" s="2453"/>
      <c r="AN489" s="2453"/>
      <c r="AO489" s="2453"/>
      <c r="AP489" s="2453"/>
      <c r="AQ489" s="2453"/>
      <c r="AR489" s="2453"/>
      <c r="AS489" s="2453"/>
      <c r="AT489" s="2454"/>
      <c r="AU489" s="2452"/>
      <c r="AV489" s="2453"/>
      <c r="AW489" s="2453"/>
      <c r="AX489" s="2453"/>
      <c r="AY489" s="2453"/>
      <c r="AZ489" s="2453"/>
      <c r="BA489" s="2453"/>
      <c r="BB489" s="2454"/>
      <c r="BC489" s="2452"/>
      <c r="BD489" s="2453"/>
      <c r="BE489" s="2453"/>
      <c r="BF489" s="2453"/>
      <c r="BG489" s="2453"/>
      <c r="BH489" s="2453"/>
      <c r="BI489" s="2453"/>
      <c r="BJ489" s="2453"/>
      <c r="BK489" s="2453"/>
      <c r="BL489" s="2453"/>
      <c r="BM489" s="2453"/>
      <c r="BN489" s="2454"/>
      <c r="BO489" s="2452"/>
      <c r="BP489" s="2453"/>
      <c r="BQ489" s="2453"/>
      <c r="BR489" s="2453"/>
      <c r="BS489" s="2453"/>
      <c r="BT489" s="2453"/>
      <c r="BU489" s="2453"/>
      <c r="BV489" s="2453"/>
      <c r="BW489" s="2453"/>
      <c r="BX489" s="2453"/>
      <c r="BY489" s="2453"/>
      <c r="BZ489" s="2453"/>
      <c r="CA489" s="2453"/>
      <c r="CB489" s="2454"/>
      <c r="CC489" s="2452"/>
      <c r="CD489" s="2453"/>
      <c r="CE489" s="2453"/>
      <c r="CF489" s="2453"/>
      <c r="CG489" s="2453"/>
      <c r="CH489" s="2453"/>
      <c r="CI489" s="2453"/>
      <c r="CJ489" s="2453"/>
      <c r="CK489" s="2453"/>
      <c r="CL489" s="2453"/>
      <c r="CM489" s="2453"/>
      <c r="CN489" s="2454"/>
      <c r="CO489" s="517"/>
      <c r="CP489" s="486"/>
      <c r="CQ489" s="486"/>
      <c r="CR489" s="486"/>
      <c r="CS489" s="517"/>
      <c r="CT489" s="486"/>
      <c r="CU489" s="486"/>
      <c r="CV489" s="487"/>
      <c r="CW489" s="517"/>
      <c r="CX489" s="486"/>
      <c r="CY489" s="486"/>
      <c r="CZ489" s="487"/>
      <c r="DA489" s="517"/>
      <c r="DB489" s="486"/>
      <c r="DC489" s="486"/>
      <c r="DD489" s="487"/>
      <c r="DE489" s="517"/>
      <c r="DF489" s="486"/>
      <c r="DG489" s="486"/>
      <c r="DH489" s="487"/>
      <c r="DI489" s="517"/>
      <c r="DJ489" s="486"/>
      <c r="DK489" s="486"/>
      <c r="DL489" s="487"/>
      <c r="DM489" s="517"/>
      <c r="DN489" s="486"/>
      <c r="DO489" s="486"/>
      <c r="DP489" s="487"/>
      <c r="DQ489" s="2452"/>
      <c r="DR489" s="2453"/>
      <c r="DS489" s="2453"/>
      <c r="DT489" s="2453"/>
      <c r="DU489" s="2453"/>
      <c r="DV489" s="2453"/>
      <c r="DW489" s="2453"/>
      <c r="DX489" s="2454"/>
      <c r="DY489" s="482"/>
    </row>
    <row r="490" spans="3:129" ht="6.75" customHeight="1">
      <c r="C490" s="2446"/>
      <c r="D490" s="2447"/>
      <c r="E490" s="2447"/>
      <c r="F490" s="2447"/>
      <c r="G490" s="2447"/>
      <c r="H490" s="2447"/>
      <c r="I490" s="2447"/>
      <c r="J490" s="2447"/>
      <c r="K490" s="2447"/>
      <c r="L490" s="2447"/>
      <c r="M490" s="2447"/>
      <c r="N490" s="2447"/>
      <c r="O490" s="2447"/>
      <c r="P490" s="2447"/>
      <c r="Q490" s="2447"/>
      <c r="R490" s="2447"/>
      <c r="S490" s="2447"/>
      <c r="T490" s="2447"/>
      <c r="U490" s="2447"/>
      <c r="V490" s="2447"/>
      <c r="W490" s="2447"/>
      <c r="X490" s="2447"/>
      <c r="Y490" s="2447"/>
      <c r="Z490" s="2447"/>
      <c r="AA490" s="2447"/>
      <c r="AB490" s="2447"/>
      <c r="AC490" s="2447"/>
      <c r="AD490" s="2448"/>
      <c r="AE490" s="2446"/>
      <c r="AF490" s="2447"/>
      <c r="AG490" s="2447"/>
      <c r="AH490" s="2447"/>
      <c r="AI490" s="2447"/>
      <c r="AJ490" s="2447"/>
      <c r="AK490" s="2447"/>
      <c r="AL490" s="2447"/>
      <c r="AM490" s="2447"/>
      <c r="AN490" s="2447"/>
      <c r="AO490" s="2447"/>
      <c r="AP490" s="2447"/>
      <c r="AQ490" s="2447"/>
      <c r="AR490" s="2447"/>
      <c r="AS490" s="2447"/>
      <c r="AT490" s="2448"/>
      <c r="AU490" s="2446"/>
      <c r="AV490" s="2447"/>
      <c r="AW490" s="2447"/>
      <c r="AX490" s="2447"/>
      <c r="AY490" s="2447"/>
      <c r="AZ490" s="2447"/>
      <c r="BA490" s="2447"/>
      <c r="BB490" s="2448"/>
      <c r="BC490" s="2446"/>
      <c r="BD490" s="2447"/>
      <c r="BE490" s="2447"/>
      <c r="BF490" s="2447"/>
      <c r="BG490" s="2447"/>
      <c r="BH490" s="2447"/>
      <c r="BI490" s="2447"/>
      <c r="BJ490" s="2447"/>
      <c r="BK490" s="2447"/>
      <c r="BL490" s="2447"/>
      <c r="BM490" s="2447"/>
      <c r="BN490" s="2448"/>
      <c r="BO490" s="2446"/>
      <c r="BP490" s="2447"/>
      <c r="BQ490" s="2447"/>
      <c r="BR490" s="2447"/>
      <c r="BS490" s="2447"/>
      <c r="BT490" s="2447"/>
      <c r="BU490" s="2447"/>
      <c r="BV490" s="2447"/>
      <c r="BW490" s="2447"/>
      <c r="BX490" s="2447"/>
      <c r="BY490" s="2447"/>
      <c r="BZ490" s="2447"/>
      <c r="CA490" s="2447"/>
      <c r="CB490" s="2448"/>
      <c r="CC490" s="2446"/>
      <c r="CD490" s="2447"/>
      <c r="CE490" s="2447"/>
      <c r="CF490" s="2447"/>
      <c r="CG490" s="2447"/>
      <c r="CH490" s="2447"/>
      <c r="CI490" s="2447"/>
      <c r="CJ490" s="2447"/>
      <c r="CK490" s="2447"/>
      <c r="CL490" s="2447"/>
      <c r="CM490" s="2447"/>
      <c r="CN490" s="2448"/>
      <c r="CO490" s="478"/>
      <c r="CP490" s="479"/>
      <c r="CQ490" s="479"/>
      <c r="CR490" s="479"/>
      <c r="CS490" s="478"/>
      <c r="CT490" s="479"/>
      <c r="CU490" s="479"/>
      <c r="CV490" s="480"/>
      <c r="CW490" s="478"/>
      <c r="CX490" s="479"/>
      <c r="CY490" s="479"/>
      <c r="CZ490" s="480"/>
      <c r="DA490" s="478"/>
      <c r="DB490" s="479"/>
      <c r="DC490" s="479"/>
      <c r="DD490" s="480"/>
      <c r="DE490" s="478"/>
      <c r="DF490" s="479"/>
      <c r="DG490" s="479"/>
      <c r="DH490" s="480"/>
      <c r="DI490" s="478"/>
      <c r="DJ490" s="479"/>
      <c r="DK490" s="479"/>
      <c r="DL490" s="480"/>
      <c r="DM490" s="478"/>
      <c r="DN490" s="479"/>
      <c r="DO490" s="479"/>
      <c r="DP490" s="480"/>
      <c r="DQ490" s="2446"/>
      <c r="DR490" s="2447"/>
      <c r="DS490" s="2447"/>
      <c r="DT490" s="2447"/>
      <c r="DU490" s="2447"/>
      <c r="DV490" s="2447"/>
      <c r="DW490" s="2447"/>
      <c r="DX490" s="2448"/>
      <c r="DY490" s="482"/>
    </row>
    <row r="491" spans="3:129" ht="6.75" customHeight="1">
      <c r="C491" s="2449"/>
      <c r="D491" s="2450"/>
      <c r="E491" s="2450"/>
      <c r="F491" s="2450"/>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1"/>
      <c r="AE491" s="2449"/>
      <c r="AF491" s="2450"/>
      <c r="AG491" s="2450"/>
      <c r="AH491" s="2450"/>
      <c r="AI491" s="2450"/>
      <c r="AJ491" s="2450"/>
      <c r="AK491" s="2450"/>
      <c r="AL491" s="2450"/>
      <c r="AM491" s="2450"/>
      <c r="AN491" s="2450"/>
      <c r="AO491" s="2450"/>
      <c r="AP491" s="2450"/>
      <c r="AQ491" s="2450"/>
      <c r="AR491" s="2450"/>
      <c r="AS491" s="2450"/>
      <c r="AT491" s="2451"/>
      <c r="AU491" s="2449"/>
      <c r="AV491" s="2450"/>
      <c r="AW491" s="2450"/>
      <c r="AX491" s="2450"/>
      <c r="AY491" s="2450"/>
      <c r="AZ491" s="2450"/>
      <c r="BA491" s="2450"/>
      <c r="BB491" s="2451"/>
      <c r="BC491" s="2449"/>
      <c r="BD491" s="2450"/>
      <c r="BE491" s="2450"/>
      <c r="BF491" s="2450"/>
      <c r="BG491" s="2450"/>
      <c r="BH491" s="2450"/>
      <c r="BI491" s="2450"/>
      <c r="BJ491" s="2450"/>
      <c r="BK491" s="2450"/>
      <c r="BL491" s="2450"/>
      <c r="BM491" s="2450"/>
      <c r="BN491" s="2451"/>
      <c r="BO491" s="2449"/>
      <c r="BP491" s="2450"/>
      <c r="BQ491" s="2450"/>
      <c r="BR491" s="2450"/>
      <c r="BS491" s="2450"/>
      <c r="BT491" s="2450"/>
      <c r="BU491" s="2450"/>
      <c r="BV491" s="2450"/>
      <c r="BW491" s="2450"/>
      <c r="BX491" s="2450"/>
      <c r="BY491" s="2450"/>
      <c r="BZ491" s="2450"/>
      <c r="CA491" s="2450"/>
      <c r="CB491" s="2451"/>
      <c r="CC491" s="2449"/>
      <c r="CD491" s="2450"/>
      <c r="CE491" s="2450"/>
      <c r="CF491" s="2450"/>
      <c r="CG491" s="2450"/>
      <c r="CH491" s="2450"/>
      <c r="CI491" s="2450"/>
      <c r="CJ491" s="2450"/>
      <c r="CK491" s="2450"/>
      <c r="CL491" s="2450"/>
      <c r="CM491" s="2450"/>
      <c r="CN491" s="2451"/>
      <c r="CO491" s="481"/>
      <c r="CP491" s="482"/>
      <c r="CQ491" s="482"/>
      <c r="CR491" s="482"/>
      <c r="CS491" s="481"/>
      <c r="CT491" s="482"/>
      <c r="CU491" s="482"/>
      <c r="CV491" s="483"/>
      <c r="CW491" s="481"/>
      <c r="CX491" s="482"/>
      <c r="CY491" s="482"/>
      <c r="CZ491" s="483"/>
      <c r="DA491" s="481"/>
      <c r="DB491" s="482"/>
      <c r="DC491" s="482"/>
      <c r="DD491" s="483"/>
      <c r="DE491" s="481"/>
      <c r="DF491" s="482"/>
      <c r="DG491" s="482"/>
      <c r="DH491" s="483"/>
      <c r="DI491" s="481"/>
      <c r="DJ491" s="482"/>
      <c r="DK491" s="482"/>
      <c r="DL491" s="483"/>
      <c r="DM491" s="481"/>
      <c r="DN491" s="482"/>
      <c r="DO491" s="482"/>
      <c r="DP491" s="483"/>
      <c r="DQ491" s="2449"/>
      <c r="DR491" s="2450"/>
      <c r="DS491" s="2450"/>
      <c r="DT491" s="2450"/>
      <c r="DU491" s="2450"/>
      <c r="DV491" s="2450"/>
      <c r="DW491" s="2450"/>
      <c r="DX491" s="2451"/>
      <c r="DY491" s="482"/>
    </row>
    <row r="492" spans="3:129" ht="6.75" customHeight="1">
      <c r="C492" s="2449"/>
      <c r="D492" s="2450"/>
      <c r="E492" s="2450"/>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1"/>
      <c r="AE492" s="2449"/>
      <c r="AF492" s="2450"/>
      <c r="AG492" s="2450"/>
      <c r="AH492" s="2450"/>
      <c r="AI492" s="2450"/>
      <c r="AJ492" s="2450"/>
      <c r="AK492" s="2450"/>
      <c r="AL492" s="2450"/>
      <c r="AM492" s="2450"/>
      <c r="AN492" s="2450"/>
      <c r="AO492" s="2450"/>
      <c r="AP492" s="2450"/>
      <c r="AQ492" s="2450"/>
      <c r="AR492" s="2450"/>
      <c r="AS492" s="2450"/>
      <c r="AT492" s="2451"/>
      <c r="AU492" s="2449"/>
      <c r="AV492" s="2450"/>
      <c r="AW492" s="2450"/>
      <c r="AX492" s="2450"/>
      <c r="AY492" s="2450"/>
      <c r="AZ492" s="2450"/>
      <c r="BA492" s="2450"/>
      <c r="BB492" s="2451"/>
      <c r="BC492" s="2449"/>
      <c r="BD492" s="2450"/>
      <c r="BE492" s="2450"/>
      <c r="BF492" s="2450"/>
      <c r="BG492" s="2450"/>
      <c r="BH492" s="2450"/>
      <c r="BI492" s="2450"/>
      <c r="BJ492" s="2450"/>
      <c r="BK492" s="2450"/>
      <c r="BL492" s="2450"/>
      <c r="BM492" s="2450"/>
      <c r="BN492" s="2451"/>
      <c r="BO492" s="2449"/>
      <c r="BP492" s="2450"/>
      <c r="BQ492" s="2450"/>
      <c r="BR492" s="2450"/>
      <c r="BS492" s="2450"/>
      <c r="BT492" s="2450"/>
      <c r="BU492" s="2450"/>
      <c r="BV492" s="2450"/>
      <c r="BW492" s="2450"/>
      <c r="BX492" s="2450"/>
      <c r="BY492" s="2450"/>
      <c r="BZ492" s="2450"/>
      <c r="CA492" s="2450"/>
      <c r="CB492" s="2451"/>
      <c r="CC492" s="2449"/>
      <c r="CD492" s="2450"/>
      <c r="CE492" s="2450"/>
      <c r="CF492" s="2450"/>
      <c r="CG492" s="2450"/>
      <c r="CH492" s="2450"/>
      <c r="CI492" s="2450"/>
      <c r="CJ492" s="2450"/>
      <c r="CK492" s="2450"/>
      <c r="CL492" s="2450"/>
      <c r="CM492" s="2450"/>
      <c r="CN492" s="2451"/>
      <c r="CO492" s="519"/>
      <c r="CP492" s="492"/>
      <c r="CQ492" s="492"/>
      <c r="CR492" s="492"/>
      <c r="CS492" s="519"/>
      <c r="CT492" s="492"/>
      <c r="CU492" s="492"/>
      <c r="CV492" s="493"/>
      <c r="CW492" s="519"/>
      <c r="CX492" s="492"/>
      <c r="CY492" s="492"/>
      <c r="CZ492" s="493"/>
      <c r="DA492" s="519"/>
      <c r="DB492" s="492"/>
      <c r="DC492" s="492"/>
      <c r="DD492" s="493"/>
      <c r="DE492" s="519"/>
      <c r="DF492" s="492"/>
      <c r="DG492" s="492"/>
      <c r="DH492" s="493"/>
      <c r="DI492" s="519"/>
      <c r="DJ492" s="492"/>
      <c r="DK492" s="492"/>
      <c r="DL492" s="493"/>
      <c r="DM492" s="519"/>
      <c r="DN492" s="492"/>
      <c r="DO492" s="492"/>
      <c r="DP492" s="493"/>
      <c r="DQ492" s="2449"/>
      <c r="DR492" s="2450"/>
      <c r="DS492" s="2450"/>
      <c r="DT492" s="2450"/>
      <c r="DU492" s="2450"/>
      <c r="DV492" s="2450"/>
      <c r="DW492" s="2450"/>
      <c r="DX492" s="2451"/>
      <c r="DY492" s="482"/>
    </row>
    <row r="493" spans="3:129" ht="6.75" customHeight="1">
      <c r="C493" s="2449"/>
      <c r="D493" s="2450"/>
      <c r="E493" s="2450"/>
      <c r="F493" s="2450"/>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2450"/>
      <c r="AB493" s="2450"/>
      <c r="AC493" s="2450"/>
      <c r="AD493" s="2451"/>
      <c r="AE493" s="2449"/>
      <c r="AF493" s="2450"/>
      <c r="AG493" s="2450"/>
      <c r="AH493" s="2450"/>
      <c r="AI493" s="2450"/>
      <c r="AJ493" s="2450"/>
      <c r="AK493" s="2450"/>
      <c r="AL493" s="2450"/>
      <c r="AM493" s="2450"/>
      <c r="AN493" s="2450"/>
      <c r="AO493" s="2450"/>
      <c r="AP493" s="2450"/>
      <c r="AQ493" s="2450"/>
      <c r="AR493" s="2450"/>
      <c r="AS493" s="2450"/>
      <c r="AT493" s="2451"/>
      <c r="AU493" s="2449"/>
      <c r="AV493" s="2450"/>
      <c r="AW493" s="2450"/>
      <c r="AX493" s="2450"/>
      <c r="AY493" s="2450"/>
      <c r="AZ493" s="2450"/>
      <c r="BA493" s="2450"/>
      <c r="BB493" s="2451"/>
      <c r="BC493" s="2449"/>
      <c r="BD493" s="2450"/>
      <c r="BE493" s="2450"/>
      <c r="BF493" s="2450"/>
      <c r="BG493" s="2450"/>
      <c r="BH493" s="2450"/>
      <c r="BI493" s="2450"/>
      <c r="BJ493" s="2450"/>
      <c r="BK493" s="2450"/>
      <c r="BL493" s="2450"/>
      <c r="BM493" s="2450"/>
      <c r="BN493" s="2451"/>
      <c r="BO493" s="2449"/>
      <c r="BP493" s="2450"/>
      <c r="BQ493" s="2450"/>
      <c r="BR493" s="2450"/>
      <c r="BS493" s="2450"/>
      <c r="BT493" s="2450"/>
      <c r="BU493" s="2450"/>
      <c r="BV493" s="2450"/>
      <c r="BW493" s="2450"/>
      <c r="BX493" s="2450"/>
      <c r="BY493" s="2450"/>
      <c r="BZ493" s="2450"/>
      <c r="CA493" s="2450"/>
      <c r="CB493" s="2451"/>
      <c r="CC493" s="2449"/>
      <c r="CD493" s="2450"/>
      <c r="CE493" s="2450"/>
      <c r="CF493" s="2450"/>
      <c r="CG493" s="2450"/>
      <c r="CH493" s="2450"/>
      <c r="CI493" s="2450"/>
      <c r="CJ493" s="2450"/>
      <c r="CK493" s="2450"/>
      <c r="CL493" s="2450"/>
      <c r="CM493" s="2450"/>
      <c r="CN493" s="2451"/>
      <c r="CO493" s="481"/>
      <c r="CP493" s="482"/>
      <c r="CQ493" s="482"/>
      <c r="CR493" s="482"/>
      <c r="CS493" s="481"/>
      <c r="CT493" s="482"/>
      <c r="CU493" s="482"/>
      <c r="CV493" s="483"/>
      <c r="CW493" s="481"/>
      <c r="CX493" s="482"/>
      <c r="CY493" s="482"/>
      <c r="CZ493" s="483"/>
      <c r="DA493" s="481"/>
      <c r="DB493" s="482"/>
      <c r="DC493" s="482"/>
      <c r="DD493" s="483"/>
      <c r="DE493" s="481"/>
      <c r="DF493" s="482"/>
      <c r="DG493" s="482"/>
      <c r="DH493" s="483"/>
      <c r="DI493" s="481"/>
      <c r="DJ493" s="482"/>
      <c r="DK493" s="482"/>
      <c r="DL493" s="483"/>
      <c r="DM493" s="481"/>
      <c r="DN493" s="482"/>
      <c r="DO493" s="482"/>
      <c r="DP493" s="483"/>
      <c r="DQ493" s="2449"/>
      <c r="DR493" s="2450"/>
      <c r="DS493" s="2450"/>
      <c r="DT493" s="2450"/>
      <c r="DU493" s="2450"/>
      <c r="DV493" s="2450"/>
      <c r="DW493" s="2450"/>
      <c r="DX493" s="2451"/>
      <c r="DY493" s="482"/>
    </row>
    <row r="494" spans="3:129" ht="6.75" customHeight="1">
      <c r="C494" s="2449"/>
      <c r="D494" s="2450"/>
      <c r="E494" s="2450"/>
      <c r="F494" s="2450"/>
      <c r="G494" s="2450"/>
      <c r="H494" s="2450"/>
      <c r="I494" s="2450"/>
      <c r="J494" s="2450"/>
      <c r="K494" s="2450"/>
      <c r="L494" s="2450"/>
      <c r="M494" s="2450"/>
      <c r="N494" s="2450"/>
      <c r="O494" s="2450"/>
      <c r="P494" s="2450"/>
      <c r="Q494" s="2450"/>
      <c r="R494" s="2450"/>
      <c r="S494" s="2450"/>
      <c r="T494" s="2450"/>
      <c r="U494" s="2450"/>
      <c r="V494" s="2450"/>
      <c r="W494" s="2450"/>
      <c r="X494" s="2450"/>
      <c r="Y494" s="2450"/>
      <c r="Z494" s="2450"/>
      <c r="AA494" s="2450"/>
      <c r="AB494" s="2450"/>
      <c r="AC494" s="2450"/>
      <c r="AD494" s="2451"/>
      <c r="AE494" s="2449"/>
      <c r="AF494" s="2450"/>
      <c r="AG494" s="2450"/>
      <c r="AH494" s="2450"/>
      <c r="AI494" s="2450"/>
      <c r="AJ494" s="2450"/>
      <c r="AK494" s="2450"/>
      <c r="AL494" s="2450"/>
      <c r="AM494" s="2450"/>
      <c r="AN494" s="2450"/>
      <c r="AO494" s="2450"/>
      <c r="AP494" s="2450"/>
      <c r="AQ494" s="2450"/>
      <c r="AR494" s="2450"/>
      <c r="AS494" s="2450"/>
      <c r="AT494" s="2451"/>
      <c r="AU494" s="2449"/>
      <c r="AV494" s="2450"/>
      <c r="AW494" s="2450"/>
      <c r="AX494" s="2450"/>
      <c r="AY494" s="2450"/>
      <c r="AZ494" s="2450"/>
      <c r="BA494" s="2450"/>
      <c r="BB494" s="2451"/>
      <c r="BC494" s="2449"/>
      <c r="BD494" s="2450"/>
      <c r="BE494" s="2450"/>
      <c r="BF494" s="2450"/>
      <c r="BG494" s="2450"/>
      <c r="BH494" s="2450"/>
      <c r="BI494" s="2450"/>
      <c r="BJ494" s="2450"/>
      <c r="BK494" s="2450"/>
      <c r="BL494" s="2450"/>
      <c r="BM494" s="2450"/>
      <c r="BN494" s="2451"/>
      <c r="BO494" s="2449"/>
      <c r="BP494" s="2450"/>
      <c r="BQ494" s="2450"/>
      <c r="BR494" s="2450"/>
      <c r="BS494" s="2450"/>
      <c r="BT494" s="2450"/>
      <c r="BU494" s="2450"/>
      <c r="BV494" s="2450"/>
      <c r="BW494" s="2450"/>
      <c r="BX494" s="2450"/>
      <c r="BY494" s="2450"/>
      <c r="BZ494" s="2450"/>
      <c r="CA494" s="2450"/>
      <c r="CB494" s="2451"/>
      <c r="CC494" s="2449"/>
      <c r="CD494" s="2450"/>
      <c r="CE494" s="2450"/>
      <c r="CF494" s="2450"/>
      <c r="CG494" s="2450"/>
      <c r="CH494" s="2450"/>
      <c r="CI494" s="2450"/>
      <c r="CJ494" s="2450"/>
      <c r="CK494" s="2450"/>
      <c r="CL494" s="2450"/>
      <c r="CM494" s="2450"/>
      <c r="CN494" s="2451"/>
      <c r="CO494" s="520"/>
      <c r="CP494" s="498"/>
      <c r="CQ494" s="498"/>
      <c r="CR494" s="498"/>
      <c r="CS494" s="520"/>
      <c r="CT494" s="498"/>
      <c r="CU494" s="498"/>
      <c r="CV494" s="497"/>
      <c r="CW494" s="520"/>
      <c r="CX494" s="498"/>
      <c r="CY494" s="498"/>
      <c r="CZ494" s="497"/>
      <c r="DA494" s="520"/>
      <c r="DB494" s="498"/>
      <c r="DC494" s="498"/>
      <c r="DD494" s="497"/>
      <c r="DE494" s="520"/>
      <c r="DF494" s="498"/>
      <c r="DG494" s="498"/>
      <c r="DH494" s="497"/>
      <c r="DI494" s="520"/>
      <c r="DJ494" s="498"/>
      <c r="DK494" s="498"/>
      <c r="DL494" s="497"/>
      <c r="DM494" s="520"/>
      <c r="DN494" s="498"/>
      <c r="DO494" s="498"/>
      <c r="DP494" s="497"/>
      <c r="DQ494" s="2449"/>
      <c r="DR494" s="2450"/>
      <c r="DS494" s="2450"/>
      <c r="DT494" s="2450"/>
      <c r="DU494" s="2450"/>
      <c r="DV494" s="2450"/>
      <c r="DW494" s="2450"/>
      <c r="DX494" s="2451"/>
      <c r="DY494" s="482"/>
    </row>
    <row r="495" spans="3:129" ht="6.75" customHeight="1">
      <c r="C495" s="2449"/>
      <c r="D495" s="2450"/>
      <c r="E495" s="2450"/>
      <c r="F495" s="2450"/>
      <c r="G495" s="2450"/>
      <c r="H495" s="2450"/>
      <c r="I495" s="2450"/>
      <c r="J495" s="2450"/>
      <c r="K495" s="2450"/>
      <c r="L495" s="2450"/>
      <c r="M495" s="2450"/>
      <c r="N495" s="2450"/>
      <c r="O495" s="2450"/>
      <c r="P495" s="2450"/>
      <c r="Q495" s="2450"/>
      <c r="R495" s="2450"/>
      <c r="S495" s="2450"/>
      <c r="T495" s="2450"/>
      <c r="U495" s="2450"/>
      <c r="V495" s="2450"/>
      <c r="W495" s="2450"/>
      <c r="X495" s="2450"/>
      <c r="Y495" s="2450"/>
      <c r="Z495" s="2450"/>
      <c r="AA495" s="2450"/>
      <c r="AB495" s="2450"/>
      <c r="AC495" s="2450"/>
      <c r="AD495" s="2451"/>
      <c r="AE495" s="2449"/>
      <c r="AF495" s="2450"/>
      <c r="AG495" s="2450"/>
      <c r="AH495" s="2450"/>
      <c r="AI495" s="2450"/>
      <c r="AJ495" s="2450"/>
      <c r="AK495" s="2450"/>
      <c r="AL495" s="2450"/>
      <c r="AM495" s="2450"/>
      <c r="AN495" s="2450"/>
      <c r="AO495" s="2450"/>
      <c r="AP495" s="2450"/>
      <c r="AQ495" s="2450"/>
      <c r="AR495" s="2450"/>
      <c r="AS495" s="2450"/>
      <c r="AT495" s="2451"/>
      <c r="AU495" s="2449"/>
      <c r="AV495" s="2450"/>
      <c r="AW495" s="2450"/>
      <c r="AX495" s="2450"/>
      <c r="AY495" s="2450"/>
      <c r="AZ495" s="2450"/>
      <c r="BA495" s="2450"/>
      <c r="BB495" s="2451"/>
      <c r="BC495" s="2449"/>
      <c r="BD495" s="2450"/>
      <c r="BE495" s="2450"/>
      <c r="BF495" s="2450"/>
      <c r="BG495" s="2450"/>
      <c r="BH495" s="2450"/>
      <c r="BI495" s="2450"/>
      <c r="BJ495" s="2450"/>
      <c r="BK495" s="2450"/>
      <c r="BL495" s="2450"/>
      <c r="BM495" s="2450"/>
      <c r="BN495" s="2451"/>
      <c r="BO495" s="2449"/>
      <c r="BP495" s="2450"/>
      <c r="BQ495" s="2450"/>
      <c r="BR495" s="2450"/>
      <c r="BS495" s="2450"/>
      <c r="BT495" s="2450"/>
      <c r="BU495" s="2450"/>
      <c r="BV495" s="2450"/>
      <c r="BW495" s="2450"/>
      <c r="BX495" s="2450"/>
      <c r="BY495" s="2450"/>
      <c r="BZ495" s="2450"/>
      <c r="CA495" s="2450"/>
      <c r="CB495" s="2451"/>
      <c r="CC495" s="2449"/>
      <c r="CD495" s="2450"/>
      <c r="CE495" s="2450"/>
      <c r="CF495" s="2450"/>
      <c r="CG495" s="2450"/>
      <c r="CH495" s="2450"/>
      <c r="CI495" s="2450"/>
      <c r="CJ495" s="2450"/>
      <c r="CK495" s="2450"/>
      <c r="CL495" s="2450"/>
      <c r="CM495" s="2450"/>
      <c r="CN495" s="2451"/>
      <c r="CO495" s="481"/>
      <c r="CP495" s="482"/>
      <c r="CQ495" s="482"/>
      <c r="CR495" s="482"/>
      <c r="CS495" s="481"/>
      <c r="CT495" s="482"/>
      <c r="CU495" s="482"/>
      <c r="CV495" s="483"/>
      <c r="CW495" s="481"/>
      <c r="CX495" s="482"/>
      <c r="CY495" s="482"/>
      <c r="CZ495" s="483"/>
      <c r="DA495" s="481"/>
      <c r="DB495" s="482"/>
      <c r="DC495" s="482"/>
      <c r="DD495" s="483"/>
      <c r="DE495" s="481"/>
      <c r="DF495" s="482"/>
      <c r="DG495" s="482"/>
      <c r="DH495" s="483"/>
      <c r="DI495" s="481"/>
      <c r="DJ495" s="482"/>
      <c r="DK495" s="482"/>
      <c r="DL495" s="483"/>
      <c r="DM495" s="481"/>
      <c r="DN495" s="482"/>
      <c r="DO495" s="482"/>
      <c r="DP495" s="483"/>
      <c r="DQ495" s="2449"/>
      <c r="DR495" s="2450"/>
      <c r="DS495" s="2450"/>
      <c r="DT495" s="2450"/>
      <c r="DU495" s="2450"/>
      <c r="DV495" s="2450"/>
      <c r="DW495" s="2450"/>
      <c r="DX495" s="2451"/>
      <c r="DY495" s="482"/>
    </row>
    <row r="496" spans="3:129" ht="6.75" customHeight="1">
      <c r="C496" s="2449"/>
      <c r="D496" s="2450"/>
      <c r="E496" s="2450"/>
      <c r="F496" s="2450"/>
      <c r="G496" s="2450"/>
      <c r="H496" s="2450"/>
      <c r="I496" s="2450"/>
      <c r="J496" s="2450"/>
      <c r="K496" s="2450"/>
      <c r="L496" s="2450"/>
      <c r="M496" s="2450"/>
      <c r="N496" s="2450"/>
      <c r="O496" s="2450"/>
      <c r="P496" s="2450"/>
      <c r="Q496" s="2450"/>
      <c r="R496" s="2450"/>
      <c r="S496" s="2450"/>
      <c r="T496" s="2450"/>
      <c r="U496" s="2450"/>
      <c r="V496" s="2450"/>
      <c r="W496" s="2450"/>
      <c r="X496" s="2450"/>
      <c r="Y496" s="2450"/>
      <c r="Z496" s="2450"/>
      <c r="AA496" s="2450"/>
      <c r="AB496" s="2450"/>
      <c r="AC496" s="2450"/>
      <c r="AD496" s="2451"/>
      <c r="AE496" s="2449"/>
      <c r="AF496" s="2450"/>
      <c r="AG496" s="2450"/>
      <c r="AH496" s="2450"/>
      <c r="AI496" s="2450"/>
      <c r="AJ496" s="2450"/>
      <c r="AK496" s="2450"/>
      <c r="AL496" s="2450"/>
      <c r="AM496" s="2450"/>
      <c r="AN496" s="2450"/>
      <c r="AO496" s="2450"/>
      <c r="AP496" s="2450"/>
      <c r="AQ496" s="2450"/>
      <c r="AR496" s="2450"/>
      <c r="AS496" s="2450"/>
      <c r="AT496" s="2451"/>
      <c r="AU496" s="2449"/>
      <c r="AV496" s="2450"/>
      <c r="AW496" s="2450"/>
      <c r="AX496" s="2450"/>
      <c r="AY496" s="2450"/>
      <c r="AZ496" s="2450"/>
      <c r="BA496" s="2450"/>
      <c r="BB496" s="2451"/>
      <c r="BC496" s="2449"/>
      <c r="BD496" s="2450"/>
      <c r="BE496" s="2450"/>
      <c r="BF496" s="2450"/>
      <c r="BG496" s="2450"/>
      <c r="BH496" s="2450"/>
      <c r="BI496" s="2450"/>
      <c r="BJ496" s="2450"/>
      <c r="BK496" s="2450"/>
      <c r="BL496" s="2450"/>
      <c r="BM496" s="2450"/>
      <c r="BN496" s="2451"/>
      <c r="BO496" s="2449"/>
      <c r="BP496" s="2450"/>
      <c r="BQ496" s="2450"/>
      <c r="BR496" s="2450"/>
      <c r="BS496" s="2450"/>
      <c r="BT496" s="2450"/>
      <c r="BU496" s="2450"/>
      <c r="BV496" s="2450"/>
      <c r="BW496" s="2450"/>
      <c r="BX496" s="2450"/>
      <c r="BY496" s="2450"/>
      <c r="BZ496" s="2450"/>
      <c r="CA496" s="2450"/>
      <c r="CB496" s="2451"/>
      <c r="CC496" s="2449"/>
      <c r="CD496" s="2450"/>
      <c r="CE496" s="2450"/>
      <c r="CF496" s="2450"/>
      <c r="CG496" s="2450"/>
      <c r="CH496" s="2450"/>
      <c r="CI496" s="2450"/>
      <c r="CJ496" s="2450"/>
      <c r="CK496" s="2450"/>
      <c r="CL496" s="2450"/>
      <c r="CM496" s="2450"/>
      <c r="CN496" s="2451"/>
      <c r="CO496" s="481"/>
      <c r="CP496" s="482"/>
      <c r="CQ496" s="482"/>
      <c r="CR496" s="482"/>
      <c r="CS496" s="481"/>
      <c r="CT496" s="482"/>
      <c r="CU496" s="482"/>
      <c r="CV496" s="483"/>
      <c r="CW496" s="481"/>
      <c r="CX496" s="482"/>
      <c r="CY496" s="482"/>
      <c r="CZ496" s="483"/>
      <c r="DA496" s="481"/>
      <c r="DB496" s="482"/>
      <c r="DC496" s="482"/>
      <c r="DD496" s="483"/>
      <c r="DE496" s="481"/>
      <c r="DF496" s="482"/>
      <c r="DG496" s="482"/>
      <c r="DH496" s="483"/>
      <c r="DI496" s="481"/>
      <c r="DJ496" s="482"/>
      <c r="DK496" s="482"/>
      <c r="DL496" s="483"/>
      <c r="DM496" s="481"/>
      <c r="DN496" s="482"/>
      <c r="DO496" s="482"/>
      <c r="DP496" s="483"/>
      <c r="DQ496" s="2449"/>
      <c r="DR496" s="2450"/>
      <c r="DS496" s="2450"/>
      <c r="DT496" s="2450"/>
      <c r="DU496" s="2450"/>
      <c r="DV496" s="2450"/>
      <c r="DW496" s="2450"/>
      <c r="DX496" s="2451"/>
      <c r="DY496" s="482"/>
    </row>
    <row r="497" spans="3:129" ht="6.75" customHeight="1">
      <c r="C497" s="2452"/>
      <c r="D497" s="2453"/>
      <c r="E497" s="2453"/>
      <c r="F497" s="2453"/>
      <c r="G497" s="2453"/>
      <c r="H497" s="2453"/>
      <c r="I497" s="2453"/>
      <c r="J497" s="2453"/>
      <c r="K497" s="2453"/>
      <c r="L497" s="2453"/>
      <c r="M497" s="2453"/>
      <c r="N497" s="2453"/>
      <c r="O497" s="2453"/>
      <c r="P497" s="2453"/>
      <c r="Q497" s="2453"/>
      <c r="R497" s="2453"/>
      <c r="S497" s="2453"/>
      <c r="T497" s="2453"/>
      <c r="U497" s="2453"/>
      <c r="V497" s="2453"/>
      <c r="W497" s="2453"/>
      <c r="X497" s="2453"/>
      <c r="Y497" s="2453"/>
      <c r="Z497" s="2453"/>
      <c r="AA497" s="2453"/>
      <c r="AB497" s="2453"/>
      <c r="AC497" s="2453"/>
      <c r="AD497" s="2454"/>
      <c r="AE497" s="2452"/>
      <c r="AF497" s="2453"/>
      <c r="AG497" s="2453"/>
      <c r="AH497" s="2453"/>
      <c r="AI497" s="2453"/>
      <c r="AJ497" s="2453"/>
      <c r="AK497" s="2453"/>
      <c r="AL497" s="2453"/>
      <c r="AM497" s="2453"/>
      <c r="AN497" s="2453"/>
      <c r="AO497" s="2453"/>
      <c r="AP497" s="2453"/>
      <c r="AQ497" s="2453"/>
      <c r="AR497" s="2453"/>
      <c r="AS497" s="2453"/>
      <c r="AT497" s="2454"/>
      <c r="AU497" s="2452"/>
      <c r="AV497" s="2453"/>
      <c r="AW497" s="2453"/>
      <c r="AX497" s="2453"/>
      <c r="AY497" s="2453"/>
      <c r="AZ497" s="2453"/>
      <c r="BA497" s="2453"/>
      <c r="BB497" s="2454"/>
      <c r="BC497" s="2452"/>
      <c r="BD497" s="2453"/>
      <c r="BE497" s="2453"/>
      <c r="BF497" s="2453"/>
      <c r="BG497" s="2453"/>
      <c r="BH497" s="2453"/>
      <c r="BI497" s="2453"/>
      <c r="BJ497" s="2453"/>
      <c r="BK497" s="2453"/>
      <c r="BL497" s="2453"/>
      <c r="BM497" s="2453"/>
      <c r="BN497" s="2454"/>
      <c r="BO497" s="2452"/>
      <c r="BP497" s="2453"/>
      <c r="BQ497" s="2453"/>
      <c r="BR497" s="2453"/>
      <c r="BS497" s="2453"/>
      <c r="BT497" s="2453"/>
      <c r="BU497" s="2453"/>
      <c r="BV497" s="2453"/>
      <c r="BW497" s="2453"/>
      <c r="BX497" s="2453"/>
      <c r="BY497" s="2453"/>
      <c r="BZ497" s="2453"/>
      <c r="CA497" s="2453"/>
      <c r="CB497" s="2454"/>
      <c r="CC497" s="2452"/>
      <c r="CD497" s="2453"/>
      <c r="CE497" s="2453"/>
      <c r="CF497" s="2453"/>
      <c r="CG497" s="2453"/>
      <c r="CH497" s="2453"/>
      <c r="CI497" s="2453"/>
      <c r="CJ497" s="2453"/>
      <c r="CK497" s="2453"/>
      <c r="CL497" s="2453"/>
      <c r="CM497" s="2453"/>
      <c r="CN497" s="2454"/>
      <c r="CO497" s="517"/>
      <c r="CP497" s="486"/>
      <c r="CQ497" s="486"/>
      <c r="CR497" s="486"/>
      <c r="CS497" s="517"/>
      <c r="CT497" s="486"/>
      <c r="CU497" s="486"/>
      <c r="CV497" s="487"/>
      <c r="CW497" s="517"/>
      <c r="CX497" s="486"/>
      <c r="CY497" s="486"/>
      <c r="CZ497" s="487"/>
      <c r="DA497" s="517"/>
      <c r="DB497" s="486"/>
      <c r="DC497" s="486"/>
      <c r="DD497" s="487"/>
      <c r="DE497" s="517"/>
      <c r="DF497" s="486"/>
      <c r="DG497" s="486"/>
      <c r="DH497" s="487"/>
      <c r="DI497" s="517"/>
      <c r="DJ497" s="486"/>
      <c r="DK497" s="486"/>
      <c r="DL497" s="487"/>
      <c r="DM497" s="517"/>
      <c r="DN497" s="486"/>
      <c r="DO497" s="486"/>
      <c r="DP497" s="487"/>
      <c r="DQ497" s="2452"/>
      <c r="DR497" s="2453"/>
      <c r="DS497" s="2453"/>
      <c r="DT497" s="2453"/>
      <c r="DU497" s="2453"/>
      <c r="DV497" s="2453"/>
      <c r="DW497" s="2453"/>
      <c r="DX497" s="2454"/>
      <c r="DY497" s="482"/>
    </row>
    <row r="498" spans="3:129" ht="6.75" customHeight="1">
      <c r="C498" s="2446"/>
      <c r="D498" s="2447"/>
      <c r="E498" s="2447"/>
      <c r="F498" s="2447"/>
      <c r="G498" s="2447"/>
      <c r="H498" s="2447"/>
      <c r="I498" s="2447"/>
      <c r="J498" s="2447"/>
      <c r="K498" s="2447"/>
      <c r="L498" s="2447"/>
      <c r="M498" s="2447"/>
      <c r="N498" s="2447"/>
      <c r="O498" s="2447"/>
      <c r="P498" s="2447"/>
      <c r="Q498" s="2447"/>
      <c r="R498" s="2447"/>
      <c r="S498" s="2447"/>
      <c r="T498" s="2447"/>
      <c r="U498" s="2447"/>
      <c r="V498" s="2447"/>
      <c r="W498" s="2447"/>
      <c r="X498" s="2447"/>
      <c r="Y498" s="2447"/>
      <c r="Z498" s="2447"/>
      <c r="AA498" s="2447"/>
      <c r="AB498" s="2447"/>
      <c r="AC498" s="2447"/>
      <c r="AD498" s="2448"/>
      <c r="AE498" s="2446"/>
      <c r="AF498" s="2447"/>
      <c r="AG498" s="2447"/>
      <c r="AH498" s="2447"/>
      <c r="AI498" s="2447"/>
      <c r="AJ498" s="2447"/>
      <c r="AK498" s="2447"/>
      <c r="AL498" s="2447"/>
      <c r="AM498" s="2447"/>
      <c r="AN498" s="2447"/>
      <c r="AO498" s="2447"/>
      <c r="AP498" s="2447"/>
      <c r="AQ498" s="2447"/>
      <c r="AR498" s="2447"/>
      <c r="AS498" s="2447"/>
      <c r="AT498" s="2448"/>
      <c r="AU498" s="2446"/>
      <c r="AV498" s="2447"/>
      <c r="AW498" s="2447"/>
      <c r="AX498" s="2447"/>
      <c r="AY498" s="2447"/>
      <c r="AZ498" s="2447"/>
      <c r="BA498" s="2447"/>
      <c r="BB498" s="2448"/>
      <c r="BC498" s="2446"/>
      <c r="BD498" s="2447"/>
      <c r="BE498" s="2447"/>
      <c r="BF498" s="2447"/>
      <c r="BG498" s="2447"/>
      <c r="BH498" s="2447"/>
      <c r="BI498" s="2447"/>
      <c r="BJ498" s="2447"/>
      <c r="BK498" s="2447"/>
      <c r="BL498" s="2447"/>
      <c r="BM498" s="2447"/>
      <c r="BN498" s="2448"/>
      <c r="BO498" s="2446"/>
      <c r="BP498" s="2447"/>
      <c r="BQ498" s="2447"/>
      <c r="BR498" s="2447"/>
      <c r="BS498" s="2447"/>
      <c r="BT498" s="2447"/>
      <c r="BU498" s="2447"/>
      <c r="BV498" s="2447"/>
      <c r="BW498" s="2447"/>
      <c r="BX498" s="2447"/>
      <c r="BY498" s="2447"/>
      <c r="BZ498" s="2447"/>
      <c r="CA498" s="2447"/>
      <c r="CB498" s="2448"/>
      <c r="CC498" s="2446"/>
      <c r="CD498" s="2447"/>
      <c r="CE498" s="2447"/>
      <c r="CF498" s="2447"/>
      <c r="CG498" s="2447"/>
      <c r="CH498" s="2447"/>
      <c r="CI498" s="2447"/>
      <c r="CJ498" s="2447"/>
      <c r="CK498" s="2447"/>
      <c r="CL498" s="2447"/>
      <c r="CM498" s="2447"/>
      <c r="CN498" s="2448"/>
      <c r="CO498" s="478"/>
      <c r="CP498" s="479"/>
      <c r="CQ498" s="479"/>
      <c r="CR498" s="479"/>
      <c r="CS498" s="478"/>
      <c r="CT498" s="479"/>
      <c r="CU498" s="479"/>
      <c r="CV498" s="480"/>
      <c r="CW498" s="478"/>
      <c r="CX498" s="479"/>
      <c r="CY498" s="479"/>
      <c r="CZ498" s="480"/>
      <c r="DA498" s="478"/>
      <c r="DB498" s="479"/>
      <c r="DC498" s="479"/>
      <c r="DD498" s="480"/>
      <c r="DE498" s="478"/>
      <c r="DF498" s="479"/>
      <c r="DG498" s="479"/>
      <c r="DH498" s="480"/>
      <c r="DI498" s="478"/>
      <c r="DJ498" s="479"/>
      <c r="DK498" s="479"/>
      <c r="DL498" s="480"/>
      <c r="DM498" s="478"/>
      <c r="DN498" s="479"/>
      <c r="DO498" s="479"/>
      <c r="DP498" s="480"/>
      <c r="DQ498" s="2446"/>
      <c r="DR498" s="2447"/>
      <c r="DS498" s="2447"/>
      <c r="DT498" s="2447"/>
      <c r="DU498" s="2447"/>
      <c r="DV498" s="2447"/>
      <c r="DW498" s="2447"/>
      <c r="DX498" s="2448"/>
      <c r="DY498" s="482"/>
    </row>
    <row r="499" spans="3:129" ht="6.75" customHeight="1">
      <c r="C499" s="2449"/>
      <c r="D499" s="2450"/>
      <c r="E499" s="2450"/>
      <c r="F499" s="2450"/>
      <c r="G499" s="2450"/>
      <c r="H499" s="2450"/>
      <c r="I499" s="2450"/>
      <c r="J499" s="2450"/>
      <c r="K499" s="2450"/>
      <c r="L499" s="2450"/>
      <c r="M499" s="2450"/>
      <c r="N499" s="2450"/>
      <c r="O499" s="2450"/>
      <c r="P499" s="2450"/>
      <c r="Q499" s="2450"/>
      <c r="R499" s="2450"/>
      <c r="S499" s="2450"/>
      <c r="T499" s="2450"/>
      <c r="U499" s="2450"/>
      <c r="V499" s="2450"/>
      <c r="W499" s="2450"/>
      <c r="X499" s="2450"/>
      <c r="Y499" s="2450"/>
      <c r="Z499" s="2450"/>
      <c r="AA499" s="2450"/>
      <c r="AB499" s="2450"/>
      <c r="AC499" s="2450"/>
      <c r="AD499" s="2451"/>
      <c r="AE499" s="2449"/>
      <c r="AF499" s="2450"/>
      <c r="AG499" s="2450"/>
      <c r="AH499" s="2450"/>
      <c r="AI499" s="2450"/>
      <c r="AJ499" s="2450"/>
      <c r="AK499" s="2450"/>
      <c r="AL499" s="2450"/>
      <c r="AM499" s="2450"/>
      <c r="AN499" s="2450"/>
      <c r="AO499" s="2450"/>
      <c r="AP499" s="2450"/>
      <c r="AQ499" s="2450"/>
      <c r="AR499" s="2450"/>
      <c r="AS499" s="2450"/>
      <c r="AT499" s="2451"/>
      <c r="AU499" s="2449"/>
      <c r="AV499" s="2450"/>
      <c r="AW499" s="2450"/>
      <c r="AX499" s="2450"/>
      <c r="AY499" s="2450"/>
      <c r="AZ499" s="2450"/>
      <c r="BA499" s="2450"/>
      <c r="BB499" s="2451"/>
      <c r="BC499" s="2449"/>
      <c r="BD499" s="2450"/>
      <c r="BE499" s="2450"/>
      <c r="BF499" s="2450"/>
      <c r="BG499" s="2450"/>
      <c r="BH499" s="2450"/>
      <c r="BI499" s="2450"/>
      <c r="BJ499" s="2450"/>
      <c r="BK499" s="2450"/>
      <c r="BL499" s="2450"/>
      <c r="BM499" s="2450"/>
      <c r="BN499" s="2451"/>
      <c r="BO499" s="2449"/>
      <c r="BP499" s="2450"/>
      <c r="BQ499" s="2450"/>
      <c r="BR499" s="2450"/>
      <c r="BS499" s="2450"/>
      <c r="BT499" s="2450"/>
      <c r="BU499" s="2450"/>
      <c r="BV499" s="2450"/>
      <c r="BW499" s="2450"/>
      <c r="BX499" s="2450"/>
      <c r="BY499" s="2450"/>
      <c r="BZ499" s="2450"/>
      <c r="CA499" s="2450"/>
      <c r="CB499" s="2451"/>
      <c r="CC499" s="2449"/>
      <c r="CD499" s="2450"/>
      <c r="CE499" s="2450"/>
      <c r="CF499" s="2450"/>
      <c r="CG499" s="2450"/>
      <c r="CH499" s="2450"/>
      <c r="CI499" s="2450"/>
      <c r="CJ499" s="2450"/>
      <c r="CK499" s="2450"/>
      <c r="CL499" s="2450"/>
      <c r="CM499" s="2450"/>
      <c r="CN499" s="2451"/>
      <c r="CO499" s="481"/>
      <c r="CP499" s="482"/>
      <c r="CQ499" s="482"/>
      <c r="CR499" s="482"/>
      <c r="CS499" s="481"/>
      <c r="CT499" s="482"/>
      <c r="CU499" s="482"/>
      <c r="CV499" s="483"/>
      <c r="CW499" s="481"/>
      <c r="CX499" s="482"/>
      <c r="CY499" s="482"/>
      <c r="CZ499" s="483"/>
      <c r="DA499" s="481"/>
      <c r="DB499" s="482"/>
      <c r="DC499" s="482"/>
      <c r="DD499" s="483"/>
      <c r="DE499" s="481"/>
      <c r="DF499" s="482"/>
      <c r="DG499" s="482"/>
      <c r="DH499" s="483"/>
      <c r="DI499" s="481"/>
      <c r="DJ499" s="482"/>
      <c r="DK499" s="482"/>
      <c r="DL499" s="483"/>
      <c r="DM499" s="481"/>
      <c r="DN499" s="482"/>
      <c r="DO499" s="482"/>
      <c r="DP499" s="483"/>
      <c r="DQ499" s="2449"/>
      <c r="DR499" s="2450"/>
      <c r="DS499" s="2450"/>
      <c r="DT499" s="2450"/>
      <c r="DU499" s="2450"/>
      <c r="DV499" s="2450"/>
      <c r="DW499" s="2450"/>
      <c r="DX499" s="2451"/>
      <c r="DY499" s="482"/>
    </row>
    <row r="500" spans="3:129" ht="6.75" customHeight="1">
      <c r="C500" s="2449"/>
      <c r="D500" s="2450"/>
      <c r="E500" s="2450"/>
      <c r="F500" s="2450"/>
      <c r="G500" s="2450"/>
      <c r="H500" s="2450"/>
      <c r="I500" s="2450"/>
      <c r="J500" s="2450"/>
      <c r="K500" s="2450"/>
      <c r="L500" s="2450"/>
      <c r="M500" s="2450"/>
      <c r="N500" s="2450"/>
      <c r="O500" s="2450"/>
      <c r="P500" s="2450"/>
      <c r="Q500" s="2450"/>
      <c r="R500" s="2450"/>
      <c r="S500" s="2450"/>
      <c r="T500" s="2450"/>
      <c r="U500" s="2450"/>
      <c r="V500" s="2450"/>
      <c r="W500" s="2450"/>
      <c r="X500" s="2450"/>
      <c r="Y500" s="2450"/>
      <c r="Z500" s="2450"/>
      <c r="AA500" s="2450"/>
      <c r="AB500" s="2450"/>
      <c r="AC500" s="2450"/>
      <c r="AD500" s="2451"/>
      <c r="AE500" s="2449"/>
      <c r="AF500" s="2450"/>
      <c r="AG500" s="2450"/>
      <c r="AH500" s="2450"/>
      <c r="AI500" s="2450"/>
      <c r="AJ500" s="2450"/>
      <c r="AK500" s="2450"/>
      <c r="AL500" s="2450"/>
      <c r="AM500" s="2450"/>
      <c r="AN500" s="2450"/>
      <c r="AO500" s="2450"/>
      <c r="AP500" s="2450"/>
      <c r="AQ500" s="2450"/>
      <c r="AR500" s="2450"/>
      <c r="AS500" s="2450"/>
      <c r="AT500" s="2451"/>
      <c r="AU500" s="2449"/>
      <c r="AV500" s="2450"/>
      <c r="AW500" s="2450"/>
      <c r="AX500" s="2450"/>
      <c r="AY500" s="2450"/>
      <c r="AZ500" s="2450"/>
      <c r="BA500" s="2450"/>
      <c r="BB500" s="2451"/>
      <c r="BC500" s="2449"/>
      <c r="BD500" s="2450"/>
      <c r="BE500" s="2450"/>
      <c r="BF500" s="2450"/>
      <c r="BG500" s="2450"/>
      <c r="BH500" s="2450"/>
      <c r="BI500" s="2450"/>
      <c r="BJ500" s="2450"/>
      <c r="BK500" s="2450"/>
      <c r="BL500" s="2450"/>
      <c r="BM500" s="2450"/>
      <c r="BN500" s="2451"/>
      <c r="BO500" s="2449"/>
      <c r="BP500" s="2450"/>
      <c r="BQ500" s="2450"/>
      <c r="BR500" s="2450"/>
      <c r="BS500" s="2450"/>
      <c r="BT500" s="2450"/>
      <c r="BU500" s="2450"/>
      <c r="BV500" s="2450"/>
      <c r="BW500" s="2450"/>
      <c r="BX500" s="2450"/>
      <c r="BY500" s="2450"/>
      <c r="BZ500" s="2450"/>
      <c r="CA500" s="2450"/>
      <c r="CB500" s="2451"/>
      <c r="CC500" s="2449"/>
      <c r="CD500" s="2450"/>
      <c r="CE500" s="2450"/>
      <c r="CF500" s="2450"/>
      <c r="CG500" s="2450"/>
      <c r="CH500" s="2450"/>
      <c r="CI500" s="2450"/>
      <c r="CJ500" s="2450"/>
      <c r="CK500" s="2450"/>
      <c r="CL500" s="2450"/>
      <c r="CM500" s="2450"/>
      <c r="CN500" s="2451"/>
      <c r="CO500" s="519"/>
      <c r="CP500" s="492"/>
      <c r="CQ500" s="492"/>
      <c r="CR500" s="492"/>
      <c r="CS500" s="519"/>
      <c r="CT500" s="492"/>
      <c r="CU500" s="492"/>
      <c r="CV500" s="493"/>
      <c r="CW500" s="519"/>
      <c r="CX500" s="492"/>
      <c r="CY500" s="492"/>
      <c r="CZ500" s="493"/>
      <c r="DA500" s="519"/>
      <c r="DB500" s="492"/>
      <c r="DC500" s="492"/>
      <c r="DD500" s="493"/>
      <c r="DE500" s="519"/>
      <c r="DF500" s="492"/>
      <c r="DG500" s="492"/>
      <c r="DH500" s="493"/>
      <c r="DI500" s="519"/>
      <c r="DJ500" s="492"/>
      <c r="DK500" s="492"/>
      <c r="DL500" s="493"/>
      <c r="DM500" s="519"/>
      <c r="DN500" s="492"/>
      <c r="DO500" s="492"/>
      <c r="DP500" s="493"/>
      <c r="DQ500" s="2449"/>
      <c r="DR500" s="2450"/>
      <c r="DS500" s="2450"/>
      <c r="DT500" s="2450"/>
      <c r="DU500" s="2450"/>
      <c r="DV500" s="2450"/>
      <c r="DW500" s="2450"/>
      <c r="DX500" s="2451"/>
      <c r="DY500" s="482"/>
    </row>
    <row r="501" spans="3:129" ht="6.75" customHeight="1">
      <c r="C501" s="2449"/>
      <c r="D501" s="2450"/>
      <c r="E501" s="2450"/>
      <c r="F501" s="2450"/>
      <c r="G501" s="2450"/>
      <c r="H501" s="2450"/>
      <c r="I501" s="2450"/>
      <c r="J501" s="2450"/>
      <c r="K501" s="2450"/>
      <c r="L501" s="2450"/>
      <c r="M501" s="2450"/>
      <c r="N501" s="2450"/>
      <c r="O501" s="2450"/>
      <c r="P501" s="2450"/>
      <c r="Q501" s="2450"/>
      <c r="R501" s="2450"/>
      <c r="S501" s="2450"/>
      <c r="T501" s="2450"/>
      <c r="U501" s="2450"/>
      <c r="V501" s="2450"/>
      <c r="W501" s="2450"/>
      <c r="X501" s="2450"/>
      <c r="Y501" s="2450"/>
      <c r="Z501" s="2450"/>
      <c r="AA501" s="2450"/>
      <c r="AB501" s="2450"/>
      <c r="AC501" s="2450"/>
      <c r="AD501" s="2451"/>
      <c r="AE501" s="2449"/>
      <c r="AF501" s="2450"/>
      <c r="AG501" s="2450"/>
      <c r="AH501" s="2450"/>
      <c r="AI501" s="2450"/>
      <c r="AJ501" s="2450"/>
      <c r="AK501" s="2450"/>
      <c r="AL501" s="2450"/>
      <c r="AM501" s="2450"/>
      <c r="AN501" s="2450"/>
      <c r="AO501" s="2450"/>
      <c r="AP501" s="2450"/>
      <c r="AQ501" s="2450"/>
      <c r="AR501" s="2450"/>
      <c r="AS501" s="2450"/>
      <c r="AT501" s="2451"/>
      <c r="AU501" s="2449"/>
      <c r="AV501" s="2450"/>
      <c r="AW501" s="2450"/>
      <c r="AX501" s="2450"/>
      <c r="AY501" s="2450"/>
      <c r="AZ501" s="2450"/>
      <c r="BA501" s="2450"/>
      <c r="BB501" s="2451"/>
      <c r="BC501" s="2449"/>
      <c r="BD501" s="2450"/>
      <c r="BE501" s="2450"/>
      <c r="BF501" s="2450"/>
      <c r="BG501" s="2450"/>
      <c r="BH501" s="2450"/>
      <c r="BI501" s="2450"/>
      <c r="BJ501" s="2450"/>
      <c r="BK501" s="2450"/>
      <c r="BL501" s="2450"/>
      <c r="BM501" s="2450"/>
      <c r="BN501" s="2451"/>
      <c r="BO501" s="2449"/>
      <c r="BP501" s="2450"/>
      <c r="BQ501" s="2450"/>
      <c r="BR501" s="2450"/>
      <c r="BS501" s="2450"/>
      <c r="BT501" s="2450"/>
      <c r="BU501" s="2450"/>
      <c r="BV501" s="2450"/>
      <c r="BW501" s="2450"/>
      <c r="BX501" s="2450"/>
      <c r="BY501" s="2450"/>
      <c r="BZ501" s="2450"/>
      <c r="CA501" s="2450"/>
      <c r="CB501" s="2451"/>
      <c r="CC501" s="2449"/>
      <c r="CD501" s="2450"/>
      <c r="CE501" s="2450"/>
      <c r="CF501" s="2450"/>
      <c r="CG501" s="2450"/>
      <c r="CH501" s="2450"/>
      <c r="CI501" s="2450"/>
      <c r="CJ501" s="2450"/>
      <c r="CK501" s="2450"/>
      <c r="CL501" s="2450"/>
      <c r="CM501" s="2450"/>
      <c r="CN501" s="2451"/>
      <c r="CO501" s="481"/>
      <c r="CP501" s="482"/>
      <c r="CQ501" s="482"/>
      <c r="CR501" s="482"/>
      <c r="CS501" s="481"/>
      <c r="CT501" s="482"/>
      <c r="CU501" s="482"/>
      <c r="CV501" s="483"/>
      <c r="CW501" s="481"/>
      <c r="CX501" s="482"/>
      <c r="CY501" s="482"/>
      <c r="CZ501" s="483"/>
      <c r="DA501" s="481"/>
      <c r="DB501" s="482"/>
      <c r="DC501" s="482"/>
      <c r="DD501" s="483"/>
      <c r="DE501" s="481"/>
      <c r="DF501" s="482"/>
      <c r="DG501" s="482"/>
      <c r="DH501" s="483"/>
      <c r="DI501" s="481"/>
      <c r="DJ501" s="482"/>
      <c r="DK501" s="482"/>
      <c r="DL501" s="483"/>
      <c r="DM501" s="481"/>
      <c r="DN501" s="482"/>
      <c r="DO501" s="482"/>
      <c r="DP501" s="483"/>
      <c r="DQ501" s="2449"/>
      <c r="DR501" s="2450"/>
      <c r="DS501" s="2450"/>
      <c r="DT501" s="2450"/>
      <c r="DU501" s="2450"/>
      <c r="DV501" s="2450"/>
      <c r="DW501" s="2450"/>
      <c r="DX501" s="2451"/>
      <c r="DY501" s="482"/>
    </row>
    <row r="502" spans="3:129" ht="6.75" customHeight="1">
      <c r="C502" s="2449"/>
      <c r="D502" s="2450"/>
      <c r="E502" s="2450"/>
      <c r="F502" s="2450"/>
      <c r="G502" s="2450"/>
      <c r="H502" s="2450"/>
      <c r="I502" s="2450"/>
      <c r="J502" s="2450"/>
      <c r="K502" s="2450"/>
      <c r="L502" s="2450"/>
      <c r="M502" s="2450"/>
      <c r="N502" s="2450"/>
      <c r="O502" s="2450"/>
      <c r="P502" s="2450"/>
      <c r="Q502" s="2450"/>
      <c r="R502" s="2450"/>
      <c r="S502" s="2450"/>
      <c r="T502" s="2450"/>
      <c r="U502" s="2450"/>
      <c r="V502" s="2450"/>
      <c r="W502" s="2450"/>
      <c r="X502" s="2450"/>
      <c r="Y502" s="2450"/>
      <c r="Z502" s="2450"/>
      <c r="AA502" s="2450"/>
      <c r="AB502" s="2450"/>
      <c r="AC502" s="2450"/>
      <c r="AD502" s="2451"/>
      <c r="AE502" s="2449"/>
      <c r="AF502" s="2450"/>
      <c r="AG502" s="2450"/>
      <c r="AH502" s="2450"/>
      <c r="AI502" s="2450"/>
      <c r="AJ502" s="2450"/>
      <c r="AK502" s="2450"/>
      <c r="AL502" s="2450"/>
      <c r="AM502" s="2450"/>
      <c r="AN502" s="2450"/>
      <c r="AO502" s="2450"/>
      <c r="AP502" s="2450"/>
      <c r="AQ502" s="2450"/>
      <c r="AR502" s="2450"/>
      <c r="AS502" s="2450"/>
      <c r="AT502" s="2451"/>
      <c r="AU502" s="2449"/>
      <c r="AV502" s="2450"/>
      <c r="AW502" s="2450"/>
      <c r="AX502" s="2450"/>
      <c r="AY502" s="2450"/>
      <c r="AZ502" s="2450"/>
      <c r="BA502" s="2450"/>
      <c r="BB502" s="2451"/>
      <c r="BC502" s="2449"/>
      <c r="BD502" s="2450"/>
      <c r="BE502" s="2450"/>
      <c r="BF502" s="2450"/>
      <c r="BG502" s="2450"/>
      <c r="BH502" s="2450"/>
      <c r="BI502" s="2450"/>
      <c r="BJ502" s="2450"/>
      <c r="BK502" s="2450"/>
      <c r="BL502" s="2450"/>
      <c r="BM502" s="2450"/>
      <c r="BN502" s="2451"/>
      <c r="BO502" s="2449"/>
      <c r="BP502" s="2450"/>
      <c r="BQ502" s="2450"/>
      <c r="BR502" s="2450"/>
      <c r="BS502" s="2450"/>
      <c r="BT502" s="2450"/>
      <c r="BU502" s="2450"/>
      <c r="BV502" s="2450"/>
      <c r="BW502" s="2450"/>
      <c r="BX502" s="2450"/>
      <c r="BY502" s="2450"/>
      <c r="BZ502" s="2450"/>
      <c r="CA502" s="2450"/>
      <c r="CB502" s="2451"/>
      <c r="CC502" s="2449"/>
      <c r="CD502" s="2450"/>
      <c r="CE502" s="2450"/>
      <c r="CF502" s="2450"/>
      <c r="CG502" s="2450"/>
      <c r="CH502" s="2450"/>
      <c r="CI502" s="2450"/>
      <c r="CJ502" s="2450"/>
      <c r="CK502" s="2450"/>
      <c r="CL502" s="2450"/>
      <c r="CM502" s="2450"/>
      <c r="CN502" s="2451"/>
      <c r="CO502" s="520"/>
      <c r="CP502" s="498"/>
      <c r="CQ502" s="498"/>
      <c r="CR502" s="498"/>
      <c r="CS502" s="520"/>
      <c r="CT502" s="498"/>
      <c r="CU502" s="498"/>
      <c r="CV502" s="497"/>
      <c r="CW502" s="520"/>
      <c r="CX502" s="498"/>
      <c r="CY502" s="498"/>
      <c r="CZ502" s="497"/>
      <c r="DA502" s="520"/>
      <c r="DB502" s="498"/>
      <c r="DC502" s="498"/>
      <c r="DD502" s="497"/>
      <c r="DE502" s="520"/>
      <c r="DF502" s="498"/>
      <c r="DG502" s="498"/>
      <c r="DH502" s="497"/>
      <c r="DI502" s="520"/>
      <c r="DJ502" s="498"/>
      <c r="DK502" s="498"/>
      <c r="DL502" s="497"/>
      <c r="DM502" s="520"/>
      <c r="DN502" s="498"/>
      <c r="DO502" s="498"/>
      <c r="DP502" s="497"/>
      <c r="DQ502" s="2449"/>
      <c r="DR502" s="2450"/>
      <c r="DS502" s="2450"/>
      <c r="DT502" s="2450"/>
      <c r="DU502" s="2450"/>
      <c r="DV502" s="2450"/>
      <c r="DW502" s="2450"/>
      <c r="DX502" s="2451"/>
      <c r="DY502" s="482"/>
    </row>
    <row r="503" spans="3:129" ht="6.75" customHeight="1">
      <c r="C503" s="2449"/>
      <c r="D503" s="2450"/>
      <c r="E503" s="2450"/>
      <c r="F503" s="2450"/>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2450"/>
      <c r="AB503" s="2450"/>
      <c r="AC503" s="2450"/>
      <c r="AD503" s="2451"/>
      <c r="AE503" s="2449"/>
      <c r="AF503" s="2450"/>
      <c r="AG503" s="2450"/>
      <c r="AH503" s="2450"/>
      <c r="AI503" s="2450"/>
      <c r="AJ503" s="2450"/>
      <c r="AK503" s="2450"/>
      <c r="AL503" s="2450"/>
      <c r="AM503" s="2450"/>
      <c r="AN503" s="2450"/>
      <c r="AO503" s="2450"/>
      <c r="AP503" s="2450"/>
      <c r="AQ503" s="2450"/>
      <c r="AR503" s="2450"/>
      <c r="AS503" s="2450"/>
      <c r="AT503" s="2451"/>
      <c r="AU503" s="2449"/>
      <c r="AV503" s="2450"/>
      <c r="AW503" s="2450"/>
      <c r="AX503" s="2450"/>
      <c r="AY503" s="2450"/>
      <c r="AZ503" s="2450"/>
      <c r="BA503" s="2450"/>
      <c r="BB503" s="2451"/>
      <c r="BC503" s="2449"/>
      <c r="BD503" s="2450"/>
      <c r="BE503" s="2450"/>
      <c r="BF503" s="2450"/>
      <c r="BG503" s="2450"/>
      <c r="BH503" s="2450"/>
      <c r="BI503" s="2450"/>
      <c r="BJ503" s="2450"/>
      <c r="BK503" s="2450"/>
      <c r="BL503" s="2450"/>
      <c r="BM503" s="2450"/>
      <c r="BN503" s="2451"/>
      <c r="BO503" s="2449"/>
      <c r="BP503" s="2450"/>
      <c r="BQ503" s="2450"/>
      <c r="BR503" s="2450"/>
      <c r="BS503" s="2450"/>
      <c r="BT503" s="2450"/>
      <c r="BU503" s="2450"/>
      <c r="BV503" s="2450"/>
      <c r="BW503" s="2450"/>
      <c r="BX503" s="2450"/>
      <c r="BY503" s="2450"/>
      <c r="BZ503" s="2450"/>
      <c r="CA503" s="2450"/>
      <c r="CB503" s="2451"/>
      <c r="CC503" s="2449"/>
      <c r="CD503" s="2450"/>
      <c r="CE503" s="2450"/>
      <c r="CF503" s="2450"/>
      <c r="CG503" s="2450"/>
      <c r="CH503" s="2450"/>
      <c r="CI503" s="2450"/>
      <c r="CJ503" s="2450"/>
      <c r="CK503" s="2450"/>
      <c r="CL503" s="2450"/>
      <c r="CM503" s="2450"/>
      <c r="CN503" s="2451"/>
      <c r="CO503" s="481"/>
      <c r="CP503" s="482"/>
      <c r="CQ503" s="482"/>
      <c r="CR503" s="482"/>
      <c r="CS503" s="481"/>
      <c r="CT503" s="482"/>
      <c r="CU503" s="482"/>
      <c r="CV503" s="483"/>
      <c r="CW503" s="481"/>
      <c r="CX503" s="482"/>
      <c r="CY503" s="482"/>
      <c r="CZ503" s="483"/>
      <c r="DA503" s="481"/>
      <c r="DB503" s="482"/>
      <c r="DC503" s="482"/>
      <c r="DD503" s="483"/>
      <c r="DE503" s="481"/>
      <c r="DF503" s="482"/>
      <c r="DG503" s="482"/>
      <c r="DH503" s="483"/>
      <c r="DI503" s="481"/>
      <c r="DJ503" s="482"/>
      <c r="DK503" s="482"/>
      <c r="DL503" s="483"/>
      <c r="DM503" s="481"/>
      <c r="DN503" s="482"/>
      <c r="DO503" s="482"/>
      <c r="DP503" s="483"/>
      <c r="DQ503" s="2449"/>
      <c r="DR503" s="2450"/>
      <c r="DS503" s="2450"/>
      <c r="DT503" s="2450"/>
      <c r="DU503" s="2450"/>
      <c r="DV503" s="2450"/>
      <c r="DW503" s="2450"/>
      <c r="DX503" s="2451"/>
      <c r="DY503" s="482"/>
    </row>
    <row r="504" spans="3:129" ht="6.75" customHeight="1">
      <c r="C504" s="2449"/>
      <c r="D504" s="2450"/>
      <c r="E504" s="2450"/>
      <c r="F504" s="2450"/>
      <c r="G504" s="2450"/>
      <c r="H504" s="2450"/>
      <c r="I504" s="2450"/>
      <c r="J504" s="2450"/>
      <c r="K504" s="2450"/>
      <c r="L504" s="2450"/>
      <c r="M504" s="2450"/>
      <c r="N504" s="2450"/>
      <c r="O504" s="2450"/>
      <c r="P504" s="2450"/>
      <c r="Q504" s="2450"/>
      <c r="R504" s="2450"/>
      <c r="S504" s="2450"/>
      <c r="T504" s="2450"/>
      <c r="U504" s="2450"/>
      <c r="V504" s="2450"/>
      <c r="W504" s="2450"/>
      <c r="X504" s="2450"/>
      <c r="Y504" s="2450"/>
      <c r="Z504" s="2450"/>
      <c r="AA504" s="2450"/>
      <c r="AB504" s="2450"/>
      <c r="AC504" s="2450"/>
      <c r="AD504" s="2451"/>
      <c r="AE504" s="2449"/>
      <c r="AF504" s="2450"/>
      <c r="AG504" s="2450"/>
      <c r="AH504" s="2450"/>
      <c r="AI504" s="2450"/>
      <c r="AJ504" s="2450"/>
      <c r="AK504" s="2450"/>
      <c r="AL504" s="2450"/>
      <c r="AM504" s="2450"/>
      <c r="AN504" s="2450"/>
      <c r="AO504" s="2450"/>
      <c r="AP504" s="2450"/>
      <c r="AQ504" s="2450"/>
      <c r="AR504" s="2450"/>
      <c r="AS504" s="2450"/>
      <c r="AT504" s="2451"/>
      <c r="AU504" s="2449"/>
      <c r="AV504" s="2450"/>
      <c r="AW504" s="2450"/>
      <c r="AX504" s="2450"/>
      <c r="AY504" s="2450"/>
      <c r="AZ504" s="2450"/>
      <c r="BA504" s="2450"/>
      <c r="BB504" s="2451"/>
      <c r="BC504" s="2449"/>
      <c r="BD504" s="2450"/>
      <c r="BE504" s="2450"/>
      <c r="BF504" s="2450"/>
      <c r="BG504" s="2450"/>
      <c r="BH504" s="2450"/>
      <c r="BI504" s="2450"/>
      <c r="BJ504" s="2450"/>
      <c r="BK504" s="2450"/>
      <c r="BL504" s="2450"/>
      <c r="BM504" s="2450"/>
      <c r="BN504" s="2451"/>
      <c r="BO504" s="2449"/>
      <c r="BP504" s="2450"/>
      <c r="BQ504" s="2450"/>
      <c r="BR504" s="2450"/>
      <c r="BS504" s="2450"/>
      <c r="BT504" s="2450"/>
      <c r="BU504" s="2450"/>
      <c r="BV504" s="2450"/>
      <c r="BW504" s="2450"/>
      <c r="BX504" s="2450"/>
      <c r="BY504" s="2450"/>
      <c r="BZ504" s="2450"/>
      <c r="CA504" s="2450"/>
      <c r="CB504" s="2451"/>
      <c r="CC504" s="2449"/>
      <c r="CD504" s="2450"/>
      <c r="CE504" s="2450"/>
      <c r="CF504" s="2450"/>
      <c r="CG504" s="2450"/>
      <c r="CH504" s="2450"/>
      <c r="CI504" s="2450"/>
      <c r="CJ504" s="2450"/>
      <c r="CK504" s="2450"/>
      <c r="CL504" s="2450"/>
      <c r="CM504" s="2450"/>
      <c r="CN504" s="2451"/>
      <c r="CO504" s="481"/>
      <c r="CP504" s="482"/>
      <c r="CQ504" s="482"/>
      <c r="CR504" s="482"/>
      <c r="CS504" s="481"/>
      <c r="CT504" s="482"/>
      <c r="CU504" s="482"/>
      <c r="CV504" s="483"/>
      <c r="CW504" s="481"/>
      <c r="CX504" s="482"/>
      <c r="CY504" s="482"/>
      <c r="CZ504" s="483"/>
      <c r="DA504" s="481"/>
      <c r="DB504" s="482"/>
      <c r="DC504" s="482"/>
      <c r="DD504" s="483"/>
      <c r="DE504" s="481"/>
      <c r="DF504" s="482"/>
      <c r="DG504" s="482"/>
      <c r="DH504" s="483"/>
      <c r="DI504" s="481"/>
      <c r="DJ504" s="482"/>
      <c r="DK504" s="482"/>
      <c r="DL504" s="483"/>
      <c r="DM504" s="481"/>
      <c r="DN504" s="482"/>
      <c r="DO504" s="482"/>
      <c r="DP504" s="483"/>
      <c r="DQ504" s="2449"/>
      <c r="DR504" s="2450"/>
      <c r="DS504" s="2450"/>
      <c r="DT504" s="2450"/>
      <c r="DU504" s="2450"/>
      <c r="DV504" s="2450"/>
      <c r="DW504" s="2450"/>
      <c r="DX504" s="2451"/>
      <c r="DY504" s="482"/>
    </row>
    <row r="505" spans="3:129" ht="6.75" customHeight="1">
      <c r="C505" s="2452"/>
      <c r="D505" s="2453"/>
      <c r="E505" s="2453"/>
      <c r="F505" s="2453"/>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4"/>
      <c r="AE505" s="2452"/>
      <c r="AF505" s="2453"/>
      <c r="AG505" s="2453"/>
      <c r="AH505" s="2453"/>
      <c r="AI505" s="2453"/>
      <c r="AJ505" s="2453"/>
      <c r="AK505" s="2453"/>
      <c r="AL505" s="2453"/>
      <c r="AM505" s="2453"/>
      <c r="AN505" s="2453"/>
      <c r="AO505" s="2453"/>
      <c r="AP505" s="2453"/>
      <c r="AQ505" s="2453"/>
      <c r="AR505" s="2453"/>
      <c r="AS505" s="2453"/>
      <c r="AT505" s="2454"/>
      <c r="AU505" s="2452"/>
      <c r="AV505" s="2453"/>
      <c r="AW505" s="2453"/>
      <c r="AX505" s="2453"/>
      <c r="AY505" s="2453"/>
      <c r="AZ505" s="2453"/>
      <c r="BA505" s="2453"/>
      <c r="BB505" s="2454"/>
      <c r="BC505" s="2452"/>
      <c r="BD505" s="2453"/>
      <c r="BE505" s="2453"/>
      <c r="BF505" s="2453"/>
      <c r="BG505" s="2453"/>
      <c r="BH505" s="2453"/>
      <c r="BI505" s="2453"/>
      <c r="BJ505" s="2453"/>
      <c r="BK505" s="2453"/>
      <c r="BL505" s="2453"/>
      <c r="BM505" s="2453"/>
      <c r="BN505" s="2454"/>
      <c r="BO505" s="2452"/>
      <c r="BP505" s="2453"/>
      <c r="BQ505" s="2453"/>
      <c r="BR505" s="2453"/>
      <c r="BS505" s="2453"/>
      <c r="BT505" s="2453"/>
      <c r="BU505" s="2453"/>
      <c r="BV505" s="2453"/>
      <c r="BW505" s="2453"/>
      <c r="BX505" s="2453"/>
      <c r="BY505" s="2453"/>
      <c r="BZ505" s="2453"/>
      <c r="CA505" s="2453"/>
      <c r="CB505" s="2454"/>
      <c r="CC505" s="2452"/>
      <c r="CD505" s="2453"/>
      <c r="CE505" s="2453"/>
      <c r="CF505" s="2453"/>
      <c r="CG505" s="2453"/>
      <c r="CH505" s="2453"/>
      <c r="CI505" s="2453"/>
      <c r="CJ505" s="2453"/>
      <c r="CK505" s="2453"/>
      <c r="CL505" s="2453"/>
      <c r="CM505" s="2453"/>
      <c r="CN505" s="2454"/>
      <c r="CO505" s="517"/>
      <c r="CP505" s="486"/>
      <c r="CQ505" s="486"/>
      <c r="CR505" s="486"/>
      <c r="CS505" s="517"/>
      <c r="CT505" s="486"/>
      <c r="CU505" s="486"/>
      <c r="CV505" s="487"/>
      <c r="CW505" s="517"/>
      <c r="CX505" s="486"/>
      <c r="CY505" s="486"/>
      <c r="CZ505" s="487"/>
      <c r="DA505" s="517"/>
      <c r="DB505" s="486"/>
      <c r="DC505" s="486"/>
      <c r="DD505" s="487"/>
      <c r="DE505" s="517"/>
      <c r="DF505" s="486"/>
      <c r="DG505" s="486"/>
      <c r="DH505" s="487"/>
      <c r="DI505" s="517"/>
      <c r="DJ505" s="486"/>
      <c r="DK505" s="486"/>
      <c r="DL505" s="487"/>
      <c r="DM505" s="517"/>
      <c r="DN505" s="486"/>
      <c r="DO505" s="486"/>
      <c r="DP505" s="487"/>
      <c r="DQ505" s="2452"/>
      <c r="DR505" s="2453"/>
      <c r="DS505" s="2453"/>
      <c r="DT505" s="2453"/>
      <c r="DU505" s="2453"/>
      <c r="DV505" s="2453"/>
      <c r="DW505" s="2453"/>
      <c r="DX505" s="2454"/>
      <c r="DY505" s="482"/>
    </row>
    <row r="506" spans="3:129" ht="6.75" customHeight="1">
      <c r="C506" s="2446"/>
      <c r="D506" s="2447"/>
      <c r="E506" s="2447"/>
      <c r="F506" s="2447"/>
      <c r="G506" s="2447"/>
      <c r="H506" s="2447"/>
      <c r="I506" s="2447"/>
      <c r="J506" s="2447"/>
      <c r="K506" s="2447"/>
      <c r="L506" s="2447"/>
      <c r="M506" s="2447"/>
      <c r="N506" s="2447"/>
      <c r="O506" s="2447"/>
      <c r="P506" s="2447"/>
      <c r="Q506" s="2447"/>
      <c r="R506" s="2447"/>
      <c r="S506" s="2447"/>
      <c r="T506" s="2447"/>
      <c r="U506" s="2447"/>
      <c r="V506" s="2447"/>
      <c r="W506" s="2447"/>
      <c r="X506" s="2447"/>
      <c r="Y506" s="2447"/>
      <c r="Z506" s="2447"/>
      <c r="AA506" s="2447"/>
      <c r="AB506" s="2447"/>
      <c r="AC506" s="2447"/>
      <c r="AD506" s="2448"/>
      <c r="AE506" s="2446"/>
      <c r="AF506" s="2447"/>
      <c r="AG506" s="2447"/>
      <c r="AH506" s="2447"/>
      <c r="AI506" s="2447"/>
      <c r="AJ506" s="2447"/>
      <c r="AK506" s="2447"/>
      <c r="AL506" s="2447"/>
      <c r="AM506" s="2447"/>
      <c r="AN506" s="2447"/>
      <c r="AO506" s="2447"/>
      <c r="AP506" s="2447"/>
      <c r="AQ506" s="2447"/>
      <c r="AR506" s="2447"/>
      <c r="AS506" s="2447"/>
      <c r="AT506" s="2448"/>
      <c r="AU506" s="2446"/>
      <c r="AV506" s="2447"/>
      <c r="AW506" s="2447"/>
      <c r="AX506" s="2447"/>
      <c r="AY506" s="2447"/>
      <c r="AZ506" s="2447"/>
      <c r="BA506" s="2447"/>
      <c r="BB506" s="2448"/>
      <c r="BC506" s="2446"/>
      <c r="BD506" s="2447"/>
      <c r="BE506" s="2447"/>
      <c r="BF506" s="2447"/>
      <c r="BG506" s="2447"/>
      <c r="BH506" s="2447"/>
      <c r="BI506" s="2447"/>
      <c r="BJ506" s="2447"/>
      <c r="BK506" s="2447"/>
      <c r="BL506" s="2447"/>
      <c r="BM506" s="2447"/>
      <c r="BN506" s="2448"/>
      <c r="BO506" s="2446"/>
      <c r="BP506" s="2447"/>
      <c r="BQ506" s="2447"/>
      <c r="BR506" s="2447"/>
      <c r="BS506" s="2447"/>
      <c r="BT506" s="2447"/>
      <c r="BU506" s="2447"/>
      <c r="BV506" s="2447"/>
      <c r="BW506" s="2447"/>
      <c r="BX506" s="2447"/>
      <c r="BY506" s="2447"/>
      <c r="BZ506" s="2447"/>
      <c r="CA506" s="2447"/>
      <c r="CB506" s="2448"/>
      <c r="CC506" s="2446"/>
      <c r="CD506" s="2447"/>
      <c r="CE506" s="2447"/>
      <c r="CF506" s="2447"/>
      <c r="CG506" s="2447"/>
      <c r="CH506" s="2447"/>
      <c r="CI506" s="2447"/>
      <c r="CJ506" s="2447"/>
      <c r="CK506" s="2447"/>
      <c r="CL506" s="2447"/>
      <c r="CM506" s="2447"/>
      <c r="CN506" s="2448"/>
      <c r="CO506" s="478"/>
      <c r="CP506" s="479"/>
      <c r="CQ506" s="479"/>
      <c r="CR506" s="479"/>
      <c r="CS506" s="478"/>
      <c r="CT506" s="479"/>
      <c r="CU506" s="479"/>
      <c r="CV506" s="480"/>
      <c r="CW506" s="478"/>
      <c r="CX506" s="479"/>
      <c r="CY506" s="479"/>
      <c r="CZ506" s="480"/>
      <c r="DA506" s="478"/>
      <c r="DB506" s="479"/>
      <c r="DC506" s="479"/>
      <c r="DD506" s="480"/>
      <c r="DE506" s="478"/>
      <c r="DF506" s="479"/>
      <c r="DG506" s="479"/>
      <c r="DH506" s="480"/>
      <c r="DI506" s="478"/>
      <c r="DJ506" s="479"/>
      <c r="DK506" s="479"/>
      <c r="DL506" s="480"/>
      <c r="DM506" s="478"/>
      <c r="DN506" s="479"/>
      <c r="DO506" s="479"/>
      <c r="DP506" s="480"/>
      <c r="DQ506" s="2446"/>
      <c r="DR506" s="2447"/>
      <c r="DS506" s="2447"/>
      <c r="DT506" s="2447"/>
      <c r="DU506" s="2447"/>
      <c r="DV506" s="2447"/>
      <c r="DW506" s="2447"/>
      <c r="DX506" s="2448"/>
      <c r="DY506" s="482"/>
    </row>
    <row r="507" spans="3:129" ht="6.75" customHeight="1">
      <c r="C507" s="2449"/>
      <c r="D507" s="2450"/>
      <c r="E507" s="2450"/>
      <c r="F507" s="2450"/>
      <c r="G507" s="2450"/>
      <c r="H507" s="2450"/>
      <c r="I507" s="2450"/>
      <c r="J507" s="2450"/>
      <c r="K507" s="2450"/>
      <c r="L507" s="2450"/>
      <c r="M507" s="2450"/>
      <c r="N507" s="2450"/>
      <c r="O507" s="2450"/>
      <c r="P507" s="2450"/>
      <c r="Q507" s="2450"/>
      <c r="R507" s="2450"/>
      <c r="S507" s="2450"/>
      <c r="T507" s="2450"/>
      <c r="U507" s="2450"/>
      <c r="V507" s="2450"/>
      <c r="W507" s="2450"/>
      <c r="X507" s="2450"/>
      <c r="Y507" s="2450"/>
      <c r="Z507" s="2450"/>
      <c r="AA507" s="2450"/>
      <c r="AB507" s="2450"/>
      <c r="AC507" s="2450"/>
      <c r="AD507" s="2451"/>
      <c r="AE507" s="2449"/>
      <c r="AF507" s="2450"/>
      <c r="AG507" s="2450"/>
      <c r="AH507" s="2450"/>
      <c r="AI507" s="2450"/>
      <c r="AJ507" s="2450"/>
      <c r="AK507" s="2450"/>
      <c r="AL507" s="2450"/>
      <c r="AM507" s="2450"/>
      <c r="AN507" s="2450"/>
      <c r="AO507" s="2450"/>
      <c r="AP507" s="2450"/>
      <c r="AQ507" s="2450"/>
      <c r="AR507" s="2450"/>
      <c r="AS507" s="2450"/>
      <c r="AT507" s="2451"/>
      <c r="AU507" s="2449"/>
      <c r="AV507" s="2450"/>
      <c r="AW507" s="2450"/>
      <c r="AX507" s="2450"/>
      <c r="AY507" s="2450"/>
      <c r="AZ507" s="2450"/>
      <c r="BA507" s="2450"/>
      <c r="BB507" s="2451"/>
      <c r="BC507" s="2449"/>
      <c r="BD507" s="2450"/>
      <c r="BE507" s="2450"/>
      <c r="BF507" s="2450"/>
      <c r="BG507" s="2450"/>
      <c r="BH507" s="2450"/>
      <c r="BI507" s="2450"/>
      <c r="BJ507" s="2450"/>
      <c r="BK507" s="2450"/>
      <c r="BL507" s="2450"/>
      <c r="BM507" s="2450"/>
      <c r="BN507" s="2451"/>
      <c r="BO507" s="2449"/>
      <c r="BP507" s="2450"/>
      <c r="BQ507" s="2450"/>
      <c r="BR507" s="2450"/>
      <c r="BS507" s="2450"/>
      <c r="BT507" s="2450"/>
      <c r="BU507" s="2450"/>
      <c r="BV507" s="2450"/>
      <c r="BW507" s="2450"/>
      <c r="BX507" s="2450"/>
      <c r="BY507" s="2450"/>
      <c r="BZ507" s="2450"/>
      <c r="CA507" s="2450"/>
      <c r="CB507" s="2451"/>
      <c r="CC507" s="2449"/>
      <c r="CD507" s="2450"/>
      <c r="CE507" s="2450"/>
      <c r="CF507" s="2450"/>
      <c r="CG507" s="2450"/>
      <c r="CH507" s="2450"/>
      <c r="CI507" s="2450"/>
      <c r="CJ507" s="2450"/>
      <c r="CK507" s="2450"/>
      <c r="CL507" s="2450"/>
      <c r="CM507" s="2450"/>
      <c r="CN507" s="2451"/>
      <c r="CO507" s="481"/>
      <c r="CP507" s="482"/>
      <c r="CQ507" s="482"/>
      <c r="CR507" s="482"/>
      <c r="CS507" s="481"/>
      <c r="CT507" s="482"/>
      <c r="CU507" s="482"/>
      <c r="CV507" s="483"/>
      <c r="CW507" s="481"/>
      <c r="CX507" s="482"/>
      <c r="CY507" s="482"/>
      <c r="CZ507" s="483"/>
      <c r="DA507" s="481"/>
      <c r="DB507" s="482"/>
      <c r="DC507" s="482"/>
      <c r="DD507" s="483"/>
      <c r="DE507" s="481"/>
      <c r="DF507" s="482"/>
      <c r="DG507" s="482"/>
      <c r="DH507" s="483"/>
      <c r="DI507" s="481"/>
      <c r="DJ507" s="482"/>
      <c r="DK507" s="482"/>
      <c r="DL507" s="483"/>
      <c r="DM507" s="481"/>
      <c r="DN507" s="482"/>
      <c r="DO507" s="482"/>
      <c r="DP507" s="483"/>
      <c r="DQ507" s="2449"/>
      <c r="DR507" s="2450"/>
      <c r="DS507" s="2450"/>
      <c r="DT507" s="2450"/>
      <c r="DU507" s="2450"/>
      <c r="DV507" s="2450"/>
      <c r="DW507" s="2450"/>
      <c r="DX507" s="2451"/>
      <c r="DY507" s="482"/>
    </row>
    <row r="508" spans="3:129" ht="6.75" customHeight="1">
      <c r="C508" s="2449"/>
      <c r="D508" s="2450"/>
      <c r="E508" s="2450"/>
      <c r="F508" s="2450"/>
      <c r="G508" s="2450"/>
      <c r="H508" s="2450"/>
      <c r="I508" s="2450"/>
      <c r="J508" s="2450"/>
      <c r="K508" s="2450"/>
      <c r="L508" s="2450"/>
      <c r="M508" s="2450"/>
      <c r="N508" s="2450"/>
      <c r="O508" s="2450"/>
      <c r="P508" s="2450"/>
      <c r="Q508" s="2450"/>
      <c r="R508" s="2450"/>
      <c r="S508" s="2450"/>
      <c r="T508" s="2450"/>
      <c r="U508" s="2450"/>
      <c r="V508" s="2450"/>
      <c r="W508" s="2450"/>
      <c r="X508" s="2450"/>
      <c r="Y508" s="2450"/>
      <c r="Z508" s="2450"/>
      <c r="AA508" s="2450"/>
      <c r="AB508" s="2450"/>
      <c r="AC508" s="2450"/>
      <c r="AD508" s="2451"/>
      <c r="AE508" s="2449"/>
      <c r="AF508" s="2450"/>
      <c r="AG508" s="2450"/>
      <c r="AH508" s="2450"/>
      <c r="AI508" s="2450"/>
      <c r="AJ508" s="2450"/>
      <c r="AK508" s="2450"/>
      <c r="AL508" s="2450"/>
      <c r="AM508" s="2450"/>
      <c r="AN508" s="2450"/>
      <c r="AO508" s="2450"/>
      <c r="AP508" s="2450"/>
      <c r="AQ508" s="2450"/>
      <c r="AR508" s="2450"/>
      <c r="AS508" s="2450"/>
      <c r="AT508" s="2451"/>
      <c r="AU508" s="2449"/>
      <c r="AV508" s="2450"/>
      <c r="AW508" s="2450"/>
      <c r="AX508" s="2450"/>
      <c r="AY508" s="2450"/>
      <c r="AZ508" s="2450"/>
      <c r="BA508" s="2450"/>
      <c r="BB508" s="2451"/>
      <c r="BC508" s="2449"/>
      <c r="BD508" s="2450"/>
      <c r="BE508" s="2450"/>
      <c r="BF508" s="2450"/>
      <c r="BG508" s="2450"/>
      <c r="BH508" s="2450"/>
      <c r="BI508" s="2450"/>
      <c r="BJ508" s="2450"/>
      <c r="BK508" s="2450"/>
      <c r="BL508" s="2450"/>
      <c r="BM508" s="2450"/>
      <c r="BN508" s="2451"/>
      <c r="BO508" s="2449"/>
      <c r="BP508" s="2450"/>
      <c r="BQ508" s="2450"/>
      <c r="BR508" s="2450"/>
      <c r="BS508" s="2450"/>
      <c r="BT508" s="2450"/>
      <c r="BU508" s="2450"/>
      <c r="BV508" s="2450"/>
      <c r="BW508" s="2450"/>
      <c r="BX508" s="2450"/>
      <c r="BY508" s="2450"/>
      <c r="BZ508" s="2450"/>
      <c r="CA508" s="2450"/>
      <c r="CB508" s="2451"/>
      <c r="CC508" s="2449"/>
      <c r="CD508" s="2450"/>
      <c r="CE508" s="2450"/>
      <c r="CF508" s="2450"/>
      <c r="CG508" s="2450"/>
      <c r="CH508" s="2450"/>
      <c r="CI508" s="2450"/>
      <c r="CJ508" s="2450"/>
      <c r="CK508" s="2450"/>
      <c r="CL508" s="2450"/>
      <c r="CM508" s="2450"/>
      <c r="CN508" s="2451"/>
      <c r="CO508" s="519"/>
      <c r="CP508" s="492"/>
      <c r="CQ508" s="492"/>
      <c r="CR508" s="492"/>
      <c r="CS508" s="519"/>
      <c r="CT508" s="492"/>
      <c r="CU508" s="492"/>
      <c r="CV508" s="493"/>
      <c r="CW508" s="519"/>
      <c r="CX508" s="492"/>
      <c r="CY508" s="492"/>
      <c r="CZ508" s="493"/>
      <c r="DA508" s="519"/>
      <c r="DB508" s="492"/>
      <c r="DC508" s="492"/>
      <c r="DD508" s="493"/>
      <c r="DE508" s="519"/>
      <c r="DF508" s="492"/>
      <c r="DG508" s="492"/>
      <c r="DH508" s="493"/>
      <c r="DI508" s="519"/>
      <c r="DJ508" s="492"/>
      <c r="DK508" s="492"/>
      <c r="DL508" s="493"/>
      <c r="DM508" s="519"/>
      <c r="DN508" s="492"/>
      <c r="DO508" s="492"/>
      <c r="DP508" s="493"/>
      <c r="DQ508" s="2449"/>
      <c r="DR508" s="2450"/>
      <c r="DS508" s="2450"/>
      <c r="DT508" s="2450"/>
      <c r="DU508" s="2450"/>
      <c r="DV508" s="2450"/>
      <c r="DW508" s="2450"/>
      <c r="DX508" s="2451"/>
      <c r="DY508" s="482"/>
    </row>
    <row r="509" spans="3:129" ht="6.75" customHeight="1">
      <c r="C509" s="2449"/>
      <c r="D509" s="2450"/>
      <c r="E509" s="2450"/>
      <c r="F509" s="2450"/>
      <c r="G509" s="2450"/>
      <c r="H509" s="2450"/>
      <c r="I509" s="2450"/>
      <c r="J509" s="2450"/>
      <c r="K509" s="2450"/>
      <c r="L509" s="2450"/>
      <c r="M509" s="2450"/>
      <c r="N509" s="2450"/>
      <c r="O509" s="2450"/>
      <c r="P509" s="2450"/>
      <c r="Q509" s="2450"/>
      <c r="R509" s="2450"/>
      <c r="S509" s="2450"/>
      <c r="T509" s="2450"/>
      <c r="U509" s="2450"/>
      <c r="V509" s="2450"/>
      <c r="W509" s="2450"/>
      <c r="X509" s="2450"/>
      <c r="Y509" s="2450"/>
      <c r="Z509" s="2450"/>
      <c r="AA509" s="2450"/>
      <c r="AB509" s="2450"/>
      <c r="AC509" s="2450"/>
      <c r="AD509" s="2451"/>
      <c r="AE509" s="2449"/>
      <c r="AF509" s="2450"/>
      <c r="AG509" s="2450"/>
      <c r="AH509" s="2450"/>
      <c r="AI509" s="2450"/>
      <c r="AJ509" s="2450"/>
      <c r="AK509" s="2450"/>
      <c r="AL509" s="2450"/>
      <c r="AM509" s="2450"/>
      <c r="AN509" s="2450"/>
      <c r="AO509" s="2450"/>
      <c r="AP509" s="2450"/>
      <c r="AQ509" s="2450"/>
      <c r="AR509" s="2450"/>
      <c r="AS509" s="2450"/>
      <c r="AT509" s="2451"/>
      <c r="AU509" s="2449"/>
      <c r="AV509" s="2450"/>
      <c r="AW509" s="2450"/>
      <c r="AX509" s="2450"/>
      <c r="AY509" s="2450"/>
      <c r="AZ509" s="2450"/>
      <c r="BA509" s="2450"/>
      <c r="BB509" s="2451"/>
      <c r="BC509" s="2449"/>
      <c r="BD509" s="2450"/>
      <c r="BE509" s="2450"/>
      <c r="BF509" s="2450"/>
      <c r="BG509" s="2450"/>
      <c r="BH509" s="2450"/>
      <c r="BI509" s="2450"/>
      <c r="BJ509" s="2450"/>
      <c r="BK509" s="2450"/>
      <c r="BL509" s="2450"/>
      <c r="BM509" s="2450"/>
      <c r="BN509" s="2451"/>
      <c r="BO509" s="2449"/>
      <c r="BP509" s="2450"/>
      <c r="BQ509" s="2450"/>
      <c r="BR509" s="2450"/>
      <c r="BS509" s="2450"/>
      <c r="BT509" s="2450"/>
      <c r="BU509" s="2450"/>
      <c r="BV509" s="2450"/>
      <c r="BW509" s="2450"/>
      <c r="BX509" s="2450"/>
      <c r="BY509" s="2450"/>
      <c r="BZ509" s="2450"/>
      <c r="CA509" s="2450"/>
      <c r="CB509" s="2451"/>
      <c r="CC509" s="2449"/>
      <c r="CD509" s="2450"/>
      <c r="CE509" s="2450"/>
      <c r="CF509" s="2450"/>
      <c r="CG509" s="2450"/>
      <c r="CH509" s="2450"/>
      <c r="CI509" s="2450"/>
      <c r="CJ509" s="2450"/>
      <c r="CK509" s="2450"/>
      <c r="CL509" s="2450"/>
      <c r="CM509" s="2450"/>
      <c r="CN509" s="2451"/>
      <c r="CO509" s="481"/>
      <c r="CP509" s="482"/>
      <c r="CQ509" s="482"/>
      <c r="CR509" s="482"/>
      <c r="CS509" s="481"/>
      <c r="CT509" s="482"/>
      <c r="CU509" s="482"/>
      <c r="CV509" s="483"/>
      <c r="CW509" s="481"/>
      <c r="CX509" s="482"/>
      <c r="CY509" s="482"/>
      <c r="CZ509" s="483"/>
      <c r="DA509" s="481"/>
      <c r="DB509" s="482"/>
      <c r="DC509" s="482"/>
      <c r="DD509" s="483"/>
      <c r="DE509" s="481"/>
      <c r="DF509" s="482"/>
      <c r="DG509" s="482"/>
      <c r="DH509" s="483"/>
      <c r="DI509" s="481"/>
      <c r="DJ509" s="482"/>
      <c r="DK509" s="482"/>
      <c r="DL509" s="483"/>
      <c r="DM509" s="481"/>
      <c r="DN509" s="482"/>
      <c r="DO509" s="482"/>
      <c r="DP509" s="483"/>
      <c r="DQ509" s="2449"/>
      <c r="DR509" s="2450"/>
      <c r="DS509" s="2450"/>
      <c r="DT509" s="2450"/>
      <c r="DU509" s="2450"/>
      <c r="DV509" s="2450"/>
      <c r="DW509" s="2450"/>
      <c r="DX509" s="2451"/>
      <c r="DY509" s="482"/>
    </row>
    <row r="510" spans="3:129" ht="6.75" customHeight="1">
      <c r="C510" s="2449"/>
      <c r="D510" s="2450"/>
      <c r="E510" s="2450"/>
      <c r="F510" s="2450"/>
      <c r="G510" s="2450"/>
      <c r="H510" s="2450"/>
      <c r="I510" s="2450"/>
      <c r="J510" s="2450"/>
      <c r="K510" s="2450"/>
      <c r="L510" s="2450"/>
      <c r="M510" s="2450"/>
      <c r="N510" s="2450"/>
      <c r="O510" s="2450"/>
      <c r="P510" s="2450"/>
      <c r="Q510" s="2450"/>
      <c r="R510" s="2450"/>
      <c r="S510" s="2450"/>
      <c r="T510" s="2450"/>
      <c r="U510" s="2450"/>
      <c r="V510" s="2450"/>
      <c r="W510" s="2450"/>
      <c r="X510" s="2450"/>
      <c r="Y510" s="2450"/>
      <c r="Z510" s="2450"/>
      <c r="AA510" s="2450"/>
      <c r="AB510" s="2450"/>
      <c r="AC510" s="2450"/>
      <c r="AD510" s="2451"/>
      <c r="AE510" s="2449"/>
      <c r="AF510" s="2450"/>
      <c r="AG510" s="2450"/>
      <c r="AH510" s="2450"/>
      <c r="AI510" s="2450"/>
      <c r="AJ510" s="2450"/>
      <c r="AK510" s="2450"/>
      <c r="AL510" s="2450"/>
      <c r="AM510" s="2450"/>
      <c r="AN510" s="2450"/>
      <c r="AO510" s="2450"/>
      <c r="AP510" s="2450"/>
      <c r="AQ510" s="2450"/>
      <c r="AR510" s="2450"/>
      <c r="AS510" s="2450"/>
      <c r="AT510" s="2451"/>
      <c r="AU510" s="2449"/>
      <c r="AV510" s="2450"/>
      <c r="AW510" s="2450"/>
      <c r="AX510" s="2450"/>
      <c r="AY510" s="2450"/>
      <c r="AZ510" s="2450"/>
      <c r="BA510" s="2450"/>
      <c r="BB510" s="2451"/>
      <c r="BC510" s="2449"/>
      <c r="BD510" s="2450"/>
      <c r="BE510" s="2450"/>
      <c r="BF510" s="2450"/>
      <c r="BG510" s="2450"/>
      <c r="BH510" s="2450"/>
      <c r="BI510" s="2450"/>
      <c r="BJ510" s="2450"/>
      <c r="BK510" s="2450"/>
      <c r="BL510" s="2450"/>
      <c r="BM510" s="2450"/>
      <c r="BN510" s="2451"/>
      <c r="BO510" s="2449"/>
      <c r="BP510" s="2450"/>
      <c r="BQ510" s="2450"/>
      <c r="BR510" s="2450"/>
      <c r="BS510" s="2450"/>
      <c r="BT510" s="2450"/>
      <c r="BU510" s="2450"/>
      <c r="BV510" s="2450"/>
      <c r="BW510" s="2450"/>
      <c r="BX510" s="2450"/>
      <c r="BY510" s="2450"/>
      <c r="BZ510" s="2450"/>
      <c r="CA510" s="2450"/>
      <c r="CB510" s="2451"/>
      <c r="CC510" s="2449"/>
      <c r="CD510" s="2450"/>
      <c r="CE510" s="2450"/>
      <c r="CF510" s="2450"/>
      <c r="CG510" s="2450"/>
      <c r="CH510" s="2450"/>
      <c r="CI510" s="2450"/>
      <c r="CJ510" s="2450"/>
      <c r="CK510" s="2450"/>
      <c r="CL510" s="2450"/>
      <c r="CM510" s="2450"/>
      <c r="CN510" s="2451"/>
      <c r="CO510" s="520"/>
      <c r="CP510" s="498"/>
      <c r="CQ510" s="498"/>
      <c r="CR510" s="498"/>
      <c r="CS510" s="520"/>
      <c r="CT510" s="498"/>
      <c r="CU510" s="498"/>
      <c r="CV510" s="497"/>
      <c r="CW510" s="520"/>
      <c r="CX510" s="498"/>
      <c r="CY510" s="498"/>
      <c r="CZ510" s="497"/>
      <c r="DA510" s="520"/>
      <c r="DB510" s="498"/>
      <c r="DC510" s="498"/>
      <c r="DD510" s="497"/>
      <c r="DE510" s="520"/>
      <c r="DF510" s="498"/>
      <c r="DG510" s="498"/>
      <c r="DH510" s="497"/>
      <c r="DI510" s="520"/>
      <c r="DJ510" s="498"/>
      <c r="DK510" s="498"/>
      <c r="DL510" s="497"/>
      <c r="DM510" s="520"/>
      <c r="DN510" s="498"/>
      <c r="DO510" s="498"/>
      <c r="DP510" s="497"/>
      <c r="DQ510" s="2449"/>
      <c r="DR510" s="2450"/>
      <c r="DS510" s="2450"/>
      <c r="DT510" s="2450"/>
      <c r="DU510" s="2450"/>
      <c r="DV510" s="2450"/>
      <c r="DW510" s="2450"/>
      <c r="DX510" s="2451"/>
      <c r="DY510" s="482"/>
    </row>
    <row r="511" spans="3:129" ht="6.75" customHeight="1">
      <c r="C511" s="2449"/>
      <c r="D511" s="2450"/>
      <c r="E511" s="2450"/>
      <c r="F511" s="2450"/>
      <c r="G511" s="2450"/>
      <c r="H511" s="2450"/>
      <c r="I511" s="2450"/>
      <c r="J511" s="2450"/>
      <c r="K511" s="2450"/>
      <c r="L511" s="2450"/>
      <c r="M511" s="2450"/>
      <c r="N511" s="2450"/>
      <c r="O511" s="2450"/>
      <c r="P511" s="2450"/>
      <c r="Q511" s="2450"/>
      <c r="R511" s="2450"/>
      <c r="S511" s="2450"/>
      <c r="T511" s="2450"/>
      <c r="U511" s="2450"/>
      <c r="V511" s="2450"/>
      <c r="W511" s="2450"/>
      <c r="X511" s="2450"/>
      <c r="Y511" s="2450"/>
      <c r="Z511" s="2450"/>
      <c r="AA511" s="2450"/>
      <c r="AB511" s="2450"/>
      <c r="AC511" s="2450"/>
      <c r="AD511" s="2451"/>
      <c r="AE511" s="2449"/>
      <c r="AF511" s="2450"/>
      <c r="AG511" s="2450"/>
      <c r="AH511" s="2450"/>
      <c r="AI511" s="2450"/>
      <c r="AJ511" s="2450"/>
      <c r="AK511" s="2450"/>
      <c r="AL511" s="2450"/>
      <c r="AM511" s="2450"/>
      <c r="AN511" s="2450"/>
      <c r="AO511" s="2450"/>
      <c r="AP511" s="2450"/>
      <c r="AQ511" s="2450"/>
      <c r="AR511" s="2450"/>
      <c r="AS511" s="2450"/>
      <c r="AT511" s="2451"/>
      <c r="AU511" s="2449"/>
      <c r="AV511" s="2450"/>
      <c r="AW511" s="2450"/>
      <c r="AX511" s="2450"/>
      <c r="AY511" s="2450"/>
      <c r="AZ511" s="2450"/>
      <c r="BA511" s="2450"/>
      <c r="BB511" s="2451"/>
      <c r="BC511" s="2449"/>
      <c r="BD511" s="2450"/>
      <c r="BE511" s="2450"/>
      <c r="BF511" s="2450"/>
      <c r="BG511" s="2450"/>
      <c r="BH511" s="2450"/>
      <c r="BI511" s="2450"/>
      <c r="BJ511" s="2450"/>
      <c r="BK511" s="2450"/>
      <c r="BL511" s="2450"/>
      <c r="BM511" s="2450"/>
      <c r="BN511" s="2451"/>
      <c r="BO511" s="2449"/>
      <c r="BP511" s="2450"/>
      <c r="BQ511" s="2450"/>
      <c r="BR511" s="2450"/>
      <c r="BS511" s="2450"/>
      <c r="BT511" s="2450"/>
      <c r="BU511" s="2450"/>
      <c r="BV511" s="2450"/>
      <c r="BW511" s="2450"/>
      <c r="BX511" s="2450"/>
      <c r="BY511" s="2450"/>
      <c r="BZ511" s="2450"/>
      <c r="CA511" s="2450"/>
      <c r="CB511" s="2451"/>
      <c r="CC511" s="2449"/>
      <c r="CD511" s="2450"/>
      <c r="CE511" s="2450"/>
      <c r="CF511" s="2450"/>
      <c r="CG511" s="2450"/>
      <c r="CH511" s="2450"/>
      <c r="CI511" s="2450"/>
      <c r="CJ511" s="2450"/>
      <c r="CK511" s="2450"/>
      <c r="CL511" s="2450"/>
      <c r="CM511" s="2450"/>
      <c r="CN511" s="2451"/>
      <c r="CO511" s="481"/>
      <c r="CP511" s="482"/>
      <c r="CQ511" s="482"/>
      <c r="CR511" s="482"/>
      <c r="CS511" s="481"/>
      <c r="CT511" s="482"/>
      <c r="CU511" s="482"/>
      <c r="CV511" s="483"/>
      <c r="CW511" s="481"/>
      <c r="CX511" s="482"/>
      <c r="CY511" s="482"/>
      <c r="CZ511" s="483"/>
      <c r="DA511" s="481"/>
      <c r="DB511" s="482"/>
      <c r="DC511" s="482"/>
      <c r="DD511" s="483"/>
      <c r="DE511" s="481"/>
      <c r="DF511" s="482"/>
      <c r="DG511" s="482"/>
      <c r="DH511" s="483"/>
      <c r="DI511" s="481"/>
      <c r="DJ511" s="482"/>
      <c r="DK511" s="482"/>
      <c r="DL511" s="483"/>
      <c r="DM511" s="481"/>
      <c r="DN511" s="482"/>
      <c r="DO511" s="482"/>
      <c r="DP511" s="483"/>
      <c r="DQ511" s="2449"/>
      <c r="DR511" s="2450"/>
      <c r="DS511" s="2450"/>
      <c r="DT511" s="2450"/>
      <c r="DU511" s="2450"/>
      <c r="DV511" s="2450"/>
      <c r="DW511" s="2450"/>
      <c r="DX511" s="2451"/>
      <c r="DY511" s="482"/>
    </row>
    <row r="512" spans="3:129" ht="6.75" customHeight="1">
      <c r="C512" s="2449"/>
      <c r="D512" s="2450"/>
      <c r="E512" s="2450"/>
      <c r="F512" s="2450"/>
      <c r="G512" s="2450"/>
      <c r="H512" s="2450"/>
      <c r="I512" s="2450"/>
      <c r="J512" s="2450"/>
      <c r="K512" s="2450"/>
      <c r="L512" s="2450"/>
      <c r="M512" s="2450"/>
      <c r="N512" s="2450"/>
      <c r="O512" s="2450"/>
      <c r="P512" s="2450"/>
      <c r="Q512" s="2450"/>
      <c r="R512" s="2450"/>
      <c r="S512" s="2450"/>
      <c r="T512" s="2450"/>
      <c r="U512" s="2450"/>
      <c r="V512" s="2450"/>
      <c r="W512" s="2450"/>
      <c r="X512" s="2450"/>
      <c r="Y512" s="2450"/>
      <c r="Z512" s="2450"/>
      <c r="AA512" s="2450"/>
      <c r="AB512" s="2450"/>
      <c r="AC512" s="2450"/>
      <c r="AD512" s="2451"/>
      <c r="AE512" s="2449"/>
      <c r="AF512" s="2450"/>
      <c r="AG512" s="2450"/>
      <c r="AH512" s="2450"/>
      <c r="AI512" s="2450"/>
      <c r="AJ512" s="2450"/>
      <c r="AK512" s="2450"/>
      <c r="AL512" s="2450"/>
      <c r="AM512" s="2450"/>
      <c r="AN512" s="2450"/>
      <c r="AO512" s="2450"/>
      <c r="AP512" s="2450"/>
      <c r="AQ512" s="2450"/>
      <c r="AR512" s="2450"/>
      <c r="AS512" s="2450"/>
      <c r="AT512" s="2451"/>
      <c r="AU512" s="2449"/>
      <c r="AV512" s="2450"/>
      <c r="AW512" s="2450"/>
      <c r="AX512" s="2450"/>
      <c r="AY512" s="2450"/>
      <c r="AZ512" s="2450"/>
      <c r="BA512" s="2450"/>
      <c r="BB512" s="2451"/>
      <c r="BC512" s="2449"/>
      <c r="BD512" s="2450"/>
      <c r="BE512" s="2450"/>
      <c r="BF512" s="2450"/>
      <c r="BG512" s="2450"/>
      <c r="BH512" s="2450"/>
      <c r="BI512" s="2450"/>
      <c r="BJ512" s="2450"/>
      <c r="BK512" s="2450"/>
      <c r="BL512" s="2450"/>
      <c r="BM512" s="2450"/>
      <c r="BN512" s="2451"/>
      <c r="BO512" s="2449"/>
      <c r="BP512" s="2450"/>
      <c r="BQ512" s="2450"/>
      <c r="BR512" s="2450"/>
      <c r="BS512" s="2450"/>
      <c r="BT512" s="2450"/>
      <c r="BU512" s="2450"/>
      <c r="BV512" s="2450"/>
      <c r="BW512" s="2450"/>
      <c r="BX512" s="2450"/>
      <c r="BY512" s="2450"/>
      <c r="BZ512" s="2450"/>
      <c r="CA512" s="2450"/>
      <c r="CB512" s="2451"/>
      <c r="CC512" s="2449"/>
      <c r="CD512" s="2450"/>
      <c r="CE512" s="2450"/>
      <c r="CF512" s="2450"/>
      <c r="CG512" s="2450"/>
      <c r="CH512" s="2450"/>
      <c r="CI512" s="2450"/>
      <c r="CJ512" s="2450"/>
      <c r="CK512" s="2450"/>
      <c r="CL512" s="2450"/>
      <c r="CM512" s="2450"/>
      <c r="CN512" s="2451"/>
      <c r="CO512" s="481"/>
      <c r="CP512" s="482"/>
      <c r="CQ512" s="482"/>
      <c r="CR512" s="482"/>
      <c r="CS512" s="481"/>
      <c r="CT512" s="482"/>
      <c r="CU512" s="482"/>
      <c r="CV512" s="483"/>
      <c r="CW512" s="481"/>
      <c r="CX512" s="482"/>
      <c r="CY512" s="482"/>
      <c r="CZ512" s="483"/>
      <c r="DA512" s="481"/>
      <c r="DB512" s="482"/>
      <c r="DC512" s="482"/>
      <c r="DD512" s="483"/>
      <c r="DE512" s="481"/>
      <c r="DF512" s="482"/>
      <c r="DG512" s="482"/>
      <c r="DH512" s="483"/>
      <c r="DI512" s="481"/>
      <c r="DJ512" s="482"/>
      <c r="DK512" s="482"/>
      <c r="DL512" s="483"/>
      <c r="DM512" s="481"/>
      <c r="DN512" s="482"/>
      <c r="DO512" s="482"/>
      <c r="DP512" s="483"/>
      <c r="DQ512" s="2449"/>
      <c r="DR512" s="2450"/>
      <c r="DS512" s="2450"/>
      <c r="DT512" s="2450"/>
      <c r="DU512" s="2450"/>
      <c r="DV512" s="2450"/>
      <c r="DW512" s="2450"/>
      <c r="DX512" s="2451"/>
      <c r="DY512" s="482"/>
    </row>
    <row r="513" spans="3:129" ht="6.75" customHeight="1">
      <c r="C513" s="2452"/>
      <c r="D513" s="2453"/>
      <c r="E513" s="2453"/>
      <c r="F513" s="2453"/>
      <c r="G513" s="2453"/>
      <c r="H513" s="2453"/>
      <c r="I513" s="2453"/>
      <c r="J513" s="2453"/>
      <c r="K513" s="2453"/>
      <c r="L513" s="2453"/>
      <c r="M513" s="2453"/>
      <c r="N513" s="2453"/>
      <c r="O513" s="2453"/>
      <c r="P513" s="2453"/>
      <c r="Q513" s="2453"/>
      <c r="R513" s="2453"/>
      <c r="S513" s="2453"/>
      <c r="T513" s="2453"/>
      <c r="U513" s="2453"/>
      <c r="V513" s="2453"/>
      <c r="W513" s="2453"/>
      <c r="X513" s="2453"/>
      <c r="Y513" s="2453"/>
      <c r="Z513" s="2453"/>
      <c r="AA513" s="2453"/>
      <c r="AB513" s="2453"/>
      <c r="AC513" s="2453"/>
      <c r="AD513" s="2454"/>
      <c r="AE513" s="2452"/>
      <c r="AF513" s="2453"/>
      <c r="AG513" s="2453"/>
      <c r="AH513" s="2453"/>
      <c r="AI513" s="2453"/>
      <c r="AJ513" s="2453"/>
      <c r="AK513" s="2453"/>
      <c r="AL513" s="2453"/>
      <c r="AM513" s="2453"/>
      <c r="AN513" s="2453"/>
      <c r="AO513" s="2453"/>
      <c r="AP513" s="2453"/>
      <c r="AQ513" s="2453"/>
      <c r="AR513" s="2453"/>
      <c r="AS513" s="2453"/>
      <c r="AT513" s="2454"/>
      <c r="AU513" s="2452"/>
      <c r="AV513" s="2453"/>
      <c r="AW513" s="2453"/>
      <c r="AX513" s="2453"/>
      <c r="AY513" s="2453"/>
      <c r="AZ513" s="2453"/>
      <c r="BA513" s="2453"/>
      <c r="BB513" s="2454"/>
      <c r="BC513" s="2452"/>
      <c r="BD513" s="2453"/>
      <c r="BE513" s="2453"/>
      <c r="BF513" s="2453"/>
      <c r="BG513" s="2453"/>
      <c r="BH513" s="2453"/>
      <c r="BI513" s="2453"/>
      <c r="BJ513" s="2453"/>
      <c r="BK513" s="2453"/>
      <c r="BL513" s="2453"/>
      <c r="BM513" s="2453"/>
      <c r="BN513" s="2454"/>
      <c r="BO513" s="2452"/>
      <c r="BP513" s="2453"/>
      <c r="BQ513" s="2453"/>
      <c r="BR513" s="2453"/>
      <c r="BS513" s="2453"/>
      <c r="BT513" s="2453"/>
      <c r="BU513" s="2453"/>
      <c r="BV513" s="2453"/>
      <c r="BW513" s="2453"/>
      <c r="BX513" s="2453"/>
      <c r="BY513" s="2453"/>
      <c r="BZ513" s="2453"/>
      <c r="CA513" s="2453"/>
      <c r="CB513" s="2454"/>
      <c r="CC513" s="2452"/>
      <c r="CD513" s="2453"/>
      <c r="CE513" s="2453"/>
      <c r="CF513" s="2453"/>
      <c r="CG513" s="2453"/>
      <c r="CH513" s="2453"/>
      <c r="CI513" s="2453"/>
      <c r="CJ513" s="2453"/>
      <c r="CK513" s="2453"/>
      <c r="CL513" s="2453"/>
      <c r="CM513" s="2453"/>
      <c r="CN513" s="2454"/>
      <c r="CO513" s="517"/>
      <c r="CP513" s="486"/>
      <c r="CQ513" s="486"/>
      <c r="CR513" s="486"/>
      <c r="CS513" s="517"/>
      <c r="CT513" s="486"/>
      <c r="CU513" s="486"/>
      <c r="CV513" s="487"/>
      <c r="CW513" s="517"/>
      <c r="CX513" s="486"/>
      <c r="CY513" s="486"/>
      <c r="CZ513" s="487"/>
      <c r="DA513" s="517"/>
      <c r="DB513" s="486"/>
      <c r="DC513" s="486"/>
      <c r="DD513" s="487"/>
      <c r="DE513" s="517"/>
      <c r="DF513" s="486"/>
      <c r="DG513" s="486"/>
      <c r="DH513" s="487"/>
      <c r="DI513" s="517"/>
      <c r="DJ513" s="486"/>
      <c r="DK513" s="486"/>
      <c r="DL513" s="487"/>
      <c r="DM513" s="517"/>
      <c r="DN513" s="486"/>
      <c r="DO513" s="486"/>
      <c r="DP513" s="487"/>
      <c r="DQ513" s="2452"/>
      <c r="DR513" s="2453"/>
      <c r="DS513" s="2453"/>
      <c r="DT513" s="2453"/>
      <c r="DU513" s="2453"/>
      <c r="DV513" s="2453"/>
      <c r="DW513" s="2453"/>
      <c r="DX513" s="2454"/>
      <c r="DY513" s="482"/>
    </row>
    <row r="514" spans="3:129" ht="6.75" customHeight="1">
      <c r="C514" s="2446"/>
      <c r="D514" s="2447"/>
      <c r="E514" s="2447"/>
      <c r="F514" s="2447"/>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8"/>
      <c r="AE514" s="2446"/>
      <c r="AF514" s="2447"/>
      <c r="AG514" s="2447"/>
      <c r="AH514" s="2447"/>
      <c r="AI514" s="2447"/>
      <c r="AJ514" s="2447"/>
      <c r="AK514" s="2447"/>
      <c r="AL514" s="2447"/>
      <c r="AM514" s="2447"/>
      <c r="AN514" s="2447"/>
      <c r="AO514" s="2447"/>
      <c r="AP514" s="2447"/>
      <c r="AQ514" s="2447"/>
      <c r="AR514" s="2447"/>
      <c r="AS514" s="2447"/>
      <c r="AT514" s="2448"/>
      <c r="AU514" s="2446"/>
      <c r="AV514" s="2447"/>
      <c r="AW514" s="2447"/>
      <c r="AX514" s="2447"/>
      <c r="AY514" s="2447"/>
      <c r="AZ514" s="2447"/>
      <c r="BA514" s="2447"/>
      <c r="BB514" s="2448"/>
      <c r="BC514" s="2446"/>
      <c r="BD514" s="2447"/>
      <c r="BE514" s="2447"/>
      <c r="BF514" s="2447"/>
      <c r="BG514" s="2447"/>
      <c r="BH514" s="2447"/>
      <c r="BI514" s="2447"/>
      <c r="BJ514" s="2447"/>
      <c r="BK514" s="2447"/>
      <c r="BL514" s="2447"/>
      <c r="BM514" s="2447"/>
      <c r="BN514" s="2448"/>
      <c r="BO514" s="2446"/>
      <c r="BP514" s="2447"/>
      <c r="BQ514" s="2447"/>
      <c r="BR514" s="2447"/>
      <c r="BS514" s="2447"/>
      <c r="BT514" s="2447"/>
      <c r="BU514" s="2447"/>
      <c r="BV514" s="2447"/>
      <c r="BW514" s="2447"/>
      <c r="BX514" s="2447"/>
      <c r="BY514" s="2447"/>
      <c r="BZ514" s="2447"/>
      <c r="CA514" s="2447"/>
      <c r="CB514" s="2448"/>
      <c r="CC514" s="2446"/>
      <c r="CD514" s="2447"/>
      <c r="CE514" s="2447"/>
      <c r="CF514" s="2447"/>
      <c r="CG514" s="2447"/>
      <c r="CH514" s="2447"/>
      <c r="CI514" s="2447"/>
      <c r="CJ514" s="2447"/>
      <c r="CK514" s="2447"/>
      <c r="CL514" s="2447"/>
      <c r="CM514" s="2447"/>
      <c r="CN514" s="2448"/>
      <c r="CO514" s="478"/>
      <c r="CP514" s="479"/>
      <c r="CQ514" s="479"/>
      <c r="CR514" s="479"/>
      <c r="CS514" s="478"/>
      <c r="CT514" s="479"/>
      <c r="CU514" s="479"/>
      <c r="CV514" s="480"/>
      <c r="CW514" s="478"/>
      <c r="CX514" s="479"/>
      <c r="CY514" s="479"/>
      <c r="CZ514" s="480"/>
      <c r="DA514" s="478"/>
      <c r="DB514" s="479"/>
      <c r="DC514" s="479"/>
      <c r="DD514" s="480"/>
      <c r="DE514" s="478"/>
      <c r="DF514" s="479"/>
      <c r="DG514" s="479"/>
      <c r="DH514" s="480"/>
      <c r="DI514" s="478"/>
      <c r="DJ514" s="479"/>
      <c r="DK514" s="479"/>
      <c r="DL514" s="480"/>
      <c r="DM514" s="478"/>
      <c r="DN514" s="479"/>
      <c r="DO514" s="479"/>
      <c r="DP514" s="480"/>
      <c r="DQ514" s="2446"/>
      <c r="DR514" s="2447"/>
      <c r="DS514" s="2447"/>
      <c r="DT514" s="2447"/>
      <c r="DU514" s="2447"/>
      <c r="DV514" s="2447"/>
      <c r="DW514" s="2447"/>
      <c r="DX514" s="2448"/>
      <c r="DY514" s="482"/>
    </row>
    <row r="515" spans="3:129" ht="6.75" customHeight="1">
      <c r="C515" s="2449"/>
      <c r="D515" s="2450"/>
      <c r="E515" s="2450"/>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1"/>
      <c r="AE515" s="2449"/>
      <c r="AF515" s="2450"/>
      <c r="AG515" s="2450"/>
      <c r="AH515" s="2450"/>
      <c r="AI515" s="2450"/>
      <c r="AJ515" s="2450"/>
      <c r="AK515" s="2450"/>
      <c r="AL515" s="2450"/>
      <c r="AM515" s="2450"/>
      <c r="AN515" s="2450"/>
      <c r="AO515" s="2450"/>
      <c r="AP515" s="2450"/>
      <c r="AQ515" s="2450"/>
      <c r="AR515" s="2450"/>
      <c r="AS515" s="2450"/>
      <c r="AT515" s="2451"/>
      <c r="AU515" s="2449"/>
      <c r="AV515" s="2450"/>
      <c r="AW515" s="2450"/>
      <c r="AX515" s="2450"/>
      <c r="AY515" s="2450"/>
      <c r="AZ515" s="2450"/>
      <c r="BA515" s="2450"/>
      <c r="BB515" s="2451"/>
      <c r="BC515" s="2449"/>
      <c r="BD515" s="2450"/>
      <c r="BE515" s="2450"/>
      <c r="BF515" s="2450"/>
      <c r="BG515" s="2450"/>
      <c r="BH515" s="2450"/>
      <c r="BI515" s="2450"/>
      <c r="BJ515" s="2450"/>
      <c r="BK515" s="2450"/>
      <c r="BL515" s="2450"/>
      <c r="BM515" s="2450"/>
      <c r="BN515" s="2451"/>
      <c r="BO515" s="2449"/>
      <c r="BP515" s="2450"/>
      <c r="BQ515" s="2450"/>
      <c r="BR515" s="2450"/>
      <c r="BS515" s="2450"/>
      <c r="BT515" s="2450"/>
      <c r="BU515" s="2450"/>
      <c r="BV515" s="2450"/>
      <c r="BW515" s="2450"/>
      <c r="BX515" s="2450"/>
      <c r="BY515" s="2450"/>
      <c r="BZ515" s="2450"/>
      <c r="CA515" s="2450"/>
      <c r="CB515" s="2451"/>
      <c r="CC515" s="2449"/>
      <c r="CD515" s="2450"/>
      <c r="CE515" s="2450"/>
      <c r="CF515" s="2450"/>
      <c r="CG515" s="2450"/>
      <c r="CH515" s="2450"/>
      <c r="CI515" s="2450"/>
      <c r="CJ515" s="2450"/>
      <c r="CK515" s="2450"/>
      <c r="CL515" s="2450"/>
      <c r="CM515" s="2450"/>
      <c r="CN515" s="2451"/>
      <c r="CO515" s="481"/>
      <c r="CP515" s="482"/>
      <c r="CQ515" s="482"/>
      <c r="CR515" s="482"/>
      <c r="CS515" s="481"/>
      <c r="CT515" s="482"/>
      <c r="CU515" s="482"/>
      <c r="CV515" s="483"/>
      <c r="CW515" s="481"/>
      <c r="CX515" s="482"/>
      <c r="CY515" s="482"/>
      <c r="CZ515" s="483"/>
      <c r="DA515" s="481"/>
      <c r="DB515" s="482"/>
      <c r="DC515" s="482"/>
      <c r="DD515" s="483"/>
      <c r="DE515" s="481"/>
      <c r="DF515" s="482"/>
      <c r="DG515" s="482"/>
      <c r="DH515" s="483"/>
      <c r="DI515" s="481"/>
      <c r="DJ515" s="482"/>
      <c r="DK515" s="482"/>
      <c r="DL515" s="483"/>
      <c r="DM515" s="481"/>
      <c r="DN515" s="482"/>
      <c r="DO515" s="482"/>
      <c r="DP515" s="483"/>
      <c r="DQ515" s="2449"/>
      <c r="DR515" s="2450"/>
      <c r="DS515" s="2450"/>
      <c r="DT515" s="2450"/>
      <c r="DU515" s="2450"/>
      <c r="DV515" s="2450"/>
      <c r="DW515" s="2450"/>
      <c r="DX515" s="2451"/>
      <c r="DY515" s="482"/>
    </row>
    <row r="516" spans="3:129" ht="6.75" customHeight="1">
      <c r="C516" s="2449"/>
      <c r="D516" s="2450"/>
      <c r="E516" s="2450"/>
      <c r="F516" s="2450"/>
      <c r="G516" s="2450"/>
      <c r="H516" s="2450"/>
      <c r="I516" s="2450"/>
      <c r="J516" s="2450"/>
      <c r="K516" s="2450"/>
      <c r="L516" s="2450"/>
      <c r="M516" s="2450"/>
      <c r="N516" s="2450"/>
      <c r="O516" s="2450"/>
      <c r="P516" s="2450"/>
      <c r="Q516" s="2450"/>
      <c r="R516" s="2450"/>
      <c r="S516" s="2450"/>
      <c r="T516" s="2450"/>
      <c r="U516" s="2450"/>
      <c r="V516" s="2450"/>
      <c r="W516" s="2450"/>
      <c r="X516" s="2450"/>
      <c r="Y516" s="2450"/>
      <c r="Z516" s="2450"/>
      <c r="AA516" s="2450"/>
      <c r="AB516" s="2450"/>
      <c r="AC516" s="2450"/>
      <c r="AD516" s="2451"/>
      <c r="AE516" s="2449"/>
      <c r="AF516" s="2450"/>
      <c r="AG516" s="2450"/>
      <c r="AH516" s="2450"/>
      <c r="AI516" s="2450"/>
      <c r="AJ516" s="2450"/>
      <c r="AK516" s="2450"/>
      <c r="AL516" s="2450"/>
      <c r="AM516" s="2450"/>
      <c r="AN516" s="2450"/>
      <c r="AO516" s="2450"/>
      <c r="AP516" s="2450"/>
      <c r="AQ516" s="2450"/>
      <c r="AR516" s="2450"/>
      <c r="AS516" s="2450"/>
      <c r="AT516" s="2451"/>
      <c r="AU516" s="2449"/>
      <c r="AV516" s="2450"/>
      <c r="AW516" s="2450"/>
      <c r="AX516" s="2450"/>
      <c r="AY516" s="2450"/>
      <c r="AZ516" s="2450"/>
      <c r="BA516" s="2450"/>
      <c r="BB516" s="2451"/>
      <c r="BC516" s="2449"/>
      <c r="BD516" s="2450"/>
      <c r="BE516" s="2450"/>
      <c r="BF516" s="2450"/>
      <c r="BG516" s="2450"/>
      <c r="BH516" s="2450"/>
      <c r="BI516" s="2450"/>
      <c r="BJ516" s="2450"/>
      <c r="BK516" s="2450"/>
      <c r="BL516" s="2450"/>
      <c r="BM516" s="2450"/>
      <c r="BN516" s="2451"/>
      <c r="BO516" s="2449"/>
      <c r="BP516" s="2450"/>
      <c r="BQ516" s="2450"/>
      <c r="BR516" s="2450"/>
      <c r="BS516" s="2450"/>
      <c r="BT516" s="2450"/>
      <c r="BU516" s="2450"/>
      <c r="BV516" s="2450"/>
      <c r="BW516" s="2450"/>
      <c r="BX516" s="2450"/>
      <c r="BY516" s="2450"/>
      <c r="BZ516" s="2450"/>
      <c r="CA516" s="2450"/>
      <c r="CB516" s="2451"/>
      <c r="CC516" s="2449"/>
      <c r="CD516" s="2450"/>
      <c r="CE516" s="2450"/>
      <c r="CF516" s="2450"/>
      <c r="CG516" s="2450"/>
      <c r="CH516" s="2450"/>
      <c r="CI516" s="2450"/>
      <c r="CJ516" s="2450"/>
      <c r="CK516" s="2450"/>
      <c r="CL516" s="2450"/>
      <c r="CM516" s="2450"/>
      <c r="CN516" s="2451"/>
      <c r="CO516" s="519"/>
      <c r="CP516" s="492"/>
      <c r="CQ516" s="492"/>
      <c r="CR516" s="492"/>
      <c r="CS516" s="519"/>
      <c r="CT516" s="492"/>
      <c r="CU516" s="492"/>
      <c r="CV516" s="493"/>
      <c r="CW516" s="519"/>
      <c r="CX516" s="492"/>
      <c r="CY516" s="492"/>
      <c r="CZ516" s="493"/>
      <c r="DA516" s="519"/>
      <c r="DB516" s="492"/>
      <c r="DC516" s="492"/>
      <c r="DD516" s="493"/>
      <c r="DE516" s="519"/>
      <c r="DF516" s="492"/>
      <c r="DG516" s="492"/>
      <c r="DH516" s="493"/>
      <c r="DI516" s="519"/>
      <c r="DJ516" s="492"/>
      <c r="DK516" s="492"/>
      <c r="DL516" s="493"/>
      <c r="DM516" s="519"/>
      <c r="DN516" s="492"/>
      <c r="DO516" s="492"/>
      <c r="DP516" s="493"/>
      <c r="DQ516" s="2449"/>
      <c r="DR516" s="2450"/>
      <c r="DS516" s="2450"/>
      <c r="DT516" s="2450"/>
      <c r="DU516" s="2450"/>
      <c r="DV516" s="2450"/>
      <c r="DW516" s="2450"/>
      <c r="DX516" s="2451"/>
      <c r="DY516" s="482"/>
    </row>
    <row r="517" spans="3:129" ht="6.75" customHeight="1">
      <c r="C517" s="2449"/>
      <c r="D517" s="2450"/>
      <c r="E517" s="2450"/>
      <c r="F517" s="2450"/>
      <c r="G517" s="2450"/>
      <c r="H517" s="2450"/>
      <c r="I517" s="2450"/>
      <c r="J517" s="2450"/>
      <c r="K517" s="2450"/>
      <c r="L517" s="2450"/>
      <c r="M517" s="2450"/>
      <c r="N517" s="2450"/>
      <c r="O517" s="2450"/>
      <c r="P517" s="2450"/>
      <c r="Q517" s="2450"/>
      <c r="R517" s="2450"/>
      <c r="S517" s="2450"/>
      <c r="T517" s="2450"/>
      <c r="U517" s="2450"/>
      <c r="V517" s="2450"/>
      <c r="W517" s="2450"/>
      <c r="X517" s="2450"/>
      <c r="Y517" s="2450"/>
      <c r="Z517" s="2450"/>
      <c r="AA517" s="2450"/>
      <c r="AB517" s="2450"/>
      <c r="AC517" s="2450"/>
      <c r="AD517" s="2451"/>
      <c r="AE517" s="2449"/>
      <c r="AF517" s="2450"/>
      <c r="AG517" s="2450"/>
      <c r="AH517" s="2450"/>
      <c r="AI517" s="2450"/>
      <c r="AJ517" s="2450"/>
      <c r="AK517" s="2450"/>
      <c r="AL517" s="2450"/>
      <c r="AM517" s="2450"/>
      <c r="AN517" s="2450"/>
      <c r="AO517" s="2450"/>
      <c r="AP517" s="2450"/>
      <c r="AQ517" s="2450"/>
      <c r="AR517" s="2450"/>
      <c r="AS517" s="2450"/>
      <c r="AT517" s="2451"/>
      <c r="AU517" s="2449"/>
      <c r="AV517" s="2450"/>
      <c r="AW517" s="2450"/>
      <c r="AX517" s="2450"/>
      <c r="AY517" s="2450"/>
      <c r="AZ517" s="2450"/>
      <c r="BA517" s="2450"/>
      <c r="BB517" s="2451"/>
      <c r="BC517" s="2449"/>
      <c r="BD517" s="2450"/>
      <c r="BE517" s="2450"/>
      <c r="BF517" s="2450"/>
      <c r="BG517" s="2450"/>
      <c r="BH517" s="2450"/>
      <c r="BI517" s="2450"/>
      <c r="BJ517" s="2450"/>
      <c r="BK517" s="2450"/>
      <c r="BL517" s="2450"/>
      <c r="BM517" s="2450"/>
      <c r="BN517" s="2451"/>
      <c r="BO517" s="2449"/>
      <c r="BP517" s="2450"/>
      <c r="BQ517" s="2450"/>
      <c r="BR517" s="2450"/>
      <c r="BS517" s="2450"/>
      <c r="BT517" s="2450"/>
      <c r="BU517" s="2450"/>
      <c r="BV517" s="2450"/>
      <c r="BW517" s="2450"/>
      <c r="BX517" s="2450"/>
      <c r="BY517" s="2450"/>
      <c r="BZ517" s="2450"/>
      <c r="CA517" s="2450"/>
      <c r="CB517" s="2451"/>
      <c r="CC517" s="2449"/>
      <c r="CD517" s="2450"/>
      <c r="CE517" s="2450"/>
      <c r="CF517" s="2450"/>
      <c r="CG517" s="2450"/>
      <c r="CH517" s="2450"/>
      <c r="CI517" s="2450"/>
      <c r="CJ517" s="2450"/>
      <c r="CK517" s="2450"/>
      <c r="CL517" s="2450"/>
      <c r="CM517" s="2450"/>
      <c r="CN517" s="2451"/>
      <c r="CO517" s="481"/>
      <c r="CP517" s="482"/>
      <c r="CQ517" s="482"/>
      <c r="CR517" s="482"/>
      <c r="CS517" s="481"/>
      <c r="CT517" s="482"/>
      <c r="CU517" s="482"/>
      <c r="CV517" s="483"/>
      <c r="CW517" s="481"/>
      <c r="CX517" s="482"/>
      <c r="CY517" s="482"/>
      <c r="CZ517" s="483"/>
      <c r="DA517" s="481"/>
      <c r="DB517" s="482"/>
      <c r="DC517" s="482"/>
      <c r="DD517" s="483"/>
      <c r="DE517" s="481"/>
      <c r="DF517" s="482"/>
      <c r="DG517" s="482"/>
      <c r="DH517" s="483"/>
      <c r="DI517" s="481"/>
      <c r="DJ517" s="482"/>
      <c r="DK517" s="482"/>
      <c r="DL517" s="483"/>
      <c r="DM517" s="481"/>
      <c r="DN517" s="482"/>
      <c r="DO517" s="482"/>
      <c r="DP517" s="483"/>
      <c r="DQ517" s="2449"/>
      <c r="DR517" s="2450"/>
      <c r="DS517" s="2450"/>
      <c r="DT517" s="2450"/>
      <c r="DU517" s="2450"/>
      <c r="DV517" s="2450"/>
      <c r="DW517" s="2450"/>
      <c r="DX517" s="2451"/>
      <c r="DY517" s="482"/>
    </row>
    <row r="518" spans="3:129" ht="6.75" customHeight="1">
      <c r="C518" s="2449"/>
      <c r="D518" s="2450"/>
      <c r="E518" s="2450"/>
      <c r="F518" s="2450"/>
      <c r="G518" s="2450"/>
      <c r="H518" s="2450"/>
      <c r="I518" s="2450"/>
      <c r="J518" s="2450"/>
      <c r="K518" s="2450"/>
      <c r="L518" s="2450"/>
      <c r="M518" s="2450"/>
      <c r="N518" s="2450"/>
      <c r="O518" s="2450"/>
      <c r="P518" s="2450"/>
      <c r="Q518" s="2450"/>
      <c r="R518" s="2450"/>
      <c r="S518" s="2450"/>
      <c r="T518" s="2450"/>
      <c r="U518" s="2450"/>
      <c r="V518" s="2450"/>
      <c r="W518" s="2450"/>
      <c r="X518" s="2450"/>
      <c r="Y518" s="2450"/>
      <c r="Z518" s="2450"/>
      <c r="AA518" s="2450"/>
      <c r="AB518" s="2450"/>
      <c r="AC518" s="2450"/>
      <c r="AD518" s="2451"/>
      <c r="AE518" s="2449"/>
      <c r="AF518" s="2450"/>
      <c r="AG518" s="2450"/>
      <c r="AH518" s="2450"/>
      <c r="AI518" s="2450"/>
      <c r="AJ518" s="2450"/>
      <c r="AK518" s="2450"/>
      <c r="AL518" s="2450"/>
      <c r="AM518" s="2450"/>
      <c r="AN518" s="2450"/>
      <c r="AO518" s="2450"/>
      <c r="AP518" s="2450"/>
      <c r="AQ518" s="2450"/>
      <c r="AR518" s="2450"/>
      <c r="AS518" s="2450"/>
      <c r="AT518" s="2451"/>
      <c r="AU518" s="2449"/>
      <c r="AV518" s="2450"/>
      <c r="AW518" s="2450"/>
      <c r="AX518" s="2450"/>
      <c r="AY518" s="2450"/>
      <c r="AZ518" s="2450"/>
      <c r="BA518" s="2450"/>
      <c r="BB518" s="2451"/>
      <c r="BC518" s="2449"/>
      <c r="BD518" s="2450"/>
      <c r="BE518" s="2450"/>
      <c r="BF518" s="2450"/>
      <c r="BG518" s="2450"/>
      <c r="BH518" s="2450"/>
      <c r="BI518" s="2450"/>
      <c r="BJ518" s="2450"/>
      <c r="BK518" s="2450"/>
      <c r="BL518" s="2450"/>
      <c r="BM518" s="2450"/>
      <c r="BN518" s="2451"/>
      <c r="BO518" s="2449"/>
      <c r="BP518" s="2450"/>
      <c r="BQ518" s="2450"/>
      <c r="BR518" s="2450"/>
      <c r="BS518" s="2450"/>
      <c r="BT518" s="2450"/>
      <c r="BU518" s="2450"/>
      <c r="BV518" s="2450"/>
      <c r="BW518" s="2450"/>
      <c r="BX518" s="2450"/>
      <c r="BY518" s="2450"/>
      <c r="BZ518" s="2450"/>
      <c r="CA518" s="2450"/>
      <c r="CB518" s="2451"/>
      <c r="CC518" s="2449"/>
      <c r="CD518" s="2450"/>
      <c r="CE518" s="2450"/>
      <c r="CF518" s="2450"/>
      <c r="CG518" s="2450"/>
      <c r="CH518" s="2450"/>
      <c r="CI518" s="2450"/>
      <c r="CJ518" s="2450"/>
      <c r="CK518" s="2450"/>
      <c r="CL518" s="2450"/>
      <c r="CM518" s="2450"/>
      <c r="CN518" s="2451"/>
      <c r="CO518" s="520"/>
      <c r="CP518" s="498"/>
      <c r="CQ518" s="498"/>
      <c r="CR518" s="498"/>
      <c r="CS518" s="520"/>
      <c r="CT518" s="498"/>
      <c r="CU518" s="498"/>
      <c r="CV518" s="497"/>
      <c r="CW518" s="520"/>
      <c r="CX518" s="498"/>
      <c r="CY518" s="498"/>
      <c r="CZ518" s="497"/>
      <c r="DA518" s="520"/>
      <c r="DB518" s="498"/>
      <c r="DC518" s="498"/>
      <c r="DD518" s="497"/>
      <c r="DE518" s="520"/>
      <c r="DF518" s="498"/>
      <c r="DG518" s="498"/>
      <c r="DH518" s="497"/>
      <c r="DI518" s="520"/>
      <c r="DJ518" s="498"/>
      <c r="DK518" s="498"/>
      <c r="DL518" s="497"/>
      <c r="DM518" s="520"/>
      <c r="DN518" s="498"/>
      <c r="DO518" s="498"/>
      <c r="DP518" s="497"/>
      <c r="DQ518" s="2449"/>
      <c r="DR518" s="2450"/>
      <c r="DS518" s="2450"/>
      <c r="DT518" s="2450"/>
      <c r="DU518" s="2450"/>
      <c r="DV518" s="2450"/>
      <c r="DW518" s="2450"/>
      <c r="DX518" s="2451"/>
      <c r="DY518" s="482"/>
    </row>
    <row r="519" spans="3:129" ht="6.75" customHeight="1">
      <c r="C519" s="2449"/>
      <c r="D519" s="2450"/>
      <c r="E519" s="2450"/>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1"/>
      <c r="AE519" s="2449"/>
      <c r="AF519" s="2450"/>
      <c r="AG519" s="2450"/>
      <c r="AH519" s="2450"/>
      <c r="AI519" s="2450"/>
      <c r="AJ519" s="2450"/>
      <c r="AK519" s="2450"/>
      <c r="AL519" s="2450"/>
      <c r="AM519" s="2450"/>
      <c r="AN519" s="2450"/>
      <c r="AO519" s="2450"/>
      <c r="AP519" s="2450"/>
      <c r="AQ519" s="2450"/>
      <c r="AR519" s="2450"/>
      <c r="AS519" s="2450"/>
      <c r="AT519" s="2451"/>
      <c r="AU519" s="2449"/>
      <c r="AV519" s="2450"/>
      <c r="AW519" s="2450"/>
      <c r="AX519" s="2450"/>
      <c r="AY519" s="2450"/>
      <c r="AZ519" s="2450"/>
      <c r="BA519" s="2450"/>
      <c r="BB519" s="2451"/>
      <c r="BC519" s="2449"/>
      <c r="BD519" s="2450"/>
      <c r="BE519" s="2450"/>
      <c r="BF519" s="2450"/>
      <c r="BG519" s="2450"/>
      <c r="BH519" s="2450"/>
      <c r="BI519" s="2450"/>
      <c r="BJ519" s="2450"/>
      <c r="BK519" s="2450"/>
      <c r="BL519" s="2450"/>
      <c r="BM519" s="2450"/>
      <c r="BN519" s="2451"/>
      <c r="BO519" s="2449"/>
      <c r="BP519" s="2450"/>
      <c r="BQ519" s="2450"/>
      <c r="BR519" s="2450"/>
      <c r="BS519" s="2450"/>
      <c r="BT519" s="2450"/>
      <c r="BU519" s="2450"/>
      <c r="BV519" s="2450"/>
      <c r="BW519" s="2450"/>
      <c r="BX519" s="2450"/>
      <c r="BY519" s="2450"/>
      <c r="BZ519" s="2450"/>
      <c r="CA519" s="2450"/>
      <c r="CB519" s="2451"/>
      <c r="CC519" s="2449"/>
      <c r="CD519" s="2450"/>
      <c r="CE519" s="2450"/>
      <c r="CF519" s="2450"/>
      <c r="CG519" s="2450"/>
      <c r="CH519" s="2450"/>
      <c r="CI519" s="2450"/>
      <c r="CJ519" s="2450"/>
      <c r="CK519" s="2450"/>
      <c r="CL519" s="2450"/>
      <c r="CM519" s="2450"/>
      <c r="CN519" s="2451"/>
      <c r="CO519" s="481"/>
      <c r="CP519" s="482"/>
      <c r="CQ519" s="482"/>
      <c r="CR519" s="482"/>
      <c r="CS519" s="481"/>
      <c r="CT519" s="482"/>
      <c r="CU519" s="482"/>
      <c r="CV519" s="483"/>
      <c r="CW519" s="481"/>
      <c r="CX519" s="482"/>
      <c r="CY519" s="482"/>
      <c r="CZ519" s="483"/>
      <c r="DA519" s="481"/>
      <c r="DB519" s="482"/>
      <c r="DC519" s="482"/>
      <c r="DD519" s="483"/>
      <c r="DE519" s="481"/>
      <c r="DF519" s="482"/>
      <c r="DG519" s="482"/>
      <c r="DH519" s="483"/>
      <c r="DI519" s="481"/>
      <c r="DJ519" s="482"/>
      <c r="DK519" s="482"/>
      <c r="DL519" s="483"/>
      <c r="DM519" s="481"/>
      <c r="DN519" s="482"/>
      <c r="DO519" s="482"/>
      <c r="DP519" s="483"/>
      <c r="DQ519" s="2449"/>
      <c r="DR519" s="2450"/>
      <c r="DS519" s="2450"/>
      <c r="DT519" s="2450"/>
      <c r="DU519" s="2450"/>
      <c r="DV519" s="2450"/>
      <c r="DW519" s="2450"/>
      <c r="DX519" s="2451"/>
      <c r="DY519" s="482"/>
    </row>
    <row r="520" spans="3:129" ht="6.75" customHeight="1">
      <c r="C520" s="2449"/>
      <c r="D520" s="2450"/>
      <c r="E520" s="2450"/>
      <c r="F520" s="2450"/>
      <c r="G520" s="2450"/>
      <c r="H520" s="2450"/>
      <c r="I520" s="2450"/>
      <c r="J520" s="2450"/>
      <c r="K520" s="2450"/>
      <c r="L520" s="2450"/>
      <c r="M520" s="2450"/>
      <c r="N520" s="2450"/>
      <c r="O520" s="2450"/>
      <c r="P520" s="2450"/>
      <c r="Q520" s="2450"/>
      <c r="R520" s="2450"/>
      <c r="S520" s="2450"/>
      <c r="T520" s="2450"/>
      <c r="U520" s="2450"/>
      <c r="V520" s="2450"/>
      <c r="W520" s="2450"/>
      <c r="X520" s="2450"/>
      <c r="Y520" s="2450"/>
      <c r="Z520" s="2450"/>
      <c r="AA520" s="2450"/>
      <c r="AB520" s="2450"/>
      <c r="AC520" s="2450"/>
      <c r="AD520" s="2451"/>
      <c r="AE520" s="2449"/>
      <c r="AF520" s="2450"/>
      <c r="AG520" s="2450"/>
      <c r="AH520" s="2450"/>
      <c r="AI520" s="2450"/>
      <c r="AJ520" s="2450"/>
      <c r="AK520" s="2450"/>
      <c r="AL520" s="2450"/>
      <c r="AM520" s="2450"/>
      <c r="AN520" s="2450"/>
      <c r="AO520" s="2450"/>
      <c r="AP520" s="2450"/>
      <c r="AQ520" s="2450"/>
      <c r="AR520" s="2450"/>
      <c r="AS520" s="2450"/>
      <c r="AT520" s="2451"/>
      <c r="AU520" s="2449"/>
      <c r="AV520" s="2450"/>
      <c r="AW520" s="2450"/>
      <c r="AX520" s="2450"/>
      <c r="AY520" s="2450"/>
      <c r="AZ520" s="2450"/>
      <c r="BA520" s="2450"/>
      <c r="BB520" s="2451"/>
      <c r="BC520" s="2449"/>
      <c r="BD520" s="2450"/>
      <c r="BE520" s="2450"/>
      <c r="BF520" s="2450"/>
      <c r="BG520" s="2450"/>
      <c r="BH520" s="2450"/>
      <c r="BI520" s="2450"/>
      <c r="BJ520" s="2450"/>
      <c r="BK520" s="2450"/>
      <c r="BL520" s="2450"/>
      <c r="BM520" s="2450"/>
      <c r="BN520" s="2451"/>
      <c r="BO520" s="2449"/>
      <c r="BP520" s="2450"/>
      <c r="BQ520" s="2450"/>
      <c r="BR520" s="2450"/>
      <c r="BS520" s="2450"/>
      <c r="BT520" s="2450"/>
      <c r="BU520" s="2450"/>
      <c r="BV520" s="2450"/>
      <c r="BW520" s="2450"/>
      <c r="BX520" s="2450"/>
      <c r="BY520" s="2450"/>
      <c r="BZ520" s="2450"/>
      <c r="CA520" s="2450"/>
      <c r="CB520" s="2451"/>
      <c r="CC520" s="2449"/>
      <c r="CD520" s="2450"/>
      <c r="CE520" s="2450"/>
      <c r="CF520" s="2450"/>
      <c r="CG520" s="2450"/>
      <c r="CH520" s="2450"/>
      <c r="CI520" s="2450"/>
      <c r="CJ520" s="2450"/>
      <c r="CK520" s="2450"/>
      <c r="CL520" s="2450"/>
      <c r="CM520" s="2450"/>
      <c r="CN520" s="2451"/>
      <c r="CO520" s="481"/>
      <c r="CP520" s="482"/>
      <c r="CQ520" s="482"/>
      <c r="CR520" s="482"/>
      <c r="CS520" s="481"/>
      <c r="CT520" s="482"/>
      <c r="CU520" s="482"/>
      <c r="CV520" s="483"/>
      <c r="CW520" s="481"/>
      <c r="CX520" s="482"/>
      <c r="CY520" s="482"/>
      <c r="CZ520" s="483"/>
      <c r="DA520" s="481"/>
      <c r="DB520" s="482"/>
      <c r="DC520" s="482"/>
      <c r="DD520" s="483"/>
      <c r="DE520" s="481"/>
      <c r="DF520" s="482"/>
      <c r="DG520" s="482"/>
      <c r="DH520" s="483"/>
      <c r="DI520" s="481"/>
      <c r="DJ520" s="482"/>
      <c r="DK520" s="482"/>
      <c r="DL520" s="483"/>
      <c r="DM520" s="481"/>
      <c r="DN520" s="482"/>
      <c r="DO520" s="482"/>
      <c r="DP520" s="483"/>
      <c r="DQ520" s="2449"/>
      <c r="DR520" s="2450"/>
      <c r="DS520" s="2450"/>
      <c r="DT520" s="2450"/>
      <c r="DU520" s="2450"/>
      <c r="DV520" s="2450"/>
      <c r="DW520" s="2450"/>
      <c r="DX520" s="2451"/>
      <c r="DY520" s="482"/>
    </row>
    <row r="521" spans="3:129" ht="6.75" customHeight="1">
      <c r="C521" s="2452"/>
      <c r="D521" s="2453"/>
      <c r="E521" s="2453"/>
      <c r="F521" s="2453"/>
      <c r="G521" s="2453"/>
      <c r="H521" s="2453"/>
      <c r="I521" s="2453"/>
      <c r="J521" s="2453"/>
      <c r="K521" s="2453"/>
      <c r="L521" s="2453"/>
      <c r="M521" s="2453"/>
      <c r="N521" s="2453"/>
      <c r="O521" s="2453"/>
      <c r="P521" s="2453"/>
      <c r="Q521" s="2453"/>
      <c r="R521" s="2453"/>
      <c r="S521" s="2453"/>
      <c r="T521" s="2453"/>
      <c r="U521" s="2453"/>
      <c r="V521" s="2453"/>
      <c r="W521" s="2453"/>
      <c r="X521" s="2453"/>
      <c r="Y521" s="2453"/>
      <c r="Z521" s="2453"/>
      <c r="AA521" s="2453"/>
      <c r="AB521" s="2453"/>
      <c r="AC521" s="2453"/>
      <c r="AD521" s="2454"/>
      <c r="AE521" s="2452"/>
      <c r="AF521" s="2453"/>
      <c r="AG521" s="2453"/>
      <c r="AH521" s="2453"/>
      <c r="AI521" s="2453"/>
      <c r="AJ521" s="2453"/>
      <c r="AK521" s="2453"/>
      <c r="AL521" s="2453"/>
      <c r="AM521" s="2453"/>
      <c r="AN521" s="2453"/>
      <c r="AO521" s="2453"/>
      <c r="AP521" s="2453"/>
      <c r="AQ521" s="2453"/>
      <c r="AR521" s="2453"/>
      <c r="AS521" s="2453"/>
      <c r="AT521" s="2454"/>
      <c r="AU521" s="2452"/>
      <c r="AV521" s="2453"/>
      <c r="AW521" s="2453"/>
      <c r="AX521" s="2453"/>
      <c r="AY521" s="2453"/>
      <c r="AZ521" s="2453"/>
      <c r="BA521" s="2453"/>
      <c r="BB521" s="2454"/>
      <c r="BC521" s="2452"/>
      <c r="BD521" s="2453"/>
      <c r="BE521" s="2453"/>
      <c r="BF521" s="2453"/>
      <c r="BG521" s="2453"/>
      <c r="BH521" s="2453"/>
      <c r="BI521" s="2453"/>
      <c r="BJ521" s="2453"/>
      <c r="BK521" s="2453"/>
      <c r="BL521" s="2453"/>
      <c r="BM521" s="2453"/>
      <c r="BN521" s="2454"/>
      <c r="BO521" s="2452"/>
      <c r="BP521" s="2453"/>
      <c r="BQ521" s="2453"/>
      <c r="BR521" s="2453"/>
      <c r="BS521" s="2453"/>
      <c r="BT521" s="2453"/>
      <c r="BU521" s="2453"/>
      <c r="BV521" s="2453"/>
      <c r="BW521" s="2453"/>
      <c r="BX521" s="2453"/>
      <c r="BY521" s="2453"/>
      <c r="BZ521" s="2453"/>
      <c r="CA521" s="2453"/>
      <c r="CB521" s="2454"/>
      <c r="CC521" s="2452"/>
      <c r="CD521" s="2453"/>
      <c r="CE521" s="2453"/>
      <c r="CF521" s="2453"/>
      <c r="CG521" s="2453"/>
      <c r="CH521" s="2453"/>
      <c r="CI521" s="2453"/>
      <c r="CJ521" s="2453"/>
      <c r="CK521" s="2453"/>
      <c r="CL521" s="2453"/>
      <c r="CM521" s="2453"/>
      <c r="CN521" s="2454"/>
      <c r="CO521" s="517"/>
      <c r="CP521" s="486"/>
      <c r="CQ521" s="486"/>
      <c r="CR521" s="486"/>
      <c r="CS521" s="517"/>
      <c r="CT521" s="486"/>
      <c r="CU521" s="486"/>
      <c r="CV521" s="487"/>
      <c r="CW521" s="517"/>
      <c r="CX521" s="486"/>
      <c r="CY521" s="486"/>
      <c r="CZ521" s="487"/>
      <c r="DA521" s="517"/>
      <c r="DB521" s="486"/>
      <c r="DC521" s="486"/>
      <c r="DD521" s="487"/>
      <c r="DE521" s="517"/>
      <c r="DF521" s="486"/>
      <c r="DG521" s="486"/>
      <c r="DH521" s="487"/>
      <c r="DI521" s="517"/>
      <c r="DJ521" s="486"/>
      <c r="DK521" s="486"/>
      <c r="DL521" s="487"/>
      <c r="DM521" s="517"/>
      <c r="DN521" s="486"/>
      <c r="DO521" s="486"/>
      <c r="DP521" s="487"/>
      <c r="DQ521" s="2452"/>
      <c r="DR521" s="2453"/>
      <c r="DS521" s="2453"/>
      <c r="DT521" s="2453"/>
      <c r="DU521" s="2453"/>
      <c r="DV521" s="2453"/>
      <c r="DW521" s="2453"/>
      <c r="DX521" s="2454"/>
      <c r="DY521" s="482"/>
    </row>
    <row r="522" spans="3:129" ht="6.75" customHeight="1">
      <c r="C522" s="2446"/>
      <c r="D522" s="2447"/>
      <c r="E522" s="2447"/>
      <c r="F522" s="2447"/>
      <c r="G522" s="2447"/>
      <c r="H522" s="2447"/>
      <c r="I522" s="2447"/>
      <c r="J522" s="2447"/>
      <c r="K522" s="2447"/>
      <c r="L522" s="2447"/>
      <c r="M522" s="2447"/>
      <c r="N522" s="2447"/>
      <c r="O522" s="2447"/>
      <c r="P522" s="2447"/>
      <c r="Q522" s="2447"/>
      <c r="R522" s="2447"/>
      <c r="S522" s="2447"/>
      <c r="T522" s="2447"/>
      <c r="U522" s="2447"/>
      <c r="V522" s="2447"/>
      <c r="W522" s="2447"/>
      <c r="X522" s="2447"/>
      <c r="Y522" s="2447"/>
      <c r="Z522" s="2447"/>
      <c r="AA522" s="2447"/>
      <c r="AB522" s="2447"/>
      <c r="AC522" s="2447"/>
      <c r="AD522" s="2448"/>
      <c r="AE522" s="2446"/>
      <c r="AF522" s="2447"/>
      <c r="AG522" s="2447"/>
      <c r="AH522" s="2447"/>
      <c r="AI522" s="2447"/>
      <c r="AJ522" s="2447"/>
      <c r="AK522" s="2447"/>
      <c r="AL522" s="2447"/>
      <c r="AM522" s="2447"/>
      <c r="AN522" s="2447"/>
      <c r="AO522" s="2447"/>
      <c r="AP522" s="2447"/>
      <c r="AQ522" s="2447"/>
      <c r="AR522" s="2447"/>
      <c r="AS522" s="2447"/>
      <c r="AT522" s="2448"/>
      <c r="AU522" s="2446"/>
      <c r="AV522" s="2447"/>
      <c r="AW522" s="2447"/>
      <c r="AX522" s="2447"/>
      <c r="AY522" s="2447"/>
      <c r="AZ522" s="2447"/>
      <c r="BA522" s="2447"/>
      <c r="BB522" s="2448"/>
      <c r="BC522" s="2446"/>
      <c r="BD522" s="2447"/>
      <c r="BE522" s="2447"/>
      <c r="BF522" s="2447"/>
      <c r="BG522" s="2447"/>
      <c r="BH522" s="2447"/>
      <c r="BI522" s="2447"/>
      <c r="BJ522" s="2447"/>
      <c r="BK522" s="2447"/>
      <c r="BL522" s="2447"/>
      <c r="BM522" s="2447"/>
      <c r="BN522" s="2448"/>
      <c r="BO522" s="2446"/>
      <c r="BP522" s="2447"/>
      <c r="BQ522" s="2447"/>
      <c r="BR522" s="2447"/>
      <c r="BS522" s="2447"/>
      <c r="BT522" s="2447"/>
      <c r="BU522" s="2447"/>
      <c r="BV522" s="2447"/>
      <c r="BW522" s="2447"/>
      <c r="BX522" s="2447"/>
      <c r="BY522" s="2447"/>
      <c r="BZ522" s="2447"/>
      <c r="CA522" s="2447"/>
      <c r="CB522" s="2448"/>
      <c r="CC522" s="2446"/>
      <c r="CD522" s="2447"/>
      <c r="CE522" s="2447"/>
      <c r="CF522" s="2447"/>
      <c r="CG522" s="2447"/>
      <c r="CH522" s="2447"/>
      <c r="CI522" s="2447"/>
      <c r="CJ522" s="2447"/>
      <c r="CK522" s="2447"/>
      <c r="CL522" s="2447"/>
      <c r="CM522" s="2447"/>
      <c r="CN522" s="2448"/>
      <c r="CO522" s="478"/>
      <c r="CP522" s="479"/>
      <c r="CQ522" s="479"/>
      <c r="CR522" s="479"/>
      <c r="CS522" s="478"/>
      <c r="CT522" s="479"/>
      <c r="CU522" s="479"/>
      <c r="CV522" s="480"/>
      <c r="CW522" s="478"/>
      <c r="CX522" s="479"/>
      <c r="CY522" s="479"/>
      <c r="CZ522" s="480"/>
      <c r="DA522" s="478"/>
      <c r="DB522" s="479"/>
      <c r="DC522" s="479"/>
      <c r="DD522" s="480"/>
      <c r="DE522" s="478"/>
      <c r="DF522" s="479"/>
      <c r="DG522" s="479"/>
      <c r="DH522" s="480"/>
      <c r="DI522" s="478"/>
      <c r="DJ522" s="479"/>
      <c r="DK522" s="479"/>
      <c r="DL522" s="480"/>
      <c r="DM522" s="478"/>
      <c r="DN522" s="479"/>
      <c r="DO522" s="479"/>
      <c r="DP522" s="480"/>
      <c r="DQ522" s="2446"/>
      <c r="DR522" s="2447"/>
      <c r="DS522" s="2447"/>
      <c r="DT522" s="2447"/>
      <c r="DU522" s="2447"/>
      <c r="DV522" s="2447"/>
      <c r="DW522" s="2447"/>
      <c r="DX522" s="2448"/>
      <c r="DY522" s="482"/>
    </row>
    <row r="523" spans="3:129" ht="6.75" customHeight="1">
      <c r="C523" s="2449"/>
      <c r="D523" s="2450"/>
      <c r="E523" s="2450"/>
      <c r="F523" s="2450"/>
      <c r="G523" s="2450"/>
      <c r="H523" s="2450"/>
      <c r="I523" s="2450"/>
      <c r="J523" s="2450"/>
      <c r="K523" s="2450"/>
      <c r="L523" s="2450"/>
      <c r="M523" s="2450"/>
      <c r="N523" s="2450"/>
      <c r="O523" s="2450"/>
      <c r="P523" s="2450"/>
      <c r="Q523" s="2450"/>
      <c r="R523" s="2450"/>
      <c r="S523" s="2450"/>
      <c r="T523" s="2450"/>
      <c r="U523" s="2450"/>
      <c r="V523" s="2450"/>
      <c r="W523" s="2450"/>
      <c r="X523" s="2450"/>
      <c r="Y523" s="2450"/>
      <c r="Z523" s="2450"/>
      <c r="AA523" s="2450"/>
      <c r="AB523" s="2450"/>
      <c r="AC523" s="2450"/>
      <c r="AD523" s="2451"/>
      <c r="AE523" s="2449"/>
      <c r="AF523" s="2450"/>
      <c r="AG523" s="2450"/>
      <c r="AH523" s="2450"/>
      <c r="AI523" s="2450"/>
      <c r="AJ523" s="2450"/>
      <c r="AK523" s="2450"/>
      <c r="AL523" s="2450"/>
      <c r="AM523" s="2450"/>
      <c r="AN523" s="2450"/>
      <c r="AO523" s="2450"/>
      <c r="AP523" s="2450"/>
      <c r="AQ523" s="2450"/>
      <c r="AR523" s="2450"/>
      <c r="AS523" s="2450"/>
      <c r="AT523" s="2451"/>
      <c r="AU523" s="2449"/>
      <c r="AV523" s="2450"/>
      <c r="AW523" s="2450"/>
      <c r="AX523" s="2450"/>
      <c r="AY523" s="2450"/>
      <c r="AZ523" s="2450"/>
      <c r="BA523" s="2450"/>
      <c r="BB523" s="2451"/>
      <c r="BC523" s="2449"/>
      <c r="BD523" s="2450"/>
      <c r="BE523" s="2450"/>
      <c r="BF523" s="2450"/>
      <c r="BG523" s="2450"/>
      <c r="BH523" s="2450"/>
      <c r="BI523" s="2450"/>
      <c r="BJ523" s="2450"/>
      <c r="BK523" s="2450"/>
      <c r="BL523" s="2450"/>
      <c r="BM523" s="2450"/>
      <c r="BN523" s="2451"/>
      <c r="BO523" s="2449"/>
      <c r="BP523" s="2450"/>
      <c r="BQ523" s="2450"/>
      <c r="BR523" s="2450"/>
      <c r="BS523" s="2450"/>
      <c r="BT523" s="2450"/>
      <c r="BU523" s="2450"/>
      <c r="BV523" s="2450"/>
      <c r="BW523" s="2450"/>
      <c r="BX523" s="2450"/>
      <c r="BY523" s="2450"/>
      <c r="BZ523" s="2450"/>
      <c r="CA523" s="2450"/>
      <c r="CB523" s="2451"/>
      <c r="CC523" s="2449"/>
      <c r="CD523" s="2450"/>
      <c r="CE523" s="2450"/>
      <c r="CF523" s="2450"/>
      <c r="CG523" s="2450"/>
      <c r="CH523" s="2450"/>
      <c r="CI523" s="2450"/>
      <c r="CJ523" s="2450"/>
      <c r="CK523" s="2450"/>
      <c r="CL523" s="2450"/>
      <c r="CM523" s="2450"/>
      <c r="CN523" s="2451"/>
      <c r="CO523" s="481"/>
      <c r="CP523" s="482"/>
      <c r="CQ523" s="482"/>
      <c r="CR523" s="482"/>
      <c r="CS523" s="481"/>
      <c r="CT523" s="482"/>
      <c r="CU523" s="482"/>
      <c r="CV523" s="483"/>
      <c r="CW523" s="481"/>
      <c r="CX523" s="482"/>
      <c r="CY523" s="482"/>
      <c r="CZ523" s="483"/>
      <c r="DA523" s="481"/>
      <c r="DB523" s="482"/>
      <c r="DC523" s="482"/>
      <c r="DD523" s="483"/>
      <c r="DE523" s="481"/>
      <c r="DF523" s="482"/>
      <c r="DG523" s="482"/>
      <c r="DH523" s="483"/>
      <c r="DI523" s="481"/>
      <c r="DJ523" s="482"/>
      <c r="DK523" s="482"/>
      <c r="DL523" s="483"/>
      <c r="DM523" s="481"/>
      <c r="DN523" s="482"/>
      <c r="DO523" s="482"/>
      <c r="DP523" s="483"/>
      <c r="DQ523" s="2449"/>
      <c r="DR523" s="2450"/>
      <c r="DS523" s="2450"/>
      <c r="DT523" s="2450"/>
      <c r="DU523" s="2450"/>
      <c r="DV523" s="2450"/>
      <c r="DW523" s="2450"/>
      <c r="DX523" s="2451"/>
      <c r="DY523" s="482"/>
    </row>
    <row r="524" spans="3:129" ht="6.75" customHeight="1">
      <c r="C524" s="2449"/>
      <c r="D524" s="2450"/>
      <c r="E524" s="2450"/>
      <c r="F524" s="2450"/>
      <c r="G524" s="2450"/>
      <c r="H524" s="2450"/>
      <c r="I524" s="2450"/>
      <c r="J524" s="2450"/>
      <c r="K524" s="2450"/>
      <c r="L524" s="2450"/>
      <c r="M524" s="2450"/>
      <c r="N524" s="2450"/>
      <c r="O524" s="2450"/>
      <c r="P524" s="2450"/>
      <c r="Q524" s="2450"/>
      <c r="R524" s="2450"/>
      <c r="S524" s="2450"/>
      <c r="T524" s="2450"/>
      <c r="U524" s="2450"/>
      <c r="V524" s="2450"/>
      <c r="W524" s="2450"/>
      <c r="X524" s="2450"/>
      <c r="Y524" s="2450"/>
      <c r="Z524" s="2450"/>
      <c r="AA524" s="2450"/>
      <c r="AB524" s="2450"/>
      <c r="AC524" s="2450"/>
      <c r="AD524" s="2451"/>
      <c r="AE524" s="2449"/>
      <c r="AF524" s="2450"/>
      <c r="AG524" s="2450"/>
      <c r="AH524" s="2450"/>
      <c r="AI524" s="2450"/>
      <c r="AJ524" s="2450"/>
      <c r="AK524" s="2450"/>
      <c r="AL524" s="2450"/>
      <c r="AM524" s="2450"/>
      <c r="AN524" s="2450"/>
      <c r="AO524" s="2450"/>
      <c r="AP524" s="2450"/>
      <c r="AQ524" s="2450"/>
      <c r="AR524" s="2450"/>
      <c r="AS524" s="2450"/>
      <c r="AT524" s="2451"/>
      <c r="AU524" s="2449"/>
      <c r="AV524" s="2450"/>
      <c r="AW524" s="2450"/>
      <c r="AX524" s="2450"/>
      <c r="AY524" s="2450"/>
      <c r="AZ524" s="2450"/>
      <c r="BA524" s="2450"/>
      <c r="BB524" s="2451"/>
      <c r="BC524" s="2449"/>
      <c r="BD524" s="2450"/>
      <c r="BE524" s="2450"/>
      <c r="BF524" s="2450"/>
      <c r="BG524" s="2450"/>
      <c r="BH524" s="2450"/>
      <c r="BI524" s="2450"/>
      <c r="BJ524" s="2450"/>
      <c r="BK524" s="2450"/>
      <c r="BL524" s="2450"/>
      <c r="BM524" s="2450"/>
      <c r="BN524" s="2451"/>
      <c r="BO524" s="2449"/>
      <c r="BP524" s="2450"/>
      <c r="BQ524" s="2450"/>
      <c r="BR524" s="2450"/>
      <c r="BS524" s="2450"/>
      <c r="BT524" s="2450"/>
      <c r="BU524" s="2450"/>
      <c r="BV524" s="2450"/>
      <c r="BW524" s="2450"/>
      <c r="BX524" s="2450"/>
      <c r="BY524" s="2450"/>
      <c r="BZ524" s="2450"/>
      <c r="CA524" s="2450"/>
      <c r="CB524" s="2451"/>
      <c r="CC524" s="2449"/>
      <c r="CD524" s="2450"/>
      <c r="CE524" s="2450"/>
      <c r="CF524" s="2450"/>
      <c r="CG524" s="2450"/>
      <c r="CH524" s="2450"/>
      <c r="CI524" s="2450"/>
      <c r="CJ524" s="2450"/>
      <c r="CK524" s="2450"/>
      <c r="CL524" s="2450"/>
      <c r="CM524" s="2450"/>
      <c r="CN524" s="2451"/>
      <c r="CO524" s="519"/>
      <c r="CP524" s="492"/>
      <c r="CQ524" s="492"/>
      <c r="CR524" s="492"/>
      <c r="CS524" s="519"/>
      <c r="CT524" s="492"/>
      <c r="CU524" s="492"/>
      <c r="CV524" s="493"/>
      <c r="CW524" s="519"/>
      <c r="CX524" s="492"/>
      <c r="CY524" s="492"/>
      <c r="CZ524" s="493"/>
      <c r="DA524" s="519"/>
      <c r="DB524" s="492"/>
      <c r="DC524" s="492"/>
      <c r="DD524" s="493"/>
      <c r="DE524" s="519"/>
      <c r="DF524" s="492"/>
      <c r="DG524" s="492"/>
      <c r="DH524" s="493"/>
      <c r="DI524" s="519"/>
      <c r="DJ524" s="492"/>
      <c r="DK524" s="492"/>
      <c r="DL524" s="493"/>
      <c r="DM524" s="519"/>
      <c r="DN524" s="492"/>
      <c r="DO524" s="492"/>
      <c r="DP524" s="493"/>
      <c r="DQ524" s="2449"/>
      <c r="DR524" s="2450"/>
      <c r="DS524" s="2450"/>
      <c r="DT524" s="2450"/>
      <c r="DU524" s="2450"/>
      <c r="DV524" s="2450"/>
      <c r="DW524" s="2450"/>
      <c r="DX524" s="2451"/>
      <c r="DY524" s="482"/>
    </row>
    <row r="525" spans="3:129" ht="6.75" customHeight="1">
      <c r="C525" s="2449"/>
      <c r="D525" s="2450"/>
      <c r="E525" s="2450"/>
      <c r="F525" s="2450"/>
      <c r="G525" s="2450"/>
      <c r="H525" s="2450"/>
      <c r="I525" s="2450"/>
      <c r="J525" s="2450"/>
      <c r="K525" s="2450"/>
      <c r="L525" s="2450"/>
      <c r="M525" s="2450"/>
      <c r="N525" s="2450"/>
      <c r="O525" s="2450"/>
      <c r="P525" s="2450"/>
      <c r="Q525" s="2450"/>
      <c r="R525" s="2450"/>
      <c r="S525" s="2450"/>
      <c r="T525" s="2450"/>
      <c r="U525" s="2450"/>
      <c r="V525" s="2450"/>
      <c r="W525" s="2450"/>
      <c r="X525" s="2450"/>
      <c r="Y525" s="2450"/>
      <c r="Z525" s="2450"/>
      <c r="AA525" s="2450"/>
      <c r="AB525" s="2450"/>
      <c r="AC525" s="2450"/>
      <c r="AD525" s="2451"/>
      <c r="AE525" s="2449"/>
      <c r="AF525" s="2450"/>
      <c r="AG525" s="2450"/>
      <c r="AH525" s="2450"/>
      <c r="AI525" s="2450"/>
      <c r="AJ525" s="2450"/>
      <c r="AK525" s="2450"/>
      <c r="AL525" s="2450"/>
      <c r="AM525" s="2450"/>
      <c r="AN525" s="2450"/>
      <c r="AO525" s="2450"/>
      <c r="AP525" s="2450"/>
      <c r="AQ525" s="2450"/>
      <c r="AR525" s="2450"/>
      <c r="AS525" s="2450"/>
      <c r="AT525" s="2451"/>
      <c r="AU525" s="2449"/>
      <c r="AV525" s="2450"/>
      <c r="AW525" s="2450"/>
      <c r="AX525" s="2450"/>
      <c r="AY525" s="2450"/>
      <c r="AZ525" s="2450"/>
      <c r="BA525" s="2450"/>
      <c r="BB525" s="2451"/>
      <c r="BC525" s="2449"/>
      <c r="BD525" s="2450"/>
      <c r="BE525" s="2450"/>
      <c r="BF525" s="2450"/>
      <c r="BG525" s="2450"/>
      <c r="BH525" s="2450"/>
      <c r="BI525" s="2450"/>
      <c r="BJ525" s="2450"/>
      <c r="BK525" s="2450"/>
      <c r="BL525" s="2450"/>
      <c r="BM525" s="2450"/>
      <c r="BN525" s="2451"/>
      <c r="BO525" s="2449"/>
      <c r="BP525" s="2450"/>
      <c r="BQ525" s="2450"/>
      <c r="BR525" s="2450"/>
      <c r="BS525" s="2450"/>
      <c r="BT525" s="2450"/>
      <c r="BU525" s="2450"/>
      <c r="BV525" s="2450"/>
      <c r="BW525" s="2450"/>
      <c r="BX525" s="2450"/>
      <c r="BY525" s="2450"/>
      <c r="BZ525" s="2450"/>
      <c r="CA525" s="2450"/>
      <c r="CB525" s="2451"/>
      <c r="CC525" s="2449"/>
      <c r="CD525" s="2450"/>
      <c r="CE525" s="2450"/>
      <c r="CF525" s="2450"/>
      <c r="CG525" s="2450"/>
      <c r="CH525" s="2450"/>
      <c r="CI525" s="2450"/>
      <c r="CJ525" s="2450"/>
      <c r="CK525" s="2450"/>
      <c r="CL525" s="2450"/>
      <c r="CM525" s="2450"/>
      <c r="CN525" s="2451"/>
      <c r="CO525" s="481"/>
      <c r="CP525" s="482"/>
      <c r="CQ525" s="482"/>
      <c r="CR525" s="482"/>
      <c r="CS525" s="481"/>
      <c r="CT525" s="482"/>
      <c r="CU525" s="482"/>
      <c r="CV525" s="483"/>
      <c r="CW525" s="481"/>
      <c r="CX525" s="482"/>
      <c r="CY525" s="482"/>
      <c r="CZ525" s="483"/>
      <c r="DA525" s="481"/>
      <c r="DB525" s="482"/>
      <c r="DC525" s="482"/>
      <c r="DD525" s="483"/>
      <c r="DE525" s="481"/>
      <c r="DF525" s="482"/>
      <c r="DG525" s="482"/>
      <c r="DH525" s="483"/>
      <c r="DI525" s="481"/>
      <c r="DJ525" s="482"/>
      <c r="DK525" s="482"/>
      <c r="DL525" s="483"/>
      <c r="DM525" s="481"/>
      <c r="DN525" s="482"/>
      <c r="DO525" s="482"/>
      <c r="DP525" s="483"/>
      <c r="DQ525" s="2449"/>
      <c r="DR525" s="2450"/>
      <c r="DS525" s="2450"/>
      <c r="DT525" s="2450"/>
      <c r="DU525" s="2450"/>
      <c r="DV525" s="2450"/>
      <c r="DW525" s="2450"/>
      <c r="DX525" s="2451"/>
      <c r="DY525" s="482"/>
    </row>
    <row r="526" spans="3:129" ht="6.75" customHeight="1">
      <c r="C526" s="2449"/>
      <c r="D526" s="2450"/>
      <c r="E526" s="2450"/>
      <c r="F526" s="2450"/>
      <c r="G526" s="2450"/>
      <c r="H526" s="2450"/>
      <c r="I526" s="2450"/>
      <c r="J526" s="2450"/>
      <c r="K526" s="2450"/>
      <c r="L526" s="2450"/>
      <c r="M526" s="2450"/>
      <c r="N526" s="2450"/>
      <c r="O526" s="2450"/>
      <c r="P526" s="2450"/>
      <c r="Q526" s="2450"/>
      <c r="R526" s="2450"/>
      <c r="S526" s="2450"/>
      <c r="T526" s="2450"/>
      <c r="U526" s="2450"/>
      <c r="V526" s="2450"/>
      <c r="W526" s="2450"/>
      <c r="X526" s="2450"/>
      <c r="Y526" s="2450"/>
      <c r="Z526" s="2450"/>
      <c r="AA526" s="2450"/>
      <c r="AB526" s="2450"/>
      <c r="AC526" s="2450"/>
      <c r="AD526" s="2451"/>
      <c r="AE526" s="2449"/>
      <c r="AF526" s="2450"/>
      <c r="AG526" s="2450"/>
      <c r="AH526" s="2450"/>
      <c r="AI526" s="2450"/>
      <c r="AJ526" s="2450"/>
      <c r="AK526" s="2450"/>
      <c r="AL526" s="2450"/>
      <c r="AM526" s="2450"/>
      <c r="AN526" s="2450"/>
      <c r="AO526" s="2450"/>
      <c r="AP526" s="2450"/>
      <c r="AQ526" s="2450"/>
      <c r="AR526" s="2450"/>
      <c r="AS526" s="2450"/>
      <c r="AT526" s="2451"/>
      <c r="AU526" s="2449"/>
      <c r="AV526" s="2450"/>
      <c r="AW526" s="2450"/>
      <c r="AX526" s="2450"/>
      <c r="AY526" s="2450"/>
      <c r="AZ526" s="2450"/>
      <c r="BA526" s="2450"/>
      <c r="BB526" s="2451"/>
      <c r="BC526" s="2449"/>
      <c r="BD526" s="2450"/>
      <c r="BE526" s="2450"/>
      <c r="BF526" s="2450"/>
      <c r="BG526" s="2450"/>
      <c r="BH526" s="2450"/>
      <c r="BI526" s="2450"/>
      <c r="BJ526" s="2450"/>
      <c r="BK526" s="2450"/>
      <c r="BL526" s="2450"/>
      <c r="BM526" s="2450"/>
      <c r="BN526" s="2451"/>
      <c r="BO526" s="2449"/>
      <c r="BP526" s="2450"/>
      <c r="BQ526" s="2450"/>
      <c r="BR526" s="2450"/>
      <c r="BS526" s="2450"/>
      <c r="BT526" s="2450"/>
      <c r="BU526" s="2450"/>
      <c r="BV526" s="2450"/>
      <c r="BW526" s="2450"/>
      <c r="BX526" s="2450"/>
      <c r="BY526" s="2450"/>
      <c r="BZ526" s="2450"/>
      <c r="CA526" s="2450"/>
      <c r="CB526" s="2451"/>
      <c r="CC526" s="2449"/>
      <c r="CD526" s="2450"/>
      <c r="CE526" s="2450"/>
      <c r="CF526" s="2450"/>
      <c r="CG526" s="2450"/>
      <c r="CH526" s="2450"/>
      <c r="CI526" s="2450"/>
      <c r="CJ526" s="2450"/>
      <c r="CK526" s="2450"/>
      <c r="CL526" s="2450"/>
      <c r="CM526" s="2450"/>
      <c r="CN526" s="2451"/>
      <c r="CO526" s="520"/>
      <c r="CP526" s="498"/>
      <c r="CQ526" s="498"/>
      <c r="CR526" s="498"/>
      <c r="CS526" s="520"/>
      <c r="CT526" s="498"/>
      <c r="CU526" s="498"/>
      <c r="CV526" s="497"/>
      <c r="CW526" s="520"/>
      <c r="CX526" s="498"/>
      <c r="CY526" s="498"/>
      <c r="CZ526" s="497"/>
      <c r="DA526" s="520"/>
      <c r="DB526" s="498"/>
      <c r="DC526" s="498"/>
      <c r="DD526" s="497"/>
      <c r="DE526" s="520"/>
      <c r="DF526" s="498"/>
      <c r="DG526" s="498"/>
      <c r="DH526" s="497"/>
      <c r="DI526" s="520"/>
      <c r="DJ526" s="498"/>
      <c r="DK526" s="498"/>
      <c r="DL526" s="497"/>
      <c r="DM526" s="520"/>
      <c r="DN526" s="498"/>
      <c r="DO526" s="498"/>
      <c r="DP526" s="497"/>
      <c r="DQ526" s="2449"/>
      <c r="DR526" s="2450"/>
      <c r="DS526" s="2450"/>
      <c r="DT526" s="2450"/>
      <c r="DU526" s="2450"/>
      <c r="DV526" s="2450"/>
      <c r="DW526" s="2450"/>
      <c r="DX526" s="2451"/>
      <c r="DY526" s="482"/>
    </row>
    <row r="527" spans="3:129" ht="6.75" customHeight="1">
      <c r="C527" s="2449"/>
      <c r="D527" s="2450"/>
      <c r="E527" s="2450"/>
      <c r="F527" s="2450"/>
      <c r="G527" s="2450"/>
      <c r="H527" s="2450"/>
      <c r="I527" s="2450"/>
      <c r="J527" s="2450"/>
      <c r="K527" s="2450"/>
      <c r="L527" s="2450"/>
      <c r="M527" s="2450"/>
      <c r="N527" s="2450"/>
      <c r="O527" s="2450"/>
      <c r="P527" s="2450"/>
      <c r="Q527" s="2450"/>
      <c r="R527" s="2450"/>
      <c r="S527" s="2450"/>
      <c r="T527" s="2450"/>
      <c r="U527" s="2450"/>
      <c r="V527" s="2450"/>
      <c r="W527" s="2450"/>
      <c r="X527" s="2450"/>
      <c r="Y527" s="2450"/>
      <c r="Z527" s="2450"/>
      <c r="AA527" s="2450"/>
      <c r="AB527" s="2450"/>
      <c r="AC527" s="2450"/>
      <c r="AD527" s="2451"/>
      <c r="AE527" s="2449"/>
      <c r="AF527" s="2450"/>
      <c r="AG527" s="2450"/>
      <c r="AH527" s="2450"/>
      <c r="AI527" s="2450"/>
      <c r="AJ527" s="2450"/>
      <c r="AK527" s="2450"/>
      <c r="AL527" s="2450"/>
      <c r="AM527" s="2450"/>
      <c r="AN527" s="2450"/>
      <c r="AO527" s="2450"/>
      <c r="AP527" s="2450"/>
      <c r="AQ527" s="2450"/>
      <c r="AR527" s="2450"/>
      <c r="AS527" s="2450"/>
      <c r="AT527" s="2451"/>
      <c r="AU527" s="2449"/>
      <c r="AV527" s="2450"/>
      <c r="AW527" s="2450"/>
      <c r="AX527" s="2450"/>
      <c r="AY527" s="2450"/>
      <c r="AZ527" s="2450"/>
      <c r="BA527" s="2450"/>
      <c r="BB527" s="2451"/>
      <c r="BC527" s="2449"/>
      <c r="BD527" s="2450"/>
      <c r="BE527" s="2450"/>
      <c r="BF527" s="2450"/>
      <c r="BG527" s="2450"/>
      <c r="BH527" s="2450"/>
      <c r="BI527" s="2450"/>
      <c r="BJ527" s="2450"/>
      <c r="BK527" s="2450"/>
      <c r="BL527" s="2450"/>
      <c r="BM527" s="2450"/>
      <c r="BN527" s="2451"/>
      <c r="BO527" s="2449"/>
      <c r="BP527" s="2450"/>
      <c r="BQ527" s="2450"/>
      <c r="BR527" s="2450"/>
      <c r="BS527" s="2450"/>
      <c r="BT527" s="2450"/>
      <c r="BU527" s="2450"/>
      <c r="BV527" s="2450"/>
      <c r="BW527" s="2450"/>
      <c r="BX527" s="2450"/>
      <c r="BY527" s="2450"/>
      <c r="BZ527" s="2450"/>
      <c r="CA527" s="2450"/>
      <c r="CB527" s="2451"/>
      <c r="CC527" s="2449"/>
      <c r="CD527" s="2450"/>
      <c r="CE527" s="2450"/>
      <c r="CF527" s="2450"/>
      <c r="CG527" s="2450"/>
      <c r="CH527" s="2450"/>
      <c r="CI527" s="2450"/>
      <c r="CJ527" s="2450"/>
      <c r="CK527" s="2450"/>
      <c r="CL527" s="2450"/>
      <c r="CM527" s="2450"/>
      <c r="CN527" s="2451"/>
      <c r="CO527" s="481"/>
      <c r="CP527" s="482"/>
      <c r="CQ527" s="482"/>
      <c r="CR527" s="482"/>
      <c r="CS527" s="481"/>
      <c r="CT527" s="482"/>
      <c r="CU527" s="482"/>
      <c r="CV527" s="483"/>
      <c r="CW527" s="481"/>
      <c r="CX527" s="482"/>
      <c r="CY527" s="482"/>
      <c r="CZ527" s="483"/>
      <c r="DA527" s="481"/>
      <c r="DB527" s="482"/>
      <c r="DC527" s="482"/>
      <c r="DD527" s="483"/>
      <c r="DE527" s="481"/>
      <c r="DF527" s="482"/>
      <c r="DG527" s="482"/>
      <c r="DH527" s="483"/>
      <c r="DI527" s="481"/>
      <c r="DJ527" s="482"/>
      <c r="DK527" s="482"/>
      <c r="DL527" s="483"/>
      <c r="DM527" s="481"/>
      <c r="DN527" s="482"/>
      <c r="DO527" s="482"/>
      <c r="DP527" s="483"/>
      <c r="DQ527" s="2449"/>
      <c r="DR527" s="2450"/>
      <c r="DS527" s="2450"/>
      <c r="DT527" s="2450"/>
      <c r="DU527" s="2450"/>
      <c r="DV527" s="2450"/>
      <c r="DW527" s="2450"/>
      <c r="DX527" s="2451"/>
      <c r="DY527" s="482"/>
    </row>
    <row r="528" spans="3:129" ht="6.75" customHeight="1">
      <c r="C528" s="2449"/>
      <c r="D528" s="2450"/>
      <c r="E528" s="2450"/>
      <c r="F528" s="2450"/>
      <c r="G528" s="2450"/>
      <c r="H528" s="2450"/>
      <c r="I528" s="2450"/>
      <c r="J528" s="2450"/>
      <c r="K528" s="2450"/>
      <c r="L528" s="2450"/>
      <c r="M528" s="2450"/>
      <c r="N528" s="2450"/>
      <c r="O528" s="2450"/>
      <c r="P528" s="2450"/>
      <c r="Q528" s="2450"/>
      <c r="R528" s="2450"/>
      <c r="S528" s="2450"/>
      <c r="T528" s="2450"/>
      <c r="U528" s="2450"/>
      <c r="V528" s="2450"/>
      <c r="W528" s="2450"/>
      <c r="X528" s="2450"/>
      <c r="Y528" s="2450"/>
      <c r="Z528" s="2450"/>
      <c r="AA528" s="2450"/>
      <c r="AB528" s="2450"/>
      <c r="AC528" s="2450"/>
      <c r="AD528" s="2451"/>
      <c r="AE528" s="2449"/>
      <c r="AF528" s="2450"/>
      <c r="AG528" s="2450"/>
      <c r="AH528" s="2450"/>
      <c r="AI528" s="2450"/>
      <c r="AJ528" s="2450"/>
      <c r="AK528" s="2450"/>
      <c r="AL528" s="2450"/>
      <c r="AM528" s="2450"/>
      <c r="AN528" s="2450"/>
      <c r="AO528" s="2450"/>
      <c r="AP528" s="2450"/>
      <c r="AQ528" s="2450"/>
      <c r="AR528" s="2450"/>
      <c r="AS528" s="2450"/>
      <c r="AT528" s="2451"/>
      <c r="AU528" s="2449"/>
      <c r="AV528" s="2450"/>
      <c r="AW528" s="2450"/>
      <c r="AX528" s="2450"/>
      <c r="AY528" s="2450"/>
      <c r="AZ528" s="2450"/>
      <c r="BA528" s="2450"/>
      <c r="BB528" s="2451"/>
      <c r="BC528" s="2449"/>
      <c r="BD528" s="2450"/>
      <c r="BE528" s="2450"/>
      <c r="BF528" s="2450"/>
      <c r="BG528" s="2450"/>
      <c r="BH528" s="2450"/>
      <c r="BI528" s="2450"/>
      <c r="BJ528" s="2450"/>
      <c r="BK528" s="2450"/>
      <c r="BL528" s="2450"/>
      <c r="BM528" s="2450"/>
      <c r="BN528" s="2451"/>
      <c r="BO528" s="2449"/>
      <c r="BP528" s="2450"/>
      <c r="BQ528" s="2450"/>
      <c r="BR528" s="2450"/>
      <c r="BS528" s="2450"/>
      <c r="BT528" s="2450"/>
      <c r="BU528" s="2450"/>
      <c r="BV528" s="2450"/>
      <c r="BW528" s="2450"/>
      <c r="BX528" s="2450"/>
      <c r="BY528" s="2450"/>
      <c r="BZ528" s="2450"/>
      <c r="CA528" s="2450"/>
      <c r="CB528" s="2451"/>
      <c r="CC528" s="2449"/>
      <c r="CD528" s="2450"/>
      <c r="CE528" s="2450"/>
      <c r="CF528" s="2450"/>
      <c r="CG528" s="2450"/>
      <c r="CH528" s="2450"/>
      <c r="CI528" s="2450"/>
      <c r="CJ528" s="2450"/>
      <c r="CK528" s="2450"/>
      <c r="CL528" s="2450"/>
      <c r="CM528" s="2450"/>
      <c r="CN528" s="2451"/>
      <c r="CO528" s="481"/>
      <c r="CP528" s="482"/>
      <c r="CQ528" s="482"/>
      <c r="CR528" s="482"/>
      <c r="CS528" s="481"/>
      <c r="CT528" s="482"/>
      <c r="CU528" s="482"/>
      <c r="CV528" s="483"/>
      <c r="CW528" s="481"/>
      <c r="CX528" s="482"/>
      <c r="CY528" s="482"/>
      <c r="CZ528" s="483"/>
      <c r="DA528" s="481"/>
      <c r="DB528" s="482"/>
      <c r="DC528" s="482"/>
      <c r="DD528" s="483"/>
      <c r="DE528" s="481"/>
      <c r="DF528" s="482"/>
      <c r="DG528" s="482"/>
      <c r="DH528" s="483"/>
      <c r="DI528" s="481"/>
      <c r="DJ528" s="482"/>
      <c r="DK528" s="482"/>
      <c r="DL528" s="483"/>
      <c r="DM528" s="481"/>
      <c r="DN528" s="482"/>
      <c r="DO528" s="482"/>
      <c r="DP528" s="483"/>
      <c r="DQ528" s="2449"/>
      <c r="DR528" s="2450"/>
      <c r="DS528" s="2450"/>
      <c r="DT528" s="2450"/>
      <c r="DU528" s="2450"/>
      <c r="DV528" s="2450"/>
      <c r="DW528" s="2450"/>
      <c r="DX528" s="2451"/>
      <c r="DY528" s="482"/>
    </row>
    <row r="529" spans="3:129" ht="6.75" customHeight="1">
      <c r="C529" s="2452"/>
      <c r="D529" s="2453"/>
      <c r="E529" s="2453"/>
      <c r="F529" s="2453"/>
      <c r="G529" s="2453"/>
      <c r="H529" s="2453"/>
      <c r="I529" s="2453"/>
      <c r="J529" s="2453"/>
      <c r="K529" s="2453"/>
      <c r="L529" s="2453"/>
      <c r="M529" s="2453"/>
      <c r="N529" s="2453"/>
      <c r="O529" s="2453"/>
      <c r="P529" s="2453"/>
      <c r="Q529" s="2453"/>
      <c r="R529" s="2453"/>
      <c r="S529" s="2453"/>
      <c r="T529" s="2453"/>
      <c r="U529" s="2453"/>
      <c r="V529" s="2453"/>
      <c r="W529" s="2453"/>
      <c r="X529" s="2453"/>
      <c r="Y529" s="2453"/>
      <c r="Z529" s="2453"/>
      <c r="AA529" s="2453"/>
      <c r="AB529" s="2453"/>
      <c r="AC529" s="2453"/>
      <c r="AD529" s="2454"/>
      <c r="AE529" s="2452"/>
      <c r="AF529" s="2453"/>
      <c r="AG529" s="2453"/>
      <c r="AH529" s="2453"/>
      <c r="AI529" s="2453"/>
      <c r="AJ529" s="2453"/>
      <c r="AK529" s="2453"/>
      <c r="AL529" s="2453"/>
      <c r="AM529" s="2453"/>
      <c r="AN529" s="2453"/>
      <c r="AO529" s="2453"/>
      <c r="AP529" s="2453"/>
      <c r="AQ529" s="2453"/>
      <c r="AR529" s="2453"/>
      <c r="AS529" s="2453"/>
      <c r="AT529" s="2454"/>
      <c r="AU529" s="2452"/>
      <c r="AV529" s="2453"/>
      <c r="AW529" s="2453"/>
      <c r="AX529" s="2453"/>
      <c r="AY529" s="2453"/>
      <c r="AZ529" s="2453"/>
      <c r="BA529" s="2453"/>
      <c r="BB529" s="2454"/>
      <c r="BC529" s="2452"/>
      <c r="BD529" s="2453"/>
      <c r="BE529" s="2453"/>
      <c r="BF529" s="2453"/>
      <c r="BG529" s="2453"/>
      <c r="BH529" s="2453"/>
      <c r="BI529" s="2453"/>
      <c r="BJ529" s="2453"/>
      <c r="BK529" s="2453"/>
      <c r="BL529" s="2453"/>
      <c r="BM529" s="2453"/>
      <c r="BN529" s="2454"/>
      <c r="BO529" s="2452"/>
      <c r="BP529" s="2453"/>
      <c r="BQ529" s="2453"/>
      <c r="BR529" s="2453"/>
      <c r="BS529" s="2453"/>
      <c r="BT529" s="2453"/>
      <c r="BU529" s="2453"/>
      <c r="BV529" s="2453"/>
      <c r="BW529" s="2453"/>
      <c r="BX529" s="2453"/>
      <c r="BY529" s="2453"/>
      <c r="BZ529" s="2453"/>
      <c r="CA529" s="2453"/>
      <c r="CB529" s="2454"/>
      <c r="CC529" s="2452"/>
      <c r="CD529" s="2453"/>
      <c r="CE529" s="2453"/>
      <c r="CF529" s="2453"/>
      <c r="CG529" s="2453"/>
      <c r="CH529" s="2453"/>
      <c r="CI529" s="2453"/>
      <c r="CJ529" s="2453"/>
      <c r="CK529" s="2453"/>
      <c r="CL529" s="2453"/>
      <c r="CM529" s="2453"/>
      <c r="CN529" s="2454"/>
      <c r="CO529" s="517"/>
      <c r="CP529" s="486"/>
      <c r="CQ529" s="486"/>
      <c r="CR529" s="486"/>
      <c r="CS529" s="517"/>
      <c r="CT529" s="486"/>
      <c r="CU529" s="486"/>
      <c r="CV529" s="487"/>
      <c r="CW529" s="517"/>
      <c r="CX529" s="486"/>
      <c r="CY529" s="486"/>
      <c r="CZ529" s="487"/>
      <c r="DA529" s="517"/>
      <c r="DB529" s="486"/>
      <c r="DC529" s="486"/>
      <c r="DD529" s="487"/>
      <c r="DE529" s="517"/>
      <c r="DF529" s="486"/>
      <c r="DG529" s="486"/>
      <c r="DH529" s="487"/>
      <c r="DI529" s="517"/>
      <c r="DJ529" s="486"/>
      <c r="DK529" s="486"/>
      <c r="DL529" s="487"/>
      <c r="DM529" s="517"/>
      <c r="DN529" s="486"/>
      <c r="DO529" s="486"/>
      <c r="DP529" s="487"/>
      <c r="DQ529" s="2452"/>
      <c r="DR529" s="2453"/>
      <c r="DS529" s="2453"/>
      <c r="DT529" s="2453"/>
      <c r="DU529" s="2453"/>
      <c r="DV529" s="2453"/>
      <c r="DW529" s="2453"/>
      <c r="DX529" s="2454"/>
      <c r="DY529" s="482"/>
    </row>
    <row r="530" spans="3:129" ht="6.75" customHeight="1">
      <c r="C530" s="2446"/>
      <c r="D530" s="2447"/>
      <c r="E530" s="2447"/>
      <c r="F530" s="2447"/>
      <c r="G530" s="2447"/>
      <c r="H530" s="2447"/>
      <c r="I530" s="2447"/>
      <c r="J530" s="2447"/>
      <c r="K530" s="2447"/>
      <c r="L530" s="2447"/>
      <c r="M530" s="2447"/>
      <c r="N530" s="2447"/>
      <c r="O530" s="2447"/>
      <c r="P530" s="2447"/>
      <c r="Q530" s="2447"/>
      <c r="R530" s="2447"/>
      <c r="S530" s="2447"/>
      <c r="T530" s="2447"/>
      <c r="U530" s="2447"/>
      <c r="V530" s="2447"/>
      <c r="W530" s="2447"/>
      <c r="X530" s="2447"/>
      <c r="Y530" s="2447"/>
      <c r="Z530" s="2447"/>
      <c r="AA530" s="2447"/>
      <c r="AB530" s="2447"/>
      <c r="AC530" s="2447"/>
      <c r="AD530" s="2448"/>
      <c r="AE530" s="2446"/>
      <c r="AF530" s="2447"/>
      <c r="AG530" s="2447"/>
      <c r="AH530" s="2447"/>
      <c r="AI530" s="2447"/>
      <c r="AJ530" s="2447"/>
      <c r="AK530" s="2447"/>
      <c r="AL530" s="2447"/>
      <c r="AM530" s="2447"/>
      <c r="AN530" s="2447"/>
      <c r="AO530" s="2447"/>
      <c r="AP530" s="2447"/>
      <c r="AQ530" s="2447"/>
      <c r="AR530" s="2447"/>
      <c r="AS530" s="2447"/>
      <c r="AT530" s="2448"/>
      <c r="AU530" s="2446"/>
      <c r="AV530" s="2447"/>
      <c r="AW530" s="2447"/>
      <c r="AX530" s="2447"/>
      <c r="AY530" s="2447"/>
      <c r="AZ530" s="2447"/>
      <c r="BA530" s="2447"/>
      <c r="BB530" s="2448"/>
      <c r="BC530" s="2446"/>
      <c r="BD530" s="2447"/>
      <c r="BE530" s="2447"/>
      <c r="BF530" s="2447"/>
      <c r="BG530" s="2447"/>
      <c r="BH530" s="2447"/>
      <c r="BI530" s="2447"/>
      <c r="BJ530" s="2447"/>
      <c r="BK530" s="2447"/>
      <c r="BL530" s="2447"/>
      <c r="BM530" s="2447"/>
      <c r="BN530" s="2448"/>
      <c r="BO530" s="2446"/>
      <c r="BP530" s="2447"/>
      <c r="BQ530" s="2447"/>
      <c r="BR530" s="2447"/>
      <c r="BS530" s="2447"/>
      <c r="BT530" s="2447"/>
      <c r="BU530" s="2447"/>
      <c r="BV530" s="2447"/>
      <c r="BW530" s="2447"/>
      <c r="BX530" s="2447"/>
      <c r="BY530" s="2447"/>
      <c r="BZ530" s="2447"/>
      <c r="CA530" s="2447"/>
      <c r="CB530" s="2448"/>
      <c r="CC530" s="2446"/>
      <c r="CD530" s="2447"/>
      <c r="CE530" s="2447"/>
      <c r="CF530" s="2447"/>
      <c r="CG530" s="2447"/>
      <c r="CH530" s="2447"/>
      <c r="CI530" s="2447"/>
      <c r="CJ530" s="2447"/>
      <c r="CK530" s="2447"/>
      <c r="CL530" s="2447"/>
      <c r="CM530" s="2447"/>
      <c r="CN530" s="2448"/>
      <c r="CO530" s="478"/>
      <c r="CP530" s="479"/>
      <c r="CQ530" s="479"/>
      <c r="CR530" s="479"/>
      <c r="CS530" s="478"/>
      <c r="CT530" s="479"/>
      <c r="CU530" s="479"/>
      <c r="CV530" s="480"/>
      <c r="CW530" s="478"/>
      <c r="CX530" s="479"/>
      <c r="CY530" s="479"/>
      <c r="CZ530" s="480"/>
      <c r="DA530" s="478"/>
      <c r="DB530" s="479"/>
      <c r="DC530" s="479"/>
      <c r="DD530" s="480"/>
      <c r="DE530" s="478"/>
      <c r="DF530" s="479"/>
      <c r="DG530" s="479"/>
      <c r="DH530" s="480"/>
      <c r="DI530" s="478"/>
      <c r="DJ530" s="479"/>
      <c r="DK530" s="479"/>
      <c r="DL530" s="480"/>
      <c r="DM530" s="478"/>
      <c r="DN530" s="479"/>
      <c r="DO530" s="479"/>
      <c r="DP530" s="480"/>
      <c r="DQ530" s="2446"/>
      <c r="DR530" s="2447"/>
      <c r="DS530" s="2447"/>
      <c r="DT530" s="2447"/>
      <c r="DU530" s="2447"/>
      <c r="DV530" s="2447"/>
      <c r="DW530" s="2447"/>
      <c r="DX530" s="2448"/>
      <c r="DY530" s="482"/>
    </row>
    <row r="531" spans="3:129" ht="6.75" customHeight="1">
      <c r="C531" s="2449"/>
      <c r="D531" s="2450"/>
      <c r="E531" s="2450"/>
      <c r="F531" s="2450"/>
      <c r="G531" s="2450"/>
      <c r="H531" s="2450"/>
      <c r="I531" s="2450"/>
      <c r="J531" s="2450"/>
      <c r="K531" s="2450"/>
      <c r="L531" s="2450"/>
      <c r="M531" s="2450"/>
      <c r="N531" s="2450"/>
      <c r="O531" s="2450"/>
      <c r="P531" s="2450"/>
      <c r="Q531" s="2450"/>
      <c r="R531" s="2450"/>
      <c r="S531" s="2450"/>
      <c r="T531" s="2450"/>
      <c r="U531" s="2450"/>
      <c r="V531" s="2450"/>
      <c r="W531" s="2450"/>
      <c r="X531" s="2450"/>
      <c r="Y531" s="2450"/>
      <c r="Z531" s="2450"/>
      <c r="AA531" s="2450"/>
      <c r="AB531" s="2450"/>
      <c r="AC531" s="2450"/>
      <c r="AD531" s="2451"/>
      <c r="AE531" s="2449"/>
      <c r="AF531" s="2450"/>
      <c r="AG531" s="2450"/>
      <c r="AH531" s="2450"/>
      <c r="AI531" s="2450"/>
      <c r="AJ531" s="2450"/>
      <c r="AK531" s="2450"/>
      <c r="AL531" s="2450"/>
      <c r="AM531" s="2450"/>
      <c r="AN531" s="2450"/>
      <c r="AO531" s="2450"/>
      <c r="AP531" s="2450"/>
      <c r="AQ531" s="2450"/>
      <c r="AR531" s="2450"/>
      <c r="AS531" s="2450"/>
      <c r="AT531" s="2451"/>
      <c r="AU531" s="2449"/>
      <c r="AV531" s="2450"/>
      <c r="AW531" s="2450"/>
      <c r="AX531" s="2450"/>
      <c r="AY531" s="2450"/>
      <c r="AZ531" s="2450"/>
      <c r="BA531" s="2450"/>
      <c r="BB531" s="2451"/>
      <c r="BC531" s="2449"/>
      <c r="BD531" s="2450"/>
      <c r="BE531" s="2450"/>
      <c r="BF531" s="2450"/>
      <c r="BG531" s="2450"/>
      <c r="BH531" s="2450"/>
      <c r="BI531" s="2450"/>
      <c r="BJ531" s="2450"/>
      <c r="BK531" s="2450"/>
      <c r="BL531" s="2450"/>
      <c r="BM531" s="2450"/>
      <c r="BN531" s="2451"/>
      <c r="BO531" s="2449"/>
      <c r="BP531" s="2450"/>
      <c r="BQ531" s="2450"/>
      <c r="BR531" s="2450"/>
      <c r="BS531" s="2450"/>
      <c r="BT531" s="2450"/>
      <c r="BU531" s="2450"/>
      <c r="BV531" s="2450"/>
      <c r="BW531" s="2450"/>
      <c r="BX531" s="2450"/>
      <c r="BY531" s="2450"/>
      <c r="BZ531" s="2450"/>
      <c r="CA531" s="2450"/>
      <c r="CB531" s="2451"/>
      <c r="CC531" s="2449"/>
      <c r="CD531" s="2450"/>
      <c r="CE531" s="2450"/>
      <c r="CF531" s="2450"/>
      <c r="CG531" s="2450"/>
      <c r="CH531" s="2450"/>
      <c r="CI531" s="2450"/>
      <c r="CJ531" s="2450"/>
      <c r="CK531" s="2450"/>
      <c r="CL531" s="2450"/>
      <c r="CM531" s="2450"/>
      <c r="CN531" s="2451"/>
      <c r="CO531" s="481"/>
      <c r="CP531" s="482"/>
      <c r="CQ531" s="482"/>
      <c r="CR531" s="482"/>
      <c r="CS531" s="481"/>
      <c r="CT531" s="482"/>
      <c r="CU531" s="482"/>
      <c r="CV531" s="483"/>
      <c r="CW531" s="481"/>
      <c r="CX531" s="482"/>
      <c r="CY531" s="482"/>
      <c r="CZ531" s="483"/>
      <c r="DA531" s="481"/>
      <c r="DB531" s="482"/>
      <c r="DC531" s="482"/>
      <c r="DD531" s="483"/>
      <c r="DE531" s="481"/>
      <c r="DF531" s="482"/>
      <c r="DG531" s="482"/>
      <c r="DH531" s="483"/>
      <c r="DI531" s="481"/>
      <c r="DJ531" s="482"/>
      <c r="DK531" s="482"/>
      <c r="DL531" s="483"/>
      <c r="DM531" s="481"/>
      <c r="DN531" s="482"/>
      <c r="DO531" s="482"/>
      <c r="DP531" s="483"/>
      <c r="DQ531" s="2449"/>
      <c r="DR531" s="2450"/>
      <c r="DS531" s="2450"/>
      <c r="DT531" s="2450"/>
      <c r="DU531" s="2450"/>
      <c r="DV531" s="2450"/>
      <c r="DW531" s="2450"/>
      <c r="DX531" s="2451"/>
      <c r="DY531" s="482"/>
    </row>
    <row r="532" spans="3:129" ht="6.75" customHeight="1">
      <c r="C532" s="2449"/>
      <c r="D532" s="2450"/>
      <c r="E532" s="2450"/>
      <c r="F532" s="2450"/>
      <c r="G532" s="2450"/>
      <c r="H532" s="2450"/>
      <c r="I532" s="2450"/>
      <c r="J532" s="2450"/>
      <c r="K532" s="2450"/>
      <c r="L532" s="2450"/>
      <c r="M532" s="2450"/>
      <c r="N532" s="2450"/>
      <c r="O532" s="2450"/>
      <c r="P532" s="2450"/>
      <c r="Q532" s="2450"/>
      <c r="R532" s="2450"/>
      <c r="S532" s="2450"/>
      <c r="T532" s="2450"/>
      <c r="U532" s="2450"/>
      <c r="V532" s="2450"/>
      <c r="W532" s="2450"/>
      <c r="X532" s="2450"/>
      <c r="Y532" s="2450"/>
      <c r="Z532" s="2450"/>
      <c r="AA532" s="2450"/>
      <c r="AB532" s="2450"/>
      <c r="AC532" s="2450"/>
      <c r="AD532" s="2451"/>
      <c r="AE532" s="2449"/>
      <c r="AF532" s="2450"/>
      <c r="AG532" s="2450"/>
      <c r="AH532" s="2450"/>
      <c r="AI532" s="2450"/>
      <c r="AJ532" s="2450"/>
      <c r="AK532" s="2450"/>
      <c r="AL532" s="2450"/>
      <c r="AM532" s="2450"/>
      <c r="AN532" s="2450"/>
      <c r="AO532" s="2450"/>
      <c r="AP532" s="2450"/>
      <c r="AQ532" s="2450"/>
      <c r="AR532" s="2450"/>
      <c r="AS532" s="2450"/>
      <c r="AT532" s="2451"/>
      <c r="AU532" s="2449"/>
      <c r="AV532" s="2450"/>
      <c r="AW532" s="2450"/>
      <c r="AX532" s="2450"/>
      <c r="AY532" s="2450"/>
      <c r="AZ532" s="2450"/>
      <c r="BA532" s="2450"/>
      <c r="BB532" s="2451"/>
      <c r="BC532" s="2449"/>
      <c r="BD532" s="2450"/>
      <c r="BE532" s="2450"/>
      <c r="BF532" s="2450"/>
      <c r="BG532" s="2450"/>
      <c r="BH532" s="2450"/>
      <c r="BI532" s="2450"/>
      <c r="BJ532" s="2450"/>
      <c r="BK532" s="2450"/>
      <c r="BL532" s="2450"/>
      <c r="BM532" s="2450"/>
      <c r="BN532" s="2451"/>
      <c r="BO532" s="2449"/>
      <c r="BP532" s="2450"/>
      <c r="BQ532" s="2450"/>
      <c r="BR532" s="2450"/>
      <c r="BS532" s="2450"/>
      <c r="BT532" s="2450"/>
      <c r="BU532" s="2450"/>
      <c r="BV532" s="2450"/>
      <c r="BW532" s="2450"/>
      <c r="BX532" s="2450"/>
      <c r="BY532" s="2450"/>
      <c r="BZ532" s="2450"/>
      <c r="CA532" s="2450"/>
      <c r="CB532" s="2451"/>
      <c r="CC532" s="2449"/>
      <c r="CD532" s="2450"/>
      <c r="CE532" s="2450"/>
      <c r="CF532" s="2450"/>
      <c r="CG532" s="2450"/>
      <c r="CH532" s="2450"/>
      <c r="CI532" s="2450"/>
      <c r="CJ532" s="2450"/>
      <c r="CK532" s="2450"/>
      <c r="CL532" s="2450"/>
      <c r="CM532" s="2450"/>
      <c r="CN532" s="2451"/>
      <c r="CO532" s="519"/>
      <c r="CP532" s="492"/>
      <c r="CQ532" s="492"/>
      <c r="CR532" s="492"/>
      <c r="CS532" s="519"/>
      <c r="CT532" s="492"/>
      <c r="CU532" s="492"/>
      <c r="CV532" s="493"/>
      <c r="CW532" s="519"/>
      <c r="CX532" s="492"/>
      <c r="CY532" s="492"/>
      <c r="CZ532" s="493"/>
      <c r="DA532" s="519"/>
      <c r="DB532" s="492"/>
      <c r="DC532" s="492"/>
      <c r="DD532" s="493"/>
      <c r="DE532" s="519"/>
      <c r="DF532" s="492"/>
      <c r="DG532" s="492"/>
      <c r="DH532" s="493"/>
      <c r="DI532" s="519"/>
      <c r="DJ532" s="492"/>
      <c r="DK532" s="492"/>
      <c r="DL532" s="493"/>
      <c r="DM532" s="519"/>
      <c r="DN532" s="492"/>
      <c r="DO532" s="492"/>
      <c r="DP532" s="493"/>
      <c r="DQ532" s="2449"/>
      <c r="DR532" s="2450"/>
      <c r="DS532" s="2450"/>
      <c r="DT532" s="2450"/>
      <c r="DU532" s="2450"/>
      <c r="DV532" s="2450"/>
      <c r="DW532" s="2450"/>
      <c r="DX532" s="2451"/>
      <c r="DY532" s="482"/>
    </row>
    <row r="533" spans="3:129" ht="6.75" customHeight="1">
      <c r="C533" s="2449"/>
      <c r="D533" s="2450"/>
      <c r="E533" s="2450"/>
      <c r="F533" s="2450"/>
      <c r="G533" s="2450"/>
      <c r="H533" s="2450"/>
      <c r="I533" s="2450"/>
      <c r="J533" s="2450"/>
      <c r="K533" s="2450"/>
      <c r="L533" s="2450"/>
      <c r="M533" s="2450"/>
      <c r="N533" s="2450"/>
      <c r="O533" s="2450"/>
      <c r="P533" s="2450"/>
      <c r="Q533" s="2450"/>
      <c r="R533" s="2450"/>
      <c r="S533" s="2450"/>
      <c r="T533" s="2450"/>
      <c r="U533" s="2450"/>
      <c r="V533" s="2450"/>
      <c r="W533" s="2450"/>
      <c r="X533" s="2450"/>
      <c r="Y533" s="2450"/>
      <c r="Z533" s="2450"/>
      <c r="AA533" s="2450"/>
      <c r="AB533" s="2450"/>
      <c r="AC533" s="2450"/>
      <c r="AD533" s="2451"/>
      <c r="AE533" s="2449"/>
      <c r="AF533" s="2450"/>
      <c r="AG533" s="2450"/>
      <c r="AH533" s="2450"/>
      <c r="AI533" s="2450"/>
      <c r="AJ533" s="2450"/>
      <c r="AK533" s="2450"/>
      <c r="AL533" s="2450"/>
      <c r="AM533" s="2450"/>
      <c r="AN533" s="2450"/>
      <c r="AO533" s="2450"/>
      <c r="AP533" s="2450"/>
      <c r="AQ533" s="2450"/>
      <c r="AR533" s="2450"/>
      <c r="AS533" s="2450"/>
      <c r="AT533" s="2451"/>
      <c r="AU533" s="2449"/>
      <c r="AV533" s="2450"/>
      <c r="AW533" s="2450"/>
      <c r="AX533" s="2450"/>
      <c r="AY533" s="2450"/>
      <c r="AZ533" s="2450"/>
      <c r="BA533" s="2450"/>
      <c r="BB533" s="2451"/>
      <c r="BC533" s="2449"/>
      <c r="BD533" s="2450"/>
      <c r="BE533" s="2450"/>
      <c r="BF533" s="2450"/>
      <c r="BG533" s="2450"/>
      <c r="BH533" s="2450"/>
      <c r="BI533" s="2450"/>
      <c r="BJ533" s="2450"/>
      <c r="BK533" s="2450"/>
      <c r="BL533" s="2450"/>
      <c r="BM533" s="2450"/>
      <c r="BN533" s="2451"/>
      <c r="BO533" s="2449"/>
      <c r="BP533" s="2450"/>
      <c r="BQ533" s="2450"/>
      <c r="BR533" s="2450"/>
      <c r="BS533" s="2450"/>
      <c r="BT533" s="2450"/>
      <c r="BU533" s="2450"/>
      <c r="BV533" s="2450"/>
      <c r="BW533" s="2450"/>
      <c r="BX533" s="2450"/>
      <c r="BY533" s="2450"/>
      <c r="BZ533" s="2450"/>
      <c r="CA533" s="2450"/>
      <c r="CB533" s="2451"/>
      <c r="CC533" s="2449"/>
      <c r="CD533" s="2450"/>
      <c r="CE533" s="2450"/>
      <c r="CF533" s="2450"/>
      <c r="CG533" s="2450"/>
      <c r="CH533" s="2450"/>
      <c r="CI533" s="2450"/>
      <c r="CJ533" s="2450"/>
      <c r="CK533" s="2450"/>
      <c r="CL533" s="2450"/>
      <c r="CM533" s="2450"/>
      <c r="CN533" s="2451"/>
      <c r="CO533" s="481"/>
      <c r="CP533" s="482"/>
      <c r="CQ533" s="482"/>
      <c r="CR533" s="482"/>
      <c r="CS533" s="481"/>
      <c r="CT533" s="482"/>
      <c r="CU533" s="482"/>
      <c r="CV533" s="483"/>
      <c r="CW533" s="481"/>
      <c r="CX533" s="482"/>
      <c r="CY533" s="482"/>
      <c r="CZ533" s="483"/>
      <c r="DA533" s="481"/>
      <c r="DB533" s="482"/>
      <c r="DC533" s="482"/>
      <c r="DD533" s="483"/>
      <c r="DE533" s="481"/>
      <c r="DF533" s="482"/>
      <c r="DG533" s="482"/>
      <c r="DH533" s="483"/>
      <c r="DI533" s="481"/>
      <c r="DJ533" s="482"/>
      <c r="DK533" s="482"/>
      <c r="DL533" s="483"/>
      <c r="DM533" s="481"/>
      <c r="DN533" s="482"/>
      <c r="DO533" s="482"/>
      <c r="DP533" s="483"/>
      <c r="DQ533" s="2449"/>
      <c r="DR533" s="2450"/>
      <c r="DS533" s="2450"/>
      <c r="DT533" s="2450"/>
      <c r="DU533" s="2450"/>
      <c r="DV533" s="2450"/>
      <c r="DW533" s="2450"/>
      <c r="DX533" s="2451"/>
      <c r="DY533" s="482"/>
    </row>
    <row r="534" spans="3:129" ht="6.75" customHeight="1">
      <c r="C534" s="2449"/>
      <c r="D534" s="2450"/>
      <c r="E534" s="2450"/>
      <c r="F534" s="2450"/>
      <c r="G534" s="2450"/>
      <c r="H534" s="2450"/>
      <c r="I534" s="2450"/>
      <c r="J534" s="2450"/>
      <c r="K534" s="2450"/>
      <c r="L534" s="2450"/>
      <c r="M534" s="2450"/>
      <c r="N534" s="2450"/>
      <c r="O534" s="2450"/>
      <c r="P534" s="2450"/>
      <c r="Q534" s="2450"/>
      <c r="R534" s="2450"/>
      <c r="S534" s="2450"/>
      <c r="T534" s="2450"/>
      <c r="U534" s="2450"/>
      <c r="V534" s="2450"/>
      <c r="W534" s="2450"/>
      <c r="X534" s="2450"/>
      <c r="Y534" s="2450"/>
      <c r="Z534" s="2450"/>
      <c r="AA534" s="2450"/>
      <c r="AB534" s="2450"/>
      <c r="AC534" s="2450"/>
      <c r="AD534" s="2451"/>
      <c r="AE534" s="2449"/>
      <c r="AF534" s="2450"/>
      <c r="AG534" s="2450"/>
      <c r="AH534" s="2450"/>
      <c r="AI534" s="2450"/>
      <c r="AJ534" s="2450"/>
      <c r="AK534" s="2450"/>
      <c r="AL534" s="2450"/>
      <c r="AM534" s="2450"/>
      <c r="AN534" s="2450"/>
      <c r="AO534" s="2450"/>
      <c r="AP534" s="2450"/>
      <c r="AQ534" s="2450"/>
      <c r="AR534" s="2450"/>
      <c r="AS534" s="2450"/>
      <c r="AT534" s="2451"/>
      <c r="AU534" s="2449"/>
      <c r="AV534" s="2450"/>
      <c r="AW534" s="2450"/>
      <c r="AX534" s="2450"/>
      <c r="AY534" s="2450"/>
      <c r="AZ534" s="2450"/>
      <c r="BA534" s="2450"/>
      <c r="BB534" s="2451"/>
      <c r="BC534" s="2449"/>
      <c r="BD534" s="2450"/>
      <c r="BE534" s="2450"/>
      <c r="BF534" s="2450"/>
      <c r="BG534" s="2450"/>
      <c r="BH534" s="2450"/>
      <c r="BI534" s="2450"/>
      <c r="BJ534" s="2450"/>
      <c r="BK534" s="2450"/>
      <c r="BL534" s="2450"/>
      <c r="BM534" s="2450"/>
      <c r="BN534" s="2451"/>
      <c r="BO534" s="2449"/>
      <c r="BP534" s="2450"/>
      <c r="BQ534" s="2450"/>
      <c r="BR534" s="2450"/>
      <c r="BS534" s="2450"/>
      <c r="BT534" s="2450"/>
      <c r="BU534" s="2450"/>
      <c r="BV534" s="2450"/>
      <c r="BW534" s="2450"/>
      <c r="BX534" s="2450"/>
      <c r="BY534" s="2450"/>
      <c r="BZ534" s="2450"/>
      <c r="CA534" s="2450"/>
      <c r="CB534" s="2451"/>
      <c r="CC534" s="2449"/>
      <c r="CD534" s="2450"/>
      <c r="CE534" s="2450"/>
      <c r="CF534" s="2450"/>
      <c r="CG534" s="2450"/>
      <c r="CH534" s="2450"/>
      <c r="CI534" s="2450"/>
      <c r="CJ534" s="2450"/>
      <c r="CK534" s="2450"/>
      <c r="CL534" s="2450"/>
      <c r="CM534" s="2450"/>
      <c r="CN534" s="2451"/>
      <c r="CO534" s="520"/>
      <c r="CP534" s="498"/>
      <c r="CQ534" s="498"/>
      <c r="CR534" s="498"/>
      <c r="CS534" s="520"/>
      <c r="CT534" s="498"/>
      <c r="CU534" s="498"/>
      <c r="CV534" s="497"/>
      <c r="CW534" s="520"/>
      <c r="CX534" s="498"/>
      <c r="CY534" s="498"/>
      <c r="CZ534" s="497"/>
      <c r="DA534" s="520"/>
      <c r="DB534" s="498"/>
      <c r="DC534" s="498"/>
      <c r="DD534" s="497"/>
      <c r="DE534" s="520"/>
      <c r="DF534" s="498"/>
      <c r="DG534" s="498"/>
      <c r="DH534" s="497"/>
      <c r="DI534" s="520"/>
      <c r="DJ534" s="498"/>
      <c r="DK534" s="498"/>
      <c r="DL534" s="497"/>
      <c r="DM534" s="520"/>
      <c r="DN534" s="498"/>
      <c r="DO534" s="498"/>
      <c r="DP534" s="497"/>
      <c r="DQ534" s="2449"/>
      <c r="DR534" s="2450"/>
      <c r="DS534" s="2450"/>
      <c r="DT534" s="2450"/>
      <c r="DU534" s="2450"/>
      <c r="DV534" s="2450"/>
      <c r="DW534" s="2450"/>
      <c r="DX534" s="2451"/>
      <c r="DY534" s="482"/>
    </row>
    <row r="535" spans="3:129" ht="6.75" customHeight="1">
      <c r="C535" s="2449"/>
      <c r="D535" s="2450"/>
      <c r="E535" s="2450"/>
      <c r="F535" s="2450"/>
      <c r="G535" s="2450"/>
      <c r="H535" s="2450"/>
      <c r="I535" s="2450"/>
      <c r="J535" s="2450"/>
      <c r="K535" s="2450"/>
      <c r="L535" s="2450"/>
      <c r="M535" s="2450"/>
      <c r="N535" s="2450"/>
      <c r="O535" s="2450"/>
      <c r="P535" s="2450"/>
      <c r="Q535" s="2450"/>
      <c r="R535" s="2450"/>
      <c r="S535" s="2450"/>
      <c r="T535" s="2450"/>
      <c r="U535" s="2450"/>
      <c r="V535" s="2450"/>
      <c r="W535" s="2450"/>
      <c r="X535" s="2450"/>
      <c r="Y535" s="2450"/>
      <c r="Z535" s="2450"/>
      <c r="AA535" s="2450"/>
      <c r="AB535" s="2450"/>
      <c r="AC535" s="2450"/>
      <c r="AD535" s="2451"/>
      <c r="AE535" s="2449"/>
      <c r="AF535" s="2450"/>
      <c r="AG535" s="2450"/>
      <c r="AH535" s="2450"/>
      <c r="AI535" s="2450"/>
      <c r="AJ535" s="2450"/>
      <c r="AK535" s="2450"/>
      <c r="AL535" s="2450"/>
      <c r="AM535" s="2450"/>
      <c r="AN535" s="2450"/>
      <c r="AO535" s="2450"/>
      <c r="AP535" s="2450"/>
      <c r="AQ535" s="2450"/>
      <c r="AR535" s="2450"/>
      <c r="AS535" s="2450"/>
      <c r="AT535" s="2451"/>
      <c r="AU535" s="2449"/>
      <c r="AV535" s="2450"/>
      <c r="AW535" s="2450"/>
      <c r="AX535" s="2450"/>
      <c r="AY535" s="2450"/>
      <c r="AZ535" s="2450"/>
      <c r="BA535" s="2450"/>
      <c r="BB535" s="2451"/>
      <c r="BC535" s="2449"/>
      <c r="BD535" s="2450"/>
      <c r="BE535" s="2450"/>
      <c r="BF535" s="2450"/>
      <c r="BG535" s="2450"/>
      <c r="BH535" s="2450"/>
      <c r="BI535" s="2450"/>
      <c r="BJ535" s="2450"/>
      <c r="BK535" s="2450"/>
      <c r="BL535" s="2450"/>
      <c r="BM535" s="2450"/>
      <c r="BN535" s="2451"/>
      <c r="BO535" s="2449"/>
      <c r="BP535" s="2450"/>
      <c r="BQ535" s="2450"/>
      <c r="BR535" s="2450"/>
      <c r="BS535" s="2450"/>
      <c r="BT535" s="2450"/>
      <c r="BU535" s="2450"/>
      <c r="BV535" s="2450"/>
      <c r="BW535" s="2450"/>
      <c r="BX535" s="2450"/>
      <c r="BY535" s="2450"/>
      <c r="BZ535" s="2450"/>
      <c r="CA535" s="2450"/>
      <c r="CB535" s="2451"/>
      <c r="CC535" s="2449"/>
      <c r="CD535" s="2450"/>
      <c r="CE535" s="2450"/>
      <c r="CF535" s="2450"/>
      <c r="CG535" s="2450"/>
      <c r="CH535" s="2450"/>
      <c r="CI535" s="2450"/>
      <c r="CJ535" s="2450"/>
      <c r="CK535" s="2450"/>
      <c r="CL535" s="2450"/>
      <c r="CM535" s="2450"/>
      <c r="CN535" s="2451"/>
      <c r="CO535" s="481"/>
      <c r="CP535" s="482"/>
      <c r="CQ535" s="482"/>
      <c r="CR535" s="482"/>
      <c r="CS535" s="481"/>
      <c r="CT535" s="482"/>
      <c r="CU535" s="482"/>
      <c r="CV535" s="483"/>
      <c r="CW535" s="481"/>
      <c r="CX535" s="482"/>
      <c r="CY535" s="482"/>
      <c r="CZ535" s="483"/>
      <c r="DA535" s="481"/>
      <c r="DB535" s="482"/>
      <c r="DC535" s="482"/>
      <c r="DD535" s="483"/>
      <c r="DE535" s="481"/>
      <c r="DF535" s="482"/>
      <c r="DG535" s="482"/>
      <c r="DH535" s="483"/>
      <c r="DI535" s="481"/>
      <c r="DJ535" s="482"/>
      <c r="DK535" s="482"/>
      <c r="DL535" s="483"/>
      <c r="DM535" s="481"/>
      <c r="DN535" s="482"/>
      <c r="DO535" s="482"/>
      <c r="DP535" s="483"/>
      <c r="DQ535" s="2449"/>
      <c r="DR535" s="2450"/>
      <c r="DS535" s="2450"/>
      <c r="DT535" s="2450"/>
      <c r="DU535" s="2450"/>
      <c r="DV535" s="2450"/>
      <c r="DW535" s="2450"/>
      <c r="DX535" s="2451"/>
      <c r="DY535" s="482"/>
    </row>
    <row r="536" spans="3:129" ht="6.75" customHeight="1">
      <c r="C536" s="2449"/>
      <c r="D536" s="2450"/>
      <c r="E536" s="2450"/>
      <c r="F536" s="2450"/>
      <c r="G536" s="2450"/>
      <c r="H536" s="2450"/>
      <c r="I536" s="2450"/>
      <c r="J536" s="2450"/>
      <c r="K536" s="2450"/>
      <c r="L536" s="2450"/>
      <c r="M536" s="2450"/>
      <c r="N536" s="2450"/>
      <c r="O536" s="2450"/>
      <c r="P536" s="2450"/>
      <c r="Q536" s="2450"/>
      <c r="R536" s="2450"/>
      <c r="S536" s="2450"/>
      <c r="T536" s="2450"/>
      <c r="U536" s="2450"/>
      <c r="V536" s="2450"/>
      <c r="W536" s="2450"/>
      <c r="X536" s="2450"/>
      <c r="Y536" s="2450"/>
      <c r="Z536" s="2450"/>
      <c r="AA536" s="2450"/>
      <c r="AB536" s="2450"/>
      <c r="AC536" s="2450"/>
      <c r="AD536" s="2451"/>
      <c r="AE536" s="2449"/>
      <c r="AF536" s="2450"/>
      <c r="AG536" s="2450"/>
      <c r="AH536" s="2450"/>
      <c r="AI536" s="2450"/>
      <c r="AJ536" s="2450"/>
      <c r="AK536" s="2450"/>
      <c r="AL536" s="2450"/>
      <c r="AM536" s="2450"/>
      <c r="AN536" s="2450"/>
      <c r="AO536" s="2450"/>
      <c r="AP536" s="2450"/>
      <c r="AQ536" s="2450"/>
      <c r="AR536" s="2450"/>
      <c r="AS536" s="2450"/>
      <c r="AT536" s="2451"/>
      <c r="AU536" s="2449"/>
      <c r="AV536" s="2450"/>
      <c r="AW536" s="2450"/>
      <c r="AX536" s="2450"/>
      <c r="AY536" s="2450"/>
      <c r="AZ536" s="2450"/>
      <c r="BA536" s="2450"/>
      <c r="BB536" s="2451"/>
      <c r="BC536" s="2449"/>
      <c r="BD536" s="2450"/>
      <c r="BE536" s="2450"/>
      <c r="BF536" s="2450"/>
      <c r="BG536" s="2450"/>
      <c r="BH536" s="2450"/>
      <c r="BI536" s="2450"/>
      <c r="BJ536" s="2450"/>
      <c r="BK536" s="2450"/>
      <c r="BL536" s="2450"/>
      <c r="BM536" s="2450"/>
      <c r="BN536" s="2451"/>
      <c r="BO536" s="2449"/>
      <c r="BP536" s="2450"/>
      <c r="BQ536" s="2450"/>
      <c r="BR536" s="2450"/>
      <c r="BS536" s="2450"/>
      <c r="BT536" s="2450"/>
      <c r="BU536" s="2450"/>
      <c r="BV536" s="2450"/>
      <c r="BW536" s="2450"/>
      <c r="BX536" s="2450"/>
      <c r="BY536" s="2450"/>
      <c r="BZ536" s="2450"/>
      <c r="CA536" s="2450"/>
      <c r="CB536" s="2451"/>
      <c r="CC536" s="2449"/>
      <c r="CD536" s="2450"/>
      <c r="CE536" s="2450"/>
      <c r="CF536" s="2450"/>
      <c r="CG536" s="2450"/>
      <c r="CH536" s="2450"/>
      <c r="CI536" s="2450"/>
      <c r="CJ536" s="2450"/>
      <c r="CK536" s="2450"/>
      <c r="CL536" s="2450"/>
      <c r="CM536" s="2450"/>
      <c r="CN536" s="2451"/>
      <c r="CO536" s="481"/>
      <c r="CP536" s="482"/>
      <c r="CQ536" s="482"/>
      <c r="CR536" s="482"/>
      <c r="CS536" s="481"/>
      <c r="CT536" s="482"/>
      <c r="CU536" s="482"/>
      <c r="CV536" s="483"/>
      <c r="CW536" s="481"/>
      <c r="CX536" s="482"/>
      <c r="CY536" s="482"/>
      <c r="CZ536" s="483"/>
      <c r="DA536" s="481"/>
      <c r="DB536" s="482"/>
      <c r="DC536" s="482"/>
      <c r="DD536" s="483"/>
      <c r="DE536" s="481"/>
      <c r="DF536" s="482"/>
      <c r="DG536" s="482"/>
      <c r="DH536" s="483"/>
      <c r="DI536" s="481"/>
      <c r="DJ536" s="482"/>
      <c r="DK536" s="482"/>
      <c r="DL536" s="483"/>
      <c r="DM536" s="481"/>
      <c r="DN536" s="482"/>
      <c r="DO536" s="482"/>
      <c r="DP536" s="483"/>
      <c r="DQ536" s="2449"/>
      <c r="DR536" s="2450"/>
      <c r="DS536" s="2450"/>
      <c r="DT536" s="2450"/>
      <c r="DU536" s="2450"/>
      <c r="DV536" s="2450"/>
      <c r="DW536" s="2450"/>
      <c r="DX536" s="2451"/>
      <c r="DY536" s="482"/>
    </row>
    <row r="537" spans="3:129" ht="6.75" customHeight="1">
      <c r="C537" s="2452"/>
      <c r="D537" s="2453"/>
      <c r="E537" s="2453"/>
      <c r="F537" s="2453"/>
      <c r="G537" s="2453"/>
      <c r="H537" s="2453"/>
      <c r="I537" s="2453"/>
      <c r="J537" s="2453"/>
      <c r="K537" s="2453"/>
      <c r="L537" s="2453"/>
      <c r="M537" s="2453"/>
      <c r="N537" s="2453"/>
      <c r="O537" s="2453"/>
      <c r="P537" s="2453"/>
      <c r="Q537" s="2453"/>
      <c r="R537" s="2453"/>
      <c r="S537" s="2453"/>
      <c r="T537" s="2453"/>
      <c r="U537" s="2453"/>
      <c r="V537" s="2453"/>
      <c r="W537" s="2453"/>
      <c r="X537" s="2453"/>
      <c r="Y537" s="2453"/>
      <c r="Z537" s="2453"/>
      <c r="AA537" s="2453"/>
      <c r="AB537" s="2453"/>
      <c r="AC537" s="2453"/>
      <c r="AD537" s="2454"/>
      <c r="AE537" s="2452"/>
      <c r="AF537" s="2453"/>
      <c r="AG537" s="2453"/>
      <c r="AH537" s="2453"/>
      <c r="AI537" s="2453"/>
      <c r="AJ537" s="2453"/>
      <c r="AK537" s="2453"/>
      <c r="AL537" s="2453"/>
      <c r="AM537" s="2453"/>
      <c r="AN537" s="2453"/>
      <c r="AO537" s="2453"/>
      <c r="AP537" s="2453"/>
      <c r="AQ537" s="2453"/>
      <c r="AR537" s="2453"/>
      <c r="AS537" s="2453"/>
      <c r="AT537" s="2454"/>
      <c r="AU537" s="2452"/>
      <c r="AV537" s="2453"/>
      <c r="AW537" s="2453"/>
      <c r="AX537" s="2453"/>
      <c r="AY537" s="2453"/>
      <c r="AZ537" s="2453"/>
      <c r="BA537" s="2453"/>
      <c r="BB537" s="2454"/>
      <c r="BC537" s="2452"/>
      <c r="BD537" s="2453"/>
      <c r="BE537" s="2453"/>
      <c r="BF537" s="2453"/>
      <c r="BG537" s="2453"/>
      <c r="BH537" s="2453"/>
      <c r="BI537" s="2453"/>
      <c r="BJ537" s="2453"/>
      <c r="BK537" s="2453"/>
      <c r="BL537" s="2453"/>
      <c r="BM537" s="2453"/>
      <c r="BN537" s="2454"/>
      <c r="BO537" s="2452"/>
      <c r="BP537" s="2453"/>
      <c r="BQ537" s="2453"/>
      <c r="BR537" s="2453"/>
      <c r="BS537" s="2453"/>
      <c r="BT537" s="2453"/>
      <c r="BU537" s="2453"/>
      <c r="BV537" s="2453"/>
      <c r="BW537" s="2453"/>
      <c r="BX537" s="2453"/>
      <c r="BY537" s="2453"/>
      <c r="BZ537" s="2453"/>
      <c r="CA537" s="2453"/>
      <c r="CB537" s="2454"/>
      <c r="CC537" s="2452"/>
      <c r="CD537" s="2453"/>
      <c r="CE537" s="2453"/>
      <c r="CF537" s="2453"/>
      <c r="CG537" s="2453"/>
      <c r="CH537" s="2453"/>
      <c r="CI537" s="2453"/>
      <c r="CJ537" s="2453"/>
      <c r="CK537" s="2453"/>
      <c r="CL537" s="2453"/>
      <c r="CM537" s="2453"/>
      <c r="CN537" s="2454"/>
      <c r="CO537" s="517"/>
      <c r="CP537" s="486"/>
      <c r="CQ537" s="486"/>
      <c r="CR537" s="486"/>
      <c r="CS537" s="517"/>
      <c r="CT537" s="486"/>
      <c r="CU537" s="486"/>
      <c r="CV537" s="487"/>
      <c r="CW537" s="517"/>
      <c r="CX537" s="486"/>
      <c r="CY537" s="486"/>
      <c r="CZ537" s="487"/>
      <c r="DA537" s="517"/>
      <c r="DB537" s="486"/>
      <c r="DC537" s="486"/>
      <c r="DD537" s="487"/>
      <c r="DE537" s="517"/>
      <c r="DF537" s="486"/>
      <c r="DG537" s="486"/>
      <c r="DH537" s="487"/>
      <c r="DI537" s="517"/>
      <c r="DJ537" s="486"/>
      <c r="DK537" s="486"/>
      <c r="DL537" s="487"/>
      <c r="DM537" s="517"/>
      <c r="DN537" s="486"/>
      <c r="DO537" s="486"/>
      <c r="DP537" s="487"/>
      <c r="DQ537" s="2452"/>
      <c r="DR537" s="2453"/>
      <c r="DS537" s="2453"/>
      <c r="DT537" s="2453"/>
      <c r="DU537" s="2453"/>
      <c r="DV537" s="2453"/>
      <c r="DW537" s="2453"/>
      <c r="DX537" s="2454"/>
      <c r="DY537" s="482"/>
    </row>
    <row r="538" spans="3:129" ht="6.75" customHeight="1">
      <c r="C538" s="2446"/>
      <c r="D538" s="2447"/>
      <c r="E538" s="2447"/>
      <c r="F538" s="2447"/>
      <c r="G538" s="2447"/>
      <c r="H538" s="2447"/>
      <c r="I538" s="2447"/>
      <c r="J538" s="2447"/>
      <c r="K538" s="2447"/>
      <c r="L538" s="2447"/>
      <c r="M538" s="2447"/>
      <c r="N538" s="2447"/>
      <c r="O538" s="2447"/>
      <c r="P538" s="2447"/>
      <c r="Q538" s="2447"/>
      <c r="R538" s="2447"/>
      <c r="S538" s="2447"/>
      <c r="T538" s="2447"/>
      <c r="U538" s="2447"/>
      <c r="V538" s="2447"/>
      <c r="W538" s="2447"/>
      <c r="X538" s="2447"/>
      <c r="Y538" s="2447"/>
      <c r="Z538" s="2447"/>
      <c r="AA538" s="2447"/>
      <c r="AB538" s="2447"/>
      <c r="AC538" s="2447"/>
      <c r="AD538" s="2448"/>
      <c r="AE538" s="2446"/>
      <c r="AF538" s="2447"/>
      <c r="AG538" s="2447"/>
      <c r="AH538" s="2447"/>
      <c r="AI538" s="2447"/>
      <c r="AJ538" s="2447"/>
      <c r="AK538" s="2447"/>
      <c r="AL538" s="2447"/>
      <c r="AM538" s="2447"/>
      <c r="AN538" s="2447"/>
      <c r="AO538" s="2447"/>
      <c r="AP538" s="2447"/>
      <c r="AQ538" s="2447"/>
      <c r="AR538" s="2447"/>
      <c r="AS538" s="2447"/>
      <c r="AT538" s="2448"/>
      <c r="AU538" s="2446"/>
      <c r="AV538" s="2447"/>
      <c r="AW538" s="2447"/>
      <c r="AX538" s="2447"/>
      <c r="AY538" s="2447"/>
      <c r="AZ538" s="2447"/>
      <c r="BA538" s="2447"/>
      <c r="BB538" s="2448"/>
      <c r="BC538" s="2446"/>
      <c r="BD538" s="2447"/>
      <c r="BE538" s="2447"/>
      <c r="BF538" s="2447"/>
      <c r="BG538" s="2447"/>
      <c r="BH538" s="2447"/>
      <c r="BI538" s="2447"/>
      <c r="BJ538" s="2447"/>
      <c r="BK538" s="2447"/>
      <c r="BL538" s="2447"/>
      <c r="BM538" s="2447"/>
      <c r="BN538" s="2448"/>
      <c r="BO538" s="2446"/>
      <c r="BP538" s="2447"/>
      <c r="BQ538" s="2447"/>
      <c r="BR538" s="2447"/>
      <c r="BS538" s="2447"/>
      <c r="BT538" s="2447"/>
      <c r="BU538" s="2447"/>
      <c r="BV538" s="2447"/>
      <c r="BW538" s="2447"/>
      <c r="BX538" s="2447"/>
      <c r="BY538" s="2447"/>
      <c r="BZ538" s="2447"/>
      <c r="CA538" s="2447"/>
      <c r="CB538" s="2448"/>
      <c r="CC538" s="2446"/>
      <c r="CD538" s="2447"/>
      <c r="CE538" s="2447"/>
      <c r="CF538" s="2447"/>
      <c r="CG538" s="2447"/>
      <c r="CH538" s="2447"/>
      <c r="CI538" s="2447"/>
      <c r="CJ538" s="2447"/>
      <c r="CK538" s="2447"/>
      <c r="CL538" s="2447"/>
      <c r="CM538" s="2447"/>
      <c r="CN538" s="2448"/>
      <c r="CO538" s="478"/>
      <c r="CP538" s="479"/>
      <c r="CQ538" s="479"/>
      <c r="CR538" s="479"/>
      <c r="CS538" s="478"/>
      <c r="CT538" s="479"/>
      <c r="CU538" s="479"/>
      <c r="CV538" s="480"/>
      <c r="CW538" s="478"/>
      <c r="CX538" s="479"/>
      <c r="CY538" s="479"/>
      <c r="CZ538" s="480"/>
      <c r="DA538" s="478"/>
      <c r="DB538" s="479"/>
      <c r="DC538" s="479"/>
      <c r="DD538" s="480"/>
      <c r="DE538" s="478"/>
      <c r="DF538" s="479"/>
      <c r="DG538" s="479"/>
      <c r="DH538" s="480"/>
      <c r="DI538" s="478"/>
      <c r="DJ538" s="479"/>
      <c r="DK538" s="479"/>
      <c r="DL538" s="480"/>
      <c r="DM538" s="478"/>
      <c r="DN538" s="479"/>
      <c r="DO538" s="479"/>
      <c r="DP538" s="480"/>
      <c r="DQ538" s="2446"/>
      <c r="DR538" s="2447"/>
      <c r="DS538" s="2447"/>
      <c r="DT538" s="2447"/>
      <c r="DU538" s="2447"/>
      <c r="DV538" s="2447"/>
      <c r="DW538" s="2447"/>
      <c r="DX538" s="2448"/>
      <c r="DY538" s="482"/>
    </row>
    <row r="539" spans="3:129" ht="6.75" customHeight="1">
      <c r="C539" s="2449"/>
      <c r="D539" s="2450"/>
      <c r="E539" s="2450"/>
      <c r="F539" s="2450"/>
      <c r="G539" s="2450"/>
      <c r="H539" s="2450"/>
      <c r="I539" s="2450"/>
      <c r="J539" s="2450"/>
      <c r="K539" s="2450"/>
      <c r="L539" s="2450"/>
      <c r="M539" s="2450"/>
      <c r="N539" s="2450"/>
      <c r="O539" s="2450"/>
      <c r="P539" s="2450"/>
      <c r="Q539" s="2450"/>
      <c r="R539" s="2450"/>
      <c r="S539" s="2450"/>
      <c r="T539" s="2450"/>
      <c r="U539" s="2450"/>
      <c r="V539" s="2450"/>
      <c r="W539" s="2450"/>
      <c r="X539" s="2450"/>
      <c r="Y539" s="2450"/>
      <c r="Z539" s="2450"/>
      <c r="AA539" s="2450"/>
      <c r="AB539" s="2450"/>
      <c r="AC539" s="2450"/>
      <c r="AD539" s="2451"/>
      <c r="AE539" s="2449"/>
      <c r="AF539" s="2450"/>
      <c r="AG539" s="2450"/>
      <c r="AH539" s="2450"/>
      <c r="AI539" s="2450"/>
      <c r="AJ539" s="2450"/>
      <c r="AK539" s="2450"/>
      <c r="AL539" s="2450"/>
      <c r="AM539" s="2450"/>
      <c r="AN539" s="2450"/>
      <c r="AO539" s="2450"/>
      <c r="AP539" s="2450"/>
      <c r="AQ539" s="2450"/>
      <c r="AR539" s="2450"/>
      <c r="AS539" s="2450"/>
      <c r="AT539" s="2451"/>
      <c r="AU539" s="2449"/>
      <c r="AV539" s="2450"/>
      <c r="AW539" s="2450"/>
      <c r="AX539" s="2450"/>
      <c r="AY539" s="2450"/>
      <c r="AZ539" s="2450"/>
      <c r="BA539" s="2450"/>
      <c r="BB539" s="2451"/>
      <c r="BC539" s="2449"/>
      <c r="BD539" s="2450"/>
      <c r="BE539" s="2450"/>
      <c r="BF539" s="2450"/>
      <c r="BG539" s="2450"/>
      <c r="BH539" s="2450"/>
      <c r="BI539" s="2450"/>
      <c r="BJ539" s="2450"/>
      <c r="BK539" s="2450"/>
      <c r="BL539" s="2450"/>
      <c r="BM539" s="2450"/>
      <c r="BN539" s="2451"/>
      <c r="BO539" s="2449"/>
      <c r="BP539" s="2450"/>
      <c r="BQ539" s="2450"/>
      <c r="BR539" s="2450"/>
      <c r="BS539" s="2450"/>
      <c r="BT539" s="2450"/>
      <c r="BU539" s="2450"/>
      <c r="BV539" s="2450"/>
      <c r="BW539" s="2450"/>
      <c r="BX539" s="2450"/>
      <c r="BY539" s="2450"/>
      <c r="BZ539" s="2450"/>
      <c r="CA539" s="2450"/>
      <c r="CB539" s="2451"/>
      <c r="CC539" s="2449"/>
      <c r="CD539" s="2450"/>
      <c r="CE539" s="2450"/>
      <c r="CF539" s="2450"/>
      <c r="CG539" s="2450"/>
      <c r="CH539" s="2450"/>
      <c r="CI539" s="2450"/>
      <c r="CJ539" s="2450"/>
      <c r="CK539" s="2450"/>
      <c r="CL539" s="2450"/>
      <c r="CM539" s="2450"/>
      <c r="CN539" s="2451"/>
      <c r="CO539" s="481"/>
      <c r="CP539" s="482"/>
      <c r="CQ539" s="482"/>
      <c r="CR539" s="482"/>
      <c r="CS539" s="481"/>
      <c r="CT539" s="482"/>
      <c r="CU539" s="482"/>
      <c r="CV539" s="483"/>
      <c r="CW539" s="481"/>
      <c r="CX539" s="482"/>
      <c r="CY539" s="482"/>
      <c r="CZ539" s="483"/>
      <c r="DA539" s="481"/>
      <c r="DB539" s="482"/>
      <c r="DC539" s="482"/>
      <c r="DD539" s="483"/>
      <c r="DE539" s="481"/>
      <c r="DF539" s="482"/>
      <c r="DG539" s="482"/>
      <c r="DH539" s="483"/>
      <c r="DI539" s="481"/>
      <c r="DJ539" s="482"/>
      <c r="DK539" s="482"/>
      <c r="DL539" s="483"/>
      <c r="DM539" s="481"/>
      <c r="DN539" s="482"/>
      <c r="DO539" s="482"/>
      <c r="DP539" s="483"/>
      <c r="DQ539" s="2449"/>
      <c r="DR539" s="2450"/>
      <c r="DS539" s="2450"/>
      <c r="DT539" s="2450"/>
      <c r="DU539" s="2450"/>
      <c r="DV539" s="2450"/>
      <c r="DW539" s="2450"/>
      <c r="DX539" s="2451"/>
      <c r="DY539" s="482"/>
    </row>
    <row r="540" spans="3:129" ht="6.75" customHeight="1">
      <c r="C540" s="2449"/>
      <c r="D540" s="2450"/>
      <c r="E540" s="2450"/>
      <c r="F540" s="2450"/>
      <c r="G540" s="2450"/>
      <c r="H540" s="2450"/>
      <c r="I540" s="2450"/>
      <c r="J540" s="2450"/>
      <c r="K540" s="2450"/>
      <c r="L540" s="2450"/>
      <c r="M540" s="2450"/>
      <c r="N540" s="2450"/>
      <c r="O540" s="2450"/>
      <c r="P540" s="2450"/>
      <c r="Q540" s="2450"/>
      <c r="R540" s="2450"/>
      <c r="S540" s="2450"/>
      <c r="T540" s="2450"/>
      <c r="U540" s="2450"/>
      <c r="V540" s="2450"/>
      <c r="W540" s="2450"/>
      <c r="X540" s="2450"/>
      <c r="Y540" s="2450"/>
      <c r="Z540" s="2450"/>
      <c r="AA540" s="2450"/>
      <c r="AB540" s="2450"/>
      <c r="AC540" s="2450"/>
      <c r="AD540" s="2451"/>
      <c r="AE540" s="2449"/>
      <c r="AF540" s="2450"/>
      <c r="AG540" s="2450"/>
      <c r="AH540" s="2450"/>
      <c r="AI540" s="2450"/>
      <c r="AJ540" s="2450"/>
      <c r="AK540" s="2450"/>
      <c r="AL540" s="2450"/>
      <c r="AM540" s="2450"/>
      <c r="AN540" s="2450"/>
      <c r="AO540" s="2450"/>
      <c r="AP540" s="2450"/>
      <c r="AQ540" s="2450"/>
      <c r="AR540" s="2450"/>
      <c r="AS540" s="2450"/>
      <c r="AT540" s="2451"/>
      <c r="AU540" s="2449"/>
      <c r="AV540" s="2450"/>
      <c r="AW540" s="2450"/>
      <c r="AX540" s="2450"/>
      <c r="AY540" s="2450"/>
      <c r="AZ540" s="2450"/>
      <c r="BA540" s="2450"/>
      <c r="BB540" s="2451"/>
      <c r="BC540" s="2449"/>
      <c r="BD540" s="2450"/>
      <c r="BE540" s="2450"/>
      <c r="BF540" s="2450"/>
      <c r="BG540" s="2450"/>
      <c r="BH540" s="2450"/>
      <c r="BI540" s="2450"/>
      <c r="BJ540" s="2450"/>
      <c r="BK540" s="2450"/>
      <c r="BL540" s="2450"/>
      <c r="BM540" s="2450"/>
      <c r="BN540" s="2451"/>
      <c r="BO540" s="2449"/>
      <c r="BP540" s="2450"/>
      <c r="BQ540" s="2450"/>
      <c r="BR540" s="2450"/>
      <c r="BS540" s="2450"/>
      <c r="BT540" s="2450"/>
      <c r="BU540" s="2450"/>
      <c r="BV540" s="2450"/>
      <c r="BW540" s="2450"/>
      <c r="BX540" s="2450"/>
      <c r="BY540" s="2450"/>
      <c r="BZ540" s="2450"/>
      <c r="CA540" s="2450"/>
      <c r="CB540" s="2451"/>
      <c r="CC540" s="2449"/>
      <c r="CD540" s="2450"/>
      <c r="CE540" s="2450"/>
      <c r="CF540" s="2450"/>
      <c r="CG540" s="2450"/>
      <c r="CH540" s="2450"/>
      <c r="CI540" s="2450"/>
      <c r="CJ540" s="2450"/>
      <c r="CK540" s="2450"/>
      <c r="CL540" s="2450"/>
      <c r="CM540" s="2450"/>
      <c r="CN540" s="2451"/>
      <c r="CO540" s="519"/>
      <c r="CP540" s="492"/>
      <c r="CQ540" s="492"/>
      <c r="CR540" s="492"/>
      <c r="CS540" s="519"/>
      <c r="CT540" s="492"/>
      <c r="CU540" s="492"/>
      <c r="CV540" s="493"/>
      <c r="CW540" s="519"/>
      <c r="CX540" s="492"/>
      <c r="CY540" s="492"/>
      <c r="CZ540" s="493"/>
      <c r="DA540" s="519"/>
      <c r="DB540" s="492"/>
      <c r="DC540" s="492"/>
      <c r="DD540" s="493"/>
      <c r="DE540" s="519"/>
      <c r="DF540" s="492"/>
      <c r="DG540" s="492"/>
      <c r="DH540" s="493"/>
      <c r="DI540" s="519"/>
      <c r="DJ540" s="492"/>
      <c r="DK540" s="492"/>
      <c r="DL540" s="493"/>
      <c r="DM540" s="519"/>
      <c r="DN540" s="492"/>
      <c r="DO540" s="492"/>
      <c r="DP540" s="493"/>
      <c r="DQ540" s="2449"/>
      <c r="DR540" s="2450"/>
      <c r="DS540" s="2450"/>
      <c r="DT540" s="2450"/>
      <c r="DU540" s="2450"/>
      <c r="DV540" s="2450"/>
      <c r="DW540" s="2450"/>
      <c r="DX540" s="2451"/>
      <c r="DY540" s="482"/>
    </row>
    <row r="541" spans="3:129" ht="6.75" customHeight="1">
      <c r="C541" s="2449"/>
      <c r="D541" s="2450"/>
      <c r="E541" s="2450"/>
      <c r="F541" s="2450"/>
      <c r="G541" s="2450"/>
      <c r="H541" s="2450"/>
      <c r="I541" s="2450"/>
      <c r="J541" s="2450"/>
      <c r="K541" s="2450"/>
      <c r="L541" s="2450"/>
      <c r="M541" s="2450"/>
      <c r="N541" s="2450"/>
      <c r="O541" s="2450"/>
      <c r="P541" s="2450"/>
      <c r="Q541" s="2450"/>
      <c r="R541" s="2450"/>
      <c r="S541" s="2450"/>
      <c r="T541" s="2450"/>
      <c r="U541" s="2450"/>
      <c r="V541" s="2450"/>
      <c r="W541" s="2450"/>
      <c r="X541" s="2450"/>
      <c r="Y541" s="2450"/>
      <c r="Z541" s="2450"/>
      <c r="AA541" s="2450"/>
      <c r="AB541" s="2450"/>
      <c r="AC541" s="2450"/>
      <c r="AD541" s="2451"/>
      <c r="AE541" s="2449"/>
      <c r="AF541" s="2450"/>
      <c r="AG541" s="2450"/>
      <c r="AH541" s="2450"/>
      <c r="AI541" s="2450"/>
      <c r="AJ541" s="2450"/>
      <c r="AK541" s="2450"/>
      <c r="AL541" s="2450"/>
      <c r="AM541" s="2450"/>
      <c r="AN541" s="2450"/>
      <c r="AO541" s="2450"/>
      <c r="AP541" s="2450"/>
      <c r="AQ541" s="2450"/>
      <c r="AR541" s="2450"/>
      <c r="AS541" s="2450"/>
      <c r="AT541" s="2451"/>
      <c r="AU541" s="2449"/>
      <c r="AV541" s="2450"/>
      <c r="AW541" s="2450"/>
      <c r="AX541" s="2450"/>
      <c r="AY541" s="2450"/>
      <c r="AZ541" s="2450"/>
      <c r="BA541" s="2450"/>
      <c r="BB541" s="2451"/>
      <c r="BC541" s="2449"/>
      <c r="BD541" s="2450"/>
      <c r="BE541" s="2450"/>
      <c r="BF541" s="2450"/>
      <c r="BG541" s="2450"/>
      <c r="BH541" s="2450"/>
      <c r="BI541" s="2450"/>
      <c r="BJ541" s="2450"/>
      <c r="BK541" s="2450"/>
      <c r="BL541" s="2450"/>
      <c r="BM541" s="2450"/>
      <c r="BN541" s="2451"/>
      <c r="BO541" s="2449"/>
      <c r="BP541" s="2450"/>
      <c r="BQ541" s="2450"/>
      <c r="BR541" s="2450"/>
      <c r="BS541" s="2450"/>
      <c r="BT541" s="2450"/>
      <c r="BU541" s="2450"/>
      <c r="BV541" s="2450"/>
      <c r="BW541" s="2450"/>
      <c r="BX541" s="2450"/>
      <c r="BY541" s="2450"/>
      <c r="BZ541" s="2450"/>
      <c r="CA541" s="2450"/>
      <c r="CB541" s="2451"/>
      <c r="CC541" s="2449"/>
      <c r="CD541" s="2450"/>
      <c r="CE541" s="2450"/>
      <c r="CF541" s="2450"/>
      <c r="CG541" s="2450"/>
      <c r="CH541" s="2450"/>
      <c r="CI541" s="2450"/>
      <c r="CJ541" s="2450"/>
      <c r="CK541" s="2450"/>
      <c r="CL541" s="2450"/>
      <c r="CM541" s="2450"/>
      <c r="CN541" s="2451"/>
      <c r="CO541" s="481"/>
      <c r="CP541" s="482"/>
      <c r="CQ541" s="482"/>
      <c r="CR541" s="482"/>
      <c r="CS541" s="481"/>
      <c r="CT541" s="482"/>
      <c r="CU541" s="482"/>
      <c r="CV541" s="483"/>
      <c r="CW541" s="481"/>
      <c r="CX541" s="482"/>
      <c r="CY541" s="482"/>
      <c r="CZ541" s="483"/>
      <c r="DA541" s="481"/>
      <c r="DB541" s="482"/>
      <c r="DC541" s="482"/>
      <c r="DD541" s="483"/>
      <c r="DE541" s="481"/>
      <c r="DF541" s="482"/>
      <c r="DG541" s="482"/>
      <c r="DH541" s="483"/>
      <c r="DI541" s="481"/>
      <c r="DJ541" s="482"/>
      <c r="DK541" s="482"/>
      <c r="DL541" s="483"/>
      <c r="DM541" s="481"/>
      <c r="DN541" s="482"/>
      <c r="DO541" s="482"/>
      <c r="DP541" s="483"/>
      <c r="DQ541" s="2449"/>
      <c r="DR541" s="2450"/>
      <c r="DS541" s="2450"/>
      <c r="DT541" s="2450"/>
      <c r="DU541" s="2450"/>
      <c r="DV541" s="2450"/>
      <c r="DW541" s="2450"/>
      <c r="DX541" s="2451"/>
      <c r="DY541" s="482"/>
    </row>
    <row r="542" spans="3:129" ht="6.75" customHeight="1">
      <c r="C542" s="2449"/>
      <c r="D542" s="2450"/>
      <c r="E542" s="2450"/>
      <c r="F542" s="2450"/>
      <c r="G542" s="2450"/>
      <c r="H542" s="2450"/>
      <c r="I542" s="2450"/>
      <c r="J542" s="2450"/>
      <c r="K542" s="2450"/>
      <c r="L542" s="2450"/>
      <c r="M542" s="2450"/>
      <c r="N542" s="2450"/>
      <c r="O542" s="2450"/>
      <c r="P542" s="2450"/>
      <c r="Q542" s="2450"/>
      <c r="R542" s="2450"/>
      <c r="S542" s="2450"/>
      <c r="T542" s="2450"/>
      <c r="U542" s="2450"/>
      <c r="V542" s="2450"/>
      <c r="W542" s="2450"/>
      <c r="X542" s="2450"/>
      <c r="Y542" s="2450"/>
      <c r="Z542" s="2450"/>
      <c r="AA542" s="2450"/>
      <c r="AB542" s="2450"/>
      <c r="AC542" s="2450"/>
      <c r="AD542" s="2451"/>
      <c r="AE542" s="2449"/>
      <c r="AF542" s="2450"/>
      <c r="AG542" s="2450"/>
      <c r="AH542" s="2450"/>
      <c r="AI542" s="2450"/>
      <c r="AJ542" s="2450"/>
      <c r="AK542" s="2450"/>
      <c r="AL542" s="2450"/>
      <c r="AM542" s="2450"/>
      <c r="AN542" s="2450"/>
      <c r="AO542" s="2450"/>
      <c r="AP542" s="2450"/>
      <c r="AQ542" s="2450"/>
      <c r="AR542" s="2450"/>
      <c r="AS542" s="2450"/>
      <c r="AT542" s="2451"/>
      <c r="AU542" s="2449"/>
      <c r="AV542" s="2450"/>
      <c r="AW542" s="2450"/>
      <c r="AX542" s="2450"/>
      <c r="AY542" s="2450"/>
      <c r="AZ542" s="2450"/>
      <c r="BA542" s="2450"/>
      <c r="BB542" s="2451"/>
      <c r="BC542" s="2449"/>
      <c r="BD542" s="2450"/>
      <c r="BE542" s="2450"/>
      <c r="BF542" s="2450"/>
      <c r="BG542" s="2450"/>
      <c r="BH542" s="2450"/>
      <c r="BI542" s="2450"/>
      <c r="BJ542" s="2450"/>
      <c r="BK542" s="2450"/>
      <c r="BL542" s="2450"/>
      <c r="BM542" s="2450"/>
      <c r="BN542" s="2451"/>
      <c r="BO542" s="2449"/>
      <c r="BP542" s="2450"/>
      <c r="BQ542" s="2450"/>
      <c r="BR542" s="2450"/>
      <c r="BS542" s="2450"/>
      <c r="BT542" s="2450"/>
      <c r="BU542" s="2450"/>
      <c r="BV542" s="2450"/>
      <c r="BW542" s="2450"/>
      <c r="BX542" s="2450"/>
      <c r="BY542" s="2450"/>
      <c r="BZ542" s="2450"/>
      <c r="CA542" s="2450"/>
      <c r="CB542" s="2451"/>
      <c r="CC542" s="2449"/>
      <c r="CD542" s="2450"/>
      <c r="CE542" s="2450"/>
      <c r="CF542" s="2450"/>
      <c r="CG542" s="2450"/>
      <c r="CH542" s="2450"/>
      <c r="CI542" s="2450"/>
      <c r="CJ542" s="2450"/>
      <c r="CK542" s="2450"/>
      <c r="CL542" s="2450"/>
      <c r="CM542" s="2450"/>
      <c r="CN542" s="2451"/>
      <c r="CO542" s="520"/>
      <c r="CP542" s="498"/>
      <c r="CQ542" s="498"/>
      <c r="CR542" s="498"/>
      <c r="CS542" s="520"/>
      <c r="CT542" s="498"/>
      <c r="CU542" s="498"/>
      <c r="CV542" s="497"/>
      <c r="CW542" s="520"/>
      <c r="CX542" s="498"/>
      <c r="CY542" s="498"/>
      <c r="CZ542" s="497"/>
      <c r="DA542" s="520"/>
      <c r="DB542" s="498"/>
      <c r="DC542" s="498"/>
      <c r="DD542" s="497"/>
      <c r="DE542" s="520"/>
      <c r="DF542" s="498"/>
      <c r="DG542" s="498"/>
      <c r="DH542" s="497"/>
      <c r="DI542" s="520"/>
      <c r="DJ542" s="498"/>
      <c r="DK542" s="498"/>
      <c r="DL542" s="497"/>
      <c r="DM542" s="520"/>
      <c r="DN542" s="498"/>
      <c r="DO542" s="498"/>
      <c r="DP542" s="497"/>
      <c r="DQ542" s="2449"/>
      <c r="DR542" s="2450"/>
      <c r="DS542" s="2450"/>
      <c r="DT542" s="2450"/>
      <c r="DU542" s="2450"/>
      <c r="DV542" s="2450"/>
      <c r="DW542" s="2450"/>
      <c r="DX542" s="2451"/>
      <c r="DY542" s="482"/>
    </row>
    <row r="543" spans="3:129" ht="6.75" customHeight="1">
      <c r="C543" s="2449"/>
      <c r="D543" s="2450"/>
      <c r="E543" s="2450"/>
      <c r="F543" s="2450"/>
      <c r="G543" s="2450"/>
      <c r="H543" s="2450"/>
      <c r="I543" s="2450"/>
      <c r="J543" s="2450"/>
      <c r="K543" s="2450"/>
      <c r="L543" s="2450"/>
      <c r="M543" s="2450"/>
      <c r="N543" s="2450"/>
      <c r="O543" s="2450"/>
      <c r="P543" s="2450"/>
      <c r="Q543" s="2450"/>
      <c r="R543" s="2450"/>
      <c r="S543" s="2450"/>
      <c r="T543" s="2450"/>
      <c r="U543" s="2450"/>
      <c r="V543" s="2450"/>
      <c r="W543" s="2450"/>
      <c r="X543" s="2450"/>
      <c r="Y543" s="2450"/>
      <c r="Z543" s="2450"/>
      <c r="AA543" s="2450"/>
      <c r="AB543" s="2450"/>
      <c r="AC543" s="2450"/>
      <c r="AD543" s="2451"/>
      <c r="AE543" s="2449"/>
      <c r="AF543" s="2450"/>
      <c r="AG543" s="2450"/>
      <c r="AH543" s="2450"/>
      <c r="AI543" s="2450"/>
      <c r="AJ543" s="2450"/>
      <c r="AK543" s="2450"/>
      <c r="AL543" s="2450"/>
      <c r="AM543" s="2450"/>
      <c r="AN543" s="2450"/>
      <c r="AO543" s="2450"/>
      <c r="AP543" s="2450"/>
      <c r="AQ543" s="2450"/>
      <c r="AR543" s="2450"/>
      <c r="AS543" s="2450"/>
      <c r="AT543" s="2451"/>
      <c r="AU543" s="2449"/>
      <c r="AV543" s="2450"/>
      <c r="AW543" s="2450"/>
      <c r="AX543" s="2450"/>
      <c r="AY543" s="2450"/>
      <c r="AZ543" s="2450"/>
      <c r="BA543" s="2450"/>
      <c r="BB543" s="2451"/>
      <c r="BC543" s="2449"/>
      <c r="BD543" s="2450"/>
      <c r="BE543" s="2450"/>
      <c r="BF543" s="2450"/>
      <c r="BG543" s="2450"/>
      <c r="BH543" s="2450"/>
      <c r="BI543" s="2450"/>
      <c r="BJ543" s="2450"/>
      <c r="BK543" s="2450"/>
      <c r="BL543" s="2450"/>
      <c r="BM543" s="2450"/>
      <c r="BN543" s="2451"/>
      <c r="BO543" s="2449"/>
      <c r="BP543" s="2450"/>
      <c r="BQ543" s="2450"/>
      <c r="BR543" s="2450"/>
      <c r="BS543" s="2450"/>
      <c r="BT543" s="2450"/>
      <c r="BU543" s="2450"/>
      <c r="BV543" s="2450"/>
      <c r="BW543" s="2450"/>
      <c r="BX543" s="2450"/>
      <c r="BY543" s="2450"/>
      <c r="BZ543" s="2450"/>
      <c r="CA543" s="2450"/>
      <c r="CB543" s="2451"/>
      <c r="CC543" s="2449"/>
      <c r="CD543" s="2450"/>
      <c r="CE543" s="2450"/>
      <c r="CF543" s="2450"/>
      <c r="CG543" s="2450"/>
      <c r="CH543" s="2450"/>
      <c r="CI543" s="2450"/>
      <c r="CJ543" s="2450"/>
      <c r="CK543" s="2450"/>
      <c r="CL543" s="2450"/>
      <c r="CM543" s="2450"/>
      <c r="CN543" s="2451"/>
      <c r="CO543" s="481"/>
      <c r="CP543" s="482"/>
      <c r="CQ543" s="482"/>
      <c r="CR543" s="482"/>
      <c r="CS543" s="481"/>
      <c r="CT543" s="482"/>
      <c r="CU543" s="482"/>
      <c r="CV543" s="483"/>
      <c r="CW543" s="481"/>
      <c r="CX543" s="482"/>
      <c r="CY543" s="482"/>
      <c r="CZ543" s="483"/>
      <c r="DA543" s="481"/>
      <c r="DB543" s="482"/>
      <c r="DC543" s="482"/>
      <c r="DD543" s="483"/>
      <c r="DE543" s="481"/>
      <c r="DF543" s="482"/>
      <c r="DG543" s="482"/>
      <c r="DH543" s="483"/>
      <c r="DI543" s="481"/>
      <c r="DJ543" s="482"/>
      <c r="DK543" s="482"/>
      <c r="DL543" s="483"/>
      <c r="DM543" s="481"/>
      <c r="DN543" s="482"/>
      <c r="DO543" s="482"/>
      <c r="DP543" s="483"/>
      <c r="DQ543" s="2449"/>
      <c r="DR543" s="2450"/>
      <c r="DS543" s="2450"/>
      <c r="DT543" s="2450"/>
      <c r="DU543" s="2450"/>
      <c r="DV543" s="2450"/>
      <c r="DW543" s="2450"/>
      <c r="DX543" s="2451"/>
      <c r="DY543" s="482"/>
    </row>
    <row r="544" spans="3:129" ht="6.75" customHeight="1">
      <c r="C544" s="2449"/>
      <c r="D544" s="2450"/>
      <c r="E544" s="2450"/>
      <c r="F544" s="2450"/>
      <c r="G544" s="2450"/>
      <c r="H544" s="2450"/>
      <c r="I544" s="2450"/>
      <c r="J544" s="2450"/>
      <c r="K544" s="2450"/>
      <c r="L544" s="2450"/>
      <c r="M544" s="2450"/>
      <c r="N544" s="2450"/>
      <c r="O544" s="2450"/>
      <c r="P544" s="2450"/>
      <c r="Q544" s="2450"/>
      <c r="R544" s="2450"/>
      <c r="S544" s="2450"/>
      <c r="T544" s="2450"/>
      <c r="U544" s="2450"/>
      <c r="V544" s="2450"/>
      <c r="W544" s="2450"/>
      <c r="X544" s="2450"/>
      <c r="Y544" s="2450"/>
      <c r="Z544" s="2450"/>
      <c r="AA544" s="2450"/>
      <c r="AB544" s="2450"/>
      <c r="AC544" s="2450"/>
      <c r="AD544" s="2451"/>
      <c r="AE544" s="2449"/>
      <c r="AF544" s="2450"/>
      <c r="AG544" s="2450"/>
      <c r="AH544" s="2450"/>
      <c r="AI544" s="2450"/>
      <c r="AJ544" s="2450"/>
      <c r="AK544" s="2450"/>
      <c r="AL544" s="2450"/>
      <c r="AM544" s="2450"/>
      <c r="AN544" s="2450"/>
      <c r="AO544" s="2450"/>
      <c r="AP544" s="2450"/>
      <c r="AQ544" s="2450"/>
      <c r="AR544" s="2450"/>
      <c r="AS544" s="2450"/>
      <c r="AT544" s="2451"/>
      <c r="AU544" s="2449"/>
      <c r="AV544" s="2450"/>
      <c r="AW544" s="2450"/>
      <c r="AX544" s="2450"/>
      <c r="AY544" s="2450"/>
      <c r="AZ544" s="2450"/>
      <c r="BA544" s="2450"/>
      <c r="BB544" s="2451"/>
      <c r="BC544" s="2449"/>
      <c r="BD544" s="2450"/>
      <c r="BE544" s="2450"/>
      <c r="BF544" s="2450"/>
      <c r="BG544" s="2450"/>
      <c r="BH544" s="2450"/>
      <c r="BI544" s="2450"/>
      <c r="BJ544" s="2450"/>
      <c r="BK544" s="2450"/>
      <c r="BL544" s="2450"/>
      <c r="BM544" s="2450"/>
      <c r="BN544" s="2451"/>
      <c r="BO544" s="2449"/>
      <c r="BP544" s="2450"/>
      <c r="BQ544" s="2450"/>
      <c r="BR544" s="2450"/>
      <c r="BS544" s="2450"/>
      <c r="BT544" s="2450"/>
      <c r="BU544" s="2450"/>
      <c r="BV544" s="2450"/>
      <c r="BW544" s="2450"/>
      <c r="BX544" s="2450"/>
      <c r="BY544" s="2450"/>
      <c r="BZ544" s="2450"/>
      <c r="CA544" s="2450"/>
      <c r="CB544" s="2451"/>
      <c r="CC544" s="2449"/>
      <c r="CD544" s="2450"/>
      <c r="CE544" s="2450"/>
      <c r="CF544" s="2450"/>
      <c r="CG544" s="2450"/>
      <c r="CH544" s="2450"/>
      <c r="CI544" s="2450"/>
      <c r="CJ544" s="2450"/>
      <c r="CK544" s="2450"/>
      <c r="CL544" s="2450"/>
      <c r="CM544" s="2450"/>
      <c r="CN544" s="2451"/>
      <c r="CO544" s="481"/>
      <c r="CP544" s="482"/>
      <c r="CQ544" s="482"/>
      <c r="CR544" s="482"/>
      <c r="CS544" s="481"/>
      <c r="CT544" s="482"/>
      <c r="CU544" s="482"/>
      <c r="CV544" s="483"/>
      <c r="CW544" s="481"/>
      <c r="CX544" s="482"/>
      <c r="CY544" s="482"/>
      <c r="CZ544" s="483"/>
      <c r="DA544" s="481"/>
      <c r="DB544" s="482"/>
      <c r="DC544" s="482"/>
      <c r="DD544" s="483"/>
      <c r="DE544" s="481"/>
      <c r="DF544" s="482"/>
      <c r="DG544" s="482"/>
      <c r="DH544" s="483"/>
      <c r="DI544" s="481"/>
      <c r="DJ544" s="482"/>
      <c r="DK544" s="482"/>
      <c r="DL544" s="483"/>
      <c r="DM544" s="481"/>
      <c r="DN544" s="482"/>
      <c r="DO544" s="482"/>
      <c r="DP544" s="483"/>
      <c r="DQ544" s="2449"/>
      <c r="DR544" s="2450"/>
      <c r="DS544" s="2450"/>
      <c r="DT544" s="2450"/>
      <c r="DU544" s="2450"/>
      <c r="DV544" s="2450"/>
      <c r="DW544" s="2450"/>
      <c r="DX544" s="2451"/>
      <c r="DY544" s="482"/>
    </row>
    <row r="545" spans="3:129" ht="6.75" customHeight="1">
      <c r="C545" s="2452"/>
      <c r="D545" s="2453"/>
      <c r="E545" s="2453"/>
      <c r="F545" s="2453"/>
      <c r="G545" s="2453"/>
      <c r="H545" s="2453"/>
      <c r="I545" s="2453"/>
      <c r="J545" s="2453"/>
      <c r="K545" s="2453"/>
      <c r="L545" s="2453"/>
      <c r="M545" s="2453"/>
      <c r="N545" s="2453"/>
      <c r="O545" s="2453"/>
      <c r="P545" s="2453"/>
      <c r="Q545" s="2453"/>
      <c r="R545" s="2453"/>
      <c r="S545" s="2453"/>
      <c r="T545" s="2453"/>
      <c r="U545" s="2453"/>
      <c r="V545" s="2453"/>
      <c r="W545" s="2453"/>
      <c r="X545" s="2453"/>
      <c r="Y545" s="2453"/>
      <c r="Z545" s="2453"/>
      <c r="AA545" s="2453"/>
      <c r="AB545" s="2453"/>
      <c r="AC545" s="2453"/>
      <c r="AD545" s="2454"/>
      <c r="AE545" s="2452"/>
      <c r="AF545" s="2453"/>
      <c r="AG545" s="2453"/>
      <c r="AH545" s="2453"/>
      <c r="AI545" s="2453"/>
      <c r="AJ545" s="2453"/>
      <c r="AK545" s="2453"/>
      <c r="AL545" s="2453"/>
      <c r="AM545" s="2453"/>
      <c r="AN545" s="2453"/>
      <c r="AO545" s="2453"/>
      <c r="AP545" s="2453"/>
      <c r="AQ545" s="2453"/>
      <c r="AR545" s="2453"/>
      <c r="AS545" s="2453"/>
      <c r="AT545" s="2454"/>
      <c r="AU545" s="2452"/>
      <c r="AV545" s="2453"/>
      <c r="AW545" s="2453"/>
      <c r="AX545" s="2453"/>
      <c r="AY545" s="2453"/>
      <c r="AZ545" s="2453"/>
      <c r="BA545" s="2453"/>
      <c r="BB545" s="2454"/>
      <c r="BC545" s="2452"/>
      <c r="BD545" s="2453"/>
      <c r="BE545" s="2453"/>
      <c r="BF545" s="2453"/>
      <c r="BG545" s="2453"/>
      <c r="BH545" s="2453"/>
      <c r="BI545" s="2453"/>
      <c r="BJ545" s="2453"/>
      <c r="BK545" s="2453"/>
      <c r="BL545" s="2453"/>
      <c r="BM545" s="2453"/>
      <c r="BN545" s="2454"/>
      <c r="BO545" s="2452"/>
      <c r="BP545" s="2453"/>
      <c r="BQ545" s="2453"/>
      <c r="BR545" s="2453"/>
      <c r="BS545" s="2453"/>
      <c r="BT545" s="2453"/>
      <c r="BU545" s="2453"/>
      <c r="BV545" s="2453"/>
      <c r="BW545" s="2453"/>
      <c r="BX545" s="2453"/>
      <c r="BY545" s="2453"/>
      <c r="BZ545" s="2453"/>
      <c r="CA545" s="2453"/>
      <c r="CB545" s="2454"/>
      <c r="CC545" s="2452"/>
      <c r="CD545" s="2453"/>
      <c r="CE545" s="2453"/>
      <c r="CF545" s="2453"/>
      <c r="CG545" s="2453"/>
      <c r="CH545" s="2453"/>
      <c r="CI545" s="2453"/>
      <c r="CJ545" s="2453"/>
      <c r="CK545" s="2453"/>
      <c r="CL545" s="2453"/>
      <c r="CM545" s="2453"/>
      <c r="CN545" s="2454"/>
      <c r="CO545" s="517"/>
      <c r="CP545" s="486"/>
      <c r="CQ545" s="486"/>
      <c r="CR545" s="486"/>
      <c r="CS545" s="517"/>
      <c r="CT545" s="486"/>
      <c r="CU545" s="486"/>
      <c r="CV545" s="487"/>
      <c r="CW545" s="517"/>
      <c r="CX545" s="486"/>
      <c r="CY545" s="486"/>
      <c r="CZ545" s="487"/>
      <c r="DA545" s="517"/>
      <c r="DB545" s="486"/>
      <c r="DC545" s="486"/>
      <c r="DD545" s="487"/>
      <c r="DE545" s="517"/>
      <c r="DF545" s="486"/>
      <c r="DG545" s="486"/>
      <c r="DH545" s="487"/>
      <c r="DI545" s="517"/>
      <c r="DJ545" s="486"/>
      <c r="DK545" s="486"/>
      <c r="DL545" s="487"/>
      <c r="DM545" s="517"/>
      <c r="DN545" s="486"/>
      <c r="DO545" s="486"/>
      <c r="DP545" s="487"/>
      <c r="DQ545" s="2452"/>
      <c r="DR545" s="2453"/>
      <c r="DS545" s="2453"/>
      <c r="DT545" s="2453"/>
      <c r="DU545" s="2453"/>
      <c r="DV545" s="2453"/>
      <c r="DW545" s="2453"/>
      <c r="DX545" s="2454"/>
      <c r="DY545" s="482"/>
    </row>
    <row r="546" spans="3:129" ht="6.75" customHeight="1">
      <c r="C546" s="2446"/>
      <c r="D546" s="2447"/>
      <c r="E546" s="2447"/>
      <c r="F546" s="2447"/>
      <c r="G546" s="2447"/>
      <c r="H546" s="2447"/>
      <c r="I546" s="2447"/>
      <c r="J546" s="2447"/>
      <c r="K546" s="2447"/>
      <c r="L546" s="2447"/>
      <c r="M546" s="2447"/>
      <c r="N546" s="2447"/>
      <c r="O546" s="2447"/>
      <c r="P546" s="2447"/>
      <c r="Q546" s="2447"/>
      <c r="R546" s="2447"/>
      <c r="S546" s="2447"/>
      <c r="T546" s="2447"/>
      <c r="U546" s="2447"/>
      <c r="V546" s="2447"/>
      <c r="W546" s="2447"/>
      <c r="X546" s="2447"/>
      <c r="Y546" s="2447"/>
      <c r="Z546" s="2447"/>
      <c r="AA546" s="2447"/>
      <c r="AB546" s="2447"/>
      <c r="AC546" s="2447"/>
      <c r="AD546" s="2448"/>
      <c r="AE546" s="2446"/>
      <c r="AF546" s="2447"/>
      <c r="AG546" s="2447"/>
      <c r="AH546" s="2447"/>
      <c r="AI546" s="2447"/>
      <c r="AJ546" s="2447"/>
      <c r="AK546" s="2447"/>
      <c r="AL546" s="2447"/>
      <c r="AM546" s="2447"/>
      <c r="AN546" s="2447"/>
      <c r="AO546" s="2447"/>
      <c r="AP546" s="2447"/>
      <c r="AQ546" s="2447"/>
      <c r="AR546" s="2447"/>
      <c r="AS546" s="2447"/>
      <c r="AT546" s="2448"/>
      <c r="AU546" s="2446"/>
      <c r="AV546" s="2447"/>
      <c r="AW546" s="2447"/>
      <c r="AX546" s="2447"/>
      <c r="AY546" s="2447"/>
      <c r="AZ546" s="2447"/>
      <c r="BA546" s="2447"/>
      <c r="BB546" s="2448"/>
      <c r="BC546" s="2446"/>
      <c r="BD546" s="2447"/>
      <c r="BE546" s="2447"/>
      <c r="BF546" s="2447"/>
      <c r="BG546" s="2447"/>
      <c r="BH546" s="2447"/>
      <c r="BI546" s="2447"/>
      <c r="BJ546" s="2447"/>
      <c r="BK546" s="2447"/>
      <c r="BL546" s="2447"/>
      <c r="BM546" s="2447"/>
      <c r="BN546" s="2448"/>
      <c r="BO546" s="2446"/>
      <c r="BP546" s="2447"/>
      <c r="BQ546" s="2447"/>
      <c r="BR546" s="2447"/>
      <c r="BS546" s="2447"/>
      <c r="BT546" s="2447"/>
      <c r="BU546" s="2447"/>
      <c r="BV546" s="2447"/>
      <c r="BW546" s="2447"/>
      <c r="BX546" s="2447"/>
      <c r="BY546" s="2447"/>
      <c r="BZ546" s="2447"/>
      <c r="CA546" s="2447"/>
      <c r="CB546" s="2448"/>
      <c r="CC546" s="2446"/>
      <c r="CD546" s="2447"/>
      <c r="CE546" s="2447"/>
      <c r="CF546" s="2447"/>
      <c r="CG546" s="2447"/>
      <c r="CH546" s="2447"/>
      <c r="CI546" s="2447"/>
      <c r="CJ546" s="2447"/>
      <c r="CK546" s="2447"/>
      <c r="CL546" s="2447"/>
      <c r="CM546" s="2447"/>
      <c r="CN546" s="2448"/>
      <c r="CO546" s="478"/>
      <c r="CP546" s="479"/>
      <c r="CQ546" s="479"/>
      <c r="CR546" s="479"/>
      <c r="CS546" s="478"/>
      <c r="CT546" s="479"/>
      <c r="CU546" s="479"/>
      <c r="CV546" s="480"/>
      <c r="CW546" s="478"/>
      <c r="CX546" s="479"/>
      <c r="CY546" s="479"/>
      <c r="CZ546" s="480"/>
      <c r="DA546" s="478"/>
      <c r="DB546" s="479"/>
      <c r="DC546" s="479"/>
      <c r="DD546" s="480"/>
      <c r="DE546" s="478"/>
      <c r="DF546" s="479"/>
      <c r="DG546" s="479"/>
      <c r="DH546" s="480"/>
      <c r="DI546" s="478"/>
      <c r="DJ546" s="479"/>
      <c r="DK546" s="479"/>
      <c r="DL546" s="480"/>
      <c r="DM546" s="478"/>
      <c r="DN546" s="479"/>
      <c r="DO546" s="479"/>
      <c r="DP546" s="480"/>
      <c r="DQ546" s="2446"/>
      <c r="DR546" s="2447"/>
      <c r="DS546" s="2447"/>
      <c r="DT546" s="2447"/>
      <c r="DU546" s="2447"/>
      <c r="DV546" s="2447"/>
      <c r="DW546" s="2447"/>
      <c r="DX546" s="2448"/>
      <c r="DY546" s="482"/>
    </row>
    <row r="547" spans="3:129" ht="6.75" customHeight="1">
      <c r="C547" s="2449"/>
      <c r="D547" s="2450"/>
      <c r="E547" s="2450"/>
      <c r="F547" s="2450"/>
      <c r="G547" s="2450"/>
      <c r="H547" s="2450"/>
      <c r="I547" s="2450"/>
      <c r="J547" s="2450"/>
      <c r="K547" s="2450"/>
      <c r="L547" s="2450"/>
      <c r="M547" s="2450"/>
      <c r="N547" s="2450"/>
      <c r="O547" s="2450"/>
      <c r="P547" s="2450"/>
      <c r="Q547" s="2450"/>
      <c r="R547" s="2450"/>
      <c r="S547" s="2450"/>
      <c r="T547" s="2450"/>
      <c r="U547" s="2450"/>
      <c r="V547" s="2450"/>
      <c r="W547" s="2450"/>
      <c r="X547" s="2450"/>
      <c r="Y547" s="2450"/>
      <c r="Z547" s="2450"/>
      <c r="AA547" s="2450"/>
      <c r="AB547" s="2450"/>
      <c r="AC547" s="2450"/>
      <c r="AD547" s="2451"/>
      <c r="AE547" s="2449"/>
      <c r="AF547" s="2450"/>
      <c r="AG547" s="2450"/>
      <c r="AH547" s="2450"/>
      <c r="AI547" s="2450"/>
      <c r="AJ547" s="2450"/>
      <c r="AK547" s="2450"/>
      <c r="AL547" s="2450"/>
      <c r="AM547" s="2450"/>
      <c r="AN547" s="2450"/>
      <c r="AO547" s="2450"/>
      <c r="AP547" s="2450"/>
      <c r="AQ547" s="2450"/>
      <c r="AR547" s="2450"/>
      <c r="AS547" s="2450"/>
      <c r="AT547" s="2451"/>
      <c r="AU547" s="2449"/>
      <c r="AV547" s="2450"/>
      <c r="AW547" s="2450"/>
      <c r="AX547" s="2450"/>
      <c r="AY547" s="2450"/>
      <c r="AZ547" s="2450"/>
      <c r="BA547" s="2450"/>
      <c r="BB547" s="2451"/>
      <c r="BC547" s="2449"/>
      <c r="BD547" s="2450"/>
      <c r="BE547" s="2450"/>
      <c r="BF547" s="2450"/>
      <c r="BG547" s="2450"/>
      <c r="BH547" s="2450"/>
      <c r="BI547" s="2450"/>
      <c r="BJ547" s="2450"/>
      <c r="BK547" s="2450"/>
      <c r="BL547" s="2450"/>
      <c r="BM547" s="2450"/>
      <c r="BN547" s="2451"/>
      <c r="BO547" s="2449"/>
      <c r="BP547" s="2450"/>
      <c r="BQ547" s="2450"/>
      <c r="BR547" s="2450"/>
      <c r="BS547" s="2450"/>
      <c r="BT547" s="2450"/>
      <c r="BU547" s="2450"/>
      <c r="BV547" s="2450"/>
      <c r="BW547" s="2450"/>
      <c r="BX547" s="2450"/>
      <c r="BY547" s="2450"/>
      <c r="BZ547" s="2450"/>
      <c r="CA547" s="2450"/>
      <c r="CB547" s="2451"/>
      <c r="CC547" s="2449"/>
      <c r="CD547" s="2450"/>
      <c r="CE547" s="2450"/>
      <c r="CF547" s="2450"/>
      <c r="CG547" s="2450"/>
      <c r="CH547" s="2450"/>
      <c r="CI547" s="2450"/>
      <c r="CJ547" s="2450"/>
      <c r="CK547" s="2450"/>
      <c r="CL547" s="2450"/>
      <c r="CM547" s="2450"/>
      <c r="CN547" s="2451"/>
      <c r="CO547" s="481"/>
      <c r="CP547" s="482"/>
      <c r="CQ547" s="482"/>
      <c r="CR547" s="482"/>
      <c r="CS547" s="481"/>
      <c r="CT547" s="482"/>
      <c r="CU547" s="482"/>
      <c r="CV547" s="483"/>
      <c r="CW547" s="481"/>
      <c r="CX547" s="482"/>
      <c r="CY547" s="482"/>
      <c r="CZ547" s="483"/>
      <c r="DA547" s="481"/>
      <c r="DB547" s="482"/>
      <c r="DC547" s="482"/>
      <c r="DD547" s="483"/>
      <c r="DE547" s="481"/>
      <c r="DF547" s="482"/>
      <c r="DG547" s="482"/>
      <c r="DH547" s="483"/>
      <c r="DI547" s="481"/>
      <c r="DJ547" s="482"/>
      <c r="DK547" s="482"/>
      <c r="DL547" s="483"/>
      <c r="DM547" s="481"/>
      <c r="DN547" s="482"/>
      <c r="DO547" s="482"/>
      <c r="DP547" s="483"/>
      <c r="DQ547" s="2449"/>
      <c r="DR547" s="2450"/>
      <c r="DS547" s="2450"/>
      <c r="DT547" s="2450"/>
      <c r="DU547" s="2450"/>
      <c r="DV547" s="2450"/>
      <c r="DW547" s="2450"/>
      <c r="DX547" s="2451"/>
      <c r="DY547" s="482"/>
    </row>
    <row r="548" spans="3:129" ht="6.75" customHeight="1">
      <c r="C548" s="2449"/>
      <c r="D548" s="2450"/>
      <c r="E548" s="2450"/>
      <c r="F548" s="2450"/>
      <c r="G548" s="2450"/>
      <c r="H548" s="2450"/>
      <c r="I548" s="2450"/>
      <c r="J548" s="2450"/>
      <c r="K548" s="2450"/>
      <c r="L548" s="2450"/>
      <c r="M548" s="2450"/>
      <c r="N548" s="2450"/>
      <c r="O548" s="2450"/>
      <c r="P548" s="2450"/>
      <c r="Q548" s="2450"/>
      <c r="R548" s="2450"/>
      <c r="S548" s="2450"/>
      <c r="T548" s="2450"/>
      <c r="U548" s="2450"/>
      <c r="V548" s="2450"/>
      <c r="W548" s="2450"/>
      <c r="X548" s="2450"/>
      <c r="Y548" s="2450"/>
      <c r="Z548" s="2450"/>
      <c r="AA548" s="2450"/>
      <c r="AB548" s="2450"/>
      <c r="AC548" s="2450"/>
      <c r="AD548" s="2451"/>
      <c r="AE548" s="2449"/>
      <c r="AF548" s="2450"/>
      <c r="AG548" s="2450"/>
      <c r="AH548" s="2450"/>
      <c r="AI548" s="2450"/>
      <c r="AJ548" s="2450"/>
      <c r="AK548" s="2450"/>
      <c r="AL548" s="2450"/>
      <c r="AM548" s="2450"/>
      <c r="AN548" s="2450"/>
      <c r="AO548" s="2450"/>
      <c r="AP548" s="2450"/>
      <c r="AQ548" s="2450"/>
      <c r="AR548" s="2450"/>
      <c r="AS548" s="2450"/>
      <c r="AT548" s="2451"/>
      <c r="AU548" s="2449"/>
      <c r="AV548" s="2450"/>
      <c r="AW548" s="2450"/>
      <c r="AX548" s="2450"/>
      <c r="AY548" s="2450"/>
      <c r="AZ548" s="2450"/>
      <c r="BA548" s="2450"/>
      <c r="BB548" s="2451"/>
      <c r="BC548" s="2449"/>
      <c r="BD548" s="2450"/>
      <c r="BE548" s="2450"/>
      <c r="BF548" s="2450"/>
      <c r="BG548" s="2450"/>
      <c r="BH548" s="2450"/>
      <c r="BI548" s="2450"/>
      <c r="BJ548" s="2450"/>
      <c r="BK548" s="2450"/>
      <c r="BL548" s="2450"/>
      <c r="BM548" s="2450"/>
      <c r="BN548" s="2451"/>
      <c r="BO548" s="2449"/>
      <c r="BP548" s="2450"/>
      <c r="BQ548" s="2450"/>
      <c r="BR548" s="2450"/>
      <c r="BS548" s="2450"/>
      <c r="BT548" s="2450"/>
      <c r="BU548" s="2450"/>
      <c r="BV548" s="2450"/>
      <c r="BW548" s="2450"/>
      <c r="BX548" s="2450"/>
      <c r="BY548" s="2450"/>
      <c r="BZ548" s="2450"/>
      <c r="CA548" s="2450"/>
      <c r="CB548" s="2451"/>
      <c r="CC548" s="2449"/>
      <c r="CD548" s="2450"/>
      <c r="CE548" s="2450"/>
      <c r="CF548" s="2450"/>
      <c r="CG548" s="2450"/>
      <c r="CH548" s="2450"/>
      <c r="CI548" s="2450"/>
      <c r="CJ548" s="2450"/>
      <c r="CK548" s="2450"/>
      <c r="CL548" s="2450"/>
      <c r="CM548" s="2450"/>
      <c r="CN548" s="2451"/>
      <c r="CO548" s="519"/>
      <c r="CP548" s="492"/>
      <c r="CQ548" s="492"/>
      <c r="CR548" s="492"/>
      <c r="CS548" s="519"/>
      <c r="CT548" s="492"/>
      <c r="CU548" s="492"/>
      <c r="CV548" s="493"/>
      <c r="CW548" s="519"/>
      <c r="CX548" s="492"/>
      <c r="CY548" s="492"/>
      <c r="CZ548" s="493"/>
      <c r="DA548" s="519"/>
      <c r="DB548" s="492"/>
      <c r="DC548" s="492"/>
      <c r="DD548" s="493"/>
      <c r="DE548" s="519"/>
      <c r="DF548" s="492"/>
      <c r="DG548" s="492"/>
      <c r="DH548" s="493"/>
      <c r="DI548" s="519"/>
      <c r="DJ548" s="492"/>
      <c r="DK548" s="492"/>
      <c r="DL548" s="493"/>
      <c r="DM548" s="519"/>
      <c r="DN548" s="492"/>
      <c r="DO548" s="492"/>
      <c r="DP548" s="493"/>
      <c r="DQ548" s="2449"/>
      <c r="DR548" s="2450"/>
      <c r="DS548" s="2450"/>
      <c r="DT548" s="2450"/>
      <c r="DU548" s="2450"/>
      <c r="DV548" s="2450"/>
      <c r="DW548" s="2450"/>
      <c r="DX548" s="2451"/>
      <c r="DY548" s="482"/>
    </row>
    <row r="549" spans="3:129" ht="6.75" customHeight="1">
      <c r="C549" s="2449"/>
      <c r="D549" s="2450"/>
      <c r="E549" s="2450"/>
      <c r="F549" s="2450"/>
      <c r="G549" s="2450"/>
      <c r="H549" s="2450"/>
      <c r="I549" s="2450"/>
      <c r="J549" s="2450"/>
      <c r="K549" s="2450"/>
      <c r="L549" s="2450"/>
      <c r="M549" s="2450"/>
      <c r="N549" s="2450"/>
      <c r="O549" s="2450"/>
      <c r="P549" s="2450"/>
      <c r="Q549" s="2450"/>
      <c r="R549" s="2450"/>
      <c r="S549" s="2450"/>
      <c r="T549" s="2450"/>
      <c r="U549" s="2450"/>
      <c r="V549" s="2450"/>
      <c r="W549" s="2450"/>
      <c r="X549" s="2450"/>
      <c r="Y549" s="2450"/>
      <c r="Z549" s="2450"/>
      <c r="AA549" s="2450"/>
      <c r="AB549" s="2450"/>
      <c r="AC549" s="2450"/>
      <c r="AD549" s="2451"/>
      <c r="AE549" s="2449"/>
      <c r="AF549" s="2450"/>
      <c r="AG549" s="2450"/>
      <c r="AH549" s="2450"/>
      <c r="AI549" s="2450"/>
      <c r="AJ549" s="2450"/>
      <c r="AK549" s="2450"/>
      <c r="AL549" s="2450"/>
      <c r="AM549" s="2450"/>
      <c r="AN549" s="2450"/>
      <c r="AO549" s="2450"/>
      <c r="AP549" s="2450"/>
      <c r="AQ549" s="2450"/>
      <c r="AR549" s="2450"/>
      <c r="AS549" s="2450"/>
      <c r="AT549" s="2451"/>
      <c r="AU549" s="2449"/>
      <c r="AV549" s="2450"/>
      <c r="AW549" s="2450"/>
      <c r="AX549" s="2450"/>
      <c r="AY549" s="2450"/>
      <c r="AZ549" s="2450"/>
      <c r="BA549" s="2450"/>
      <c r="BB549" s="2451"/>
      <c r="BC549" s="2449"/>
      <c r="BD549" s="2450"/>
      <c r="BE549" s="2450"/>
      <c r="BF549" s="2450"/>
      <c r="BG549" s="2450"/>
      <c r="BH549" s="2450"/>
      <c r="BI549" s="2450"/>
      <c r="BJ549" s="2450"/>
      <c r="BK549" s="2450"/>
      <c r="BL549" s="2450"/>
      <c r="BM549" s="2450"/>
      <c r="BN549" s="2451"/>
      <c r="BO549" s="2449"/>
      <c r="BP549" s="2450"/>
      <c r="BQ549" s="2450"/>
      <c r="BR549" s="2450"/>
      <c r="BS549" s="2450"/>
      <c r="BT549" s="2450"/>
      <c r="BU549" s="2450"/>
      <c r="BV549" s="2450"/>
      <c r="BW549" s="2450"/>
      <c r="BX549" s="2450"/>
      <c r="BY549" s="2450"/>
      <c r="BZ549" s="2450"/>
      <c r="CA549" s="2450"/>
      <c r="CB549" s="2451"/>
      <c r="CC549" s="2449"/>
      <c r="CD549" s="2450"/>
      <c r="CE549" s="2450"/>
      <c r="CF549" s="2450"/>
      <c r="CG549" s="2450"/>
      <c r="CH549" s="2450"/>
      <c r="CI549" s="2450"/>
      <c r="CJ549" s="2450"/>
      <c r="CK549" s="2450"/>
      <c r="CL549" s="2450"/>
      <c r="CM549" s="2450"/>
      <c r="CN549" s="2451"/>
      <c r="CO549" s="481"/>
      <c r="CP549" s="482"/>
      <c r="CQ549" s="482"/>
      <c r="CR549" s="482"/>
      <c r="CS549" s="481"/>
      <c r="CT549" s="482"/>
      <c r="CU549" s="482"/>
      <c r="CV549" s="483"/>
      <c r="CW549" s="481"/>
      <c r="CX549" s="482"/>
      <c r="CY549" s="482"/>
      <c r="CZ549" s="483"/>
      <c r="DA549" s="481"/>
      <c r="DB549" s="482"/>
      <c r="DC549" s="482"/>
      <c r="DD549" s="483"/>
      <c r="DE549" s="481"/>
      <c r="DF549" s="482"/>
      <c r="DG549" s="482"/>
      <c r="DH549" s="483"/>
      <c r="DI549" s="481"/>
      <c r="DJ549" s="482"/>
      <c r="DK549" s="482"/>
      <c r="DL549" s="483"/>
      <c r="DM549" s="481"/>
      <c r="DN549" s="482"/>
      <c r="DO549" s="482"/>
      <c r="DP549" s="483"/>
      <c r="DQ549" s="2449"/>
      <c r="DR549" s="2450"/>
      <c r="DS549" s="2450"/>
      <c r="DT549" s="2450"/>
      <c r="DU549" s="2450"/>
      <c r="DV549" s="2450"/>
      <c r="DW549" s="2450"/>
      <c r="DX549" s="2451"/>
      <c r="DY549" s="482"/>
    </row>
    <row r="550" spans="3:129" ht="6.75" customHeight="1">
      <c r="C550" s="2449"/>
      <c r="D550" s="2450"/>
      <c r="E550" s="2450"/>
      <c r="F550" s="2450"/>
      <c r="G550" s="2450"/>
      <c r="H550" s="2450"/>
      <c r="I550" s="2450"/>
      <c r="J550" s="2450"/>
      <c r="K550" s="2450"/>
      <c r="L550" s="2450"/>
      <c r="M550" s="2450"/>
      <c r="N550" s="2450"/>
      <c r="O550" s="2450"/>
      <c r="P550" s="2450"/>
      <c r="Q550" s="2450"/>
      <c r="R550" s="2450"/>
      <c r="S550" s="2450"/>
      <c r="T550" s="2450"/>
      <c r="U550" s="2450"/>
      <c r="V550" s="2450"/>
      <c r="W550" s="2450"/>
      <c r="X550" s="2450"/>
      <c r="Y550" s="2450"/>
      <c r="Z550" s="2450"/>
      <c r="AA550" s="2450"/>
      <c r="AB550" s="2450"/>
      <c r="AC550" s="2450"/>
      <c r="AD550" s="2451"/>
      <c r="AE550" s="2449"/>
      <c r="AF550" s="2450"/>
      <c r="AG550" s="2450"/>
      <c r="AH550" s="2450"/>
      <c r="AI550" s="2450"/>
      <c r="AJ550" s="2450"/>
      <c r="AK550" s="2450"/>
      <c r="AL550" s="2450"/>
      <c r="AM550" s="2450"/>
      <c r="AN550" s="2450"/>
      <c r="AO550" s="2450"/>
      <c r="AP550" s="2450"/>
      <c r="AQ550" s="2450"/>
      <c r="AR550" s="2450"/>
      <c r="AS550" s="2450"/>
      <c r="AT550" s="2451"/>
      <c r="AU550" s="2449"/>
      <c r="AV550" s="2450"/>
      <c r="AW550" s="2450"/>
      <c r="AX550" s="2450"/>
      <c r="AY550" s="2450"/>
      <c r="AZ550" s="2450"/>
      <c r="BA550" s="2450"/>
      <c r="BB550" s="2451"/>
      <c r="BC550" s="2449"/>
      <c r="BD550" s="2450"/>
      <c r="BE550" s="2450"/>
      <c r="BF550" s="2450"/>
      <c r="BG550" s="2450"/>
      <c r="BH550" s="2450"/>
      <c r="BI550" s="2450"/>
      <c r="BJ550" s="2450"/>
      <c r="BK550" s="2450"/>
      <c r="BL550" s="2450"/>
      <c r="BM550" s="2450"/>
      <c r="BN550" s="2451"/>
      <c r="BO550" s="2449"/>
      <c r="BP550" s="2450"/>
      <c r="BQ550" s="2450"/>
      <c r="BR550" s="2450"/>
      <c r="BS550" s="2450"/>
      <c r="BT550" s="2450"/>
      <c r="BU550" s="2450"/>
      <c r="BV550" s="2450"/>
      <c r="BW550" s="2450"/>
      <c r="BX550" s="2450"/>
      <c r="BY550" s="2450"/>
      <c r="BZ550" s="2450"/>
      <c r="CA550" s="2450"/>
      <c r="CB550" s="2451"/>
      <c r="CC550" s="2449"/>
      <c r="CD550" s="2450"/>
      <c r="CE550" s="2450"/>
      <c r="CF550" s="2450"/>
      <c r="CG550" s="2450"/>
      <c r="CH550" s="2450"/>
      <c r="CI550" s="2450"/>
      <c r="CJ550" s="2450"/>
      <c r="CK550" s="2450"/>
      <c r="CL550" s="2450"/>
      <c r="CM550" s="2450"/>
      <c r="CN550" s="2451"/>
      <c r="CO550" s="520"/>
      <c r="CP550" s="498"/>
      <c r="CQ550" s="498"/>
      <c r="CR550" s="498"/>
      <c r="CS550" s="520"/>
      <c r="CT550" s="498"/>
      <c r="CU550" s="498"/>
      <c r="CV550" s="497"/>
      <c r="CW550" s="520"/>
      <c r="CX550" s="498"/>
      <c r="CY550" s="498"/>
      <c r="CZ550" s="497"/>
      <c r="DA550" s="520"/>
      <c r="DB550" s="498"/>
      <c r="DC550" s="498"/>
      <c r="DD550" s="497"/>
      <c r="DE550" s="520"/>
      <c r="DF550" s="498"/>
      <c r="DG550" s="498"/>
      <c r="DH550" s="497"/>
      <c r="DI550" s="520"/>
      <c r="DJ550" s="498"/>
      <c r="DK550" s="498"/>
      <c r="DL550" s="497"/>
      <c r="DM550" s="520"/>
      <c r="DN550" s="498"/>
      <c r="DO550" s="498"/>
      <c r="DP550" s="497"/>
      <c r="DQ550" s="2449"/>
      <c r="DR550" s="2450"/>
      <c r="DS550" s="2450"/>
      <c r="DT550" s="2450"/>
      <c r="DU550" s="2450"/>
      <c r="DV550" s="2450"/>
      <c r="DW550" s="2450"/>
      <c r="DX550" s="2451"/>
      <c r="DY550" s="482"/>
    </row>
    <row r="551" spans="3:129" ht="6.75" customHeight="1">
      <c r="C551" s="2449"/>
      <c r="D551" s="2450"/>
      <c r="E551" s="2450"/>
      <c r="F551" s="2450"/>
      <c r="G551" s="2450"/>
      <c r="H551" s="2450"/>
      <c r="I551" s="2450"/>
      <c r="J551" s="2450"/>
      <c r="K551" s="2450"/>
      <c r="L551" s="2450"/>
      <c r="M551" s="2450"/>
      <c r="N551" s="2450"/>
      <c r="O551" s="2450"/>
      <c r="P551" s="2450"/>
      <c r="Q551" s="2450"/>
      <c r="R551" s="2450"/>
      <c r="S551" s="2450"/>
      <c r="T551" s="2450"/>
      <c r="U551" s="2450"/>
      <c r="V551" s="2450"/>
      <c r="W551" s="2450"/>
      <c r="X551" s="2450"/>
      <c r="Y551" s="2450"/>
      <c r="Z551" s="2450"/>
      <c r="AA551" s="2450"/>
      <c r="AB551" s="2450"/>
      <c r="AC551" s="2450"/>
      <c r="AD551" s="2451"/>
      <c r="AE551" s="2449"/>
      <c r="AF551" s="2450"/>
      <c r="AG551" s="2450"/>
      <c r="AH551" s="2450"/>
      <c r="AI551" s="2450"/>
      <c r="AJ551" s="2450"/>
      <c r="AK551" s="2450"/>
      <c r="AL551" s="2450"/>
      <c r="AM551" s="2450"/>
      <c r="AN551" s="2450"/>
      <c r="AO551" s="2450"/>
      <c r="AP551" s="2450"/>
      <c r="AQ551" s="2450"/>
      <c r="AR551" s="2450"/>
      <c r="AS551" s="2450"/>
      <c r="AT551" s="2451"/>
      <c r="AU551" s="2449"/>
      <c r="AV551" s="2450"/>
      <c r="AW551" s="2450"/>
      <c r="AX551" s="2450"/>
      <c r="AY551" s="2450"/>
      <c r="AZ551" s="2450"/>
      <c r="BA551" s="2450"/>
      <c r="BB551" s="2451"/>
      <c r="BC551" s="2449"/>
      <c r="BD551" s="2450"/>
      <c r="BE551" s="2450"/>
      <c r="BF551" s="2450"/>
      <c r="BG551" s="2450"/>
      <c r="BH551" s="2450"/>
      <c r="BI551" s="2450"/>
      <c r="BJ551" s="2450"/>
      <c r="BK551" s="2450"/>
      <c r="BL551" s="2450"/>
      <c r="BM551" s="2450"/>
      <c r="BN551" s="2451"/>
      <c r="BO551" s="2449"/>
      <c r="BP551" s="2450"/>
      <c r="BQ551" s="2450"/>
      <c r="BR551" s="2450"/>
      <c r="BS551" s="2450"/>
      <c r="BT551" s="2450"/>
      <c r="BU551" s="2450"/>
      <c r="BV551" s="2450"/>
      <c r="BW551" s="2450"/>
      <c r="BX551" s="2450"/>
      <c r="BY551" s="2450"/>
      <c r="BZ551" s="2450"/>
      <c r="CA551" s="2450"/>
      <c r="CB551" s="2451"/>
      <c r="CC551" s="2449"/>
      <c r="CD551" s="2450"/>
      <c r="CE551" s="2450"/>
      <c r="CF551" s="2450"/>
      <c r="CG551" s="2450"/>
      <c r="CH551" s="2450"/>
      <c r="CI551" s="2450"/>
      <c r="CJ551" s="2450"/>
      <c r="CK551" s="2450"/>
      <c r="CL551" s="2450"/>
      <c r="CM551" s="2450"/>
      <c r="CN551" s="2451"/>
      <c r="CO551" s="481"/>
      <c r="CP551" s="482"/>
      <c r="CQ551" s="482"/>
      <c r="CR551" s="482"/>
      <c r="CS551" s="481"/>
      <c r="CT551" s="482"/>
      <c r="CU551" s="482"/>
      <c r="CV551" s="483"/>
      <c r="CW551" s="481"/>
      <c r="CX551" s="482"/>
      <c r="CY551" s="482"/>
      <c r="CZ551" s="483"/>
      <c r="DA551" s="481"/>
      <c r="DB551" s="482"/>
      <c r="DC551" s="482"/>
      <c r="DD551" s="483"/>
      <c r="DE551" s="481"/>
      <c r="DF551" s="482"/>
      <c r="DG551" s="482"/>
      <c r="DH551" s="483"/>
      <c r="DI551" s="481"/>
      <c r="DJ551" s="482"/>
      <c r="DK551" s="482"/>
      <c r="DL551" s="483"/>
      <c r="DM551" s="481"/>
      <c r="DN551" s="482"/>
      <c r="DO551" s="482"/>
      <c r="DP551" s="483"/>
      <c r="DQ551" s="2449"/>
      <c r="DR551" s="2450"/>
      <c r="DS551" s="2450"/>
      <c r="DT551" s="2450"/>
      <c r="DU551" s="2450"/>
      <c r="DV551" s="2450"/>
      <c r="DW551" s="2450"/>
      <c r="DX551" s="2451"/>
      <c r="DY551" s="482"/>
    </row>
    <row r="552" spans="3:129" ht="6.75" customHeight="1">
      <c r="C552" s="2449"/>
      <c r="D552" s="2450"/>
      <c r="E552" s="2450"/>
      <c r="F552" s="2450"/>
      <c r="G552" s="2450"/>
      <c r="H552" s="2450"/>
      <c r="I552" s="2450"/>
      <c r="J552" s="2450"/>
      <c r="K552" s="2450"/>
      <c r="L552" s="2450"/>
      <c r="M552" s="2450"/>
      <c r="N552" s="2450"/>
      <c r="O552" s="2450"/>
      <c r="P552" s="2450"/>
      <c r="Q552" s="2450"/>
      <c r="R552" s="2450"/>
      <c r="S552" s="2450"/>
      <c r="T552" s="2450"/>
      <c r="U552" s="2450"/>
      <c r="V552" s="2450"/>
      <c r="W552" s="2450"/>
      <c r="X552" s="2450"/>
      <c r="Y552" s="2450"/>
      <c r="Z552" s="2450"/>
      <c r="AA552" s="2450"/>
      <c r="AB552" s="2450"/>
      <c r="AC552" s="2450"/>
      <c r="AD552" s="2451"/>
      <c r="AE552" s="2449"/>
      <c r="AF552" s="2450"/>
      <c r="AG552" s="2450"/>
      <c r="AH552" s="2450"/>
      <c r="AI552" s="2450"/>
      <c r="AJ552" s="2450"/>
      <c r="AK552" s="2450"/>
      <c r="AL552" s="2450"/>
      <c r="AM552" s="2450"/>
      <c r="AN552" s="2450"/>
      <c r="AO552" s="2450"/>
      <c r="AP552" s="2450"/>
      <c r="AQ552" s="2450"/>
      <c r="AR552" s="2450"/>
      <c r="AS552" s="2450"/>
      <c r="AT552" s="2451"/>
      <c r="AU552" s="2449"/>
      <c r="AV552" s="2450"/>
      <c r="AW552" s="2450"/>
      <c r="AX552" s="2450"/>
      <c r="AY552" s="2450"/>
      <c r="AZ552" s="2450"/>
      <c r="BA552" s="2450"/>
      <c r="BB552" s="2451"/>
      <c r="BC552" s="2449"/>
      <c r="BD552" s="2450"/>
      <c r="BE552" s="2450"/>
      <c r="BF552" s="2450"/>
      <c r="BG552" s="2450"/>
      <c r="BH552" s="2450"/>
      <c r="BI552" s="2450"/>
      <c r="BJ552" s="2450"/>
      <c r="BK552" s="2450"/>
      <c r="BL552" s="2450"/>
      <c r="BM552" s="2450"/>
      <c r="BN552" s="2451"/>
      <c r="BO552" s="2449"/>
      <c r="BP552" s="2450"/>
      <c r="BQ552" s="2450"/>
      <c r="BR552" s="2450"/>
      <c r="BS552" s="2450"/>
      <c r="BT552" s="2450"/>
      <c r="BU552" s="2450"/>
      <c r="BV552" s="2450"/>
      <c r="BW552" s="2450"/>
      <c r="BX552" s="2450"/>
      <c r="BY552" s="2450"/>
      <c r="BZ552" s="2450"/>
      <c r="CA552" s="2450"/>
      <c r="CB552" s="2451"/>
      <c r="CC552" s="2449"/>
      <c r="CD552" s="2450"/>
      <c r="CE552" s="2450"/>
      <c r="CF552" s="2450"/>
      <c r="CG552" s="2450"/>
      <c r="CH552" s="2450"/>
      <c r="CI552" s="2450"/>
      <c r="CJ552" s="2450"/>
      <c r="CK552" s="2450"/>
      <c r="CL552" s="2450"/>
      <c r="CM552" s="2450"/>
      <c r="CN552" s="2451"/>
      <c r="CO552" s="481"/>
      <c r="CP552" s="482"/>
      <c r="CQ552" s="482"/>
      <c r="CR552" s="482"/>
      <c r="CS552" s="481"/>
      <c r="CT552" s="482"/>
      <c r="CU552" s="482"/>
      <c r="CV552" s="483"/>
      <c r="CW552" s="481"/>
      <c r="CX552" s="482"/>
      <c r="CY552" s="482"/>
      <c r="CZ552" s="483"/>
      <c r="DA552" s="481"/>
      <c r="DB552" s="482"/>
      <c r="DC552" s="482"/>
      <c r="DD552" s="483"/>
      <c r="DE552" s="481"/>
      <c r="DF552" s="482"/>
      <c r="DG552" s="482"/>
      <c r="DH552" s="483"/>
      <c r="DI552" s="481"/>
      <c r="DJ552" s="482"/>
      <c r="DK552" s="482"/>
      <c r="DL552" s="483"/>
      <c r="DM552" s="481"/>
      <c r="DN552" s="482"/>
      <c r="DO552" s="482"/>
      <c r="DP552" s="483"/>
      <c r="DQ552" s="2449"/>
      <c r="DR552" s="2450"/>
      <c r="DS552" s="2450"/>
      <c r="DT552" s="2450"/>
      <c r="DU552" s="2450"/>
      <c r="DV552" s="2450"/>
      <c r="DW552" s="2450"/>
      <c r="DX552" s="2451"/>
      <c r="DY552" s="482"/>
    </row>
    <row r="553" spans="3:129" ht="6.75" customHeight="1">
      <c r="C553" s="2452"/>
      <c r="D553" s="2453"/>
      <c r="E553" s="2453"/>
      <c r="F553" s="2453"/>
      <c r="G553" s="2453"/>
      <c r="H553" s="2453"/>
      <c r="I553" s="2453"/>
      <c r="J553" s="2453"/>
      <c r="K553" s="2453"/>
      <c r="L553" s="2453"/>
      <c r="M553" s="2453"/>
      <c r="N553" s="2453"/>
      <c r="O553" s="2453"/>
      <c r="P553" s="2453"/>
      <c r="Q553" s="2453"/>
      <c r="R553" s="2453"/>
      <c r="S553" s="2453"/>
      <c r="T553" s="2453"/>
      <c r="U553" s="2453"/>
      <c r="V553" s="2453"/>
      <c r="W553" s="2453"/>
      <c r="X553" s="2453"/>
      <c r="Y553" s="2453"/>
      <c r="Z553" s="2453"/>
      <c r="AA553" s="2453"/>
      <c r="AB553" s="2453"/>
      <c r="AC553" s="2453"/>
      <c r="AD553" s="2454"/>
      <c r="AE553" s="2452"/>
      <c r="AF553" s="2453"/>
      <c r="AG553" s="2453"/>
      <c r="AH553" s="2453"/>
      <c r="AI553" s="2453"/>
      <c r="AJ553" s="2453"/>
      <c r="AK553" s="2453"/>
      <c r="AL553" s="2453"/>
      <c r="AM553" s="2453"/>
      <c r="AN553" s="2453"/>
      <c r="AO553" s="2453"/>
      <c r="AP553" s="2453"/>
      <c r="AQ553" s="2453"/>
      <c r="AR553" s="2453"/>
      <c r="AS553" s="2453"/>
      <c r="AT553" s="2454"/>
      <c r="AU553" s="2452"/>
      <c r="AV553" s="2453"/>
      <c r="AW553" s="2453"/>
      <c r="AX553" s="2453"/>
      <c r="AY553" s="2453"/>
      <c r="AZ553" s="2453"/>
      <c r="BA553" s="2453"/>
      <c r="BB553" s="2454"/>
      <c r="BC553" s="2452"/>
      <c r="BD553" s="2453"/>
      <c r="BE553" s="2453"/>
      <c r="BF553" s="2453"/>
      <c r="BG553" s="2453"/>
      <c r="BH553" s="2453"/>
      <c r="BI553" s="2453"/>
      <c r="BJ553" s="2453"/>
      <c r="BK553" s="2453"/>
      <c r="BL553" s="2453"/>
      <c r="BM553" s="2453"/>
      <c r="BN553" s="2454"/>
      <c r="BO553" s="2452"/>
      <c r="BP553" s="2453"/>
      <c r="BQ553" s="2453"/>
      <c r="BR553" s="2453"/>
      <c r="BS553" s="2453"/>
      <c r="BT553" s="2453"/>
      <c r="BU553" s="2453"/>
      <c r="BV553" s="2453"/>
      <c r="BW553" s="2453"/>
      <c r="BX553" s="2453"/>
      <c r="BY553" s="2453"/>
      <c r="BZ553" s="2453"/>
      <c r="CA553" s="2453"/>
      <c r="CB553" s="2454"/>
      <c r="CC553" s="2452"/>
      <c r="CD553" s="2453"/>
      <c r="CE553" s="2453"/>
      <c r="CF553" s="2453"/>
      <c r="CG553" s="2453"/>
      <c r="CH553" s="2453"/>
      <c r="CI553" s="2453"/>
      <c r="CJ553" s="2453"/>
      <c r="CK553" s="2453"/>
      <c r="CL553" s="2453"/>
      <c r="CM553" s="2453"/>
      <c r="CN553" s="2454"/>
      <c r="CO553" s="517"/>
      <c r="CP553" s="486"/>
      <c r="CQ553" s="486"/>
      <c r="CR553" s="486"/>
      <c r="CS553" s="517"/>
      <c r="CT553" s="486"/>
      <c r="CU553" s="486"/>
      <c r="CV553" s="487"/>
      <c r="CW553" s="517"/>
      <c r="CX553" s="486"/>
      <c r="CY553" s="486"/>
      <c r="CZ553" s="487"/>
      <c r="DA553" s="517"/>
      <c r="DB553" s="486"/>
      <c r="DC553" s="486"/>
      <c r="DD553" s="487"/>
      <c r="DE553" s="517"/>
      <c r="DF553" s="486"/>
      <c r="DG553" s="486"/>
      <c r="DH553" s="487"/>
      <c r="DI553" s="517"/>
      <c r="DJ553" s="486"/>
      <c r="DK553" s="486"/>
      <c r="DL553" s="487"/>
      <c r="DM553" s="517"/>
      <c r="DN553" s="486"/>
      <c r="DO553" s="486"/>
      <c r="DP553" s="487"/>
      <c r="DQ553" s="2452"/>
      <c r="DR553" s="2453"/>
      <c r="DS553" s="2453"/>
      <c r="DT553" s="2453"/>
      <c r="DU553" s="2453"/>
      <c r="DV553" s="2453"/>
      <c r="DW553" s="2453"/>
      <c r="DX553" s="2454"/>
      <c r="DY553" s="482"/>
    </row>
    <row r="554" spans="3:129" ht="6.75" customHeight="1">
      <c r="C554" s="2446"/>
      <c r="D554" s="2447"/>
      <c r="E554" s="2447"/>
      <c r="F554" s="2447"/>
      <c r="G554" s="2447"/>
      <c r="H554" s="2447"/>
      <c r="I554" s="2447"/>
      <c r="J554" s="2447"/>
      <c r="K554" s="2447"/>
      <c r="L554" s="2447"/>
      <c r="M554" s="2447"/>
      <c r="N554" s="2447"/>
      <c r="O554" s="2447"/>
      <c r="P554" s="2447"/>
      <c r="Q554" s="2447"/>
      <c r="R554" s="2447"/>
      <c r="S554" s="2447"/>
      <c r="T554" s="2447"/>
      <c r="U554" s="2447"/>
      <c r="V554" s="2447"/>
      <c r="W554" s="2447"/>
      <c r="X554" s="2447"/>
      <c r="Y554" s="2447"/>
      <c r="Z554" s="2447"/>
      <c r="AA554" s="2447"/>
      <c r="AB554" s="2447"/>
      <c r="AC554" s="2447"/>
      <c r="AD554" s="2448"/>
      <c r="AE554" s="2446"/>
      <c r="AF554" s="2447"/>
      <c r="AG554" s="2447"/>
      <c r="AH554" s="2447"/>
      <c r="AI554" s="2447"/>
      <c r="AJ554" s="2447"/>
      <c r="AK554" s="2447"/>
      <c r="AL554" s="2447"/>
      <c r="AM554" s="2447"/>
      <c r="AN554" s="2447"/>
      <c r="AO554" s="2447"/>
      <c r="AP554" s="2447"/>
      <c r="AQ554" s="2447"/>
      <c r="AR554" s="2447"/>
      <c r="AS554" s="2447"/>
      <c r="AT554" s="2448"/>
      <c r="AU554" s="2446"/>
      <c r="AV554" s="2447"/>
      <c r="AW554" s="2447"/>
      <c r="AX554" s="2447"/>
      <c r="AY554" s="2447"/>
      <c r="AZ554" s="2447"/>
      <c r="BA554" s="2447"/>
      <c r="BB554" s="2448"/>
      <c r="BC554" s="2446"/>
      <c r="BD554" s="2447"/>
      <c r="BE554" s="2447"/>
      <c r="BF554" s="2447"/>
      <c r="BG554" s="2447"/>
      <c r="BH554" s="2447"/>
      <c r="BI554" s="2447"/>
      <c r="BJ554" s="2447"/>
      <c r="BK554" s="2447"/>
      <c r="BL554" s="2447"/>
      <c r="BM554" s="2447"/>
      <c r="BN554" s="2448"/>
      <c r="BO554" s="2446"/>
      <c r="BP554" s="2447"/>
      <c r="BQ554" s="2447"/>
      <c r="BR554" s="2447"/>
      <c r="BS554" s="2447"/>
      <c r="BT554" s="2447"/>
      <c r="BU554" s="2447"/>
      <c r="BV554" s="2447"/>
      <c r="BW554" s="2447"/>
      <c r="BX554" s="2447"/>
      <c r="BY554" s="2447"/>
      <c r="BZ554" s="2447"/>
      <c r="CA554" s="2447"/>
      <c r="CB554" s="2448"/>
      <c r="CC554" s="2446"/>
      <c r="CD554" s="2447"/>
      <c r="CE554" s="2447"/>
      <c r="CF554" s="2447"/>
      <c r="CG554" s="2447"/>
      <c r="CH554" s="2447"/>
      <c r="CI554" s="2447"/>
      <c r="CJ554" s="2447"/>
      <c r="CK554" s="2447"/>
      <c r="CL554" s="2447"/>
      <c r="CM554" s="2447"/>
      <c r="CN554" s="2448"/>
      <c r="CO554" s="478"/>
      <c r="CP554" s="479"/>
      <c r="CQ554" s="479"/>
      <c r="CR554" s="479"/>
      <c r="CS554" s="478"/>
      <c r="CT554" s="479"/>
      <c r="CU554" s="479"/>
      <c r="CV554" s="480"/>
      <c r="CW554" s="478"/>
      <c r="CX554" s="479"/>
      <c r="CY554" s="479"/>
      <c r="CZ554" s="480"/>
      <c r="DA554" s="478"/>
      <c r="DB554" s="479"/>
      <c r="DC554" s="479"/>
      <c r="DD554" s="480"/>
      <c r="DE554" s="478"/>
      <c r="DF554" s="479"/>
      <c r="DG554" s="479"/>
      <c r="DH554" s="480"/>
      <c r="DI554" s="478"/>
      <c r="DJ554" s="479"/>
      <c r="DK554" s="479"/>
      <c r="DL554" s="480"/>
      <c r="DM554" s="478"/>
      <c r="DN554" s="479"/>
      <c r="DO554" s="479"/>
      <c r="DP554" s="480"/>
      <c r="DQ554" s="2446"/>
      <c r="DR554" s="2447"/>
      <c r="DS554" s="2447"/>
      <c r="DT554" s="2447"/>
      <c r="DU554" s="2447"/>
      <c r="DV554" s="2447"/>
      <c r="DW554" s="2447"/>
      <c r="DX554" s="2448"/>
      <c r="DY554" s="482"/>
    </row>
    <row r="555" spans="3:129" ht="6.75" customHeight="1">
      <c r="C555" s="2449"/>
      <c r="D555" s="2450"/>
      <c r="E555" s="2450"/>
      <c r="F555" s="2450"/>
      <c r="G555" s="2450"/>
      <c r="H555" s="2450"/>
      <c r="I555" s="2450"/>
      <c r="J555" s="2450"/>
      <c r="K555" s="2450"/>
      <c r="L555" s="2450"/>
      <c r="M555" s="2450"/>
      <c r="N555" s="2450"/>
      <c r="O555" s="2450"/>
      <c r="P555" s="2450"/>
      <c r="Q555" s="2450"/>
      <c r="R555" s="2450"/>
      <c r="S555" s="2450"/>
      <c r="T555" s="2450"/>
      <c r="U555" s="2450"/>
      <c r="V555" s="2450"/>
      <c r="W555" s="2450"/>
      <c r="X555" s="2450"/>
      <c r="Y555" s="2450"/>
      <c r="Z555" s="2450"/>
      <c r="AA555" s="2450"/>
      <c r="AB555" s="2450"/>
      <c r="AC555" s="2450"/>
      <c r="AD555" s="2451"/>
      <c r="AE555" s="2449"/>
      <c r="AF555" s="2450"/>
      <c r="AG555" s="2450"/>
      <c r="AH555" s="2450"/>
      <c r="AI555" s="2450"/>
      <c r="AJ555" s="2450"/>
      <c r="AK555" s="2450"/>
      <c r="AL555" s="2450"/>
      <c r="AM555" s="2450"/>
      <c r="AN555" s="2450"/>
      <c r="AO555" s="2450"/>
      <c r="AP555" s="2450"/>
      <c r="AQ555" s="2450"/>
      <c r="AR555" s="2450"/>
      <c r="AS555" s="2450"/>
      <c r="AT555" s="2451"/>
      <c r="AU555" s="2449"/>
      <c r="AV555" s="2450"/>
      <c r="AW555" s="2450"/>
      <c r="AX555" s="2450"/>
      <c r="AY555" s="2450"/>
      <c r="AZ555" s="2450"/>
      <c r="BA555" s="2450"/>
      <c r="BB555" s="2451"/>
      <c r="BC555" s="2449"/>
      <c r="BD555" s="2450"/>
      <c r="BE555" s="2450"/>
      <c r="BF555" s="2450"/>
      <c r="BG555" s="2450"/>
      <c r="BH555" s="2450"/>
      <c r="BI555" s="2450"/>
      <c r="BJ555" s="2450"/>
      <c r="BK555" s="2450"/>
      <c r="BL555" s="2450"/>
      <c r="BM555" s="2450"/>
      <c r="BN555" s="2451"/>
      <c r="BO555" s="2449"/>
      <c r="BP555" s="2450"/>
      <c r="BQ555" s="2450"/>
      <c r="BR555" s="2450"/>
      <c r="BS555" s="2450"/>
      <c r="BT555" s="2450"/>
      <c r="BU555" s="2450"/>
      <c r="BV555" s="2450"/>
      <c r="BW555" s="2450"/>
      <c r="BX555" s="2450"/>
      <c r="BY555" s="2450"/>
      <c r="BZ555" s="2450"/>
      <c r="CA555" s="2450"/>
      <c r="CB555" s="2451"/>
      <c r="CC555" s="2449"/>
      <c r="CD555" s="2450"/>
      <c r="CE555" s="2450"/>
      <c r="CF555" s="2450"/>
      <c r="CG555" s="2450"/>
      <c r="CH555" s="2450"/>
      <c r="CI555" s="2450"/>
      <c r="CJ555" s="2450"/>
      <c r="CK555" s="2450"/>
      <c r="CL555" s="2450"/>
      <c r="CM555" s="2450"/>
      <c r="CN555" s="2451"/>
      <c r="CO555" s="481"/>
      <c r="CP555" s="482"/>
      <c r="CQ555" s="482"/>
      <c r="CR555" s="482"/>
      <c r="CS555" s="481"/>
      <c r="CT555" s="482"/>
      <c r="CU555" s="482"/>
      <c r="CV555" s="483"/>
      <c r="CW555" s="481"/>
      <c r="CX555" s="482"/>
      <c r="CY555" s="482"/>
      <c r="CZ555" s="483"/>
      <c r="DA555" s="481"/>
      <c r="DB555" s="482"/>
      <c r="DC555" s="482"/>
      <c r="DD555" s="483"/>
      <c r="DE555" s="481"/>
      <c r="DF555" s="482"/>
      <c r="DG555" s="482"/>
      <c r="DH555" s="483"/>
      <c r="DI555" s="481"/>
      <c r="DJ555" s="482"/>
      <c r="DK555" s="482"/>
      <c r="DL555" s="483"/>
      <c r="DM555" s="481"/>
      <c r="DN555" s="482"/>
      <c r="DO555" s="482"/>
      <c r="DP555" s="483"/>
      <c r="DQ555" s="2449"/>
      <c r="DR555" s="2450"/>
      <c r="DS555" s="2450"/>
      <c r="DT555" s="2450"/>
      <c r="DU555" s="2450"/>
      <c r="DV555" s="2450"/>
      <c r="DW555" s="2450"/>
      <c r="DX555" s="2451"/>
      <c r="DY555" s="482"/>
    </row>
    <row r="556" spans="3:129" ht="6.75" customHeight="1">
      <c r="C556" s="2449"/>
      <c r="D556" s="2450"/>
      <c r="E556" s="2450"/>
      <c r="F556" s="2450"/>
      <c r="G556" s="2450"/>
      <c r="H556" s="2450"/>
      <c r="I556" s="2450"/>
      <c r="J556" s="2450"/>
      <c r="K556" s="2450"/>
      <c r="L556" s="2450"/>
      <c r="M556" s="2450"/>
      <c r="N556" s="2450"/>
      <c r="O556" s="2450"/>
      <c r="P556" s="2450"/>
      <c r="Q556" s="2450"/>
      <c r="R556" s="2450"/>
      <c r="S556" s="2450"/>
      <c r="T556" s="2450"/>
      <c r="U556" s="2450"/>
      <c r="V556" s="2450"/>
      <c r="W556" s="2450"/>
      <c r="X556" s="2450"/>
      <c r="Y556" s="2450"/>
      <c r="Z556" s="2450"/>
      <c r="AA556" s="2450"/>
      <c r="AB556" s="2450"/>
      <c r="AC556" s="2450"/>
      <c r="AD556" s="2451"/>
      <c r="AE556" s="2449"/>
      <c r="AF556" s="2450"/>
      <c r="AG556" s="2450"/>
      <c r="AH556" s="2450"/>
      <c r="AI556" s="2450"/>
      <c r="AJ556" s="2450"/>
      <c r="AK556" s="2450"/>
      <c r="AL556" s="2450"/>
      <c r="AM556" s="2450"/>
      <c r="AN556" s="2450"/>
      <c r="AO556" s="2450"/>
      <c r="AP556" s="2450"/>
      <c r="AQ556" s="2450"/>
      <c r="AR556" s="2450"/>
      <c r="AS556" s="2450"/>
      <c r="AT556" s="2451"/>
      <c r="AU556" s="2449"/>
      <c r="AV556" s="2450"/>
      <c r="AW556" s="2450"/>
      <c r="AX556" s="2450"/>
      <c r="AY556" s="2450"/>
      <c r="AZ556" s="2450"/>
      <c r="BA556" s="2450"/>
      <c r="BB556" s="2451"/>
      <c r="BC556" s="2449"/>
      <c r="BD556" s="2450"/>
      <c r="BE556" s="2450"/>
      <c r="BF556" s="2450"/>
      <c r="BG556" s="2450"/>
      <c r="BH556" s="2450"/>
      <c r="BI556" s="2450"/>
      <c r="BJ556" s="2450"/>
      <c r="BK556" s="2450"/>
      <c r="BL556" s="2450"/>
      <c r="BM556" s="2450"/>
      <c r="BN556" s="2451"/>
      <c r="BO556" s="2449"/>
      <c r="BP556" s="2450"/>
      <c r="BQ556" s="2450"/>
      <c r="BR556" s="2450"/>
      <c r="BS556" s="2450"/>
      <c r="BT556" s="2450"/>
      <c r="BU556" s="2450"/>
      <c r="BV556" s="2450"/>
      <c r="BW556" s="2450"/>
      <c r="BX556" s="2450"/>
      <c r="BY556" s="2450"/>
      <c r="BZ556" s="2450"/>
      <c r="CA556" s="2450"/>
      <c r="CB556" s="2451"/>
      <c r="CC556" s="2449"/>
      <c r="CD556" s="2450"/>
      <c r="CE556" s="2450"/>
      <c r="CF556" s="2450"/>
      <c r="CG556" s="2450"/>
      <c r="CH556" s="2450"/>
      <c r="CI556" s="2450"/>
      <c r="CJ556" s="2450"/>
      <c r="CK556" s="2450"/>
      <c r="CL556" s="2450"/>
      <c r="CM556" s="2450"/>
      <c r="CN556" s="2451"/>
      <c r="CO556" s="519"/>
      <c r="CP556" s="492"/>
      <c r="CQ556" s="492"/>
      <c r="CR556" s="492"/>
      <c r="CS556" s="519"/>
      <c r="CT556" s="492"/>
      <c r="CU556" s="492"/>
      <c r="CV556" s="493"/>
      <c r="CW556" s="519"/>
      <c r="CX556" s="492"/>
      <c r="CY556" s="492"/>
      <c r="CZ556" s="493"/>
      <c r="DA556" s="519"/>
      <c r="DB556" s="492"/>
      <c r="DC556" s="492"/>
      <c r="DD556" s="493"/>
      <c r="DE556" s="519"/>
      <c r="DF556" s="492"/>
      <c r="DG556" s="492"/>
      <c r="DH556" s="493"/>
      <c r="DI556" s="519"/>
      <c r="DJ556" s="492"/>
      <c r="DK556" s="492"/>
      <c r="DL556" s="493"/>
      <c r="DM556" s="519"/>
      <c r="DN556" s="492"/>
      <c r="DO556" s="492"/>
      <c r="DP556" s="493"/>
      <c r="DQ556" s="2449"/>
      <c r="DR556" s="2450"/>
      <c r="DS556" s="2450"/>
      <c r="DT556" s="2450"/>
      <c r="DU556" s="2450"/>
      <c r="DV556" s="2450"/>
      <c r="DW556" s="2450"/>
      <c r="DX556" s="2451"/>
      <c r="DY556" s="482"/>
    </row>
    <row r="557" spans="3:129" ht="6.75" customHeight="1">
      <c r="C557" s="2449"/>
      <c r="D557" s="2450"/>
      <c r="E557" s="2450"/>
      <c r="F557" s="2450"/>
      <c r="G557" s="2450"/>
      <c r="H557" s="2450"/>
      <c r="I557" s="2450"/>
      <c r="J557" s="2450"/>
      <c r="K557" s="2450"/>
      <c r="L557" s="2450"/>
      <c r="M557" s="2450"/>
      <c r="N557" s="2450"/>
      <c r="O557" s="2450"/>
      <c r="P557" s="2450"/>
      <c r="Q557" s="2450"/>
      <c r="R557" s="2450"/>
      <c r="S557" s="2450"/>
      <c r="T557" s="2450"/>
      <c r="U557" s="2450"/>
      <c r="V557" s="2450"/>
      <c r="W557" s="2450"/>
      <c r="X557" s="2450"/>
      <c r="Y557" s="2450"/>
      <c r="Z557" s="2450"/>
      <c r="AA557" s="2450"/>
      <c r="AB557" s="2450"/>
      <c r="AC557" s="2450"/>
      <c r="AD557" s="2451"/>
      <c r="AE557" s="2449"/>
      <c r="AF557" s="2450"/>
      <c r="AG557" s="2450"/>
      <c r="AH557" s="2450"/>
      <c r="AI557" s="2450"/>
      <c r="AJ557" s="2450"/>
      <c r="AK557" s="2450"/>
      <c r="AL557" s="2450"/>
      <c r="AM557" s="2450"/>
      <c r="AN557" s="2450"/>
      <c r="AO557" s="2450"/>
      <c r="AP557" s="2450"/>
      <c r="AQ557" s="2450"/>
      <c r="AR557" s="2450"/>
      <c r="AS557" s="2450"/>
      <c r="AT557" s="2451"/>
      <c r="AU557" s="2449"/>
      <c r="AV557" s="2450"/>
      <c r="AW557" s="2450"/>
      <c r="AX557" s="2450"/>
      <c r="AY557" s="2450"/>
      <c r="AZ557" s="2450"/>
      <c r="BA557" s="2450"/>
      <c r="BB557" s="2451"/>
      <c r="BC557" s="2449"/>
      <c r="BD557" s="2450"/>
      <c r="BE557" s="2450"/>
      <c r="BF557" s="2450"/>
      <c r="BG557" s="2450"/>
      <c r="BH557" s="2450"/>
      <c r="BI557" s="2450"/>
      <c r="BJ557" s="2450"/>
      <c r="BK557" s="2450"/>
      <c r="BL557" s="2450"/>
      <c r="BM557" s="2450"/>
      <c r="BN557" s="2451"/>
      <c r="BO557" s="2449"/>
      <c r="BP557" s="2450"/>
      <c r="BQ557" s="2450"/>
      <c r="BR557" s="2450"/>
      <c r="BS557" s="2450"/>
      <c r="BT557" s="2450"/>
      <c r="BU557" s="2450"/>
      <c r="BV557" s="2450"/>
      <c r="BW557" s="2450"/>
      <c r="BX557" s="2450"/>
      <c r="BY557" s="2450"/>
      <c r="BZ557" s="2450"/>
      <c r="CA557" s="2450"/>
      <c r="CB557" s="2451"/>
      <c r="CC557" s="2449"/>
      <c r="CD557" s="2450"/>
      <c r="CE557" s="2450"/>
      <c r="CF557" s="2450"/>
      <c r="CG557" s="2450"/>
      <c r="CH557" s="2450"/>
      <c r="CI557" s="2450"/>
      <c r="CJ557" s="2450"/>
      <c r="CK557" s="2450"/>
      <c r="CL557" s="2450"/>
      <c r="CM557" s="2450"/>
      <c r="CN557" s="2451"/>
      <c r="CO557" s="481"/>
      <c r="CP557" s="482"/>
      <c r="CQ557" s="482"/>
      <c r="CR557" s="482"/>
      <c r="CS557" s="481"/>
      <c r="CT557" s="482"/>
      <c r="CU557" s="482"/>
      <c r="CV557" s="483"/>
      <c r="CW557" s="481"/>
      <c r="CX557" s="482"/>
      <c r="CY557" s="482"/>
      <c r="CZ557" s="483"/>
      <c r="DA557" s="481"/>
      <c r="DB557" s="482"/>
      <c r="DC557" s="482"/>
      <c r="DD557" s="483"/>
      <c r="DE557" s="481"/>
      <c r="DF557" s="482"/>
      <c r="DG557" s="482"/>
      <c r="DH557" s="483"/>
      <c r="DI557" s="481"/>
      <c r="DJ557" s="482"/>
      <c r="DK557" s="482"/>
      <c r="DL557" s="483"/>
      <c r="DM557" s="481"/>
      <c r="DN557" s="482"/>
      <c r="DO557" s="482"/>
      <c r="DP557" s="483"/>
      <c r="DQ557" s="2449"/>
      <c r="DR557" s="2450"/>
      <c r="DS557" s="2450"/>
      <c r="DT557" s="2450"/>
      <c r="DU557" s="2450"/>
      <c r="DV557" s="2450"/>
      <c r="DW557" s="2450"/>
      <c r="DX557" s="2451"/>
      <c r="DY557" s="482"/>
    </row>
    <row r="558" spans="3:129" ht="6.75" customHeight="1">
      <c r="C558" s="2449"/>
      <c r="D558" s="2450"/>
      <c r="E558" s="2450"/>
      <c r="F558" s="2450"/>
      <c r="G558" s="2450"/>
      <c r="H558" s="2450"/>
      <c r="I558" s="2450"/>
      <c r="J558" s="2450"/>
      <c r="K558" s="2450"/>
      <c r="L558" s="2450"/>
      <c r="M558" s="2450"/>
      <c r="N558" s="2450"/>
      <c r="O558" s="2450"/>
      <c r="P558" s="2450"/>
      <c r="Q558" s="2450"/>
      <c r="R558" s="2450"/>
      <c r="S558" s="2450"/>
      <c r="T558" s="2450"/>
      <c r="U558" s="2450"/>
      <c r="V558" s="2450"/>
      <c r="W558" s="2450"/>
      <c r="X558" s="2450"/>
      <c r="Y558" s="2450"/>
      <c r="Z558" s="2450"/>
      <c r="AA558" s="2450"/>
      <c r="AB558" s="2450"/>
      <c r="AC558" s="2450"/>
      <c r="AD558" s="2451"/>
      <c r="AE558" s="2449"/>
      <c r="AF558" s="2450"/>
      <c r="AG558" s="2450"/>
      <c r="AH558" s="2450"/>
      <c r="AI558" s="2450"/>
      <c r="AJ558" s="2450"/>
      <c r="AK558" s="2450"/>
      <c r="AL558" s="2450"/>
      <c r="AM558" s="2450"/>
      <c r="AN558" s="2450"/>
      <c r="AO558" s="2450"/>
      <c r="AP558" s="2450"/>
      <c r="AQ558" s="2450"/>
      <c r="AR558" s="2450"/>
      <c r="AS558" s="2450"/>
      <c r="AT558" s="2451"/>
      <c r="AU558" s="2449"/>
      <c r="AV558" s="2450"/>
      <c r="AW558" s="2450"/>
      <c r="AX558" s="2450"/>
      <c r="AY558" s="2450"/>
      <c r="AZ558" s="2450"/>
      <c r="BA558" s="2450"/>
      <c r="BB558" s="2451"/>
      <c r="BC558" s="2449"/>
      <c r="BD558" s="2450"/>
      <c r="BE558" s="2450"/>
      <c r="BF558" s="2450"/>
      <c r="BG558" s="2450"/>
      <c r="BH558" s="2450"/>
      <c r="BI558" s="2450"/>
      <c r="BJ558" s="2450"/>
      <c r="BK558" s="2450"/>
      <c r="BL558" s="2450"/>
      <c r="BM558" s="2450"/>
      <c r="BN558" s="2451"/>
      <c r="BO558" s="2449"/>
      <c r="BP558" s="2450"/>
      <c r="BQ558" s="2450"/>
      <c r="BR558" s="2450"/>
      <c r="BS558" s="2450"/>
      <c r="BT558" s="2450"/>
      <c r="BU558" s="2450"/>
      <c r="BV558" s="2450"/>
      <c r="BW558" s="2450"/>
      <c r="BX558" s="2450"/>
      <c r="BY558" s="2450"/>
      <c r="BZ558" s="2450"/>
      <c r="CA558" s="2450"/>
      <c r="CB558" s="2451"/>
      <c r="CC558" s="2449"/>
      <c r="CD558" s="2450"/>
      <c r="CE558" s="2450"/>
      <c r="CF558" s="2450"/>
      <c r="CG558" s="2450"/>
      <c r="CH558" s="2450"/>
      <c r="CI558" s="2450"/>
      <c r="CJ558" s="2450"/>
      <c r="CK558" s="2450"/>
      <c r="CL558" s="2450"/>
      <c r="CM558" s="2450"/>
      <c r="CN558" s="2451"/>
      <c r="CO558" s="520"/>
      <c r="CP558" s="498"/>
      <c r="CQ558" s="498"/>
      <c r="CR558" s="498"/>
      <c r="CS558" s="520"/>
      <c r="CT558" s="498"/>
      <c r="CU558" s="498"/>
      <c r="CV558" s="497"/>
      <c r="CW558" s="520"/>
      <c r="CX558" s="498"/>
      <c r="CY558" s="498"/>
      <c r="CZ558" s="497"/>
      <c r="DA558" s="520"/>
      <c r="DB558" s="498"/>
      <c r="DC558" s="498"/>
      <c r="DD558" s="497"/>
      <c r="DE558" s="520"/>
      <c r="DF558" s="498"/>
      <c r="DG558" s="498"/>
      <c r="DH558" s="497"/>
      <c r="DI558" s="520"/>
      <c r="DJ558" s="498"/>
      <c r="DK558" s="498"/>
      <c r="DL558" s="497"/>
      <c r="DM558" s="520"/>
      <c r="DN558" s="498"/>
      <c r="DO558" s="498"/>
      <c r="DP558" s="497"/>
      <c r="DQ558" s="2449"/>
      <c r="DR558" s="2450"/>
      <c r="DS558" s="2450"/>
      <c r="DT558" s="2450"/>
      <c r="DU558" s="2450"/>
      <c r="DV558" s="2450"/>
      <c r="DW558" s="2450"/>
      <c r="DX558" s="2451"/>
      <c r="DY558" s="482"/>
    </row>
    <row r="559" spans="3:129" ht="6.75" customHeight="1">
      <c r="C559" s="2449"/>
      <c r="D559" s="2450"/>
      <c r="E559" s="2450"/>
      <c r="F559" s="2450"/>
      <c r="G559" s="2450"/>
      <c r="H559" s="2450"/>
      <c r="I559" s="2450"/>
      <c r="J559" s="2450"/>
      <c r="K559" s="2450"/>
      <c r="L559" s="2450"/>
      <c r="M559" s="2450"/>
      <c r="N559" s="2450"/>
      <c r="O559" s="2450"/>
      <c r="P559" s="2450"/>
      <c r="Q559" s="2450"/>
      <c r="R559" s="2450"/>
      <c r="S559" s="2450"/>
      <c r="T559" s="2450"/>
      <c r="U559" s="2450"/>
      <c r="V559" s="2450"/>
      <c r="W559" s="2450"/>
      <c r="X559" s="2450"/>
      <c r="Y559" s="2450"/>
      <c r="Z559" s="2450"/>
      <c r="AA559" s="2450"/>
      <c r="AB559" s="2450"/>
      <c r="AC559" s="2450"/>
      <c r="AD559" s="2451"/>
      <c r="AE559" s="2449"/>
      <c r="AF559" s="2450"/>
      <c r="AG559" s="2450"/>
      <c r="AH559" s="2450"/>
      <c r="AI559" s="2450"/>
      <c r="AJ559" s="2450"/>
      <c r="AK559" s="2450"/>
      <c r="AL559" s="2450"/>
      <c r="AM559" s="2450"/>
      <c r="AN559" s="2450"/>
      <c r="AO559" s="2450"/>
      <c r="AP559" s="2450"/>
      <c r="AQ559" s="2450"/>
      <c r="AR559" s="2450"/>
      <c r="AS559" s="2450"/>
      <c r="AT559" s="2451"/>
      <c r="AU559" s="2449"/>
      <c r="AV559" s="2450"/>
      <c r="AW559" s="2450"/>
      <c r="AX559" s="2450"/>
      <c r="AY559" s="2450"/>
      <c r="AZ559" s="2450"/>
      <c r="BA559" s="2450"/>
      <c r="BB559" s="2451"/>
      <c r="BC559" s="2449"/>
      <c r="BD559" s="2450"/>
      <c r="BE559" s="2450"/>
      <c r="BF559" s="2450"/>
      <c r="BG559" s="2450"/>
      <c r="BH559" s="2450"/>
      <c r="BI559" s="2450"/>
      <c r="BJ559" s="2450"/>
      <c r="BK559" s="2450"/>
      <c r="BL559" s="2450"/>
      <c r="BM559" s="2450"/>
      <c r="BN559" s="2451"/>
      <c r="BO559" s="2449"/>
      <c r="BP559" s="2450"/>
      <c r="BQ559" s="2450"/>
      <c r="BR559" s="2450"/>
      <c r="BS559" s="2450"/>
      <c r="BT559" s="2450"/>
      <c r="BU559" s="2450"/>
      <c r="BV559" s="2450"/>
      <c r="BW559" s="2450"/>
      <c r="BX559" s="2450"/>
      <c r="BY559" s="2450"/>
      <c r="BZ559" s="2450"/>
      <c r="CA559" s="2450"/>
      <c r="CB559" s="2451"/>
      <c r="CC559" s="2449"/>
      <c r="CD559" s="2450"/>
      <c r="CE559" s="2450"/>
      <c r="CF559" s="2450"/>
      <c r="CG559" s="2450"/>
      <c r="CH559" s="2450"/>
      <c r="CI559" s="2450"/>
      <c r="CJ559" s="2450"/>
      <c r="CK559" s="2450"/>
      <c r="CL559" s="2450"/>
      <c r="CM559" s="2450"/>
      <c r="CN559" s="2451"/>
      <c r="CO559" s="481"/>
      <c r="CP559" s="482"/>
      <c r="CQ559" s="482"/>
      <c r="CR559" s="482"/>
      <c r="CS559" s="481"/>
      <c r="CT559" s="482"/>
      <c r="CU559" s="482"/>
      <c r="CV559" s="483"/>
      <c r="CW559" s="481"/>
      <c r="CX559" s="482"/>
      <c r="CY559" s="482"/>
      <c r="CZ559" s="483"/>
      <c r="DA559" s="481"/>
      <c r="DB559" s="482"/>
      <c r="DC559" s="482"/>
      <c r="DD559" s="483"/>
      <c r="DE559" s="481"/>
      <c r="DF559" s="482"/>
      <c r="DG559" s="482"/>
      <c r="DH559" s="483"/>
      <c r="DI559" s="481"/>
      <c r="DJ559" s="482"/>
      <c r="DK559" s="482"/>
      <c r="DL559" s="483"/>
      <c r="DM559" s="481"/>
      <c r="DN559" s="482"/>
      <c r="DO559" s="482"/>
      <c r="DP559" s="483"/>
      <c r="DQ559" s="2449"/>
      <c r="DR559" s="2450"/>
      <c r="DS559" s="2450"/>
      <c r="DT559" s="2450"/>
      <c r="DU559" s="2450"/>
      <c r="DV559" s="2450"/>
      <c r="DW559" s="2450"/>
      <c r="DX559" s="2451"/>
      <c r="DY559" s="482"/>
    </row>
    <row r="560" spans="3:129" ht="6.75" customHeight="1">
      <c r="C560" s="2449"/>
      <c r="D560" s="2450"/>
      <c r="E560" s="2450"/>
      <c r="F560" s="2450"/>
      <c r="G560" s="2450"/>
      <c r="H560" s="2450"/>
      <c r="I560" s="2450"/>
      <c r="J560" s="2450"/>
      <c r="K560" s="2450"/>
      <c r="L560" s="2450"/>
      <c r="M560" s="2450"/>
      <c r="N560" s="2450"/>
      <c r="O560" s="2450"/>
      <c r="P560" s="2450"/>
      <c r="Q560" s="2450"/>
      <c r="R560" s="2450"/>
      <c r="S560" s="2450"/>
      <c r="T560" s="2450"/>
      <c r="U560" s="2450"/>
      <c r="V560" s="2450"/>
      <c r="W560" s="2450"/>
      <c r="X560" s="2450"/>
      <c r="Y560" s="2450"/>
      <c r="Z560" s="2450"/>
      <c r="AA560" s="2450"/>
      <c r="AB560" s="2450"/>
      <c r="AC560" s="2450"/>
      <c r="AD560" s="2451"/>
      <c r="AE560" s="2449"/>
      <c r="AF560" s="2450"/>
      <c r="AG560" s="2450"/>
      <c r="AH560" s="2450"/>
      <c r="AI560" s="2450"/>
      <c r="AJ560" s="2450"/>
      <c r="AK560" s="2450"/>
      <c r="AL560" s="2450"/>
      <c r="AM560" s="2450"/>
      <c r="AN560" s="2450"/>
      <c r="AO560" s="2450"/>
      <c r="AP560" s="2450"/>
      <c r="AQ560" s="2450"/>
      <c r="AR560" s="2450"/>
      <c r="AS560" s="2450"/>
      <c r="AT560" s="2451"/>
      <c r="AU560" s="2449"/>
      <c r="AV560" s="2450"/>
      <c r="AW560" s="2450"/>
      <c r="AX560" s="2450"/>
      <c r="AY560" s="2450"/>
      <c r="AZ560" s="2450"/>
      <c r="BA560" s="2450"/>
      <c r="BB560" s="2451"/>
      <c r="BC560" s="2449"/>
      <c r="BD560" s="2450"/>
      <c r="BE560" s="2450"/>
      <c r="BF560" s="2450"/>
      <c r="BG560" s="2450"/>
      <c r="BH560" s="2450"/>
      <c r="BI560" s="2450"/>
      <c r="BJ560" s="2450"/>
      <c r="BK560" s="2450"/>
      <c r="BL560" s="2450"/>
      <c r="BM560" s="2450"/>
      <c r="BN560" s="2451"/>
      <c r="BO560" s="2449"/>
      <c r="BP560" s="2450"/>
      <c r="BQ560" s="2450"/>
      <c r="BR560" s="2450"/>
      <c r="BS560" s="2450"/>
      <c r="BT560" s="2450"/>
      <c r="BU560" s="2450"/>
      <c r="BV560" s="2450"/>
      <c r="BW560" s="2450"/>
      <c r="BX560" s="2450"/>
      <c r="BY560" s="2450"/>
      <c r="BZ560" s="2450"/>
      <c r="CA560" s="2450"/>
      <c r="CB560" s="2451"/>
      <c r="CC560" s="2449"/>
      <c r="CD560" s="2450"/>
      <c r="CE560" s="2450"/>
      <c r="CF560" s="2450"/>
      <c r="CG560" s="2450"/>
      <c r="CH560" s="2450"/>
      <c r="CI560" s="2450"/>
      <c r="CJ560" s="2450"/>
      <c r="CK560" s="2450"/>
      <c r="CL560" s="2450"/>
      <c r="CM560" s="2450"/>
      <c r="CN560" s="2451"/>
      <c r="CO560" s="481"/>
      <c r="CP560" s="482"/>
      <c r="CQ560" s="482"/>
      <c r="CR560" s="482"/>
      <c r="CS560" s="481"/>
      <c r="CT560" s="482"/>
      <c r="CU560" s="482"/>
      <c r="CV560" s="483"/>
      <c r="CW560" s="481"/>
      <c r="CX560" s="482"/>
      <c r="CY560" s="482"/>
      <c r="CZ560" s="483"/>
      <c r="DA560" s="481"/>
      <c r="DB560" s="482"/>
      <c r="DC560" s="482"/>
      <c r="DD560" s="483"/>
      <c r="DE560" s="481"/>
      <c r="DF560" s="482"/>
      <c r="DG560" s="482"/>
      <c r="DH560" s="483"/>
      <c r="DI560" s="481"/>
      <c r="DJ560" s="482"/>
      <c r="DK560" s="482"/>
      <c r="DL560" s="483"/>
      <c r="DM560" s="481"/>
      <c r="DN560" s="482"/>
      <c r="DO560" s="482"/>
      <c r="DP560" s="483"/>
      <c r="DQ560" s="2449"/>
      <c r="DR560" s="2450"/>
      <c r="DS560" s="2450"/>
      <c r="DT560" s="2450"/>
      <c r="DU560" s="2450"/>
      <c r="DV560" s="2450"/>
      <c r="DW560" s="2450"/>
      <c r="DX560" s="2451"/>
      <c r="DY560" s="482"/>
    </row>
    <row r="561" spans="3:129" ht="6.75" customHeight="1">
      <c r="C561" s="2452"/>
      <c r="D561" s="2453"/>
      <c r="E561" s="2453"/>
      <c r="F561" s="2453"/>
      <c r="G561" s="2453"/>
      <c r="H561" s="2453"/>
      <c r="I561" s="2453"/>
      <c r="J561" s="2453"/>
      <c r="K561" s="2453"/>
      <c r="L561" s="2453"/>
      <c r="M561" s="2453"/>
      <c r="N561" s="2453"/>
      <c r="O561" s="2453"/>
      <c r="P561" s="2453"/>
      <c r="Q561" s="2453"/>
      <c r="R561" s="2453"/>
      <c r="S561" s="2453"/>
      <c r="T561" s="2453"/>
      <c r="U561" s="2453"/>
      <c r="V561" s="2453"/>
      <c r="W561" s="2453"/>
      <c r="X561" s="2453"/>
      <c r="Y561" s="2453"/>
      <c r="Z561" s="2453"/>
      <c r="AA561" s="2453"/>
      <c r="AB561" s="2453"/>
      <c r="AC561" s="2453"/>
      <c r="AD561" s="2454"/>
      <c r="AE561" s="2452"/>
      <c r="AF561" s="2453"/>
      <c r="AG561" s="2453"/>
      <c r="AH561" s="2453"/>
      <c r="AI561" s="2453"/>
      <c r="AJ561" s="2453"/>
      <c r="AK561" s="2453"/>
      <c r="AL561" s="2453"/>
      <c r="AM561" s="2453"/>
      <c r="AN561" s="2453"/>
      <c r="AO561" s="2453"/>
      <c r="AP561" s="2453"/>
      <c r="AQ561" s="2453"/>
      <c r="AR561" s="2453"/>
      <c r="AS561" s="2453"/>
      <c r="AT561" s="2454"/>
      <c r="AU561" s="2452"/>
      <c r="AV561" s="2453"/>
      <c r="AW561" s="2453"/>
      <c r="AX561" s="2453"/>
      <c r="AY561" s="2453"/>
      <c r="AZ561" s="2453"/>
      <c r="BA561" s="2453"/>
      <c r="BB561" s="2454"/>
      <c r="BC561" s="2452"/>
      <c r="BD561" s="2453"/>
      <c r="BE561" s="2453"/>
      <c r="BF561" s="2453"/>
      <c r="BG561" s="2453"/>
      <c r="BH561" s="2453"/>
      <c r="BI561" s="2453"/>
      <c r="BJ561" s="2453"/>
      <c r="BK561" s="2453"/>
      <c r="BL561" s="2453"/>
      <c r="BM561" s="2453"/>
      <c r="BN561" s="2454"/>
      <c r="BO561" s="2452"/>
      <c r="BP561" s="2453"/>
      <c r="BQ561" s="2453"/>
      <c r="BR561" s="2453"/>
      <c r="BS561" s="2453"/>
      <c r="BT561" s="2453"/>
      <c r="BU561" s="2453"/>
      <c r="BV561" s="2453"/>
      <c r="BW561" s="2453"/>
      <c r="BX561" s="2453"/>
      <c r="BY561" s="2453"/>
      <c r="BZ561" s="2453"/>
      <c r="CA561" s="2453"/>
      <c r="CB561" s="2454"/>
      <c r="CC561" s="2452"/>
      <c r="CD561" s="2453"/>
      <c r="CE561" s="2453"/>
      <c r="CF561" s="2453"/>
      <c r="CG561" s="2453"/>
      <c r="CH561" s="2453"/>
      <c r="CI561" s="2453"/>
      <c r="CJ561" s="2453"/>
      <c r="CK561" s="2453"/>
      <c r="CL561" s="2453"/>
      <c r="CM561" s="2453"/>
      <c r="CN561" s="2454"/>
      <c r="CO561" s="517"/>
      <c r="CP561" s="486"/>
      <c r="CQ561" s="486"/>
      <c r="CR561" s="486"/>
      <c r="CS561" s="517"/>
      <c r="CT561" s="486"/>
      <c r="CU561" s="486"/>
      <c r="CV561" s="487"/>
      <c r="CW561" s="517"/>
      <c r="CX561" s="486"/>
      <c r="CY561" s="486"/>
      <c r="CZ561" s="487"/>
      <c r="DA561" s="517"/>
      <c r="DB561" s="486"/>
      <c r="DC561" s="486"/>
      <c r="DD561" s="487"/>
      <c r="DE561" s="517"/>
      <c r="DF561" s="486"/>
      <c r="DG561" s="486"/>
      <c r="DH561" s="487"/>
      <c r="DI561" s="517"/>
      <c r="DJ561" s="486"/>
      <c r="DK561" s="486"/>
      <c r="DL561" s="487"/>
      <c r="DM561" s="517"/>
      <c r="DN561" s="486"/>
      <c r="DO561" s="486"/>
      <c r="DP561" s="487"/>
      <c r="DQ561" s="2452"/>
      <c r="DR561" s="2453"/>
      <c r="DS561" s="2453"/>
      <c r="DT561" s="2453"/>
      <c r="DU561" s="2453"/>
      <c r="DV561" s="2453"/>
      <c r="DW561" s="2453"/>
      <c r="DX561" s="2454"/>
      <c r="DY561" s="482"/>
    </row>
    <row r="562" spans="3:129" ht="6.75" customHeight="1">
      <c r="C562" s="2446"/>
      <c r="D562" s="2447"/>
      <c r="E562" s="2447"/>
      <c r="F562" s="2447"/>
      <c r="G562" s="2447"/>
      <c r="H562" s="2447"/>
      <c r="I562" s="2447"/>
      <c r="J562" s="2447"/>
      <c r="K562" s="2447"/>
      <c r="L562" s="2447"/>
      <c r="M562" s="2447"/>
      <c r="N562" s="2447"/>
      <c r="O562" s="2447"/>
      <c r="P562" s="2447"/>
      <c r="Q562" s="2447"/>
      <c r="R562" s="2447"/>
      <c r="S562" s="2447"/>
      <c r="T562" s="2447"/>
      <c r="U562" s="2447"/>
      <c r="V562" s="2447"/>
      <c r="W562" s="2447"/>
      <c r="X562" s="2447"/>
      <c r="Y562" s="2447"/>
      <c r="Z562" s="2447"/>
      <c r="AA562" s="2447"/>
      <c r="AB562" s="2447"/>
      <c r="AC562" s="2447"/>
      <c r="AD562" s="2448"/>
      <c r="AE562" s="2446"/>
      <c r="AF562" s="2447"/>
      <c r="AG562" s="2447"/>
      <c r="AH562" s="2447"/>
      <c r="AI562" s="2447"/>
      <c r="AJ562" s="2447"/>
      <c r="AK562" s="2447"/>
      <c r="AL562" s="2447"/>
      <c r="AM562" s="2447"/>
      <c r="AN562" s="2447"/>
      <c r="AO562" s="2447"/>
      <c r="AP562" s="2447"/>
      <c r="AQ562" s="2447"/>
      <c r="AR562" s="2447"/>
      <c r="AS562" s="2447"/>
      <c r="AT562" s="2448"/>
      <c r="AU562" s="2446"/>
      <c r="AV562" s="2447"/>
      <c r="AW562" s="2447"/>
      <c r="AX562" s="2447"/>
      <c r="AY562" s="2447"/>
      <c r="AZ562" s="2447"/>
      <c r="BA562" s="2447"/>
      <c r="BB562" s="2448"/>
      <c r="BC562" s="2446"/>
      <c r="BD562" s="2447"/>
      <c r="BE562" s="2447"/>
      <c r="BF562" s="2447"/>
      <c r="BG562" s="2447"/>
      <c r="BH562" s="2447"/>
      <c r="BI562" s="2447"/>
      <c r="BJ562" s="2447"/>
      <c r="BK562" s="2447"/>
      <c r="BL562" s="2447"/>
      <c r="BM562" s="2447"/>
      <c r="BN562" s="2448"/>
      <c r="BO562" s="2446"/>
      <c r="BP562" s="2447"/>
      <c r="BQ562" s="2447"/>
      <c r="BR562" s="2447"/>
      <c r="BS562" s="2447"/>
      <c r="BT562" s="2447"/>
      <c r="BU562" s="2447"/>
      <c r="BV562" s="2447"/>
      <c r="BW562" s="2447"/>
      <c r="BX562" s="2447"/>
      <c r="BY562" s="2447"/>
      <c r="BZ562" s="2447"/>
      <c r="CA562" s="2447"/>
      <c r="CB562" s="2448"/>
      <c r="CC562" s="2446"/>
      <c r="CD562" s="2447"/>
      <c r="CE562" s="2447"/>
      <c r="CF562" s="2447"/>
      <c r="CG562" s="2447"/>
      <c r="CH562" s="2447"/>
      <c r="CI562" s="2447"/>
      <c r="CJ562" s="2447"/>
      <c r="CK562" s="2447"/>
      <c r="CL562" s="2447"/>
      <c r="CM562" s="2447"/>
      <c r="CN562" s="2448"/>
      <c r="CO562" s="478"/>
      <c r="CP562" s="479"/>
      <c r="CQ562" s="479"/>
      <c r="CR562" s="479"/>
      <c r="CS562" s="478"/>
      <c r="CT562" s="479"/>
      <c r="CU562" s="479"/>
      <c r="CV562" s="480"/>
      <c r="CW562" s="478"/>
      <c r="CX562" s="479"/>
      <c r="CY562" s="479"/>
      <c r="CZ562" s="480"/>
      <c r="DA562" s="478"/>
      <c r="DB562" s="479"/>
      <c r="DC562" s="479"/>
      <c r="DD562" s="480"/>
      <c r="DE562" s="478"/>
      <c r="DF562" s="479"/>
      <c r="DG562" s="479"/>
      <c r="DH562" s="480"/>
      <c r="DI562" s="478"/>
      <c r="DJ562" s="479"/>
      <c r="DK562" s="479"/>
      <c r="DL562" s="480"/>
      <c r="DM562" s="478"/>
      <c r="DN562" s="479"/>
      <c r="DO562" s="479"/>
      <c r="DP562" s="480"/>
      <c r="DQ562" s="2446"/>
      <c r="DR562" s="2447"/>
      <c r="DS562" s="2447"/>
      <c r="DT562" s="2447"/>
      <c r="DU562" s="2447"/>
      <c r="DV562" s="2447"/>
      <c r="DW562" s="2447"/>
      <c r="DX562" s="2448"/>
      <c r="DY562" s="482"/>
    </row>
    <row r="563" spans="3:129" ht="6.75" customHeight="1">
      <c r="C563" s="2449"/>
      <c r="D563" s="2450"/>
      <c r="E563" s="2450"/>
      <c r="F563" s="2450"/>
      <c r="G563" s="2450"/>
      <c r="H563" s="2450"/>
      <c r="I563" s="2450"/>
      <c r="J563" s="2450"/>
      <c r="K563" s="2450"/>
      <c r="L563" s="2450"/>
      <c r="M563" s="2450"/>
      <c r="N563" s="2450"/>
      <c r="O563" s="2450"/>
      <c r="P563" s="2450"/>
      <c r="Q563" s="2450"/>
      <c r="R563" s="2450"/>
      <c r="S563" s="2450"/>
      <c r="T563" s="2450"/>
      <c r="U563" s="2450"/>
      <c r="V563" s="2450"/>
      <c r="W563" s="2450"/>
      <c r="X563" s="2450"/>
      <c r="Y563" s="2450"/>
      <c r="Z563" s="2450"/>
      <c r="AA563" s="2450"/>
      <c r="AB563" s="2450"/>
      <c r="AC563" s="2450"/>
      <c r="AD563" s="2451"/>
      <c r="AE563" s="2449"/>
      <c r="AF563" s="2450"/>
      <c r="AG563" s="2450"/>
      <c r="AH563" s="2450"/>
      <c r="AI563" s="2450"/>
      <c r="AJ563" s="2450"/>
      <c r="AK563" s="2450"/>
      <c r="AL563" s="2450"/>
      <c r="AM563" s="2450"/>
      <c r="AN563" s="2450"/>
      <c r="AO563" s="2450"/>
      <c r="AP563" s="2450"/>
      <c r="AQ563" s="2450"/>
      <c r="AR563" s="2450"/>
      <c r="AS563" s="2450"/>
      <c r="AT563" s="2451"/>
      <c r="AU563" s="2449"/>
      <c r="AV563" s="2450"/>
      <c r="AW563" s="2450"/>
      <c r="AX563" s="2450"/>
      <c r="AY563" s="2450"/>
      <c r="AZ563" s="2450"/>
      <c r="BA563" s="2450"/>
      <c r="BB563" s="2451"/>
      <c r="BC563" s="2449"/>
      <c r="BD563" s="2450"/>
      <c r="BE563" s="2450"/>
      <c r="BF563" s="2450"/>
      <c r="BG563" s="2450"/>
      <c r="BH563" s="2450"/>
      <c r="BI563" s="2450"/>
      <c r="BJ563" s="2450"/>
      <c r="BK563" s="2450"/>
      <c r="BL563" s="2450"/>
      <c r="BM563" s="2450"/>
      <c r="BN563" s="2451"/>
      <c r="BO563" s="2449"/>
      <c r="BP563" s="2450"/>
      <c r="BQ563" s="2450"/>
      <c r="BR563" s="2450"/>
      <c r="BS563" s="2450"/>
      <c r="BT563" s="2450"/>
      <c r="BU563" s="2450"/>
      <c r="BV563" s="2450"/>
      <c r="BW563" s="2450"/>
      <c r="BX563" s="2450"/>
      <c r="BY563" s="2450"/>
      <c r="BZ563" s="2450"/>
      <c r="CA563" s="2450"/>
      <c r="CB563" s="2451"/>
      <c r="CC563" s="2449"/>
      <c r="CD563" s="2450"/>
      <c r="CE563" s="2450"/>
      <c r="CF563" s="2450"/>
      <c r="CG563" s="2450"/>
      <c r="CH563" s="2450"/>
      <c r="CI563" s="2450"/>
      <c r="CJ563" s="2450"/>
      <c r="CK563" s="2450"/>
      <c r="CL563" s="2450"/>
      <c r="CM563" s="2450"/>
      <c r="CN563" s="2451"/>
      <c r="CO563" s="481"/>
      <c r="CP563" s="482"/>
      <c r="CQ563" s="482"/>
      <c r="CR563" s="482"/>
      <c r="CS563" s="481"/>
      <c r="CT563" s="482"/>
      <c r="CU563" s="482"/>
      <c r="CV563" s="483"/>
      <c r="CW563" s="481"/>
      <c r="CX563" s="482"/>
      <c r="CY563" s="482"/>
      <c r="CZ563" s="483"/>
      <c r="DA563" s="481"/>
      <c r="DB563" s="482"/>
      <c r="DC563" s="482"/>
      <c r="DD563" s="483"/>
      <c r="DE563" s="481"/>
      <c r="DF563" s="482"/>
      <c r="DG563" s="482"/>
      <c r="DH563" s="483"/>
      <c r="DI563" s="481"/>
      <c r="DJ563" s="482"/>
      <c r="DK563" s="482"/>
      <c r="DL563" s="483"/>
      <c r="DM563" s="481"/>
      <c r="DN563" s="482"/>
      <c r="DO563" s="482"/>
      <c r="DP563" s="483"/>
      <c r="DQ563" s="2449"/>
      <c r="DR563" s="2450"/>
      <c r="DS563" s="2450"/>
      <c r="DT563" s="2450"/>
      <c r="DU563" s="2450"/>
      <c r="DV563" s="2450"/>
      <c r="DW563" s="2450"/>
      <c r="DX563" s="2451"/>
      <c r="DY563" s="482"/>
    </row>
    <row r="564" spans="3:129" ht="6.75" customHeight="1">
      <c r="C564" s="2449"/>
      <c r="D564" s="2450"/>
      <c r="E564" s="2450"/>
      <c r="F564" s="2450"/>
      <c r="G564" s="2450"/>
      <c r="H564" s="2450"/>
      <c r="I564" s="2450"/>
      <c r="J564" s="2450"/>
      <c r="K564" s="2450"/>
      <c r="L564" s="2450"/>
      <c r="M564" s="2450"/>
      <c r="N564" s="2450"/>
      <c r="O564" s="2450"/>
      <c r="P564" s="2450"/>
      <c r="Q564" s="2450"/>
      <c r="R564" s="2450"/>
      <c r="S564" s="2450"/>
      <c r="T564" s="2450"/>
      <c r="U564" s="2450"/>
      <c r="V564" s="2450"/>
      <c r="W564" s="2450"/>
      <c r="X564" s="2450"/>
      <c r="Y564" s="2450"/>
      <c r="Z564" s="2450"/>
      <c r="AA564" s="2450"/>
      <c r="AB564" s="2450"/>
      <c r="AC564" s="2450"/>
      <c r="AD564" s="2451"/>
      <c r="AE564" s="2449"/>
      <c r="AF564" s="2450"/>
      <c r="AG564" s="2450"/>
      <c r="AH564" s="2450"/>
      <c r="AI564" s="2450"/>
      <c r="AJ564" s="2450"/>
      <c r="AK564" s="2450"/>
      <c r="AL564" s="2450"/>
      <c r="AM564" s="2450"/>
      <c r="AN564" s="2450"/>
      <c r="AO564" s="2450"/>
      <c r="AP564" s="2450"/>
      <c r="AQ564" s="2450"/>
      <c r="AR564" s="2450"/>
      <c r="AS564" s="2450"/>
      <c r="AT564" s="2451"/>
      <c r="AU564" s="2449"/>
      <c r="AV564" s="2450"/>
      <c r="AW564" s="2450"/>
      <c r="AX564" s="2450"/>
      <c r="AY564" s="2450"/>
      <c r="AZ564" s="2450"/>
      <c r="BA564" s="2450"/>
      <c r="BB564" s="2451"/>
      <c r="BC564" s="2449"/>
      <c r="BD564" s="2450"/>
      <c r="BE564" s="2450"/>
      <c r="BF564" s="2450"/>
      <c r="BG564" s="2450"/>
      <c r="BH564" s="2450"/>
      <c r="BI564" s="2450"/>
      <c r="BJ564" s="2450"/>
      <c r="BK564" s="2450"/>
      <c r="BL564" s="2450"/>
      <c r="BM564" s="2450"/>
      <c r="BN564" s="2451"/>
      <c r="BO564" s="2449"/>
      <c r="BP564" s="2450"/>
      <c r="BQ564" s="2450"/>
      <c r="BR564" s="2450"/>
      <c r="BS564" s="2450"/>
      <c r="BT564" s="2450"/>
      <c r="BU564" s="2450"/>
      <c r="BV564" s="2450"/>
      <c r="BW564" s="2450"/>
      <c r="BX564" s="2450"/>
      <c r="BY564" s="2450"/>
      <c r="BZ564" s="2450"/>
      <c r="CA564" s="2450"/>
      <c r="CB564" s="2451"/>
      <c r="CC564" s="2449"/>
      <c r="CD564" s="2450"/>
      <c r="CE564" s="2450"/>
      <c r="CF564" s="2450"/>
      <c r="CG564" s="2450"/>
      <c r="CH564" s="2450"/>
      <c r="CI564" s="2450"/>
      <c r="CJ564" s="2450"/>
      <c r="CK564" s="2450"/>
      <c r="CL564" s="2450"/>
      <c r="CM564" s="2450"/>
      <c r="CN564" s="2451"/>
      <c r="CO564" s="519"/>
      <c r="CP564" s="492"/>
      <c r="CQ564" s="492"/>
      <c r="CR564" s="492"/>
      <c r="CS564" s="519"/>
      <c r="CT564" s="492"/>
      <c r="CU564" s="492"/>
      <c r="CV564" s="493"/>
      <c r="CW564" s="519"/>
      <c r="CX564" s="492"/>
      <c r="CY564" s="492"/>
      <c r="CZ564" s="493"/>
      <c r="DA564" s="519"/>
      <c r="DB564" s="492"/>
      <c r="DC564" s="492"/>
      <c r="DD564" s="493"/>
      <c r="DE564" s="519"/>
      <c r="DF564" s="492"/>
      <c r="DG564" s="492"/>
      <c r="DH564" s="493"/>
      <c r="DI564" s="519"/>
      <c r="DJ564" s="492"/>
      <c r="DK564" s="492"/>
      <c r="DL564" s="493"/>
      <c r="DM564" s="519"/>
      <c r="DN564" s="492"/>
      <c r="DO564" s="492"/>
      <c r="DP564" s="493"/>
      <c r="DQ564" s="2449"/>
      <c r="DR564" s="2450"/>
      <c r="DS564" s="2450"/>
      <c r="DT564" s="2450"/>
      <c r="DU564" s="2450"/>
      <c r="DV564" s="2450"/>
      <c r="DW564" s="2450"/>
      <c r="DX564" s="2451"/>
      <c r="DY564" s="482"/>
    </row>
    <row r="565" spans="3:129" ht="6.75" customHeight="1">
      <c r="C565" s="2449"/>
      <c r="D565" s="2450"/>
      <c r="E565" s="2450"/>
      <c r="F565" s="2450"/>
      <c r="G565" s="2450"/>
      <c r="H565" s="2450"/>
      <c r="I565" s="2450"/>
      <c r="J565" s="2450"/>
      <c r="K565" s="2450"/>
      <c r="L565" s="2450"/>
      <c r="M565" s="2450"/>
      <c r="N565" s="2450"/>
      <c r="O565" s="2450"/>
      <c r="P565" s="2450"/>
      <c r="Q565" s="2450"/>
      <c r="R565" s="2450"/>
      <c r="S565" s="2450"/>
      <c r="T565" s="2450"/>
      <c r="U565" s="2450"/>
      <c r="V565" s="2450"/>
      <c r="W565" s="2450"/>
      <c r="X565" s="2450"/>
      <c r="Y565" s="2450"/>
      <c r="Z565" s="2450"/>
      <c r="AA565" s="2450"/>
      <c r="AB565" s="2450"/>
      <c r="AC565" s="2450"/>
      <c r="AD565" s="2451"/>
      <c r="AE565" s="2449"/>
      <c r="AF565" s="2450"/>
      <c r="AG565" s="2450"/>
      <c r="AH565" s="2450"/>
      <c r="AI565" s="2450"/>
      <c r="AJ565" s="2450"/>
      <c r="AK565" s="2450"/>
      <c r="AL565" s="2450"/>
      <c r="AM565" s="2450"/>
      <c r="AN565" s="2450"/>
      <c r="AO565" s="2450"/>
      <c r="AP565" s="2450"/>
      <c r="AQ565" s="2450"/>
      <c r="AR565" s="2450"/>
      <c r="AS565" s="2450"/>
      <c r="AT565" s="2451"/>
      <c r="AU565" s="2449"/>
      <c r="AV565" s="2450"/>
      <c r="AW565" s="2450"/>
      <c r="AX565" s="2450"/>
      <c r="AY565" s="2450"/>
      <c r="AZ565" s="2450"/>
      <c r="BA565" s="2450"/>
      <c r="BB565" s="2451"/>
      <c r="BC565" s="2449"/>
      <c r="BD565" s="2450"/>
      <c r="BE565" s="2450"/>
      <c r="BF565" s="2450"/>
      <c r="BG565" s="2450"/>
      <c r="BH565" s="2450"/>
      <c r="BI565" s="2450"/>
      <c r="BJ565" s="2450"/>
      <c r="BK565" s="2450"/>
      <c r="BL565" s="2450"/>
      <c r="BM565" s="2450"/>
      <c r="BN565" s="2451"/>
      <c r="BO565" s="2449"/>
      <c r="BP565" s="2450"/>
      <c r="BQ565" s="2450"/>
      <c r="BR565" s="2450"/>
      <c r="BS565" s="2450"/>
      <c r="BT565" s="2450"/>
      <c r="BU565" s="2450"/>
      <c r="BV565" s="2450"/>
      <c r="BW565" s="2450"/>
      <c r="BX565" s="2450"/>
      <c r="BY565" s="2450"/>
      <c r="BZ565" s="2450"/>
      <c r="CA565" s="2450"/>
      <c r="CB565" s="2451"/>
      <c r="CC565" s="2449"/>
      <c r="CD565" s="2450"/>
      <c r="CE565" s="2450"/>
      <c r="CF565" s="2450"/>
      <c r="CG565" s="2450"/>
      <c r="CH565" s="2450"/>
      <c r="CI565" s="2450"/>
      <c r="CJ565" s="2450"/>
      <c r="CK565" s="2450"/>
      <c r="CL565" s="2450"/>
      <c r="CM565" s="2450"/>
      <c r="CN565" s="2451"/>
      <c r="CO565" s="481"/>
      <c r="CP565" s="482"/>
      <c r="CQ565" s="482"/>
      <c r="CR565" s="482"/>
      <c r="CS565" s="481"/>
      <c r="CT565" s="482"/>
      <c r="CU565" s="482"/>
      <c r="CV565" s="483"/>
      <c r="CW565" s="481"/>
      <c r="CX565" s="482"/>
      <c r="CY565" s="482"/>
      <c r="CZ565" s="483"/>
      <c r="DA565" s="481"/>
      <c r="DB565" s="482"/>
      <c r="DC565" s="482"/>
      <c r="DD565" s="483"/>
      <c r="DE565" s="481"/>
      <c r="DF565" s="482"/>
      <c r="DG565" s="482"/>
      <c r="DH565" s="483"/>
      <c r="DI565" s="481"/>
      <c r="DJ565" s="482"/>
      <c r="DK565" s="482"/>
      <c r="DL565" s="483"/>
      <c r="DM565" s="481"/>
      <c r="DN565" s="482"/>
      <c r="DO565" s="482"/>
      <c r="DP565" s="483"/>
      <c r="DQ565" s="2449"/>
      <c r="DR565" s="2450"/>
      <c r="DS565" s="2450"/>
      <c r="DT565" s="2450"/>
      <c r="DU565" s="2450"/>
      <c r="DV565" s="2450"/>
      <c r="DW565" s="2450"/>
      <c r="DX565" s="2451"/>
      <c r="DY565" s="482"/>
    </row>
    <row r="566" spans="3:129" ht="6.75" customHeight="1">
      <c r="C566" s="2449"/>
      <c r="D566" s="2450"/>
      <c r="E566" s="2450"/>
      <c r="F566" s="2450"/>
      <c r="G566" s="2450"/>
      <c r="H566" s="2450"/>
      <c r="I566" s="2450"/>
      <c r="J566" s="2450"/>
      <c r="K566" s="2450"/>
      <c r="L566" s="2450"/>
      <c r="M566" s="2450"/>
      <c r="N566" s="2450"/>
      <c r="O566" s="2450"/>
      <c r="P566" s="2450"/>
      <c r="Q566" s="2450"/>
      <c r="R566" s="2450"/>
      <c r="S566" s="2450"/>
      <c r="T566" s="2450"/>
      <c r="U566" s="2450"/>
      <c r="V566" s="2450"/>
      <c r="W566" s="2450"/>
      <c r="X566" s="2450"/>
      <c r="Y566" s="2450"/>
      <c r="Z566" s="2450"/>
      <c r="AA566" s="2450"/>
      <c r="AB566" s="2450"/>
      <c r="AC566" s="2450"/>
      <c r="AD566" s="2451"/>
      <c r="AE566" s="2449"/>
      <c r="AF566" s="2450"/>
      <c r="AG566" s="2450"/>
      <c r="AH566" s="2450"/>
      <c r="AI566" s="2450"/>
      <c r="AJ566" s="2450"/>
      <c r="AK566" s="2450"/>
      <c r="AL566" s="2450"/>
      <c r="AM566" s="2450"/>
      <c r="AN566" s="2450"/>
      <c r="AO566" s="2450"/>
      <c r="AP566" s="2450"/>
      <c r="AQ566" s="2450"/>
      <c r="AR566" s="2450"/>
      <c r="AS566" s="2450"/>
      <c r="AT566" s="2451"/>
      <c r="AU566" s="2449"/>
      <c r="AV566" s="2450"/>
      <c r="AW566" s="2450"/>
      <c r="AX566" s="2450"/>
      <c r="AY566" s="2450"/>
      <c r="AZ566" s="2450"/>
      <c r="BA566" s="2450"/>
      <c r="BB566" s="2451"/>
      <c r="BC566" s="2449"/>
      <c r="BD566" s="2450"/>
      <c r="BE566" s="2450"/>
      <c r="BF566" s="2450"/>
      <c r="BG566" s="2450"/>
      <c r="BH566" s="2450"/>
      <c r="BI566" s="2450"/>
      <c r="BJ566" s="2450"/>
      <c r="BK566" s="2450"/>
      <c r="BL566" s="2450"/>
      <c r="BM566" s="2450"/>
      <c r="BN566" s="2451"/>
      <c r="BO566" s="2449"/>
      <c r="BP566" s="2450"/>
      <c r="BQ566" s="2450"/>
      <c r="BR566" s="2450"/>
      <c r="BS566" s="2450"/>
      <c r="BT566" s="2450"/>
      <c r="BU566" s="2450"/>
      <c r="BV566" s="2450"/>
      <c r="BW566" s="2450"/>
      <c r="BX566" s="2450"/>
      <c r="BY566" s="2450"/>
      <c r="BZ566" s="2450"/>
      <c r="CA566" s="2450"/>
      <c r="CB566" s="2451"/>
      <c r="CC566" s="2449"/>
      <c r="CD566" s="2450"/>
      <c r="CE566" s="2450"/>
      <c r="CF566" s="2450"/>
      <c r="CG566" s="2450"/>
      <c r="CH566" s="2450"/>
      <c r="CI566" s="2450"/>
      <c r="CJ566" s="2450"/>
      <c r="CK566" s="2450"/>
      <c r="CL566" s="2450"/>
      <c r="CM566" s="2450"/>
      <c r="CN566" s="2451"/>
      <c r="CO566" s="520"/>
      <c r="CP566" s="498"/>
      <c r="CQ566" s="498"/>
      <c r="CR566" s="498"/>
      <c r="CS566" s="520"/>
      <c r="CT566" s="498"/>
      <c r="CU566" s="498"/>
      <c r="CV566" s="497"/>
      <c r="CW566" s="520"/>
      <c r="CX566" s="498"/>
      <c r="CY566" s="498"/>
      <c r="CZ566" s="497"/>
      <c r="DA566" s="520"/>
      <c r="DB566" s="498"/>
      <c r="DC566" s="498"/>
      <c r="DD566" s="497"/>
      <c r="DE566" s="520"/>
      <c r="DF566" s="498"/>
      <c r="DG566" s="498"/>
      <c r="DH566" s="497"/>
      <c r="DI566" s="520"/>
      <c r="DJ566" s="498"/>
      <c r="DK566" s="498"/>
      <c r="DL566" s="497"/>
      <c r="DM566" s="520"/>
      <c r="DN566" s="498"/>
      <c r="DO566" s="498"/>
      <c r="DP566" s="497"/>
      <c r="DQ566" s="2449"/>
      <c r="DR566" s="2450"/>
      <c r="DS566" s="2450"/>
      <c r="DT566" s="2450"/>
      <c r="DU566" s="2450"/>
      <c r="DV566" s="2450"/>
      <c r="DW566" s="2450"/>
      <c r="DX566" s="2451"/>
      <c r="DY566" s="482"/>
    </row>
    <row r="567" spans="3:129" ht="6.75" customHeight="1">
      <c r="C567" s="2449"/>
      <c r="D567" s="2450"/>
      <c r="E567" s="2450"/>
      <c r="F567" s="2450"/>
      <c r="G567" s="2450"/>
      <c r="H567" s="2450"/>
      <c r="I567" s="2450"/>
      <c r="J567" s="2450"/>
      <c r="K567" s="2450"/>
      <c r="L567" s="2450"/>
      <c r="M567" s="2450"/>
      <c r="N567" s="2450"/>
      <c r="O567" s="2450"/>
      <c r="P567" s="2450"/>
      <c r="Q567" s="2450"/>
      <c r="R567" s="2450"/>
      <c r="S567" s="2450"/>
      <c r="T567" s="2450"/>
      <c r="U567" s="2450"/>
      <c r="V567" s="2450"/>
      <c r="W567" s="2450"/>
      <c r="X567" s="2450"/>
      <c r="Y567" s="2450"/>
      <c r="Z567" s="2450"/>
      <c r="AA567" s="2450"/>
      <c r="AB567" s="2450"/>
      <c r="AC567" s="2450"/>
      <c r="AD567" s="2451"/>
      <c r="AE567" s="2449"/>
      <c r="AF567" s="2450"/>
      <c r="AG567" s="2450"/>
      <c r="AH567" s="2450"/>
      <c r="AI567" s="2450"/>
      <c r="AJ567" s="2450"/>
      <c r="AK567" s="2450"/>
      <c r="AL567" s="2450"/>
      <c r="AM567" s="2450"/>
      <c r="AN567" s="2450"/>
      <c r="AO567" s="2450"/>
      <c r="AP567" s="2450"/>
      <c r="AQ567" s="2450"/>
      <c r="AR567" s="2450"/>
      <c r="AS567" s="2450"/>
      <c r="AT567" s="2451"/>
      <c r="AU567" s="2449"/>
      <c r="AV567" s="2450"/>
      <c r="AW567" s="2450"/>
      <c r="AX567" s="2450"/>
      <c r="AY567" s="2450"/>
      <c r="AZ567" s="2450"/>
      <c r="BA567" s="2450"/>
      <c r="BB567" s="2451"/>
      <c r="BC567" s="2449"/>
      <c r="BD567" s="2450"/>
      <c r="BE567" s="2450"/>
      <c r="BF567" s="2450"/>
      <c r="BG567" s="2450"/>
      <c r="BH567" s="2450"/>
      <c r="BI567" s="2450"/>
      <c r="BJ567" s="2450"/>
      <c r="BK567" s="2450"/>
      <c r="BL567" s="2450"/>
      <c r="BM567" s="2450"/>
      <c r="BN567" s="2451"/>
      <c r="BO567" s="2449"/>
      <c r="BP567" s="2450"/>
      <c r="BQ567" s="2450"/>
      <c r="BR567" s="2450"/>
      <c r="BS567" s="2450"/>
      <c r="BT567" s="2450"/>
      <c r="BU567" s="2450"/>
      <c r="BV567" s="2450"/>
      <c r="BW567" s="2450"/>
      <c r="BX567" s="2450"/>
      <c r="BY567" s="2450"/>
      <c r="BZ567" s="2450"/>
      <c r="CA567" s="2450"/>
      <c r="CB567" s="2451"/>
      <c r="CC567" s="2449"/>
      <c r="CD567" s="2450"/>
      <c r="CE567" s="2450"/>
      <c r="CF567" s="2450"/>
      <c r="CG567" s="2450"/>
      <c r="CH567" s="2450"/>
      <c r="CI567" s="2450"/>
      <c r="CJ567" s="2450"/>
      <c r="CK567" s="2450"/>
      <c r="CL567" s="2450"/>
      <c r="CM567" s="2450"/>
      <c r="CN567" s="2451"/>
      <c r="CO567" s="481"/>
      <c r="CP567" s="482"/>
      <c r="CQ567" s="482"/>
      <c r="CR567" s="482"/>
      <c r="CS567" s="481"/>
      <c r="CT567" s="482"/>
      <c r="CU567" s="482"/>
      <c r="CV567" s="483"/>
      <c r="CW567" s="481"/>
      <c r="CX567" s="482"/>
      <c r="CY567" s="482"/>
      <c r="CZ567" s="483"/>
      <c r="DA567" s="481"/>
      <c r="DB567" s="482"/>
      <c r="DC567" s="482"/>
      <c r="DD567" s="483"/>
      <c r="DE567" s="481"/>
      <c r="DF567" s="482"/>
      <c r="DG567" s="482"/>
      <c r="DH567" s="483"/>
      <c r="DI567" s="481"/>
      <c r="DJ567" s="482"/>
      <c r="DK567" s="482"/>
      <c r="DL567" s="483"/>
      <c r="DM567" s="481"/>
      <c r="DN567" s="482"/>
      <c r="DO567" s="482"/>
      <c r="DP567" s="483"/>
      <c r="DQ567" s="2449"/>
      <c r="DR567" s="2450"/>
      <c r="DS567" s="2450"/>
      <c r="DT567" s="2450"/>
      <c r="DU567" s="2450"/>
      <c r="DV567" s="2450"/>
      <c r="DW567" s="2450"/>
      <c r="DX567" s="2451"/>
      <c r="DY567" s="482"/>
    </row>
    <row r="568" spans="3:129" ht="6.75" customHeight="1">
      <c r="C568" s="2449"/>
      <c r="D568" s="2450"/>
      <c r="E568" s="2450"/>
      <c r="F568" s="2450"/>
      <c r="G568" s="2450"/>
      <c r="H568" s="2450"/>
      <c r="I568" s="2450"/>
      <c r="J568" s="2450"/>
      <c r="K568" s="2450"/>
      <c r="L568" s="2450"/>
      <c r="M568" s="2450"/>
      <c r="N568" s="2450"/>
      <c r="O568" s="2450"/>
      <c r="P568" s="2450"/>
      <c r="Q568" s="2450"/>
      <c r="R568" s="2450"/>
      <c r="S568" s="2450"/>
      <c r="T568" s="2450"/>
      <c r="U568" s="2450"/>
      <c r="V568" s="2450"/>
      <c r="W568" s="2450"/>
      <c r="X568" s="2450"/>
      <c r="Y568" s="2450"/>
      <c r="Z568" s="2450"/>
      <c r="AA568" s="2450"/>
      <c r="AB568" s="2450"/>
      <c r="AC568" s="2450"/>
      <c r="AD568" s="2451"/>
      <c r="AE568" s="2449"/>
      <c r="AF568" s="2450"/>
      <c r="AG568" s="2450"/>
      <c r="AH568" s="2450"/>
      <c r="AI568" s="2450"/>
      <c r="AJ568" s="2450"/>
      <c r="AK568" s="2450"/>
      <c r="AL568" s="2450"/>
      <c r="AM568" s="2450"/>
      <c r="AN568" s="2450"/>
      <c r="AO568" s="2450"/>
      <c r="AP568" s="2450"/>
      <c r="AQ568" s="2450"/>
      <c r="AR568" s="2450"/>
      <c r="AS568" s="2450"/>
      <c r="AT568" s="2451"/>
      <c r="AU568" s="2449"/>
      <c r="AV568" s="2450"/>
      <c r="AW568" s="2450"/>
      <c r="AX568" s="2450"/>
      <c r="AY568" s="2450"/>
      <c r="AZ568" s="2450"/>
      <c r="BA568" s="2450"/>
      <c r="BB568" s="2451"/>
      <c r="BC568" s="2449"/>
      <c r="BD568" s="2450"/>
      <c r="BE568" s="2450"/>
      <c r="BF568" s="2450"/>
      <c r="BG568" s="2450"/>
      <c r="BH568" s="2450"/>
      <c r="BI568" s="2450"/>
      <c r="BJ568" s="2450"/>
      <c r="BK568" s="2450"/>
      <c r="BL568" s="2450"/>
      <c r="BM568" s="2450"/>
      <c r="BN568" s="2451"/>
      <c r="BO568" s="2449"/>
      <c r="BP568" s="2450"/>
      <c r="BQ568" s="2450"/>
      <c r="BR568" s="2450"/>
      <c r="BS568" s="2450"/>
      <c r="BT568" s="2450"/>
      <c r="BU568" s="2450"/>
      <c r="BV568" s="2450"/>
      <c r="BW568" s="2450"/>
      <c r="BX568" s="2450"/>
      <c r="BY568" s="2450"/>
      <c r="BZ568" s="2450"/>
      <c r="CA568" s="2450"/>
      <c r="CB568" s="2451"/>
      <c r="CC568" s="2449"/>
      <c r="CD568" s="2450"/>
      <c r="CE568" s="2450"/>
      <c r="CF568" s="2450"/>
      <c r="CG568" s="2450"/>
      <c r="CH568" s="2450"/>
      <c r="CI568" s="2450"/>
      <c r="CJ568" s="2450"/>
      <c r="CK568" s="2450"/>
      <c r="CL568" s="2450"/>
      <c r="CM568" s="2450"/>
      <c r="CN568" s="2451"/>
      <c r="CO568" s="481"/>
      <c r="CP568" s="482"/>
      <c r="CQ568" s="482"/>
      <c r="CR568" s="482"/>
      <c r="CS568" s="481"/>
      <c r="CT568" s="482"/>
      <c r="CU568" s="482"/>
      <c r="CV568" s="483"/>
      <c r="CW568" s="481"/>
      <c r="CX568" s="482"/>
      <c r="CY568" s="482"/>
      <c r="CZ568" s="483"/>
      <c r="DA568" s="481"/>
      <c r="DB568" s="482"/>
      <c r="DC568" s="482"/>
      <c r="DD568" s="483"/>
      <c r="DE568" s="481"/>
      <c r="DF568" s="482"/>
      <c r="DG568" s="482"/>
      <c r="DH568" s="483"/>
      <c r="DI568" s="481"/>
      <c r="DJ568" s="482"/>
      <c r="DK568" s="482"/>
      <c r="DL568" s="483"/>
      <c r="DM568" s="481"/>
      <c r="DN568" s="482"/>
      <c r="DO568" s="482"/>
      <c r="DP568" s="483"/>
      <c r="DQ568" s="2449"/>
      <c r="DR568" s="2450"/>
      <c r="DS568" s="2450"/>
      <c r="DT568" s="2450"/>
      <c r="DU568" s="2450"/>
      <c r="DV568" s="2450"/>
      <c r="DW568" s="2450"/>
      <c r="DX568" s="2451"/>
      <c r="DY568" s="482"/>
    </row>
    <row r="569" spans="3:129" ht="6.75" customHeight="1">
      <c r="C569" s="2452"/>
      <c r="D569" s="2453"/>
      <c r="E569" s="2453"/>
      <c r="F569" s="2453"/>
      <c r="G569" s="2453"/>
      <c r="H569" s="2453"/>
      <c r="I569" s="2453"/>
      <c r="J569" s="2453"/>
      <c r="K569" s="2453"/>
      <c r="L569" s="2453"/>
      <c r="M569" s="2453"/>
      <c r="N569" s="2453"/>
      <c r="O569" s="2453"/>
      <c r="P569" s="2453"/>
      <c r="Q569" s="2453"/>
      <c r="R569" s="2453"/>
      <c r="S569" s="2453"/>
      <c r="T569" s="2453"/>
      <c r="U569" s="2453"/>
      <c r="V569" s="2453"/>
      <c r="W569" s="2453"/>
      <c r="X569" s="2453"/>
      <c r="Y569" s="2453"/>
      <c r="Z569" s="2453"/>
      <c r="AA569" s="2453"/>
      <c r="AB569" s="2453"/>
      <c r="AC569" s="2453"/>
      <c r="AD569" s="2454"/>
      <c r="AE569" s="2452"/>
      <c r="AF569" s="2453"/>
      <c r="AG569" s="2453"/>
      <c r="AH569" s="2453"/>
      <c r="AI569" s="2453"/>
      <c r="AJ569" s="2453"/>
      <c r="AK569" s="2453"/>
      <c r="AL569" s="2453"/>
      <c r="AM569" s="2453"/>
      <c r="AN569" s="2453"/>
      <c r="AO569" s="2453"/>
      <c r="AP569" s="2453"/>
      <c r="AQ569" s="2453"/>
      <c r="AR569" s="2453"/>
      <c r="AS569" s="2453"/>
      <c r="AT569" s="2454"/>
      <c r="AU569" s="2452"/>
      <c r="AV569" s="2453"/>
      <c r="AW569" s="2453"/>
      <c r="AX569" s="2453"/>
      <c r="AY569" s="2453"/>
      <c r="AZ569" s="2453"/>
      <c r="BA569" s="2453"/>
      <c r="BB569" s="2454"/>
      <c r="BC569" s="2452"/>
      <c r="BD569" s="2453"/>
      <c r="BE569" s="2453"/>
      <c r="BF569" s="2453"/>
      <c r="BG569" s="2453"/>
      <c r="BH569" s="2453"/>
      <c r="BI569" s="2453"/>
      <c r="BJ569" s="2453"/>
      <c r="BK569" s="2453"/>
      <c r="BL569" s="2453"/>
      <c r="BM569" s="2453"/>
      <c r="BN569" s="2454"/>
      <c r="BO569" s="2452"/>
      <c r="BP569" s="2453"/>
      <c r="BQ569" s="2453"/>
      <c r="BR569" s="2453"/>
      <c r="BS569" s="2453"/>
      <c r="BT569" s="2453"/>
      <c r="BU569" s="2453"/>
      <c r="BV569" s="2453"/>
      <c r="BW569" s="2453"/>
      <c r="BX569" s="2453"/>
      <c r="BY569" s="2453"/>
      <c r="BZ569" s="2453"/>
      <c r="CA569" s="2453"/>
      <c r="CB569" s="2454"/>
      <c r="CC569" s="2452"/>
      <c r="CD569" s="2453"/>
      <c r="CE569" s="2453"/>
      <c r="CF569" s="2453"/>
      <c r="CG569" s="2453"/>
      <c r="CH569" s="2453"/>
      <c r="CI569" s="2453"/>
      <c r="CJ569" s="2453"/>
      <c r="CK569" s="2453"/>
      <c r="CL569" s="2453"/>
      <c r="CM569" s="2453"/>
      <c r="CN569" s="2454"/>
      <c r="CO569" s="517"/>
      <c r="CP569" s="486"/>
      <c r="CQ569" s="486"/>
      <c r="CR569" s="486"/>
      <c r="CS569" s="517"/>
      <c r="CT569" s="486"/>
      <c r="CU569" s="486"/>
      <c r="CV569" s="487"/>
      <c r="CW569" s="517"/>
      <c r="CX569" s="486"/>
      <c r="CY569" s="486"/>
      <c r="CZ569" s="487"/>
      <c r="DA569" s="517"/>
      <c r="DB569" s="486"/>
      <c r="DC569" s="486"/>
      <c r="DD569" s="487"/>
      <c r="DE569" s="517"/>
      <c r="DF569" s="486"/>
      <c r="DG569" s="486"/>
      <c r="DH569" s="487"/>
      <c r="DI569" s="517"/>
      <c r="DJ569" s="486"/>
      <c r="DK569" s="486"/>
      <c r="DL569" s="487"/>
      <c r="DM569" s="517"/>
      <c r="DN569" s="486"/>
      <c r="DO569" s="486"/>
      <c r="DP569" s="487"/>
      <c r="DQ569" s="2452"/>
      <c r="DR569" s="2453"/>
      <c r="DS569" s="2453"/>
      <c r="DT569" s="2453"/>
      <c r="DU569" s="2453"/>
      <c r="DV569" s="2453"/>
      <c r="DW569" s="2453"/>
      <c r="DX569" s="2454"/>
      <c r="DY569" s="482"/>
    </row>
    <row r="570" spans="3:129" ht="6.75" customHeight="1">
      <c r="C570" s="2446"/>
      <c r="D570" s="2447"/>
      <c r="E570" s="2447"/>
      <c r="F570" s="2447"/>
      <c r="G570" s="2447"/>
      <c r="H570" s="2447"/>
      <c r="I570" s="2447"/>
      <c r="J570" s="2447"/>
      <c r="K570" s="2447"/>
      <c r="L570" s="2447"/>
      <c r="M570" s="2447"/>
      <c r="N570" s="2447"/>
      <c r="O570" s="2447"/>
      <c r="P570" s="2447"/>
      <c r="Q570" s="2447"/>
      <c r="R570" s="2447"/>
      <c r="S570" s="2447"/>
      <c r="T570" s="2447"/>
      <c r="U570" s="2447"/>
      <c r="V570" s="2447"/>
      <c r="W570" s="2447"/>
      <c r="X570" s="2447"/>
      <c r="Y570" s="2447"/>
      <c r="Z570" s="2447"/>
      <c r="AA570" s="2447"/>
      <c r="AB570" s="2447"/>
      <c r="AC570" s="2447"/>
      <c r="AD570" s="2448"/>
      <c r="AE570" s="2446"/>
      <c r="AF570" s="2447"/>
      <c r="AG570" s="2447"/>
      <c r="AH570" s="2447"/>
      <c r="AI570" s="2447"/>
      <c r="AJ570" s="2447"/>
      <c r="AK570" s="2447"/>
      <c r="AL570" s="2447"/>
      <c r="AM570" s="2447"/>
      <c r="AN570" s="2447"/>
      <c r="AO570" s="2447"/>
      <c r="AP570" s="2447"/>
      <c r="AQ570" s="2447"/>
      <c r="AR570" s="2447"/>
      <c r="AS570" s="2447"/>
      <c r="AT570" s="2448"/>
      <c r="AU570" s="2446"/>
      <c r="AV570" s="2447"/>
      <c r="AW570" s="2447"/>
      <c r="AX570" s="2447"/>
      <c r="AY570" s="2447"/>
      <c r="AZ570" s="2447"/>
      <c r="BA570" s="2447"/>
      <c r="BB570" s="2448"/>
      <c r="BC570" s="2446"/>
      <c r="BD570" s="2447"/>
      <c r="BE570" s="2447"/>
      <c r="BF570" s="2447"/>
      <c r="BG570" s="2447"/>
      <c r="BH570" s="2447"/>
      <c r="BI570" s="2447"/>
      <c r="BJ570" s="2447"/>
      <c r="BK570" s="2447"/>
      <c r="BL570" s="2447"/>
      <c r="BM570" s="2447"/>
      <c r="BN570" s="2448"/>
      <c r="BO570" s="2446"/>
      <c r="BP570" s="2447"/>
      <c r="BQ570" s="2447"/>
      <c r="BR570" s="2447"/>
      <c r="BS570" s="2447"/>
      <c r="BT570" s="2447"/>
      <c r="BU570" s="2447"/>
      <c r="BV570" s="2447"/>
      <c r="BW570" s="2447"/>
      <c r="BX570" s="2447"/>
      <c r="BY570" s="2447"/>
      <c r="BZ570" s="2447"/>
      <c r="CA570" s="2447"/>
      <c r="CB570" s="2448"/>
      <c r="CC570" s="2446"/>
      <c r="CD570" s="2447"/>
      <c r="CE570" s="2447"/>
      <c r="CF570" s="2447"/>
      <c r="CG570" s="2447"/>
      <c r="CH570" s="2447"/>
      <c r="CI570" s="2447"/>
      <c r="CJ570" s="2447"/>
      <c r="CK570" s="2447"/>
      <c r="CL570" s="2447"/>
      <c r="CM570" s="2447"/>
      <c r="CN570" s="2448"/>
      <c r="CO570" s="478"/>
      <c r="CP570" s="479"/>
      <c r="CQ570" s="479"/>
      <c r="CR570" s="479"/>
      <c r="CS570" s="478"/>
      <c r="CT570" s="479"/>
      <c r="CU570" s="479"/>
      <c r="CV570" s="480"/>
      <c r="CW570" s="478"/>
      <c r="CX570" s="479"/>
      <c r="CY570" s="479"/>
      <c r="CZ570" s="480"/>
      <c r="DA570" s="478"/>
      <c r="DB570" s="479"/>
      <c r="DC570" s="479"/>
      <c r="DD570" s="480"/>
      <c r="DE570" s="478"/>
      <c r="DF570" s="479"/>
      <c r="DG570" s="479"/>
      <c r="DH570" s="480"/>
      <c r="DI570" s="478"/>
      <c r="DJ570" s="479"/>
      <c r="DK570" s="479"/>
      <c r="DL570" s="480"/>
      <c r="DM570" s="478"/>
      <c r="DN570" s="479"/>
      <c r="DO570" s="479"/>
      <c r="DP570" s="480"/>
      <c r="DQ570" s="2446"/>
      <c r="DR570" s="2447"/>
      <c r="DS570" s="2447"/>
      <c r="DT570" s="2447"/>
      <c r="DU570" s="2447"/>
      <c r="DV570" s="2447"/>
      <c r="DW570" s="2447"/>
      <c r="DX570" s="2448"/>
      <c r="DY570" s="482"/>
    </row>
    <row r="571" spans="3:129" ht="6.75" customHeight="1">
      <c r="C571" s="2449"/>
      <c r="D571" s="2450"/>
      <c r="E571" s="2450"/>
      <c r="F571" s="2450"/>
      <c r="G571" s="2450"/>
      <c r="H571" s="2450"/>
      <c r="I571" s="2450"/>
      <c r="J571" s="2450"/>
      <c r="K571" s="2450"/>
      <c r="L571" s="2450"/>
      <c r="M571" s="2450"/>
      <c r="N571" s="2450"/>
      <c r="O571" s="2450"/>
      <c r="P571" s="2450"/>
      <c r="Q571" s="2450"/>
      <c r="R571" s="2450"/>
      <c r="S571" s="2450"/>
      <c r="T571" s="2450"/>
      <c r="U571" s="2450"/>
      <c r="V571" s="2450"/>
      <c r="W571" s="2450"/>
      <c r="X571" s="2450"/>
      <c r="Y571" s="2450"/>
      <c r="Z571" s="2450"/>
      <c r="AA571" s="2450"/>
      <c r="AB571" s="2450"/>
      <c r="AC571" s="2450"/>
      <c r="AD571" s="2451"/>
      <c r="AE571" s="2449"/>
      <c r="AF571" s="2450"/>
      <c r="AG571" s="2450"/>
      <c r="AH571" s="2450"/>
      <c r="AI571" s="2450"/>
      <c r="AJ571" s="2450"/>
      <c r="AK571" s="2450"/>
      <c r="AL571" s="2450"/>
      <c r="AM571" s="2450"/>
      <c r="AN571" s="2450"/>
      <c r="AO571" s="2450"/>
      <c r="AP571" s="2450"/>
      <c r="AQ571" s="2450"/>
      <c r="AR571" s="2450"/>
      <c r="AS571" s="2450"/>
      <c r="AT571" s="2451"/>
      <c r="AU571" s="2449"/>
      <c r="AV571" s="2450"/>
      <c r="AW571" s="2450"/>
      <c r="AX571" s="2450"/>
      <c r="AY571" s="2450"/>
      <c r="AZ571" s="2450"/>
      <c r="BA571" s="2450"/>
      <c r="BB571" s="2451"/>
      <c r="BC571" s="2449"/>
      <c r="BD571" s="2450"/>
      <c r="BE571" s="2450"/>
      <c r="BF571" s="2450"/>
      <c r="BG571" s="2450"/>
      <c r="BH571" s="2450"/>
      <c r="BI571" s="2450"/>
      <c r="BJ571" s="2450"/>
      <c r="BK571" s="2450"/>
      <c r="BL571" s="2450"/>
      <c r="BM571" s="2450"/>
      <c r="BN571" s="2451"/>
      <c r="BO571" s="2449"/>
      <c r="BP571" s="2450"/>
      <c r="BQ571" s="2450"/>
      <c r="BR571" s="2450"/>
      <c r="BS571" s="2450"/>
      <c r="BT571" s="2450"/>
      <c r="BU571" s="2450"/>
      <c r="BV571" s="2450"/>
      <c r="BW571" s="2450"/>
      <c r="BX571" s="2450"/>
      <c r="BY571" s="2450"/>
      <c r="BZ571" s="2450"/>
      <c r="CA571" s="2450"/>
      <c r="CB571" s="2451"/>
      <c r="CC571" s="2449"/>
      <c r="CD571" s="2450"/>
      <c r="CE571" s="2450"/>
      <c r="CF571" s="2450"/>
      <c r="CG571" s="2450"/>
      <c r="CH571" s="2450"/>
      <c r="CI571" s="2450"/>
      <c r="CJ571" s="2450"/>
      <c r="CK571" s="2450"/>
      <c r="CL571" s="2450"/>
      <c r="CM571" s="2450"/>
      <c r="CN571" s="2451"/>
      <c r="CO571" s="481"/>
      <c r="CP571" s="482"/>
      <c r="CQ571" s="482"/>
      <c r="CR571" s="482"/>
      <c r="CS571" s="481"/>
      <c r="CT571" s="482"/>
      <c r="CU571" s="482"/>
      <c r="CV571" s="483"/>
      <c r="CW571" s="481"/>
      <c r="CX571" s="482"/>
      <c r="CY571" s="482"/>
      <c r="CZ571" s="483"/>
      <c r="DA571" s="481"/>
      <c r="DB571" s="482"/>
      <c r="DC571" s="482"/>
      <c r="DD571" s="483"/>
      <c r="DE571" s="481"/>
      <c r="DF571" s="482"/>
      <c r="DG571" s="482"/>
      <c r="DH571" s="483"/>
      <c r="DI571" s="481"/>
      <c r="DJ571" s="482"/>
      <c r="DK571" s="482"/>
      <c r="DL571" s="483"/>
      <c r="DM571" s="481"/>
      <c r="DN571" s="482"/>
      <c r="DO571" s="482"/>
      <c r="DP571" s="483"/>
      <c r="DQ571" s="2449"/>
      <c r="DR571" s="2450"/>
      <c r="DS571" s="2450"/>
      <c r="DT571" s="2450"/>
      <c r="DU571" s="2450"/>
      <c r="DV571" s="2450"/>
      <c r="DW571" s="2450"/>
      <c r="DX571" s="2451"/>
      <c r="DY571" s="482"/>
    </row>
    <row r="572" spans="3:129" ht="6.75" customHeight="1">
      <c r="C572" s="2449"/>
      <c r="D572" s="2450"/>
      <c r="E572" s="2450"/>
      <c r="F572" s="2450"/>
      <c r="G572" s="2450"/>
      <c r="H572" s="2450"/>
      <c r="I572" s="2450"/>
      <c r="J572" s="2450"/>
      <c r="K572" s="2450"/>
      <c r="L572" s="2450"/>
      <c r="M572" s="2450"/>
      <c r="N572" s="2450"/>
      <c r="O572" s="2450"/>
      <c r="P572" s="2450"/>
      <c r="Q572" s="2450"/>
      <c r="R572" s="2450"/>
      <c r="S572" s="2450"/>
      <c r="T572" s="2450"/>
      <c r="U572" s="2450"/>
      <c r="V572" s="2450"/>
      <c r="W572" s="2450"/>
      <c r="X572" s="2450"/>
      <c r="Y572" s="2450"/>
      <c r="Z572" s="2450"/>
      <c r="AA572" s="2450"/>
      <c r="AB572" s="2450"/>
      <c r="AC572" s="2450"/>
      <c r="AD572" s="2451"/>
      <c r="AE572" s="2449"/>
      <c r="AF572" s="2450"/>
      <c r="AG572" s="2450"/>
      <c r="AH572" s="2450"/>
      <c r="AI572" s="2450"/>
      <c r="AJ572" s="2450"/>
      <c r="AK572" s="2450"/>
      <c r="AL572" s="2450"/>
      <c r="AM572" s="2450"/>
      <c r="AN572" s="2450"/>
      <c r="AO572" s="2450"/>
      <c r="AP572" s="2450"/>
      <c r="AQ572" s="2450"/>
      <c r="AR572" s="2450"/>
      <c r="AS572" s="2450"/>
      <c r="AT572" s="2451"/>
      <c r="AU572" s="2449"/>
      <c r="AV572" s="2450"/>
      <c r="AW572" s="2450"/>
      <c r="AX572" s="2450"/>
      <c r="AY572" s="2450"/>
      <c r="AZ572" s="2450"/>
      <c r="BA572" s="2450"/>
      <c r="BB572" s="2451"/>
      <c r="BC572" s="2449"/>
      <c r="BD572" s="2450"/>
      <c r="BE572" s="2450"/>
      <c r="BF572" s="2450"/>
      <c r="BG572" s="2450"/>
      <c r="BH572" s="2450"/>
      <c r="BI572" s="2450"/>
      <c r="BJ572" s="2450"/>
      <c r="BK572" s="2450"/>
      <c r="BL572" s="2450"/>
      <c r="BM572" s="2450"/>
      <c r="BN572" s="2451"/>
      <c r="BO572" s="2449"/>
      <c r="BP572" s="2450"/>
      <c r="BQ572" s="2450"/>
      <c r="BR572" s="2450"/>
      <c r="BS572" s="2450"/>
      <c r="BT572" s="2450"/>
      <c r="BU572" s="2450"/>
      <c r="BV572" s="2450"/>
      <c r="BW572" s="2450"/>
      <c r="BX572" s="2450"/>
      <c r="BY572" s="2450"/>
      <c r="BZ572" s="2450"/>
      <c r="CA572" s="2450"/>
      <c r="CB572" s="2451"/>
      <c r="CC572" s="2449"/>
      <c r="CD572" s="2450"/>
      <c r="CE572" s="2450"/>
      <c r="CF572" s="2450"/>
      <c r="CG572" s="2450"/>
      <c r="CH572" s="2450"/>
      <c r="CI572" s="2450"/>
      <c r="CJ572" s="2450"/>
      <c r="CK572" s="2450"/>
      <c r="CL572" s="2450"/>
      <c r="CM572" s="2450"/>
      <c r="CN572" s="2451"/>
      <c r="CO572" s="519"/>
      <c r="CP572" s="492"/>
      <c r="CQ572" s="492"/>
      <c r="CR572" s="492"/>
      <c r="CS572" s="519"/>
      <c r="CT572" s="492"/>
      <c r="CU572" s="492"/>
      <c r="CV572" s="493"/>
      <c r="CW572" s="519"/>
      <c r="CX572" s="492"/>
      <c r="CY572" s="492"/>
      <c r="CZ572" s="493"/>
      <c r="DA572" s="519"/>
      <c r="DB572" s="492"/>
      <c r="DC572" s="492"/>
      <c r="DD572" s="493"/>
      <c r="DE572" s="519"/>
      <c r="DF572" s="492"/>
      <c r="DG572" s="492"/>
      <c r="DH572" s="493"/>
      <c r="DI572" s="519"/>
      <c r="DJ572" s="492"/>
      <c r="DK572" s="492"/>
      <c r="DL572" s="493"/>
      <c r="DM572" s="519"/>
      <c r="DN572" s="492"/>
      <c r="DO572" s="492"/>
      <c r="DP572" s="493"/>
      <c r="DQ572" s="2449"/>
      <c r="DR572" s="2450"/>
      <c r="DS572" s="2450"/>
      <c r="DT572" s="2450"/>
      <c r="DU572" s="2450"/>
      <c r="DV572" s="2450"/>
      <c r="DW572" s="2450"/>
      <c r="DX572" s="2451"/>
      <c r="DY572" s="482"/>
    </row>
    <row r="573" spans="3:129" ht="6.75" customHeight="1">
      <c r="C573" s="2449"/>
      <c r="D573" s="2450"/>
      <c r="E573" s="2450"/>
      <c r="F573" s="2450"/>
      <c r="G573" s="2450"/>
      <c r="H573" s="2450"/>
      <c r="I573" s="2450"/>
      <c r="J573" s="2450"/>
      <c r="K573" s="2450"/>
      <c r="L573" s="2450"/>
      <c r="M573" s="2450"/>
      <c r="N573" s="2450"/>
      <c r="O573" s="2450"/>
      <c r="P573" s="2450"/>
      <c r="Q573" s="2450"/>
      <c r="R573" s="2450"/>
      <c r="S573" s="2450"/>
      <c r="T573" s="2450"/>
      <c r="U573" s="2450"/>
      <c r="V573" s="2450"/>
      <c r="W573" s="2450"/>
      <c r="X573" s="2450"/>
      <c r="Y573" s="2450"/>
      <c r="Z573" s="2450"/>
      <c r="AA573" s="2450"/>
      <c r="AB573" s="2450"/>
      <c r="AC573" s="2450"/>
      <c r="AD573" s="2451"/>
      <c r="AE573" s="2449"/>
      <c r="AF573" s="2450"/>
      <c r="AG573" s="2450"/>
      <c r="AH573" s="2450"/>
      <c r="AI573" s="2450"/>
      <c r="AJ573" s="2450"/>
      <c r="AK573" s="2450"/>
      <c r="AL573" s="2450"/>
      <c r="AM573" s="2450"/>
      <c r="AN573" s="2450"/>
      <c r="AO573" s="2450"/>
      <c r="AP573" s="2450"/>
      <c r="AQ573" s="2450"/>
      <c r="AR573" s="2450"/>
      <c r="AS573" s="2450"/>
      <c r="AT573" s="2451"/>
      <c r="AU573" s="2449"/>
      <c r="AV573" s="2450"/>
      <c r="AW573" s="2450"/>
      <c r="AX573" s="2450"/>
      <c r="AY573" s="2450"/>
      <c r="AZ573" s="2450"/>
      <c r="BA573" s="2450"/>
      <c r="BB573" s="2451"/>
      <c r="BC573" s="2449"/>
      <c r="BD573" s="2450"/>
      <c r="BE573" s="2450"/>
      <c r="BF573" s="2450"/>
      <c r="BG573" s="2450"/>
      <c r="BH573" s="2450"/>
      <c r="BI573" s="2450"/>
      <c r="BJ573" s="2450"/>
      <c r="BK573" s="2450"/>
      <c r="BL573" s="2450"/>
      <c r="BM573" s="2450"/>
      <c r="BN573" s="2451"/>
      <c r="BO573" s="2449"/>
      <c r="BP573" s="2450"/>
      <c r="BQ573" s="2450"/>
      <c r="BR573" s="2450"/>
      <c r="BS573" s="2450"/>
      <c r="BT573" s="2450"/>
      <c r="BU573" s="2450"/>
      <c r="BV573" s="2450"/>
      <c r="BW573" s="2450"/>
      <c r="BX573" s="2450"/>
      <c r="BY573" s="2450"/>
      <c r="BZ573" s="2450"/>
      <c r="CA573" s="2450"/>
      <c r="CB573" s="2451"/>
      <c r="CC573" s="2449"/>
      <c r="CD573" s="2450"/>
      <c r="CE573" s="2450"/>
      <c r="CF573" s="2450"/>
      <c r="CG573" s="2450"/>
      <c r="CH573" s="2450"/>
      <c r="CI573" s="2450"/>
      <c r="CJ573" s="2450"/>
      <c r="CK573" s="2450"/>
      <c r="CL573" s="2450"/>
      <c r="CM573" s="2450"/>
      <c r="CN573" s="2451"/>
      <c r="CO573" s="481"/>
      <c r="CP573" s="482"/>
      <c r="CQ573" s="482"/>
      <c r="CR573" s="482"/>
      <c r="CS573" s="481"/>
      <c r="CT573" s="482"/>
      <c r="CU573" s="482"/>
      <c r="CV573" s="483"/>
      <c r="CW573" s="481"/>
      <c r="CX573" s="482"/>
      <c r="CY573" s="482"/>
      <c r="CZ573" s="483"/>
      <c r="DA573" s="481"/>
      <c r="DB573" s="482"/>
      <c r="DC573" s="482"/>
      <c r="DD573" s="483"/>
      <c r="DE573" s="481"/>
      <c r="DF573" s="482"/>
      <c r="DG573" s="482"/>
      <c r="DH573" s="483"/>
      <c r="DI573" s="481"/>
      <c r="DJ573" s="482"/>
      <c r="DK573" s="482"/>
      <c r="DL573" s="483"/>
      <c r="DM573" s="481"/>
      <c r="DN573" s="482"/>
      <c r="DO573" s="482"/>
      <c r="DP573" s="483"/>
      <c r="DQ573" s="2449"/>
      <c r="DR573" s="2450"/>
      <c r="DS573" s="2450"/>
      <c r="DT573" s="2450"/>
      <c r="DU573" s="2450"/>
      <c r="DV573" s="2450"/>
      <c r="DW573" s="2450"/>
      <c r="DX573" s="2451"/>
      <c r="DY573" s="482"/>
    </row>
    <row r="574" spans="3:129" ht="6.75" customHeight="1">
      <c r="C574" s="2449"/>
      <c r="D574" s="2450"/>
      <c r="E574" s="2450"/>
      <c r="F574" s="2450"/>
      <c r="G574" s="2450"/>
      <c r="H574" s="2450"/>
      <c r="I574" s="2450"/>
      <c r="J574" s="2450"/>
      <c r="K574" s="2450"/>
      <c r="L574" s="2450"/>
      <c r="M574" s="2450"/>
      <c r="N574" s="2450"/>
      <c r="O574" s="2450"/>
      <c r="P574" s="2450"/>
      <c r="Q574" s="2450"/>
      <c r="R574" s="2450"/>
      <c r="S574" s="2450"/>
      <c r="T574" s="2450"/>
      <c r="U574" s="2450"/>
      <c r="V574" s="2450"/>
      <c r="W574" s="2450"/>
      <c r="X574" s="2450"/>
      <c r="Y574" s="2450"/>
      <c r="Z574" s="2450"/>
      <c r="AA574" s="2450"/>
      <c r="AB574" s="2450"/>
      <c r="AC574" s="2450"/>
      <c r="AD574" s="2451"/>
      <c r="AE574" s="2449"/>
      <c r="AF574" s="2450"/>
      <c r="AG574" s="2450"/>
      <c r="AH574" s="2450"/>
      <c r="AI574" s="2450"/>
      <c r="AJ574" s="2450"/>
      <c r="AK574" s="2450"/>
      <c r="AL574" s="2450"/>
      <c r="AM574" s="2450"/>
      <c r="AN574" s="2450"/>
      <c r="AO574" s="2450"/>
      <c r="AP574" s="2450"/>
      <c r="AQ574" s="2450"/>
      <c r="AR574" s="2450"/>
      <c r="AS574" s="2450"/>
      <c r="AT574" s="2451"/>
      <c r="AU574" s="2449"/>
      <c r="AV574" s="2450"/>
      <c r="AW574" s="2450"/>
      <c r="AX574" s="2450"/>
      <c r="AY574" s="2450"/>
      <c r="AZ574" s="2450"/>
      <c r="BA574" s="2450"/>
      <c r="BB574" s="2451"/>
      <c r="BC574" s="2449"/>
      <c r="BD574" s="2450"/>
      <c r="BE574" s="2450"/>
      <c r="BF574" s="2450"/>
      <c r="BG574" s="2450"/>
      <c r="BH574" s="2450"/>
      <c r="BI574" s="2450"/>
      <c r="BJ574" s="2450"/>
      <c r="BK574" s="2450"/>
      <c r="BL574" s="2450"/>
      <c r="BM574" s="2450"/>
      <c r="BN574" s="2451"/>
      <c r="BO574" s="2449"/>
      <c r="BP574" s="2450"/>
      <c r="BQ574" s="2450"/>
      <c r="BR574" s="2450"/>
      <c r="BS574" s="2450"/>
      <c r="BT574" s="2450"/>
      <c r="BU574" s="2450"/>
      <c r="BV574" s="2450"/>
      <c r="BW574" s="2450"/>
      <c r="BX574" s="2450"/>
      <c r="BY574" s="2450"/>
      <c r="BZ574" s="2450"/>
      <c r="CA574" s="2450"/>
      <c r="CB574" s="2451"/>
      <c r="CC574" s="2449"/>
      <c r="CD574" s="2450"/>
      <c r="CE574" s="2450"/>
      <c r="CF574" s="2450"/>
      <c r="CG574" s="2450"/>
      <c r="CH574" s="2450"/>
      <c r="CI574" s="2450"/>
      <c r="CJ574" s="2450"/>
      <c r="CK574" s="2450"/>
      <c r="CL574" s="2450"/>
      <c r="CM574" s="2450"/>
      <c r="CN574" s="2451"/>
      <c r="CO574" s="520"/>
      <c r="CP574" s="498"/>
      <c r="CQ574" s="498"/>
      <c r="CR574" s="498"/>
      <c r="CS574" s="520"/>
      <c r="CT574" s="498"/>
      <c r="CU574" s="498"/>
      <c r="CV574" s="497"/>
      <c r="CW574" s="520"/>
      <c r="CX574" s="498"/>
      <c r="CY574" s="498"/>
      <c r="CZ574" s="497"/>
      <c r="DA574" s="520"/>
      <c r="DB574" s="498"/>
      <c r="DC574" s="498"/>
      <c r="DD574" s="497"/>
      <c r="DE574" s="520"/>
      <c r="DF574" s="498"/>
      <c r="DG574" s="498"/>
      <c r="DH574" s="497"/>
      <c r="DI574" s="520"/>
      <c r="DJ574" s="498"/>
      <c r="DK574" s="498"/>
      <c r="DL574" s="497"/>
      <c r="DM574" s="520"/>
      <c r="DN574" s="498"/>
      <c r="DO574" s="498"/>
      <c r="DP574" s="497"/>
      <c r="DQ574" s="2449"/>
      <c r="DR574" s="2450"/>
      <c r="DS574" s="2450"/>
      <c r="DT574" s="2450"/>
      <c r="DU574" s="2450"/>
      <c r="DV574" s="2450"/>
      <c r="DW574" s="2450"/>
      <c r="DX574" s="2451"/>
      <c r="DY574" s="482"/>
    </row>
    <row r="575" spans="3:129" ht="6.75" customHeight="1">
      <c r="C575" s="2449"/>
      <c r="D575" s="2450"/>
      <c r="E575" s="2450"/>
      <c r="F575" s="2450"/>
      <c r="G575" s="2450"/>
      <c r="H575" s="2450"/>
      <c r="I575" s="2450"/>
      <c r="J575" s="2450"/>
      <c r="K575" s="2450"/>
      <c r="L575" s="2450"/>
      <c r="M575" s="2450"/>
      <c r="N575" s="2450"/>
      <c r="O575" s="2450"/>
      <c r="P575" s="2450"/>
      <c r="Q575" s="2450"/>
      <c r="R575" s="2450"/>
      <c r="S575" s="2450"/>
      <c r="T575" s="2450"/>
      <c r="U575" s="2450"/>
      <c r="V575" s="2450"/>
      <c r="W575" s="2450"/>
      <c r="X575" s="2450"/>
      <c r="Y575" s="2450"/>
      <c r="Z575" s="2450"/>
      <c r="AA575" s="2450"/>
      <c r="AB575" s="2450"/>
      <c r="AC575" s="2450"/>
      <c r="AD575" s="2451"/>
      <c r="AE575" s="2449"/>
      <c r="AF575" s="2450"/>
      <c r="AG575" s="2450"/>
      <c r="AH575" s="2450"/>
      <c r="AI575" s="2450"/>
      <c r="AJ575" s="2450"/>
      <c r="AK575" s="2450"/>
      <c r="AL575" s="2450"/>
      <c r="AM575" s="2450"/>
      <c r="AN575" s="2450"/>
      <c r="AO575" s="2450"/>
      <c r="AP575" s="2450"/>
      <c r="AQ575" s="2450"/>
      <c r="AR575" s="2450"/>
      <c r="AS575" s="2450"/>
      <c r="AT575" s="2451"/>
      <c r="AU575" s="2449"/>
      <c r="AV575" s="2450"/>
      <c r="AW575" s="2450"/>
      <c r="AX575" s="2450"/>
      <c r="AY575" s="2450"/>
      <c r="AZ575" s="2450"/>
      <c r="BA575" s="2450"/>
      <c r="BB575" s="2451"/>
      <c r="BC575" s="2449"/>
      <c r="BD575" s="2450"/>
      <c r="BE575" s="2450"/>
      <c r="BF575" s="2450"/>
      <c r="BG575" s="2450"/>
      <c r="BH575" s="2450"/>
      <c r="BI575" s="2450"/>
      <c r="BJ575" s="2450"/>
      <c r="BK575" s="2450"/>
      <c r="BL575" s="2450"/>
      <c r="BM575" s="2450"/>
      <c r="BN575" s="2451"/>
      <c r="BO575" s="2449"/>
      <c r="BP575" s="2450"/>
      <c r="BQ575" s="2450"/>
      <c r="BR575" s="2450"/>
      <c r="BS575" s="2450"/>
      <c r="BT575" s="2450"/>
      <c r="BU575" s="2450"/>
      <c r="BV575" s="2450"/>
      <c r="BW575" s="2450"/>
      <c r="BX575" s="2450"/>
      <c r="BY575" s="2450"/>
      <c r="BZ575" s="2450"/>
      <c r="CA575" s="2450"/>
      <c r="CB575" s="2451"/>
      <c r="CC575" s="2449"/>
      <c r="CD575" s="2450"/>
      <c r="CE575" s="2450"/>
      <c r="CF575" s="2450"/>
      <c r="CG575" s="2450"/>
      <c r="CH575" s="2450"/>
      <c r="CI575" s="2450"/>
      <c r="CJ575" s="2450"/>
      <c r="CK575" s="2450"/>
      <c r="CL575" s="2450"/>
      <c r="CM575" s="2450"/>
      <c r="CN575" s="2451"/>
      <c r="CO575" s="481"/>
      <c r="CP575" s="482"/>
      <c r="CQ575" s="482"/>
      <c r="CR575" s="482"/>
      <c r="CS575" s="481"/>
      <c r="CT575" s="482"/>
      <c r="CU575" s="482"/>
      <c r="CV575" s="483"/>
      <c r="CW575" s="481"/>
      <c r="CX575" s="482"/>
      <c r="CY575" s="482"/>
      <c r="CZ575" s="483"/>
      <c r="DA575" s="481"/>
      <c r="DB575" s="482"/>
      <c r="DC575" s="482"/>
      <c r="DD575" s="483"/>
      <c r="DE575" s="481"/>
      <c r="DF575" s="482"/>
      <c r="DG575" s="482"/>
      <c r="DH575" s="483"/>
      <c r="DI575" s="481"/>
      <c r="DJ575" s="482"/>
      <c r="DK575" s="482"/>
      <c r="DL575" s="483"/>
      <c r="DM575" s="481"/>
      <c r="DN575" s="482"/>
      <c r="DO575" s="482"/>
      <c r="DP575" s="483"/>
      <c r="DQ575" s="2449"/>
      <c r="DR575" s="2450"/>
      <c r="DS575" s="2450"/>
      <c r="DT575" s="2450"/>
      <c r="DU575" s="2450"/>
      <c r="DV575" s="2450"/>
      <c r="DW575" s="2450"/>
      <c r="DX575" s="2451"/>
      <c r="DY575" s="482"/>
    </row>
    <row r="576" spans="3:129" ht="6.75" customHeight="1">
      <c r="C576" s="2449"/>
      <c r="D576" s="2450"/>
      <c r="E576" s="2450"/>
      <c r="F576" s="2450"/>
      <c r="G576" s="2450"/>
      <c r="H576" s="2450"/>
      <c r="I576" s="2450"/>
      <c r="J576" s="2450"/>
      <c r="K576" s="2450"/>
      <c r="L576" s="2450"/>
      <c r="M576" s="2450"/>
      <c r="N576" s="2450"/>
      <c r="O576" s="2450"/>
      <c r="P576" s="2450"/>
      <c r="Q576" s="2450"/>
      <c r="R576" s="2450"/>
      <c r="S576" s="2450"/>
      <c r="T576" s="2450"/>
      <c r="U576" s="2450"/>
      <c r="V576" s="2450"/>
      <c r="W576" s="2450"/>
      <c r="X576" s="2450"/>
      <c r="Y576" s="2450"/>
      <c r="Z576" s="2450"/>
      <c r="AA576" s="2450"/>
      <c r="AB576" s="2450"/>
      <c r="AC576" s="2450"/>
      <c r="AD576" s="2451"/>
      <c r="AE576" s="2449"/>
      <c r="AF576" s="2450"/>
      <c r="AG576" s="2450"/>
      <c r="AH576" s="2450"/>
      <c r="AI576" s="2450"/>
      <c r="AJ576" s="2450"/>
      <c r="AK576" s="2450"/>
      <c r="AL576" s="2450"/>
      <c r="AM576" s="2450"/>
      <c r="AN576" s="2450"/>
      <c r="AO576" s="2450"/>
      <c r="AP576" s="2450"/>
      <c r="AQ576" s="2450"/>
      <c r="AR576" s="2450"/>
      <c r="AS576" s="2450"/>
      <c r="AT576" s="2451"/>
      <c r="AU576" s="2449"/>
      <c r="AV576" s="2450"/>
      <c r="AW576" s="2450"/>
      <c r="AX576" s="2450"/>
      <c r="AY576" s="2450"/>
      <c r="AZ576" s="2450"/>
      <c r="BA576" s="2450"/>
      <c r="BB576" s="2451"/>
      <c r="BC576" s="2449"/>
      <c r="BD576" s="2450"/>
      <c r="BE576" s="2450"/>
      <c r="BF576" s="2450"/>
      <c r="BG576" s="2450"/>
      <c r="BH576" s="2450"/>
      <c r="BI576" s="2450"/>
      <c r="BJ576" s="2450"/>
      <c r="BK576" s="2450"/>
      <c r="BL576" s="2450"/>
      <c r="BM576" s="2450"/>
      <c r="BN576" s="2451"/>
      <c r="BO576" s="2449"/>
      <c r="BP576" s="2450"/>
      <c r="BQ576" s="2450"/>
      <c r="BR576" s="2450"/>
      <c r="BS576" s="2450"/>
      <c r="BT576" s="2450"/>
      <c r="BU576" s="2450"/>
      <c r="BV576" s="2450"/>
      <c r="BW576" s="2450"/>
      <c r="BX576" s="2450"/>
      <c r="BY576" s="2450"/>
      <c r="BZ576" s="2450"/>
      <c r="CA576" s="2450"/>
      <c r="CB576" s="2451"/>
      <c r="CC576" s="2449"/>
      <c r="CD576" s="2450"/>
      <c r="CE576" s="2450"/>
      <c r="CF576" s="2450"/>
      <c r="CG576" s="2450"/>
      <c r="CH576" s="2450"/>
      <c r="CI576" s="2450"/>
      <c r="CJ576" s="2450"/>
      <c r="CK576" s="2450"/>
      <c r="CL576" s="2450"/>
      <c r="CM576" s="2450"/>
      <c r="CN576" s="2451"/>
      <c r="CO576" s="481"/>
      <c r="CP576" s="482"/>
      <c r="CQ576" s="482"/>
      <c r="CR576" s="482"/>
      <c r="CS576" s="481"/>
      <c r="CT576" s="482"/>
      <c r="CU576" s="482"/>
      <c r="CV576" s="483"/>
      <c r="CW576" s="481"/>
      <c r="CX576" s="482"/>
      <c r="CY576" s="482"/>
      <c r="CZ576" s="483"/>
      <c r="DA576" s="481"/>
      <c r="DB576" s="482"/>
      <c r="DC576" s="482"/>
      <c r="DD576" s="483"/>
      <c r="DE576" s="481"/>
      <c r="DF576" s="482"/>
      <c r="DG576" s="482"/>
      <c r="DH576" s="483"/>
      <c r="DI576" s="481"/>
      <c r="DJ576" s="482"/>
      <c r="DK576" s="482"/>
      <c r="DL576" s="483"/>
      <c r="DM576" s="481"/>
      <c r="DN576" s="482"/>
      <c r="DO576" s="482"/>
      <c r="DP576" s="483"/>
      <c r="DQ576" s="2449"/>
      <c r="DR576" s="2450"/>
      <c r="DS576" s="2450"/>
      <c r="DT576" s="2450"/>
      <c r="DU576" s="2450"/>
      <c r="DV576" s="2450"/>
      <c r="DW576" s="2450"/>
      <c r="DX576" s="2451"/>
      <c r="DY576" s="482"/>
    </row>
    <row r="577" spans="3:129" ht="6.75" customHeight="1">
      <c r="C577" s="2452"/>
      <c r="D577" s="2453"/>
      <c r="E577" s="2453"/>
      <c r="F577" s="2453"/>
      <c r="G577" s="2453"/>
      <c r="H577" s="2453"/>
      <c r="I577" s="2453"/>
      <c r="J577" s="2453"/>
      <c r="K577" s="2453"/>
      <c r="L577" s="2453"/>
      <c r="M577" s="2453"/>
      <c r="N577" s="2453"/>
      <c r="O577" s="2453"/>
      <c r="P577" s="2453"/>
      <c r="Q577" s="2453"/>
      <c r="R577" s="2453"/>
      <c r="S577" s="2453"/>
      <c r="T577" s="2453"/>
      <c r="U577" s="2453"/>
      <c r="V577" s="2453"/>
      <c r="W577" s="2453"/>
      <c r="X577" s="2453"/>
      <c r="Y577" s="2453"/>
      <c r="Z577" s="2453"/>
      <c r="AA577" s="2453"/>
      <c r="AB577" s="2453"/>
      <c r="AC577" s="2453"/>
      <c r="AD577" s="2454"/>
      <c r="AE577" s="2452"/>
      <c r="AF577" s="2453"/>
      <c r="AG577" s="2453"/>
      <c r="AH577" s="2453"/>
      <c r="AI577" s="2453"/>
      <c r="AJ577" s="2453"/>
      <c r="AK577" s="2453"/>
      <c r="AL577" s="2453"/>
      <c r="AM577" s="2453"/>
      <c r="AN577" s="2453"/>
      <c r="AO577" s="2453"/>
      <c r="AP577" s="2453"/>
      <c r="AQ577" s="2453"/>
      <c r="AR577" s="2453"/>
      <c r="AS577" s="2453"/>
      <c r="AT577" s="2454"/>
      <c r="AU577" s="2452"/>
      <c r="AV577" s="2453"/>
      <c r="AW577" s="2453"/>
      <c r="AX577" s="2453"/>
      <c r="AY577" s="2453"/>
      <c r="AZ577" s="2453"/>
      <c r="BA577" s="2453"/>
      <c r="BB577" s="2454"/>
      <c r="BC577" s="2452"/>
      <c r="BD577" s="2453"/>
      <c r="BE577" s="2453"/>
      <c r="BF577" s="2453"/>
      <c r="BG577" s="2453"/>
      <c r="BH577" s="2453"/>
      <c r="BI577" s="2453"/>
      <c r="BJ577" s="2453"/>
      <c r="BK577" s="2453"/>
      <c r="BL577" s="2453"/>
      <c r="BM577" s="2453"/>
      <c r="BN577" s="2454"/>
      <c r="BO577" s="2452"/>
      <c r="BP577" s="2453"/>
      <c r="BQ577" s="2453"/>
      <c r="BR577" s="2453"/>
      <c r="BS577" s="2453"/>
      <c r="BT577" s="2453"/>
      <c r="BU577" s="2453"/>
      <c r="BV577" s="2453"/>
      <c r="BW577" s="2453"/>
      <c r="BX577" s="2453"/>
      <c r="BY577" s="2453"/>
      <c r="BZ577" s="2453"/>
      <c r="CA577" s="2453"/>
      <c r="CB577" s="2454"/>
      <c r="CC577" s="2452"/>
      <c r="CD577" s="2453"/>
      <c r="CE577" s="2453"/>
      <c r="CF577" s="2453"/>
      <c r="CG577" s="2453"/>
      <c r="CH577" s="2453"/>
      <c r="CI577" s="2453"/>
      <c r="CJ577" s="2453"/>
      <c r="CK577" s="2453"/>
      <c r="CL577" s="2453"/>
      <c r="CM577" s="2453"/>
      <c r="CN577" s="2454"/>
      <c r="CO577" s="517"/>
      <c r="CP577" s="486"/>
      <c r="CQ577" s="486"/>
      <c r="CR577" s="486"/>
      <c r="CS577" s="517"/>
      <c r="CT577" s="486"/>
      <c r="CU577" s="486"/>
      <c r="CV577" s="487"/>
      <c r="CW577" s="517"/>
      <c r="CX577" s="486"/>
      <c r="CY577" s="486"/>
      <c r="CZ577" s="487"/>
      <c r="DA577" s="517"/>
      <c r="DB577" s="486"/>
      <c r="DC577" s="486"/>
      <c r="DD577" s="487"/>
      <c r="DE577" s="517"/>
      <c r="DF577" s="486"/>
      <c r="DG577" s="486"/>
      <c r="DH577" s="487"/>
      <c r="DI577" s="517"/>
      <c r="DJ577" s="486"/>
      <c r="DK577" s="486"/>
      <c r="DL577" s="487"/>
      <c r="DM577" s="517"/>
      <c r="DN577" s="486"/>
      <c r="DO577" s="486"/>
      <c r="DP577" s="487"/>
      <c r="DQ577" s="2452"/>
      <c r="DR577" s="2453"/>
      <c r="DS577" s="2453"/>
      <c r="DT577" s="2453"/>
      <c r="DU577" s="2453"/>
      <c r="DV577" s="2453"/>
      <c r="DW577" s="2453"/>
      <c r="DX577" s="2454"/>
      <c r="DY577" s="482"/>
    </row>
    <row r="578" spans="3:129" ht="6.75" customHeight="1">
      <c r="C578" s="2446"/>
      <c r="D578" s="2447"/>
      <c r="E578" s="2447"/>
      <c r="F578" s="2447"/>
      <c r="G578" s="2447"/>
      <c r="H578" s="2447"/>
      <c r="I578" s="2447"/>
      <c r="J578" s="2447"/>
      <c r="K578" s="2447"/>
      <c r="L578" s="2447"/>
      <c r="M578" s="2447"/>
      <c r="N578" s="2447"/>
      <c r="O578" s="2447"/>
      <c r="P578" s="2447"/>
      <c r="Q578" s="2447"/>
      <c r="R578" s="2447"/>
      <c r="S578" s="2447"/>
      <c r="T578" s="2447"/>
      <c r="U578" s="2447"/>
      <c r="V578" s="2447"/>
      <c r="W578" s="2447"/>
      <c r="X578" s="2447"/>
      <c r="Y578" s="2447"/>
      <c r="Z578" s="2447"/>
      <c r="AA578" s="2447"/>
      <c r="AB578" s="2447"/>
      <c r="AC578" s="2447"/>
      <c r="AD578" s="2448"/>
      <c r="AE578" s="2446"/>
      <c r="AF578" s="2447"/>
      <c r="AG578" s="2447"/>
      <c r="AH578" s="2447"/>
      <c r="AI578" s="2447"/>
      <c r="AJ578" s="2447"/>
      <c r="AK578" s="2447"/>
      <c r="AL578" s="2447"/>
      <c r="AM578" s="2447"/>
      <c r="AN578" s="2447"/>
      <c r="AO578" s="2447"/>
      <c r="AP578" s="2447"/>
      <c r="AQ578" s="2447"/>
      <c r="AR578" s="2447"/>
      <c r="AS578" s="2447"/>
      <c r="AT578" s="2448"/>
      <c r="AU578" s="2446"/>
      <c r="AV578" s="2447"/>
      <c r="AW578" s="2447"/>
      <c r="AX578" s="2447"/>
      <c r="AY578" s="2447"/>
      <c r="AZ578" s="2447"/>
      <c r="BA578" s="2447"/>
      <c r="BB578" s="2448"/>
      <c r="BC578" s="2446"/>
      <c r="BD578" s="2447"/>
      <c r="BE578" s="2447"/>
      <c r="BF578" s="2447"/>
      <c r="BG578" s="2447"/>
      <c r="BH578" s="2447"/>
      <c r="BI578" s="2447"/>
      <c r="BJ578" s="2447"/>
      <c r="BK578" s="2447"/>
      <c r="BL578" s="2447"/>
      <c r="BM578" s="2447"/>
      <c r="BN578" s="2448"/>
      <c r="BO578" s="2446"/>
      <c r="BP578" s="2447"/>
      <c r="BQ578" s="2447"/>
      <c r="BR578" s="2447"/>
      <c r="BS578" s="2447"/>
      <c r="BT578" s="2447"/>
      <c r="BU578" s="2447"/>
      <c r="BV578" s="2447"/>
      <c r="BW578" s="2447"/>
      <c r="BX578" s="2447"/>
      <c r="BY578" s="2447"/>
      <c r="BZ578" s="2447"/>
      <c r="CA578" s="2447"/>
      <c r="CB578" s="2448"/>
      <c r="CC578" s="2446"/>
      <c r="CD578" s="2447"/>
      <c r="CE578" s="2447"/>
      <c r="CF578" s="2447"/>
      <c r="CG578" s="2447"/>
      <c r="CH578" s="2447"/>
      <c r="CI578" s="2447"/>
      <c r="CJ578" s="2447"/>
      <c r="CK578" s="2447"/>
      <c r="CL578" s="2447"/>
      <c r="CM578" s="2447"/>
      <c r="CN578" s="2448"/>
      <c r="CO578" s="478"/>
      <c r="CP578" s="479"/>
      <c r="CQ578" s="479"/>
      <c r="CR578" s="479"/>
      <c r="CS578" s="478"/>
      <c r="CT578" s="479"/>
      <c r="CU578" s="479"/>
      <c r="CV578" s="480"/>
      <c r="CW578" s="478"/>
      <c r="CX578" s="479"/>
      <c r="CY578" s="479"/>
      <c r="CZ578" s="480"/>
      <c r="DA578" s="478"/>
      <c r="DB578" s="479"/>
      <c r="DC578" s="479"/>
      <c r="DD578" s="480"/>
      <c r="DE578" s="478"/>
      <c r="DF578" s="479"/>
      <c r="DG578" s="479"/>
      <c r="DH578" s="480"/>
      <c r="DI578" s="478"/>
      <c r="DJ578" s="479"/>
      <c r="DK578" s="479"/>
      <c r="DL578" s="480"/>
      <c r="DM578" s="478"/>
      <c r="DN578" s="479"/>
      <c r="DO578" s="479"/>
      <c r="DP578" s="480"/>
      <c r="DQ578" s="2446"/>
      <c r="DR578" s="2447"/>
      <c r="DS578" s="2447"/>
      <c r="DT578" s="2447"/>
      <c r="DU578" s="2447"/>
      <c r="DV578" s="2447"/>
      <c r="DW578" s="2447"/>
      <c r="DX578" s="2448"/>
      <c r="DY578" s="482"/>
    </row>
    <row r="579" spans="3:129" ht="6.75" customHeight="1">
      <c r="C579" s="2449"/>
      <c r="D579" s="2450"/>
      <c r="E579" s="2450"/>
      <c r="F579" s="2450"/>
      <c r="G579" s="2450"/>
      <c r="H579" s="2450"/>
      <c r="I579" s="2450"/>
      <c r="J579" s="2450"/>
      <c r="K579" s="2450"/>
      <c r="L579" s="2450"/>
      <c r="M579" s="2450"/>
      <c r="N579" s="2450"/>
      <c r="O579" s="2450"/>
      <c r="P579" s="2450"/>
      <c r="Q579" s="2450"/>
      <c r="R579" s="2450"/>
      <c r="S579" s="2450"/>
      <c r="T579" s="2450"/>
      <c r="U579" s="2450"/>
      <c r="V579" s="2450"/>
      <c r="W579" s="2450"/>
      <c r="X579" s="2450"/>
      <c r="Y579" s="2450"/>
      <c r="Z579" s="2450"/>
      <c r="AA579" s="2450"/>
      <c r="AB579" s="2450"/>
      <c r="AC579" s="2450"/>
      <c r="AD579" s="2451"/>
      <c r="AE579" s="2449"/>
      <c r="AF579" s="2450"/>
      <c r="AG579" s="2450"/>
      <c r="AH579" s="2450"/>
      <c r="AI579" s="2450"/>
      <c r="AJ579" s="2450"/>
      <c r="AK579" s="2450"/>
      <c r="AL579" s="2450"/>
      <c r="AM579" s="2450"/>
      <c r="AN579" s="2450"/>
      <c r="AO579" s="2450"/>
      <c r="AP579" s="2450"/>
      <c r="AQ579" s="2450"/>
      <c r="AR579" s="2450"/>
      <c r="AS579" s="2450"/>
      <c r="AT579" s="2451"/>
      <c r="AU579" s="2449"/>
      <c r="AV579" s="2450"/>
      <c r="AW579" s="2450"/>
      <c r="AX579" s="2450"/>
      <c r="AY579" s="2450"/>
      <c r="AZ579" s="2450"/>
      <c r="BA579" s="2450"/>
      <c r="BB579" s="2451"/>
      <c r="BC579" s="2449"/>
      <c r="BD579" s="2450"/>
      <c r="BE579" s="2450"/>
      <c r="BF579" s="2450"/>
      <c r="BG579" s="2450"/>
      <c r="BH579" s="2450"/>
      <c r="BI579" s="2450"/>
      <c r="BJ579" s="2450"/>
      <c r="BK579" s="2450"/>
      <c r="BL579" s="2450"/>
      <c r="BM579" s="2450"/>
      <c r="BN579" s="2451"/>
      <c r="BO579" s="2449"/>
      <c r="BP579" s="2450"/>
      <c r="BQ579" s="2450"/>
      <c r="BR579" s="2450"/>
      <c r="BS579" s="2450"/>
      <c r="BT579" s="2450"/>
      <c r="BU579" s="2450"/>
      <c r="BV579" s="2450"/>
      <c r="BW579" s="2450"/>
      <c r="BX579" s="2450"/>
      <c r="BY579" s="2450"/>
      <c r="BZ579" s="2450"/>
      <c r="CA579" s="2450"/>
      <c r="CB579" s="2451"/>
      <c r="CC579" s="2449"/>
      <c r="CD579" s="2450"/>
      <c r="CE579" s="2450"/>
      <c r="CF579" s="2450"/>
      <c r="CG579" s="2450"/>
      <c r="CH579" s="2450"/>
      <c r="CI579" s="2450"/>
      <c r="CJ579" s="2450"/>
      <c r="CK579" s="2450"/>
      <c r="CL579" s="2450"/>
      <c r="CM579" s="2450"/>
      <c r="CN579" s="2451"/>
      <c r="CO579" s="481"/>
      <c r="CP579" s="482"/>
      <c r="CQ579" s="482"/>
      <c r="CR579" s="482"/>
      <c r="CS579" s="481"/>
      <c r="CT579" s="482"/>
      <c r="CU579" s="482"/>
      <c r="CV579" s="483"/>
      <c r="CW579" s="481"/>
      <c r="CX579" s="482"/>
      <c r="CY579" s="482"/>
      <c r="CZ579" s="483"/>
      <c r="DA579" s="481"/>
      <c r="DB579" s="482"/>
      <c r="DC579" s="482"/>
      <c r="DD579" s="483"/>
      <c r="DE579" s="481"/>
      <c r="DF579" s="482"/>
      <c r="DG579" s="482"/>
      <c r="DH579" s="483"/>
      <c r="DI579" s="481"/>
      <c r="DJ579" s="482"/>
      <c r="DK579" s="482"/>
      <c r="DL579" s="483"/>
      <c r="DM579" s="481"/>
      <c r="DN579" s="482"/>
      <c r="DO579" s="482"/>
      <c r="DP579" s="483"/>
      <c r="DQ579" s="2449"/>
      <c r="DR579" s="2450"/>
      <c r="DS579" s="2450"/>
      <c r="DT579" s="2450"/>
      <c r="DU579" s="2450"/>
      <c r="DV579" s="2450"/>
      <c r="DW579" s="2450"/>
      <c r="DX579" s="2451"/>
      <c r="DY579" s="482"/>
    </row>
    <row r="580" spans="3:129" ht="6.75" customHeight="1">
      <c r="C580" s="2449"/>
      <c r="D580" s="2450"/>
      <c r="E580" s="2450"/>
      <c r="F580" s="2450"/>
      <c r="G580" s="2450"/>
      <c r="H580" s="2450"/>
      <c r="I580" s="2450"/>
      <c r="J580" s="2450"/>
      <c r="K580" s="2450"/>
      <c r="L580" s="2450"/>
      <c r="M580" s="2450"/>
      <c r="N580" s="2450"/>
      <c r="O580" s="2450"/>
      <c r="P580" s="2450"/>
      <c r="Q580" s="2450"/>
      <c r="R580" s="2450"/>
      <c r="S580" s="2450"/>
      <c r="T580" s="2450"/>
      <c r="U580" s="2450"/>
      <c r="V580" s="2450"/>
      <c r="W580" s="2450"/>
      <c r="X580" s="2450"/>
      <c r="Y580" s="2450"/>
      <c r="Z580" s="2450"/>
      <c r="AA580" s="2450"/>
      <c r="AB580" s="2450"/>
      <c r="AC580" s="2450"/>
      <c r="AD580" s="2451"/>
      <c r="AE580" s="2449"/>
      <c r="AF580" s="2450"/>
      <c r="AG580" s="2450"/>
      <c r="AH580" s="2450"/>
      <c r="AI580" s="2450"/>
      <c r="AJ580" s="2450"/>
      <c r="AK580" s="2450"/>
      <c r="AL580" s="2450"/>
      <c r="AM580" s="2450"/>
      <c r="AN580" s="2450"/>
      <c r="AO580" s="2450"/>
      <c r="AP580" s="2450"/>
      <c r="AQ580" s="2450"/>
      <c r="AR580" s="2450"/>
      <c r="AS580" s="2450"/>
      <c r="AT580" s="2451"/>
      <c r="AU580" s="2449"/>
      <c r="AV580" s="2450"/>
      <c r="AW580" s="2450"/>
      <c r="AX580" s="2450"/>
      <c r="AY580" s="2450"/>
      <c r="AZ580" s="2450"/>
      <c r="BA580" s="2450"/>
      <c r="BB580" s="2451"/>
      <c r="BC580" s="2449"/>
      <c r="BD580" s="2450"/>
      <c r="BE580" s="2450"/>
      <c r="BF580" s="2450"/>
      <c r="BG580" s="2450"/>
      <c r="BH580" s="2450"/>
      <c r="BI580" s="2450"/>
      <c r="BJ580" s="2450"/>
      <c r="BK580" s="2450"/>
      <c r="BL580" s="2450"/>
      <c r="BM580" s="2450"/>
      <c r="BN580" s="2451"/>
      <c r="BO580" s="2449"/>
      <c r="BP580" s="2450"/>
      <c r="BQ580" s="2450"/>
      <c r="BR580" s="2450"/>
      <c r="BS580" s="2450"/>
      <c r="BT580" s="2450"/>
      <c r="BU580" s="2450"/>
      <c r="BV580" s="2450"/>
      <c r="BW580" s="2450"/>
      <c r="BX580" s="2450"/>
      <c r="BY580" s="2450"/>
      <c r="BZ580" s="2450"/>
      <c r="CA580" s="2450"/>
      <c r="CB580" s="2451"/>
      <c r="CC580" s="2449"/>
      <c r="CD580" s="2450"/>
      <c r="CE580" s="2450"/>
      <c r="CF580" s="2450"/>
      <c r="CG580" s="2450"/>
      <c r="CH580" s="2450"/>
      <c r="CI580" s="2450"/>
      <c r="CJ580" s="2450"/>
      <c r="CK580" s="2450"/>
      <c r="CL580" s="2450"/>
      <c r="CM580" s="2450"/>
      <c r="CN580" s="2451"/>
      <c r="CO580" s="519"/>
      <c r="CP580" s="492"/>
      <c r="CQ580" s="492"/>
      <c r="CR580" s="492"/>
      <c r="CS580" s="519"/>
      <c r="CT580" s="492"/>
      <c r="CU580" s="492"/>
      <c r="CV580" s="493"/>
      <c r="CW580" s="519"/>
      <c r="CX580" s="492"/>
      <c r="CY580" s="492"/>
      <c r="CZ580" s="493"/>
      <c r="DA580" s="519"/>
      <c r="DB580" s="492"/>
      <c r="DC580" s="492"/>
      <c r="DD580" s="493"/>
      <c r="DE580" s="519"/>
      <c r="DF580" s="492"/>
      <c r="DG580" s="492"/>
      <c r="DH580" s="493"/>
      <c r="DI580" s="519"/>
      <c r="DJ580" s="492"/>
      <c r="DK580" s="492"/>
      <c r="DL580" s="493"/>
      <c r="DM580" s="519"/>
      <c r="DN580" s="492"/>
      <c r="DO580" s="492"/>
      <c r="DP580" s="493"/>
      <c r="DQ580" s="2449"/>
      <c r="DR580" s="2450"/>
      <c r="DS580" s="2450"/>
      <c r="DT580" s="2450"/>
      <c r="DU580" s="2450"/>
      <c r="DV580" s="2450"/>
      <c r="DW580" s="2450"/>
      <c r="DX580" s="2451"/>
      <c r="DY580" s="482"/>
    </row>
    <row r="581" spans="3:129" ht="6.75" customHeight="1">
      <c r="C581" s="2449"/>
      <c r="D581" s="2450"/>
      <c r="E581" s="2450"/>
      <c r="F581" s="2450"/>
      <c r="G581" s="2450"/>
      <c r="H581" s="2450"/>
      <c r="I581" s="2450"/>
      <c r="J581" s="2450"/>
      <c r="K581" s="2450"/>
      <c r="L581" s="2450"/>
      <c r="M581" s="2450"/>
      <c r="N581" s="2450"/>
      <c r="O581" s="2450"/>
      <c r="P581" s="2450"/>
      <c r="Q581" s="2450"/>
      <c r="R581" s="2450"/>
      <c r="S581" s="2450"/>
      <c r="T581" s="2450"/>
      <c r="U581" s="2450"/>
      <c r="V581" s="2450"/>
      <c r="W581" s="2450"/>
      <c r="X581" s="2450"/>
      <c r="Y581" s="2450"/>
      <c r="Z581" s="2450"/>
      <c r="AA581" s="2450"/>
      <c r="AB581" s="2450"/>
      <c r="AC581" s="2450"/>
      <c r="AD581" s="2451"/>
      <c r="AE581" s="2449"/>
      <c r="AF581" s="2450"/>
      <c r="AG581" s="2450"/>
      <c r="AH581" s="2450"/>
      <c r="AI581" s="2450"/>
      <c r="AJ581" s="2450"/>
      <c r="AK581" s="2450"/>
      <c r="AL581" s="2450"/>
      <c r="AM581" s="2450"/>
      <c r="AN581" s="2450"/>
      <c r="AO581" s="2450"/>
      <c r="AP581" s="2450"/>
      <c r="AQ581" s="2450"/>
      <c r="AR581" s="2450"/>
      <c r="AS581" s="2450"/>
      <c r="AT581" s="2451"/>
      <c r="AU581" s="2449"/>
      <c r="AV581" s="2450"/>
      <c r="AW581" s="2450"/>
      <c r="AX581" s="2450"/>
      <c r="AY581" s="2450"/>
      <c r="AZ581" s="2450"/>
      <c r="BA581" s="2450"/>
      <c r="BB581" s="2451"/>
      <c r="BC581" s="2449"/>
      <c r="BD581" s="2450"/>
      <c r="BE581" s="2450"/>
      <c r="BF581" s="2450"/>
      <c r="BG581" s="2450"/>
      <c r="BH581" s="2450"/>
      <c r="BI581" s="2450"/>
      <c r="BJ581" s="2450"/>
      <c r="BK581" s="2450"/>
      <c r="BL581" s="2450"/>
      <c r="BM581" s="2450"/>
      <c r="BN581" s="2451"/>
      <c r="BO581" s="2449"/>
      <c r="BP581" s="2450"/>
      <c r="BQ581" s="2450"/>
      <c r="BR581" s="2450"/>
      <c r="BS581" s="2450"/>
      <c r="BT581" s="2450"/>
      <c r="BU581" s="2450"/>
      <c r="BV581" s="2450"/>
      <c r="BW581" s="2450"/>
      <c r="BX581" s="2450"/>
      <c r="BY581" s="2450"/>
      <c r="BZ581" s="2450"/>
      <c r="CA581" s="2450"/>
      <c r="CB581" s="2451"/>
      <c r="CC581" s="2449"/>
      <c r="CD581" s="2450"/>
      <c r="CE581" s="2450"/>
      <c r="CF581" s="2450"/>
      <c r="CG581" s="2450"/>
      <c r="CH581" s="2450"/>
      <c r="CI581" s="2450"/>
      <c r="CJ581" s="2450"/>
      <c r="CK581" s="2450"/>
      <c r="CL581" s="2450"/>
      <c r="CM581" s="2450"/>
      <c r="CN581" s="2451"/>
      <c r="CO581" s="481"/>
      <c r="CP581" s="482"/>
      <c r="CQ581" s="482"/>
      <c r="CR581" s="482"/>
      <c r="CS581" s="481"/>
      <c r="CT581" s="482"/>
      <c r="CU581" s="482"/>
      <c r="CV581" s="483"/>
      <c r="CW581" s="481"/>
      <c r="CX581" s="482"/>
      <c r="CY581" s="482"/>
      <c r="CZ581" s="483"/>
      <c r="DA581" s="481"/>
      <c r="DB581" s="482"/>
      <c r="DC581" s="482"/>
      <c r="DD581" s="483"/>
      <c r="DE581" s="481"/>
      <c r="DF581" s="482"/>
      <c r="DG581" s="482"/>
      <c r="DH581" s="483"/>
      <c r="DI581" s="481"/>
      <c r="DJ581" s="482"/>
      <c r="DK581" s="482"/>
      <c r="DL581" s="483"/>
      <c r="DM581" s="481"/>
      <c r="DN581" s="482"/>
      <c r="DO581" s="482"/>
      <c r="DP581" s="483"/>
      <c r="DQ581" s="2449"/>
      <c r="DR581" s="2450"/>
      <c r="DS581" s="2450"/>
      <c r="DT581" s="2450"/>
      <c r="DU581" s="2450"/>
      <c r="DV581" s="2450"/>
      <c r="DW581" s="2450"/>
      <c r="DX581" s="2451"/>
      <c r="DY581" s="482"/>
    </row>
    <row r="582" spans="3:129" ht="6.75" customHeight="1">
      <c r="C582" s="2449"/>
      <c r="D582" s="2450"/>
      <c r="E582" s="2450"/>
      <c r="F582" s="2450"/>
      <c r="G582" s="2450"/>
      <c r="H582" s="2450"/>
      <c r="I582" s="2450"/>
      <c r="J582" s="2450"/>
      <c r="K582" s="2450"/>
      <c r="L582" s="2450"/>
      <c r="M582" s="2450"/>
      <c r="N582" s="2450"/>
      <c r="O582" s="2450"/>
      <c r="P582" s="2450"/>
      <c r="Q582" s="2450"/>
      <c r="R582" s="2450"/>
      <c r="S582" s="2450"/>
      <c r="T582" s="2450"/>
      <c r="U582" s="2450"/>
      <c r="V582" s="2450"/>
      <c r="W582" s="2450"/>
      <c r="X582" s="2450"/>
      <c r="Y582" s="2450"/>
      <c r="Z582" s="2450"/>
      <c r="AA582" s="2450"/>
      <c r="AB582" s="2450"/>
      <c r="AC582" s="2450"/>
      <c r="AD582" s="2451"/>
      <c r="AE582" s="2449"/>
      <c r="AF582" s="2450"/>
      <c r="AG582" s="2450"/>
      <c r="AH582" s="2450"/>
      <c r="AI582" s="2450"/>
      <c r="AJ582" s="2450"/>
      <c r="AK582" s="2450"/>
      <c r="AL582" s="2450"/>
      <c r="AM582" s="2450"/>
      <c r="AN582" s="2450"/>
      <c r="AO582" s="2450"/>
      <c r="AP582" s="2450"/>
      <c r="AQ582" s="2450"/>
      <c r="AR582" s="2450"/>
      <c r="AS582" s="2450"/>
      <c r="AT582" s="2451"/>
      <c r="AU582" s="2449"/>
      <c r="AV582" s="2450"/>
      <c r="AW582" s="2450"/>
      <c r="AX582" s="2450"/>
      <c r="AY582" s="2450"/>
      <c r="AZ582" s="2450"/>
      <c r="BA582" s="2450"/>
      <c r="BB582" s="2451"/>
      <c r="BC582" s="2449"/>
      <c r="BD582" s="2450"/>
      <c r="BE582" s="2450"/>
      <c r="BF582" s="2450"/>
      <c r="BG582" s="2450"/>
      <c r="BH582" s="2450"/>
      <c r="BI582" s="2450"/>
      <c r="BJ582" s="2450"/>
      <c r="BK582" s="2450"/>
      <c r="BL582" s="2450"/>
      <c r="BM582" s="2450"/>
      <c r="BN582" s="2451"/>
      <c r="BO582" s="2449"/>
      <c r="BP582" s="2450"/>
      <c r="BQ582" s="2450"/>
      <c r="BR582" s="2450"/>
      <c r="BS582" s="2450"/>
      <c r="BT582" s="2450"/>
      <c r="BU582" s="2450"/>
      <c r="BV582" s="2450"/>
      <c r="BW582" s="2450"/>
      <c r="BX582" s="2450"/>
      <c r="BY582" s="2450"/>
      <c r="BZ582" s="2450"/>
      <c r="CA582" s="2450"/>
      <c r="CB582" s="2451"/>
      <c r="CC582" s="2449"/>
      <c r="CD582" s="2450"/>
      <c r="CE582" s="2450"/>
      <c r="CF582" s="2450"/>
      <c r="CG582" s="2450"/>
      <c r="CH582" s="2450"/>
      <c r="CI582" s="2450"/>
      <c r="CJ582" s="2450"/>
      <c r="CK582" s="2450"/>
      <c r="CL582" s="2450"/>
      <c r="CM582" s="2450"/>
      <c r="CN582" s="2451"/>
      <c r="CO582" s="520"/>
      <c r="CP582" s="498"/>
      <c r="CQ582" s="498"/>
      <c r="CR582" s="498"/>
      <c r="CS582" s="520"/>
      <c r="CT582" s="498"/>
      <c r="CU582" s="498"/>
      <c r="CV582" s="497"/>
      <c r="CW582" s="520"/>
      <c r="CX582" s="498"/>
      <c r="CY582" s="498"/>
      <c r="CZ582" s="497"/>
      <c r="DA582" s="520"/>
      <c r="DB582" s="498"/>
      <c r="DC582" s="498"/>
      <c r="DD582" s="497"/>
      <c r="DE582" s="520"/>
      <c r="DF582" s="498"/>
      <c r="DG582" s="498"/>
      <c r="DH582" s="497"/>
      <c r="DI582" s="520"/>
      <c r="DJ582" s="498"/>
      <c r="DK582" s="498"/>
      <c r="DL582" s="497"/>
      <c r="DM582" s="520"/>
      <c r="DN582" s="498"/>
      <c r="DO582" s="498"/>
      <c r="DP582" s="497"/>
      <c r="DQ582" s="2449"/>
      <c r="DR582" s="2450"/>
      <c r="DS582" s="2450"/>
      <c r="DT582" s="2450"/>
      <c r="DU582" s="2450"/>
      <c r="DV582" s="2450"/>
      <c r="DW582" s="2450"/>
      <c r="DX582" s="2451"/>
      <c r="DY582" s="482"/>
    </row>
    <row r="583" spans="3:129" ht="6.75" customHeight="1">
      <c r="C583" s="2449"/>
      <c r="D583" s="2450"/>
      <c r="E583" s="2450"/>
      <c r="F583" s="2450"/>
      <c r="G583" s="2450"/>
      <c r="H583" s="2450"/>
      <c r="I583" s="2450"/>
      <c r="J583" s="2450"/>
      <c r="K583" s="2450"/>
      <c r="L583" s="2450"/>
      <c r="M583" s="2450"/>
      <c r="N583" s="2450"/>
      <c r="O583" s="2450"/>
      <c r="P583" s="2450"/>
      <c r="Q583" s="2450"/>
      <c r="R583" s="2450"/>
      <c r="S583" s="2450"/>
      <c r="T583" s="2450"/>
      <c r="U583" s="2450"/>
      <c r="V583" s="2450"/>
      <c r="W583" s="2450"/>
      <c r="X583" s="2450"/>
      <c r="Y583" s="2450"/>
      <c r="Z583" s="2450"/>
      <c r="AA583" s="2450"/>
      <c r="AB583" s="2450"/>
      <c r="AC583" s="2450"/>
      <c r="AD583" s="2451"/>
      <c r="AE583" s="2449"/>
      <c r="AF583" s="2450"/>
      <c r="AG583" s="2450"/>
      <c r="AH583" s="2450"/>
      <c r="AI583" s="2450"/>
      <c r="AJ583" s="2450"/>
      <c r="AK583" s="2450"/>
      <c r="AL583" s="2450"/>
      <c r="AM583" s="2450"/>
      <c r="AN583" s="2450"/>
      <c r="AO583" s="2450"/>
      <c r="AP583" s="2450"/>
      <c r="AQ583" s="2450"/>
      <c r="AR583" s="2450"/>
      <c r="AS583" s="2450"/>
      <c r="AT583" s="2451"/>
      <c r="AU583" s="2449"/>
      <c r="AV583" s="2450"/>
      <c r="AW583" s="2450"/>
      <c r="AX583" s="2450"/>
      <c r="AY583" s="2450"/>
      <c r="AZ583" s="2450"/>
      <c r="BA583" s="2450"/>
      <c r="BB583" s="2451"/>
      <c r="BC583" s="2449"/>
      <c r="BD583" s="2450"/>
      <c r="BE583" s="2450"/>
      <c r="BF583" s="2450"/>
      <c r="BG583" s="2450"/>
      <c r="BH583" s="2450"/>
      <c r="BI583" s="2450"/>
      <c r="BJ583" s="2450"/>
      <c r="BK583" s="2450"/>
      <c r="BL583" s="2450"/>
      <c r="BM583" s="2450"/>
      <c r="BN583" s="2451"/>
      <c r="BO583" s="2449"/>
      <c r="BP583" s="2450"/>
      <c r="BQ583" s="2450"/>
      <c r="BR583" s="2450"/>
      <c r="BS583" s="2450"/>
      <c r="BT583" s="2450"/>
      <c r="BU583" s="2450"/>
      <c r="BV583" s="2450"/>
      <c r="BW583" s="2450"/>
      <c r="BX583" s="2450"/>
      <c r="BY583" s="2450"/>
      <c r="BZ583" s="2450"/>
      <c r="CA583" s="2450"/>
      <c r="CB583" s="2451"/>
      <c r="CC583" s="2449"/>
      <c r="CD583" s="2450"/>
      <c r="CE583" s="2450"/>
      <c r="CF583" s="2450"/>
      <c r="CG583" s="2450"/>
      <c r="CH583" s="2450"/>
      <c r="CI583" s="2450"/>
      <c r="CJ583" s="2450"/>
      <c r="CK583" s="2450"/>
      <c r="CL583" s="2450"/>
      <c r="CM583" s="2450"/>
      <c r="CN583" s="2451"/>
      <c r="CO583" s="481"/>
      <c r="CP583" s="482"/>
      <c r="CQ583" s="482"/>
      <c r="CR583" s="482"/>
      <c r="CS583" s="481"/>
      <c r="CT583" s="482"/>
      <c r="CU583" s="482"/>
      <c r="CV583" s="483"/>
      <c r="CW583" s="481"/>
      <c r="CX583" s="482"/>
      <c r="CY583" s="482"/>
      <c r="CZ583" s="483"/>
      <c r="DA583" s="481"/>
      <c r="DB583" s="482"/>
      <c r="DC583" s="482"/>
      <c r="DD583" s="483"/>
      <c r="DE583" s="481"/>
      <c r="DF583" s="482"/>
      <c r="DG583" s="482"/>
      <c r="DH583" s="483"/>
      <c r="DI583" s="481"/>
      <c r="DJ583" s="482"/>
      <c r="DK583" s="482"/>
      <c r="DL583" s="483"/>
      <c r="DM583" s="481"/>
      <c r="DN583" s="482"/>
      <c r="DO583" s="482"/>
      <c r="DP583" s="483"/>
      <c r="DQ583" s="2449"/>
      <c r="DR583" s="2450"/>
      <c r="DS583" s="2450"/>
      <c r="DT583" s="2450"/>
      <c r="DU583" s="2450"/>
      <c r="DV583" s="2450"/>
      <c r="DW583" s="2450"/>
      <c r="DX583" s="2451"/>
      <c r="DY583" s="482"/>
    </row>
    <row r="584" spans="3:129" ht="6.75" customHeight="1">
      <c r="C584" s="2449"/>
      <c r="D584" s="2450"/>
      <c r="E584" s="2450"/>
      <c r="F584" s="2450"/>
      <c r="G584" s="2450"/>
      <c r="H584" s="2450"/>
      <c r="I584" s="2450"/>
      <c r="J584" s="2450"/>
      <c r="K584" s="2450"/>
      <c r="L584" s="2450"/>
      <c r="M584" s="2450"/>
      <c r="N584" s="2450"/>
      <c r="O584" s="2450"/>
      <c r="P584" s="2450"/>
      <c r="Q584" s="2450"/>
      <c r="R584" s="2450"/>
      <c r="S584" s="2450"/>
      <c r="T584" s="2450"/>
      <c r="U584" s="2450"/>
      <c r="V584" s="2450"/>
      <c r="W584" s="2450"/>
      <c r="X584" s="2450"/>
      <c r="Y584" s="2450"/>
      <c r="Z584" s="2450"/>
      <c r="AA584" s="2450"/>
      <c r="AB584" s="2450"/>
      <c r="AC584" s="2450"/>
      <c r="AD584" s="2451"/>
      <c r="AE584" s="2449"/>
      <c r="AF584" s="2450"/>
      <c r="AG584" s="2450"/>
      <c r="AH584" s="2450"/>
      <c r="AI584" s="2450"/>
      <c r="AJ584" s="2450"/>
      <c r="AK584" s="2450"/>
      <c r="AL584" s="2450"/>
      <c r="AM584" s="2450"/>
      <c r="AN584" s="2450"/>
      <c r="AO584" s="2450"/>
      <c r="AP584" s="2450"/>
      <c r="AQ584" s="2450"/>
      <c r="AR584" s="2450"/>
      <c r="AS584" s="2450"/>
      <c r="AT584" s="2451"/>
      <c r="AU584" s="2449"/>
      <c r="AV584" s="2450"/>
      <c r="AW584" s="2450"/>
      <c r="AX584" s="2450"/>
      <c r="AY584" s="2450"/>
      <c r="AZ584" s="2450"/>
      <c r="BA584" s="2450"/>
      <c r="BB584" s="2451"/>
      <c r="BC584" s="2449"/>
      <c r="BD584" s="2450"/>
      <c r="BE584" s="2450"/>
      <c r="BF584" s="2450"/>
      <c r="BG584" s="2450"/>
      <c r="BH584" s="2450"/>
      <c r="BI584" s="2450"/>
      <c r="BJ584" s="2450"/>
      <c r="BK584" s="2450"/>
      <c r="BL584" s="2450"/>
      <c r="BM584" s="2450"/>
      <c r="BN584" s="2451"/>
      <c r="BO584" s="2449"/>
      <c r="BP584" s="2450"/>
      <c r="BQ584" s="2450"/>
      <c r="BR584" s="2450"/>
      <c r="BS584" s="2450"/>
      <c r="BT584" s="2450"/>
      <c r="BU584" s="2450"/>
      <c r="BV584" s="2450"/>
      <c r="BW584" s="2450"/>
      <c r="BX584" s="2450"/>
      <c r="BY584" s="2450"/>
      <c r="BZ584" s="2450"/>
      <c r="CA584" s="2450"/>
      <c r="CB584" s="2451"/>
      <c r="CC584" s="2449"/>
      <c r="CD584" s="2450"/>
      <c r="CE584" s="2450"/>
      <c r="CF584" s="2450"/>
      <c r="CG584" s="2450"/>
      <c r="CH584" s="2450"/>
      <c r="CI584" s="2450"/>
      <c r="CJ584" s="2450"/>
      <c r="CK584" s="2450"/>
      <c r="CL584" s="2450"/>
      <c r="CM584" s="2450"/>
      <c r="CN584" s="2451"/>
      <c r="CO584" s="481"/>
      <c r="CP584" s="482"/>
      <c r="CQ584" s="482"/>
      <c r="CR584" s="482"/>
      <c r="CS584" s="481"/>
      <c r="CT584" s="482"/>
      <c r="CU584" s="482"/>
      <c r="CV584" s="483"/>
      <c r="CW584" s="481"/>
      <c r="CX584" s="482"/>
      <c r="CY584" s="482"/>
      <c r="CZ584" s="483"/>
      <c r="DA584" s="481"/>
      <c r="DB584" s="482"/>
      <c r="DC584" s="482"/>
      <c r="DD584" s="483"/>
      <c r="DE584" s="481"/>
      <c r="DF584" s="482"/>
      <c r="DG584" s="482"/>
      <c r="DH584" s="483"/>
      <c r="DI584" s="481"/>
      <c r="DJ584" s="482"/>
      <c r="DK584" s="482"/>
      <c r="DL584" s="483"/>
      <c r="DM584" s="481"/>
      <c r="DN584" s="482"/>
      <c r="DO584" s="482"/>
      <c r="DP584" s="483"/>
      <c r="DQ584" s="2449"/>
      <c r="DR584" s="2450"/>
      <c r="DS584" s="2450"/>
      <c r="DT584" s="2450"/>
      <c r="DU584" s="2450"/>
      <c r="DV584" s="2450"/>
      <c r="DW584" s="2450"/>
      <c r="DX584" s="2451"/>
      <c r="DY584" s="482"/>
    </row>
    <row r="585" spans="3:129" ht="6.75" customHeight="1">
      <c r="C585" s="2452"/>
      <c r="D585" s="2453"/>
      <c r="E585" s="2453"/>
      <c r="F585" s="2453"/>
      <c r="G585" s="2453"/>
      <c r="H585" s="2453"/>
      <c r="I585" s="2453"/>
      <c r="J585" s="2453"/>
      <c r="K585" s="2453"/>
      <c r="L585" s="2453"/>
      <c r="M585" s="2453"/>
      <c r="N585" s="2453"/>
      <c r="O585" s="2453"/>
      <c r="P585" s="2453"/>
      <c r="Q585" s="2453"/>
      <c r="R585" s="2453"/>
      <c r="S585" s="2453"/>
      <c r="T585" s="2453"/>
      <c r="U585" s="2453"/>
      <c r="V585" s="2453"/>
      <c r="W585" s="2453"/>
      <c r="X585" s="2453"/>
      <c r="Y585" s="2453"/>
      <c r="Z585" s="2453"/>
      <c r="AA585" s="2453"/>
      <c r="AB585" s="2453"/>
      <c r="AC585" s="2453"/>
      <c r="AD585" s="2454"/>
      <c r="AE585" s="2452"/>
      <c r="AF585" s="2453"/>
      <c r="AG585" s="2453"/>
      <c r="AH585" s="2453"/>
      <c r="AI585" s="2453"/>
      <c r="AJ585" s="2453"/>
      <c r="AK585" s="2453"/>
      <c r="AL585" s="2453"/>
      <c r="AM585" s="2453"/>
      <c r="AN585" s="2453"/>
      <c r="AO585" s="2453"/>
      <c r="AP585" s="2453"/>
      <c r="AQ585" s="2453"/>
      <c r="AR585" s="2453"/>
      <c r="AS585" s="2453"/>
      <c r="AT585" s="2454"/>
      <c r="AU585" s="2452"/>
      <c r="AV585" s="2453"/>
      <c r="AW585" s="2453"/>
      <c r="AX585" s="2453"/>
      <c r="AY585" s="2453"/>
      <c r="AZ585" s="2453"/>
      <c r="BA585" s="2453"/>
      <c r="BB585" s="2454"/>
      <c r="BC585" s="2452"/>
      <c r="BD585" s="2453"/>
      <c r="BE585" s="2453"/>
      <c r="BF585" s="2453"/>
      <c r="BG585" s="2453"/>
      <c r="BH585" s="2453"/>
      <c r="BI585" s="2453"/>
      <c r="BJ585" s="2453"/>
      <c r="BK585" s="2453"/>
      <c r="BL585" s="2453"/>
      <c r="BM585" s="2453"/>
      <c r="BN585" s="2454"/>
      <c r="BO585" s="2452"/>
      <c r="BP585" s="2453"/>
      <c r="BQ585" s="2453"/>
      <c r="BR585" s="2453"/>
      <c r="BS585" s="2453"/>
      <c r="BT585" s="2453"/>
      <c r="BU585" s="2453"/>
      <c r="BV585" s="2453"/>
      <c r="BW585" s="2453"/>
      <c r="BX585" s="2453"/>
      <c r="BY585" s="2453"/>
      <c r="BZ585" s="2453"/>
      <c r="CA585" s="2453"/>
      <c r="CB585" s="2454"/>
      <c r="CC585" s="2452"/>
      <c r="CD585" s="2453"/>
      <c r="CE585" s="2453"/>
      <c r="CF585" s="2453"/>
      <c r="CG585" s="2453"/>
      <c r="CH585" s="2453"/>
      <c r="CI585" s="2453"/>
      <c r="CJ585" s="2453"/>
      <c r="CK585" s="2453"/>
      <c r="CL585" s="2453"/>
      <c r="CM585" s="2453"/>
      <c r="CN585" s="2454"/>
      <c r="CO585" s="517"/>
      <c r="CP585" s="486"/>
      <c r="CQ585" s="486"/>
      <c r="CR585" s="486"/>
      <c r="CS585" s="517"/>
      <c r="CT585" s="486"/>
      <c r="CU585" s="486"/>
      <c r="CV585" s="487"/>
      <c r="CW585" s="517"/>
      <c r="CX585" s="486"/>
      <c r="CY585" s="486"/>
      <c r="CZ585" s="487"/>
      <c r="DA585" s="517"/>
      <c r="DB585" s="486"/>
      <c r="DC585" s="486"/>
      <c r="DD585" s="487"/>
      <c r="DE585" s="517"/>
      <c r="DF585" s="486"/>
      <c r="DG585" s="486"/>
      <c r="DH585" s="487"/>
      <c r="DI585" s="517"/>
      <c r="DJ585" s="486"/>
      <c r="DK585" s="486"/>
      <c r="DL585" s="487"/>
      <c r="DM585" s="517"/>
      <c r="DN585" s="486"/>
      <c r="DO585" s="486"/>
      <c r="DP585" s="487"/>
      <c r="DQ585" s="2452"/>
      <c r="DR585" s="2453"/>
      <c r="DS585" s="2453"/>
      <c r="DT585" s="2453"/>
      <c r="DU585" s="2453"/>
      <c r="DV585" s="2453"/>
      <c r="DW585" s="2453"/>
      <c r="DX585" s="2454"/>
      <c r="DY585" s="482"/>
    </row>
    <row r="586" spans="3:129" ht="6.75" customHeight="1">
      <c r="C586" s="2446"/>
      <c r="D586" s="2447"/>
      <c r="E586" s="2447"/>
      <c r="F586" s="2447"/>
      <c r="G586" s="2447"/>
      <c r="H586" s="2447"/>
      <c r="I586" s="2447"/>
      <c r="J586" s="2447"/>
      <c r="K586" s="2447"/>
      <c r="L586" s="2447"/>
      <c r="M586" s="2447"/>
      <c r="N586" s="2447"/>
      <c r="O586" s="2447"/>
      <c r="P586" s="2447"/>
      <c r="Q586" s="2447"/>
      <c r="R586" s="2447"/>
      <c r="S586" s="2447"/>
      <c r="T586" s="2447"/>
      <c r="U586" s="2447"/>
      <c r="V586" s="2447"/>
      <c r="W586" s="2447"/>
      <c r="X586" s="2447"/>
      <c r="Y586" s="2447"/>
      <c r="Z586" s="2447"/>
      <c r="AA586" s="2447"/>
      <c r="AB586" s="2447"/>
      <c r="AC586" s="2447"/>
      <c r="AD586" s="2448"/>
      <c r="AE586" s="2446"/>
      <c r="AF586" s="2447"/>
      <c r="AG586" s="2447"/>
      <c r="AH586" s="2447"/>
      <c r="AI586" s="2447"/>
      <c r="AJ586" s="2447"/>
      <c r="AK586" s="2447"/>
      <c r="AL586" s="2447"/>
      <c r="AM586" s="2447"/>
      <c r="AN586" s="2447"/>
      <c r="AO586" s="2447"/>
      <c r="AP586" s="2447"/>
      <c r="AQ586" s="2447"/>
      <c r="AR586" s="2447"/>
      <c r="AS586" s="2447"/>
      <c r="AT586" s="2448"/>
      <c r="AU586" s="2446"/>
      <c r="AV586" s="2447"/>
      <c r="AW586" s="2447"/>
      <c r="AX586" s="2447"/>
      <c r="AY586" s="2447"/>
      <c r="AZ586" s="2447"/>
      <c r="BA586" s="2447"/>
      <c r="BB586" s="2448"/>
      <c r="BC586" s="2446"/>
      <c r="BD586" s="2447"/>
      <c r="BE586" s="2447"/>
      <c r="BF586" s="2447"/>
      <c r="BG586" s="2447"/>
      <c r="BH586" s="2447"/>
      <c r="BI586" s="2447"/>
      <c r="BJ586" s="2447"/>
      <c r="BK586" s="2447"/>
      <c r="BL586" s="2447"/>
      <c r="BM586" s="2447"/>
      <c r="BN586" s="2448"/>
      <c r="BO586" s="2446"/>
      <c r="BP586" s="2447"/>
      <c r="BQ586" s="2447"/>
      <c r="BR586" s="2447"/>
      <c r="BS586" s="2447"/>
      <c r="BT586" s="2447"/>
      <c r="BU586" s="2447"/>
      <c r="BV586" s="2447"/>
      <c r="BW586" s="2447"/>
      <c r="BX586" s="2447"/>
      <c r="BY586" s="2447"/>
      <c r="BZ586" s="2447"/>
      <c r="CA586" s="2447"/>
      <c r="CB586" s="2448"/>
      <c r="CC586" s="2446"/>
      <c r="CD586" s="2447"/>
      <c r="CE586" s="2447"/>
      <c r="CF586" s="2447"/>
      <c r="CG586" s="2447"/>
      <c r="CH586" s="2447"/>
      <c r="CI586" s="2447"/>
      <c r="CJ586" s="2447"/>
      <c r="CK586" s="2447"/>
      <c r="CL586" s="2447"/>
      <c r="CM586" s="2447"/>
      <c r="CN586" s="2448"/>
      <c r="CO586" s="478"/>
      <c r="CP586" s="479"/>
      <c r="CQ586" s="479"/>
      <c r="CR586" s="479"/>
      <c r="CS586" s="478"/>
      <c r="CT586" s="479"/>
      <c r="CU586" s="479"/>
      <c r="CV586" s="480"/>
      <c r="CW586" s="478"/>
      <c r="CX586" s="479"/>
      <c r="CY586" s="479"/>
      <c r="CZ586" s="480"/>
      <c r="DA586" s="478"/>
      <c r="DB586" s="479"/>
      <c r="DC586" s="479"/>
      <c r="DD586" s="480"/>
      <c r="DE586" s="478"/>
      <c r="DF586" s="479"/>
      <c r="DG586" s="479"/>
      <c r="DH586" s="480"/>
      <c r="DI586" s="478"/>
      <c r="DJ586" s="479"/>
      <c r="DK586" s="479"/>
      <c r="DL586" s="480"/>
      <c r="DM586" s="478"/>
      <c r="DN586" s="479"/>
      <c r="DO586" s="479"/>
      <c r="DP586" s="480"/>
      <c r="DQ586" s="2446"/>
      <c r="DR586" s="2447"/>
      <c r="DS586" s="2447"/>
      <c r="DT586" s="2447"/>
      <c r="DU586" s="2447"/>
      <c r="DV586" s="2447"/>
      <c r="DW586" s="2447"/>
      <c r="DX586" s="2448"/>
      <c r="DY586" s="482"/>
    </row>
    <row r="587" spans="3:129" ht="6.75" customHeight="1">
      <c r="C587" s="2449"/>
      <c r="D587" s="2450"/>
      <c r="E587" s="2450"/>
      <c r="F587" s="2450"/>
      <c r="G587" s="2450"/>
      <c r="H587" s="2450"/>
      <c r="I587" s="2450"/>
      <c r="J587" s="2450"/>
      <c r="K587" s="2450"/>
      <c r="L587" s="2450"/>
      <c r="M587" s="2450"/>
      <c r="N587" s="2450"/>
      <c r="O587" s="2450"/>
      <c r="P587" s="2450"/>
      <c r="Q587" s="2450"/>
      <c r="R587" s="2450"/>
      <c r="S587" s="2450"/>
      <c r="T587" s="2450"/>
      <c r="U587" s="2450"/>
      <c r="V587" s="2450"/>
      <c r="W587" s="2450"/>
      <c r="X587" s="2450"/>
      <c r="Y587" s="2450"/>
      <c r="Z587" s="2450"/>
      <c r="AA587" s="2450"/>
      <c r="AB587" s="2450"/>
      <c r="AC587" s="2450"/>
      <c r="AD587" s="2451"/>
      <c r="AE587" s="2449"/>
      <c r="AF587" s="2450"/>
      <c r="AG587" s="2450"/>
      <c r="AH587" s="2450"/>
      <c r="AI587" s="2450"/>
      <c r="AJ587" s="2450"/>
      <c r="AK587" s="2450"/>
      <c r="AL587" s="2450"/>
      <c r="AM587" s="2450"/>
      <c r="AN587" s="2450"/>
      <c r="AO587" s="2450"/>
      <c r="AP587" s="2450"/>
      <c r="AQ587" s="2450"/>
      <c r="AR587" s="2450"/>
      <c r="AS587" s="2450"/>
      <c r="AT587" s="2451"/>
      <c r="AU587" s="2449"/>
      <c r="AV587" s="2450"/>
      <c r="AW587" s="2450"/>
      <c r="AX587" s="2450"/>
      <c r="AY587" s="2450"/>
      <c r="AZ587" s="2450"/>
      <c r="BA587" s="2450"/>
      <c r="BB587" s="2451"/>
      <c r="BC587" s="2449"/>
      <c r="BD587" s="2450"/>
      <c r="BE587" s="2450"/>
      <c r="BF587" s="2450"/>
      <c r="BG587" s="2450"/>
      <c r="BH587" s="2450"/>
      <c r="BI587" s="2450"/>
      <c r="BJ587" s="2450"/>
      <c r="BK587" s="2450"/>
      <c r="BL587" s="2450"/>
      <c r="BM587" s="2450"/>
      <c r="BN587" s="2451"/>
      <c r="BO587" s="2449"/>
      <c r="BP587" s="2450"/>
      <c r="BQ587" s="2450"/>
      <c r="BR587" s="2450"/>
      <c r="BS587" s="2450"/>
      <c r="BT587" s="2450"/>
      <c r="BU587" s="2450"/>
      <c r="BV587" s="2450"/>
      <c r="BW587" s="2450"/>
      <c r="BX587" s="2450"/>
      <c r="BY587" s="2450"/>
      <c r="BZ587" s="2450"/>
      <c r="CA587" s="2450"/>
      <c r="CB587" s="2451"/>
      <c r="CC587" s="2449"/>
      <c r="CD587" s="2450"/>
      <c r="CE587" s="2450"/>
      <c r="CF587" s="2450"/>
      <c r="CG587" s="2450"/>
      <c r="CH587" s="2450"/>
      <c r="CI587" s="2450"/>
      <c r="CJ587" s="2450"/>
      <c r="CK587" s="2450"/>
      <c r="CL587" s="2450"/>
      <c r="CM587" s="2450"/>
      <c r="CN587" s="2451"/>
      <c r="CO587" s="481"/>
      <c r="CP587" s="482"/>
      <c r="CQ587" s="482"/>
      <c r="CR587" s="482"/>
      <c r="CS587" s="481"/>
      <c r="CT587" s="482"/>
      <c r="CU587" s="482"/>
      <c r="CV587" s="483"/>
      <c r="CW587" s="481"/>
      <c r="CX587" s="482"/>
      <c r="CY587" s="482"/>
      <c r="CZ587" s="483"/>
      <c r="DA587" s="481"/>
      <c r="DB587" s="482"/>
      <c r="DC587" s="482"/>
      <c r="DD587" s="483"/>
      <c r="DE587" s="481"/>
      <c r="DF587" s="482"/>
      <c r="DG587" s="482"/>
      <c r="DH587" s="483"/>
      <c r="DI587" s="481"/>
      <c r="DJ587" s="482"/>
      <c r="DK587" s="482"/>
      <c r="DL587" s="483"/>
      <c r="DM587" s="481"/>
      <c r="DN587" s="482"/>
      <c r="DO587" s="482"/>
      <c r="DP587" s="483"/>
      <c r="DQ587" s="2449"/>
      <c r="DR587" s="2450"/>
      <c r="DS587" s="2450"/>
      <c r="DT587" s="2450"/>
      <c r="DU587" s="2450"/>
      <c r="DV587" s="2450"/>
      <c r="DW587" s="2450"/>
      <c r="DX587" s="2451"/>
      <c r="DY587" s="482"/>
    </row>
    <row r="588" spans="3:129" ht="6.75" customHeight="1">
      <c r="C588" s="2449"/>
      <c r="D588" s="2450"/>
      <c r="E588" s="2450"/>
      <c r="F588" s="2450"/>
      <c r="G588" s="2450"/>
      <c r="H588" s="2450"/>
      <c r="I588" s="2450"/>
      <c r="J588" s="2450"/>
      <c r="K588" s="2450"/>
      <c r="L588" s="2450"/>
      <c r="M588" s="2450"/>
      <c r="N588" s="2450"/>
      <c r="O588" s="2450"/>
      <c r="P588" s="2450"/>
      <c r="Q588" s="2450"/>
      <c r="R588" s="2450"/>
      <c r="S588" s="2450"/>
      <c r="T588" s="2450"/>
      <c r="U588" s="2450"/>
      <c r="V588" s="2450"/>
      <c r="W588" s="2450"/>
      <c r="X588" s="2450"/>
      <c r="Y588" s="2450"/>
      <c r="Z588" s="2450"/>
      <c r="AA588" s="2450"/>
      <c r="AB588" s="2450"/>
      <c r="AC588" s="2450"/>
      <c r="AD588" s="2451"/>
      <c r="AE588" s="2449"/>
      <c r="AF588" s="2450"/>
      <c r="AG588" s="2450"/>
      <c r="AH588" s="2450"/>
      <c r="AI588" s="2450"/>
      <c r="AJ588" s="2450"/>
      <c r="AK588" s="2450"/>
      <c r="AL588" s="2450"/>
      <c r="AM588" s="2450"/>
      <c r="AN588" s="2450"/>
      <c r="AO588" s="2450"/>
      <c r="AP588" s="2450"/>
      <c r="AQ588" s="2450"/>
      <c r="AR588" s="2450"/>
      <c r="AS588" s="2450"/>
      <c r="AT588" s="2451"/>
      <c r="AU588" s="2449"/>
      <c r="AV588" s="2450"/>
      <c r="AW588" s="2450"/>
      <c r="AX588" s="2450"/>
      <c r="AY588" s="2450"/>
      <c r="AZ588" s="2450"/>
      <c r="BA588" s="2450"/>
      <c r="BB588" s="2451"/>
      <c r="BC588" s="2449"/>
      <c r="BD588" s="2450"/>
      <c r="BE588" s="2450"/>
      <c r="BF588" s="2450"/>
      <c r="BG588" s="2450"/>
      <c r="BH588" s="2450"/>
      <c r="BI588" s="2450"/>
      <c r="BJ588" s="2450"/>
      <c r="BK588" s="2450"/>
      <c r="BL588" s="2450"/>
      <c r="BM588" s="2450"/>
      <c r="BN588" s="2451"/>
      <c r="BO588" s="2449"/>
      <c r="BP588" s="2450"/>
      <c r="BQ588" s="2450"/>
      <c r="BR588" s="2450"/>
      <c r="BS588" s="2450"/>
      <c r="BT588" s="2450"/>
      <c r="BU588" s="2450"/>
      <c r="BV588" s="2450"/>
      <c r="BW588" s="2450"/>
      <c r="BX588" s="2450"/>
      <c r="BY588" s="2450"/>
      <c r="BZ588" s="2450"/>
      <c r="CA588" s="2450"/>
      <c r="CB588" s="2451"/>
      <c r="CC588" s="2449"/>
      <c r="CD588" s="2450"/>
      <c r="CE588" s="2450"/>
      <c r="CF588" s="2450"/>
      <c r="CG588" s="2450"/>
      <c r="CH588" s="2450"/>
      <c r="CI588" s="2450"/>
      <c r="CJ588" s="2450"/>
      <c r="CK588" s="2450"/>
      <c r="CL588" s="2450"/>
      <c r="CM588" s="2450"/>
      <c r="CN588" s="2451"/>
      <c r="CO588" s="519"/>
      <c r="CP588" s="492"/>
      <c r="CQ588" s="492"/>
      <c r="CR588" s="492"/>
      <c r="CS588" s="519"/>
      <c r="CT588" s="492"/>
      <c r="CU588" s="492"/>
      <c r="CV588" s="493"/>
      <c r="CW588" s="519"/>
      <c r="CX588" s="492"/>
      <c r="CY588" s="492"/>
      <c r="CZ588" s="493"/>
      <c r="DA588" s="519"/>
      <c r="DB588" s="492"/>
      <c r="DC588" s="492"/>
      <c r="DD588" s="493"/>
      <c r="DE588" s="519"/>
      <c r="DF588" s="492"/>
      <c r="DG588" s="492"/>
      <c r="DH588" s="493"/>
      <c r="DI588" s="519"/>
      <c r="DJ588" s="492"/>
      <c r="DK588" s="492"/>
      <c r="DL588" s="493"/>
      <c r="DM588" s="519"/>
      <c r="DN588" s="492"/>
      <c r="DO588" s="492"/>
      <c r="DP588" s="493"/>
      <c r="DQ588" s="2449"/>
      <c r="DR588" s="2450"/>
      <c r="DS588" s="2450"/>
      <c r="DT588" s="2450"/>
      <c r="DU588" s="2450"/>
      <c r="DV588" s="2450"/>
      <c r="DW588" s="2450"/>
      <c r="DX588" s="2451"/>
      <c r="DY588" s="482"/>
    </row>
    <row r="589" spans="3:129" ht="6.75" customHeight="1">
      <c r="C589" s="2449"/>
      <c r="D589" s="2450"/>
      <c r="E589" s="2450"/>
      <c r="F589" s="2450"/>
      <c r="G589" s="2450"/>
      <c r="H589" s="2450"/>
      <c r="I589" s="2450"/>
      <c r="J589" s="2450"/>
      <c r="K589" s="2450"/>
      <c r="L589" s="2450"/>
      <c r="M589" s="2450"/>
      <c r="N589" s="2450"/>
      <c r="O589" s="2450"/>
      <c r="P589" s="2450"/>
      <c r="Q589" s="2450"/>
      <c r="R589" s="2450"/>
      <c r="S589" s="2450"/>
      <c r="T589" s="2450"/>
      <c r="U589" s="2450"/>
      <c r="V589" s="2450"/>
      <c r="W589" s="2450"/>
      <c r="X589" s="2450"/>
      <c r="Y589" s="2450"/>
      <c r="Z589" s="2450"/>
      <c r="AA589" s="2450"/>
      <c r="AB589" s="2450"/>
      <c r="AC589" s="2450"/>
      <c r="AD589" s="2451"/>
      <c r="AE589" s="2449"/>
      <c r="AF589" s="2450"/>
      <c r="AG589" s="2450"/>
      <c r="AH589" s="2450"/>
      <c r="AI589" s="2450"/>
      <c r="AJ589" s="2450"/>
      <c r="AK589" s="2450"/>
      <c r="AL589" s="2450"/>
      <c r="AM589" s="2450"/>
      <c r="AN589" s="2450"/>
      <c r="AO589" s="2450"/>
      <c r="AP589" s="2450"/>
      <c r="AQ589" s="2450"/>
      <c r="AR589" s="2450"/>
      <c r="AS589" s="2450"/>
      <c r="AT589" s="2451"/>
      <c r="AU589" s="2449"/>
      <c r="AV589" s="2450"/>
      <c r="AW589" s="2450"/>
      <c r="AX589" s="2450"/>
      <c r="AY589" s="2450"/>
      <c r="AZ589" s="2450"/>
      <c r="BA589" s="2450"/>
      <c r="BB589" s="2451"/>
      <c r="BC589" s="2449"/>
      <c r="BD589" s="2450"/>
      <c r="BE589" s="2450"/>
      <c r="BF589" s="2450"/>
      <c r="BG589" s="2450"/>
      <c r="BH589" s="2450"/>
      <c r="BI589" s="2450"/>
      <c r="BJ589" s="2450"/>
      <c r="BK589" s="2450"/>
      <c r="BL589" s="2450"/>
      <c r="BM589" s="2450"/>
      <c r="BN589" s="2451"/>
      <c r="BO589" s="2449"/>
      <c r="BP589" s="2450"/>
      <c r="BQ589" s="2450"/>
      <c r="BR589" s="2450"/>
      <c r="BS589" s="2450"/>
      <c r="BT589" s="2450"/>
      <c r="BU589" s="2450"/>
      <c r="BV589" s="2450"/>
      <c r="BW589" s="2450"/>
      <c r="BX589" s="2450"/>
      <c r="BY589" s="2450"/>
      <c r="BZ589" s="2450"/>
      <c r="CA589" s="2450"/>
      <c r="CB589" s="2451"/>
      <c r="CC589" s="2449"/>
      <c r="CD589" s="2450"/>
      <c r="CE589" s="2450"/>
      <c r="CF589" s="2450"/>
      <c r="CG589" s="2450"/>
      <c r="CH589" s="2450"/>
      <c r="CI589" s="2450"/>
      <c r="CJ589" s="2450"/>
      <c r="CK589" s="2450"/>
      <c r="CL589" s="2450"/>
      <c r="CM589" s="2450"/>
      <c r="CN589" s="2451"/>
      <c r="CO589" s="481"/>
      <c r="CP589" s="482"/>
      <c r="CQ589" s="482"/>
      <c r="CR589" s="482"/>
      <c r="CS589" s="481"/>
      <c r="CT589" s="482"/>
      <c r="CU589" s="482"/>
      <c r="CV589" s="483"/>
      <c r="CW589" s="481"/>
      <c r="CX589" s="482"/>
      <c r="CY589" s="482"/>
      <c r="CZ589" s="483"/>
      <c r="DA589" s="481"/>
      <c r="DB589" s="482"/>
      <c r="DC589" s="482"/>
      <c r="DD589" s="483"/>
      <c r="DE589" s="481"/>
      <c r="DF589" s="482"/>
      <c r="DG589" s="482"/>
      <c r="DH589" s="483"/>
      <c r="DI589" s="481"/>
      <c r="DJ589" s="482"/>
      <c r="DK589" s="482"/>
      <c r="DL589" s="483"/>
      <c r="DM589" s="481"/>
      <c r="DN589" s="482"/>
      <c r="DO589" s="482"/>
      <c r="DP589" s="483"/>
      <c r="DQ589" s="2449"/>
      <c r="DR589" s="2450"/>
      <c r="DS589" s="2450"/>
      <c r="DT589" s="2450"/>
      <c r="DU589" s="2450"/>
      <c r="DV589" s="2450"/>
      <c r="DW589" s="2450"/>
      <c r="DX589" s="2451"/>
      <c r="DY589" s="482"/>
    </row>
    <row r="590" spans="3:129" ht="6.75" customHeight="1">
      <c r="C590" s="2449"/>
      <c r="D590" s="2450"/>
      <c r="E590" s="2450"/>
      <c r="F590" s="2450"/>
      <c r="G590" s="2450"/>
      <c r="H590" s="2450"/>
      <c r="I590" s="2450"/>
      <c r="J590" s="2450"/>
      <c r="K590" s="2450"/>
      <c r="L590" s="2450"/>
      <c r="M590" s="2450"/>
      <c r="N590" s="2450"/>
      <c r="O590" s="2450"/>
      <c r="P590" s="2450"/>
      <c r="Q590" s="2450"/>
      <c r="R590" s="2450"/>
      <c r="S590" s="2450"/>
      <c r="T590" s="2450"/>
      <c r="U590" s="2450"/>
      <c r="V590" s="2450"/>
      <c r="W590" s="2450"/>
      <c r="X590" s="2450"/>
      <c r="Y590" s="2450"/>
      <c r="Z590" s="2450"/>
      <c r="AA590" s="2450"/>
      <c r="AB590" s="2450"/>
      <c r="AC590" s="2450"/>
      <c r="AD590" s="2451"/>
      <c r="AE590" s="2449"/>
      <c r="AF590" s="2450"/>
      <c r="AG590" s="2450"/>
      <c r="AH590" s="2450"/>
      <c r="AI590" s="2450"/>
      <c r="AJ590" s="2450"/>
      <c r="AK590" s="2450"/>
      <c r="AL590" s="2450"/>
      <c r="AM590" s="2450"/>
      <c r="AN590" s="2450"/>
      <c r="AO590" s="2450"/>
      <c r="AP590" s="2450"/>
      <c r="AQ590" s="2450"/>
      <c r="AR590" s="2450"/>
      <c r="AS590" s="2450"/>
      <c r="AT590" s="2451"/>
      <c r="AU590" s="2449"/>
      <c r="AV590" s="2450"/>
      <c r="AW590" s="2450"/>
      <c r="AX590" s="2450"/>
      <c r="AY590" s="2450"/>
      <c r="AZ590" s="2450"/>
      <c r="BA590" s="2450"/>
      <c r="BB590" s="2451"/>
      <c r="BC590" s="2449"/>
      <c r="BD590" s="2450"/>
      <c r="BE590" s="2450"/>
      <c r="BF590" s="2450"/>
      <c r="BG590" s="2450"/>
      <c r="BH590" s="2450"/>
      <c r="BI590" s="2450"/>
      <c r="BJ590" s="2450"/>
      <c r="BK590" s="2450"/>
      <c r="BL590" s="2450"/>
      <c r="BM590" s="2450"/>
      <c r="BN590" s="2451"/>
      <c r="BO590" s="2449"/>
      <c r="BP590" s="2450"/>
      <c r="BQ590" s="2450"/>
      <c r="BR590" s="2450"/>
      <c r="BS590" s="2450"/>
      <c r="BT590" s="2450"/>
      <c r="BU590" s="2450"/>
      <c r="BV590" s="2450"/>
      <c r="BW590" s="2450"/>
      <c r="BX590" s="2450"/>
      <c r="BY590" s="2450"/>
      <c r="BZ590" s="2450"/>
      <c r="CA590" s="2450"/>
      <c r="CB590" s="2451"/>
      <c r="CC590" s="2449"/>
      <c r="CD590" s="2450"/>
      <c r="CE590" s="2450"/>
      <c r="CF590" s="2450"/>
      <c r="CG590" s="2450"/>
      <c r="CH590" s="2450"/>
      <c r="CI590" s="2450"/>
      <c r="CJ590" s="2450"/>
      <c r="CK590" s="2450"/>
      <c r="CL590" s="2450"/>
      <c r="CM590" s="2450"/>
      <c r="CN590" s="2451"/>
      <c r="CO590" s="520"/>
      <c r="CP590" s="498"/>
      <c r="CQ590" s="498"/>
      <c r="CR590" s="498"/>
      <c r="CS590" s="520"/>
      <c r="CT590" s="498"/>
      <c r="CU590" s="498"/>
      <c r="CV590" s="497"/>
      <c r="CW590" s="520"/>
      <c r="CX590" s="498"/>
      <c r="CY590" s="498"/>
      <c r="CZ590" s="497"/>
      <c r="DA590" s="520"/>
      <c r="DB590" s="498"/>
      <c r="DC590" s="498"/>
      <c r="DD590" s="497"/>
      <c r="DE590" s="520"/>
      <c r="DF590" s="498"/>
      <c r="DG590" s="498"/>
      <c r="DH590" s="497"/>
      <c r="DI590" s="520"/>
      <c r="DJ590" s="498"/>
      <c r="DK590" s="498"/>
      <c r="DL590" s="497"/>
      <c r="DM590" s="520"/>
      <c r="DN590" s="498"/>
      <c r="DO590" s="498"/>
      <c r="DP590" s="497"/>
      <c r="DQ590" s="2449"/>
      <c r="DR590" s="2450"/>
      <c r="DS590" s="2450"/>
      <c r="DT590" s="2450"/>
      <c r="DU590" s="2450"/>
      <c r="DV590" s="2450"/>
      <c r="DW590" s="2450"/>
      <c r="DX590" s="2451"/>
      <c r="DY590" s="482"/>
    </row>
    <row r="591" spans="3:129" ht="6.75" customHeight="1">
      <c r="C591" s="2449"/>
      <c r="D591" s="2450"/>
      <c r="E591" s="2450"/>
      <c r="F591" s="2450"/>
      <c r="G591" s="2450"/>
      <c r="H591" s="2450"/>
      <c r="I591" s="2450"/>
      <c r="J591" s="2450"/>
      <c r="K591" s="2450"/>
      <c r="L591" s="2450"/>
      <c r="M591" s="2450"/>
      <c r="N591" s="2450"/>
      <c r="O591" s="2450"/>
      <c r="P591" s="2450"/>
      <c r="Q591" s="2450"/>
      <c r="R591" s="2450"/>
      <c r="S591" s="2450"/>
      <c r="T591" s="2450"/>
      <c r="U591" s="2450"/>
      <c r="V591" s="2450"/>
      <c r="W591" s="2450"/>
      <c r="X591" s="2450"/>
      <c r="Y591" s="2450"/>
      <c r="Z591" s="2450"/>
      <c r="AA591" s="2450"/>
      <c r="AB591" s="2450"/>
      <c r="AC591" s="2450"/>
      <c r="AD591" s="2451"/>
      <c r="AE591" s="2449"/>
      <c r="AF591" s="2450"/>
      <c r="AG591" s="2450"/>
      <c r="AH591" s="2450"/>
      <c r="AI591" s="2450"/>
      <c r="AJ591" s="2450"/>
      <c r="AK591" s="2450"/>
      <c r="AL591" s="2450"/>
      <c r="AM591" s="2450"/>
      <c r="AN591" s="2450"/>
      <c r="AO591" s="2450"/>
      <c r="AP591" s="2450"/>
      <c r="AQ591" s="2450"/>
      <c r="AR591" s="2450"/>
      <c r="AS591" s="2450"/>
      <c r="AT591" s="2451"/>
      <c r="AU591" s="2449"/>
      <c r="AV591" s="2450"/>
      <c r="AW591" s="2450"/>
      <c r="AX591" s="2450"/>
      <c r="AY591" s="2450"/>
      <c r="AZ591" s="2450"/>
      <c r="BA591" s="2450"/>
      <c r="BB591" s="2451"/>
      <c r="BC591" s="2449"/>
      <c r="BD591" s="2450"/>
      <c r="BE591" s="2450"/>
      <c r="BF591" s="2450"/>
      <c r="BG591" s="2450"/>
      <c r="BH591" s="2450"/>
      <c r="BI591" s="2450"/>
      <c r="BJ591" s="2450"/>
      <c r="BK591" s="2450"/>
      <c r="BL591" s="2450"/>
      <c r="BM591" s="2450"/>
      <c r="BN591" s="2451"/>
      <c r="BO591" s="2449"/>
      <c r="BP591" s="2450"/>
      <c r="BQ591" s="2450"/>
      <c r="BR591" s="2450"/>
      <c r="BS591" s="2450"/>
      <c r="BT591" s="2450"/>
      <c r="BU591" s="2450"/>
      <c r="BV591" s="2450"/>
      <c r="BW591" s="2450"/>
      <c r="BX591" s="2450"/>
      <c r="BY591" s="2450"/>
      <c r="BZ591" s="2450"/>
      <c r="CA591" s="2450"/>
      <c r="CB591" s="2451"/>
      <c r="CC591" s="2449"/>
      <c r="CD591" s="2450"/>
      <c r="CE591" s="2450"/>
      <c r="CF591" s="2450"/>
      <c r="CG591" s="2450"/>
      <c r="CH591" s="2450"/>
      <c r="CI591" s="2450"/>
      <c r="CJ591" s="2450"/>
      <c r="CK591" s="2450"/>
      <c r="CL591" s="2450"/>
      <c r="CM591" s="2450"/>
      <c r="CN591" s="2451"/>
      <c r="CO591" s="481"/>
      <c r="CP591" s="482"/>
      <c r="CQ591" s="482"/>
      <c r="CR591" s="482"/>
      <c r="CS591" s="481"/>
      <c r="CT591" s="482"/>
      <c r="CU591" s="482"/>
      <c r="CV591" s="483"/>
      <c r="CW591" s="481"/>
      <c r="CX591" s="482"/>
      <c r="CY591" s="482"/>
      <c r="CZ591" s="483"/>
      <c r="DA591" s="481"/>
      <c r="DB591" s="482"/>
      <c r="DC591" s="482"/>
      <c r="DD591" s="483"/>
      <c r="DE591" s="481"/>
      <c r="DF591" s="482"/>
      <c r="DG591" s="482"/>
      <c r="DH591" s="483"/>
      <c r="DI591" s="481"/>
      <c r="DJ591" s="482"/>
      <c r="DK591" s="482"/>
      <c r="DL591" s="483"/>
      <c r="DM591" s="481"/>
      <c r="DN591" s="482"/>
      <c r="DO591" s="482"/>
      <c r="DP591" s="483"/>
      <c r="DQ591" s="2449"/>
      <c r="DR591" s="2450"/>
      <c r="DS591" s="2450"/>
      <c r="DT591" s="2450"/>
      <c r="DU591" s="2450"/>
      <c r="DV591" s="2450"/>
      <c r="DW591" s="2450"/>
      <c r="DX591" s="2451"/>
      <c r="DY591" s="482"/>
    </row>
    <row r="592" spans="3:129" ht="6.75" customHeight="1">
      <c r="C592" s="2449"/>
      <c r="D592" s="2450"/>
      <c r="E592" s="2450"/>
      <c r="F592" s="2450"/>
      <c r="G592" s="2450"/>
      <c r="H592" s="2450"/>
      <c r="I592" s="2450"/>
      <c r="J592" s="2450"/>
      <c r="K592" s="2450"/>
      <c r="L592" s="2450"/>
      <c r="M592" s="2450"/>
      <c r="N592" s="2450"/>
      <c r="O592" s="2450"/>
      <c r="P592" s="2450"/>
      <c r="Q592" s="2450"/>
      <c r="R592" s="2450"/>
      <c r="S592" s="2450"/>
      <c r="T592" s="2450"/>
      <c r="U592" s="2450"/>
      <c r="V592" s="2450"/>
      <c r="W592" s="2450"/>
      <c r="X592" s="2450"/>
      <c r="Y592" s="2450"/>
      <c r="Z592" s="2450"/>
      <c r="AA592" s="2450"/>
      <c r="AB592" s="2450"/>
      <c r="AC592" s="2450"/>
      <c r="AD592" s="2451"/>
      <c r="AE592" s="2449"/>
      <c r="AF592" s="2450"/>
      <c r="AG592" s="2450"/>
      <c r="AH592" s="2450"/>
      <c r="AI592" s="2450"/>
      <c r="AJ592" s="2450"/>
      <c r="AK592" s="2450"/>
      <c r="AL592" s="2450"/>
      <c r="AM592" s="2450"/>
      <c r="AN592" s="2450"/>
      <c r="AO592" s="2450"/>
      <c r="AP592" s="2450"/>
      <c r="AQ592" s="2450"/>
      <c r="AR592" s="2450"/>
      <c r="AS592" s="2450"/>
      <c r="AT592" s="2451"/>
      <c r="AU592" s="2449"/>
      <c r="AV592" s="2450"/>
      <c r="AW592" s="2450"/>
      <c r="AX592" s="2450"/>
      <c r="AY592" s="2450"/>
      <c r="AZ592" s="2450"/>
      <c r="BA592" s="2450"/>
      <c r="BB592" s="2451"/>
      <c r="BC592" s="2449"/>
      <c r="BD592" s="2450"/>
      <c r="BE592" s="2450"/>
      <c r="BF592" s="2450"/>
      <c r="BG592" s="2450"/>
      <c r="BH592" s="2450"/>
      <c r="BI592" s="2450"/>
      <c r="BJ592" s="2450"/>
      <c r="BK592" s="2450"/>
      <c r="BL592" s="2450"/>
      <c r="BM592" s="2450"/>
      <c r="BN592" s="2451"/>
      <c r="BO592" s="2449"/>
      <c r="BP592" s="2450"/>
      <c r="BQ592" s="2450"/>
      <c r="BR592" s="2450"/>
      <c r="BS592" s="2450"/>
      <c r="BT592" s="2450"/>
      <c r="BU592" s="2450"/>
      <c r="BV592" s="2450"/>
      <c r="BW592" s="2450"/>
      <c r="BX592" s="2450"/>
      <c r="BY592" s="2450"/>
      <c r="BZ592" s="2450"/>
      <c r="CA592" s="2450"/>
      <c r="CB592" s="2451"/>
      <c r="CC592" s="2449"/>
      <c r="CD592" s="2450"/>
      <c r="CE592" s="2450"/>
      <c r="CF592" s="2450"/>
      <c r="CG592" s="2450"/>
      <c r="CH592" s="2450"/>
      <c r="CI592" s="2450"/>
      <c r="CJ592" s="2450"/>
      <c r="CK592" s="2450"/>
      <c r="CL592" s="2450"/>
      <c r="CM592" s="2450"/>
      <c r="CN592" s="2451"/>
      <c r="CO592" s="481"/>
      <c r="CP592" s="482"/>
      <c r="CQ592" s="482"/>
      <c r="CR592" s="482"/>
      <c r="CS592" s="481"/>
      <c r="CT592" s="482"/>
      <c r="CU592" s="482"/>
      <c r="CV592" s="483"/>
      <c r="CW592" s="481"/>
      <c r="CX592" s="482"/>
      <c r="CY592" s="482"/>
      <c r="CZ592" s="483"/>
      <c r="DA592" s="481"/>
      <c r="DB592" s="482"/>
      <c r="DC592" s="482"/>
      <c r="DD592" s="483"/>
      <c r="DE592" s="481"/>
      <c r="DF592" s="482"/>
      <c r="DG592" s="482"/>
      <c r="DH592" s="483"/>
      <c r="DI592" s="481"/>
      <c r="DJ592" s="482"/>
      <c r="DK592" s="482"/>
      <c r="DL592" s="483"/>
      <c r="DM592" s="481"/>
      <c r="DN592" s="482"/>
      <c r="DO592" s="482"/>
      <c r="DP592" s="483"/>
      <c r="DQ592" s="2449"/>
      <c r="DR592" s="2450"/>
      <c r="DS592" s="2450"/>
      <c r="DT592" s="2450"/>
      <c r="DU592" s="2450"/>
      <c r="DV592" s="2450"/>
      <c r="DW592" s="2450"/>
      <c r="DX592" s="2451"/>
      <c r="DY592" s="482"/>
    </row>
    <row r="593" spans="3:129" ht="6.75" customHeight="1">
      <c r="C593" s="2452"/>
      <c r="D593" s="2453"/>
      <c r="E593" s="2453"/>
      <c r="F593" s="2453"/>
      <c r="G593" s="2453"/>
      <c r="H593" s="2453"/>
      <c r="I593" s="2453"/>
      <c r="J593" s="2453"/>
      <c r="K593" s="2453"/>
      <c r="L593" s="2453"/>
      <c r="M593" s="2453"/>
      <c r="N593" s="2453"/>
      <c r="O593" s="2453"/>
      <c r="P593" s="2453"/>
      <c r="Q593" s="2453"/>
      <c r="R593" s="2453"/>
      <c r="S593" s="2453"/>
      <c r="T593" s="2453"/>
      <c r="U593" s="2453"/>
      <c r="V593" s="2453"/>
      <c r="W593" s="2453"/>
      <c r="X593" s="2453"/>
      <c r="Y593" s="2453"/>
      <c r="Z593" s="2453"/>
      <c r="AA593" s="2453"/>
      <c r="AB593" s="2453"/>
      <c r="AC593" s="2453"/>
      <c r="AD593" s="2454"/>
      <c r="AE593" s="2452"/>
      <c r="AF593" s="2453"/>
      <c r="AG593" s="2453"/>
      <c r="AH593" s="2453"/>
      <c r="AI593" s="2453"/>
      <c r="AJ593" s="2453"/>
      <c r="AK593" s="2453"/>
      <c r="AL593" s="2453"/>
      <c r="AM593" s="2453"/>
      <c r="AN593" s="2453"/>
      <c r="AO593" s="2453"/>
      <c r="AP593" s="2453"/>
      <c r="AQ593" s="2453"/>
      <c r="AR593" s="2453"/>
      <c r="AS593" s="2453"/>
      <c r="AT593" s="2454"/>
      <c r="AU593" s="2452"/>
      <c r="AV593" s="2453"/>
      <c r="AW593" s="2453"/>
      <c r="AX593" s="2453"/>
      <c r="AY593" s="2453"/>
      <c r="AZ593" s="2453"/>
      <c r="BA593" s="2453"/>
      <c r="BB593" s="2454"/>
      <c r="BC593" s="2452"/>
      <c r="BD593" s="2453"/>
      <c r="BE593" s="2453"/>
      <c r="BF593" s="2453"/>
      <c r="BG593" s="2453"/>
      <c r="BH593" s="2453"/>
      <c r="BI593" s="2453"/>
      <c r="BJ593" s="2453"/>
      <c r="BK593" s="2453"/>
      <c r="BL593" s="2453"/>
      <c r="BM593" s="2453"/>
      <c r="BN593" s="2454"/>
      <c r="BO593" s="2452"/>
      <c r="BP593" s="2453"/>
      <c r="BQ593" s="2453"/>
      <c r="BR593" s="2453"/>
      <c r="BS593" s="2453"/>
      <c r="BT593" s="2453"/>
      <c r="BU593" s="2453"/>
      <c r="BV593" s="2453"/>
      <c r="BW593" s="2453"/>
      <c r="BX593" s="2453"/>
      <c r="BY593" s="2453"/>
      <c r="BZ593" s="2453"/>
      <c r="CA593" s="2453"/>
      <c r="CB593" s="2454"/>
      <c r="CC593" s="2452"/>
      <c r="CD593" s="2453"/>
      <c r="CE593" s="2453"/>
      <c r="CF593" s="2453"/>
      <c r="CG593" s="2453"/>
      <c r="CH593" s="2453"/>
      <c r="CI593" s="2453"/>
      <c r="CJ593" s="2453"/>
      <c r="CK593" s="2453"/>
      <c r="CL593" s="2453"/>
      <c r="CM593" s="2453"/>
      <c r="CN593" s="2454"/>
      <c r="CO593" s="517"/>
      <c r="CP593" s="486"/>
      <c r="CQ593" s="486"/>
      <c r="CR593" s="486"/>
      <c r="CS593" s="517"/>
      <c r="CT593" s="486"/>
      <c r="CU593" s="486"/>
      <c r="CV593" s="487"/>
      <c r="CW593" s="517"/>
      <c r="CX593" s="486"/>
      <c r="CY593" s="486"/>
      <c r="CZ593" s="487"/>
      <c r="DA593" s="517"/>
      <c r="DB593" s="486"/>
      <c r="DC593" s="486"/>
      <c r="DD593" s="487"/>
      <c r="DE593" s="517"/>
      <c r="DF593" s="486"/>
      <c r="DG593" s="486"/>
      <c r="DH593" s="487"/>
      <c r="DI593" s="517"/>
      <c r="DJ593" s="486"/>
      <c r="DK593" s="486"/>
      <c r="DL593" s="487"/>
      <c r="DM593" s="517"/>
      <c r="DN593" s="486"/>
      <c r="DO593" s="486"/>
      <c r="DP593" s="487"/>
      <c r="DQ593" s="2452"/>
      <c r="DR593" s="2453"/>
      <c r="DS593" s="2453"/>
      <c r="DT593" s="2453"/>
      <c r="DU593" s="2453"/>
      <c r="DV593" s="2453"/>
      <c r="DW593" s="2453"/>
      <c r="DX593" s="2454"/>
      <c r="DY593" s="482"/>
    </row>
    <row r="594" spans="3:129" ht="6.75" customHeight="1">
      <c r="C594" s="2446"/>
      <c r="D594" s="2447"/>
      <c r="E594" s="2447"/>
      <c r="F594" s="2447"/>
      <c r="G594" s="2447"/>
      <c r="H594" s="2447"/>
      <c r="I594" s="2447"/>
      <c r="J594" s="2447"/>
      <c r="K594" s="2447"/>
      <c r="L594" s="2447"/>
      <c r="M594" s="2447"/>
      <c r="N594" s="2447"/>
      <c r="O594" s="2447"/>
      <c r="P594" s="2447"/>
      <c r="Q594" s="2447"/>
      <c r="R594" s="2447"/>
      <c r="S594" s="2447"/>
      <c r="T594" s="2447"/>
      <c r="U594" s="2447"/>
      <c r="V594" s="2447"/>
      <c r="W594" s="2447"/>
      <c r="X594" s="2447"/>
      <c r="Y594" s="2447"/>
      <c r="Z594" s="2447"/>
      <c r="AA594" s="2447"/>
      <c r="AB594" s="2447"/>
      <c r="AC594" s="2447"/>
      <c r="AD594" s="2448"/>
      <c r="AE594" s="2446"/>
      <c r="AF594" s="2447"/>
      <c r="AG594" s="2447"/>
      <c r="AH594" s="2447"/>
      <c r="AI594" s="2447"/>
      <c r="AJ594" s="2447"/>
      <c r="AK594" s="2447"/>
      <c r="AL594" s="2447"/>
      <c r="AM594" s="2447"/>
      <c r="AN594" s="2447"/>
      <c r="AO594" s="2447"/>
      <c r="AP594" s="2447"/>
      <c r="AQ594" s="2447"/>
      <c r="AR594" s="2447"/>
      <c r="AS594" s="2447"/>
      <c r="AT594" s="2448"/>
      <c r="AU594" s="2446"/>
      <c r="AV594" s="2447"/>
      <c r="AW594" s="2447"/>
      <c r="AX594" s="2447"/>
      <c r="AY594" s="2447"/>
      <c r="AZ594" s="2447"/>
      <c r="BA594" s="2447"/>
      <c r="BB594" s="2448"/>
      <c r="BC594" s="2446"/>
      <c r="BD594" s="2447"/>
      <c r="BE594" s="2447"/>
      <c r="BF594" s="2447"/>
      <c r="BG594" s="2447"/>
      <c r="BH594" s="2447"/>
      <c r="BI594" s="2447"/>
      <c r="BJ594" s="2447"/>
      <c r="BK594" s="2447"/>
      <c r="BL594" s="2447"/>
      <c r="BM594" s="2447"/>
      <c r="BN594" s="2448"/>
      <c r="BO594" s="2446"/>
      <c r="BP594" s="2447"/>
      <c r="BQ594" s="2447"/>
      <c r="BR594" s="2447"/>
      <c r="BS594" s="2447"/>
      <c r="BT594" s="2447"/>
      <c r="BU594" s="2447"/>
      <c r="BV594" s="2447"/>
      <c r="BW594" s="2447"/>
      <c r="BX594" s="2447"/>
      <c r="BY594" s="2447"/>
      <c r="BZ594" s="2447"/>
      <c r="CA594" s="2447"/>
      <c r="CB594" s="2448"/>
      <c r="CC594" s="2446"/>
      <c r="CD594" s="2447"/>
      <c r="CE594" s="2447"/>
      <c r="CF594" s="2447"/>
      <c r="CG594" s="2447"/>
      <c r="CH594" s="2447"/>
      <c r="CI594" s="2447"/>
      <c r="CJ594" s="2447"/>
      <c r="CK594" s="2447"/>
      <c r="CL594" s="2447"/>
      <c r="CM594" s="2447"/>
      <c r="CN594" s="2448"/>
      <c r="CO594" s="478"/>
      <c r="CP594" s="479"/>
      <c r="CQ594" s="479"/>
      <c r="CR594" s="479"/>
      <c r="CS594" s="478"/>
      <c r="CT594" s="479"/>
      <c r="CU594" s="479"/>
      <c r="CV594" s="480"/>
      <c r="CW594" s="478"/>
      <c r="CX594" s="479"/>
      <c r="CY594" s="479"/>
      <c r="CZ594" s="480"/>
      <c r="DA594" s="478"/>
      <c r="DB594" s="479"/>
      <c r="DC594" s="479"/>
      <c r="DD594" s="480"/>
      <c r="DE594" s="478"/>
      <c r="DF594" s="479"/>
      <c r="DG594" s="479"/>
      <c r="DH594" s="480"/>
      <c r="DI594" s="478"/>
      <c r="DJ594" s="479"/>
      <c r="DK594" s="479"/>
      <c r="DL594" s="480"/>
      <c r="DM594" s="478"/>
      <c r="DN594" s="479"/>
      <c r="DO594" s="479"/>
      <c r="DP594" s="480"/>
      <c r="DQ594" s="2446"/>
      <c r="DR594" s="2447"/>
      <c r="DS594" s="2447"/>
      <c r="DT594" s="2447"/>
      <c r="DU594" s="2447"/>
      <c r="DV594" s="2447"/>
      <c r="DW594" s="2447"/>
      <c r="DX594" s="2448"/>
      <c r="DY594" s="482"/>
    </row>
    <row r="595" spans="3:129" ht="6.75" customHeight="1">
      <c r="C595" s="2449"/>
      <c r="D595" s="2450"/>
      <c r="E595" s="2450"/>
      <c r="F595" s="2450"/>
      <c r="G595" s="2450"/>
      <c r="H595" s="2450"/>
      <c r="I595" s="2450"/>
      <c r="J595" s="2450"/>
      <c r="K595" s="2450"/>
      <c r="L595" s="2450"/>
      <c r="M595" s="2450"/>
      <c r="N595" s="2450"/>
      <c r="O595" s="2450"/>
      <c r="P595" s="2450"/>
      <c r="Q595" s="2450"/>
      <c r="R595" s="2450"/>
      <c r="S595" s="2450"/>
      <c r="T595" s="2450"/>
      <c r="U595" s="2450"/>
      <c r="V595" s="2450"/>
      <c r="W595" s="2450"/>
      <c r="X595" s="2450"/>
      <c r="Y595" s="2450"/>
      <c r="Z595" s="2450"/>
      <c r="AA595" s="2450"/>
      <c r="AB595" s="2450"/>
      <c r="AC595" s="2450"/>
      <c r="AD595" s="2451"/>
      <c r="AE595" s="2449"/>
      <c r="AF595" s="2450"/>
      <c r="AG595" s="2450"/>
      <c r="AH595" s="2450"/>
      <c r="AI595" s="2450"/>
      <c r="AJ595" s="2450"/>
      <c r="AK595" s="2450"/>
      <c r="AL595" s="2450"/>
      <c r="AM595" s="2450"/>
      <c r="AN595" s="2450"/>
      <c r="AO595" s="2450"/>
      <c r="AP595" s="2450"/>
      <c r="AQ595" s="2450"/>
      <c r="AR595" s="2450"/>
      <c r="AS595" s="2450"/>
      <c r="AT595" s="2451"/>
      <c r="AU595" s="2449"/>
      <c r="AV595" s="2450"/>
      <c r="AW595" s="2450"/>
      <c r="AX595" s="2450"/>
      <c r="AY595" s="2450"/>
      <c r="AZ595" s="2450"/>
      <c r="BA595" s="2450"/>
      <c r="BB595" s="2451"/>
      <c r="BC595" s="2449"/>
      <c r="BD595" s="2450"/>
      <c r="BE595" s="2450"/>
      <c r="BF595" s="2450"/>
      <c r="BG595" s="2450"/>
      <c r="BH595" s="2450"/>
      <c r="BI595" s="2450"/>
      <c r="BJ595" s="2450"/>
      <c r="BK595" s="2450"/>
      <c r="BL595" s="2450"/>
      <c r="BM595" s="2450"/>
      <c r="BN595" s="2451"/>
      <c r="BO595" s="2449"/>
      <c r="BP595" s="2450"/>
      <c r="BQ595" s="2450"/>
      <c r="BR595" s="2450"/>
      <c r="BS595" s="2450"/>
      <c r="BT595" s="2450"/>
      <c r="BU595" s="2450"/>
      <c r="BV595" s="2450"/>
      <c r="BW595" s="2450"/>
      <c r="BX595" s="2450"/>
      <c r="BY595" s="2450"/>
      <c r="BZ595" s="2450"/>
      <c r="CA595" s="2450"/>
      <c r="CB595" s="2451"/>
      <c r="CC595" s="2449"/>
      <c r="CD595" s="2450"/>
      <c r="CE595" s="2450"/>
      <c r="CF595" s="2450"/>
      <c r="CG595" s="2450"/>
      <c r="CH595" s="2450"/>
      <c r="CI595" s="2450"/>
      <c r="CJ595" s="2450"/>
      <c r="CK595" s="2450"/>
      <c r="CL595" s="2450"/>
      <c r="CM595" s="2450"/>
      <c r="CN595" s="2451"/>
      <c r="CO595" s="481"/>
      <c r="CP595" s="482"/>
      <c r="CQ595" s="482"/>
      <c r="CR595" s="482"/>
      <c r="CS595" s="481"/>
      <c r="CT595" s="482"/>
      <c r="CU595" s="482"/>
      <c r="CV595" s="483"/>
      <c r="CW595" s="481"/>
      <c r="CX595" s="482"/>
      <c r="CY595" s="482"/>
      <c r="CZ595" s="483"/>
      <c r="DA595" s="481"/>
      <c r="DB595" s="482"/>
      <c r="DC595" s="482"/>
      <c r="DD595" s="483"/>
      <c r="DE595" s="481"/>
      <c r="DF595" s="482"/>
      <c r="DG595" s="482"/>
      <c r="DH595" s="483"/>
      <c r="DI595" s="481"/>
      <c r="DJ595" s="482"/>
      <c r="DK595" s="482"/>
      <c r="DL595" s="483"/>
      <c r="DM595" s="481"/>
      <c r="DN595" s="482"/>
      <c r="DO595" s="482"/>
      <c r="DP595" s="483"/>
      <c r="DQ595" s="2449"/>
      <c r="DR595" s="2450"/>
      <c r="DS595" s="2450"/>
      <c r="DT595" s="2450"/>
      <c r="DU595" s="2450"/>
      <c r="DV595" s="2450"/>
      <c r="DW595" s="2450"/>
      <c r="DX595" s="2451"/>
      <c r="DY595" s="482"/>
    </row>
    <row r="596" spans="3:129" ht="6.75" customHeight="1">
      <c r="C596" s="2449"/>
      <c r="D596" s="2450"/>
      <c r="E596" s="2450"/>
      <c r="F596" s="2450"/>
      <c r="G596" s="2450"/>
      <c r="H596" s="2450"/>
      <c r="I596" s="2450"/>
      <c r="J596" s="2450"/>
      <c r="K596" s="2450"/>
      <c r="L596" s="2450"/>
      <c r="M596" s="2450"/>
      <c r="N596" s="2450"/>
      <c r="O596" s="2450"/>
      <c r="P596" s="2450"/>
      <c r="Q596" s="2450"/>
      <c r="R596" s="2450"/>
      <c r="S596" s="2450"/>
      <c r="T596" s="2450"/>
      <c r="U596" s="2450"/>
      <c r="V596" s="2450"/>
      <c r="W596" s="2450"/>
      <c r="X596" s="2450"/>
      <c r="Y596" s="2450"/>
      <c r="Z596" s="2450"/>
      <c r="AA596" s="2450"/>
      <c r="AB596" s="2450"/>
      <c r="AC596" s="2450"/>
      <c r="AD596" s="2451"/>
      <c r="AE596" s="2449"/>
      <c r="AF596" s="2450"/>
      <c r="AG596" s="2450"/>
      <c r="AH596" s="2450"/>
      <c r="AI596" s="2450"/>
      <c r="AJ596" s="2450"/>
      <c r="AK596" s="2450"/>
      <c r="AL596" s="2450"/>
      <c r="AM596" s="2450"/>
      <c r="AN596" s="2450"/>
      <c r="AO596" s="2450"/>
      <c r="AP596" s="2450"/>
      <c r="AQ596" s="2450"/>
      <c r="AR596" s="2450"/>
      <c r="AS596" s="2450"/>
      <c r="AT596" s="2451"/>
      <c r="AU596" s="2449"/>
      <c r="AV596" s="2450"/>
      <c r="AW596" s="2450"/>
      <c r="AX596" s="2450"/>
      <c r="AY596" s="2450"/>
      <c r="AZ596" s="2450"/>
      <c r="BA596" s="2450"/>
      <c r="BB596" s="2451"/>
      <c r="BC596" s="2449"/>
      <c r="BD596" s="2450"/>
      <c r="BE596" s="2450"/>
      <c r="BF596" s="2450"/>
      <c r="BG596" s="2450"/>
      <c r="BH596" s="2450"/>
      <c r="BI596" s="2450"/>
      <c r="BJ596" s="2450"/>
      <c r="BK596" s="2450"/>
      <c r="BL596" s="2450"/>
      <c r="BM596" s="2450"/>
      <c r="BN596" s="2451"/>
      <c r="BO596" s="2449"/>
      <c r="BP596" s="2450"/>
      <c r="BQ596" s="2450"/>
      <c r="BR596" s="2450"/>
      <c r="BS596" s="2450"/>
      <c r="BT596" s="2450"/>
      <c r="BU596" s="2450"/>
      <c r="BV596" s="2450"/>
      <c r="BW596" s="2450"/>
      <c r="BX596" s="2450"/>
      <c r="BY596" s="2450"/>
      <c r="BZ596" s="2450"/>
      <c r="CA596" s="2450"/>
      <c r="CB596" s="2451"/>
      <c r="CC596" s="2449"/>
      <c r="CD596" s="2450"/>
      <c r="CE596" s="2450"/>
      <c r="CF596" s="2450"/>
      <c r="CG596" s="2450"/>
      <c r="CH596" s="2450"/>
      <c r="CI596" s="2450"/>
      <c r="CJ596" s="2450"/>
      <c r="CK596" s="2450"/>
      <c r="CL596" s="2450"/>
      <c r="CM596" s="2450"/>
      <c r="CN596" s="2451"/>
      <c r="CO596" s="519"/>
      <c r="CP596" s="492"/>
      <c r="CQ596" s="492"/>
      <c r="CR596" s="492"/>
      <c r="CS596" s="519"/>
      <c r="CT596" s="492"/>
      <c r="CU596" s="492"/>
      <c r="CV596" s="493"/>
      <c r="CW596" s="519"/>
      <c r="CX596" s="492"/>
      <c r="CY596" s="492"/>
      <c r="CZ596" s="493"/>
      <c r="DA596" s="519"/>
      <c r="DB596" s="492"/>
      <c r="DC596" s="492"/>
      <c r="DD596" s="493"/>
      <c r="DE596" s="519"/>
      <c r="DF596" s="492"/>
      <c r="DG596" s="492"/>
      <c r="DH596" s="493"/>
      <c r="DI596" s="519"/>
      <c r="DJ596" s="492"/>
      <c r="DK596" s="492"/>
      <c r="DL596" s="493"/>
      <c r="DM596" s="519"/>
      <c r="DN596" s="492"/>
      <c r="DO596" s="492"/>
      <c r="DP596" s="493"/>
      <c r="DQ596" s="2449"/>
      <c r="DR596" s="2450"/>
      <c r="DS596" s="2450"/>
      <c r="DT596" s="2450"/>
      <c r="DU596" s="2450"/>
      <c r="DV596" s="2450"/>
      <c r="DW596" s="2450"/>
      <c r="DX596" s="2451"/>
      <c r="DY596" s="482"/>
    </row>
    <row r="597" spans="3:129" ht="6.75" customHeight="1">
      <c r="C597" s="2449"/>
      <c r="D597" s="2450"/>
      <c r="E597" s="2450"/>
      <c r="F597" s="2450"/>
      <c r="G597" s="2450"/>
      <c r="H597" s="2450"/>
      <c r="I597" s="2450"/>
      <c r="J597" s="2450"/>
      <c r="K597" s="2450"/>
      <c r="L597" s="2450"/>
      <c r="M597" s="2450"/>
      <c r="N597" s="2450"/>
      <c r="O597" s="2450"/>
      <c r="P597" s="2450"/>
      <c r="Q597" s="2450"/>
      <c r="R597" s="2450"/>
      <c r="S597" s="2450"/>
      <c r="T597" s="2450"/>
      <c r="U597" s="2450"/>
      <c r="V597" s="2450"/>
      <c r="W597" s="2450"/>
      <c r="X597" s="2450"/>
      <c r="Y597" s="2450"/>
      <c r="Z597" s="2450"/>
      <c r="AA597" s="2450"/>
      <c r="AB597" s="2450"/>
      <c r="AC597" s="2450"/>
      <c r="AD597" s="2451"/>
      <c r="AE597" s="2449"/>
      <c r="AF597" s="2450"/>
      <c r="AG597" s="2450"/>
      <c r="AH597" s="2450"/>
      <c r="AI597" s="2450"/>
      <c r="AJ597" s="2450"/>
      <c r="AK597" s="2450"/>
      <c r="AL597" s="2450"/>
      <c r="AM597" s="2450"/>
      <c r="AN597" s="2450"/>
      <c r="AO597" s="2450"/>
      <c r="AP597" s="2450"/>
      <c r="AQ597" s="2450"/>
      <c r="AR597" s="2450"/>
      <c r="AS597" s="2450"/>
      <c r="AT597" s="2451"/>
      <c r="AU597" s="2449"/>
      <c r="AV597" s="2450"/>
      <c r="AW597" s="2450"/>
      <c r="AX597" s="2450"/>
      <c r="AY597" s="2450"/>
      <c r="AZ597" s="2450"/>
      <c r="BA597" s="2450"/>
      <c r="BB597" s="2451"/>
      <c r="BC597" s="2449"/>
      <c r="BD597" s="2450"/>
      <c r="BE597" s="2450"/>
      <c r="BF597" s="2450"/>
      <c r="BG597" s="2450"/>
      <c r="BH597" s="2450"/>
      <c r="BI597" s="2450"/>
      <c r="BJ597" s="2450"/>
      <c r="BK597" s="2450"/>
      <c r="BL597" s="2450"/>
      <c r="BM597" s="2450"/>
      <c r="BN597" s="2451"/>
      <c r="BO597" s="2449"/>
      <c r="BP597" s="2450"/>
      <c r="BQ597" s="2450"/>
      <c r="BR597" s="2450"/>
      <c r="BS597" s="2450"/>
      <c r="BT597" s="2450"/>
      <c r="BU597" s="2450"/>
      <c r="BV597" s="2450"/>
      <c r="BW597" s="2450"/>
      <c r="BX597" s="2450"/>
      <c r="BY597" s="2450"/>
      <c r="BZ597" s="2450"/>
      <c r="CA597" s="2450"/>
      <c r="CB597" s="2451"/>
      <c r="CC597" s="2449"/>
      <c r="CD597" s="2450"/>
      <c r="CE597" s="2450"/>
      <c r="CF597" s="2450"/>
      <c r="CG597" s="2450"/>
      <c r="CH597" s="2450"/>
      <c r="CI597" s="2450"/>
      <c r="CJ597" s="2450"/>
      <c r="CK597" s="2450"/>
      <c r="CL597" s="2450"/>
      <c r="CM597" s="2450"/>
      <c r="CN597" s="2451"/>
      <c r="CO597" s="481"/>
      <c r="CP597" s="482"/>
      <c r="CQ597" s="482"/>
      <c r="CR597" s="482"/>
      <c r="CS597" s="481"/>
      <c r="CT597" s="482"/>
      <c r="CU597" s="482"/>
      <c r="CV597" s="483"/>
      <c r="CW597" s="481"/>
      <c r="CX597" s="482"/>
      <c r="CY597" s="482"/>
      <c r="CZ597" s="483"/>
      <c r="DA597" s="481"/>
      <c r="DB597" s="482"/>
      <c r="DC597" s="482"/>
      <c r="DD597" s="483"/>
      <c r="DE597" s="481"/>
      <c r="DF597" s="482"/>
      <c r="DG597" s="482"/>
      <c r="DH597" s="483"/>
      <c r="DI597" s="481"/>
      <c r="DJ597" s="482"/>
      <c r="DK597" s="482"/>
      <c r="DL597" s="483"/>
      <c r="DM597" s="481"/>
      <c r="DN597" s="482"/>
      <c r="DO597" s="482"/>
      <c r="DP597" s="483"/>
      <c r="DQ597" s="2449"/>
      <c r="DR597" s="2450"/>
      <c r="DS597" s="2450"/>
      <c r="DT597" s="2450"/>
      <c r="DU597" s="2450"/>
      <c r="DV597" s="2450"/>
      <c r="DW597" s="2450"/>
      <c r="DX597" s="2451"/>
      <c r="DY597" s="482"/>
    </row>
    <row r="598" spans="3:129" ht="6.75" customHeight="1">
      <c r="C598" s="2449"/>
      <c r="D598" s="2450"/>
      <c r="E598" s="2450"/>
      <c r="F598" s="2450"/>
      <c r="G598" s="2450"/>
      <c r="H598" s="2450"/>
      <c r="I598" s="2450"/>
      <c r="J598" s="2450"/>
      <c r="K598" s="2450"/>
      <c r="L598" s="2450"/>
      <c r="M598" s="2450"/>
      <c r="N598" s="2450"/>
      <c r="O598" s="2450"/>
      <c r="P598" s="2450"/>
      <c r="Q598" s="2450"/>
      <c r="R598" s="2450"/>
      <c r="S598" s="2450"/>
      <c r="T598" s="2450"/>
      <c r="U598" s="2450"/>
      <c r="V598" s="2450"/>
      <c r="W598" s="2450"/>
      <c r="X598" s="2450"/>
      <c r="Y598" s="2450"/>
      <c r="Z598" s="2450"/>
      <c r="AA598" s="2450"/>
      <c r="AB598" s="2450"/>
      <c r="AC598" s="2450"/>
      <c r="AD598" s="2451"/>
      <c r="AE598" s="2449"/>
      <c r="AF598" s="2450"/>
      <c r="AG598" s="2450"/>
      <c r="AH598" s="2450"/>
      <c r="AI598" s="2450"/>
      <c r="AJ598" s="2450"/>
      <c r="AK598" s="2450"/>
      <c r="AL598" s="2450"/>
      <c r="AM598" s="2450"/>
      <c r="AN598" s="2450"/>
      <c r="AO598" s="2450"/>
      <c r="AP598" s="2450"/>
      <c r="AQ598" s="2450"/>
      <c r="AR598" s="2450"/>
      <c r="AS598" s="2450"/>
      <c r="AT598" s="2451"/>
      <c r="AU598" s="2449"/>
      <c r="AV598" s="2450"/>
      <c r="AW598" s="2450"/>
      <c r="AX598" s="2450"/>
      <c r="AY598" s="2450"/>
      <c r="AZ598" s="2450"/>
      <c r="BA598" s="2450"/>
      <c r="BB598" s="2451"/>
      <c r="BC598" s="2449"/>
      <c r="BD598" s="2450"/>
      <c r="BE598" s="2450"/>
      <c r="BF598" s="2450"/>
      <c r="BG598" s="2450"/>
      <c r="BH598" s="2450"/>
      <c r="BI598" s="2450"/>
      <c r="BJ598" s="2450"/>
      <c r="BK598" s="2450"/>
      <c r="BL598" s="2450"/>
      <c r="BM598" s="2450"/>
      <c r="BN598" s="2451"/>
      <c r="BO598" s="2449"/>
      <c r="BP598" s="2450"/>
      <c r="BQ598" s="2450"/>
      <c r="BR598" s="2450"/>
      <c r="BS598" s="2450"/>
      <c r="BT598" s="2450"/>
      <c r="BU598" s="2450"/>
      <c r="BV598" s="2450"/>
      <c r="BW598" s="2450"/>
      <c r="BX598" s="2450"/>
      <c r="BY598" s="2450"/>
      <c r="BZ598" s="2450"/>
      <c r="CA598" s="2450"/>
      <c r="CB598" s="2451"/>
      <c r="CC598" s="2449"/>
      <c r="CD598" s="2450"/>
      <c r="CE598" s="2450"/>
      <c r="CF598" s="2450"/>
      <c r="CG598" s="2450"/>
      <c r="CH598" s="2450"/>
      <c r="CI598" s="2450"/>
      <c r="CJ598" s="2450"/>
      <c r="CK598" s="2450"/>
      <c r="CL598" s="2450"/>
      <c r="CM598" s="2450"/>
      <c r="CN598" s="2451"/>
      <c r="CO598" s="520"/>
      <c r="CP598" s="498"/>
      <c r="CQ598" s="498"/>
      <c r="CR598" s="498"/>
      <c r="CS598" s="520"/>
      <c r="CT598" s="498"/>
      <c r="CU598" s="498"/>
      <c r="CV598" s="497"/>
      <c r="CW598" s="520"/>
      <c r="CX598" s="498"/>
      <c r="CY598" s="498"/>
      <c r="CZ598" s="497"/>
      <c r="DA598" s="520"/>
      <c r="DB598" s="498"/>
      <c r="DC598" s="498"/>
      <c r="DD598" s="497"/>
      <c r="DE598" s="520"/>
      <c r="DF598" s="498"/>
      <c r="DG598" s="498"/>
      <c r="DH598" s="497"/>
      <c r="DI598" s="520"/>
      <c r="DJ598" s="498"/>
      <c r="DK598" s="498"/>
      <c r="DL598" s="497"/>
      <c r="DM598" s="520"/>
      <c r="DN598" s="498"/>
      <c r="DO598" s="498"/>
      <c r="DP598" s="497"/>
      <c r="DQ598" s="2449"/>
      <c r="DR598" s="2450"/>
      <c r="DS598" s="2450"/>
      <c r="DT598" s="2450"/>
      <c r="DU598" s="2450"/>
      <c r="DV598" s="2450"/>
      <c r="DW598" s="2450"/>
      <c r="DX598" s="2451"/>
      <c r="DY598" s="482"/>
    </row>
    <row r="599" spans="3:129" ht="6.75" customHeight="1">
      <c r="C599" s="2449"/>
      <c r="D599" s="2450"/>
      <c r="E599" s="2450"/>
      <c r="F599" s="2450"/>
      <c r="G599" s="2450"/>
      <c r="H599" s="2450"/>
      <c r="I599" s="2450"/>
      <c r="J599" s="2450"/>
      <c r="K599" s="2450"/>
      <c r="L599" s="2450"/>
      <c r="M599" s="2450"/>
      <c r="N599" s="2450"/>
      <c r="O599" s="2450"/>
      <c r="P599" s="2450"/>
      <c r="Q599" s="2450"/>
      <c r="R599" s="2450"/>
      <c r="S599" s="2450"/>
      <c r="T599" s="2450"/>
      <c r="U599" s="2450"/>
      <c r="V599" s="2450"/>
      <c r="W599" s="2450"/>
      <c r="X599" s="2450"/>
      <c r="Y599" s="2450"/>
      <c r="Z599" s="2450"/>
      <c r="AA599" s="2450"/>
      <c r="AB599" s="2450"/>
      <c r="AC599" s="2450"/>
      <c r="AD599" s="2451"/>
      <c r="AE599" s="2449"/>
      <c r="AF599" s="2450"/>
      <c r="AG599" s="2450"/>
      <c r="AH599" s="2450"/>
      <c r="AI599" s="2450"/>
      <c r="AJ599" s="2450"/>
      <c r="AK599" s="2450"/>
      <c r="AL599" s="2450"/>
      <c r="AM599" s="2450"/>
      <c r="AN599" s="2450"/>
      <c r="AO599" s="2450"/>
      <c r="AP599" s="2450"/>
      <c r="AQ599" s="2450"/>
      <c r="AR599" s="2450"/>
      <c r="AS599" s="2450"/>
      <c r="AT599" s="2451"/>
      <c r="AU599" s="2449"/>
      <c r="AV599" s="2450"/>
      <c r="AW599" s="2450"/>
      <c r="AX599" s="2450"/>
      <c r="AY599" s="2450"/>
      <c r="AZ599" s="2450"/>
      <c r="BA599" s="2450"/>
      <c r="BB599" s="2451"/>
      <c r="BC599" s="2449"/>
      <c r="BD599" s="2450"/>
      <c r="BE599" s="2450"/>
      <c r="BF599" s="2450"/>
      <c r="BG599" s="2450"/>
      <c r="BH599" s="2450"/>
      <c r="BI599" s="2450"/>
      <c r="BJ599" s="2450"/>
      <c r="BK599" s="2450"/>
      <c r="BL599" s="2450"/>
      <c r="BM599" s="2450"/>
      <c r="BN599" s="2451"/>
      <c r="BO599" s="2449"/>
      <c r="BP599" s="2450"/>
      <c r="BQ599" s="2450"/>
      <c r="BR599" s="2450"/>
      <c r="BS599" s="2450"/>
      <c r="BT599" s="2450"/>
      <c r="BU599" s="2450"/>
      <c r="BV599" s="2450"/>
      <c r="BW599" s="2450"/>
      <c r="BX599" s="2450"/>
      <c r="BY599" s="2450"/>
      <c r="BZ599" s="2450"/>
      <c r="CA599" s="2450"/>
      <c r="CB599" s="2451"/>
      <c r="CC599" s="2449"/>
      <c r="CD599" s="2450"/>
      <c r="CE599" s="2450"/>
      <c r="CF599" s="2450"/>
      <c r="CG599" s="2450"/>
      <c r="CH599" s="2450"/>
      <c r="CI599" s="2450"/>
      <c r="CJ599" s="2450"/>
      <c r="CK599" s="2450"/>
      <c r="CL599" s="2450"/>
      <c r="CM599" s="2450"/>
      <c r="CN599" s="2451"/>
      <c r="CO599" s="481"/>
      <c r="CP599" s="482"/>
      <c r="CQ599" s="482"/>
      <c r="CR599" s="482"/>
      <c r="CS599" s="481"/>
      <c r="CT599" s="482"/>
      <c r="CU599" s="482"/>
      <c r="CV599" s="483"/>
      <c r="CW599" s="481"/>
      <c r="CX599" s="482"/>
      <c r="CY599" s="482"/>
      <c r="CZ599" s="483"/>
      <c r="DA599" s="481"/>
      <c r="DB599" s="482"/>
      <c r="DC599" s="482"/>
      <c r="DD599" s="483"/>
      <c r="DE599" s="481"/>
      <c r="DF599" s="482"/>
      <c r="DG599" s="482"/>
      <c r="DH599" s="483"/>
      <c r="DI599" s="481"/>
      <c r="DJ599" s="482"/>
      <c r="DK599" s="482"/>
      <c r="DL599" s="483"/>
      <c r="DM599" s="481"/>
      <c r="DN599" s="482"/>
      <c r="DO599" s="482"/>
      <c r="DP599" s="483"/>
      <c r="DQ599" s="2449"/>
      <c r="DR599" s="2450"/>
      <c r="DS599" s="2450"/>
      <c r="DT599" s="2450"/>
      <c r="DU599" s="2450"/>
      <c r="DV599" s="2450"/>
      <c r="DW599" s="2450"/>
      <c r="DX599" s="2451"/>
      <c r="DY599" s="482"/>
    </row>
    <row r="600" spans="3:129" ht="6.75" customHeight="1">
      <c r="C600" s="2449"/>
      <c r="D600" s="2450"/>
      <c r="E600" s="2450"/>
      <c r="F600" s="2450"/>
      <c r="G600" s="2450"/>
      <c r="H600" s="2450"/>
      <c r="I600" s="2450"/>
      <c r="J600" s="2450"/>
      <c r="K600" s="2450"/>
      <c r="L600" s="2450"/>
      <c r="M600" s="2450"/>
      <c r="N600" s="2450"/>
      <c r="O600" s="2450"/>
      <c r="P600" s="2450"/>
      <c r="Q600" s="2450"/>
      <c r="R600" s="2450"/>
      <c r="S600" s="2450"/>
      <c r="T600" s="2450"/>
      <c r="U600" s="2450"/>
      <c r="V600" s="2450"/>
      <c r="W600" s="2450"/>
      <c r="X600" s="2450"/>
      <c r="Y600" s="2450"/>
      <c r="Z600" s="2450"/>
      <c r="AA600" s="2450"/>
      <c r="AB600" s="2450"/>
      <c r="AC600" s="2450"/>
      <c r="AD600" s="2451"/>
      <c r="AE600" s="2449"/>
      <c r="AF600" s="2450"/>
      <c r="AG600" s="2450"/>
      <c r="AH600" s="2450"/>
      <c r="AI600" s="2450"/>
      <c r="AJ600" s="2450"/>
      <c r="AK600" s="2450"/>
      <c r="AL600" s="2450"/>
      <c r="AM600" s="2450"/>
      <c r="AN600" s="2450"/>
      <c r="AO600" s="2450"/>
      <c r="AP600" s="2450"/>
      <c r="AQ600" s="2450"/>
      <c r="AR600" s="2450"/>
      <c r="AS600" s="2450"/>
      <c r="AT600" s="2451"/>
      <c r="AU600" s="2449"/>
      <c r="AV600" s="2450"/>
      <c r="AW600" s="2450"/>
      <c r="AX600" s="2450"/>
      <c r="AY600" s="2450"/>
      <c r="AZ600" s="2450"/>
      <c r="BA600" s="2450"/>
      <c r="BB600" s="2451"/>
      <c r="BC600" s="2449"/>
      <c r="BD600" s="2450"/>
      <c r="BE600" s="2450"/>
      <c r="BF600" s="2450"/>
      <c r="BG600" s="2450"/>
      <c r="BH600" s="2450"/>
      <c r="BI600" s="2450"/>
      <c r="BJ600" s="2450"/>
      <c r="BK600" s="2450"/>
      <c r="BL600" s="2450"/>
      <c r="BM600" s="2450"/>
      <c r="BN600" s="2451"/>
      <c r="BO600" s="2449"/>
      <c r="BP600" s="2450"/>
      <c r="BQ600" s="2450"/>
      <c r="BR600" s="2450"/>
      <c r="BS600" s="2450"/>
      <c r="BT600" s="2450"/>
      <c r="BU600" s="2450"/>
      <c r="BV600" s="2450"/>
      <c r="BW600" s="2450"/>
      <c r="BX600" s="2450"/>
      <c r="BY600" s="2450"/>
      <c r="BZ600" s="2450"/>
      <c r="CA600" s="2450"/>
      <c r="CB600" s="2451"/>
      <c r="CC600" s="2449"/>
      <c r="CD600" s="2450"/>
      <c r="CE600" s="2450"/>
      <c r="CF600" s="2450"/>
      <c r="CG600" s="2450"/>
      <c r="CH600" s="2450"/>
      <c r="CI600" s="2450"/>
      <c r="CJ600" s="2450"/>
      <c r="CK600" s="2450"/>
      <c r="CL600" s="2450"/>
      <c r="CM600" s="2450"/>
      <c r="CN600" s="2451"/>
      <c r="CO600" s="481"/>
      <c r="CP600" s="482"/>
      <c r="CQ600" s="482"/>
      <c r="CR600" s="482"/>
      <c r="CS600" s="481"/>
      <c r="CT600" s="482"/>
      <c r="CU600" s="482"/>
      <c r="CV600" s="483"/>
      <c r="CW600" s="481"/>
      <c r="CX600" s="482"/>
      <c r="CY600" s="482"/>
      <c r="CZ600" s="483"/>
      <c r="DA600" s="481"/>
      <c r="DB600" s="482"/>
      <c r="DC600" s="482"/>
      <c r="DD600" s="483"/>
      <c r="DE600" s="481"/>
      <c r="DF600" s="482"/>
      <c r="DG600" s="482"/>
      <c r="DH600" s="483"/>
      <c r="DI600" s="481"/>
      <c r="DJ600" s="482"/>
      <c r="DK600" s="482"/>
      <c r="DL600" s="483"/>
      <c r="DM600" s="481"/>
      <c r="DN600" s="482"/>
      <c r="DO600" s="482"/>
      <c r="DP600" s="483"/>
      <c r="DQ600" s="2449"/>
      <c r="DR600" s="2450"/>
      <c r="DS600" s="2450"/>
      <c r="DT600" s="2450"/>
      <c r="DU600" s="2450"/>
      <c r="DV600" s="2450"/>
      <c r="DW600" s="2450"/>
      <c r="DX600" s="2451"/>
      <c r="DY600" s="482"/>
    </row>
    <row r="601" spans="3:129" ht="6.75" customHeight="1">
      <c r="C601" s="2452"/>
      <c r="D601" s="2453"/>
      <c r="E601" s="2453"/>
      <c r="F601" s="2453"/>
      <c r="G601" s="2453"/>
      <c r="H601" s="2453"/>
      <c r="I601" s="2453"/>
      <c r="J601" s="2453"/>
      <c r="K601" s="2453"/>
      <c r="L601" s="2453"/>
      <c r="M601" s="2453"/>
      <c r="N601" s="2453"/>
      <c r="O601" s="2453"/>
      <c r="P601" s="2453"/>
      <c r="Q601" s="2453"/>
      <c r="R601" s="2453"/>
      <c r="S601" s="2453"/>
      <c r="T601" s="2453"/>
      <c r="U601" s="2453"/>
      <c r="V601" s="2453"/>
      <c r="W601" s="2453"/>
      <c r="X601" s="2453"/>
      <c r="Y601" s="2453"/>
      <c r="Z601" s="2453"/>
      <c r="AA601" s="2453"/>
      <c r="AB601" s="2453"/>
      <c r="AC601" s="2453"/>
      <c r="AD601" s="2454"/>
      <c r="AE601" s="2452"/>
      <c r="AF601" s="2453"/>
      <c r="AG601" s="2453"/>
      <c r="AH601" s="2453"/>
      <c r="AI601" s="2453"/>
      <c r="AJ601" s="2453"/>
      <c r="AK601" s="2453"/>
      <c r="AL601" s="2453"/>
      <c r="AM601" s="2453"/>
      <c r="AN601" s="2453"/>
      <c r="AO601" s="2453"/>
      <c r="AP601" s="2453"/>
      <c r="AQ601" s="2453"/>
      <c r="AR601" s="2453"/>
      <c r="AS601" s="2453"/>
      <c r="AT601" s="2454"/>
      <c r="AU601" s="2452"/>
      <c r="AV601" s="2453"/>
      <c r="AW601" s="2453"/>
      <c r="AX601" s="2453"/>
      <c r="AY601" s="2453"/>
      <c r="AZ601" s="2453"/>
      <c r="BA601" s="2453"/>
      <c r="BB601" s="2454"/>
      <c r="BC601" s="2452"/>
      <c r="BD601" s="2453"/>
      <c r="BE601" s="2453"/>
      <c r="BF601" s="2453"/>
      <c r="BG601" s="2453"/>
      <c r="BH601" s="2453"/>
      <c r="BI601" s="2453"/>
      <c r="BJ601" s="2453"/>
      <c r="BK601" s="2453"/>
      <c r="BL601" s="2453"/>
      <c r="BM601" s="2453"/>
      <c r="BN601" s="2454"/>
      <c r="BO601" s="2452"/>
      <c r="BP601" s="2453"/>
      <c r="BQ601" s="2453"/>
      <c r="BR601" s="2453"/>
      <c r="BS601" s="2453"/>
      <c r="BT601" s="2453"/>
      <c r="BU601" s="2453"/>
      <c r="BV601" s="2453"/>
      <c r="BW601" s="2453"/>
      <c r="BX601" s="2453"/>
      <c r="BY601" s="2453"/>
      <c r="BZ601" s="2453"/>
      <c r="CA601" s="2453"/>
      <c r="CB601" s="2454"/>
      <c r="CC601" s="2452"/>
      <c r="CD601" s="2453"/>
      <c r="CE601" s="2453"/>
      <c r="CF601" s="2453"/>
      <c r="CG601" s="2453"/>
      <c r="CH601" s="2453"/>
      <c r="CI601" s="2453"/>
      <c r="CJ601" s="2453"/>
      <c r="CK601" s="2453"/>
      <c r="CL601" s="2453"/>
      <c r="CM601" s="2453"/>
      <c r="CN601" s="2454"/>
      <c r="CO601" s="517"/>
      <c r="CP601" s="486"/>
      <c r="CQ601" s="486"/>
      <c r="CR601" s="486"/>
      <c r="CS601" s="517"/>
      <c r="CT601" s="486"/>
      <c r="CU601" s="486"/>
      <c r="CV601" s="487"/>
      <c r="CW601" s="517"/>
      <c r="CX601" s="486"/>
      <c r="CY601" s="486"/>
      <c r="CZ601" s="487"/>
      <c r="DA601" s="517"/>
      <c r="DB601" s="486"/>
      <c r="DC601" s="486"/>
      <c r="DD601" s="487"/>
      <c r="DE601" s="517"/>
      <c r="DF601" s="486"/>
      <c r="DG601" s="486"/>
      <c r="DH601" s="487"/>
      <c r="DI601" s="517"/>
      <c r="DJ601" s="486"/>
      <c r="DK601" s="486"/>
      <c r="DL601" s="487"/>
      <c r="DM601" s="517"/>
      <c r="DN601" s="486"/>
      <c r="DO601" s="486"/>
      <c r="DP601" s="487"/>
      <c r="DQ601" s="2452"/>
      <c r="DR601" s="2453"/>
      <c r="DS601" s="2453"/>
      <c r="DT601" s="2453"/>
      <c r="DU601" s="2453"/>
      <c r="DV601" s="2453"/>
      <c r="DW601" s="2453"/>
      <c r="DX601" s="2454"/>
      <c r="DY601" s="482"/>
    </row>
    <row r="602" spans="3:129" ht="6.75" customHeight="1">
      <c r="C602" s="2446"/>
      <c r="D602" s="2447"/>
      <c r="E602" s="2447"/>
      <c r="F602" s="2447"/>
      <c r="G602" s="2447"/>
      <c r="H602" s="2447"/>
      <c r="I602" s="2447"/>
      <c r="J602" s="2447"/>
      <c r="K602" s="2447"/>
      <c r="L602" s="2447"/>
      <c r="M602" s="2447"/>
      <c r="N602" s="2447"/>
      <c r="O602" s="2447"/>
      <c r="P602" s="2447"/>
      <c r="Q602" s="2447"/>
      <c r="R602" s="2447"/>
      <c r="S602" s="2447"/>
      <c r="T602" s="2447"/>
      <c r="U602" s="2447"/>
      <c r="V602" s="2447"/>
      <c r="W602" s="2447"/>
      <c r="X602" s="2447"/>
      <c r="Y602" s="2447"/>
      <c r="Z602" s="2447"/>
      <c r="AA602" s="2447"/>
      <c r="AB602" s="2447"/>
      <c r="AC602" s="2447"/>
      <c r="AD602" s="2448"/>
      <c r="AE602" s="2446"/>
      <c r="AF602" s="2447"/>
      <c r="AG602" s="2447"/>
      <c r="AH602" s="2447"/>
      <c r="AI602" s="2447"/>
      <c r="AJ602" s="2447"/>
      <c r="AK602" s="2447"/>
      <c r="AL602" s="2447"/>
      <c r="AM602" s="2447"/>
      <c r="AN602" s="2447"/>
      <c r="AO602" s="2447"/>
      <c r="AP602" s="2447"/>
      <c r="AQ602" s="2447"/>
      <c r="AR602" s="2447"/>
      <c r="AS602" s="2447"/>
      <c r="AT602" s="2448"/>
      <c r="AU602" s="2446"/>
      <c r="AV602" s="2447"/>
      <c r="AW602" s="2447"/>
      <c r="AX602" s="2447"/>
      <c r="AY602" s="2447"/>
      <c r="AZ602" s="2447"/>
      <c r="BA602" s="2447"/>
      <c r="BB602" s="2448"/>
      <c r="BC602" s="2446"/>
      <c r="BD602" s="2447"/>
      <c r="BE602" s="2447"/>
      <c r="BF602" s="2447"/>
      <c r="BG602" s="2447"/>
      <c r="BH602" s="2447"/>
      <c r="BI602" s="2447"/>
      <c r="BJ602" s="2447"/>
      <c r="BK602" s="2447"/>
      <c r="BL602" s="2447"/>
      <c r="BM602" s="2447"/>
      <c r="BN602" s="2448"/>
      <c r="BO602" s="2446"/>
      <c r="BP602" s="2447"/>
      <c r="BQ602" s="2447"/>
      <c r="BR602" s="2447"/>
      <c r="BS602" s="2447"/>
      <c r="BT602" s="2447"/>
      <c r="BU602" s="2447"/>
      <c r="BV602" s="2447"/>
      <c r="BW602" s="2447"/>
      <c r="BX602" s="2447"/>
      <c r="BY602" s="2447"/>
      <c r="BZ602" s="2447"/>
      <c r="CA602" s="2447"/>
      <c r="CB602" s="2448"/>
      <c r="CC602" s="2446"/>
      <c r="CD602" s="2447"/>
      <c r="CE602" s="2447"/>
      <c r="CF602" s="2447"/>
      <c r="CG602" s="2447"/>
      <c r="CH602" s="2447"/>
      <c r="CI602" s="2447"/>
      <c r="CJ602" s="2447"/>
      <c r="CK602" s="2447"/>
      <c r="CL602" s="2447"/>
      <c r="CM602" s="2447"/>
      <c r="CN602" s="2448"/>
      <c r="CO602" s="478"/>
      <c r="CP602" s="479"/>
      <c r="CQ602" s="479"/>
      <c r="CR602" s="479"/>
      <c r="CS602" s="478"/>
      <c r="CT602" s="479"/>
      <c r="CU602" s="479"/>
      <c r="CV602" s="480"/>
      <c r="CW602" s="478"/>
      <c r="CX602" s="479"/>
      <c r="CY602" s="479"/>
      <c r="CZ602" s="480"/>
      <c r="DA602" s="478"/>
      <c r="DB602" s="479"/>
      <c r="DC602" s="479"/>
      <c r="DD602" s="480"/>
      <c r="DE602" s="478"/>
      <c r="DF602" s="479"/>
      <c r="DG602" s="479"/>
      <c r="DH602" s="480"/>
      <c r="DI602" s="478"/>
      <c r="DJ602" s="479"/>
      <c r="DK602" s="479"/>
      <c r="DL602" s="480"/>
      <c r="DM602" s="478"/>
      <c r="DN602" s="479"/>
      <c r="DO602" s="479"/>
      <c r="DP602" s="480"/>
      <c r="DQ602" s="2446"/>
      <c r="DR602" s="2447"/>
      <c r="DS602" s="2447"/>
      <c r="DT602" s="2447"/>
      <c r="DU602" s="2447"/>
      <c r="DV602" s="2447"/>
      <c r="DW602" s="2447"/>
      <c r="DX602" s="2448"/>
      <c r="DY602" s="482"/>
    </row>
    <row r="603" spans="3:129" ht="6.75" customHeight="1">
      <c r="C603" s="2449"/>
      <c r="D603" s="2450"/>
      <c r="E603" s="2450"/>
      <c r="F603" s="2450"/>
      <c r="G603" s="2450"/>
      <c r="H603" s="2450"/>
      <c r="I603" s="2450"/>
      <c r="J603" s="2450"/>
      <c r="K603" s="2450"/>
      <c r="L603" s="2450"/>
      <c r="M603" s="2450"/>
      <c r="N603" s="2450"/>
      <c r="O603" s="2450"/>
      <c r="P603" s="2450"/>
      <c r="Q603" s="2450"/>
      <c r="R603" s="2450"/>
      <c r="S603" s="2450"/>
      <c r="T603" s="2450"/>
      <c r="U603" s="2450"/>
      <c r="V603" s="2450"/>
      <c r="W603" s="2450"/>
      <c r="X603" s="2450"/>
      <c r="Y603" s="2450"/>
      <c r="Z603" s="2450"/>
      <c r="AA603" s="2450"/>
      <c r="AB603" s="2450"/>
      <c r="AC603" s="2450"/>
      <c r="AD603" s="2451"/>
      <c r="AE603" s="2449"/>
      <c r="AF603" s="2450"/>
      <c r="AG603" s="2450"/>
      <c r="AH603" s="2450"/>
      <c r="AI603" s="2450"/>
      <c r="AJ603" s="2450"/>
      <c r="AK603" s="2450"/>
      <c r="AL603" s="2450"/>
      <c r="AM603" s="2450"/>
      <c r="AN603" s="2450"/>
      <c r="AO603" s="2450"/>
      <c r="AP603" s="2450"/>
      <c r="AQ603" s="2450"/>
      <c r="AR603" s="2450"/>
      <c r="AS603" s="2450"/>
      <c r="AT603" s="2451"/>
      <c r="AU603" s="2449"/>
      <c r="AV603" s="2450"/>
      <c r="AW603" s="2450"/>
      <c r="AX603" s="2450"/>
      <c r="AY603" s="2450"/>
      <c r="AZ603" s="2450"/>
      <c r="BA603" s="2450"/>
      <c r="BB603" s="2451"/>
      <c r="BC603" s="2449"/>
      <c r="BD603" s="2450"/>
      <c r="BE603" s="2450"/>
      <c r="BF603" s="2450"/>
      <c r="BG603" s="2450"/>
      <c r="BH603" s="2450"/>
      <c r="BI603" s="2450"/>
      <c r="BJ603" s="2450"/>
      <c r="BK603" s="2450"/>
      <c r="BL603" s="2450"/>
      <c r="BM603" s="2450"/>
      <c r="BN603" s="2451"/>
      <c r="BO603" s="2449"/>
      <c r="BP603" s="2450"/>
      <c r="BQ603" s="2450"/>
      <c r="BR603" s="2450"/>
      <c r="BS603" s="2450"/>
      <c r="BT603" s="2450"/>
      <c r="BU603" s="2450"/>
      <c r="BV603" s="2450"/>
      <c r="BW603" s="2450"/>
      <c r="BX603" s="2450"/>
      <c r="BY603" s="2450"/>
      <c r="BZ603" s="2450"/>
      <c r="CA603" s="2450"/>
      <c r="CB603" s="2451"/>
      <c r="CC603" s="2449"/>
      <c r="CD603" s="2450"/>
      <c r="CE603" s="2450"/>
      <c r="CF603" s="2450"/>
      <c r="CG603" s="2450"/>
      <c r="CH603" s="2450"/>
      <c r="CI603" s="2450"/>
      <c r="CJ603" s="2450"/>
      <c r="CK603" s="2450"/>
      <c r="CL603" s="2450"/>
      <c r="CM603" s="2450"/>
      <c r="CN603" s="2451"/>
      <c r="CO603" s="481"/>
      <c r="CP603" s="482"/>
      <c r="CQ603" s="482"/>
      <c r="CR603" s="482"/>
      <c r="CS603" s="481"/>
      <c r="CT603" s="482"/>
      <c r="CU603" s="482"/>
      <c r="CV603" s="483"/>
      <c r="CW603" s="481"/>
      <c r="CX603" s="482"/>
      <c r="CY603" s="482"/>
      <c r="CZ603" s="483"/>
      <c r="DA603" s="481"/>
      <c r="DB603" s="482"/>
      <c r="DC603" s="482"/>
      <c r="DD603" s="483"/>
      <c r="DE603" s="481"/>
      <c r="DF603" s="482"/>
      <c r="DG603" s="482"/>
      <c r="DH603" s="483"/>
      <c r="DI603" s="481"/>
      <c r="DJ603" s="482"/>
      <c r="DK603" s="482"/>
      <c r="DL603" s="483"/>
      <c r="DM603" s="481"/>
      <c r="DN603" s="482"/>
      <c r="DO603" s="482"/>
      <c r="DP603" s="483"/>
      <c r="DQ603" s="2449"/>
      <c r="DR603" s="2450"/>
      <c r="DS603" s="2450"/>
      <c r="DT603" s="2450"/>
      <c r="DU603" s="2450"/>
      <c r="DV603" s="2450"/>
      <c r="DW603" s="2450"/>
      <c r="DX603" s="2451"/>
      <c r="DY603" s="482"/>
    </row>
    <row r="604" spans="3:129" ht="6.75" customHeight="1">
      <c r="C604" s="2449"/>
      <c r="D604" s="2450"/>
      <c r="E604" s="2450"/>
      <c r="F604" s="2450"/>
      <c r="G604" s="2450"/>
      <c r="H604" s="2450"/>
      <c r="I604" s="2450"/>
      <c r="J604" s="2450"/>
      <c r="K604" s="2450"/>
      <c r="L604" s="2450"/>
      <c r="M604" s="2450"/>
      <c r="N604" s="2450"/>
      <c r="O604" s="2450"/>
      <c r="P604" s="2450"/>
      <c r="Q604" s="2450"/>
      <c r="R604" s="2450"/>
      <c r="S604" s="2450"/>
      <c r="T604" s="2450"/>
      <c r="U604" s="2450"/>
      <c r="V604" s="2450"/>
      <c r="W604" s="2450"/>
      <c r="X604" s="2450"/>
      <c r="Y604" s="2450"/>
      <c r="Z604" s="2450"/>
      <c r="AA604" s="2450"/>
      <c r="AB604" s="2450"/>
      <c r="AC604" s="2450"/>
      <c r="AD604" s="2451"/>
      <c r="AE604" s="2449"/>
      <c r="AF604" s="2450"/>
      <c r="AG604" s="2450"/>
      <c r="AH604" s="2450"/>
      <c r="AI604" s="2450"/>
      <c r="AJ604" s="2450"/>
      <c r="AK604" s="2450"/>
      <c r="AL604" s="2450"/>
      <c r="AM604" s="2450"/>
      <c r="AN604" s="2450"/>
      <c r="AO604" s="2450"/>
      <c r="AP604" s="2450"/>
      <c r="AQ604" s="2450"/>
      <c r="AR604" s="2450"/>
      <c r="AS604" s="2450"/>
      <c r="AT604" s="2451"/>
      <c r="AU604" s="2449"/>
      <c r="AV604" s="2450"/>
      <c r="AW604" s="2450"/>
      <c r="AX604" s="2450"/>
      <c r="AY604" s="2450"/>
      <c r="AZ604" s="2450"/>
      <c r="BA604" s="2450"/>
      <c r="BB604" s="2451"/>
      <c r="BC604" s="2449"/>
      <c r="BD604" s="2450"/>
      <c r="BE604" s="2450"/>
      <c r="BF604" s="2450"/>
      <c r="BG604" s="2450"/>
      <c r="BH604" s="2450"/>
      <c r="BI604" s="2450"/>
      <c r="BJ604" s="2450"/>
      <c r="BK604" s="2450"/>
      <c r="BL604" s="2450"/>
      <c r="BM604" s="2450"/>
      <c r="BN604" s="2451"/>
      <c r="BO604" s="2449"/>
      <c r="BP604" s="2450"/>
      <c r="BQ604" s="2450"/>
      <c r="BR604" s="2450"/>
      <c r="BS604" s="2450"/>
      <c r="BT604" s="2450"/>
      <c r="BU604" s="2450"/>
      <c r="BV604" s="2450"/>
      <c r="BW604" s="2450"/>
      <c r="BX604" s="2450"/>
      <c r="BY604" s="2450"/>
      <c r="BZ604" s="2450"/>
      <c r="CA604" s="2450"/>
      <c r="CB604" s="2451"/>
      <c r="CC604" s="2449"/>
      <c r="CD604" s="2450"/>
      <c r="CE604" s="2450"/>
      <c r="CF604" s="2450"/>
      <c r="CG604" s="2450"/>
      <c r="CH604" s="2450"/>
      <c r="CI604" s="2450"/>
      <c r="CJ604" s="2450"/>
      <c r="CK604" s="2450"/>
      <c r="CL604" s="2450"/>
      <c r="CM604" s="2450"/>
      <c r="CN604" s="2451"/>
      <c r="CO604" s="519"/>
      <c r="CP604" s="492"/>
      <c r="CQ604" s="492"/>
      <c r="CR604" s="492"/>
      <c r="CS604" s="519"/>
      <c r="CT604" s="492"/>
      <c r="CU604" s="492"/>
      <c r="CV604" s="493"/>
      <c r="CW604" s="519"/>
      <c r="CX604" s="492"/>
      <c r="CY604" s="492"/>
      <c r="CZ604" s="493"/>
      <c r="DA604" s="519"/>
      <c r="DB604" s="492"/>
      <c r="DC604" s="492"/>
      <c r="DD604" s="493"/>
      <c r="DE604" s="519"/>
      <c r="DF604" s="492"/>
      <c r="DG604" s="492"/>
      <c r="DH604" s="493"/>
      <c r="DI604" s="519"/>
      <c r="DJ604" s="492"/>
      <c r="DK604" s="492"/>
      <c r="DL604" s="493"/>
      <c r="DM604" s="519"/>
      <c r="DN604" s="492"/>
      <c r="DO604" s="492"/>
      <c r="DP604" s="493"/>
      <c r="DQ604" s="2449"/>
      <c r="DR604" s="2450"/>
      <c r="DS604" s="2450"/>
      <c r="DT604" s="2450"/>
      <c r="DU604" s="2450"/>
      <c r="DV604" s="2450"/>
      <c r="DW604" s="2450"/>
      <c r="DX604" s="2451"/>
      <c r="DY604" s="482"/>
    </row>
    <row r="605" spans="3:129" ht="6.75" customHeight="1">
      <c r="C605" s="2449"/>
      <c r="D605" s="2450"/>
      <c r="E605" s="2450"/>
      <c r="F605" s="2450"/>
      <c r="G605" s="2450"/>
      <c r="H605" s="2450"/>
      <c r="I605" s="2450"/>
      <c r="J605" s="2450"/>
      <c r="K605" s="2450"/>
      <c r="L605" s="2450"/>
      <c r="M605" s="2450"/>
      <c r="N605" s="2450"/>
      <c r="O605" s="2450"/>
      <c r="P605" s="2450"/>
      <c r="Q605" s="2450"/>
      <c r="R605" s="2450"/>
      <c r="S605" s="2450"/>
      <c r="T605" s="2450"/>
      <c r="U605" s="2450"/>
      <c r="V605" s="2450"/>
      <c r="W605" s="2450"/>
      <c r="X605" s="2450"/>
      <c r="Y605" s="2450"/>
      <c r="Z605" s="2450"/>
      <c r="AA605" s="2450"/>
      <c r="AB605" s="2450"/>
      <c r="AC605" s="2450"/>
      <c r="AD605" s="2451"/>
      <c r="AE605" s="2449"/>
      <c r="AF605" s="2450"/>
      <c r="AG605" s="2450"/>
      <c r="AH605" s="2450"/>
      <c r="AI605" s="2450"/>
      <c r="AJ605" s="2450"/>
      <c r="AK605" s="2450"/>
      <c r="AL605" s="2450"/>
      <c r="AM605" s="2450"/>
      <c r="AN605" s="2450"/>
      <c r="AO605" s="2450"/>
      <c r="AP605" s="2450"/>
      <c r="AQ605" s="2450"/>
      <c r="AR605" s="2450"/>
      <c r="AS605" s="2450"/>
      <c r="AT605" s="2451"/>
      <c r="AU605" s="2449"/>
      <c r="AV605" s="2450"/>
      <c r="AW605" s="2450"/>
      <c r="AX605" s="2450"/>
      <c r="AY605" s="2450"/>
      <c r="AZ605" s="2450"/>
      <c r="BA605" s="2450"/>
      <c r="BB605" s="2451"/>
      <c r="BC605" s="2449"/>
      <c r="BD605" s="2450"/>
      <c r="BE605" s="2450"/>
      <c r="BF605" s="2450"/>
      <c r="BG605" s="2450"/>
      <c r="BH605" s="2450"/>
      <c r="BI605" s="2450"/>
      <c r="BJ605" s="2450"/>
      <c r="BK605" s="2450"/>
      <c r="BL605" s="2450"/>
      <c r="BM605" s="2450"/>
      <c r="BN605" s="2451"/>
      <c r="BO605" s="2449"/>
      <c r="BP605" s="2450"/>
      <c r="BQ605" s="2450"/>
      <c r="BR605" s="2450"/>
      <c r="BS605" s="2450"/>
      <c r="BT605" s="2450"/>
      <c r="BU605" s="2450"/>
      <c r="BV605" s="2450"/>
      <c r="BW605" s="2450"/>
      <c r="BX605" s="2450"/>
      <c r="BY605" s="2450"/>
      <c r="BZ605" s="2450"/>
      <c r="CA605" s="2450"/>
      <c r="CB605" s="2451"/>
      <c r="CC605" s="2449"/>
      <c r="CD605" s="2450"/>
      <c r="CE605" s="2450"/>
      <c r="CF605" s="2450"/>
      <c r="CG605" s="2450"/>
      <c r="CH605" s="2450"/>
      <c r="CI605" s="2450"/>
      <c r="CJ605" s="2450"/>
      <c r="CK605" s="2450"/>
      <c r="CL605" s="2450"/>
      <c r="CM605" s="2450"/>
      <c r="CN605" s="2451"/>
      <c r="CO605" s="481"/>
      <c r="CP605" s="482"/>
      <c r="CQ605" s="482"/>
      <c r="CR605" s="482"/>
      <c r="CS605" s="481"/>
      <c r="CT605" s="482"/>
      <c r="CU605" s="482"/>
      <c r="CV605" s="483"/>
      <c r="CW605" s="481"/>
      <c r="CX605" s="482"/>
      <c r="CY605" s="482"/>
      <c r="CZ605" s="483"/>
      <c r="DA605" s="481"/>
      <c r="DB605" s="482"/>
      <c r="DC605" s="482"/>
      <c r="DD605" s="483"/>
      <c r="DE605" s="481"/>
      <c r="DF605" s="482"/>
      <c r="DG605" s="482"/>
      <c r="DH605" s="483"/>
      <c r="DI605" s="481"/>
      <c r="DJ605" s="482"/>
      <c r="DK605" s="482"/>
      <c r="DL605" s="483"/>
      <c r="DM605" s="481"/>
      <c r="DN605" s="482"/>
      <c r="DO605" s="482"/>
      <c r="DP605" s="483"/>
      <c r="DQ605" s="2449"/>
      <c r="DR605" s="2450"/>
      <c r="DS605" s="2450"/>
      <c r="DT605" s="2450"/>
      <c r="DU605" s="2450"/>
      <c r="DV605" s="2450"/>
      <c r="DW605" s="2450"/>
      <c r="DX605" s="2451"/>
      <c r="DY605" s="482"/>
    </row>
    <row r="606" spans="3:129" ht="6.75" customHeight="1">
      <c r="C606" s="2449"/>
      <c r="D606" s="2450"/>
      <c r="E606" s="2450"/>
      <c r="F606" s="2450"/>
      <c r="G606" s="2450"/>
      <c r="H606" s="2450"/>
      <c r="I606" s="2450"/>
      <c r="J606" s="2450"/>
      <c r="K606" s="2450"/>
      <c r="L606" s="2450"/>
      <c r="M606" s="2450"/>
      <c r="N606" s="2450"/>
      <c r="O606" s="2450"/>
      <c r="P606" s="2450"/>
      <c r="Q606" s="2450"/>
      <c r="R606" s="2450"/>
      <c r="S606" s="2450"/>
      <c r="T606" s="2450"/>
      <c r="U606" s="2450"/>
      <c r="V606" s="2450"/>
      <c r="W606" s="2450"/>
      <c r="X606" s="2450"/>
      <c r="Y606" s="2450"/>
      <c r="Z606" s="2450"/>
      <c r="AA606" s="2450"/>
      <c r="AB606" s="2450"/>
      <c r="AC606" s="2450"/>
      <c r="AD606" s="2451"/>
      <c r="AE606" s="2449"/>
      <c r="AF606" s="2450"/>
      <c r="AG606" s="2450"/>
      <c r="AH606" s="2450"/>
      <c r="AI606" s="2450"/>
      <c r="AJ606" s="2450"/>
      <c r="AK606" s="2450"/>
      <c r="AL606" s="2450"/>
      <c r="AM606" s="2450"/>
      <c r="AN606" s="2450"/>
      <c r="AO606" s="2450"/>
      <c r="AP606" s="2450"/>
      <c r="AQ606" s="2450"/>
      <c r="AR606" s="2450"/>
      <c r="AS606" s="2450"/>
      <c r="AT606" s="2451"/>
      <c r="AU606" s="2449"/>
      <c r="AV606" s="2450"/>
      <c r="AW606" s="2450"/>
      <c r="AX606" s="2450"/>
      <c r="AY606" s="2450"/>
      <c r="AZ606" s="2450"/>
      <c r="BA606" s="2450"/>
      <c r="BB606" s="2451"/>
      <c r="BC606" s="2449"/>
      <c r="BD606" s="2450"/>
      <c r="BE606" s="2450"/>
      <c r="BF606" s="2450"/>
      <c r="BG606" s="2450"/>
      <c r="BH606" s="2450"/>
      <c r="BI606" s="2450"/>
      <c r="BJ606" s="2450"/>
      <c r="BK606" s="2450"/>
      <c r="BL606" s="2450"/>
      <c r="BM606" s="2450"/>
      <c r="BN606" s="2451"/>
      <c r="BO606" s="2449"/>
      <c r="BP606" s="2450"/>
      <c r="BQ606" s="2450"/>
      <c r="BR606" s="2450"/>
      <c r="BS606" s="2450"/>
      <c r="BT606" s="2450"/>
      <c r="BU606" s="2450"/>
      <c r="BV606" s="2450"/>
      <c r="BW606" s="2450"/>
      <c r="BX606" s="2450"/>
      <c r="BY606" s="2450"/>
      <c r="BZ606" s="2450"/>
      <c r="CA606" s="2450"/>
      <c r="CB606" s="2451"/>
      <c r="CC606" s="2449"/>
      <c r="CD606" s="2450"/>
      <c r="CE606" s="2450"/>
      <c r="CF606" s="2450"/>
      <c r="CG606" s="2450"/>
      <c r="CH606" s="2450"/>
      <c r="CI606" s="2450"/>
      <c r="CJ606" s="2450"/>
      <c r="CK606" s="2450"/>
      <c r="CL606" s="2450"/>
      <c r="CM606" s="2450"/>
      <c r="CN606" s="2451"/>
      <c r="CO606" s="520"/>
      <c r="CP606" s="498"/>
      <c r="CQ606" s="498"/>
      <c r="CR606" s="498"/>
      <c r="CS606" s="520"/>
      <c r="CT606" s="498"/>
      <c r="CU606" s="498"/>
      <c r="CV606" s="497"/>
      <c r="CW606" s="520"/>
      <c r="CX606" s="498"/>
      <c r="CY606" s="498"/>
      <c r="CZ606" s="497"/>
      <c r="DA606" s="520"/>
      <c r="DB606" s="498"/>
      <c r="DC606" s="498"/>
      <c r="DD606" s="497"/>
      <c r="DE606" s="520"/>
      <c r="DF606" s="498"/>
      <c r="DG606" s="498"/>
      <c r="DH606" s="497"/>
      <c r="DI606" s="520"/>
      <c r="DJ606" s="498"/>
      <c r="DK606" s="498"/>
      <c r="DL606" s="497"/>
      <c r="DM606" s="520"/>
      <c r="DN606" s="498"/>
      <c r="DO606" s="498"/>
      <c r="DP606" s="497"/>
      <c r="DQ606" s="2449"/>
      <c r="DR606" s="2450"/>
      <c r="DS606" s="2450"/>
      <c r="DT606" s="2450"/>
      <c r="DU606" s="2450"/>
      <c r="DV606" s="2450"/>
      <c r="DW606" s="2450"/>
      <c r="DX606" s="2451"/>
      <c r="DY606" s="482"/>
    </row>
    <row r="607" spans="3:129" ht="6.75" customHeight="1">
      <c r="C607" s="2449"/>
      <c r="D607" s="2450"/>
      <c r="E607" s="2450"/>
      <c r="F607" s="2450"/>
      <c r="G607" s="2450"/>
      <c r="H607" s="2450"/>
      <c r="I607" s="2450"/>
      <c r="J607" s="2450"/>
      <c r="K607" s="2450"/>
      <c r="L607" s="2450"/>
      <c r="M607" s="2450"/>
      <c r="N607" s="2450"/>
      <c r="O607" s="2450"/>
      <c r="P607" s="2450"/>
      <c r="Q607" s="2450"/>
      <c r="R607" s="2450"/>
      <c r="S607" s="2450"/>
      <c r="T607" s="2450"/>
      <c r="U607" s="2450"/>
      <c r="V607" s="2450"/>
      <c r="W607" s="2450"/>
      <c r="X607" s="2450"/>
      <c r="Y607" s="2450"/>
      <c r="Z607" s="2450"/>
      <c r="AA607" s="2450"/>
      <c r="AB607" s="2450"/>
      <c r="AC607" s="2450"/>
      <c r="AD607" s="2451"/>
      <c r="AE607" s="2449"/>
      <c r="AF607" s="2450"/>
      <c r="AG607" s="2450"/>
      <c r="AH607" s="2450"/>
      <c r="AI607" s="2450"/>
      <c r="AJ607" s="2450"/>
      <c r="AK607" s="2450"/>
      <c r="AL607" s="2450"/>
      <c r="AM607" s="2450"/>
      <c r="AN607" s="2450"/>
      <c r="AO607" s="2450"/>
      <c r="AP607" s="2450"/>
      <c r="AQ607" s="2450"/>
      <c r="AR607" s="2450"/>
      <c r="AS607" s="2450"/>
      <c r="AT607" s="2451"/>
      <c r="AU607" s="2449"/>
      <c r="AV607" s="2450"/>
      <c r="AW607" s="2450"/>
      <c r="AX607" s="2450"/>
      <c r="AY607" s="2450"/>
      <c r="AZ607" s="2450"/>
      <c r="BA607" s="2450"/>
      <c r="BB607" s="2451"/>
      <c r="BC607" s="2449"/>
      <c r="BD607" s="2450"/>
      <c r="BE607" s="2450"/>
      <c r="BF607" s="2450"/>
      <c r="BG607" s="2450"/>
      <c r="BH607" s="2450"/>
      <c r="BI607" s="2450"/>
      <c r="BJ607" s="2450"/>
      <c r="BK607" s="2450"/>
      <c r="BL607" s="2450"/>
      <c r="BM607" s="2450"/>
      <c r="BN607" s="2451"/>
      <c r="BO607" s="2449"/>
      <c r="BP607" s="2450"/>
      <c r="BQ607" s="2450"/>
      <c r="BR607" s="2450"/>
      <c r="BS607" s="2450"/>
      <c r="BT607" s="2450"/>
      <c r="BU607" s="2450"/>
      <c r="BV607" s="2450"/>
      <c r="BW607" s="2450"/>
      <c r="BX607" s="2450"/>
      <c r="BY607" s="2450"/>
      <c r="BZ607" s="2450"/>
      <c r="CA607" s="2450"/>
      <c r="CB607" s="2451"/>
      <c r="CC607" s="2449"/>
      <c r="CD607" s="2450"/>
      <c r="CE607" s="2450"/>
      <c r="CF607" s="2450"/>
      <c r="CG607" s="2450"/>
      <c r="CH607" s="2450"/>
      <c r="CI607" s="2450"/>
      <c r="CJ607" s="2450"/>
      <c r="CK607" s="2450"/>
      <c r="CL607" s="2450"/>
      <c r="CM607" s="2450"/>
      <c r="CN607" s="2451"/>
      <c r="CO607" s="481"/>
      <c r="CP607" s="482"/>
      <c r="CQ607" s="482"/>
      <c r="CR607" s="482"/>
      <c r="CS607" s="481"/>
      <c r="CT607" s="482"/>
      <c r="CU607" s="482"/>
      <c r="CV607" s="483"/>
      <c r="CW607" s="481"/>
      <c r="CX607" s="482"/>
      <c r="CY607" s="482"/>
      <c r="CZ607" s="483"/>
      <c r="DA607" s="481"/>
      <c r="DB607" s="482"/>
      <c r="DC607" s="482"/>
      <c r="DD607" s="483"/>
      <c r="DE607" s="481"/>
      <c r="DF607" s="482"/>
      <c r="DG607" s="482"/>
      <c r="DH607" s="483"/>
      <c r="DI607" s="481"/>
      <c r="DJ607" s="482"/>
      <c r="DK607" s="482"/>
      <c r="DL607" s="483"/>
      <c r="DM607" s="481"/>
      <c r="DN607" s="482"/>
      <c r="DO607" s="482"/>
      <c r="DP607" s="483"/>
      <c r="DQ607" s="2449"/>
      <c r="DR607" s="2450"/>
      <c r="DS607" s="2450"/>
      <c r="DT607" s="2450"/>
      <c r="DU607" s="2450"/>
      <c r="DV607" s="2450"/>
      <c r="DW607" s="2450"/>
      <c r="DX607" s="2451"/>
      <c r="DY607" s="482"/>
    </row>
    <row r="608" spans="3:129" ht="6.75" customHeight="1">
      <c r="C608" s="2449"/>
      <c r="D608" s="2450"/>
      <c r="E608" s="2450"/>
      <c r="F608" s="2450"/>
      <c r="G608" s="2450"/>
      <c r="H608" s="2450"/>
      <c r="I608" s="2450"/>
      <c r="J608" s="2450"/>
      <c r="K608" s="2450"/>
      <c r="L608" s="2450"/>
      <c r="M608" s="2450"/>
      <c r="N608" s="2450"/>
      <c r="O608" s="2450"/>
      <c r="P608" s="2450"/>
      <c r="Q608" s="2450"/>
      <c r="R608" s="2450"/>
      <c r="S608" s="2450"/>
      <c r="T608" s="2450"/>
      <c r="U608" s="2450"/>
      <c r="V608" s="2450"/>
      <c r="W608" s="2450"/>
      <c r="X608" s="2450"/>
      <c r="Y608" s="2450"/>
      <c r="Z608" s="2450"/>
      <c r="AA608" s="2450"/>
      <c r="AB608" s="2450"/>
      <c r="AC608" s="2450"/>
      <c r="AD608" s="2451"/>
      <c r="AE608" s="2449"/>
      <c r="AF608" s="2450"/>
      <c r="AG608" s="2450"/>
      <c r="AH608" s="2450"/>
      <c r="AI608" s="2450"/>
      <c r="AJ608" s="2450"/>
      <c r="AK608" s="2450"/>
      <c r="AL608" s="2450"/>
      <c r="AM608" s="2450"/>
      <c r="AN608" s="2450"/>
      <c r="AO608" s="2450"/>
      <c r="AP608" s="2450"/>
      <c r="AQ608" s="2450"/>
      <c r="AR608" s="2450"/>
      <c r="AS608" s="2450"/>
      <c r="AT608" s="2451"/>
      <c r="AU608" s="2449"/>
      <c r="AV608" s="2450"/>
      <c r="AW608" s="2450"/>
      <c r="AX608" s="2450"/>
      <c r="AY608" s="2450"/>
      <c r="AZ608" s="2450"/>
      <c r="BA608" s="2450"/>
      <c r="BB608" s="2451"/>
      <c r="BC608" s="2449"/>
      <c r="BD608" s="2450"/>
      <c r="BE608" s="2450"/>
      <c r="BF608" s="2450"/>
      <c r="BG608" s="2450"/>
      <c r="BH608" s="2450"/>
      <c r="BI608" s="2450"/>
      <c r="BJ608" s="2450"/>
      <c r="BK608" s="2450"/>
      <c r="BL608" s="2450"/>
      <c r="BM608" s="2450"/>
      <c r="BN608" s="2451"/>
      <c r="BO608" s="2449"/>
      <c r="BP608" s="2450"/>
      <c r="BQ608" s="2450"/>
      <c r="BR608" s="2450"/>
      <c r="BS608" s="2450"/>
      <c r="BT608" s="2450"/>
      <c r="BU608" s="2450"/>
      <c r="BV608" s="2450"/>
      <c r="BW608" s="2450"/>
      <c r="BX608" s="2450"/>
      <c r="BY608" s="2450"/>
      <c r="BZ608" s="2450"/>
      <c r="CA608" s="2450"/>
      <c r="CB608" s="2451"/>
      <c r="CC608" s="2449"/>
      <c r="CD608" s="2450"/>
      <c r="CE608" s="2450"/>
      <c r="CF608" s="2450"/>
      <c r="CG608" s="2450"/>
      <c r="CH608" s="2450"/>
      <c r="CI608" s="2450"/>
      <c r="CJ608" s="2450"/>
      <c r="CK608" s="2450"/>
      <c r="CL608" s="2450"/>
      <c r="CM608" s="2450"/>
      <c r="CN608" s="2451"/>
      <c r="CO608" s="481"/>
      <c r="CP608" s="482"/>
      <c r="CQ608" s="482"/>
      <c r="CR608" s="482"/>
      <c r="CS608" s="481"/>
      <c r="CT608" s="482"/>
      <c r="CU608" s="482"/>
      <c r="CV608" s="483"/>
      <c r="CW608" s="481"/>
      <c r="CX608" s="482"/>
      <c r="CY608" s="482"/>
      <c r="CZ608" s="483"/>
      <c r="DA608" s="481"/>
      <c r="DB608" s="482"/>
      <c r="DC608" s="482"/>
      <c r="DD608" s="483"/>
      <c r="DE608" s="481"/>
      <c r="DF608" s="482"/>
      <c r="DG608" s="482"/>
      <c r="DH608" s="483"/>
      <c r="DI608" s="481"/>
      <c r="DJ608" s="482"/>
      <c r="DK608" s="482"/>
      <c r="DL608" s="483"/>
      <c r="DM608" s="481"/>
      <c r="DN608" s="482"/>
      <c r="DO608" s="482"/>
      <c r="DP608" s="483"/>
      <c r="DQ608" s="2449"/>
      <c r="DR608" s="2450"/>
      <c r="DS608" s="2450"/>
      <c r="DT608" s="2450"/>
      <c r="DU608" s="2450"/>
      <c r="DV608" s="2450"/>
      <c r="DW608" s="2450"/>
      <c r="DX608" s="2451"/>
      <c r="DY608" s="482"/>
    </row>
    <row r="609" spans="3:129" ht="6.75" customHeight="1">
      <c r="C609" s="2452"/>
      <c r="D609" s="2453"/>
      <c r="E609" s="2453"/>
      <c r="F609" s="2453"/>
      <c r="G609" s="2453"/>
      <c r="H609" s="2453"/>
      <c r="I609" s="2453"/>
      <c r="J609" s="2453"/>
      <c r="K609" s="2453"/>
      <c r="L609" s="2453"/>
      <c r="M609" s="2453"/>
      <c r="N609" s="2453"/>
      <c r="O609" s="2453"/>
      <c r="P609" s="2453"/>
      <c r="Q609" s="2453"/>
      <c r="R609" s="2453"/>
      <c r="S609" s="2453"/>
      <c r="T609" s="2453"/>
      <c r="U609" s="2453"/>
      <c r="V609" s="2453"/>
      <c r="W609" s="2453"/>
      <c r="X609" s="2453"/>
      <c r="Y609" s="2453"/>
      <c r="Z609" s="2453"/>
      <c r="AA609" s="2453"/>
      <c r="AB609" s="2453"/>
      <c r="AC609" s="2453"/>
      <c r="AD609" s="2454"/>
      <c r="AE609" s="2452"/>
      <c r="AF609" s="2453"/>
      <c r="AG609" s="2453"/>
      <c r="AH609" s="2453"/>
      <c r="AI609" s="2453"/>
      <c r="AJ609" s="2453"/>
      <c r="AK609" s="2453"/>
      <c r="AL609" s="2453"/>
      <c r="AM609" s="2453"/>
      <c r="AN609" s="2453"/>
      <c r="AO609" s="2453"/>
      <c r="AP609" s="2453"/>
      <c r="AQ609" s="2453"/>
      <c r="AR609" s="2453"/>
      <c r="AS609" s="2453"/>
      <c r="AT609" s="2454"/>
      <c r="AU609" s="2452"/>
      <c r="AV609" s="2453"/>
      <c r="AW609" s="2453"/>
      <c r="AX609" s="2453"/>
      <c r="AY609" s="2453"/>
      <c r="AZ609" s="2453"/>
      <c r="BA609" s="2453"/>
      <c r="BB609" s="2454"/>
      <c r="BC609" s="2452"/>
      <c r="BD609" s="2453"/>
      <c r="BE609" s="2453"/>
      <c r="BF609" s="2453"/>
      <c r="BG609" s="2453"/>
      <c r="BH609" s="2453"/>
      <c r="BI609" s="2453"/>
      <c r="BJ609" s="2453"/>
      <c r="BK609" s="2453"/>
      <c r="BL609" s="2453"/>
      <c r="BM609" s="2453"/>
      <c r="BN609" s="2454"/>
      <c r="BO609" s="2452"/>
      <c r="BP609" s="2453"/>
      <c r="BQ609" s="2453"/>
      <c r="BR609" s="2453"/>
      <c r="BS609" s="2453"/>
      <c r="BT609" s="2453"/>
      <c r="BU609" s="2453"/>
      <c r="BV609" s="2453"/>
      <c r="BW609" s="2453"/>
      <c r="BX609" s="2453"/>
      <c r="BY609" s="2453"/>
      <c r="BZ609" s="2453"/>
      <c r="CA609" s="2453"/>
      <c r="CB609" s="2454"/>
      <c r="CC609" s="2452"/>
      <c r="CD609" s="2453"/>
      <c r="CE609" s="2453"/>
      <c r="CF609" s="2453"/>
      <c r="CG609" s="2453"/>
      <c r="CH609" s="2453"/>
      <c r="CI609" s="2453"/>
      <c r="CJ609" s="2453"/>
      <c r="CK609" s="2453"/>
      <c r="CL609" s="2453"/>
      <c r="CM609" s="2453"/>
      <c r="CN609" s="2454"/>
      <c r="CO609" s="517"/>
      <c r="CP609" s="486"/>
      <c r="CQ609" s="486"/>
      <c r="CR609" s="486"/>
      <c r="CS609" s="517"/>
      <c r="CT609" s="486"/>
      <c r="CU609" s="486"/>
      <c r="CV609" s="487"/>
      <c r="CW609" s="517"/>
      <c r="CX609" s="486"/>
      <c r="CY609" s="486"/>
      <c r="CZ609" s="487"/>
      <c r="DA609" s="517"/>
      <c r="DB609" s="486"/>
      <c r="DC609" s="486"/>
      <c r="DD609" s="487"/>
      <c r="DE609" s="517"/>
      <c r="DF609" s="486"/>
      <c r="DG609" s="486"/>
      <c r="DH609" s="487"/>
      <c r="DI609" s="517"/>
      <c r="DJ609" s="486"/>
      <c r="DK609" s="486"/>
      <c r="DL609" s="487"/>
      <c r="DM609" s="517"/>
      <c r="DN609" s="486"/>
      <c r="DO609" s="486"/>
      <c r="DP609" s="487"/>
      <c r="DQ609" s="2452"/>
      <c r="DR609" s="2453"/>
      <c r="DS609" s="2453"/>
      <c r="DT609" s="2453"/>
      <c r="DU609" s="2453"/>
      <c r="DV609" s="2453"/>
      <c r="DW609" s="2453"/>
      <c r="DX609" s="2454"/>
      <c r="DY609" s="482"/>
    </row>
    <row r="610" spans="3:129" ht="6.75" customHeight="1">
      <c r="C610" s="2446"/>
      <c r="D610" s="2447"/>
      <c r="E610" s="2447"/>
      <c r="F610" s="2447"/>
      <c r="G610" s="2447"/>
      <c r="H610" s="2447"/>
      <c r="I610" s="2447"/>
      <c r="J610" s="2447"/>
      <c r="K610" s="2447"/>
      <c r="L610" s="2447"/>
      <c r="M610" s="2447"/>
      <c r="N610" s="2447"/>
      <c r="O610" s="2447"/>
      <c r="P610" s="2447"/>
      <c r="Q610" s="2447"/>
      <c r="R610" s="2447"/>
      <c r="S610" s="2447"/>
      <c r="T610" s="2447"/>
      <c r="U610" s="2447"/>
      <c r="V610" s="2447"/>
      <c r="W610" s="2447"/>
      <c r="X610" s="2447"/>
      <c r="Y610" s="2447"/>
      <c r="Z610" s="2447"/>
      <c r="AA610" s="2447"/>
      <c r="AB610" s="2447"/>
      <c r="AC610" s="2447"/>
      <c r="AD610" s="2448"/>
      <c r="AE610" s="2446"/>
      <c r="AF610" s="2447"/>
      <c r="AG610" s="2447"/>
      <c r="AH610" s="2447"/>
      <c r="AI610" s="2447"/>
      <c r="AJ610" s="2447"/>
      <c r="AK610" s="2447"/>
      <c r="AL610" s="2447"/>
      <c r="AM610" s="2447"/>
      <c r="AN610" s="2447"/>
      <c r="AO610" s="2447"/>
      <c r="AP610" s="2447"/>
      <c r="AQ610" s="2447"/>
      <c r="AR610" s="2447"/>
      <c r="AS610" s="2447"/>
      <c r="AT610" s="2448"/>
      <c r="AU610" s="2446"/>
      <c r="AV610" s="2447"/>
      <c r="AW610" s="2447"/>
      <c r="AX610" s="2447"/>
      <c r="AY610" s="2447"/>
      <c r="AZ610" s="2447"/>
      <c r="BA610" s="2447"/>
      <c r="BB610" s="2448"/>
      <c r="BC610" s="2446"/>
      <c r="BD610" s="2447"/>
      <c r="BE610" s="2447"/>
      <c r="BF610" s="2447"/>
      <c r="BG610" s="2447"/>
      <c r="BH610" s="2447"/>
      <c r="BI610" s="2447"/>
      <c r="BJ610" s="2447"/>
      <c r="BK610" s="2447"/>
      <c r="BL610" s="2447"/>
      <c r="BM610" s="2447"/>
      <c r="BN610" s="2448"/>
      <c r="BO610" s="2446"/>
      <c r="BP610" s="2447"/>
      <c r="BQ610" s="2447"/>
      <c r="BR610" s="2447"/>
      <c r="BS610" s="2447"/>
      <c r="BT610" s="2447"/>
      <c r="BU610" s="2447"/>
      <c r="BV610" s="2447"/>
      <c r="BW610" s="2447"/>
      <c r="BX610" s="2447"/>
      <c r="BY610" s="2447"/>
      <c r="BZ610" s="2447"/>
      <c r="CA610" s="2447"/>
      <c r="CB610" s="2448"/>
      <c r="CC610" s="2446"/>
      <c r="CD610" s="2447"/>
      <c r="CE610" s="2447"/>
      <c r="CF610" s="2447"/>
      <c r="CG610" s="2447"/>
      <c r="CH610" s="2447"/>
      <c r="CI610" s="2447"/>
      <c r="CJ610" s="2447"/>
      <c r="CK610" s="2447"/>
      <c r="CL610" s="2447"/>
      <c r="CM610" s="2447"/>
      <c r="CN610" s="2448"/>
      <c r="CO610" s="478"/>
      <c r="CP610" s="479"/>
      <c r="CQ610" s="479"/>
      <c r="CR610" s="479"/>
      <c r="CS610" s="478"/>
      <c r="CT610" s="479"/>
      <c r="CU610" s="479"/>
      <c r="CV610" s="480"/>
      <c r="CW610" s="478"/>
      <c r="CX610" s="479"/>
      <c r="CY610" s="479"/>
      <c r="CZ610" s="480"/>
      <c r="DA610" s="478"/>
      <c r="DB610" s="479"/>
      <c r="DC610" s="479"/>
      <c r="DD610" s="480"/>
      <c r="DE610" s="478"/>
      <c r="DF610" s="479"/>
      <c r="DG610" s="479"/>
      <c r="DH610" s="480"/>
      <c r="DI610" s="478"/>
      <c r="DJ610" s="479"/>
      <c r="DK610" s="479"/>
      <c r="DL610" s="480"/>
      <c r="DM610" s="478"/>
      <c r="DN610" s="479"/>
      <c r="DO610" s="479"/>
      <c r="DP610" s="480"/>
      <c r="DQ610" s="2446"/>
      <c r="DR610" s="2447"/>
      <c r="DS610" s="2447"/>
      <c r="DT610" s="2447"/>
      <c r="DU610" s="2447"/>
      <c r="DV610" s="2447"/>
      <c r="DW610" s="2447"/>
      <c r="DX610" s="2448"/>
      <c r="DY610" s="482"/>
    </row>
    <row r="611" spans="3:129" ht="6.75" customHeight="1">
      <c r="C611" s="2449"/>
      <c r="D611" s="2450"/>
      <c r="E611" s="2450"/>
      <c r="F611" s="2450"/>
      <c r="G611" s="2450"/>
      <c r="H611" s="2450"/>
      <c r="I611" s="2450"/>
      <c r="J611" s="2450"/>
      <c r="K611" s="2450"/>
      <c r="L611" s="2450"/>
      <c r="M611" s="2450"/>
      <c r="N611" s="2450"/>
      <c r="O611" s="2450"/>
      <c r="P611" s="2450"/>
      <c r="Q611" s="2450"/>
      <c r="R611" s="2450"/>
      <c r="S611" s="2450"/>
      <c r="T611" s="2450"/>
      <c r="U611" s="2450"/>
      <c r="V611" s="2450"/>
      <c r="W611" s="2450"/>
      <c r="X611" s="2450"/>
      <c r="Y611" s="2450"/>
      <c r="Z611" s="2450"/>
      <c r="AA611" s="2450"/>
      <c r="AB611" s="2450"/>
      <c r="AC611" s="2450"/>
      <c r="AD611" s="2451"/>
      <c r="AE611" s="2449"/>
      <c r="AF611" s="2450"/>
      <c r="AG611" s="2450"/>
      <c r="AH611" s="2450"/>
      <c r="AI611" s="2450"/>
      <c r="AJ611" s="2450"/>
      <c r="AK611" s="2450"/>
      <c r="AL611" s="2450"/>
      <c r="AM611" s="2450"/>
      <c r="AN611" s="2450"/>
      <c r="AO611" s="2450"/>
      <c r="AP611" s="2450"/>
      <c r="AQ611" s="2450"/>
      <c r="AR611" s="2450"/>
      <c r="AS611" s="2450"/>
      <c r="AT611" s="2451"/>
      <c r="AU611" s="2449"/>
      <c r="AV611" s="2450"/>
      <c r="AW611" s="2450"/>
      <c r="AX611" s="2450"/>
      <c r="AY611" s="2450"/>
      <c r="AZ611" s="2450"/>
      <c r="BA611" s="2450"/>
      <c r="BB611" s="2451"/>
      <c r="BC611" s="2449"/>
      <c r="BD611" s="2450"/>
      <c r="BE611" s="2450"/>
      <c r="BF611" s="2450"/>
      <c r="BG611" s="2450"/>
      <c r="BH611" s="2450"/>
      <c r="BI611" s="2450"/>
      <c r="BJ611" s="2450"/>
      <c r="BK611" s="2450"/>
      <c r="BL611" s="2450"/>
      <c r="BM611" s="2450"/>
      <c r="BN611" s="2451"/>
      <c r="BO611" s="2449"/>
      <c r="BP611" s="2450"/>
      <c r="BQ611" s="2450"/>
      <c r="BR611" s="2450"/>
      <c r="BS611" s="2450"/>
      <c r="BT611" s="2450"/>
      <c r="BU611" s="2450"/>
      <c r="BV611" s="2450"/>
      <c r="BW611" s="2450"/>
      <c r="BX611" s="2450"/>
      <c r="BY611" s="2450"/>
      <c r="BZ611" s="2450"/>
      <c r="CA611" s="2450"/>
      <c r="CB611" s="2451"/>
      <c r="CC611" s="2449"/>
      <c r="CD611" s="2450"/>
      <c r="CE611" s="2450"/>
      <c r="CF611" s="2450"/>
      <c r="CG611" s="2450"/>
      <c r="CH611" s="2450"/>
      <c r="CI611" s="2450"/>
      <c r="CJ611" s="2450"/>
      <c r="CK611" s="2450"/>
      <c r="CL611" s="2450"/>
      <c r="CM611" s="2450"/>
      <c r="CN611" s="2451"/>
      <c r="CO611" s="481"/>
      <c r="CP611" s="482"/>
      <c r="CQ611" s="482"/>
      <c r="CR611" s="482"/>
      <c r="CS611" s="481"/>
      <c r="CT611" s="482"/>
      <c r="CU611" s="482"/>
      <c r="CV611" s="483"/>
      <c r="CW611" s="481"/>
      <c r="CX611" s="482"/>
      <c r="CY611" s="482"/>
      <c r="CZ611" s="483"/>
      <c r="DA611" s="481"/>
      <c r="DB611" s="482"/>
      <c r="DC611" s="482"/>
      <c r="DD611" s="483"/>
      <c r="DE611" s="481"/>
      <c r="DF611" s="482"/>
      <c r="DG611" s="482"/>
      <c r="DH611" s="483"/>
      <c r="DI611" s="481"/>
      <c r="DJ611" s="482"/>
      <c r="DK611" s="482"/>
      <c r="DL611" s="483"/>
      <c r="DM611" s="481"/>
      <c r="DN611" s="482"/>
      <c r="DO611" s="482"/>
      <c r="DP611" s="483"/>
      <c r="DQ611" s="2449"/>
      <c r="DR611" s="2450"/>
      <c r="DS611" s="2450"/>
      <c r="DT611" s="2450"/>
      <c r="DU611" s="2450"/>
      <c r="DV611" s="2450"/>
      <c r="DW611" s="2450"/>
      <c r="DX611" s="2451"/>
      <c r="DY611" s="482"/>
    </row>
    <row r="612" spans="3:129" ht="6.75" customHeight="1">
      <c r="C612" s="2449"/>
      <c r="D612" s="2450"/>
      <c r="E612" s="2450"/>
      <c r="F612" s="2450"/>
      <c r="G612" s="2450"/>
      <c r="H612" s="2450"/>
      <c r="I612" s="2450"/>
      <c r="J612" s="2450"/>
      <c r="K612" s="2450"/>
      <c r="L612" s="2450"/>
      <c r="M612" s="2450"/>
      <c r="N612" s="2450"/>
      <c r="O612" s="2450"/>
      <c r="P612" s="2450"/>
      <c r="Q612" s="2450"/>
      <c r="R612" s="2450"/>
      <c r="S612" s="2450"/>
      <c r="T612" s="2450"/>
      <c r="U612" s="2450"/>
      <c r="V612" s="2450"/>
      <c r="W612" s="2450"/>
      <c r="X612" s="2450"/>
      <c r="Y612" s="2450"/>
      <c r="Z612" s="2450"/>
      <c r="AA612" s="2450"/>
      <c r="AB612" s="2450"/>
      <c r="AC612" s="2450"/>
      <c r="AD612" s="2451"/>
      <c r="AE612" s="2449"/>
      <c r="AF612" s="2450"/>
      <c r="AG612" s="2450"/>
      <c r="AH612" s="2450"/>
      <c r="AI612" s="2450"/>
      <c r="AJ612" s="2450"/>
      <c r="AK612" s="2450"/>
      <c r="AL612" s="2450"/>
      <c r="AM612" s="2450"/>
      <c r="AN612" s="2450"/>
      <c r="AO612" s="2450"/>
      <c r="AP612" s="2450"/>
      <c r="AQ612" s="2450"/>
      <c r="AR612" s="2450"/>
      <c r="AS612" s="2450"/>
      <c r="AT612" s="2451"/>
      <c r="AU612" s="2449"/>
      <c r="AV612" s="2450"/>
      <c r="AW612" s="2450"/>
      <c r="AX612" s="2450"/>
      <c r="AY612" s="2450"/>
      <c r="AZ612" s="2450"/>
      <c r="BA612" s="2450"/>
      <c r="BB612" s="2451"/>
      <c r="BC612" s="2449"/>
      <c r="BD612" s="2450"/>
      <c r="BE612" s="2450"/>
      <c r="BF612" s="2450"/>
      <c r="BG612" s="2450"/>
      <c r="BH612" s="2450"/>
      <c r="BI612" s="2450"/>
      <c r="BJ612" s="2450"/>
      <c r="BK612" s="2450"/>
      <c r="BL612" s="2450"/>
      <c r="BM612" s="2450"/>
      <c r="BN612" s="2451"/>
      <c r="BO612" s="2449"/>
      <c r="BP612" s="2450"/>
      <c r="BQ612" s="2450"/>
      <c r="BR612" s="2450"/>
      <c r="BS612" s="2450"/>
      <c r="BT612" s="2450"/>
      <c r="BU612" s="2450"/>
      <c r="BV612" s="2450"/>
      <c r="BW612" s="2450"/>
      <c r="BX612" s="2450"/>
      <c r="BY612" s="2450"/>
      <c r="BZ612" s="2450"/>
      <c r="CA612" s="2450"/>
      <c r="CB612" s="2451"/>
      <c r="CC612" s="2449"/>
      <c r="CD612" s="2450"/>
      <c r="CE612" s="2450"/>
      <c r="CF612" s="2450"/>
      <c r="CG612" s="2450"/>
      <c r="CH612" s="2450"/>
      <c r="CI612" s="2450"/>
      <c r="CJ612" s="2450"/>
      <c r="CK612" s="2450"/>
      <c r="CL612" s="2450"/>
      <c r="CM612" s="2450"/>
      <c r="CN612" s="2451"/>
      <c r="CO612" s="519"/>
      <c r="CP612" s="492"/>
      <c r="CQ612" s="492"/>
      <c r="CR612" s="492"/>
      <c r="CS612" s="519"/>
      <c r="CT612" s="492"/>
      <c r="CU612" s="492"/>
      <c r="CV612" s="493"/>
      <c r="CW612" s="519"/>
      <c r="CX612" s="492"/>
      <c r="CY612" s="492"/>
      <c r="CZ612" s="493"/>
      <c r="DA612" s="519"/>
      <c r="DB612" s="492"/>
      <c r="DC612" s="492"/>
      <c r="DD612" s="493"/>
      <c r="DE612" s="519"/>
      <c r="DF612" s="492"/>
      <c r="DG612" s="492"/>
      <c r="DH612" s="493"/>
      <c r="DI612" s="519"/>
      <c r="DJ612" s="492"/>
      <c r="DK612" s="492"/>
      <c r="DL612" s="493"/>
      <c r="DM612" s="519"/>
      <c r="DN612" s="492"/>
      <c r="DO612" s="492"/>
      <c r="DP612" s="493"/>
      <c r="DQ612" s="2449"/>
      <c r="DR612" s="2450"/>
      <c r="DS612" s="2450"/>
      <c r="DT612" s="2450"/>
      <c r="DU612" s="2450"/>
      <c r="DV612" s="2450"/>
      <c r="DW612" s="2450"/>
      <c r="DX612" s="2451"/>
      <c r="DY612" s="482"/>
    </row>
    <row r="613" spans="3:129" ht="6.75" customHeight="1">
      <c r="C613" s="2449"/>
      <c r="D613" s="2450"/>
      <c r="E613" s="2450"/>
      <c r="F613" s="2450"/>
      <c r="G613" s="2450"/>
      <c r="H613" s="2450"/>
      <c r="I613" s="2450"/>
      <c r="J613" s="2450"/>
      <c r="K613" s="2450"/>
      <c r="L613" s="2450"/>
      <c r="M613" s="2450"/>
      <c r="N613" s="2450"/>
      <c r="O613" s="2450"/>
      <c r="P613" s="2450"/>
      <c r="Q613" s="2450"/>
      <c r="R613" s="2450"/>
      <c r="S613" s="2450"/>
      <c r="T613" s="2450"/>
      <c r="U613" s="2450"/>
      <c r="V613" s="2450"/>
      <c r="W613" s="2450"/>
      <c r="X613" s="2450"/>
      <c r="Y613" s="2450"/>
      <c r="Z613" s="2450"/>
      <c r="AA613" s="2450"/>
      <c r="AB613" s="2450"/>
      <c r="AC613" s="2450"/>
      <c r="AD613" s="2451"/>
      <c r="AE613" s="2449"/>
      <c r="AF613" s="2450"/>
      <c r="AG613" s="2450"/>
      <c r="AH613" s="2450"/>
      <c r="AI613" s="2450"/>
      <c r="AJ613" s="2450"/>
      <c r="AK613" s="2450"/>
      <c r="AL613" s="2450"/>
      <c r="AM613" s="2450"/>
      <c r="AN613" s="2450"/>
      <c r="AO613" s="2450"/>
      <c r="AP613" s="2450"/>
      <c r="AQ613" s="2450"/>
      <c r="AR613" s="2450"/>
      <c r="AS613" s="2450"/>
      <c r="AT613" s="2451"/>
      <c r="AU613" s="2449"/>
      <c r="AV613" s="2450"/>
      <c r="AW613" s="2450"/>
      <c r="AX613" s="2450"/>
      <c r="AY613" s="2450"/>
      <c r="AZ613" s="2450"/>
      <c r="BA613" s="2450"/>
      <c r="BB613" s="2451"/>
      <c r="BC613" s="2449"/>
      <c r="BD613" s="2450"/>
      <c r="BE613" s="2450"/>
      <c r="BF613" s="2450"/>
      <c r="BG613" s="2450"/>
      <c r="BH613" s="2450"/>
      <c r="BI613" s="2450"/>
      <c r="BJ613" s="2450"/>
      <c r="BK613" s="2450"/>
      <c r="BL613" s="2450"/>
      <c r="BM613" s="2450"/>
      <c r="BN613" s="2451"/>
      <c r="BO613" s="2449"/>
      <c r="BP613" s="2450"/>
      <c r="BQ613" s="2450"/>
      <c r="BR613" s="2450"/>
      <c r="BS613" s="2450"/>
      <c r="BT613" s="2450"/>
      <c r="BU613" s="2450"/>
      <c r="BV613" s="2450"/>
      <c r="BW613" s="2450"/>
      <c r="BX613" s="2450"/>
      <c r="BY613" s="2450"/>
      <c r="BZ613" s="2450"/>
      <c r="CA613" s="2450"/>
      <c r="CB613" s="2451"/>
      <c r="CC613" s="2449"/>
      <c r="CD613" s="2450"/>
      <c r="CE613" s="2450"/>
      <c r="CF613" s="2450"/>
      <c r="CG613" s="2450"/>
      <c r="CH613" s="2450"/>
      <c r="CI613" s="2450"/>
      <c r="CJ613" s="2450"/>
      <c r="CK613" s="2450"/>
      <c r="CL613" s="2450"/>
      <c r="CM613" s="2450"/>
      <c r="CN613" s="2451"/>
      <c r="CO613" s="481"/>
      <c r="CP613" s="482"/>
      <c r="CQ613" s="482"/>
      <c r="CR613" s="482"/>
      <c r="CS613" s="481"/>
      <c r="CT613" s="482"/>
      <c r="CU613" s="482"/>
      <c r="CV613" s="483"/>
      <c r="CW613" s="481"/>
      <c r="CX613" s="482"/>
      <c r="CY613" s="482"/>
      <c r="CZ613" s="483"/>
      <c r="DA613" s="481"/>
      <c r="DB613" s="482"/>
      <c r="DC613" s="482"/>
      <c r="DD613" s="483"/>
      <c r="DE613" s="481"/>
      <c r="DF613" s="482"/>
      <c r="DG613" s="482"/>
      <c r="DH613" s="483"/>
      <c r="DI613" s="481"/>
      <c r="DJ613" s="482"/>
      <c r="DK613" s="482"/>
      <c r="DL613" s="483"/>
      <c r="DM613" s="481"/>
      <c r="DN613" s="482"/>
      <c r="DO613" s="482"/>
      <c r="DP613" s="483"/>
      <c r="DQ613" s="2449"/>
      <c r="DR613" s="2450"/>
      <c r="DS613" s="2450"/>
      <c r="DT613" s="2450"/>
      <c r="DU613" s="2450"/>
      <c r="DV613" s="2450"/>
      <c r="DW613" s="2450"/>
      <c r="DX613" s="2451"/>
      <c r="DY613" s="482"/>
    </row>
    <row r="614" spans="3:129" ht="6.75" customHeight="1">
      <c r="C614" s="2449"/>
      <c r="D614" s="2450"/>
      <c r="E614" s="2450"/>
      <c r="F614" s="2450"/>
      <c r="G614" s="2450"/>
      <c r="H614" s="2450"/>
      <c r="I614" s="2450"/>
      <c r="J614" s="2450"/>
      <c r="K614" s="2450"/>
      <c r="L614" s="2450"/>
      <c r="M614" s="2450"/>
      <c r="N614" s="2450"/>
      <c r="O614" s="2450"/>
      <c r="P614" s="2450"/>
      <c r="Q614" s="2450"/>
      <c r="R614" s="2450"/>
      <c r="S614" s="2450"/>
      <c r="T614" s="2450"/>
      <c r="U614" s="2450"/>
      <c r="V614" s="2450"/>
      <c r="W614" s="2450"/>
      <c r="X614" s="2450"/>
      <c r="Y614" s="2450"/>
      <c r="Z614" s="2450"/>
      <c r="AA614" s="2450"/>
      <c r="AB614" s="2450"/>
      <c r="AC614" s="2450"/>
      <c r="AD614" s="2451"/>
      <c r="AE614" s="2449"/>
      <c r="AF614" s="2450"/>
      <c r="AG614" s="2450"/>
      <c r="AH614" s="2450"/>
      <c r="AI614" s="2450"/>
      <c r="AJ614" s="2450"/>
      <c r="AK614" s="2450"/>
      <c r="AL614" s="2450"/>
      <c r="AM614" s="2450"/>
      <c r="AN614" s="2450"/>
      <c r="AO614" s="2450"/>
      <c r="AP614" s="2450"/>
      <c r="AQ614" s="2450"/>
      <c r="AR614" s="2450"/>
      <c r="AS614" s="2450"/>
      <c r="AT614" s="2451"/>
      <c r="AU614" s="2449"/>
      <c r="AV614" s="2450"/>
      <c r="AW614" s="2450"/>
      <c r="AX614" s="2450"/>
      <c r="AY614" s="2450"/>
      <c r="AZ614" s="2450"/>
      <c r="BA614" s="2450"/>
      <c r="BB614" s="2451"/>
      <c r="BC614" s="2449"/>
      <c r="BD614" s="2450"/>
      <c r="BE614" s="2450"/>
      <c r="BF614" s="2450"/>
      <c r="BG614" s="2450"/>
      <c r="BH614" s="2450"/>
      <c r="BI614" s="2450"/>
      <c r="BJ614" s="2450"/>
      <c r="BK614" s="2450"/>
      <c r="BL614" s="2450"/>
      <c r="BM614" s="2450"/>
      <c r="BN614" s="2451"/>
      <c r="BO614" s="2449"/>
      <c r="BP614" s="2450"/>
      <c r="BQ614" s="2450"/>
      <c r="BR614" s="2450"/>
      <c r="BS614" s="2450"/>
      <c r="BT614" s="2450"/>
      <c r="BU614" s="2450"/>
      <c r="BV614" s="2450"/>
      <c r="BW614" s="2450"/>
      <c r="BX614" s="2450"/>
      <c r="BY614" s="2450"/>
      <c r="BZ614" s="2450"/>
      <c r="CA614" s="2450"/>
      <c r="CB614" s="2451"/>
      <c r="CC614" s="2449"/>
      <c r="CD614" s="2450"/>
      <c r="CE614" s="2450"/>
      <c r="CF614" s="2450"/>
      <c r="CG614" s="2450"/>
      <c r="CH614" s="2450"/>
      <c r="CI614" s="2450"/>
      <c r="CJ614" s="2450"/>
      <c r="CK614" s="2450"/>
      <c r="CL614" s="2450"/>
      <c r="CM614" s="2450"/>
      <c r="CN614" s="2451"/>
      <c r="CO614" s="520"/>
      <c r="CP614" s="498"/>
      <c r="CQ614" s="498"/>
      <c r="CR614" s="498"/>
      <c r="CS614" s="520"/>
      <c r="CT614" s="498"/>
      <c r="CU614" s="498"/>
      <c r="CV614" s="497"/>
      <c r="CW614" s="520"/>
      <c r="CX614" s="498"/>
      <c r="CY614" s="498"/>
      <c r="CZ614" s="497"/>
      <c r="DA614" s="520"/>
      <c r="DB614" s="498"/>
      <c r="DC614" s="498"/>
      <c r="DD614" s="497"/>
      <c r="DE614" s="520"/>
      <c r="DF614" s="498"/>
      <c r="DG614" s="498"/>
      <c r="DH614" s="497"/>
      <c r="DI614" s="520"/>
      <c r="DJ614" s="498"/>
      <c r="DK614" s="498"/>
      <c r="DL614" s="497"/>
      <c r="DM614" s="520"/>
      <c r="DN614" s="498"/>
      <c r="DO614" s="498"/>
      <c r="DP614" s="497"/>
      <c r="DQ614" s="2449"/>
      <c r="DR614" s="2450"/>
      <c r="DS614" s="2450"/>
      <c r="DT614" s="2450"/>
      <c r="DU614" s="2450"/>
      <c r="DV614" s="2450"/>
      <c r="DW614" s="2450"/>
      <c r="DX614" s="2451"/>
      <c r="DY614" s="482"/>
    </row>
    <row r="615" spans="3:129" ht="6.75" customHeight="1">
      <c r="C615" s="2449"/>
      <c r="D615" s="2450"/>
      <c r="E615" s="2450"/>
      <c r="F615" s="2450"/>
      <c r="G615" s="2450"/>
      <c r="H615" s="2450"/>
      <c r="I615" s="2450"/>
      <c r="J615" s="2450"/>
      <c r="K615" s="2450"/>
      <c r="L615" s="2450"/>
      <c r="M615" s="2450"/>
      <c r="N615" s="2450"/>
      <c r="O615" s="2450"/>
      <c r="P615" s="2450"/>
      <c r="Q615" s="2450"/>
      <c r="R615" s="2450"/>
      <c r="S615" s="2450"/>
      <c r="T615" s="2450"/>
      <c r="U615" s="2450"/>
      <c r="V615" s="2450"/>
      <c r="W615" s="2450"/>
      <c r="X615" s="2450"/>
      <c r="Y615" s="2450"/>
      <c r="Z615" s="2450"/>
      <c r="AA615" s="2450"/>
      <c r="AB615" s="2450"/>
      <c r="AC615" s="2450"/>
      <c r="AD615" s="2451"/>
      <c r="AE615" s="2449"/>
      <c r="AF615" s="2450"/>
      <c r="AG615" s="2450"/>
      <c r="AH615" s="2450"/>
      <c r="AI615" s="2450"/>
      <c r="AJ615" s="2450"/>
      <c r="AK615" s="2450"/>
      <c r="AL615" s="2450"/>
      <c r="AM615" s="2450"/>
      <c r="AN615" s="2450"/>
      <c r="AO615" s="2450"/>
      <c r="AP615" s="2450"/>
      <c r="AQ615" s="2450"/>
      <c r="AR615" s="2450"/>
      <c r="AS615" s="2450"/>
      <c r="AT615" s="2451"/>
      <c r="AU615" s="2449"/>
      <c r="AV615" s="2450"/>
      <c r="AW615" s="2450"/>
      <c r="AX615" s="2450"/>
      <c r="AY615" s="2450"/>
      <c r="AZ615" s="2450"/>
      <c r="BA615" s="2450"/>
      <c r="BB615" s="2451"/>
      <c r="BC615" s="2449"/>
      <c r="BD615" s="2450"/>
      <c r="BE615" s="2450"/>
      <c r="BF615" s="2450"/>
      <c r="BG615" s="2450"/>
      <c r="BH615" s="2450"/>
      <c r="BI615" s="2450"/>
      <c r="BJ615" s="2450"/>
      <c r="BK615" s="2450"/>
      <c r="BL615" s="2450"/>
      <c r="BM615" s="2450"/>
      <c r="BN615" s="2451"/>
      <c r="BO615" s="2449"/>
      <c r="BP615" s="2450"/>
      <c r="BQ615" s="2450"/>
      <c r="BR615" s="2450"/>
      <c r="BS615" s="2450"/>
      <c r="BT615" s="2450"/>
      <c r="BU615" s="2450"/>
      <c r="BV615" s="2450"/>
      <c r="BW615" s="2450"/>
      <c r="BX615" s="2450"/>
      <c r="BY615" s="2450"/>
      <c r="BZ615" s="2450"/>
      <c r="CA615" s="2450"/>
      <c r="CB615" s="2451"/>
      <c r="CC615" s="2449"/>
      <c r="CD615" s="2450"/>
      <c r="CE615" s="2450"/>
      <c r="CF615" s="2450"/>
      <c r="CG615" s="2450"/>
      <c r="CH615" s="2450"/>
      <c r="CI615" s="2450"/>
      <c r="CJ615" s="2450"/>
      <c r="CK615" s="2450"/>
      <c r="CL615" s="2450"/>
      <c r="CM615" s="2450"/>
      <c r="CN615" s="2451"/>
      <c r="CO615" s="481"/>
      <c r="CP615" s="482"/>
      <c r="CQ615" s="482"/>
      <c r="CR615" s="482"/>
      <c r="CS615" s="481"/>
      <c r="CT615" s="482"/>
      <c r="CU615" s="482"/>
      <c r="CV615" s="483"/>
      <c r="CW615" s="481"/>
      <c r="CX615" s="482"/>
      <c r="CY615" s="482"/>
      <c r="CZ615" s="483"/>
      <c r="DA615" s="481"/>
      <c r="DB615" s="482"/>
      <c r="DC615" s="482"/>
      <c r="DD615" s="483"/>
      <c r="DE615" s="481"/>
      <c r="DF615" s="482"/>
      <c r="DG615" s="482"/>
      <c r="DH615" s="483"/>
      <c r="DI615" s="481"/>
      <c r="DJ615" s="482"/>
      <c r="DK615" s="482"/>
      <c r="DL615" s="483"/>
      <c r="DM615" s="481"/>
      <c r="DN615" s="482"/>
      <c r="DO615" s="482"/>
      <c r="DP615" s="483"/>
      <c r="DQ615" s="2449"/>
      <c r="DR615" s="2450"/>
      <c r="DS615" s="2450"/>
      <c r="DT615" s="2450"/>
      <c r="DU615" s="2450"/>
      <c r="DV615" s="2450"/>
      <c r="DW615" s="2450"/>
      <c r="DX615" s="2451"/>
      <c r="DY615" s="482"/>
    </row>
    <row r="616" spans="3:129" ht="6.75" customHeight="1">
      <c r="C616" s="2449"/>
      <c r="D616" s="2450"/>
      <c r="E616" s="2450"/>
      <c r="F616" s="2450"/>
      <c r="G616" s="2450"/>
      <c r="H616" s="2450"/>
      <c r="I616" s="2450"/>
      <c r="J616" s="2450"/>
      <c r="K616" s="2450"/>
      <c r="L616" s="2450"/>
      <c r="M616" s="2450"/>
      <c r="N616" s="2450"/>
      <c r="O616" s="2450"/>
      <c r="P616" s="2450"/>
      <c r="Q616" s="2450"/>
      <c r="R616" s="2450"/>
      <c r="S616" s="2450"/>
      <c r="T616" s="2450"/>
      <c r="U616" s="2450"/>
      <c r="V616" s="2450"/>
      <c r="W616" s="2450"/>
      <c r="X616" s="2450"/>
      <c r="Y616" s="2450"/>
      <c r="Z616" s="2450"/>
      <c r="AA616" s="2450"/>
      <c r="AB616" s="2450"/>
      <c r="AC616" s="2450"/>
      <c r="AD616" s="2451"/>
      <c r="AE616" s="2449"/>
      <c r="AF616" s="2450"/>
      <c r="AG616" s="2450"/>
      <c r="AH616" s="2450"/>
      <c r="AI616" s="2450"/>
      <c r="AJ616" s="2450"/>
      <c r="AK616" s="2450"/>
      <c r="AL616" s="2450"/>
      <c r="AM616" s="2450"/>
      <c r="AN616" s="2450"/>
      <c r="AO616" s="2450"/>
      <c r="AP616" s="2450"/>
      <c r="AQ616" s="2450"/>
      <c r="AR616" s="2450"/>
      <c r="AS616" s="2450"/>
      <c r="AT616" s="2451"/>
      <c r="AU616" s="2449"/>
      <c r="AV616" s="2450"/>
      <c r="AW616" s="2450"/>
      <c r="AX616" s="2450"/>
      <c r="AY616" s="2450"/>
      <c r="AZ616" s="2450"/>
      <c r="BA616" s="2450"/>
      <c r="BB616" s="2451"/>
      <c r="BC616" s="2449"/>
      <c r="BD616" s="2450"/>
      <c r="BE616" s="2450"/>
      <c r="BF616" s="2450"/>
      <c r="BG616" s="2450"/>
      <c r="BH616" s="2450"/>
      <c r="BI616" s="2450"/>
      <c r="BJ616" s="2450"/>
      <c r="BK616" s="2450"/>
      <c r="BL616" s="2450"/>
      <c r="BM616" s="2450"/>
      <c r="BN616" s="2451"/>
      <c r="BO616" s="2449"/>
      <c r="BP616" s="2450"/>
      <c r="BQ616" s="2450"/>
      <c r="BR616" s="2450"/>
      <c r="BS616" s="2450"/>
      <c r="BT616" s="2450"/>
      <c r="BU616" s="2450"/>
      <c r="BV616" s="2450"/>
      <c r="BW616" s="2450"/>
      <c r="BX616" s="2450"/>
      <c r="BY616" s="2450"/>
      <c r="BZ616" s="2450"/>
      <c r="CA616" s="2450"/>
      <c r="CB616" s="2451"/>
      <c r="CC616" s="2449"/>
      <c r="CD616" s="2450"/>
      <c r="CE616" s="2450"/>
      <c r="CF616" s="2450"/>
      <c r="CG616" s="2450"/>
      <c r="CH616" s="2450"/>
      <c r="CI616" s="2450"/>
      <c r="CJ616" s="2450"/>
      <c r="CK616" s="2450"/>
      <c r="CL616" s="2450"/>
      <c r="CM616" s="2450"/>
      <c r="CN616" s="2451"/>
      <c r="CO616" s="481"/>
      <c r="CP616" s="482"/>
      <c r="CQ616" s="482"/>
      <c r="CR616" s="482"/>
      <c r="CS616" s="481"/>
      <c r="CT616" s="482"/>
      <c r="CU616" s="482"/>
      <c r="CV616" s="483"/>
      <c r="CW616" s="481"/>
      <c r="CX616" s="482"/>
      <c r="CY616" s="482"/>
      <c r="CZ616" s="483"/>
      <c r="DA616" s="481"/>
      <c r="DB616" s="482"/>
      <c r="DC616" s="482"/>
      <c r="DD616" s="483"/>
      <c r="DE616" s="481"/>
      <c r="DF616" s="482"/>
      <c r="DG616" s="482"/>
      <c r="DH616" s="483"/>
      <c r="DI616" s="481"/>
      <c r="DJ616" s="482"/>
      <c r="DK616" s="482"/>
      <c r="DL616" s="483"/>
      <c r="DM616" s="481"/>
      <c r="DN616" s="482"/>
      <c r="DO616" s="482"/>
      <c r="DP616" s="483"/>
      <c r="DQ616" s="2449"/>
      <c r="DR616" s="2450"/>
      <c r="DS616" s="2450"/>
      <c r="DT616" s="2450"/>
      <c r="DU616" s="2450"/>
      <c r="DV616" s="2450"/>
      <c r="DW616" s="2450"/>
      <c r="DX616" s="2451"/>
      <c r="DY616" s="482"/>
    </row>
    <row r="617" spans="3:129" ht="6.75" customHeight="1">
      <c r="C617" s="2452"/>
      <c r="D617" s="2453"/>
      <c r="E617" s="2453"/>
      <c r="F617" s="2453"/>
      <c r="G617" s="2453"/>
      <c r="H617" s="2453"/>
      <c r="I617" s="2453"/>
      <c r="J617" s="2453"/>
      <c r="K617" s="2453"/>
      <c r="L617" s="2453"/>
      <c r="M617" s="2453"/>
      <c r="N617" s="2453"/>
      <c r="O617" s="2453"/>
      <c r="P617" s="2453"/>
      <c r="Q617" s="2453"/>
      <c r="R617" s="2453"/>
      <c r="S617" s="2453"/>
      <c r="T617" s="2453"/>
      <c r="U617" s="2453"/>
      <c r="V617" s="2453"/>
      <c r="W617" s="2453"/>
      <c r="X617" s="2453"/>
      <c r="Y617" s="2453"/>
      <c r="Z617" s="2453"/>
      <c r="AA617" s="2453"/>
      <c r="AB617" s="2453"/>
      <c r="AC617" s="2453"/>
      <c r="AD617" s="2454"/>
      <c r="AE617" s="2452"/>
      <c r="AF617" s="2453"/>
      <c r="AG617" s="2453"/>
      <c r="AH617" s="2453"/>
      <c r="AI617" s="2453"/>
      <c r="AJ617" s="2453"/>
      <c r="AK617" s="2453"/>
      <c r="AL617" s="2453"/>
      <c r="AM617" s="2453"/>
      <c r="AN617" s="2453"/>
      <c r="AO617" s="2453"/>
      <c r="AP617" s="2453"/>
      <c r="AQ617" s="2453"/>
      <c r="AR617" s="2453"/>
      <c r="AS617" s="2453"/>
      <c r="AT617" s="2454"/>
      <c r="AU617" s="2452"/>
      <c r="AV617" s="2453"/>
      <c r="AW617" s="2453"/>
      <c r="AX617" s="2453"/>
      <c r="AY617" s="2453"/>
      <c r="AZ617" s="2453"/>
      <c r="BA617" s="2453"/>
      <c r="BB617" s="2454"/>
      <c r="BC617" s="2452"/>
      <c r="BD617" s="2453"/>
      <c r="BE617" s="2453"/>
      <c r="BF617" s="2453"/>
      <c r="BG617" s="2453"/>
      <c r="BH617" s="2453"/>
      <c r="BI617" s="2453"/>
      <c r="BJ617" s="2453"/>
      <c r="BK617" s="2453"/>
      <c r="BL617" s="2453"/>
      <c r="BM617" s="2453"/>
      <c r="BN617" s="2454"/>
      <c r="BO617" s="2452"/>
      <c r="BP617" s="2453"/>
      <c r="BQ617" s="2453"/>
      <c r="BR617" s="2453"/>
      <c r="BS617" s="2453"/>
      <c r="BT617" s="2453"/>
      <c r="BU617" s="2453"/>
      <c r="BV617" s="2453"/>
      <c r="BW617" s="2453"/>
      <c r="BX617" s="2453"/>
      <c r="BY617" s="2453"/>
      <c r="BZ617" s="2453"/>
      <c r="CA617" s="2453"/>
      <c r="CB617" s="2454"/>
      <c r="CC617" s="2452"/>
      <c r="CD617" s="2453"/>
      <c r="CE617" s="2453"/>
      <c r="CF617" s="2453"/>
      <c r="CG617" s="2453"/>
      <c r="CH617" s="2453"/>
      <c r="CI617" s="2453"/>
      <c r="CJ617" s="2453"/>
      <c r="CK617" s="2453"/>
      <c r="CL617" s="2453"/>
      <c r="CM617" s="2453"/>
      <c r="CN617" s="2454"/>
      <c r="CO617" s="517"/>
      <c r="CP617" s="486"/>
      <c r="CQ617" s="486"/>
      <c r="CR617" s="486"/>
      <c r="CS617" s="517"/>
      <c r="CT617" s="486"/>
      <c r="CU617" s="486"/>
      <c r="CV617" s="487"/>
      <c r="CW617" s="517"/>
      <c r="CX617" s="486"/>
      <c r="CY617" s="486"/>
      <c r="CZ617" s="487"/>
      <c r="DA617" s="517"/>
      <c r="DB617" s="486"/>
      <c r="DC617" s="486"/>
      <c r="DD617" s="487"/>
      <c r="DE617" s="517"/>
      <c r="DF617" s="486"/>
      <c r="DG617" s="486"/>
      <c r="DH617" s="487"/>
      <c r="DI617" s="517"/>
      <c r="DJ617" s="486"/>
      <c r="DK617" s="486"/>
      <c r="DL617" s="487"/>
      <c r="DM617" s="517"/>
      <c r="DN617" s="486"/>
      <c r="DO617" s="486"/>
      <c r="DP617" s="487"/>
      <c r="DQ617" s="2452"/>
      <c r="DR617" s="2453"/>
      <c r="DS617" s="2453"/>
      <c r="DT617" s="2453"/>
      <c r="DU617" s="2453"/>
      <c r="DV617" s="2453"/>
      <c r="DW617" s="2453"/>
      <c r="DX617" s="2454"/>
      <c r="DY617" s="482"/>
    </row>
    <row r="618" spans="3:129" ht="18.75" customHeight="1">
      <c r="C618" s="494"/>
      <c r="D618" s="494"/>
      <c r="E618" s="494"/>
      <c r="F618" s="494"/>
      <c r="G618" s="494"/>
      <c r="H618" s="494"/>
      <c r="I618" s="494"/>
      <c r="J618" s="494"/>
      <c r="K618" s="494"/>
      <c r="L618" s="494"/>
      <c r="M618" s="494"/>
      <c r="N618" s="494"/>
      <c r="O618" s="494"/>
      <c r="P618" s="494"/>
      <c r="Q618" s="494"/>
      <c r="R618" s="494"/>
      <c r="S618" s="494"/>
      <c r="T618" s="494"/>
      <c r="U618" s="494"/>
      <c r="V618" s="494"/>
      <c r="W618" s="494"/>
      <c r="X618" s="494"/>
      <c r="Y618" s="494"/>
      <c r="Z618" s="494"/>
      <c r="AA618" s="494"/>
      <c r="AB618" s="494"/>
      <c r="AC618" s="494"/>
      <c r="AD618" s="494"/>
      <c r="AE618" s="494"/>
      <c r="AF618" s="494"/>
      <c r="AG618" s="494"/>
      <c r="AH618" s="494"/>
      <c r="AI618" s="494"/>
      <c r="AJ618" s="494"/>
      <c r="AK618" s="494"/>
      <c r="AL618" s="494"/>
      <c r="AM618" s="494"/>
      <c r="AN618" s="494"/>
      <c r="AO618" s="494"/>
      <c r="AP618" s="494"/>
      <c r="AQ618" s="494"/>
      <c r="AR618" s="494"/>
      <c r="AS618" s="494"/>
      <c r="AT618" s="494"/>
      <c r="AU618" s="494"/>
      <c r="AV618" s="494"/>
      <c r="AW618" s="494"/>
      <c r="AX618" s="494"/>
      <c r="AY618" s="494"/>
      <c r="AZ618" s="494"/>
      <c r="BA618" s="494"/>
      <c r="BB618" s="494"/>
      <c r="BC618" s="494"/>
      <c r="BD618" s="494"/>
      <c r="BE618" s="494"/>
      <c r="BF618" s="494"/>
      <c r="BG618" s="494"/>
      <c r="BH618" s="494"/>
      <c r="BI618" s="494"/>
      <c r="BJ618" s="494"/>
      <c r="BK618" s="494"/>
      <c r="BL618" s="494"/>
      <c r="BM618" s="494"/>
      <c r="BN618" s="494"/>
      <c r="BO618" s="494"/>
      <c r="BP618" s="494"/>
      <c r="BQ618" s="494"/>
      <c r="BR618" s="494"/>
      <c r="BS618" s="494"/>
      <c r="BT618" s="494"/>
      <c r="BU618" s="494"/>
      <c r="BV618" s="494"/>
      <c r="BW618" s="494"/>
      <c r="BX618" s="494"/>
      <c r="BY618" s="494"/>
      <c r="BZ618" s="494"/>
      <c r="CA618" s="494"/>
      <c r="CB618" s="494"/>
      <c r="CC618" s="494"/>
      <c r="CD618" s="494"/>
      <c r="CE618" s="494"/>
      <c r="CF618" s="494"/>
      <c r="CG618" s="494"/>
      <c r="CH618" s="494"/>
      <c r="CI618" s="494"/>
      <c r="CJ618" s="494"/>
      <c r="CK618" s="494"/>
      <c r="CL618" s="494"/>
      <c r="CM618" s="494"/>
      <c r="CN618" s="494"/>
      <c r="CO618" s="482"/>
      <c r="CP618" s="482"/>
      <c r="CQ618" s="482"/>
      <c r="CR618" s="482"/>
      <c r="CS618" s="482"/>
      <c r="CT618" s="482"/>
      <c r="CU618" s="482"/>
      <c r="CV618" s="482"/>
      <c r="CW618" s="482"/>
      <c r="CX618" s="482"/>
      <c r="CY618" s="482"/>
      <c r="CZ618" s="482"/>
      <c r="DA618" s="482"/>
      <c r="DB618" s="482"/>
      <c r="DC618" s="482"/>
      <c r="DD618" s="482"/>
      <c r="DE618" s="482"/>
      <c r="DF618" s="482"/>
      <c r="DG618" s="482"/>
      <c r="DH618" s="482"/>
      <c r="DI618" s="482"/>
      <c r="DJ618" s="482"/>
      <c r="DK618" s="482"/>
      <c r="DL618" s="482"/>
      <c r="DM618" s="482"/>
      <c r="DN618" s="482"/>
      <c r="DO618" s="482"/>
      <c r="DP618" s="482"/>
      <c r="DQ618" s="494"/>
      <c r="DR618" s="494"/>
      <c r="DS618" s="494"/>
      <c r="DT618" s="494"/>
      <c r="DU618" s="494"/>
      <c r="DV618" s="494"/>
      <c r="DW618" s="494"/>
      <c r="DX618" s="494"/>
      <c r="DY618" s="482"/>
    </row>
    <row r="619" spans="3:129" ht="18.75" customHeight="1">
      <c r="C619" s="494"/>
      <c r="D619" s="494"/>
      <c r="E619" s="494"/>
      <c r="F619" s="494"/>
      <c r="G619" s="494"/>
      <c r="H619" s="494"/>
      <c r="I619" s="494"/>
      <c r="J619" s="494"/>
      <c r="K619" s="494"/>
      <c r="L619" s="494"/>
      <c r="M619" s="494"/>
      <c r="N619" s="494"/>
      <c r="O619" s="494"/>
      <c r="P619" s="494"/>
      <c r="Q619" s="494"/>
      <c r="R619" s="494"/>
      <c r="S619" s="494"/>
      <c r="T619" s="494"/>
      <c r="U619" s="494"/>
      <c r="V619" s="494"/>
      <c r="W619" s="494"/>
      <c r="X619" s="494"/>
      <c r="Y619" s="494"/>
      <c r="Z619" s="494"/>
      <c r="AA619" s="494"/>
      <c r="AB619" s="494"/>
      <c r="AC619" s="494"/>
      <c r="AD619" s="494"/>
      <c r="AE619" s="494"/>
      <c r="AF619" s="494"/>
      <c r="AG619" s="494"/>
      <c r="AH619" s="494"/>
      <c r="AI619" s="494"/>
      <c r="AJ619" s="494"/>
      <c r="AK619" s="494"/>
      <c r="AL619" s="494"/>
      <c r="AM619" s="494"/>
      <c r="AN619" s="494"/>
      <c r="AO619" s="494"/>
      <c r="AP619" s="494"/>
      <c r="AQ619" s="494"/>
      <c r="AR619" s="494"/>
      <c r="AS619" s="494"/>
      <c r="AT619" s="494"/>
      <c r="AU619" s="494"/>
      <c r="AV619" s="494"/>
      <c r="AW619" s="494"/>
      <c r="AX619" s="494"/>
      <c r="AY619" s="494"/>
      <c r="AZ619" s="494"/>
      <c r="BA619" s="494"/>
      <c r="BB619" s="494"/>
      <c r="BC619" s="494"/>
      <c r="BD619" s="494"/>
      <c r="BE619" s="494"/>
      <c r="BF619" s="494"/>
      <c r="BG619" s="494"/>
      <c r="BH619" s="494"/>
      <c r="BI619" s="494"/>
      <c r="BJ619" s="494"/>
      <c r="BK619" s="494"/>
      <c r="BL619" s="494"/>
      <c r="BM619" s="494"/>
      <c r="BN619" s="494"/>
      <c r="BO619" s="494"/>
      <c r="BP619" s="494"/>
      <c r="BQ619" s="494"/>
      <c r="BR619" s="494"/>
      <c r="BS619" s="494"/>
      <c r="BT619" s="494"/>
      <c r="BU619" s="494"/>
      <c r="BV619" s="494"/>
      <c r="BW619" s="494"/>
      <c r="BX619" s="494"/>
      <c r="BY619" s="494"/>
      <c r="BZ619" s="494"/>
      <c r="CA619" s="494"/>
      <c r="CB619" s="494"/>
      <c r="CC619" s="494"/>
      <c r="CD619" s="494"/>
      <c r="CE619" s="494"/>
      <c r="CF619" s="494"/>
      <c r="CG619" s="494"/>
      <c r="CH619" s="494"/>
      <c r="CI619" s="494"/>
      <c r="CJ619" s="494"/>
      <c r="CK619" s="494"/>
      <c r="CL619" s="494"/>
      <c r="CM619" s="494"/>
      <c r="CN619" s="494"/>
      <c r="CO619" s="482"/>
      <c r="CP619" s="482"/>
      <c r="CQ619" s="482"/>
      <c r="CR619" s="482"/>
      <c r="CS619" s="482"/>
      <c r="CT619" s="482"/>
      <c r="CU619" s="482"/>
      <c r="CV619" s="482"/>
      <c r="CW619" s="482"/>
      <c r="CX619" s="482"/>
      <c r="CY619" s="482"/>
      <c r="CZ619" s="482"/>
      <c r="DA619" s="482"/>
      <c r="DB619" s="482"/>
      <c r="DC619" s="482"/>
      <c r="DD619" s="482"/>
      <c r="DE619" s="482"/>
      <c r="DF619" s="482"/>
      <c r="DG619" s="482"/>
      <c r="DH619" s="482"/>
      <c r="DI619" s="482"/>
      <c r="DJ619" s="482"/>
      <c r="DK619" s="482"/>
      <c r="DL619" s="482"/>
      <c r="DM619" s="482"/>
      <c r="DN619" s="482"/>
      <c r="DO619" s="482"/>
      <c r="DP619" s="482"/>
      <c r="DQ619" s="494"/>
      <c r="DR619" s="494"/>
      <c r="DS619" s="494"/>
      <c r="DT619" s="494"/>
      <c r="DU619" s="494"/>
      <c r="DV619" s="494"/>
      <c r="DW619" s="494"/>
      <c r="DX619" s="494"/>
      <c r="DY619" s="482"/>
    </row>
    <row r="620" spans="3:129" ht="18.75" customHeight="1">
      <c r="C620" s="494"/>
      <c r="D620" s="494"/>
      <c r="E620" s="494"/>
      <c r="F620" s="494"/>
      <c r="G620" s="494"/>
      <c r="H620" s="494"/>
      <c r="I620" s="494"/>
      <c r="J620" s="494"/>
      <c r="K620" s="494"/>
      <c r="L620" s="494"/>
      <c r="M620" s="494"/>
      <c r="N620" s="494"/>
      <c r="O620" s="494"/>
      <c r="P620" s="494"/>
      <c r="Q620" s="494"/>
      <c r="R620" s="494"/>
      <c r="S620" s="494"/>
      <c r="T620" s="494"/>
      <c r="U620" s="494"/>
      <c r="V620" s="494"/>
      <c r="W620" s="494"/>
      <c r="X620" s="494"/>
      <c r="Y620" s="494"/>
      <c r="Z620" s="494"/>
      <c r="AA620" s="494"/>
      <c r="AB620" s="494"/>
      <c r="AC620" s="494"/>
      <c r="AD620" s="494"/>
      <c r="AE620" s="494"/>
      <c r="AF620" s="494"/>
      <c r="AG620" s="494"/>
      <c r="AH620" s="494"/>
      <c r="AI620" s="494"/>
      <c r="AJ620" s="494"/>
      <c r="AK620" s="494"/>
      <c r="AL620" s="494"/>
      <c r="AM620" s="494"/>
      <c r="AN620" s="494"/>
      <c r="AO620" s="494"/>
      <c r="AP620" s="494"/>
      <c r="AQ620" s="494"/>
      <c r="AR620" s="494"/>
      <c r="AS620" s="494"/>
      <c r="AT620" s="494"/>
      <c r="AU620" s="494"/>
      <c r="AV620" s="494"/>
      <c r="AW620" s="494"/>
      <c r="AX620" s="494"/>
      <c r="AY620" s="494"/>
      <c r="AZ620" s="494"/>
      <c r="BA620" s="494"/>
      <c r="BB620" s="494"/>
      <c r="BC620" s="494"/>
      <c r="BD620" s="494"/>
      <c r="BE620" s="494"/>
      <c r="BF620" s="494"/>
      <c r="BG620" s="494"/>
      <c r="BH620" s="494"/>
      <c r="BI620" s="494"/>
      <c r="BJ620" s="494"/>
      <c r="BK620" s="494"/>
      <c r="BL620" s="494"/>
      <c r="BM620" s="494"/>
      <c r="BN620" s="494"/>
      <c r="BO620" s="494"/>
      <c r="BP620" s="494"/>
      <c r="BQ620" s="494"/>
      <c r="BR620" s="494"/>
      <c r="BS620" s="494"/>
      <c r="BT620" s="494"/>
      <c r="BU620" s="494"/>
      <c r="BV620" s="494"/>
      <c r="BW620" s="494"/>
      <c r="BX620" s="494"/>
      <c r="BY620" s="494"/>
      <c r="BZ620" s="494"/>
      <c r="CA620" s="494"/>
      <c r="CB620" s="494"/>
      <c r="CC620" s="494"/>
      <c r="CD620" s="494"/>
      <c r="CE620" s="494"/>
      <c r="CF620" s="494"/>
      <c r="CG620" s="494"/>
      <c r="CH620" s="494"/>
      <c r="CI620" s="494"/>
      <c r="CJ620" s="494"/>
      <c r="CK620" s="494"/>
      <c r="CL620" s="494"/>
      <c r="CM620" s="494"/>
      <c r="CN620" s="494"/>
      <c r="CO620" s="482"/>
      <c r="CP620" s="482"/>
      <c r="CQ620" s="482"/>
      <c r="CR620" s="482"/>
      <c r="CS620" s="482"/>
      <c r="CT620" s="482"/>
      <c r="CU620" s="482"/>
      <c r="CV620" s="482"/>
      <c r="CW620" s="482"/>
      <c r="CX620" s="482"/>
      <c r="CY620" s="482"/>
      <c r="CZ620" s="482"/>
      <c r="DA620" s="482"/>
      <c r="DB620" s="482"/>
      <c r="DC620" s="482"/>
      <c r="DD620" s="482"/>
      <c r="DE620" s="482"/>
      <c r="DF620" s="482"/>
      <c r="DG620" s="482"/>
      <c r="DH620" s="482"/>
      <c r="DI620" s="482"/>
      <c r="DJ620" s="482"/>
      <c r="DK620" s="482"/>
      <c r="DL620" s="482"/>
      <c r="DM620" s="482"/>
      <c r="DN620" s="482"/>
      <c r="DO620" s="482"/>
      <c r="DP620" s="482"/>
      <c r="DQ620" s="494"/>
      <c r="DR620" s="494"/>
      <c r="DS620" s="494"/>
      <c r="DT620" s="494"/>
      <c r="DU620" s="494"/>
      <c r="DV620" s="494"/>
      <c r="DW620" s="494"/>
      <c r="DX620" s="494"/>
      <c r="DY620" s="482"/>
    </row>
    <row r="621" spans="3:129">
      <c r="BH621" s="2464" t="s">
        <v>610</v>
      </c>
      <c r="BI621" s="2464"/>
      <c r="BJ621" s="2464"/>
      <c r="BK621" s="2464"/>
      <c r="BL621" s="2464"/>
      <c r="BM621" s="2358">
        <v>8</v>
      </c>
      <c r="BN621" s="2358"/>
      <c r="BO621" s="2358"/>
      <c r="BP621" s="2358"/>
      <c r="BQ621" s="2358"/>
      <c r="BR621" s="2465" t="s">
        <v>610</v>
      </c>
      <c r="BS621" s="2465"/>
      <c r="BT621" s="2465"/>
      <c r="BU621" s="2465"/>
      <c r="BV621" s="2465"/>
    </row>
    <row r="622" spans="3:129">
      <c r="BH622" s="1852"/>
      <c r="BI622" s="1852"/>
      <c r="BJ622" s="1852"/>
      <c r="BK622" s="1852"/>
      <c r="BL622" s="1852"/>
      <c r="BM622" s="1850"/>
      <c r="BN622" s="1850"/>
      <c r="BO622" s="1850"/>
      <c r="BP622" s="1850"/>
      <c r="BQ622" s="1850"/>
      <c r="BR622" s="1851"/>
      <c r="BS622" s="1851"/>
      <c r="BT622" s="1851"/>
      <c r="BU622" s="1851"/>
      <c r="BV622" s="1851"/>
    </row>
    <row r="623" spans="3:129">
      <c r="BH623" s="1852"/>
      <c r="BI623" s="1852"/>
      <c r="BJ623" s="1852"/>
      <c r="BK623" s="1852"/>
      <c r="BL623" s="1852"/>
      <c r="BM623" s="1850"/>
      <c r="BN623" s="1850"/>
      <c r="BO623" s="1850"/>
      <c r="BP623" s="1850"/>
      <c r="BQ623" s="1850"/>
      <c r="BR623" s="1851"/>
      <c r="BS623" s="1851"/>
      <c r="BT623" s="1851"/>
      <c r="BU623" s="1851"/>
      <c r="BV623" s="1851"/>
    </row>
    <row r="625" spans="3:129">
      <c r="DB625" s="2587" t="s">
        <v>541</v>
      </c>
      <c r="DC625" s="2587"/>
      <c r="DD625" s="2587"/>
      <c r="DE625" s="2587"/>
      <c r="DF625" s="2587"/>
      <c r="DG625" s="2587"/>
      <c r="DH625" s="2587"/>
      <c r="DI625" s="2587"/>
      <c r="DJ625" s="2587"/>
      <c r="DK625" s="2587"/>
      <c r="DL625" s="2587"/>
      <c r="DM625" s="2587"/>
      <c r="DN625" s="2587"/>
      <c r="DO625" s="2587"/>
      <c r="DP625" s="2587"/>
      <c r="DQ625" s="2587"/>
      <c r="DR625" s="2587"/>
      <c r="DS625" s="2587"/>
      <c r="DT625" s="2587"/>
      <c r="DU625" s="2587"/>
      <c r="DV625" s="2587"/>
      <c r="DW625" s="2587"/>
      <c r="DX625" s="2587"/>
      <c r="DY625" s="501"/>
    </row>
    <row r="626" spans="3:129">
      <c r="C626" s="2446" t="s">
        <v>538</v>
      </c>
      <c r="D626" s="2447"/>
      <c r="E626" s="2447"/>
      <c r="F626" s="2447"/>
      <c r="G626" s="2447"/>
      <c r="H626" s="2447"/>
      <c r="I626" s="2447"/>
      <c r="J626" s="2447"/>
      <c r="K626" s="2447"/>
      <c r="L626" s="2447"/>
      <c r="M626" s="2447"/>
      <c r="N626" s="2447"/>
      <c r="O626" s="2447"/>
      <c r="P626" s="2447"/>
      <c r="Q626" s="2447"/>
      <c r="R626" s="2447"/>
      <c r="S626" s="2447"/>
      <c r="T626" s="2447"/>
      <c r="U626" s="2447"/>
      <c r="V626" s="2447"/>
      <c r="W626" s="2447"/>
      <c r="X626" s="2447"/>
      <c r="Y626" s="2447"/>
      <c r="Z626" s="2447"/>
      <c r="AA626" s="2447"/>
      <c r="AB626" s="2447"/>
      <c r="AC626" s="2447"/>
      <c r="AD626" s="2448"/>
      <c r="AE626" s="2654" t="s">
        <v>539</v>
      </c>
      <c r="AF626" s="2655"/>
      <c r="AG626" s="2655"/>
      <c r="AH626" s="2655"/>
      <c r="AI626" s="2655"/>
      <c r="AJ626" s="2655"/>
      <c r="AK626" s="2655"/>
      <c r="AL626" s="2655"/>
      <c r="AM626" s="2655"/>
      <c r="AN626" s="2655"/>
      <c r="AO626" s="2655"/>
      <c r="AP626" s="2655"/>
      <c r="AQ626" s="2655"/>
      <c r="AR626" s="2655"/>
      <c r="AS626" s="2655"/>
      <c r="AT626" s="2656"/>
      <c r="AU626" s="2446" t="s">
        <v>479</v>
      </c>
      <c r="AV626" s="2447"/>
      <c r="AW626" s="2447"/>
      <c r="AX626" s="2447"/>
      <c r="AY626" s="2447"/>
      <c r="AZ626" s="2447"/>
      <c r="BA626" s="2447"/>
      <c r="BB626" s="2448"/>
      <c r="BC626" s="2446" t="s">
        <v>530</v>
      </c>
      <c r="BD626" s="2447"/>
      <c r="BE626" s="2447"/>
      <c r="BF626" s="2447"/>
      <c r="BG626" s="2447"/>
      <c r="BH626" s="2447"/>
      <c r="BI626" s="2447"/>
      <c r="BJ626" s="2447"/>
      <c r="BK626" s="2447"/>
      <c r="BL626" s="2447"/>
      <c r="BM626" s="2447"/>
      <c r="BN626" s="2448"/>
      <c r="BO626" s="2446" t="s">
        <v>531</v>
      </c>
      <c r="BP626" s="2447"/>
      <c r="BQ626" s="2447"/>
      <c r="BR626" s="2447"/>
      <c r="BS626" s="2447"/>
      <c r="BT626" s="2447"/>
      <c r="BU626" s="2447"/>
      <c r="BV626" s="2447"/>
      <c r="BW626" s="2447"/>
      <c r="BX626" s="2447"/>
      <c r="BY626" s="2447"/>
      <c r="BZ626" s="2447"/>
      <c r="CA626" s="2447"/>
      <c r="CB626" s="2448"/>
      <c r="CC626" s="2446" t="s">
        <v>532</v>
      </c>
      <c r="CD626" s="2447"/>
      <c r="CE626" s="2447"/>
      <c r="CF626" s="2447"/>
      <c r="CG626" s="2447"/>
      <c r="CH626" s="2447"/>
      <c r="CI626" s="2447"/>
      <c r="CJ626" s="2447"/>
      <c r="CK626" s="2447"/>
      <c r="CL626" s="2447"/>
      <c r="CM626" s="2447"/>
      <c r="CN626" s="2448"/>
      <c r="CO626" s="2553" t="s">
        <v>533</v>
      </c>
      <c r="CP626" s="2554"/>
      <c r="CQ626" s="2554"/>
      <c r="CR626" s="2554"/>
      <c r="CS626" s="2554"/>
      <c r="CT626" s="2554"/>
      <c r="CU626" s="2554"/>
      <c r="CV626" s="2554"/>
      <c r="CW626" s="2554"/>
      <c r="CX626" s="2554"/>
      <c r="CY626" s="2554"/>
      <c r="CZ626" s="2554"/>
      <c r="DA626" s="2554"/>
      <c r="DB626" s="2554"/>
      <c r="DC626" s="2554"/>
      <c r="DD626" s="2554"/>
      <c r="DE626" s="2554"/>
      <c r="DF626" s="2554"/>
      <c r="DG626" s="2554"/>
      <c r="DH626" s="2554"/>
      <c r="DI626" s="2554"/>
      <c r="DJ626" s="2554"/>
      <c r="DK626" s="2554"/>
      <c r="DL626" s="2554"/>
      <c r="DM626" s="2554"/>
      <c r="DN626" s="2554"/>
      <c r="DO626" s="2554"/>
      <c r="DP626" s="2555"/>
      <c r="DQ626" s="2446" t="s">
        <v>525</v>
      </c>
      <c r="DR626" s="2447"/>
      <c r="DS626" s="2447"/>
      <c r="DT626" s="2447"/>
      <c r="DU626" s="2447"/>
      <c r="DV626" s="2447"/>
      <c r="DW626" s="2447"/>
      <c r="DX626" s="2448"/>
    </row>
    <row r="627" spans="3:129">
      <c r="C627" s="2452"/>
      <c r="D627" s="2453"/>
      <c r="E627" s="2453"/>
      <c r="F627" s="2453"/>
      <c r="G627" s="2453"/>
      <c r="H627" s="2453"/>
      <c r="I627" s="2453"/>
      <c r="J627" s="2453"/>
      <c r="K627" s="2453"/>
      <c r="L627" s="2453"/>
      <c r="M627" s="2453"/>
      <c r="N627" s="2453"/>
      <c r="O627" s="2453"/>
      <c r="P627" s="2453"/>
      <c r="Q627" s="2453"/>
      <c r="R627" s="2453"/>
      <c r="S627" s="2453"/>
      <c r="T627" s="2453"/>
      <c r="U627" s="2453"/>
      <c r="V627" s="2453"/>
      <c r="W627" s="2453"/>
      <c r="X627" s="2453"/>
      <c r="Y627" s="2453"/>
      <c r="Z627" s="2453"/>
      <c r="AA627" s="2453"/>
      <c r="AB627" s="2453"/>
      <c r="AC627" s="2453"/>
      <c r="AD627" s="2454"/>
      <c r="AE627" s="2657"/>
      <c r="AF627" s="2658"/>
      <c r="AG627" s="2658"/>
      <c r="AH627" s="2658"/>
      <c r="AI627" s="2658"/>
      <c r="AJ627" s="2658"/>
      <c r="AK627" s="2658"/>
      <c r="AL627" s="2658"/>
      <c r="AM627" s="2658"/>
      <c r="AN627" s="2658"/>
      <c r="AO627" s="2658"/>
      <c r="AP627" s="2658"/>
      <c r="AQ627" s="2658"/>
      <c r="AR627" s="2658"/>
      <c r="AS627" s="2658"/>
      <c r="AT627" s="2659"/>
      <c r="AU627" s="2452"/>
      <c r="AV627" s="2453"/>
      <c r="AW627" s="2453"/>
      <c r="AX627" s="2453"/>
      <c r="AY627" s="2453"/>
      <c r="AZ627" s="2453"/>
      <c r="BA627" s="2453"/>
      <c r="BB627" s="2454"/>
      <c r="BC627" s="2452"/>
      <c r="BD627" s="2453"/>
      <c r="BE627" s="2453"/>
      <c r="BF627" s="2453"/>
      <c r="BG627" s="2453"/>
      <c r="BH627" s="2453"/>
      <c r="BI627" s="2453"/>
      <c r="BJ627" s="2453"/>
      <c r="BK627" s="2453"/>
      <c r="BL627" s="2453"/>
      <c r="BM627" s="2453"/>
      <c r="BN627" s="2454"/>
      <c r="BO627" s="2452"/>
      <c r="BP627" s="2453"/>
      <c r="BQ627" s="2453"/>
      <c r="BR627" s="2453"/>
      <c r="BS627" s="2453"/>
      <c r="BT627" s="2453"/>
      <c r="BU627" s="2453"/>
      <c r="BV627" s="2453"/>
      <c r="BW627" s="2453"/>
      <c r="BX627" s="2453"/>
      <c r="BY627" s="2453"/>
      <c r="BZ627" s="2453"/>
      <c r="CA627" s="2453"/>
      <c r="CB627" s="2454"/>
      <c r="CC627" s="2452"/>
      <c r="CD627" s="2453"/>
      <c r="CE627" s="2453"/>
      <c r="CF627" s="2453"/>
      <c r="CG627" s="2453"/>
      <c r="CH627" s="2453"/>
      <c r="CI627" s="2453"/>
      <c r="CJ627" s="2453"/>
      <c r="CK627" s="2453"/>
      <c r="CL627" s="2453"/>
      <c r="CM627" s="2453"/>
      <c r="CN627" s="2454"/>
      <c r="CO627" s="2553"/>
      <c r="CP627" s="2554"/>
      <c r="CQ627" s="2554"/>
      <c r="CR627" s="2555"/>
      <c r="CS627" s="2553"/>
      <c r="CT627" s="2554"/>
      <c r="CU627" s="2554"/>
      <c r="CV627" s="2555"/>
      <c r="CW627" s="2553"/>
      <c r="CX627" s="2554"/>
      <c r="CY627" s="2554"/>
      <c r="CZ627" s="2555"/>
      <c r="DA627" s="2553"/>
      <c r="DB627" s="2554"/>
      <c r="DC627" s="2554"/>
      <c r="DD627" s="2555"/>
      <c r="DE627" s="2553"/>
      <c r="DF627" s="2554"/>
      <c r="DG627" s="2554"/>
      <c r="DH627" s="2555"/>
      <c r="DI627" s="2553"/>
      <c r="DJ627" s="2554"/>
      <c r="DK627" s="2554"/>
      <c r="DL627" s="2555"/>
      <c r="DM627" s="2553"/>
      <c r="DN627" s="2554"/>
      <c r="DO627" s="2554"/>
      <c r="DP627" s="2555"/>
      <c r="DQ627" s="2452"/>
      <c r="DR627" s="2453"/>
      <c r="DS627" s="2453"/>
      <c r="DT627" s="2453"/>
      <c r="DU627" s="2453"/>
      <c r="DV627" s="2453"/>
      <c r="DW627" s="2453"/>
      <c r="DX627" s="2454"/>
    </row>
    <row r="628" spans="3:129" ht="6.75" customHeight="1">
      <c r="C628" s="2636" t="s">
        <v>1827</v>
      </c>
      <c r="D628" s="2637"/>
      <c r="E628" s="2637"/>
      <c r="F628" s="2637"/>
      <c r="G628" s="2637"/>
      <c r="H628" s="2637"/>
      <c r="I628" s="2637"/>
      <c r="J628" s="2637"/>
      <c r="K628" s="2637"/>
      <c r="L628" s="2637"/>
      <c r="M628" s="2637"/>
      <c r="N628" s="2637"/>
      <c r="O628" s="2637"/>
      <c r="P628" s="2637"/>
      <c r="Q628" s="2637"/>
      <c r="R628" s="2637"/>
      <c r="S628" s="2637"/>
      <c r="T628" s="2637"/>
      <c r="U628" s="2637"/>
      <c r="V628" s="2637"/>
      <c r="W628" s="2637"/>
      <c r="X628" s="2637"/>
      <c r="Y628" s="2637"/>
      <c r="Z628" s="2637"/>
      <c r="AA628" s="2637"/>
      <c r="AB628" s="2637"/>
      <c r="AC628" s="2637"/>
      <c r="AD628" s="2638"/>
      <c r="AE628" s="2636" t="s">
        <v>1828</v>
      </c>
      <c r="AF628" s="2637"/>
      <c r="AG628" s="2637"/>
      <c r="AH628" s="2637"/>
      <c r="AI628" s="2637"/>
      <c r="AJ628" s="2637"/>
      <c r="AK628" s="2637"/>
      <c r="AL628" s="2637"/>
      <c r="AM628" s="2637"/>
      <c r="AN628" s="2637"/>
      <c r="AO628" s="2637"/>
      <c r="AP628" s="2637"/>
      <c r="AQ628" s="2637"/>
      <c r="AR628" s="2637"/>
      <c r="AS628" s="2637"/>
      <c r="AT628" s="2638"/>
      <c r="AU628" s="2636" t="s">
        <v>1829</v>
      </c>
      <c r="AV628" s="2637"/>
      <c r="AW628" s="2637"/>
      <c r="AX628" s="2637"/>
      <c r="AY628" s="2637"/>
      <c r="AZ628" s="2637"/>
      <c r="BA628" s="2637"/>
      <c r="BB628" s="2638"/>
      <c r="BC628" s="2636" t="s">
        <v>1830</v>
      </c>
      <c r="BD628" s="2637"/>
      <c r="BE628" s="2637"/>
      <c r="BF628" s="2637"/>
      <c r="BG628" s="2637"/>
      <c r="BH628" s="2637"/>
      <c r="BI628" s="2637"/>
      <c r="BJ628" s="2637"/>
      <c r="BK628" s="2637"/>
      <c r="BL628" s="2637"/>
      <c r="BM628" s="2637"/>
      <c r="BN628" s="2638"/>
      <c r="BO628" s="2636" t="s">
        <v>1828</v>
      </c>
      <c r="BP628" s="2637"/>
      <c r="BQ628" s="2637"/>
      <c r="BR628" s="2637"/>
      <c r="BS628" s="2637"/>
      <c r="BT628" s="2637"/>
      <c r="BU628" s="2637"/>
      <c r="BV628" s="2637"/>
      <c r="BW628" s="2637"/>
      <c r="BX628" s="2637"/>
      <c r="BY628" s="2637"/>
      <c r="BZ628" s="2637"/>
      <c r="CA628" s="2637"/>
      <c r="CB628" s="2638"/>
      <c r="CC628" s="2645" t="s">
        <v>1832</v>
      </c>
      <c r="CD628" s="2646"/>
      <c r="CE628" s="2646"/>
      <c r="CF628" s="2646"/>
      <c r="CG628" s="2646"/>
      <c r="CH628" s="2646"/>
      <c r="CI628" s="2646"/>
      <c r="CJ628" s="2646"/>
      <c r="CK628" s="2646"/>
      <c r="CL628" s="2646"/>
      <c r="CM628" s="2646"/>
      <c r="CN628" s="2647"/>
      <c r="CO628" s="478"/>
      <c r="CP628" s="479"/>
      <c r="CQ628" s="479"/>
      <c r="CR628" s="479"/>
      <c r="CS628" s="478"/>
      <c r="CT628" s="479"/>
      <c r="CU628" s="479"/>
      <c r="CV628" s="480"/>
      <c r="CW628" s="478"/>
      <c r="CX628" s="479"/>
      <c r="CY628" s="479"/>
      <c r="CZ628" s="480"/>
      <c r="DA628" s="478"/>
      <c r="DB628" s="479"/>
      <c r="DC628" s="479"/>
      <c r="DD628" s="480"/>
      <c r="DE628" s="478"/>
      <c r="DF628" s="479"/>
      <c r="DG628" s="479"/>
      <c r="DH628" s="480"/>
      <c r="DI628" s="478"/>
      <c r="DJ628" s="479"/>
      <c r="DK628" s="479"/>
      <c r="DL628" s="480"/>
      <c r="DM628" s="478"/>
      <c r="DN628" s="479"/>
      <c r="DO628" s="479"/>
      <c r="DP628" s="480"/>
      <c r="DQ628" s="2446"/>
      <c r="DR628" s="2447"/>
      <c r="DS628" s="2447"/>
      <c r="DT628" s="2447"/>
      <c r="DU628" s="2447"/>
      <c r="DV628" s="2447"/>
      <c r="DW628" s="2447"/>
      <c r="DX628" s="2448"/>
      <c r="DY628" s="482"/>
    </row>
    <row r="629" spans="3:129" ht="6.75" customHeight="1">
      <c r="C629" s="2639"/>
      <c r="D629" s="2640"/>
      <c r="E629" s="2640"/>
      <c r="F629" s="2640"/>
      <c r="G629" s="2640"/>
      <c r="H629" s="2640"/>
      <c r="I629" s="2640"/>
      <c r="J629" s="2640"/>
      <c r="K629" s="2640"/>
      <c r="L629" s="2640"/>
      <c r="M629" s="2640"/>
      <c r="N629" s="2640"/>
      <c r="O629" s="2640"/>
      <c r="P629" s="2640"/>
      <c r="Q629" s="2640"/>
      <c r="R629" s="2640"/>
      <c r="S629" s="2640"/>
      <c r="T629" s="2640"/>
      <c r="U629" s="2640"/>
      <c r="V629" s="2640"/>
      <c r="W629" s="2640"/>
      <c r="X629" s="2640"/>
      <c r="Y629" s="2640"/>
      <c r="Z629" s="2640"/>
      <c r="AA629" s="2640"/>
      <c r="AB629" s="2640"/>
      <c r="AC629" s="2640"/>
      <c r="AD629" s="2641"/>
      <c r="AE629" s="2639"/>
      <c r="AF629" s="2640"/>
      <c r="AG629" s="2640"/>
      <c r="AH629" s="2640"/>
      <c r="AI629" s="2640"/>
      <c r="AJ629" s="2640"/>
      <c r="AK629" s="2640"/>
      <c r="AL629" s="2640"/>
      <c r="AM629" s="2640"/>
      <c r="AN629" s="2640"/>
      <c r="AO629" s="2640"/>
      <c r="AP629" s="2640"/>
      <c r="AQ629" s="2640"/>
      <c r="AR629" s="2640"/>
      <c r="AS629" s="2640"/>
      <c r="AT629" s="2641"/>
      <c r="AU629" s="2639"/>
      <c r="AV629" s="2640"/>
      <c r="AW629" s="2640"/>
      <c r="AX629" s="2640"/>
      <c r="AY629" s="2640"/>
      <c r="AZ629" s="2640"/>
      <c r="BA629" s="2640"/>
      <c r="BB629" s="2641"/>
      <c r="BC629" s="2639"/>
      <c r="BD629" s="2640"/>
      <c r="BE629" s="2640"/>
      <c r="BF629" s="2640"/>
      <c r="BG629" s="2640"/>
      <c r="BH629" s="2640"/>
      <c r="BI629" s="2640"/>
      <c r="BJ629" s="2640"/>
      <c r="BK629" s="2640"/>
      <c r="BL629" s="2640"/>
      <c r="BM629" s="2640"/>
      <c r="BN629" s="2641"/>
      <c r="BO629" s="2639"/>
      <c r="BP629" s="2640"/>
      <c r="BQ629" s="2640"/>
      <c r="BR629" s="2640"/>
      <c r="BS629" s="2640"/>
      <c r="BT629" s="2640"/>
      <c r="BU629" s="2640"/>
      <c r="BV629" s="2640"/>
      <c r="BW629" s="2640"/>
      <c r="BX629" s="2640"/>
      <c r="BY629" s="2640"/>
      <c r="BZ629" s="2640"/>
      <c r="CA629" s="2640"/>
      <c r="CB629" s="2641"/>
      <c r="CC629" s="2648"/>
      <c r="CD629" s="2649"/>
      <c r="CE629" s="2649"/>
      <c r="CF629" s="2649"/>
      <c r="CG629" s="2649"/>
      <c r="CH629" s="2649"/>
      <c r="CI629" s="2649"/>
      <c r="CJ629" s="2649"/>
      <c r="CK629" s="2649"/>
      <c r="CL629" s="2649"/>
      <c r="CM629" s="2649"/>
      <c r="CN629" s="2650"/>
      <c r="CO629" s="481"/>
      <c r="CP629" s="482"/>
      <c r="CQ629" s="482"/>
      <c r="CR629" s="482"/>
      <c r="CS629" s="481"/>
      <c r="CT629" s="482"/>
      <c r="CU629" s="482"/>
      <c r="CV629" s="483"/>
      <c r="CW629" s="481"/>
      <c r="CX629" s="482"/>
      <c r="CY629" s="482"/>
      <c r="CZ629" s="483"/>
      <c r="DA629" s="481"/>
      <c r="DB629" s="482"/>
      <c r="DC629" s="482"/>
      <c r="DD629" s="483"/>
      <c r="DE629" s="481"/>
      <c r="DF629" s="482"/>
      <c r="DG629" s="482"/>
      <c r="DH629" s="483"/>
      <c r="DI629" s="481"/>
      <c r="DJ629" s="482"/>
      <c r="DK629" s="482"/>
      <c r="DL629" s="483"/>
      <c r="DM629" s="481"/>
      <c r="DN629" s="482"/>
      <c r="DO629" s="482"/>
      <c r="DP629" s="483"/>
      <c r="DQ629" s="2449"/>
      <c r="DR629" s="2450"/>
      <c r="DS629" s="2450"/>
      <c r="DT629" s="2450"/>
      <c r="DU629" s="2450"/>
      <c r="DV629" s="2450"/>
      <c r="DW629" s="2450"/>
      <c r="DX629" s="2451"/>
      <c r="DY629" s="482"/>
    </row>
    <row r="630" spans="3:129" ht="6.75" customHeight="1">
      <c r="C630" s="2639"/>
      <c r="D630" s="2640"/>
      <c r="E630" s="2640"/>
      <c r="F630" s="2640"/>
      <c r="G630" s="2640"/>
      <c r="H630" s="2640"/>
      <c r="I630" s="2640"/>
      <c r="J630" s="2640"/>
      <c r="K630" s="2640"/>
      <c r="L630" s="2640"/>
      <c r="M630" s="2640"/>
      <c r="N630" s="2640"/>
      <c r="O630" s="2640"/>
      <c r="P630" s="2640"/>
      <c r="Q630" s="2640"/>
      <c r="R630" s="2640"/>
      <c r="S630" s="2640"/>
      <c r="T630" s="2640"/>
      <c r="U630" s="2640"/>
      <c r="V630" s="2640"/>
      <c r="W630" s="2640"/>
      <c r="X630" s="2640"/>
      <c r="Y630" s="2640"/>
      <c r="Z630" s="2640"/>
      <c r="AA630" s="2640"/>
      <c r="AB630" s="2640"/>
      <c r="AC630" s="2640"/>
      <c r="AD630" s="2641"/>
      <c r="AE630" s="2639"/>
      <c r="AF630" s="2640"/>
      <c r="AG630" s="2640"/>
      <c r="AH630" s="2640"/>
      <c r="AI630" s="2640"/>
      <c r="AJ630" s="2640"/>
      <c r="AK630" s="2640"/>
      <c r="AL630" s="2640"/>
      <c r="AM630" s="2640"/>
      <c r="AN630" s="2640"/>
      <c r="AO630" s="2640"/>
      <c r="AP630" s="2640"/>
      <c r="AQ630" s="2640"/>
      <c r="AR630" s="2640"/>
      <c r="AS630" s="2640"/>
      <c r="AT630" s="2641"/>
      <c r="AU630" s="2639"/>
      <c r="AV630" s="2640"/>
      <c r="AW630" s="2640"/>
      <c r="AX630" s="2640"/>
      <c r="AY630" s="2640"/>
      <c r="AZ630" s="2640"/>
      <c r="BA630" s="2640"/>
      <c r="BB630" s="2641"/>
      <c r="BC630" s="2639"/>
      <c r="BD630" s="2640"/>
      <c r="BE630" s="2640"/>
      <c r="BF630" s="2640"/>
      <c r="BG630" s="2640"/>
      <c r="BH630" s="2640"/>
      <c r="BI630" s="2640"/>
      <c r="BJ630" s="2640"/>
      <c r="BK630" s="2640"/>
      <c r="BL630" s="2640"/>
      <c r="BM630" s="2640"/>
      <c r="BN630" s="2641"/>
      <c r="BO630" s="2639"/>
      <c r="BP630" s="2640"/>
      <c r="BQ630" s="2640"/>
      <c r="BR630" s="2640"/>
      <c r="BS630" s="2640"/>
      <c r="BT630" s="2640"/>
      <c r="BU630" s="2640"/>
      <c r="BV630" s="2640"/>
      <c r="BW630" s="2640"/>
      <c r="BX630" s="2640"/>
      <c r="BY630" s="2640"/>
      <c r="BZ630" s="2640"/>
      <c r="CA630" s="2640"/>
      <c r="CB630" s="2641"/>
      <c r="CC630" s="2648"/>
      <c r="CD630" s="2649"/>
      <c r="CE630" s="2649"/>
      <c r="CF630" s="2649"/>
      <c r="CG630" s="2649"/>
      <c r="CH630" s="2649"/>
      <c r="CI630" s="2649"/>
      <c r="CJ630" s="2649"/>
      <c r="CK630" s="2649"/>
      <c r="CL630" s="2649"/>
      <c r="CM630" s="2649"/>
      <c r="CN630" s="2650"/>
      <c r="CO630" s="519"/>
      <c r="CP630" s="492"/>
      <c r="CQ630" s="492"/>
      <c r="CR630" s="492"/>
      <c r="CS630" s="519"/>
      <c r="CT630" s="492"/>
      <c r="CU630" s="492"/>
      <c r="CV630" s="493"/>
      <c r="CW630" s="519"/>
      <c r="CX630" s="492"/>
      <c r="CY630" s="492"/>
      <c r="CZ630" s="493"/>
      <c r="DA630" s="519"/>
      <c r="DB630" s="492"/>
      <c r="DC630" s="492"/>
      <c r="DD630" s="493"/>
      <c r="DE630" s="519"/>
      <c r="DF630" s="492"/>
      <c r="DG630" s="492"/>
      <c r="DH630" s="493"/>
      <c r="DI630" s="519"/>
      <c r="DJ630" s="492"/>
      <c r="DK630" s="492"/>
      <c r="DL630" s="493"/>
      <c r="DM630" s="519"/>
      <c r="DN630" s="492"/>
      <c r="DO630" s="492"/>
      <c r="DP630" s="493"/>
      <c r="DQ630" s="2449"/>
      <c r="DR630" s="2450"/>
      <c r="DS630" s="2450"/>
      <c r="DT630" s="2450"/>
      <c r="DU630" s="2450"/>
      <c r="DV630" s="2450"/>
      <c r="DW630" s="2450"/>
      <c r="DX630" s="2451"/>
      <c r="DY630" s="482"/>
    </row>
    <row r="631" spans="3:129" ht="6.75" customHeight="1">
      <c r="C631" s="2639"/>
      <c r="D631" s="2640"/>
      <c r="E631" s="2640"/>
      <c r="F631" s="2640"/>
      <c r="G631" s="2640"/>
      <c r="H631" s="2640"/>
      <c r="I631" s="2640"/>
      <c r="J631" s="2640"/>
      <c r="K631" s="2640"/>
      <c r="L631" s="2640"/>
      <c r="M631" s="2640"/>
      <c r="N631" s="2640"/>
      <c r="O631" s="2640"/>
      <c r="P631" s="2640"/>
      <c r="Q631" s="2640"/>
      <c r="R631" s="2640"/>
      <c r="S631" s="2640"/>
      <c r="T631" s="2640"/>
      <c r="U631" s="2640"/>
      <c r="V631" s="2640"/>
      <c r="W631" s="2640"/>
      <c r="X631" s="2640"/>
      <c r="Y631" s="2640"/>
      <c r="Z631" s="2640"/>
      <c r="AA631" s="2640"/>
      <c r="AB631" s="2640"/>
      <c r="AC631" s="2640"/>
      <c r="AD631" s="2641"/>
      <c r="AE631" s="2639"/>
      <c r="AF631" s="2640"/>
      <c r="AG631" s="2640"/>
      <c r="AH631" s="2640"/>
      <c r="AI631" s="2640"/>
      <c r="AJ631" s="2640"/>
      <c r="AK631" s="2640"/>
      <c r="AL631" s="2640"/>
      <c r="AM631" s="2640"/>
      <c r="AN631" s="2640"/>
      <c r="AO631" s="2640"/>
      <c r="AP631" s="2640"/>
      <c r="AQ631" s="2640"/>
      <c r="AR631" s="2640"/>
      <c r="AS631" s="2640"/>
      <c r="AT631" s="2641"/>
      <c r="AU631" s="2639"/>
      <c r="AV631" s="2640"/>
      <c r="AW631" s="2640"/>
      <c r="AX631" s="2640"/>
      <c r="AY631" s="2640"/>
      <c r="AZ631" s="2640"/>
      <c r="BA631" s="2640"/>
      <c r="BB631" s="2641"/>
      <c r="BC631" s="2639"/>
      <c r="BD631" s="2640"/>
      <c r="BE631" s="2640"/>
      <c r="BF631" s="2640"/>
      <c r="BG631" s="2640"/>
      <c r="BH631" s="2640"/>
      <c r="BI631" s="2640"/>
      <c r="BJ631" s="2640"/>
      <c r="BK631" s="2640"/>
      <c r="BL631" s="2640"/>
      <c r="BM631" s="2640"/>
      <c r="BN631" s="2641"/>
      <c r="BO631" s="2639"/>
      <c r="BP631" s="2640"/>
      <c r="BQ631" s="2640"/>
      <c r="BR631" s="2640"/>
      <c r="BS631" s="2640"/>
      <c r="BT631" s="2640"/>
      <c r="BU631" s="2640"/>
      <c r="BV631" s="2640"/>
      <c r="BW631" s="2640"/>
      <c r="BX631" s="2640"/>
      <c r="BY631" s="2640"/>
      <c r="BZ631" s="2640"/>
      <c r="CA631" s="2640"/>
      <c r="CB631" s="2641"/>
      <c r="CC631" s="2648"/>
      <c r="CD631" s="2649"/>
      <c r="CE631" s="2649"/>
      <c r="CF631" s="2649"/>
      <c r="CG631" s="2649"/>
      <c r="CH631" s="2649"/>
      <c r="CI631" s="2649"/>
      <c r="CJ631" s="2649"/>
      <c r="CK631" s="2649"/>
      <c r="CL631" s="2649"/>
      <c r="CM631" s="2649"/>
      <c r="CN631" s="2650"/>
      <c r="CO631" s="481"/>
      <c r="CP631" s="920"/>
      <c r="CQ631" s="920"/>
      <c r="CR631" s="920"/>
      <c r="CS631" s="921"/>
      <c r="CT631" s="920"/>
      <c r="CU631" s="920"/>
      <c r="CV631" s="922"/>
      <c r="CW631" s="921"/>
      <c r="CX631" s="920"/>
      <c r="CY631" s="920"/>
      <c r="CZ631" s="922"/>
      <c r="DA631" s="481"/>
      <c r="DB631" s="482"/>
      <c r="DC631" s="482"/>
      <c r="DD631" s="483"/>
      <c r="DE631" s="481"/>
      <c r="DF631" s="482"/>
      <c r="DG631" s="482"/>
      <c r="DH631" s="483"/>
      <c r="DI631" s="481"/>
      <c r="DJ631" s="482"/>
      <c r="DK631" s="482"/>
      <c r="DL631" s="483"/>
      <c r="DM631" s="481"/>
      <c r="DN631" s="482"/>
      <c r="DO631" s="482"/>
      <c r="DP631" s="483"/>
      <c r="DQ631" s="2449"/>
      <c r="DR631" s="2450"/>
      <c r="DS631" s="2450"/>
      <c r="DT631" s="2450"/>
      <c r="DU631" s="2450"/>
      <c r="DV631" s="2450"/>
      <c r="DW631" s="2450"/>
      <c r="DX631" s="2451"/>
      <c r="DY631" s="482"/>
    </row>
    <row r="632" spans="3:129" ht="6.75" customHeight="1">
      <c r="C632" s="2639"/>
      <c r="D632" s="2640"/>
      <c r="E632" s="2640"/>
      <c r="F632" s="2640"/>
      <c r="G632" s="2640"/>
      <c r="H632" s="2640"/>
      <c r="I632" s="2640"/>
      <c r="J632" s="2640"/>
      <c r="K632" s="2640"/>
      <c r="L632" s="2640"/>
      <c r="M632" s="2640"/>
      <c r="N632" s="2640"/>
      <c r="O632" s="2640"/>
      <c r="P632" s="2640"/>
      <c r="Q632" s="2640"/>
      <c r="R632" s="2640"/>
      <c r="S632" s="2640"/>
      <c r="T632" s="2640"/>
      <c r="U632" s="2640"/>
      <c r="V632" s="2640"/>
      <c r="W632" s="2640"/>
      <c r="X632" s="2640"/>
      <c r="Y632" s="2640"/>
      <c r="Z632" s="2640"/>
      <c r="AA632" s="2640"/>
      <c r="AB632" s="2640"/>
      <c r="AC632" s="2640"/>
      <c r="AD632" s="2641"/>
      <c r="AE632" s="2639"/>
      <c r="AF632" s="2640"/>
      <c r="AG632" s="2640"/>
      <c r="AH632" s="2640"/>
      <c r="AI632" s="2640"/>
      <c r="AJ632" s="2640"/>
      <c r="AK632" s="2640"/>
      <c r="AL632" s="2640"/>
      <c r="AM632" s="2640"/>
      <c r="AN632" s="2640"/>
      <c r="AO632" s="2640"/>
      <c r="AP632" s="2640"/>
      <c r="AQ632" s="2640"/>
      <c r="AR632" s="2640"/>
      <c r="AS632" s="2640"/>
      <c r="AT632" s="2641"/>
      <c r="AU632" s="2639"/>
      <c r="AV632" s="2640"/>
      <c r="AW632" s="2640"/>
      <c r="AX632" s="2640"/>
      <c r="AY632" s="2640"/>
      <c r="AZ632" s="2640"/>
      <c r="BA632" s="2640"/>
      <c r="BB632" s="2641"/>
      <c r="BC632" s="2639"/>
      <c r="BD632" s="2640"/>
      <c r="BE632" s="2640"/>
      <c r="BF632" s="2640"/>
      <c r="BG632" s="2640"/>
      <c r="BH632" s="2640"/>
      <c r="BI632" s="2640"/>
      <c r="BJ632" s="2640"/>
      <c r="BK632" s="2640"/>
      <c r="BL632" s="2640"/>
      <c r="BM632" s="2640"/>
      <c r="BN632" s="2641"/>
      <c r="BO632" s="2639"/>
      <c r="BP632" s="2640"/>
      <c r="BQ632" s="2640"/>
      <c r="BR632" s="2640"/>
      <c r="BS632" s="2640"/>
      <c r="BT632" s="2640"/>
      <c r="BU632" s="2640"/>
      <c r="BV632" s="2640"/>
      <c r="BW632" s="2640"/>
      <c r="BX632" s="2640"/>
      <c r="BY632" s="2640"/>
      <c r="BZ632" s="2640"/>
      <c r="CA632" s="2640"/>
      <c r="CB632" s="2641"/>
      <c r="CC632" s="2648"/>
      <c r="CD632" s="2649"/>
      <c r="CE632" s="2649"/>
      <c r="CF632" s="2649"/>
      <c r="CG632" s="2649"/>
      <c r="CH632" s="2649"/>
      <c r="CI632" s="2649"/>
      <c r="CJ632" s="2649"/>
      <c r="CK632" s="2649"/>
      <c r="CL632" s="2649"/>
      <c r="CM632" s="2649"/>
      <c r="CN632" s="2650"/>
      <c r="CO632" s="520"/>
      <c r="CP632" s="498"/>
      <c r="CQ632" s="498"/>
      <c r="CR632" s="498"/>
      <c r="CS632" s="520"/>
      <c r="CT632" s="498"/>
      <c r="CU632" s="498"/>
      <c r="CV632" s="497"/>
      <c r="CW632" s="520"/>
      <c r="CX632" s="498"/>
      <c r="CY632" s="498"/>
      <c r="CZ632" s="497"/>
      <c r="DA632" s="520"/>
      <c r="DB632" s="498"/>
      <c r="DC632" s="498"/>
      <c r="DD632" s="497"/>
      <c r="DE632" s="520"/>
      <c r="DF632" s="498"/>
      <c r="DG632" s="498"/>
      <c r="DH632" s="497"/>
      <c r="DI632" s="520"/>
      <c r="DJ632" s="498"/>
      <c r="DK632" s="498"/>
      <c r="DL632" s="497"/>
      <c r="DM632" s="520"/>
      <c r="DN632" s="498"/>
      <c r="DO632" s="498"/>
      <c r="DP632" s="497"/>
      <c r="DQ632" s="2449"/>
      <c r="DR632" s="2450"/>
      <c r="DS632" s="2450"/>
      <c r="DT632" s="2450"/>
      <c r="DU632" s="2450"/>
      <c r="DV632" s="2450"/>
      <c r="DW632" s="2450"/>
      <c r="DX632" s="2451"/>
      <c r="DY632" s="482"/>
    </row>
    <row r="633" spans="3:129" ht="6.75" customHeight="1">
      <c r="C633" s="2639"/>
      <c r="D633" s="2640"/>
      <c r="E633" s="2640"/>
      <c r="F633" s="2640"/>
      <c r="G633" s="2640"/>
      <c r="H633" s="2640"/>
      <c r="I633" s="2640"/>
      <c r="J633" s="2640"/>
      <c r="K633" s="2640"/>
      <c r="L633" s="2640"/>
      <c r="M633" s="2640"/>
      <c r="N633" s="2640"/>
      <c r="O633" s="2640"/>
      <c r="P633" s="2640"/>
      <c r="Q633" s="2640"/>
      <c r="R633" s="2640"/>
      <c r="S633" s="2640"/>
      <c r="T633" s="2640"/>
      <c r="U633" s="2640"/>
      <c r="V633" s="2640"/>
      <c r="W633" s="2640"/>
      <c r="X633" s="2640"/>
      <c r="Y633" s="2640"/>
      <c r="Z633" s="2640"/>
      <c r="AA633" s="2640"/>
      <c r="AB633" s="2640"/>
      <c r="AC633" s="2640"/>
      <c r="AD633" s="2641"/>
      <c r="AE633" s="2639"/>
      <c r="AF633" s="2640"/>
      <c r="AG633" s="2640"/>
      <c r="AH633" s="2640"/>
      <c r="AI633" s="2640"/>
      <c r="AJ633" s="2640"/>
      <c r="AK633" s="2640"/>
      <c r="AL633" s="2640"/>
      <c r="AM633" s="2640"/>
      <c r="AN633" s="2640"/>
      <c r="AO633" s="2640"/>
      <c r="AP633" s="2640"/>
      <c r="AQ633" s="2640"/>
      <c r="AR633" s="2640"/>
      <c r="AS633" s="2640"/>
      <c r="AT633" s="2641"/>
      <c r="AU633" s="2639"/>
      <c r="AV633" s="2640"/>
      <c r="AW633" s="2640"/>
      <c r="AX633" s="2640"/>
      <c r="AY633" s="2640"/>
      <c r="AZ633" s="2640"/>
      <c r="BA633" s="2640"/>
      <c r="BB633" s="2641"/>
      <c r="BC633" s="2639"/>
      <c r="BD633" s="2640"/>
      <c r="BE633" s="2640"/>
      <c r="BF633" s="2640"/>
      <c r="BG633" s="2640"/>
      <c r="BH633" s="2640"/>
      <c r="BI633" s="2640"/>
      <c r="BJ633" s="2640"/>
      <c r="BK633" s="2640"/>
      <c r="BL633" s="2640"/>
      <c r="BM633" s="2640"/>
      <c r="BN633" s="2641"/>
      <c r="BO633" s="2639"/>
      <c r="BP633" s="2640"/>
      <c r="BQ633" s="2640"/>
      <c r="BR633" s="2640"/>
      <c r="BS633" s="2640"/>
      <c r="BT633" s="2640"/>
      <c r="BU633" s="2640"/>
      <c r="BV633" s="2640"/>
      <c r="BW633" s="2640"/>
      <c r="BX633" s="2640"/>
      <c r="BY633" s="2640"/>
      <c r="BZ633" s="2640"/>
      <c r="CA633" s="2640"/>
      <c r="CB633" s="2641"/>
      <c r="CC633" s="2648"/>
      <c r="CD633" s="2649"/>
      <c r="CE633" s="2649"/>
      <c r="CF633" s="2649"/>
      <c r="CG633" s="2649"/>
      <c r="CH633" s="2649"/>
      <c r="CI633" s="2649"/>
      <c r="CJ633" s="2649"/>
      <c r="CK633" s="2649"/>
      <c r="CL633" s="2649"/>
      <c r="CM633" s="2649"/>
      <c r="CN633" s="2650"/>
      <c r="CO633" s="481"/>
      <c r="CP633" s="482"/>
      <c r="CQ633" s="482"/>
      <c r="CR633" s="482"/>
      <c r="CS633" s="481"/>
      <c r="CT633" s="482"/>
      <c r="CU633" s="482"/>
      <c r="CV633" s="483"/>
      <c r="CW633" s="481"/>
      <c r="CX633" s="482"/>
      <c r="CY633" s="482"/>
      <c r="CZ633" s="483"/>
      <c r="DA633" s="481"/>
      <c r="DB633" s="482"/>
      <c r="DC633" s="482"/>
      <c r="DD633" s="483"/>
      <c r="DE633" s="481"/>
      <c r="DF633" s="482"/>
      <c r="DG633" s="482"/>
      <c r="DH633" s="483"/>
      <c r="DI633" s="481"/>
      <c r="DJ633" s="482"/>
      <c r="DK633" s="482"/>
      <c r="DL633" s="483"/>
      <c r="DM633" s="481"/>
      <c r="DN633" s="482"/>
      <c r="DO633" s="482"/>
      <c r="DP633" s="483"/>
      <c r="DQ633" s="2449"/>
      <c r="DR633" s="2450"/>
      <c r="DS633" s="2450"/>
      <c r="DT633" s="2450"/>
      <c r="DU633" s="2450"/>
      <c r="DV633" s="2450"/>
      <c r="DW633" s="2450"/>
      <c r="DX633" s="2451"/>
      <c r="DY633" s="482"/>
    </row>
    <row r="634" spans="3:129" ht="6.75" customHeight="1">
      <c r="C634" s="2639"/>
      <c r="D634" s="2640"/>
      <c r="E634" s="2640"/>
      <c r="F634" s="2640"/>
      <c r="G634" s="2640"/>
      <c r="H634" s="2640"/>
      <c r="I634" s="2640"/>
      <c r="J634" s="2640"/>
      <c r="K634" s="2640"/>
      <c r="L634" s="2640"/>
      <c r="M634" s="2640"/>
      <c r="N634" s="2640"/>
      <c r="O634" s="2640"/>
      <c r="P634" s="2640"/>
      <c r="Q634" s="2640"/>
      <c r="R634" s="2640"/>
      <c r="S634" s="2640"/>
      <c r="T634" s="2640"/>
      <c r="U634" s="2640"/>
      <c r="V634" s="2640"/>
      <c r="W634" s="2640"/>
      <c r="X634" s="2640"/>
      <c r="Y634" s="2640"/>
      <c r="Z634" s="2640"/>
      <c r="AA634" s="2640"/>
      <c r="AB634" s="2640"/>
      <c r="AC634" s="2640"/>
      <c r="AD634" s="2641"/>
      <c r="AE634" s="2639"/>
      <c r="AF634" s="2640"/>
      <c r="AG634" s="2640"/>
      <c r="AH634" s="2640"/>
      <c r="AI634" s="2640"/>
      <c r="AJ634" s="2640"/>
      <c r="AK634" s="2640"/>
      <c r="AL634" s="2640"/>
      <c r="AM634" s="2640"/>
      <c r="AN634" s="2640"/>
      <c r="AO634" s="2640"/>
      <c r="AP634" s="2640"/>
      <c r="AQ634" s="2640"/>
      <c r="AR634" s="2640"/>
      <c r="AS634" s="2640"/>
      <c r="AT634" s="2641"/>
      <c r="AU634" s="2639"/>
      <c r="AV634" s="2640"/>
      <c r="AW634" s="2640"/>
      <c r="AX634" s="2640"/>
      <c r="AY634" s="2640"/>
      <c r="AZ634" s="2640"/>
      <c r="BA634" s="2640"/>
      <c r="BB634" s="2641"/>
      <c r="BC634" s="2639"/>
      <c r="BD634" s="2640"/>
      <c r="BE634" s="2640"/>
      <c r="BF634" s="2640"/>
      <c r="BG634" s="2640"/>
      <c r="BH634" s="2640"/>
      <c r="BI634" s="2640"/>
      <c r="BJ634" s="2640"/>
      <c r="BK634" s="2640"/>
      <c r="BL634" s="2640"/>
      <c r="BM634" s="2640"/>
      <c r="BN634" s="2641"/>
      <c r="BO634" s="2639"/>
      <c r="BP634" s="2640"/>
      <c r="BQ634" s="2640"/>
      <c r="BR634" s="2640"/>
      <c r="BS634" s="2640"/>
      <c r="BT634" s="2640"/>
      <c r="BU634" s="2640"/>
      <c r="BV634" s="2640"/>
      <c r="BW634" s="2640"/>
      <c r="BX634" s="2640"/>
      <c r="BY634" s="2640"/>
      <c r="BZ634" s="2640"/>
      <c r="CA634" s="2640"/>
      <c r="CB634" s="2641"/>
      <c r="CC634" s="2648"/>
      <c r="CD634" s="2649"/>
      <c r="CE634" s="2649"/>
      <c r="CF634" s="2649"/>
      <c r="CG634" s="2649"/>
      <c r="CH634" s="2649"/>
      <c r="CI634" s="2649"/>
      <c r="CJ634" s="2649"/>
      <c r="CK634" s="2649"/>
      <c r="CL634" s="2649"/>
      <c r="CM634" s="2649"/>
      <c r="CN634" s="2650"/>
      <c r="CO634" s="481"/>
      <c r="CP634" s="482"/>
      <c r="CQ634" s="482"/>
      <c r="CR634" s="482"/>
      <c r="CS634" s="481"/>
      <c r="CT634" s="482"/>
      <c r="CU634" s="482"/>
      <c r="CV634" s="483"/>
      <c r="CW634" s="481"/>
      <c r="CX634" s="482"/>
      <c r="CY634" s="482"/>
      <c r="CZ634" s="483"/>
      <c r="DA634" s="481"/>
      <c r="DB634" s="482"/>
      <c r="DC634" s="482"/>
      <c r="DD634" s="483"/>
      <c r="DE634" s="481"/>
      <c r="DF634" s="482"/>
      <c r="DG634" s="482"/>
      <c r="DH634" s="483"/>
      <c r="DI634" s="481"/>
      <c r="DJ634" s="482"/>
      <c r="DK634" s="482"/>
      <c r="DL634" s="483"/>
      <c r="DM634" s="481"/>
      <c r="DN634" s="482"/>
      <c r="DO634" s="482"/>
      <c r="DP634" s="483"/>
      <c r="DQ634" s="2449"/>
      <c r="DR634" s="2450"/>
      <c r="DS634" s="2450"/>
      <c r="DT634" s="2450"/>
      <c r="DU634" s="2450"/>
      <c r="DV634" s="2450"/>
      <c r="DW634" s="2450"/>
      <c r="DX634" s="2451"/>
      <c r="DY634" s="482"/>
    </row>
    <row r="635" spans="3:129" ht="6.75" customHeight="1">
      <c r="C635" s="2642"/>
      <c r="D635" s="2643"/>
      <c r="E635" s="2643"/>
      <c r="F635" s="2643"/>
      <c r="G635" s="2643"/>
      <c r="H635" s="2643"/>
      <c r="I635" s="2643"/>
      <c r="J635" s="2643"/>
      <c r="K635" s="2643"/>
      <c r="L635" s="2643"/>
      <c r="M635" s="2643"/>
      <c r="N635" s="2643"/>
      <c r="O635" s="2643"/>
      <c r="P635" s="2643"/>
      <c r="Q635" s="2643"/>
      <c r="R635" s="2643"/>
      <c r="S635" s="2643"/>
      <c r="T635" s="2643"/>
      <c r="U635" s="2643"/>
      <c r="V635" s="2643"/>
      <c r="W635" s="2643"/>
      <c r="X635" s="2643"/>
      <c r="Y635" s="2643"/>
      <c r="Z635" s="2643"/>
      <c r="AA635" s="2643"/>
      <c r="AB635" s="2643"/>
      <c r="AC635" s="2643"/>
      <c r="AD635" s="2644"/>
      <c r="AE635" s="2642"/>
      <c r="AF635" s="2643"/>
      <c r="AG635" s="2643"/>
      <c r="AH635" s="2643"/>
      <c r="AI635" s="2643"/>
      <c r="AJ635" s="2643"/>
      <c r="AK635" s="2643"/>
      <c r="AL635" s="2643"/>
      <c r="AM635" s="2643"/>
      <c r="AN635" s="2643"/>
      <c r="AO635" s="2643"/>
      <c r="AP635" s="2643"/>
      <c r="AQ635" s="2643"/>
      <c r="AR635" s="2643"/>
      <c r="AS635" s="2643"/>
      <c r="AT635" s="2644"/>
      <c r="AU635" s="2642"/>
      <c r="AV635" s="2643"/>
      <c r="AW635" s="2643"/>
      <c r="AX635" s="2643"/>
      <c r="AY635" s="2643"/>
      <c r="AZ635" s="2643"/>
      <c r="BA635" s="2643"/>
      <c r="BB635" s="2644"/>
      <c r="BC635" s="2642"/>
      <c r="BD635" s="2643"/>
      <c r="BE635" s="2643"/>
      <c r="BF635" s="2643"/>
      <c r="BG635" s="2643"/>
      <c r="BH635" s="2643"/>
      <c r="BI635" s="2643"/>
      <c r="BJ635" s="2643"/>
      <c r="BK635" s="2643"/>
      <c r="BL635" s="2643"/>
      <c r="BM635" s="2643"/>
      <c r="BN635" s="2644"/>
      <c r="BO635" s="2642"/>
      <c r="BP635" s="2643"/>
      <c r="BQ635" s="2643"/>
      <c r="BR635" s="2643"/>
      <c r="BS635" s="2643"/>
      <c r="BT635" s="2643"/>
      <c r="BU635" s="2643"/>
      <c r="BV635" s="2643"/>
      <c r="BW635" s="2643"/>
      <c r="BX635" s="2643"/>
      <c r="BY635" s="2643"/>
      <c r="BZ635" s="2643"/>
      <c r="CA635" s="2643"/>
      <c r="CB635" s="2644"/>
      <c r="CC635" s="2651"/>
      <c r="CD635" s="2652"/>
      <c r="CE635" s="2652"/>
      <c r="CF635" s="2652"/>
      <c r="CG635" s="2652"/>
      <c r="CH635" s="2652"/>
      <c r="CI635" s="2652"/>
      <c r="CJ635" s="2652"/>
      <c r="CK635" s="2652"/>
      <c r="CL635" s="2652"/>
      <c r="CM635" s="2652"/>
      <c r="CN635" s="2653"/>
      <c r="CO635" s="517"/>
      <c r="CP635" s="486"/>
      <c r="CQ635" s="486"/>
      <c r="CR635" s="486"/>
      <c r="CS635" s="517"/>
      <c r="CT635" s="486"/>
      <c r="CU635" s="486"/>
      <c r="CV635" s="487"/>
      <c r="CW635" s="517"/>
      <c r="CX635" s="486"/>
      <c r="CY635" s="486"/>
      <c r="CZ635" s="487"/>
      <c r="DA635" s="517"/>
      <c r="DB635" s="486"/>
      <c r="DC635" s="486"/>
      <c r="DD635" s="487"/>
      <c r="DE635" s="517"/>
      <c r="DF635" s="486"/>
      <c r="DG635" s="486"/>
      <c r="DH635" s="487"/>
      <c r="DI635" s="517"/>
      <c r="DJ635" s="486"/>
      <c r="DK635" s="486"/>
      <c r="DL635" s="487"/>
      <c r="DM635" s="517"/>
      <c r="DN635" s="486"/>
      <c r="DO635" s="486"/>
      <c r="DP635" s="487"/>
      <c r="DQ635" s="2452"/>
      <c r="DR635" s="2453"/>
      <c r="DS635" s="2453"/>
      <c r="DT635" s="2453"/>
      <c r="DU635" s="2453"/>
      <c r="DV635" s="2453"/>
      <c r="DW635" s="2453"/>
      <c r="DX635" s="2454"/>
      <c r="DY635" s="482"/>
    </row>
    <row r="636" spans="3:129" ht="6.75" customHeight="1">
      <c r="C636" s="2636" t="s">
        <v>1827</v>
      </c>
      <c r="D636" s="2637"/>
      <c r="E636" s="2637"/>
      <c r="F636" s="2637"/>
      <c r="G636" s="2637"/>
      <c r="H636" s="2637"/>
      <c r="I636" s="2637"/>
      <c r="J636" s="2637"/>
      <c r="K636" s="2637"/>
      <c r="L636" s="2637"/>
      <c r="M636" s="2637"/>
      <c r="N636" s="2637"/>
      <c r="O636" s="2637"/>
      <c r="P636" s="2637"/>
      <c r="Q636" s="2637"/>
      <c r="R636" s="2637"/>
      <c r="S636" s="2637"/>
      <c r="T636" s="2637"/>
      <c r="U636" s="2637"/>
      <c r="V636" s="2637"/>
      <c r="W636" s="2637"/>
      <c r="X636" s="2637"/>
      <c r="Y636" s="2637"/>
      <c r="Z636" s="2637"/>
      <c r="AA636" s="2637"/>
      <c r="AB636" s="2637"/>
      <c r="AC636" s="2637"/>
      <c r="AD636" s="2638"/>
      <c r="AE636" s="2636" t="s">
        <v>1828</v>
      </c>
      <c r="AF636" s="2637"/>
      <c r="AG636" s="2637"/>
      <c r="AH636" s="2637"/>
      <c r="AI636" s="2637"/>
      <c r="AJ636" s="2637"/>
      <c r="AK636" s="2637"/>
      <c r="AL636" s="2637"/>
      <c r="AM636" s="2637"/>
      <c r="AN636" s="2637"/>
      <c r="AO636" s="2637"/>
      <c r="AP636" s="2637"/>
      <c r="AQ636" s="2637"/>
      <c r="AR636" s="2637"/>
      <c r="AS636" s="2637"/>
      <c r="AT636" s="2638"/>
      <c r="AU636" s="2636" t="s">
        <v>1829</v>
      </c>
      <c r="AV636" s="2637"/>
      <c r="AW636" s="2637"/>
      <c r="AX636" s="2637"/>
      <c r="AY636" s="2637"/>
      <c r="AZ636" s="2637"/>
      <c r="BA636" s="2637"/>
      <c r="BB636" s="2638"/>
      <c r="BC636" s="2636" t="s">
        <v>1830</v>
      </c>
      <c r="BD636" s="2637"/>
      <c r="BE636" s="2637"/>
      <c r="BF636" s="2637"/>
      <c r="BG636" s="2637"/>
      <c r="BH636" s="2637"/>
      <c r="BI636" s="2637"/>
      <c r="BJ636" s="2637"/>
      <c r="BK636" s="2637"/>
      <c r="BL636" s="2637"/>
      <c r="BM636" s="2637"/>
      <c r="BN636" s="2638"/>
      <c r="BO636" s="2636" t="s">
        <v>1828</v>
      </c>
      <c r="BP636" s="2637"/>
      <c r="BQ636" s="2637"/>
      <c r="BR636" s="2637"/>
      <c r="BS636" s="2637"/>
      <c r="BT636" s="2637"/>
      <c r="BU636" s="2637"/>
      <c r="BV636" s="2637"/>
      <c r="BW636" s="2637"/>
      <c r="BX636" s="2637"/>
      <c r="BY636" s="2637"/>
      <c r="BZ636" s="2637"/>
      <c r="CA636" s="2637"/>
      <c r="CB636" s="2638"/>
      <c r="CC636" s="2645" t="s">
        <v>1833</v>
      </c>
      <c r="CD636" s="2646"/>
      <c r="CE636" s="2646"/>
      <c r="CF636" s="2646"/>
      <c r="CG636" s="2646"/>
      <c r="CH636" s="2646"/>
      <c r="CI636" s="2646"/>
      <c r="CJ636" s="2646"/>
      <c r="CK636" s="2646"/>
      <c r="CL636" s="2646"/>
      <c r="CM636" s="2646"/>
      <c r="CN636" s="2647"/>
      <c r="CO636" s="478"/>
      <c r="CP636" s="479"/>
      <c r="CQ636" s="479"/>
      <c r="CR636" s="479"/>
      <c r="CS636" s="478"/>
      <c r="CT636" s="479"/>
      <c r="CU636" s="479"/>
      <c r="CV636" s="480"/>
      <c r="CW636" s="478"/>
      <c r="CX636" s="479"/>
      <c r="CY636" s="479"/>
      <c r="CZ636" s="480"/>
      <c r="DA636" s="478"/>
      <c r="DB636" s="479"/>
      <c r="DC636" s="479"/>
      <c r="DD636" s="480"/>
      <c r="DE636" s="478"/>
      <c r="DF636" s="479"/>
      <c r="DG636" s="479"/>
      <c r="DH636" s="480"/>
      <c r="DI636" s="478"/>
      <c r="DJ636" s="479"/>
      <c r="DK636" s="479"/>
      <c r="DL636" s="480"/>
      <c r="DM636" s="478"/>
      <c r="DN636" s="479"/>
      <c r="DO636" s="479"/>
      <c r="DP636" s="480"/>
      <c r="DQ636" s="2446"/>
      <c r="DR636" s="2447"/>
      <c r="DS636" s="2447"/>
      <c r="DT636" s="2447"/>
      <c r="DU636" s="2447"/>
      <c r="DV636" s="2447"/>
      <c r="DW636" s="2447"/>
      <c r="DX636" s="2448"/>
      <c r="DY636" s="482"/>
    </row>
    <row r="637" spans="3:129" ht="6.75" customHeight="1">
      <c r="C637" s="2639"/>
      <c r="D637" s="2640"/>
      <c r="E637" s="2640"/>
      <c r="F637" s="2640"/>
      <c r="G637" s="2640"/>
      <c r="H637" s="2640"/>
      <c r="I637" s="2640"/>
      <c r="J637" s="2640"/>
      <c r="K637" s="2640"/>
      <c r="L637" s="2640"/>
      <c r="M637" s="2640"/>
      <c r="N637" s="2640"/>
      <c r="O637" s="2640"/>
      <c r="P637" s="2640"/>
      <c r="Q637" s="2640"/>
      <c r="R637" s="2640"/>
      <c r="S637" s="2640"/>
      <c r="T637" s="2640"/>
      <c r="U637" s="2640"/>
      <c r="V637" s="2640"/>
      <c r="W637" s="2640"/>
      <c r="X637" s="2640"/>
      <c r="Y637" s="2640"/>
      <c r="Z637" s="2640"/>
      <c r="AA637" s="2640"/>
      <c r="AB637" s="2640"/>
      <c r="AC637" s="2640"/>
      <c r="AD637" s="2641"/>
      <c r="AE637" s="2639"/>
      <c r="AF637" s="2640"/>
      <c r="AG637" s="2640"/>
      <c r="AH637" s="2640"/>
      <c r="AI637" s="2640"/>
      <c r="AJ637" s="2640"/>
      <c r="AK637" s="2640"/>
      <c r="AL637" s="2640"/>
      <c r="AM637" s="2640"/>
      <c r="AN637" s="2640"/>
      <c r="AO637" s="2640"/>
      <c r="AP637" s="2640"/>
      <c r="AQ637" s="2640"/>
      <c r="AR637" s="2640"/>
      <c r="AS637" s="2640"/>
      <c r="AT637" s="2641"/>
      <c r="AU637" s="2639"/>
      <c r="AV637" s="2640"/>
      <c r="AW637" s="2640"/>
      <c r="AX637" s="2640"/>
      <c r="AY637" s="2640"/>
      <c r="AZ637" s="2640"/>
      <c r="BA637" s="2640"/>
      <c r="BB637" s="2641"/>
      <c r="BC637" s="2639"/>
      <c r="BD637" s="2640"/>
      <c r="BE637" s="2640"/>
      <c r="BF637" s="2640"/>
      <c r="BG637" s="2640"/>
      <c r="BH637" s="2640"/>
      <c r="BI637" s="2640"/>
      <c r="BJ637" s="2640"/>
      <c r="BK637" s="2640"/>
      <c r="BL637" s="2640"/>
      <c r="BM637" s="2640"/>
      <c r="BN637" s="2641"/>
      <c r="BO637" s="2639"/>
      <c r="BP637" s="2640"/>
      <c r="BQ637" s="2640"/>
      <c r="BR637" s="2640"/>
      <c r="BS637" s="2640"/>
      <c r="BT637" s="2640"/>
      <c r="BU637" s="2640"/>
      <c r="BV637" s="2640"/>
      <c r="BW637" s="2640"/>
      <c r="BX637" s="2640"/>
      <c r="BY637" s="2640"/>
      <c r="BZ637" s="2640"/>
      <c r="CA637" s="2640"/>
      <c r="CB637" s="2641"/>
      <c r="CC637" s="2648"/>
      <c r="CD637" s="2649"/>
      <c r="CE637" s="2649"/>
      <c r="CF637" s="2649"/>
      <c r="CG637" s="2649"/>
      <c r="CH637" s="2649"/>
      <c r="CI637" s="2649"/>
      <c r="CJ637" s="2649"/>
      <c r="CK637" s="2649"/>
      <c r="CL637" s="2649"/>
      <c r="CM637" s="2649"/>
      <c r="CN637" s="2650"/>
      <c r="CO637" s="481"/>
      <c r="CP637" s="482"/>
      <c r="CQ637" s="482"/>
      <c r="CR637" s="482"/>
      <c r="CS637" s="481"/>
      <c r="CT637" s="482"/>
      <c r="CU637" s="482"/>
      <c r="CV637" s="483"/>
      <c r="CW637" s="481"/>
      <c r="CX637" s="482"/>
      <c r="CY637" s="482"/>
      <c r="CZ637" s="483"/>
      <c r="DA637" s="481"/>
      <c r="DB637" s="482"/>
      <c r="DC637" s="482"/>
      <c r="DD637" s="483"/>
      <c r="DE637" s="481"/>
      <c r="DF637" s="482"/>
      <c r="DG637" s="482"/>
      <c r="DH637" s="483"/>
      <c r="DI637" s="481"/>
      <c r="DJ637" s="482"/>
      <c r="DK637" s="482"/>
      <c r="DL637" s="483"/>
      <c r="DM637" s="481"/>
      <c r="DN637" s="482"/>
      <c r="DO637" s="482"/>
      <c r="DP637" s="483"/>
      <c r="DQ637" s="2449"/>
      <c r="DR637" s="2450"/>
      <c r="DS637" s="2450"/>
      <c r="DT637" s="2450"/>
      <c r="DU637" s="2450"/>
      <c r="DV637" s="2450"/>
      <c r="DW637" s="2450"/>
      <c r="DX637" s="2451"/>
      <c r="DY637" s="482"/>
    </row>
    <row r="638" spans="3:129" ht="6.75" customHeight="1">
      <c r="C638" s="2639"/>
      <c r="D638" s="2640"/>
      <c r="E638" s="2640"/>
      <c r="F638" s="2640"/>
      <c r="G638" s="2640"/>
      <c r="H638" s="2640"/>
      <c r="I638" s="2640"/>
      <c r="J638" s="2640"/>
      <c r="K638" s="2640"/>
      <c r="L638" s="2640"/>
      <c r="M638" s="2640"/>
      <c r="N638" s="2640"/>
      <c r="O638" s="2640"/>
      <c r="P638" s="2640"/>
      <c r="Q638" s="2640"/>
      <c r="R638" s="2640"/>
      <c r="S638" s="2640"/>
      <c r="T638" s="2640"/>
      <c r="U638" s="2640"/>
      <c r="V638" s="2640"/>
      <c r="W638" s="2640"/>
      <c r="X638" s="2640"/>
      <c r="Y638" s="2640"/>
      <c r="Z638" s="2640"/>
      <c r="AA638" s="2640"/>
      <c r="AB638" s="2640"/>
      <c r="AC638" s="2640"/>
      <c r="AD638" s="2641"/>
      <c r="AE638" s="2639"/>
      <c r="AF638" s="2640"/>
      <c r="AG638" s="2640"/>
      <c r="AH638" s="2640"/>
      <c r="AI638" s="2640"/>
      <c r="AJ638" s="2640"/>
      <c r="AK638" s="2640"/>
      <c r="AL638" s="2640"/>
      <c r="AM638" s="2640"/>
      <c r="AN638" s="2640"/>
      <c r="AO638" s="2640"/>
      <c r="AP638" s="2640"/>
      <c r="AQ638" s="2640"/>
      <c r="AR638" s="2640"/>
      <c r="AS638" s="2640"/>
      <c r="AT638" s="2641"/>
      <c r="AU638" s="2639"/>
      <c r="AV638" s="2640"/>
      <c r="AW638" s="2640"/>
      <c r="AX638" s="2640"/>
      <c r="AY638" s="2640"/>
      <c r="AZ638" s="2640"/>
      <c r="BA638" s="2640"/>
      <c r="BB638" s="2641"/>
      <c r="BC638" s="2639"/>
      <c r="BD638" s="2640"/>
      <c r="BE638" s="2640"/>
      <c r="BF638" s="2640"/>
      <c r="BG638" s="2640"/>
      <c r="BH638" s="2640"/>
      <c r="BI638" s="2640"/>
      <c r="BJ638" s="2640"/>
      <c r="BK638" s="2640"/>
      <c r="BL638" s="2640"/>
      <c r="BM638" s="2640"/>
      <c r="BN638" s="2641"/>
      <c r="BO638" s="2639"/>
      <c r="BP638" s="2640"/>
      <c r="BQ638" s="2640"/>
      <c r="BR638" s="2640"/>
      <c r="BS638" s="2640"/>
      <c r="BT638" s="2640"/>
      <c r="BU638" s="2640"/>
      <c r="BV638" s="2640"/>
      <c r="BW638" s="2640"/>
      <c r="BX638" s="2640"/>
      <c r="BY638" s="2640"/>
      <c r="BZ638" s="2640"/>
      <c r="CA638" s="2640"/>
      <c r="CB638" s="2641"/>
      <c r="CC638" s="2648"/>
      <c r="CD638" s="2649"/>
      <c r="CE638" s="2649"/>
      <c r="CF638" s="2649"/>
      <c r="CG638" s="2649"/>
      <c r="CH638" s="2649"/>
      <c r="CI638" s="2649"/>
      <c r="CJ638" s="2649"/>
      <c r="CK638" s="2649"/>
      <c r="CL638" s="2649"/>
      <c r="CM638" s="2649"/>
      <c r="CN638" s="2650"/>
      <c r="CO638" s="519"/>
      <c r="CP638" s="492"/>
      <c r="CQ638" s="492"/>
      <c r="CR638" s="492"/>
      <c r="CS638" s="519"/>
      <c r="CT638" s="492"/>
      <c r="CU638" s="492"/>
      <c r="CV638" s="493"/>
      <c r="CW638" s="519"/>
      <c r="CX638" s="492"/>
      <c r="CY638" s="492"/>
      <c r="CZ638" s="493"/>
      <c r="DA638" s="519"/>
      <c r="DB638" s="492"/>
      <c r="DC638" s="492"/>
      <c r="DD638" s="493"/>
      <c r="DE638" s="519"/>
      <c r="DF638" s="492"/>
      <c r="DG638" s="492"/>
      <c r="DH638" s="493"/>
      <c r="DI638" s="519"/>
      <c r="DJ638" s="492"/>
      <c r="DK638" s="492"/>
      <c r="DL638" s="493"/>
      <c r="DM638" s="519"/>
      <c r="DN638" s="492"/>
      <c r="DO638" s="492"/>
      <c r="DP638" s="493"/>
      <c r="DQ638" s="2449"/>
      <c r="DR638" s="2450"/>
      <c r="DS638" s="2450"/>
      <c r="DT638" s="2450"/>
      <c r="DU638" s="2450"/>
      <c r="DV638" s="2450"/>
      <c r="DW638" s="2450"/>
      <c r="DX638" s="2451"/>
      <c r="DY638" s="482"/>
    </row>
    <row r="639" spans="3:129" ht="6.75" customHeight="1">
      <c r="C639" s="2639"/>
      <c r="D639" s="2640"/>
      <c r="E639" s="2640"/>
      <c r="F639" s="2640"/>
      <c r="G639" s="2640"/>
      <c r="H639" s="2640"/>
      <c r="I639" s="2640"/>
      <c r="J639" s="2640"/>
      <c r="K639" s="2640"/>
      <c r="L639" s="2640"/>
      <c r="M639" s="2640"/>
      <c r="N639" s="2640"/>
      <c r="O639" s="2640"/>
      <c r="P639" s="2640"/>
      <c r="Q639" s="2640"/>
      <c r="R639" s="2640"/>
      <c r="S639" s="2640"/>
      <c r="T639" s="2640"/>
      <c r="U639" s="2640"/>
      <c r="V639" s="2640"/>
      <c r="W639" s="2640"/>
      <c r="X639" s="2640"/>
      <c r="Y639" s="2640"/>
      <c r="Z639" s="2640"/>
      <c r="AA639" s="2640"/>
      <c r="AB639" s="2640"/>
      <c r="AC639" s="2640"/>
      <c r="AD639" s="2641"/>
      <c r="AE639" s="2639"/>
      <c r="AF639" s="2640"/>
      <c r="AG639" s="2640"/>
      <c r="AH639" s="2640"/>
      <c r="AI639" s="2640"/>
      <c r="AJ639" s="2640"/>
      <c r="AK639" s="2640"/>
      <c r="AL639" s="2640"/>
      <c r="AM639" s="2640"/>
      <c r="AN639" s="2640"/>
      <c r="AO639" s="2640"/>
      <c r="AP639" s="2640"/>
      <c r="AQ639" s="2640"/>
      <c r="AR639" s="2640"/>
      <c r="AS639" s="2640"/>
      <c r="AT639" s="2641"/>
      <c r="AU639" s="2639"/>
      <c r="AV639" s="2640"/>
      <c r="AW639" s="2640"/>
      <c r="AX639" s="2640"/>
      <c r="AY639" s="2640"/>
      <c r="AZ639" s="2640"/>
      <c r="BA639" s="2640"/>
      <c r="BB639" s="2641"/>
      <c r="BC639" s="2639"/>
      <c r="BD639" s="2640"/>
      <c r="BE639" s="2640"/>
      <c r="BF639" s="2640"/>
      <c r="BG639" s="2640"/>
      <c r="BH639" s="2640"/>
      <c r="BI639" s="2640"/>
      <c r="BJ639" s="2640"/>
      <c r="BK639" s="2640"/>
      <c r="BL639" s="2640"/>
      <c r="BM639" s="2640"/>
      <c r="BN639" s="2641"/>
      <c r="BO639" s="2639"/>
      <c r="BP639" s="2640"/>
      <c r="BQ639" s="2640"/>
      <c r="BR639" s="2640"/>
      <c r="BS639" s="2640"/>
      <c r="BT639" s="2640"/>
      <c r="BU639" s="2640"/>
      <c r="BV639" s="2640"/>
      <c r="BW639" s="2640"/>
      <c r="BX639" s="2640"/>
      <c r="BY639" s="2640"/>
      <c r="BZ639" s="2640"/>
      <c r="CA639" s="2640"/>
      <c r="CB639" s="2641"/>
      <c r="CC639" s="2648"/>
      <c r="CD639" s="2649"/>
      <c r="CE639" s="2649"/>
      <c r="CF639" s="2649"/>
      <c r="CG639" s="2649"/>
      <c r="CH639" s="2649"/>
      <c r="CI639" s="2649"/>
      <c r="CJ639" s="2649"/>
      <c r="CK639" s="2649"/>
      <c r="CL639" s="2649"/>
      <c r="CM639" s="2649"/>
      <c r="CN639" s="2650"/>
      <c r="CO639" s="481"/>
      <c r="CP639" s="482"/>
      <c r="CQ639" s="482"/>
      <c r="CR639" s="482"/>
      <c r="CS639" s="481"/>
      <c r="CT639" s="920"/>
      <c r="CU639" s="920"/>
      <c r="CV639" s="922"/>
      <c r="CW639" s="921"/>
      <c r="CX639" s="920"/>
      <c r="CY639" s="920"/>
      <c r="CZ639" s="922"/>
      <c r="DA639" s="921"/>
      <c r="DB639" s="920"/>
      <c r="DC639" s="482"/>
      <c r="DD639" s="483"/>
      <c r="DE639" s="481"/>
      <c r="DF639" s="482"/>
      <c r="DG639" s="482"/>
      <c r="DH639" s="483"/>
      <c r="DI639" s="481"/>
      <c r="DJ639" s="482"/>
      <c r="DK639" s="482"/>
      <c r="DL639" s="483"/>
      <c r="DM639" s="481"/>
      <c r="DN639" s="482"/>
      <c r="DO639" s="482"/>
      <c r="DP639" s="483"/>
      <c r="DQ639" s="2449"/>
      <c r="DR639" s="2450"/>
      <c r="DS639" s="2450"/>
      <c r="DT639" s="2450"/>
      <c r="DU639" s="2450"/>
      <c r="DV639" s="2450"/>
      <c r="DW639" s="2450"/>
      <c r="DX639" s="2451"/>
      <c r="DY639" s="482"/>
    </row>
    <row r="640" spans="3:129" ht="6.75" customHeight="1">
      <c r="C640" s="2639"/>
      <c r="D640" s="2640"/>
      <c r="E640" s="2640"/>
      <c r="F640" s="2640"/>
      <c r="G640" s="2640"/>
      <c r="H640" s="2640"/>
      <c r="I640" s="2640"/>
      <c r="J640" s="2640"/>
      <c r="K640" s="2640"/>
      <c r="L640" s="2640"/>
      <c r="M640" s="2640"/>
      <c r="N640" s="2640"/>
      <c r="O640" s="2640"/>
      <c r="P640" s="2640"/>
      <c r="Q640" s="2640"/>
      <c r="R640" s="2640"/>
      <c r="S640" s="2640"/>
      <c r="T640" s="2640"/>
      <c r="U640" s="2640"/>
      <c r="V640" s="2640"/>
      <c r="W640" s="2640"/>
      <c r="X640" s="2640"/>
      <c r="Y640" s="2640"/>
      <c r="Z640" s="2640"/>
      <c r="AA640" s="2640"/>
      <c r="AB640" s="2640"/>
      <c r="AC640" s="2640"/>
      <c r="AD640" s="2641"/>
      <c r="AE640" s="2639"/>
      <c r="AF640" s="2640"/>
      <c r="AG640" s="2640"/>
      <c r="AH640" s="2640"/>
      <c r="AI640" s="2640"/>
      <c r="AJ640" s="2640"/>
      <c r="AK640" s="2640"/>
      <c r="AL640" s="2640"/>
      <c r="AM640" s="2640"/>
      <c r="AN640" s="2640"/>
      <c r="AO640" s="2640"/>
      <c r="AP640" s="2640"/>
      <c r="AQ640" s="2640"/>
      <c r="AR640" s="2640"/>
      <c r="AS640" s="2640"/>
      <c r="AT640" s="2641"/>
      <c r="AU640" s="2639"/>
      <c r="AV640" s="2640"/>
      <c r="AW640" s="2640"/>
      <c r="AX640" s="2640"/>
      <c r="AY640" s="2640"/>
      <c r="AZ640" s="2640"/>
      <c r="BA640" s="2640"/>
      <c r="BB640" s="2641"/>
      <c r="BC640" s="2639"/>
      <c r="BD640" s="2640"/>
      <c r="BE640" s="2640"/>
      <c r="BF640" s="2640"/>
      <c r="BG640" s="2640"/>
      <c r="BH640" s="2640"/>
      <c r="BI640" s="2640"/>
      <c r="BJ640" s="2640"/>
      <c r="BK640" s="2640"/>
      <c r="BL640" s="2640"/>
      <c r="BM640" s="2640"/>
      <c r="BN640" s="2641"/>
      <c r="BO640" s="2639"/>
      <c r="BP640" s="2640"/>
      <c r="BQ640" s="2640"/>
      <c r="BR640" s="2640"/>
      <c r="BS640" s="2640"/>
      <c r="BT640" s="2640"/>
      <c r="BU640" s="2640"/>
      <c r="BV640" s="2640"/>
      <c r="BW640" s="2640"/>
      <c r="BX640" s="2640"/>
      <c r="BY640" s="2640"/>
      <c r="BZ640" s="2640"/>
      <c r="CA640" s="2640"/>
      <c r="CB640" s="2641"/>
      <c r="CC640" s="2648"/>
      <c r="CD640" s="2649"/>
      <c r="CE640" s="2649"/>
      <c r="CF640" s="2649"/>
      <c r="CG640" s="2649"/>
      <c r="CH640" s="2649"/>
      <c r="CI640" s="2649"/>
      <c r="CJ640" s="2649"/>
      <c r="CK640" s="2649"/>
      <c r="CL640" s="2649"/>
      <c r="CM640" s="2649"/>
      <c r="CN640" s="2650"/>
      <c r="CO640" s="520"/>
      <c r="CP640" s="498"/>
      <c r="CQ640" s="498"/>
      <c r="CR640" s="498"/>
      <c r="CS640" s="520"/>
      <c r="CT640" s="498"/>
      <c r="CU640" s="498"/>
      <c r="CV640" s="497"/>
      <c r="CW640" s="520"/>
      <c r="CX640" s="498"/>
      <c r="CY640" s="498"/>
      <c r="CZ640" s="497"/>
      <c r="DA640" s="520"/>
      <c r="DB640" s="498"/>
      <c r="DC640" s="498"/>
      <c r="DD640" s="497"/>
      <c r="DE640" s="520"/>
      <c r="DF640" s="498"/>
      <c r="DG640" s="498"/>
      <c r="DH640" s="497"/>
      <c r="DI640" s="520"/>
      <c r="DJ640" s="498"/>
      <c r="DK640" s="498"/>
      <c r="DL640" s="497"/>
      <c r="DM640" s="520"/>
      <c r="DN640" s="498"/>
      <c r="DO640" s="498"/>
      <c r="DP640" s="497"/>
      <c r="DQ640" s="2449"/>
      <c r="DR640" s="2450"/>
      <c r="DS640" s="2450"/>
      <c r="DT640" s="2450"/>
      <c r="DU640" s="2450"/>
      <c r="DV640" s="2450"/>
      <c r="DW640" s="2450"/>
      <c r="DX640" s="2451"/>
      <c r="DY640" s="482"/>
    </row>
    <row r="641" spans="3:129" ht="6.75" customHeight="1">
      <c r="C641" s="2639"/>
      <c r="D641" s="2640"/>
      <c r="E641" s="2640"/>
      <c r="F641" s="2640"/>
      <c r="G641" s="2640"/>
      <c r="H641" s="2640"/>
      <c r="I641" s="2640"/>
      <c r="J641" s="2640"/>
      <c r="K641" s="2640"/>
      <c r="L641" s="2640"/>
      <c r="M641" s="2640"/>
      <c r="N641" s="2640"/>
      <c r="O641" s="2640"/>
      <c r="P641" s="2640"/>
      <c r="Q641" s="2640"/>
      <c r="R641" s="2640"/>
      <c r="S641" s="2640"/>
      <c r="T641" s="2640"/>
      <c r="U641" s="2640"/>
      <c r="V641" s="2640"/>
      <c r="W641" s="2640"/>
      <c r="X641" s="2640"/>
      <c r="Y641" s="2640"/>
      <c r="Z641" s="2640"/>
      <c r="AA641" s="2640"/>
      <c r="AB641" s="2640"/>
      <c r="AC641" s="2640"/>
      <c r="AD641" s="2641"/>
      <c r="AE641" s="2639"/>
      <c r="AF641" s="2640"/>
      <c r="AG641" s="2640"/>
      <c r="AH641" s="2640"/>
      <c r="AI641" s="2640"/>
      <c r="AJ641" s="2640"/>
      <c r="AK641" s="2640"/>
      <c r="AL641" s="2640"/>
      <c r="AM641" s="2640"/>
      <c r="AN641" s="2640"/>
      <c r="AO641" s="2640"/>
      <c r="AP641" s="2640"/>
      <c r="AQ641" s="2640"/>
      <c r="AR641" s="2640"/>
      <c r="AS641" s="2640"/>
      <c r="AT641" s="2641"/>
      <c r="AU641" s="2639"/>
      <c r="AV641" s="2640"/>
      <c r="AW641" s="2640"/>
      <c r="AX641" s="2640"/>
      <c r="AY641" s="2640"/>
      <c r="AZ641" s="2640"/>
      <c r="BA641" s="2640"/>
      <c r="BB641" s="2641"/>
      <c r="BC641" s="2639"/>
      <c r="BD641" s="2640"/>
      <c r="BE641" s="2640"/>
      <c r="BF641" s="2640"/>
      <c r="BG641" s="2640"/>
      <c r="BH641" s="2640"/>
      <c r="BI641" s="2640"/>
      <c r="BJ641" s="2640"/>
      <c r="BK641" s="2640"/>
      <c r="BL641" s="2640"/>
      <c r="BM641" s="2640"/>
      <c r="BN641" s="2641"/>
      <c r="BO641" s="2639"/>
      <c r="BP641" s="2640"/>
      <c r="BQ641" s="2640"/>
      <c r="BR641" s="2640"/>
      <c r="BS641" s="2640"/>
      <c r="BT641" s="2640"/>
      <c r="BU641" s="2640"/>
      <c r="BV641" s="2640"/>
      <c r="BW641" s="2640"/>
      <c r="BX641" s="2640"/>
      <c r="BY641" s="2640"/>
      <c r="BZ641" s="2640"/>
      <c r="CA641" s="2640"/>
      <c r="CB641" s="2641"/>
      <c r="CC641" s="2648"/>
      <c r="CD641" s="2649"/>
      <c r="CE641" s="2649"/>
      <c r="CF641" s="2649"/>
      <c r="CG641" s="2649"/>
      <c r="CH641" s="2649"/>
      <c r="CI641" s="2649"/>
      <c r="CJ641" s="2649"/>
      <c r="CK641" s="2649"/>
      <c r="CL641" s="2649"/>
      <c r="CM641" s="2649"/>
      <c r="CN641" s="2650"/>
      <c r="CO641" s="481"/>
      <c r="CP641" s="482"/>
      <c r="CQ641" s="482"/>
      <c r="CR641" s="482"/>
      <c r="CS641" s="481"/>
      <c r="CT641" s="482"/>
      <c r="CU641" s="482"/>
      <c r="CV641" s="483"/>
      <c r="CW641" s="481"/>
      <c r="CX641" s="482"/>
      <c r="CY641" s="482"/>
      <c r="CZ641" s="483"/>
      <c r="DA641" s="481"/>
      <c r="DB641" s="482"/>
      <c r="DC641" s="482"/>
      <c r="DD641" s="483"/>
      <c r="DE641" s="481"/>
      <c r="DF641" s="482"/>
      <c r="DG641" s="482"/>
      <c r="DH641" s="483"/>
      <c r="DI641" s="481"/>
      <c r="DJ641" s="482"/>
      <c r="DK641" s="482"/>
      <c r="DL641" s="483"/>
      <c r="DM641" s="481"/>
      <c r="DN641" s="482"/>
      <c r="DO641" s="482"/>
      <c r="DP641" s="483"/>
      <c r="DQ641" s="2449"/>
      <c r="DR641" s="2450"/>
      <c r="DS641" s="2450"/>
      <c r="DT641" s="2450"/>
      <c r="DU641" s="2450"/>
      <c r="DV641" s="2450"/>
      <c r="DW641" s="2450"/>
      <c r="DX641" s="2451"/>
      <c r="DY641" s="482"/>
    </row>
    <row r="642" spans="3:129" ht="6.75" customHeight="1">
      <c r="C642" s="2639"/>
      <c r="D642" s="2640"/>
      <c r="E642" s="2640"/>
      <c r="F642" s="2640"/>
      <c r="G642" s="2640"/>
      <c r="H642" s="2640"/>
      <c r="I642" s="2640"/>
      <c r="J642" s="2640"/>
      <c r="K642" s="2640"/>
      <c r="L642" s="2640"/>
      <c r="M642" s="2640"/>
      <c r="N642" s="2640"/>
      <c r="O642" s="2640"/>
      <c r="P642" s="2640"/>
      <c r="Q642" s="2640"/>
      <c r="R642" s="2640"/>
      <c r="S642" s="2640"/>
      <c r="T642" s="2640"/>
      <c r="U642" s="2640"/>
      <c r="V642" s="2640"/>
      <c r="W642" s="2640"/>
      <c r="X642" s="2640"/>
      <c r="Y642" s="2640"/>
      <c r="Z642" s="2640"/>
      <c r="AA642" s="2640"/>
      <c r="AB642" s="2640"/>
      <c r="AC642" s="2640"/>
      <c r="AD642" s="2641"/>
      <c r="AE642" s="2639"/>
      <c r="AF642" s="2640"/>
      <c r="AG642" s="2640"/>
      <c r="AH642" s="2640"/>
      <c r="AI642" s="2640"/>
      <c r="AJ642" s="2640"/>
      <c r="AK642" s="2640"/>
      <c r="AL642" s="2640"/>
      <c r="AM642" s="2640"/>
      <c r="AN642" s="2640"/>
      <c r="AO642" s="2640"/>
      <c r="AP642" s="2640"/>
      <c r="AQ642" s="2640"/>
      <c r="AR642" s="2640"/>
      <c r="AS642" s="2640"/>
      <c r="AT642" s="2641"/>
      <c r="AU642" s="2639"/>
      <c r="AV642" s="2640"/>
      <c r="AW642" s="2640"/>
      <c r="AX642" s="2640"/>
      <c r="AY642" s="2640"/>
      <c r="AZ642" s="2640"/>
      <c r="BA642" s="2640"/>
      <c r="BB642" s="2641"/>
      <c r="BC642" s="2639"/>
      <c r="BD642" s="2640"/>
      <c r="BE642" s="2640"/>
      <c r="BF642" s="2640"/>
      <c r="BG642" s="2640"/>
      <c r="BH642" s="2640"/>
      <c r="BI642" s="2640"/>
      <c r="BJ642" s="2640"/>
      <c r="BK642" s="2640"/>
      <c r="BL642" s="2640"/>
      <c r="BM642" s="2640"/>
      <c r="BN642" s="2641"/>
      <c r="BO642" s="2639"/>
      <c r="BP642" s="2640"/>
      <c r="BQ642" s="2640"/>
      <c r="BR642" s="2640"/>
      <c r="BS642" s="2640"/>
      <c r="BT642" s="2640"/>
      <c r="BU642" s="2640"/>
      <c r="BV642" s="2640"/>
      <c r="BW642" s="2640"/>
      <c r="BX642" s="2640"/>
      <c r="BY642" s="2640"/>
      <c r="BZ642" s="2640"/>
      <c r="CA642" s="2640"/>
      <c r="CB642" s="2641"/>
      <c r="CC642" s="2648"/>
      <c r="CD642" s="2649"/>
      <c r="CE642" s="2649"/>
      <c r="CF642" s="2649"/>
      <c r="CG642" s="2649"/>
      <c r="CH642" s="2649"/>
      <c r="CI642" s="2649"/>
      <c r="CJ642" s="2649"/>
      <c r="CK642" s="2649"/>
      <c r="CL642" s="2649"/>
      <c r="CM642" s="2649"/>
      <c r="CN642" s="2650"/>
      <c r="CO642" s="481"/>
      <c r="CP642" s="482"/>
      <c r="CQ642" s="482"/>
      <c r="CR642" s="482"/>
      <c r="CS642" s="481"/>
      <c r="CT642" s="482"/>
      <c r="CU642" s="482"/>
      <c r="CV642" s="483"/>
      <c r="CW642" s="481"/>
      <c r="CX642" s="482"/>
      <c r="CY642" s="482"/>
      <c r="CZ642" s="483"/>
      <c r="DA642" s="481"/>
      <c r="DB642" s="482"/>
      <c r="DC642" s="482"/>
      <c r="DD642" s="483"/>
      <c r="DE642" s="481"/>
      <c r="DF642" s="482"/>
      <c r="DG642" s="482"/>
      <c r="DH642" s="483"/>
      <c r="DI642" s="481"/>
      <c r="DJ642" s="482"/>
      <c r="DK642" s="482"/>
      <c r="DL642" s="483"/>
      <c r="DM642" s="481"/>
      <c r="DN642" s="482"/>
      <c r="DO642" s="482"/>
      <c r="DP642" s="483"/>
      <c r="DQ642" s="2449"/>
      <c r="DR642" s="2450"/>
      <c r="DS642" s="2450"/>
      <c r="DT642" s="2450"/>
      <c r="DU642" s="2450"/>
      <c r="DV642" s="2450"/>
      <c r="DW642" s="2450"/>
      <c r="DX642" s="2451"/>
      <c r="DY642" s="482"/>
    </row>
    <row r="643" spans="3:129" ht="6.75" customHeight="1">
      <c r="C643" s="2642"/>
      <c r="D643" s="2643"/>
      <c r="E643" s="2643"/>
      <c r="F643" s="2643"/>
      <c r="G643" s="2643"/>
      <c r="H643" s="2643"/>
      <c r="I643" s="2643"/>
      <c r="J643" s="2643"/>
      <c r="K643" s="2643"/>
      <c r="L643" s="2643"/>
      <c r="M643" s="2643"/>
      <c r="N643" s="2643"/>
      <c r="O643" s="2643"/>
      <c r="P643" s="2643"/>
      <c r="Q643" s="2643"/>
      <c r="R643" s="2643"/>
      <c r="S643" s="2643"/>
      <c r="T643" s="2643"/>
      <c r="U643" s="2643"/>
      <c r="V643" s="2643"/>
      <c r="W643" s="2643"/>
      <c r="X643" s="2643"/>
      <c r="Y643" s="2643"/>
      <c r="Z643" s="2643"/>
      <c r="AA643" s="2643"/>
      <c r="AB643" s="2643"/>
      <c r="AC643" s="2643"/>
      <c r="AD643" s="2644"/>
      <c r="AE643" s="2642"/>
      <c r="AF643" s="2643"/>
      <c r="AG643" s="2643"/>
      <c r="AH643" s="2643"/>
      <c r="AI643" s="2643"/>
      <c r="AJ643" s="2643"/>
      <c r="AK643" s="2643"/>
      <c r="AL643" s="2643"/>
      <c r="AM643" s="2643"/>
      <c r="AN643" s="2643"/>
      <c r="AO643" s="2643"/>
      <c r="AP643" s="2643"/>
      <c r="AQ643" s="2643"/>
      <c r="AR643" s="2643"/>
      <c r="AS643" s="2643"/>
      <c r="AT643" s="2644"/>
      <c r="AU643" s="2642"/>
      <c r="AV643" s="2643"/>
      <c r="AW643" s="2643"/>
      <c r="AX643" s="2643"/>
      <c r="AY643" s="2643"/>
      <c r="AZ643" s="2643"/>
      <c r="BA643" s="2643"/>
      <c r="BB643" s="2644"/>
      <c r="BC643" s="2642"/>
      <c r="BD643" s="2643"/>
      <c r="BE643" s="2643"/>
      <c r="BF643" s="2643"/>
      <c r="BG643" s="2643"/>
      <c r="BH643" s="2643"/>
      <c r="BI643" s="2643"/>
      <c r="BJ643" s="2643"/>
      <c r="BK643" s="2643"/>
      <c r="BL643" s="2643"/>
      <c r="BM643" s="2643"/>
      <c r="BN643" s="2644"/>
      <c r="BO643" s="2642"/>
      <c r="BP643" s="2643"/>
      <c r="BQ643" s="2643"/>
      <c r="BR643" s="2643"/>
      <c r="BS643" s="2643"/>
      <c r="BT643" s="2643"/>
      <c r="BU643" s="2643"/>
      <c r="BV643" s="2643"/>
      <c r="BW643" s="2643"/>
      <c r="BX643" s="2643"/>
      <c r="BY643" s="2643"/>
      <c r="BZ643" s="2643"/>
      <c r="CA643" s="2643"/>
      <c r="CB643" s="2644"/>
      <c r="CC643" s="2651"/>
      <c r="CD643" s="2652"/>
      <c r="CE643" s="2652"/>
      <c r="CF643" s="2652"/>
      <c r="CG643" s="2652"/>
      <c r="CH643" s="2652"/>
      <c r="CI643" s="2652"/>
      <c r="CJ643" s="2652"/>
      <c r="CK643" s="2652"/>
      <c r="CL643" s="2652"/>
      <c r="CM643" s="2652"/>
      <c r="CN643" s="2653"/>
      <c r="CO643" s="517"/>
      <c r="CP643" s="486"/>
      <c r="CQ643" s="486"/>
      <c r="CR643" s="486"/>
      <c r="CS643" s="517"/>
      <c r="CT643" s="486"/>
      <c r="CU643" s="486"/>
      <c r="CV643" s="487"/>
      <c r="CW643" s="517"/>
      <c r="CX643" s="486"/>
      <c r="CY643" s="486"/>
      <c r="CZ643" s="487"/>
      <c r="DA643" s="517"/>
      <c r="DB643" s="486"/>
      <c r="DC643" s="486"/>
      <c r="DD643" s="487"/>
      <c r="DE643" s="517"/>
      <c r="DF643" s="486"/>
      <c r="DG643" s="486"/>
      <c r="DH643" s="487"/>
      <c r="DI643" s="517"/>
      <c r="DJ643" s="486"/>
      <c r="DK643" s="486"/>
      <c r="DL643" s="487"/>
      <c r="DM643" s="517"/>
      <c r="DN643" s="486"/>
      <c r="DO643" s="486"/>
      <c r="DP643" s="487"/>
      <c r="DQ643" s="2452"/>
      <c r="DR643" s="2453"/>
      <c r="DS643" s="2453"/>
      <c r="DT643" s="2453"/>
      <c r="DU643" s="2453"/>
      <c r="DV643" s="2453"/>
      <c r="DW643" s="2453"/>
      <c r="DX643" s="2454"/>
      <c r="DY643" s="482"/>
    </row>
    <row r="644" spans="3:129" ht="6.75" customHeight="1">
      <c r="C644" s="2446"/>
      <c r="D644" s="2447"/>
      <c r="E644" s="2447"/>
      <c r="F644" s="2447"/>
      <c r="G644" s="2447"/>
      <c r="H644" s="2447"/>
      <c r="I644" s="2447"/>
      <c r="J644" s="2447"/>
      <c r="K644" s="2447"/>
      <c r="L644" s="2447"/>
      <c r="M644" s="2447"/>
      <c r="N644" s="2447"/>
      <c r="O644" s="2447"/>
      <c r="P644" s="2447"/>
      <c r="Q644" s="2447"/>
      <c r="R644" s="2447"/>
      <c r="S644" s="2447"/>
      <c r="T644" s="2447"/>
      <c r="U644" s="2447"/>
      <c r="V644" s="2447"/>
      <c r="W644" s="2447"/>
      <c r="X644" s="2447"/>
      <c r="Y644" s="2447"/>
      <c r="Z644" s="2447"/>
      <c r="AA644" s="2447"/>
      <c r="AB644" s="2447"/>
      <c r="AC644" s="2447"/>
      <c r="AD644" s="2448"/>
      <c r="AE644" s="2446"/>
      <c r="AF644" s="2447"/>
      <c r="AG644" s="2447"/>
      <c r="AH644" s="2447"/>
      <c r="AI644" s="2447"/>
      <c r="AJ644" s="2447"/>
      <c r="AK644" s="2447"/>
      <c r="AL644" s="2447"/>
      <c r="AM644" s="2447"/>
      <c r="AN644" s="2447"/>
      <c r="AO644" s="2447"/>
      <c r="AP644" s="2447"/>
      <c r="AQ644" s="2447"/>
      <c r="AR644" s="2447"/>
      <c r="AS644" s="2447"/>
      <c r="AT644" s="2448"/>
      <c r="AU644" s="2446"/>
      <c r="AV644" s="2447"/>
      <c r="AW644" s="2447"/>
      <c r="AX644" s="2447"/>
      <c r="AY644" s="2447"/>
      <c r="AZ644" s="2447"/>
      <c r="BA644" s="2447"/>
      <c r="BB644" s="2448"/>
      <c r="BC644" s="2446"/>
      <c r="BD644" s="2447"/>
      <c r="BE644" s="2447"/>
      <c r="BF644" s="2447"/>
      <c r="BG644" s="2447"/>
      <c r="BH644" s="2447"/>
      <c r="BI644" s="2447"/>
      <c r="BJ644" s="2447"/>
      <c r="BK644" s="2447"/>
      <c r="BL644" s="2447"/>
      <c r="BM644" s="2447"/>
      <c r="BN644" s="2448"/>
      <c r="BO644" s="2446"/>
      <c r="BP644" s="2447"/>
      <c r="BQ644" s="2447"/>
      <c r="BR644" s="2447"/>
      <c r="BS644" s="2447"/>
      <c r="BT644" s="2447"/>
      <c r="BU644" s="2447"/>
      <c r="BV644" s="2447"/>
      <c r="BW644" s="2447"/>
      <c r="BX644" s="2447"/>
      <c r="BY644" s="2447"/>
      <c r="BZ644" s="2447"/>
      <c r="CA644" s="2447"/>
      <c r="CB644" s="2448"/>
      <c r="CC644" s="2446"/>
      <c r="CD644" s="2447"/>
      <c r="CE644" s="2447"/>
      <c r="CF644" s="2447"/>
      <c r="CG644" s="2447"/>
      <c r="CH644" s="2447"/>
      <c r="CI644" s="2447"/>
      <c r="CJ644" s="2447"/>
      <c r="CK644" s="2447"/>
      <c r="CL644" s="2447"/>
      <c r="CM644" s="2447"/>
      <c r="CN644" s="2448"/>
      <c r="CO644" s="478"/>
      <c r="CP644" s="479"/>
      <c r="CQ644" s="479"/>
      <c r="CR644" s="479"/>
      <c r="CS644" s="478"/>
      <c r="CT644" s="479"/>
      <c r="CU644" s="479"/>
      <c r="CV644" s="480"/>
      <c r="CW644" s="478"/>
      <c r="CX644" s="479"/>
      <c r="CY644" s="479"/>
      <c r="CZ644" s="480"/>
      <c r="DA644" s="478"/>
      <c r="DB644" s="479"/>
      <c r="DC644" s="479"/>
      <c r="DD644" s="480"/>
      <c r="DE644" s="478"/>
      <c r="DF644" s="479"/>
      <c r="DG644" s="479"/>
      <c r="DH644" s="480"/>
      <c r="DI644" s="478"/>
      <c r="DJ644" s="479"/>
      <c r="DK644" s="479"/>
      <c r="DL644" s="480"/>
      <c r="DM644" s="478"/>
      <c r="DN644" s="479"/>
      <c r="DO644" s="479"/>
      <c r="DP644" s="480"/>
      <c r="DQ644" s="2446"/>
      <c r="DR644" s="2447"/>
      <c r="DS644" s="2447"/>
      <c r="DT644" s="2447"/>
      <c r="DU644" s="2447"/>
      <c r="DV644" s="2447"/>
      <c r="DW644" s="2447"/>
      <c r="DX644" s="2448"/>
      <c r="DY644" s="482"/>
    </row>
    <row r="645" spans="3:129" ht="6.75" customHeight="1">
      <c r="C645" s="2449"/>
      <c r="D645" s="2450"/>
      <c r="E645" s="2450"/>
      <c r="F645" s="2450"/>
      <c r="G645" s="2450"/>
      <c r="H645" s="2450"/>
      <c r="I645" s="2450"/>
      <c r="J645" s="2450"/>
      <c r="K645" s="2450"/>
      <c r="L645" s="2450"/>
      <c r="M645" s="2450"/>
      <c r="N645" s="2450"/>
      <c r="O645" s="2450"/>
      <c r="P645" s="2450"/>
      <c r="Q645" s="2450"/>
      <c r="R645" s="2450"/>
      <c r="S645" s="2450"/>
      <c r="T645" s="2450"/>
      <c r="U645" s="2450"/>
      <c r="V645" s="2450"/>
      <c r="W645" s="2450"/>
      <c r="X645" s="2450"/>
      <c r="Y645" s="2450"/>
      <c r="Z645" s="2450"/>
      <c r="AA645" s="2450"/>
      <c r="AB645" s="2450"/>
      <c r="AC645" s="2450"/>
      <c r="AD645" s="2451"/>
      <c r="AE645" s="2449"/>
      <c r="AF645" s="2450"/>
      <c r="AG645" s="2450"/>
      <c r="AH645" s="2450"/>
      <c r="AI645" s="2450"/>
      <c r="AJ645" s="2450"/>
      <c r="AK645" s="2450"/>
      <c r="AL645" s="2450"/>
      <c r="AM645" s="2450"/>
      <c r="AN645" s="2450"/>
      <c r="AO645" s="2450"/>
      <c r="AP645" s="2450"/>
      <c r="AQ645" s="2450"/>
      <c r="AR645" s="2450"/>
      <c r="AS645" s="2450"/>
      <c r="AT645" s="2451"/>
      <c r="AU645" s="2449"/>
      <c r="AV645" s="2450"/>
      <c r="AW645" s="2450"/>
      <c r="AX645" s="2450"/>
      <c r="AY645" s="2450"/>
      <c r="AZ645" s="2450"/>
      <c r="BA645" s="2450"/>
      <c r="BB645" s="2451"/>
      <c r="BC645" s="2449"/>
      <c r="BD645" s="2450"/>
      <c r="BE645" s="2450"/>
      <c r="BF645" s="2450"/>
      <c r="BG645" s="2450"/>
      <c r="BH645" s="2450"/>
      <c r="BI645" s="2450"/>
      <c r="BJ645" s="2450"/>
      <c r="BK645" s="2450"/>
      <c r="BL645" s="2450"/>
      <c r="BM645" s="2450"/>
      <c r="BN645" s="2451"/>
      <c r="BO645" s="2449"/>
      <c r="BP645" s="2450"/>
      <c r="BQ645" s="2450"/>
      <c r="BR645" s="2450"/>
      <c r="BS645" s="2450"/>
      <c r="BT645" s="2450"/>
      <c r="BU645" s="2450"/>
      <c r="BV645" s="2450"/>
      <c r="BW645" s="2450"/>
      <c r="BX645" s="2450"/>
      <c r="BY645" s="2450"/>
      <c r="BZ645" s="2450"/>
      <c r="CA645" s="2450"/>
      <c r="CB645" s="2451"/>
      <c r="CC645" s="2449"/>
      <c r="CD645" s="2450"/>
      <c r="CE645" s="2450"/>
      <c r="CF645" s="2450"/>
      <c r="CG645" s="2450"/>
      <c r="CH645" s="2450"/>
      <c r="CI645" s="2450"/>
      <c r="CJ645" s="2450"/>
      <c r="CK645" s="2450"/>
      <c r="CL645" s="2450"/>
      <c r="CM645" s="2450"/>
      <c r="CN645" s="2451"/>
      <c r="CO645" s="481"/>
      <c r="CP645" s="482"/>
      <c r="CQ645" s="482"/>
      <c r="CR645" s="482"/>
      <c r="CS645" s="481"/>
      <c r="CT645" s="482"/>
      <c r="CU645" s="482"/>
      <c r="CV645" s="483"/>
      <c r="CW645" s="481"/>
      <c r="CX645" s="482"/>
      <c r="CY645" s="482"/>
      <c r="CZ645" s="483"/>
      <c r="DA645" s="481"/>
      <c r="DB645" s="482"/>
      <c r="DC645" s="482"/>
      <c r="DD645" s="483"/>
      <c r="DE645" s="481"/>
      <c r="DF645" s="482"/>
      <c r="DG645" s="482"/>
      <c r="DH645" s="483"/>
      <c r="DI645" s="481"/>
      <c r="DJ645" s="482"/>
      <c r="DK645" s="482"/>
      <c r="DL645" s="483"/>
      <c r="DM645" s="481"/>
      <c r="DN645" s="482"/>
      <c r="DO645" s="482"/>
      <c r="DP645" s="483"/>
      <c r="DQ645" s="2449"/>
      <c r="DR645" s="2450"/>
      <c r="DS645" s="2450"/>
      <c r="DT645" s="2450"/>
      <c r="DU645" s="2450"/>
      <c r="DV645" s="2450"/>
      <c r="DW645" s="2450"/>
      <c r="DX645" s="2451"/>
      <c r="DY645" s="482"/>
    </row>
    <row r="646" spans="3:129" ht="6.75" customHeight="1">
      <c r="C646" s="2449"/>
      <c r="D646" s="2450"/>
      <c r="E646" s="2450"/>
      <c r="F646" s="2450"/>
      <c r="G646" s="2450"/>
      <c r="H646" s="2450"/>
      <c r="I646" s="2450"/>
      <c r="J646" s="2450"/>
      <c r="K646" s="2450"/>
      <c r="L646" s="2450"/>
      <c r="M646" s="2450"/>
      <c r="N646" s="2450"/>
      <c r="O646" s="2450"/>
      <c r="P646" s="2450"/>
      <c r="Q646" s="2450"/>
      <c r="R646" s="2450"/>
      <c r="S646" s="2450"/>
      <c r="T646" s="2450"/>
      <c r="U646" s="2450"/>
      <c r="V646" s="2450"/>
      <c r="W646" s="2450"/>
      <c r="X646" s="2450"/>
      <c r="Y646" s="2450"/>
      <c r="Z646" s="2450"/>
      <c r="AA646" s="2450"/>
      <c r="AB646" s="2450"/>
      <c r="AC646" s="2450"/>
      <c r="AD646" s="2451"/>
      <c r="AE646" s="2449"/>
      <c r="AF646" s="2450"/>
      <c r="AG646" s="2450"/>
      <c r="AH646" s="2450"/>
      <c r="AI646" s="2450"/>
      <c r="AJ646" s="2450"/>
      <c r="AK646" s="2450"/>
      <c r="AL646" s="2450"/>
      <c r="AM646" s="2450"/>
      <c r="AN646" s="2450"/>
      <c r="AO646" s="2450"/>
      <c r="AP646" s="2450"/>
      <c r="AQ646" s="2450"/>
      <c r="AR646" s="2450"/>
      <c r="AS646" s="2450"/>
      <c r="AT646" s="2451"/>
      <c r="AU646" s="2449"/>
      <c r="AV646" s="2450"/>
      <c r="AW646" s="2450"/>
      <c r="AX646" s="2450"/>
      <c r="AY646" s="2450"/>
      <c r="AZ646" s="2450"/>
      <c r="BA646" s="2450"/>
      <c r="BB646" s="2451"/>
      <c r="BC646" s="2449"/>
      <c r="BD646" s="2450"/>
      <c r="BE646" s="2450"/>
      <c r="BF646" s="2450"/>
      <c r="BG646" s="2450"/>
      <c r="BH646" s="2450"/>
      <c r="BI646" s="2450"/>
      <c r="BJ646" s="2450"/>
      <c r="BK646" s="2450"/>
      <c r="BL646" s="2450"/>
      <c r="BM646" s="2450"/>
      <c r="BN646" s="2451"/>
      <c r="BO646" s="2449"/>
      <c r="BP646" s="2450"/>
      <c r="BQ646" s="2450"/>
      <c r="BR646" s="2450"/>
      <c r="BS646" s="2450"/>
      <c r="BT646" s="2450"/>
      <c r="BU646" s="2450"/>
      <c r="BV646" s="2450"/>
      <c r="BW646" s="2450"/>
      <c r="BX646" s="2450"/>
      <c r="BY646" s="2450"/>
      <c r="BZ646" s="2450"/>
      <c r="CA646" s="2450"/>
      <c r="CB646" s="2451"/>
      <c r="CC646" s="2449"/>
      <c r="CD646" s="2450"/>
      <c r="CE646" s="2450"/>
      <c r="CF646" s="2450"/>
      <c r="CG646" s="2450"/>
      <c r="CH646" s="2450"/>
      <c r="CI646" s="2450"/>
      <c r="CJ646" s="2450"/>
      <c r="CK646" s="2450"/>
      <c r="CL646" s="2450"/>
      <c r="CM646" s="2450"/>
      <c r="CN646" s="2451"/>
      <c r="CO646" s="519"/>
      <c r="CP646" s="492"/>
      <c r="CQ646" s="492"/>
      <c r="CR646" s="492"/>
      <c r="CS646" s="519"/>
      <c r="CT646" s="492"/>
      <c r="CU646" s="492"/>
      <c r="CV646" s="493"/>
      <c r="CW646" s="519"/>
      <c r="CX646" s="492"/>
      <c r="CY646" s="492"/>
      <c r="CZ646" s="493"/>
      <c r="DA646" s="519"/>
      <c r="DB646" s="492"/>
      <c r="DC646" s="492"/>
      <c r="DD646" s="493"/>
      <c r="DE646" s="519"/>
      <c r="DF646" s="492"/>
      <c r="DG646" s="492"/>
      <c r="DH646" s="493"/>
      <c r="DI646" s="519"/>
      <c r="DJ646" s="492"/>
      <c r="DK646" s="492"/>
      <c r="DL646" s="493"/>
      <c r="DM646" s="519"/>
      <c r="DN646" s="492"/>
      <c r="DO646" s="492"/>
      <c r="DP646" s="493"/>
      <c r="DQ646" s="2449"/>
      <c r="DR646" s="2450"/>
      <c r="DS646" s="2450"/>
      <c r="DT646" s="2450"/>
      <c r="DU646" s="2450"/>
      <c r="DV646" s="2450"/>
      <c r="DW646" s="2450"/>
      <c r="DX646" s="2451"/>
      <c r="DY646" s="482"/>
    </row>
    <row r="647" spans="3:129" ht="6.75" customHeight="1">
      <c r="C647" s="2449"/>
      <c r="D647" s="2450"/>
      <c r="E647" s="2450"/>
      <c r="F647" s="2450"/>
      <c r="G647" s="2450"/>
      <c r="H647" s="2450"/>
      <c r="I647" s="2450"/>
      <c r="J647" s="2450"/>
      <c r="K647" s="2450"/>
      <c r="L647" s="2450"/>
      <c r="M647" s="2450"/>
      <c r="N647" s="2450"/>
      <c r="O647" s="2450"/>
      <c r="P647" s="2450"/>
      <c r="Q647" s="2450"/>
      <c r="R647" s="2450"/>
      <c r="S647" s="2450"/>
      <c r="T647" s="2450"/>
      <c r="U647" s="2450"/>
      <c r="V647" s="2450"/>
      <c r="W647" s="2450"/>
      <c r="X647" s="2450"/>
      <c r="Y647" s="2450"/>
      <c r="Z647" s="2450"/>
      <c r="AA647" s="2450"/>
      <c r="AB647" s="2450"/>
      <c r="AC647" s="2450"/>
      <c r="AD647" s="2451"/>
      <c r="AE647" s="2449"/>
      <c r="AF647" s="2450"/>
      <c r="AG647" s="2450"/>
      <c r="AH647" s="2450"/>
      <c r="AI647" s="2450"/>
      <c r="AJ647" s="2450"/>
      <c r="AK647" s="2450"/>
      <c r="AL647" s="2450"/>
      <c r="AM647" s="2450"/>
      <c r="AN647" s="2450"/>
      <c r="AO647" s="2450"/>
      <c r="AP647" s="2450"/>
      <c r="AQ647" s="2450"/>
      <c r="AR647" s="2450"/>
      <c r="AS647" s="2450"/>
      <c r="AT647" s="2451"/>
      <c r="AU647" s="2449"/>
      <c r="AV647" s="2450"/>
      <c r="AW647" s="2450"/>
      <c r="AX647" s="2450"/>
      <c r="AY647" s="2450"/>
      <c r="AZ647" s="2450"/>
      <c r="BA647" s="2450"/>
      <c r="BB647" s="2451"/>
      <c r="BC647" s="2449"/>
      <c r="BD647" s="2450"/>
      <c r="BE647" s="2450"/>
      <c r="BF647" s="2450"/>
      <c r="BG647" s="2450"/>
      <c r="BH647" s="2450"/>
      <c r="BI647" s="2450"/>
      <c r="BJ647" s="2450"/>
      <c r="BK647" s="2450"/>
      <c r="BL647" s="2450"/>
      <c r="BM647" s="2450"/>
      <c r="BN647" s="2451"/>
      <c r="BO647" s="2449"/>
      <c r="BP647" s="2450"/>
      <c r="BQ647" s="2450"/>
      <c r="BR647" s="2450"/>
      <c r="BS647" s="2450"/>
      <c r="BT647" s="2450"/>
      <c r="BU647" s="2450"/>
      <c r="BV647" s="2450"/>
      <c r="BW647" s="2450"/>
      <c r="BX647" s="2450"/>
      <c r="BY647" s="2450"/>
      <c r="BZ647" s="2450"/>
      <c r="CA647" s="2450"/>
      <c r="CB647" s="2451"/>
      <c r="CC647" s="2449"/>
      <c r="CD647" s="2450"/>
      <c r="CE647" s="2450"/>
      <c r="CF647" s="2450"/>
      <c r="CG647" s="2450"/>
      <c r="CH647" s="2450"/>
      <c r="CI647" s="2450"/>
      <c r="CJ647" s="2450"/>
      <c r="CK647" s="2450"/>
      <c r="CL647" s="2450"/>
      <c r="CM647" s="2450"/>
      <c r="CN647" s="2451"/>
      <c r="CO647" s="481"/>
      <c r="CP647" s="482"/>
      <c r="CQ647" s="482"/>
      <c r="CR647" s="482"/>
      <c r="CS647" s="481"/>
      <c r="CT647" s="482"/>
      <c r="CU647" s="482"/>
      <c r="CV647" s="483"/>
      <c r="CW647" s="481"/>
      <c r="CX647" s="482"/>
      <c r="CY647" s="482"/>
      <c r="CZ647" s="483"/>
      <c r="DA647" s="481"/>
      <c r="DB647" s="482"/>
      <c r="DC647" s="482"/>
      <c r="DD647" s="483"/>
      <c r="DE647" s="481"/>
      <c r="DF647" s="482"/>
      <c r="DG647" s="482"/>
      <c r="DH647" s="483"/>
      <c r="DI647" s="481"/>
      <c r="DJ647" s="482"/>
      <c r="DK647" s="482"/>
      <c r="DL647" s="483"/>
      <c r="DM647" s="481"/>
      <c r="DN647" s="482"/>
      <c r="DO647" s="482"/>
      <c r="DP647" s="483"/>
      <c r="DQ647" s="2449"/>
      <c r="DR647" s="2450"/>
      <c r="DS647" s="2450"/>
      <c r="DT647" s="2450"/>
      <c r="DU647" s="2450"/>
      <c r="DV647" s="2450"/>
      <c r="DW647" s="2450"/>
      <c r="DX647" s="2451"/>
      <c r="DY647" s="482"/>
    </row>
    <row r="648" spans="3:129" ht="6.75" customHeight="1">
      <c r="C648" s="2449"/>
      <c r="D648" s="2450"/>
      <c r="E648" s="2450"/>
      <c r="F648" s="2450"/>
      <c r="G648" s="2450"/>
      <c r="H648" s="2450"/>
      <c r="I648" s="2450"/>
      <c r="J648" s="2450"/>
      <c r="K648" s="2450"/>
      <c r="L648" s="2450"/>
      <c r="M648" s="2450"/>
      <c r="N648" s="2450"/>
      <c r="O648" s="2450"/>
      <c r="P648" s="2450"/>
      <c r="Q648" s="2450"/>
      <c r="R648" s="2450"/>
      <c r="S648" s="2450"/>
      <c r="T648" s="2450"/>
      <c r="U648" s="2450"/>
      <c r="V648" s="2450"/>
      <c r="W648" s="2450"/>
      <c r="X648" s="2450"/>
      <c r="Y648" s="2450"/>
      <c r="Z648" s="2450"/>
      <c r="AA648" s="2450"/>
      <c r="AB648" s="2450"/>
      <c r="AC648" s="2450"/>
      <c r="AD648" s="2451"/>
      <c r="AE648" s="2449"/>
      <c r="AF648" s="2450"/>
      <c r="AG648" s="2450"/>
      <c r="AH648" s="2450"/>
      <c r="AI648" s="2450"/>
      <c r="AJ648" s="2450"/>
      <c r="AK648" s="2450"/>
      <c r="AL648" s="2450"/>
      <c r="AM648" s="2450"/>
      <c r="AN648" s="2450"/>
      <c r="AO648" s="2450"/>
      <c r="AP648" s="2450"/>
      <c r="AQ648" s="2450"/>
      <c r="AR648" s="2450"/>
      <c r="AS648" s="2450"/>
      <c r="AT648" s="2451"/>
      <c r="AU648" s="2449"/>
      <c r="AV648" s="2450"/>
      <c r="AW648" s="2450"/>
      <c r="AX648" s="2450"/>
      <c r="AY648" s="2450"/>
      <c r="AZ648" s="2450"/>
      <c r="BA648" s="2450"/>
      <c r="BB648" s="2451"/>
      <c r="BC648" s="2449"/>
      <c r="BD648" s="2450"/>
      <c r="BE648" s="2450"/>
      <c r="BF648" s="2450"/>
      <c r="BG648" s="2450"/>
      <c r="BH648" s="2450"/>
      <c r="BI648" s="2450"/>
      <c r="BJ648" s="2450"/>
      <c r="BK648" s="2450"/>
      <c r="BL648" s="2450"/>
      <c r="BM648" s="2450"/>
      <c r="BN648" s="2451"/>
      <c r="BO648" s="2449"/>
      <c r="BP648" s="2450"/>
      <c r="BQ648" s="2450"/>
      <c r="BR648" s="2450"/>
      <c r="BS648" s="2450"/>
      <c r="BT648" s="2450"/>
      <c r="BU648" s="2450"/>
      <c r="BV648" s="2450"/>
      <c r="BW648" s="2450"/>
      <c r="BX648" s="2450"/>
      <c r="BY648" s="2450"/>
      <c r="BZ648" s="2450"/>
      <c r="CA648" s="2450"/>
      <c r="CB648" s="2451"/>
      <c r="CC648" s="2449"/>
      <c r="CD648" s="2450"/>
      <c r="CE648" s="2450"/>
      <c r="CF648" s="2450"/>
      <c r="CG648" s="2450"/>
      <c r="CH648" s="2450"/>
      <c r="CI648" s="2450"/>
      <c r="CJ648" s="2450"/>
      <c r="CK648" s="2450"/>
      <c r="CL648" s="2450"/>
      <c r="CM648" s="2450"/>
      <c r="CN648" s="2451"/>
      <c r="CO648" s="520"/>
      <c r="CP648" s="498"/>
      <c r="CQ648" s="498"/>
      <c r="CR648" s="498"/>
      <c r="CS648" s="520"/>
      <c r="CT648" s="498"/>
      <c r="CU648" s="498"/>
      <c r="CV648" s="497"/>
      <c r="CW648" s="520"/>
      <c r="CX648" s="498"/>
      <c r="CY648" s="498"/>
      <c r="CZ648" s="497"/>
      <c r="DA648" s="520"/>
      <c r="DB648" s="498"/>
      <c r="DC648" s="498"/>
      <c r="DD648" s="497"/>
      <c r="DE648" s="520"/>
      <c r="DF648" s="498"/>
      <c r="DG648" s="498"/>
      <c r="DH648" s="497"/>
      <c r="DI648" s="520"/>
      <c r="DJ648" s="498"/>
      <c r="DK648" s="498"/>
      <c r="DL648" s="497"/>
      <c r="DM648" s="520"/>
      <c r="DN648" s="498"/>
      <c r="DO648" s="498"/>
      <c r="DP648" s="497"/>
      <c r="DQ648" s="2449"/>
      <c r="DR648" s="2450"/>
      <c r="DS648" s="2450"/>
      <c r="DT648" s="2450"/>
      <c r="DU648" s="2450"/>
      <c r="DV648" s="2450"/>
      <c r="DW648" s="2450"/>
      <c r="DX648" s="2451"/>
      <c r="DY648" s="482"/>
    </row>
    <row r="649" spans="3:129" ht="6.75" customHeight="1">
      <c r="C649" s="2449"/>
      <c r="D649" s="2450"/>
      <c r="E649" s="2450"/>
      <c r="F649" s="2450"/>
      <c r="G649" s="2450"/>
      <c r="H649" s="2450"/>
      <c r="I649" s="2450"/>
      <c r="J649" s="2450"/>
      <c r="K649" s="2450"/>
      <c r="L649" s="2450"/>
      <c r="M649" s="2450"/>
      <c r="N649" s="2450"/>
      <c r="O649" s="2450"/>
      <c r="P649" s="2450"/>
      <c r="Q649" s="2450"/>
      <c r="R649" s="2450"/>
      <c r="S649" s="2450"/>
      <c r="T649" s="2450"/>
      <c r="U649" s="2450"/>
      <c r="V649" s="2450"/>
      <c r="W649" s="2450"/>
      <c r="X649" s="2450"/>
      <c r="Y649" s="2450"/>
      <c r="Z649" s="2450"/>
      <c r="AA649" s="2450"/>
      <c r="AB649" s="2450"/>
      <c r="AC649" s="2450"/>
      <c r="AD649" s="2451"/>
      <c r="AE649" s="2449"/>
      <c r="AF649" s="2450"/>
      <c r="AG649" s="2450"/>
      <c r="AH649" s="2450"/>
      <c r="AI649" s="2450"/>
      <c r="AJ649" s="2450"/>
      <c r="AK649" s="2450"/>
      <c r="AL649" s="2450"/>
      <c r="AM649" s="2450"/>
      <c r="AN649" s="2450"/>
      <c r="AO649" s="2450"/>
      <c r="AP649" s="2450"/>
      <c r="AQ649" s="2450"/>
      <c r="AR649" s="2450"/>
      <c r="AS649" s="2450"/>
      <c r="AT649" s="2451"/>
      <c r="AU649" s="2449"/>
      <c r="AV649" s="2450"/>
      <c r="AW649" s="2450"/>
      <c r="AX649" s="2450"/>
      <c r="AY649" s="2450"/>
      <c r="AZ649" s="2450"/>
      <c r="BA649" s="2450"/>
      <c r="BB649" s="2451"/>
      <c r="BC649" s="2449"/>
      <c r="BD649" s="2450"/>
      <c r="BE649" s="2450"/>
      <c r="BF649" s="2450"/>
      <c r="BG649" s="2450"/>
      <c r="BH649" s="2450"/>
      <c r="BI649" s="2450"/>
      <c r="BJ649" s="2450"/>
      <c r="BK649" s="2450"/>
      <c r="BL649" s="2450"/>
      <c r="BM649" s="2450"/>
      <c r="BN649" s="2451"/>
      <c r="BO649" s="2449"/>
      <c r="BP649" s="2450"/>
      <c r="BQ649" s="2450"/>
      <c r="BR649" s="2450"/>
      <c r="BS649" s="2450"/>
      <c r="BT649" s="2450"/>
      <c r="BU649" s="2450"/>
      <c r="BV649" s="2450"/>
      <c r="BW649" s="2450"/>
      <c r="BX649" s="2450"/>
      <c r="BY649" s="2450"/>
      <c r="BZ649" s="2450"/>
      <c r="CA649" s="2450"/>
      <c r="CB649" s="2451"/>
      <c r="CC649" s="2449"/>
      <c r="CD649" s="2450"/>
      <c r="CE649" s="2450"/>
      <c r="CF649" s="2450"/>
      <c r="CG649" s="2450"/>
      <c r="CH649" s="2450"/>
      <c r="CI649" s="2450"/>
      <c r="CJ649" s="2450"/>
      <c r="CK649" s="2450"/>
      <c r="CL649" s="2450"/>
      <c r="CM649" s="2450"/>
      <c r="CN649" s="2451"/>
      <c r="CO649" s="481"/>
      <c r="CP649" s="482"/>
      <c r="CQ649" s="482"/>
      <c r="CR649" s="482"/>
      <c r="CS649" s="481"/>
      <c r="CT649" s="482"/>
      <c r="CU649" s="482"/>
      <c r="CV649" s="483"/>
      <c r="CW649" s="481"/>
      <c r="CX649" s="482"/>
      <c r="CY649" s="482"/>
      <c r="CZ649" s="483"/>
      <c r="DA649" s="481"/>
      <c r="DB649" s="482"/>
      <c r="DC649" s="482"/>
      <c r="DD649" s="483"/>
      <c r="DE649" s="481"/>
      <c r="DF649" s="482"/>
      <c r="DG649" s="482"/>
      <c r="DH649" s="483"/>
      <c r="DI649" s="481"/>
      <c r="DJ649" s="482"/>
      <c r="DK649" s="482"/>
      <c r="DL649" s="483"/>
      <c r="DM649" s="481"/>
      <c r="DN649" s="482"/>
      <c r="DO649" s="482"/>
      <c r="DP649" s="483"/>
      <c r="DQ649" s="2449"/>
      <c r="DR649" s="2450"/>
      <c r="DS649" s="2450"/>
      <c r="DT649" s="2450"/>
      <c r="DU649" s="2450"/>
      <c r="DV649" s="2450"/>
      <c r="DW649" s="2450"/>
      <c r="DX649" s="2451"/>
      <c r="DY649" s="482"/>
    </row>
    <row r="650" spans="3:129" ht="6.75" customHeight="1">
      <c r="C650" s="2449"/>
      <c r="D650" s="2450"/>
      <c r="E650" s="2450"/>
      <c r="F650" s="2450"/>
      <c r="G650" s="2450"/>
      <c r="H650" s="2450"/>
      <c r="I650" s="2450"/>
      <c r="J650" s="2450"/>
      <c r="K650" s="2450"/>
      <c r="L650" s="2450"/>
      <c r="M650" s="2450"/>
      <c r="N650" s="2450"/>
      <c r="O650" s="2450"/>
      <c r="P650" s="2450"/>
      <c r="Q650" s="2450"/>
      <c r="R650" s="2450"/>
      <c r="S650" s="2450"/>
      <c r="T650" s="2450"/>
      <c r="U650" s="2450"/>
      <c r="V650" s="2450"/>
      <c r="W650" s="2450"/>
      <c r="X650" s="2450"/>
      <c r="Y650" s="2450"/>
      <c r="Z650" s="2450"/>
      <c r="AA650" s="2450"/>
      <c r="AB650" s="2450"/>
      <c r="AC650" s="2450"/>
      <c r="AD650" s="2451"/>
      <c r="AE650" s="2449"/>
      <c r="AF650" s="2450"/>
      <c r="AG650" s="2450"/>
      <c r="AH650" s="2450"/>
      <c r="AI650" s="2450"/>
      <c r="AJ650" s="2450"/>
      <c r="AK650" s="2450"/>
      <c r="AL650" s="2450"/>
      <c r="AM650" s="2450"/>
      <c r="AN650" s="2450"/>
      <c r="AO650" s="2450"/>
      <c r="AP650" s="2450"/>
      <c r="AQ650" s="2450"/>
      <c r="AR650" s="2450"/>
      <c r="AS650" s="2450"/>
      <c r="AT650" s="2451"/>
      <c r="AU650" s="2449"/>
      <c r="AV650" s="2450"/>
      <c r="AW650" s="2450"/>
      <c r="AX650" s="2450"/>
      <c r="AY650" s="2450"/>
      <c r="AZ650" s="2450"/>
      <c r="BA650" s="2450"/>
      <c r="BB650" s="2451"/>
      <c r="BC650" s="2449"/>
      <c r="BD650" s="2450"/>
      <c r="BE650" s="2450"/>
      <c r="BF650" s="2450"/>
      <c r="BG650" s="2450"/>
      <c r="BH650" s="2450"/>
      <c r="BI650" s="2450"/>
      <c r="BJ650" s="2450"/>
      <c r="BK650" s="2450"/>
      <c r="BL650" s="2450"/>
      <c r="BM650" s="2450"/>
      <c r="BN650" s="2451"/>
      <c r="BO650" s="2449"/>
      <c r="BP650" s="2450"/>
      <c r="BQ650" s="2450"/>
      <c r="BR650" s="2450"/>
      <c r="BS650" s="2450"/>
      <c r="BT650" s="2450"/>
      <c r="BU650" s="2450"/>
      <c r="BV650" s="2450"/>
      <c r="BW650" s="2450"/>
      <c r="BX650" s="2450"/>
      <c r="BY650" s="2450"/>
      <c r="BZ650" s="2450"/>
      <c r="CA650" s="2450"/>
      <c r="CB650" s="2451"/>
      <c r="CC650" s="2449"/>
      <c r="CD650" s="2450"/>
      <c r="CE650" s="2450"/>
      <c r="CF650" s="2450"/>
      <c r="CG650" s="2450"/>
      <c r="CH650" s="2450"/>
      <c r="CI650" s="2450"/>
      <c r="CJ650" s="2450"/>
      <c r="CK650" s="2450"/>
      <c r="CL650" s="2450"/>
      <c r="CM650" s="2450"/>
      <c r="CN650" s="2451"/>
      <c r="CO650" s="481"/>
      <c r="CP650" s="482"/>
      <c r="CQ650" s="482"/>
      <c r="CR650" s="482"/>
      <c r="CS650" s="481"/>
      <c r="CT650" s="482"/>
      <c r="CU650" s="482"/>
      <c r="CV650" s="483"/>
      <c r="CW650" s="481"/>
      <c r="CX650" s="482"/>
      <c r="CY650" s="482"/>
      <c r="CZ650" s="483"/>
      <c r="DA650" s="481"/>
      <c r="DB650" s="482"/>
      <c r="DC650" s="482"/>
      <c r="DD650" s="483"/>
      <c r="DE650" s="481"/>
      <c r="DF650" s="482"/>
      <c r="DG650" s="482"/>
      <c r="DH650" s="483"/>
      <c r="DI650" s="481"/>
      <c r="DJ650" s="482"/>
      <c r="DK650" s="482"/>
      <c r="DL650" s="483"/>
      <c r="DM650" s="481"/>
      <c r="DN650" s="482"/>
      <c r="DO650" s="482"/>
      <c r="DP650" s="483"/>
      <c r="DQ650" s="2449"/>
      <c r="DR650" s="2450"/>
      <c r="DS650" s="2450"/>
      <c r="DT650" s="2450"/>
      <c r="DU650" s="2450"/>
      <c r="DV650" s="2450"/>
      <c r="DW650" s="2450"/>
      <c r="DX650" s="2451"/>
      <c r="DY650" s="482"/>
    </row>
    <row r="651" spans="3:129" ht="6.75" customHeight="1">
      <c r="C651" s="2452"/>
      <c r="D651" s="2453"/>
      <c r="E651" s="2453"/>
      <c r="F651" s="2453"/>
      <c r="G651" s="2453"/>
      <c r="H651" s="2453"/>
      <c r="I651" s="2453"/>
      <c r="J651" s="2453"/>
      <c r="K651" s="2453"/>
      <c r="L651" s="2453"/>
      <c r="M651" s="2453"/>
      <c r="N651" s="2453"/>
      <c r="O651" s="2453"/>
      <c r="P651" s="2453"/>
      <c r="Q651" s="2453"/>
      <c r="R651" s="2453"/>
      <c r="S651" s="2453"/>
      <c r="T651" s="2453"/>
      <c r="U651" s="2453"/>
      <c r="V651" s="2453"/>
      <c r="W651" s="2453"/>
      <c r="X651" s="2453"/>
      <c r="Y651" s="2453"/>
      <c r="Z651" s="2453"/>
      <c r="AA651" s="2453"/>
      <c r="AB651" s="2453"/>
      <c r="AC651" s="2453"/>
      <c r="AD651" s="2454"/>
      <c r="AE651" s="2452"/>
      <c r="AF651" s="2453"/>
      <c r="AG651" s="2453"/>
      <c r="AH651" s="2453"/>
      <c r="AI651" s="2453"/>
      <c r="AJ651" s="2453"/>
      <c r="AK651" s="2453"/>
      <c r="AL651" s="2453"/>
      <c r="AM651" s="2453"/>
      <c r="AN651" s="2453"/>
      <c r="AO651" s="2453"/>
      <c r="AP651" s="2453"/>
      <c r="AQ651" s="2453"/>
      <c r="AR651" s="2453"/>
      <c r="AS651" s="2453"/>
      <c r="AT651" s="2454"/>
      <c r="AU651" s="2452"/>
      <c r="AV651" s="2453"/>
      <c r="AW651" s="2453"/>
      <c r="AX651" s="2453"/>
      <c r="AY651" s="2453"/>
      <c r="AZ651" s="2453"/>
      <c r="BA651" s="2453"/>
      <c r="BB651" s="2454"/>
      <c r="BC651" s="2452"/>
      <c r="BD651" s="2453"/>
      <c r="BE651" s="2453"/>
      <c r="BF651" s="2453"/>
      <c r="BG651" s="2453"/>
      <c r="BH651" s="2453"/>
      <c r="BI651" s="2453"/>
      <c r="BJ651" s="2453"/>
      <c r="BK651" s="2453"/>
      <c r="BL651" s="2453"/>
      <c r="BM651" s="2453"/>
      <c r="BN651" s="2454"/>
      <c r="BO651" s="2452"/>
      <c r="BP651" s="2453"/>
      <c r="BQ651" s="2453"/>
      <c r="BR651" s="2453"/>
      <c r="BS651" s="2453"/>
      <c r="BT651" s="2453"/>
      <c r="BU651" s="2453"/>
      <c r="BV651" s="2453"/>
      <c r="BW651" s="2453"/>
      <c r="BX651" s="2453"/>
      <c r="BY651" s="2453"/>
      <c r="BZ651" s="2453"/>
      <c r="CA651" s="2453"/>
      <c r="CB651" s="2454"/>
      <c r="CC651" s="2452"/>
      <c r="CD651" s="2453"/>
      <c r="CE651" s="2453"/>
      <c r="CF651" s="2453"/>
      <c r="CG651" s="2453"/>
      <c r="CH651" s="2453"/>
      <c r="CI651" s="2453"/>
      <c r="CJ651" s="2453"/>
      <c r="CK651" s="2453"/>
      <c r="CL651" s="2453"/>
      <c r="CM651" s="2453"/>
      <c r="CN651" s="2454"/>
      <c r="CO651" s="517"/>
      <c r="CP651" s="486"/>
      <c r="CQ651" s="486"/>
      <c r="CR651" s="486"/>
      <c r="CS651" s="517"/>
      <c r="CT651" s="486"/>
      <c r="CU651" s="486"/>
      <c r="CV651" s="487"/>
      <c r="CW651" s="517"/>
      <c r="CX651" s="486"/>
      <c r="CY651" s="486"/>
      <c r="CZ651" s="487"/>
      <c r="DA651" s="517"/>
      <c r="DB651" s="486"/>
      <c r="DC651" s="486"/>
      <c r="DD651" s="487"/>
      <c r="DE651" s="517"/>
      <c r="DF651" s="486"/>
      <c r="DG651" s="486"/>
      <c r="DH651" s="487"/>
      <c r="DI651" s="517"/>
      <c r="DJ651" s="486"/>
      <c r="DK651" s="486"/>
      <c r="DL651" s="487"/>
      <c r="DM651" s="517"/>
      <c r="DN651" s="486"/>
      <c r="DO651" s="486"/>
      <c r="DP651" s="487"/>
      <c r="DQ651" s="2452"/>
      <c r="DR651" s="2453"/>
      <c r="DS651" s="2453"/>
      <c r="DT651" s="2453"/>
      <c r="DU651" s="2453"/>
      <c r="DV651" s="2453"/>
      <c r="DW651" s="2453"/>
      <c r="DX651" s="2454"/>
      <c r="DY651" s="482"/>
    </row>
    <row r="652" spans="3:129" ht="6.75" customHeight="1">
      <c r="C652" s="2446"/>
      <c r="D652" s="2447"/>
      <c r="E652" s="2447"/>
      <c r="F652" s="2447"/>
      <c r="G652" s="2447"/>
      <c r="H652" s="2447"/>
      <c r="I652" s="2447"/>
      <c r="J652" s="2447"/>
      <c r="K652" s="2447"/>
      <c r="L652" s="2447"/>
      <c r="M652" s="2447"/>
      <c r="N652" s="2447"/>
      <c r="O652" s="2447"/>
      <c r="P652" s="2447"/>
      <c r="Q652" s="2447"/>
      <c r="R652" s="2447"/>
      <c r="S652" s="2447"/>
      <c r="T652" s="2447"/>
      <c r="U652" s="2447"/>
      <c r="V652" s="2447"/>
      <c r="W652" s="2447"/>
      <c r="X652" s="2447"/>
      <c r="Y652" s="2447"/>
      <c r="Z652" s="2447"/>
      <c r="AA652" s="2447"/>
      <c r="AB652" s="2447"/>
      <c r="AC652" s="2447"/>
      <c r="AD652" s="2448"/>
      <c r="AE652" s="2446"/>
      <c r="AF652" s="2447"/>
      <c r="AG652" s="2447"/>
      <c r="AH652" s="2447"/>
      <c r="AI652" s="2447"/>
      <c r="AJ652" s="2447"/>
      <c r="AK652" s="2447"/>
      <c r="AL652" s="2447"/>
      <c r="AM652" s="2447"/>
      <c r="AN652" s="2447"/>
      <c r="AO652" s="2447"/>
      <c r="AP652" s="2447"/>
      <c r="AQ652" s="2447"/>
      <c r="AR652" s="2447"/>
      <c r="AS652" s="2447"/>
      <c r="AT652" s="2448"/>
      <c r="AU652" s="2446"/>
      <c r="AV652" s="2447"/>
      <c r="AW652" s="2447"/>
      <c r="AX652" s="2447"/>
      <c r="AY652" s="2447"/>
      <c r="AZ652" s="2447"/>
      <c r="BA652" s="2447"/>
      <c r="BB652" s="2448"/>
      <c r="BC652" s="2446"/>
      <c r="BD652" s="2447"/>
      <c r="BE652" s="2447"/>
      <c r="BF652" s="2447"/>
      <c r="BG652" s="2447"/>
      <c r="BH652" s="2447"/>
      <c r="BI652" s="2447"/>
      <c r="BJ652" s="2447"/>
      <c r="BK652" s="2447"/>
      <c r="BL652" s="2447"/>
      <c r="BM652" s="2447"/>
      <c r="BN652" s="2448"/>
      <c r="BO652" s="2446"/>
      <c r="BP652" s="2447"/>
      <c r="BQ652" s="2447"/>
      <c r="BR652" s="2447"/>
      <c r="BS652" s="2447"/>
      <c r="BT652" s="2447"/>
      <c r="BU652" s="2447"/>
      <c r="BV652" s="2447"/>
      <c r="BW652" s="2447"/>
      <c r="BX652" s="2447"/>
      <c r="BY652" s="2447"/>
      <c r="BZ652" s="2447"/>
      <c r="CA652" s="2447"/>
      <c r="CB652" s="2448"/>
      <c r="CC652" s="2446"/>
      <c r="CD652" s="2447"/>
      <c r="CE652" s="2447"/>
      <c r="CF652" s="2447"/>
      <c r="CG652" s="2447"/>
      <c r="CH652" s="2447"/>
      <c r="CI652" s="2447"/>
      <c r="CJ652" s="2447"/>
      <c r="CK652" s="2447"/>
      <c r="CL652" s="2447"/>
      <c r="CM652" s="2447"/>
      <c r="CN652" s="2448"/>
      <c r="CO652" s="478"/>
      <c r="CP652" s="479"/>
      <c r="CQ652" s="479"/>
      <c r="CR652" s="479"/>
      <c r="CS652" s="478"/>
      <c r="CT652" s="479"/>
      <c r="CU652" s="479"/>
      <c r="CV652" s="480"/>
      <c r="CW652" s="478"/>
      <c r="CX652" s="479"/>
      <c r="CY652" s="479"/>
      <c r="CZ652" s="480"/>
      <c r="DA652" s="478"/>
      <c r="DB652" s="479"/>
      <c r="DC652" s="479"/>
      <c r="DD652" s="480"/>
      <c r="DE652" s="478"/>
      <c r="DF652" s="479"/>
      <c r="DG652" s="479"/>
      <c r="DH652" s="480"/>
      <c r="DI652" s="478"/>
      <c r="DJ652" s="479"/>
      <c r="DK652" s="479"/>
      <c r="DL652" s="480"/>
      <c r="DM652" s="478"/>
      <c r="DN652" s="479"/>
      <c r="DO652" s="479"/>
      <c r="DP652" s="480"/>
      <c r="DQ652" s="2446"/>
      <c r="DR652" s="2447"/>
      <c r="DS652" s="2447"/>
      <c r="DT652" s="2447"/>
      <c r="DU652" s="2447"/>
      <c r="DV652" s="2447"/>
      <c r="DW652" s="2447"/>
      <c r="DX652" s="2448"/>
      <c r="DY652" s="482"/>
    </row>
    <row r="653" spans="3:129" ht="6.75" customHeight="1">
      <c r="C653" s="2449"/>
      <c r="D653" s="2450"/>
      <c r="E653" s="2450"/>
      <c r="F653" s="2450"/>
      <c r="G653" s="2450"/>
      <c r="H653" s="2450"/>
      <c r="I653" s="2450"/>
      <c r="J653" s="2450"/>
      <c r="K653" s="2450"/>
      <c r="L653" s="2450"/>
      <c r="M653" s="2450"/>
      <c r="N653" s="2450"/>
      <c r="O653" s="2450"/>
      <c r="P653" s="2450"/>
      <c r="Q653" s="2450"/>
      <c r="R653" s="2450"/>
      <c r="S653" s="2450"/>
      <c r="T653" s="2450"/>
      <c r="U653" s="2450"/>
      <c r="V653" s="2450"/>
      <c r="W653" s="2450"/>
      <c r="X653" s="2450"/>
      <c r="Y653" s="2450"/>
      <c r="Z653" s="2450"/>
      <c r="AA653" s="2450"/>
      <c r="AB653" s="2450"/>
      <c r="AC653" s="2450"/>
      <c r="AD653" s="2451"/>
      <c r="AE653" s="2449"/>
      <c r="AF653" s="2450"/>
      <c r="AG653" s="2450"/>
      <c r="AH653" s="2450"/>
      <c r="AI653" s="2450"/>
      <c r="AJ653" s="2450"/>
      <c r="AK653" s="2450"/>
      <c r="AL653" s="2450"/>
      <c r="AM653" s="2450"/>
      <c r="AN653" s="2450"/>
      <c r="AO653" s="2450"/>
      <c r="AP653" s="2450"/>
      <c r="AQ653" s="2450"/>
      <c r="AR653" s="2450"/>
      <c r="AS653" s="2450"/>
      <c r="AT653" s="2451"/>
      <c r="AU653" s="2449"/>
      <c r="AV653" s="2450"/>
      <c r="AW653" s="2450"/>
      <c r="AX653" s="2450"/>
      <c r="AY653" s="2450"/>
      <c r="AZ653" s="2450"/>
      <c r="BA653" s="2450"/>
      <c r="BB653" s="2451"/>
      <c r="BC653" s="2449"/>
      <c r="BD653" s="2450"/>
      <c r="BE653" s="2450"/>
      <c r="BF653" s="2450"/>
      <c r="BG653" s="2450"/>
      <c r="BH653" s="2450"/>
      <c r="BI653" s="2450"/>
      <c r="BJ653" s="2450"/>
      <c r="BK653" s="2450"/>
      <c r="BL653" s="2450"/>
      <c r="BM653" s="2450"/>
      <c r="BN653" s="2451"/>
      <c r="BO653" s="2449"/>
      <c r="BP653" s="2450"/>
      <c r="BQ653" s="2450"/>
      <c r="BR653" s="2450"/>
      <c r="BS653" s="2450"/>
      <c r="BT653" s="2450"/>
      <c r="BU653" s="2450"/>
      <c r="BV653" s="2450"/>
      <c r="BW653" s="2450"/>
      <c r="BX653" s="2450"/>
      <c r="BY653" s="2450"/>
      <c r="BZ653" s="2450"/>
      <c r="CA653" s="2450"/>
      <c r="CB653" s="2451"/>
      <c r="CC653" s="2449"/>
      <c r="CD653" s="2450"/>
      <c r="CE653" s="2450"/>
      <c r="CF653" s="2450"/>
      <c r="CG653" s="2450"/>
      <c r="CH653" s="2450"/>
      <c r="CI653" s="2450"/>
      <c r="CJ653" s="2450"/>
      <c r="CK653" s="2450"/>
      <c r="CL653" s="2450"/>
      <c r="CM653" s="2450"/>
      <c r="CN653" s="2451"/>
      <c r="CO653" s="481"/>
      <c r="CP653" s="482"/>
      <c r="CQ653" s="482"/>
      <c r="CR653" s="482"/>
      <c r="CS653" s="481"/>
      <c r="CT653" s="482"/>
      <c r="CU653" s="482"/>
      <c r="CV653" s="483"/>
      <c r="CW653" s="481"/>
      <c r="CX653" s="482"/>
      <c r="CY653" s="482"/>
      <c r="CZ653" s="483"/>
      <c r="DA653" s="481"/>
      <c r="DB653" s="482"/>
      <c r="DC653" s="482"/>
      <c r="DD653" s="483"/>
      <c r="DE653" s="481"/>
      <c r="DF653" s="482"/>
      <c r="DG653" s="482"/>
      <c r="DH653" s="483"/>
      <c r="DI653" s="481"/>
      <c r="DJ653" s="482"/>
      <c r="DK653" s="482"/>
      <c r="DL653" s="483"/>
      <c r="DM653" s="481"/>
      <c r="DN653" s="482"/>
      <c r="DO653" s="482"/>
      <c r="DP653" s="483"/>
      <c r="DQ653" s="2449"/>
      <c r="DR653" s="2450"/>
      <c r="DS653" s="2450"/>
      <c r="DT653" s="2450"/>
      <c r="DU653" s="2450"/>
      <c r="DV653" s="2450"/>
      <c r="DW653" s="2450"/>
      <c r="DX653" s="2451"/>
      <c r="DY653" s="482"/>
    </row>
    <row r="654" spans="3:129" ht="6.75" customHeight="1">
      <c r="C654" s="2449"/>
      <c r="D654" s="2450"/>
      <c r="E654" s="2450"/>
      <c r="F654" s="2450"/>
      <c r="G654" s="2450"/>
      <c r="H654" s="2450"/>
      <c r="I654" s="2450"/>
      <c r="J654" s="2450"/>
      <c r="K654" s="2450"/>
      <c r="L654" s="2450"/>
      <c r="M654" s="2450"/>
      <c r="N654" s="2450"/>
      <c r="O654" s="2450"/>
      <c r="P654" s="2450"/>
      <c r="Q654" s="2450"/>
      <c r="R654" s="2450"/>
      <c r="S654" s="2450"/>
      <c r="T654" s="2450"/>
      <c r="U654" s="2450"/>
      <c r="V654" s="2450"/>
      <c r="W654" s="2450"/>
      <c r="X654" s="2450"/>
      <c r="Y654" s="2450"/>
      <c r="Z654" s="2450"/>
      <c r="AA654" s="2450"/>
      <c r="AB654" s="2450"/>
      <c r="AC654" s="2450"/>
      <c r="AD654" s="2451"/>
      <c r="AE654" s="2449"/>
      <c r="AF654" s="2450"/>
      <c r="AG654" s="2450"/>
      <c r="AH654" s="2450"/>
      <c r="AI654" s="2450"/>
      <c r="AJ654" s="2450"/>
      <c r="AK654" s="2450"/>
      <c r="AL654" s="2450"/>
      <c r="AM654" s="2450"/>
      <c r="AN654" s="2450"/>
      <c r="AO654" s="2450"/>
      <c r="AP654" s="2450"/>
      <c r="AQ654" s="2450"/>
      <c r="AR654" s="2450"/>
      <c r="AS654" s="2450"/>
      <c r="AT654" s="2451"/>
      <c r="AU654" s="2449"/>
      <c r="AV654" s="2450"/>
      <c r="AW654" s="2450"/>
      <c r="AX654" s="2450"/>
      <c r="AY654" s="2450"/>
      <c r="AZ654" s="2450"/>
      <c r="BA654" s="2450"/>
      <c r="BB654" s="2451"/>
      <c r="BC654" s="2449"/>
      <c r="BD654" s="2450"/>
      <c r="BE654" s="2450"/>
      <c r="BF654" s="2450"/>
      <c r="BG654" s="2450"/>
      <c r="BH654" s="2450"/>
      <c r="BI654" s="2450"/>
      <c r="BJ654" s="2450"/>
      <c r="BK654" s="2450"/>
      <c r="BL654" s="2450"/>
      <c r="BM654" s="2450"/>
      <c r="BN654" s="2451"/>
      <c r="BO654" s="2449"/>
      <c r="BP654" s="2450"/>
      <c r="BQ654" s="2450"/>
      <c r="BR654" s="2450"/>
      <c r="BS654" s="2450"/>
      <c r="BT654" s="2450"/>
      <c r="BU654" s="2450"/>
      <c r="BV654" s="2450"/>
      <c r="BW654" s="2450"/>
      <c r="BX654" s="2450"/>
      <c r="BY654" s="2450"/>
      <c r="BZ654" s="2450"/>
      <c r="CA654" s="2450"/>
      <c r="CB654" s="2451"/>
      <c r="CC654" s="2449"/>
      <c r="CD654" s="2450"/>
      <c r="CE654" s="2450"/>
      <c r="CF654" s="2450"/>
      <c r="CG654" s="2450"/>
      <c r="CH654" s="2450"/>
      <c r="CI654" s="2450"/>
      <c r="CJ654" s="2450"/>
      <c r="CK654" s="2450"/>
      <c r="CL654" s="2450"/>
      <c r="CM654" s="2450"/>
      <c r="CN654" s="2451"/>
      <c r="CO654" s="519"/>
      <c r="CP654" s="492"/>
      <c r="CQ654" s="492"/>
      <c r="CR654" s="492"/>
      <c r="CS654" s="519"/>
      <c r="CT654" s="492"/>
      <c r="CU654" s="492"/>
      <c r="CV654" s="493"/>
      <c r="CW654" s="519"/>
      <c r="CX654" s="492"/>
      <c r="CY654" s="492"/>
      <c r="CZ654" s="493"/>
      <c r="DA654" s="519"/>
      <c r="DB654" s="492"/>
      <c r="DC654" s="492"/>
      <c r="DD654" s="493"/>
      <c r="DE654" s="519"/>
      <c r="DF654" s="492"/>
      <c r="DG654" s="492"/>
      <c r="DH654" s="493"/>
      <c r="DI654" s="519"/>
      <c r="DJ654" s="492"/>
      <c r="DK654" s="492"/>
      <c r="DL654" s="493"/>
      <c r="DM654" s="519"/>
      <c r="DN654" s="492"/>
      <c r="DO654" s="492"/>
      <c r="DP654" s="493"/>
      <c r="DQ654" s="2449"/>
      <c r="DR654" s="2450"/>
      <c r="DS654" s="2450"/>
      <c r="DT654" s="2450"/>
      <c r="DU654" s="2450"/>
      <c r="DV654" s="2450"/>
      <c r="DW654" s="2450"/>
      <c r="DX654" s="2451"/>
      <c r="DY654" s="482"/>
    </row>
    <row r="655" spans="3:129" ht="6.75" customHeight="1">
      <c r="C655" s="2449"/>
      <c r="D655" s="2450"/>
      <c r="E655" s="2450"/>
      <c r="F655" s="2450"/>
      <c r="G655" s="2450"/>
      <c r="H655" s="2450"/>
      <c r="I655" s="2450"/>
      <c r="J655" s="2450"/>
      <c r="K655" s="2450"/>
      <c r="L655" s="2450"/>
      <c r="M655" s="2450"/>
      <c r="N655" s="2450"/>
      <c r="O655" s="2450"/>
      <c r="P655" s="2450"/>
      <c r="Q655" s="2450"/>
      <c r="R655" s="2450"/>
      <c r="S655" s="2450"/>
      <c r="T655" s="2450"/>
      <c r="U655" s="2450"/>
      <c r="V655" s="2450"/>
      <c r="W655" s="2450"/>
      <c r="X655" s="2450"/>
      <c r="Y655" s="2450"/>
      <c r="Z655" s="2450"/>
      <c r="AA655" s="2450"/>
      <c r="AB655" s="2450"/>
      <c r="AC655" s="2450"/>
      <c r="AD655" s="2451"/>
      <c r="AE655" s="2449"/>
      <c r="AF655" s="2450"/>
      <c r="AG655" s="2450"/>
      <c r="AH655" s="2450"/>
      <c r="AI655" s="2450"/>
      <c r="AJ655" s="2450"/>
      <c r="AK655" s="2450"/>
      <c r="AL655" s="2450"/>
      <c r="AM655" s="2450"/>
      <c r="AN655" s="2450"/>
      <c r="AO655" s="2450"/>
      <c r="AP655" s="2450"/>
      <c r="AQ655" s="2450"/>
      <c r="AR655" s="2450"/>
      <c r="AS655" s="2450"/>
      <c r="AT655" s="2451"/>
      <c r="AU655" s="2449"/>
      <c r="AV655" s="2450"/>
      <c r="AW655" s="2450"/>
      <c r="AX655" s="2450"/>
      <c r="AY655" s="2450"/>
      <c r="AZ655" s="2450"/>
      <c r="BA655" s="2450"/>
      <c r="BB655" s="2451"/>
      <c r="BC655" s="2449"/>
      <c r="BD655" s="2450"/>
      <c r="BE655" s="2450"/>
      <c r="BF655" s="2450"/>
      <c r="BG655" s="2450"/>
      <c r="BH655" s="2450"/>
      <c r="BI655" s="2450"/>
      <c r="BJ655" s="2450"/>
      <c r="BK655" s="2450"/>
      <c r="BL655" s="2450"/>
      <c r="BM655" s="2450"/>
      <c r="BN655" s="2451"/>
      <c r="BO655" s="2449"/>
      <c r="BP655" s="2450"/>
      <c r="BQ655" s="2450"/>
      <c r="BR655" s="2450"/>
      <c r="BS655" s="2450"/>
      <c r="BT655" s="2450"/>
      <c r="BU655" s="2450"/>
      <c r="BV655" s="2450"/>
      <c r="BW655" s="2450"/>
      <c r="BX655" s="2450"/>
      <c r="BY655" s="2450"/>
      <c r="BZ655" s="2450"/>
      <c r="CA655" s="2450"/>
      <c r="CB655" s="2451"/>
      <c r="CC655" s="2449"/>
      <c r="CD655" s="2450"/>
      <c r="CE655" s="2450"/>
      <c r="CF655" s="2450"/>
      <c r="CG655" s="2450"/>
      <c r="CH655" s="2450"/>
      <c r="CI655" s="2450"/>
      <c r="CJ655" s="2450"/>
      <c r="CK655" s="2450"/>
      <c r="CL655" s="2450"/>
      <c r="CM655" s="2450"/>
      <c r="CN655" s="2451"/>
      <c r="CO655" s="481"/>
      <c r="CP655" s="482"/>
      <c r="CQ655" s="482"/>
      <c r="CR655" s="482"/>
      <c r="CS655" s="481"/>
      <c r="CT655" s="482"/>
      <c r="CU655" s="482"/>
      <c r="CV655" s="483"/>
      <c r="CW655" s="481"/>
      <c r="CX655" s="482"/>
      <c r="CY655" s="482"/>
      <c r="CZ655" s="483"/>
      <c r="DA655" s="481"/>
      <c r="DB655" s="482"/>
      <c r="DC655" s="482"/>
      <c r="DD655" s="483"/>
      <c r="DE655" s="481"/>
      <c r="DF655" s="482"/>
      <c r="DG655" s="482"/>
      <c r="DH655" s="483"/>
      <c r="DI655" s="481"/>
      <c r="DJ655" s="482"/>
      <c r="DK655" s="482"/>
      <c r="DL655" s="483"/>
      <c r="DM655" s="481"/>
      <c r="DN655" s="482"/>
      <c r="DO655" s="482"/>
      <c r="DP655" s="483"/>
      <c r="DQ655" s="2449"/>
      <c r="DR655" s="2450"/>
      <c r="DS655" s="2450"/>
      <c r="DT655" s="2450"/>
      <c r="DU655" s="2450"/>
      <c r="DV655" s="2450"/>
      <c r="DW655" s="2450"/>
      <c r="DX655" s="2451"/>
      <c r="DY655" s="482"/>
    </row>
    <row r="656" spans="3:129" ht="6.75" customHeight="1">
      <c r="C656" s="2449"/>
      <c r="D656" s="2450"/>
      <c r="E656" s="2450"/>
      <c r="F656" s="2450"/>
      <c r="G656" s="2450"/>
      <c r="H656" s="2450"/>
      <c r="I656" s="2450"/>
      <c r="J656" s="2450"/>
      <c r="K656" s="2450"/>
      <c r="L656" s="2450"/>
      <c r="M656" s="2450"/>
      <c r="N656" s="2450"/>
      <c r="O656" s="2450"/>
      <c r="P656" s="2450"/>
      <c r="Q656" s="2450"/>
      <c r="R656" s="2450"/>
      <c r="S656" s="2450"/>
      <c r="T656" s="2450"/>
      <c r="U656" s="2450"/>
      <c r="V656" s="2450"/>
      <c r="W656" s="2450"/>
      <c r="X656" s="2450"/>
      <c r="Y656" s="2450"/>
      <c r="Z656" s="2450"/>
      <c r="AA656" s="2450"/>
      <c r="AB656" s="2450"/>
      <c r="AC656" s="2450"/>
      <c r="AD656" s="2451"/>
      <c r="AE656" s="2449"/>
      <c r="AF656" s="2450"/>
      <c r="AG656" s="2450"/>
      <c r="AH656" s="2450"/>
      <c r="AI656" s="2450"/>
      <c r="AJ656" s="2450"/>
      <c r="AK656" s="2450"/>
      <c r="AL656" s="2450"/>
      <c r="AM656" s="2450"/>
      <c r="AN656" s="2450"/>
      <c r="AO656" s="2450"/>
      <c r="AP656" s="2450"/>
      <c r="AQ656" s="2450"/>
      <c r="AR656" s="2450"/>
      <c r="AS656" s="2450"/>
      <c r="AT656" s="2451"/>
      <c r="AU656" s="2449"/>
      <c r="AV656" s="2450"/>
      <c r="AW656" s="2450"/>
      <c r="AX656" s="2450"/>
      <c r="AY656" s="2450"/>
      <c r="AZ656" s="2450"/>
      <c r="BA656" s="2450"/>
      <c r="BB656" s="2451"/>
      <c r="BC656" s="2449"/>
      <c r="BD656" s="2450"/>
      <c r="BE656" s="2450"/>
      <c r="BF656" s="2450"/>
      <c r="BG656" s="2450"/>
      <c r="BH656" s="2450"/>
      <c r="BI656" s="2450"/>
      <c r="BJ656" s="2450"/>
      <c r="BK656" s="2450"/>
      <c r="BL656" s="2450"/>
      <c r="BM656" s="2450"/>
      <c r="BN656" s="2451"/>
      <c r="BO656" s="2449"/>
      <c r="BP656" s="2450"/>
      <c r="BQ656" s="2450"/>
      <c r="BR656" s="2450"/>
      <c r="BS656" s="2450"/>
      <c r="BT656" s="2450"/>
      <c r="BU656" s="2450"/>
      <c r="BV656" s="2450"/>
      <c r="BW656" s="2450"/>
      <c r="BX656" s="2450"/>
      <c r="BY656" s="2450"/>
      <c r="BZ656" s="2450"/>
      <c r="CA656" s="2450"/>
      <c r="CB656" s="2451"/>
      <c r="CC656" s="2449"/>
      <c r="CD656" s="2450"/>
      <c r="CE656" s="2450"/>
      <c r="CF656" s="2450"/>
      <c r="CG656" s="2450"/>
      <c r="CH656" s="2450"/>
      <c r="CI656" s="2450"/>
      <c r="CJ656" s="2450"/>
      <c r="CK656" s="2450"/>
      <c r="CL656" s="2450"/>
      <c r="CM656" s="2450"/>
      <c r="CN656" s="2451"/>
      <c r="CO656" s="520"/>
      <c r="CP656" s="498"/>
      <c r="CQ656" s="498"/>
      <c r="CR656" s="498"/>
      <c r="CS656" s="520"/>
      <c r="CT656" s="498"/>
      <c r="CU656" s="498"/>
      <c r="CV656" s="497"/>
      <c r="CW656" s="520"/>
      <c r="CX656" s="498"/>
      <c r="CY656" s="498"/>
      <c r="CZ656" s="497"/>
      <c r="DA656" s="520"/>
      <c r="DB656" s="498"/>
      <c r="DC656" s="498"/>
      <c r="DD656" s="497"/>
      <c r="DE656" s="520"/>
      <c r="DF656" s="498"/>
      <c r="DG656" s="498"/>
      <c r="DH656" s="497"/>
      <c r="DI656" s="520"/>
      <c r="DJ656" s="498"/>
      <c r="DK656" s="498"/>
      <c r="DL656" s="497"/>
      <c r="DM656" s="520"/>
      <c r="DN656" s="498"/>
      <c r="DO656" s="498"/>
      <c r="DP656" s="497"/>
      <c r="DQ656" s="2449"/>
      <c r="DR656" s="2450"/>
      <c r="DS656" s="2450"/>
      <c r="DT656" s="2450"/>
      <c r="DU656" s="2450"/>
      <c r="DV656" s="2450"/>
      <c r="DW656" s="2450"/>
      <c r="DX656" s="2451"/>
      <c r="DY656" s="482"/>
    </row>
    <row r="657" spans="3:129" ht="6.75" customHeight="1">
      <c r="C657" s="2449"/>
      <c r="D657" s="2450"/>
      <c r="E657" s="2450"/>
      <c r="F657" s="2450"/>
      <c r="G657" s="2450"/>
      <c r="H657" s="2450"/>
      <c r="I657" s="2450"/>
      <c r="J657" s="2450"/>
      <c r="K657" s="2450"/>
      <c r="L657" s="2450"/>
      <c r="M657" s="2450"/>
      <c r="N657" s="2450"/>
      <c r="O657" s="2450"/>
      <c r="P657" s="2450"/>
      <c r="Q657" s="2450"/>
      <c r="R657" s="2450"/>
      <c r="S657" s="2450"/>
      <c r="T657" s="2450"/>
      <c r="U657" s="2450"/>
      <c r="V657" s="2450"/>
      <c r="W657" s="2450"/>
      <c r="X657" s="2450"/>
      <c r="Y657" s="2450"/>
      <c r="Z657" s="2450"/>
      <c r="AA657" s="2450"/>
      <c r="AB657" s="2450"/>
      <c r="AC657" s="2450"/>
      <c r="AD657" s="2451"/>
      <c r="AE657" s="2449"/>
      <c r="AF657" s="2450"/>
      <c r="AG657" s="2450"/>
      <c r="AH657" s="2450"/>
      <c r="AI657" s="2450"/>
      <c r="AJ657" s="2450"/>
      <c r="AK657" s="2450"/>
      <c r="AL657" s="2450"/>
      <c r="AM657" s="2450"/>
      <c r="AN657" s="2450"/>
      <c r="AO657" s="2450"/>
      <c r="AP657" s="2450"/>
      <c r="AQ657" s="2450"/>
      <c r="AR657" s="2450"/>
      <c r="AS657" s="2450"/>
      <c r="AT657" s="2451"/>
      <c r="AU657" s="2449"/>
      <c r="AV657" s="2450"/>
      <c r="AW657" s="2450"/>
      <c r="AX657" s="2450"/>
      <c r="AY657" s="2450"/>
      <c r="AZ657" s="2450"/>
      <c r="BA657" s="2450"/>
      <c r="BB657" s="2451"/>
      <c r="BC657" s="2449"/>
      <c r="BD657" s="2450"/>
      <c r="BE657" s="2450"/>
      <c r="BF657" s="2450"/>
      <c r="BG657" s="2450"/>
      <c r="BH657" s="2450"/>
      <c r="BI657" s="2450"/>
      <c r="BJ657" s="2450"/>
      <c r="BK657" s="2450"/>
      <c r="BL657" s="2450"/>
      <c r="BM657" s="2450"/>
      <c r="BN657" s="2451"/>
      <c r="BO657" s="2449"/>
      <c r="BP657" s="2450"/>
      <c r="BQ657" s="2450"/>
      <c r="BR657" s="2450"/>
      <c r="BS657" s="2450"/>
      <c r="BT657" s="2450"/>
      <c r="BU657" s="2450"/>
      <c r="BV657" s="2450"/>
      <c r="BW657" s="2450"/>
      <c r="BX657" s="2450"/>
      <c r="BY657" s="2450"/>
      <c r="BZ657" s="2450"/>
      <c r="CA657" s="2450"/>
      <c r="CB657" s="2451"/>
      <c r="CC657" s="2449"/>
      <c r="CD657" s="2450"/>
      <c r="CE657" s="2450"/>
      <c r="CF657" s="2450"/>
      <c r="CG657" s="2450"/>
      <c r="CH657" s="2450"/>
      <c r="CI657" s="2450"/>
      <c r="CJ657" s="2450"/>
      <c r="CK657" s="2450"/>
      <c r="CL657" s="2450"/>
      <c r="CM657" s="2450"/>
      <c r="CN657" s="2451"/>
      <c r="CO657" s="481"/>
      <c r="CP657" s="482"/>
      <c r="CQ657" s="482"/>
      <c r="CR657" s="482"/>
      <c r="CS657" s="481"/>
      <c r="CT657" s="482"/>
      <c r="CU657" s="482"/>
      <c r="CV657" s="483"/>
      <c r="CW657" s="481"/>
      <c r="CX657" s="482"/>
      <c r="CY657" s="482"/>
      <c r="CZ657" s="483"/>
      <c r="DA657" s="481"/>
      <c r="DB657" s="482"/>
      <c r="DC657" s="482"/>
      <c r="DD657" s="483"/>
      <c r="DE657" s="481"/>
      <c r="DF657" s="482"/>
      <c r="DG657" s="482"/>
      <c r="DH657" s="483"/>
      <c r="DI657" s="481"/>
      <c r="DJ657" s="482"/>
      <c r="DK657" s="482"/>
      <c r="DL657" s="483"/>
      <c r="DM657" s="481"/>
      <c r="DN657" s="482"/>
      <c r="DO657" s="482"/>
      <c r="DP657" s="483"/>
      <c r="DQ657" s="2449"/>
      <c r="DR657" s="2450"/>
      <c r="DS657" s="2450"/>
      <c r="DT657" s="2450"/>
      <c r="DU657" s="2450"/>
      <c r="DV657" s="2450"/>
      <c r="DW657" s="2450"/>
      <c r="DX657" s="2451"/>
      <c r="DY657" s="482"/>
    </row>
    <row r="658" spans="3:129" ht="6.75" customHeight="1">
      <c r="C658" s="2449"/>
      <c r="D658" s="2450"/>
      <c r="E658" s="2450"/>
      <c r="F658" s="2450"/>
      <c r="G658" s="2450"/>
      <c r="H658" s="2450"/>
      <c r="I658" s="2450"/>
      <c r="J658" s="2450"/>
      <c r="K658" s="2450"/>
      <c r="L658" s="2450"/>
      <c r="M658" s="2450"/>
      <c r="N658" s="2450"/>
      <c r="O658" s="2450"/>
      <c r="P658" s="2450"/>
      <c r="Q658" s="2450"/>
      <c r="R658" s="2450"/>
      <c r="S658" s="2450"/>
      <c r="T658" s="2450"/>
      <c r="U658" s="2450"/>
      <c r="V658" s="2450"/>
      <c r="W658" s="2450"/>
      <c r="X658" s="2450"/>
      <c r="Y658" s="2450"/>
      <c r="Z658" s="2450"/>
      <c r="AA658" s="2450"/>
      <c r="AB658" s="2450"/>
      <c r="AC658" s="2450"/>
      <c r="AD658" s="2451"/>
      <c r="AE658" s="2449"/>
      <c r="AF658" s="2450"/>
      <c r="AG658" s="2450"/>
      <c r="AH658" s="2450"/>
      <c r="AI658" s="2450"/>
      <c r="AJ658" s="2450"/>
      <c r="AK658" s="2450"/>
      <c r="AL658" s="2450"/>
      <c r="AM658" s="2450"/>
      <c r="AN658" s="2450"/>
      <c r="AO658" s="2450"/>
      <c r="AP658" s="2450"/>
      <c r="AQ658" s="2450"/>
      <c r="AR658" s="2450"/>
      <c r="AS658" s="2450"/>
      <c r="AT658" s="2451"/>
      <c r="AU658" s="2449"/>
      <c r="AV658" s="2450"/>
      <c r="AW658" s="2450"/>
      <c r="AX658" s="2450"/>
      <c r="AY658" s="2450"/>
      <c r="AZ658" s="2450"/>
      <c r="BA658" s="2450"/>
      <c r="BB658" s="2451"/>
      <c r="BC658" s="2449"/>
      <c r="BD658" s="2450"/>
      <c r="BE658" s="2450"/>
      <c r="BF658" s="2450"/>
      <c r="BG658" s="2450"/>
      <c r="BH658" s="2450"/>
      <c r="BI658" s="2450"/>
      <c r="BJ658" s="2450"/>
      <c r="BK658" s="2450"/>
      <c r="BL658" s="2450"/>
      <c r="BM658" s="2450"/>
      <c r="BN658" s="2451"/>
      <c r="BO658" s="2449"/>
      <c r="BP658" s="2450"/>
      <c r="BQ658" s="2450"/>
      <c r="BR658" s="2450"/>
      <c r="BS658" s="2450"/>
      <c r="BT658" s="2450"/>
      <c r="BU658" s="2450"/>
      <c r="BV658" s="2450"/>
      <c r="BW658" s="2450"/>
      <c r="BX658" s="2450"/>
      <c r="BY658" s="2450"/>
      <c r="BZ658" s="2450"/>
      <c r="CA658" s="2450"/>
      <c r="CB658" s="2451"/>
      <c r="CC658" s="2449"/>
      <c r="CD658" s="2450"/>
      <c r="CE658" s="2450"/>
      <c r="CF658" s="2450"/>
      <c r="CG658" s="2450"/>
      <c r="CH658" s="2450"/>
      <c r="CI658" s="2450"/>
      <c r="CJ658" s="2450"/>
      <c r="CK658" s="2450"/>
      <c r="CL658" s="2450"/>
      <c r="CM658" s="2450"/>
      <c r="CN658" s="2451"/>
      <c r="CO658" s="481"/>
      <c r="CP658" s="482"/>
      <c r="CQ658" s="482"/>
      <c r="CR658" s="482"/>
      <c r="CS658" s="481"/>
      <c r="CT658" s="482"/>
      <c r="CU658" s="482"/>
      <c r="CV658" s="483"/>
      <c r="CW658" s="481"/>
      <c r="CX658" s="482"/>
      <c r="CY658" s="482"/>
      <c r="CZ658" s="483"/>
      <c r="DA658" s="481"/>
      <c r="DB658" s="482"/>
      <c r="DC658" s="482"/>
      <c r="DD658" s="483"/>
      <c r="DE658" s="481"/>
      <c r="DF658" s="482"/>
      <c r="DG658" s="482"/>
      <c r="DH658" s="483"/>
      <c r="DI658" s="481"/>
      <c r="DJ658" s="482"/>
      <c r="DK658" s="482"/>
      <c r="DL658" s="483"/>
      <c r="DM658" s="481"/>
      <c r="DN658" s="482"/>
      <c r="DO658" s="482"/>
      <c r="DP658" s="483"/>
      <c r="DQ658" s="2449"/>
      <c r="DR658" s="2450"/>
      <c r="DS658" s="2450"/>
      <c r="DT658" s="2450"/>
      <c r="DU658" s="2450"/>
      <c r="DV658" s="2450"/>
      <c r="DW658" s="2450"/>
      <c r="DX658" s="2451"/>
      <c r="DY658" s="482"/>
    </row>
    <row r="659" spans="3:129" ht="6.75" customHeight="1">
      <c r="C659" s="2452"/>
      <c r="D659" s="2453"/>
      <c r="E659" s="2453"/>
      <c r="F659" s="2453"/>
      <c r="G659" s="2453"/>
      <c r="H659" s="2453"/>
      <c r="I659" s="2453"/>
      <c r="J659" s="2453"/>
      <c r="K659" s="2453"/>
      <c r="L659" s="2453"/>
      <c r="M659" s="2453"/>
      <c r="N659" s="2453"/>
      <c r="O659" s="2453"/>
      <c r="P659" s="2453"/>
      <c r="Q659" s="2453"/>
      <c r="R659" s="2453"/>
      <c r="S659" s="2453"/>
      <c r="T659" s="2453"/>
      <c r="U659" s="2453"/>
      <c r="V659" s="2453"/>
      <c r="W659" s="2453"/>
      <c r="X659" s="2453"/>
      <c r="Y659" s="2453"/>
      <c r="Z659" s="2453"/>
      <c r="AA659" s="2453"/>
      <c r="AB659" s="2453"/>
      <c r="AC659" s="2453"/>
      <c r="AD659" s="2454"/>
      <c r="AE659" s="2452"/>
      <c r="AF659" s="2453"/>
      <c r="AG659" s="2453"/>
      <c r="AH659" s="2453"/>
      <c r="AI659" s="2453"/>
      <c r="AJ659" s="2453"/>
      <c r="AK659" s="2453"/>
      <c r="AL659" s="2453"/>
      <c r="AM659" s="2453"/>
      <c r="AN659" s="2453"/>
      <c r="AO659" s="2453"/>
      <c r="AP659" s="2453"/>
      <c r="AQ659" s="2453"/>
      <c r="AR659" s="2453"/>
      <c r="AS659" s="2453"/>
      <c r="AT659" s="2454"/>
      <c r="AU659" s="2452"/>
      <c r="AV659" s="2453"/>
      <c r="AW659" s="2453"/>
      <c r="AX659" s="2453"/>
      <c r="AY659" s="2453"/>
      <c r="AZ659" s="2453"/>
      <c r="BA659" s="2453"/>
      <c r="BB659" s="2454"/>
      <c r="BC659" s="2452"/>
      <c r="BD659" s="2453"/>
      <c r="BE659" s="2453"/>
      <c r="BF659" s="2453"/>
      <c r="BG659" s="2453"/>
      <c r="BH659" s="2453"/>
      <c r="BI659" s="2453"/>
      <c r="BJ659" s="2453"/>
      <c r="BK659" s="2453"/>
      <c r="BL659" s="2453"/>
      <c r="BM659" s="2453"/>
      <c r="BN659" s="2454"/>
      <c r="BO659" s="2452"/>
      <c r="BP659" s="2453"/>
      <c r="BQ659" s="2453"/>
      <c r="BR659" s="2453"/>
      <c r="BS659" s="2453"/>
      <c r="BT659" s="2453"/>
      <c r="BU659" s="2453"/>
      <c r="BV659" s="2453"/>
      <c r="BW659" s="2453"/>
      <c r="BX659" s="2453"/>
      <c r="BY659" s="2453"/>
      <c r="BZ659" s="2453"/>
      <c r="CA659" s="2453"/>
      <c r="CB659" s="2454"/>
      <c r="CC659" s="2452"/>
      <c r="CD659" s="2453"/>
      <c r="CE659" s="2453"/>
      <c r="CF659" s="2453"/>
      <c r="CG659" s="2453"/>
      <c r="CH659" s="2453"/>
      <c r="CI659" s="2453"/>
      <c r="CJ659" s="2453"/>
      <c r="CK659" s="2453"/>
      <c r="CL659" s="2453"/>
      <c r="CM659" s="2453"/>
      <c r="CN659" s="2454"/>
      <c r="CO659" s="517"/>
      <c r="CP659" s="486"/>
      <c r="CQ659" s="486"/>
      <c r="CR659" s="486"/>
      <c r="CS659" s="517"/>
      <c r="CT659" s="486"/>
      <c r="CU659" s="486"/>
      <c r="CV659" s="487"/>
      <c r="CW659" s="517"/>
      <c r="CX659" s="486"/>
      <c r="CY659" s="486"/>
      <c r="CZ659" s="487"/>
      <c r="DA659" s="517"/>
      <c r="DB659" s="486"/>
      <c r="DC659" s="486"/>
      <c r="DD659" s="487"/>
      <c r="DE659" s="517"/>
      <c r="DF659" s="486"/>
      <c r="DG659" s="486"/>
      <c r="DH659" s="487"/>
      <c r="DI659" s="517"/>
      <c r="DJ659" s="486"/>
      <c r="DK659" s="486"/>
      <c r="DL659" s="487"/>
      <c r="DM659" s="517"/>
      <c r="DN659" s="486"/>
      <c r="DO659" s="486"/>
      <c r="DP659" s="487"/>
      <c r="DQ659" s="2452"/>
      <c r="DR659" s="2453"/>
      <c r="DS659" s="2453"/>
      <c r="DT659" s="2453"/>
      <c r="DU659" s="2453"/>
      <c r="DV659" s="2453"/>
      <c r="DW659" s="2453"/>
      <c r="DX659" s="2454"/>
      <c r="DY659" s="482"/>
    </row>
    <row r="660" spans="3:129" ht="6.75" customHeight="1">
      <c r="C660" s="2446"/>
      <c r="D660" s="2447"/>
      <c r="E660" s="2447"/>
      <c r="F660" s="2447"/>
      <c r="G660" s="2447"/>
      <c r="H660" s="2447"/>
      <c r="I660" s="2447"/>
      <c r="J660" s="2447"/>
      <c r="K660" s="2447"/>
      <c r="L660" s="2447"/>
      <c r="M660" s="2447"/>
      <c r="N660" s="2447"/>
      <c r="O660" s="2447"/>
      <c r="P660" s="2447"/>
      <c r="Q660" s="2447"/>
      <c r="R660" s="2447"/>
      <c r="S660" s="2447"/>
      <c r="T660" s="2447"/>
      <c r="U660" s="2447"/>
      <c r="V660" s="2447"/>
      <c r="W660" s="2447"/>
      <c r="X660" s="2447"/>
      <c r="Y660" s="2447"/>
      <c r="Z660" s="2447"/>
      <c r="AA660" s="2447"/>
      <c r="AB660" s="2447"/>
      <c r="AC660" s="2447"/>
      <c r="AD660" s="2448"/>
      <c r="AE660" s="2446"/>
      <c r="AF660" s="2447"/>
      <c r="AG660" s="2447"/>
      <c r="AH660" s="2447"/>
      <c r="AI660" s="2447"/>
      <c r="AJ660" s="2447"/>
      <c r="AK660" s="2447"/>
      <c r="AL660" s="2447"/>
      <c r="AM660" s="2447"/>
      <c r="AN660" s="2447"/>
      <c r="AO660" s="2447"/>
      <c r="AP660" s="2447"/>
      <c r="AQ660" s="2447"/>
      <c r="AR660" s="2447"/>
      <c r="AS660" s="2447"/>
      <c r="AT660" s="2448"/>
      <c r="AU660" s="2446"/>
      <c r="AV660" s="2447"/>
      <c r="AW660" s="2447"/>
      <c r="AX660" s="2447"/>
      <c r="AY660" s="2447"/>
      <c r="AZ660" s="2447"/>
      <c r="BA660" s="2447"/>
      <c r="BB660" s="2448"/>
      <c r="BC660" s="2446"/>
      <c r="BD660" s="2447"/>
      <c r="BE660" s="2447"/>
      <c r="BF660" s="2447"/>
      <c r="BG660" s="2447"/>
      <c r="BH660" s="2447"/>
      <c r="BI660" s="2447"/>
      <c r="BJ660" s="2447"/>
      <c r="BK660" s="2447"/>
      <c r="BL660" s="2447"/>
      <c r="BM660" s="2447"/>
      <c r="BN660" s="2448"/>
      <c r="BO660" s="2446"/>
      <c r="BP660" s="2447"/>
      <c r="BQ660" s="2447"/>
      <c r="BR660" s="2447"/>
      <c r="BS660" s="2447"/>
      <c r="BT660" s="2447"/>
      <c r="BU660" s="2447"/>
      <c r="BV660" s="2447"/>
      <c r="BW660" s="2447"/>
      <c r="BX660" s="2447"/>
      <c r="BY660" s="2447"/>
      <c r="BZ660" s="2447"/>
      <c r="CA660" s="2447"/>
      <c r="CB660" s="2448"/>
      <c r="CC660" s="2446"/>
      <c r="CD660" s="2447"/>
      <c r="CE660" s="2447"/>
      <c r="CF660" s="2447"/>
      <c r="CG660" s="2447"/>
      <c r="CH660" s="2447"/>
      <c r="CI660" s="2447"/>
      <c r="CJ660" s="2447"/>
      <c r="CK660" s="2447"/>
      <c r="CL660" s="2447"/>
      <c r="CM660" s="2447"/>
      <c r="CN660" s="2448"/>
      <c r="CO660" s="478"/>
      <c r="CP660" s="479"/>
      <c r="CQ660" s="479"/>
      <c r="CR660" s="479"/>
      <c r="CS660" s="478"/>
      <c r="CT660" s="479"/>
      <c r="CU660" s="479"/>
      <c r="CV660" s="480"/>
      <c r="CW660" s="478"/>
      <c r="CX660" s="479"/>
      <c r="CY660" s="479"/>
      <c r="CZ660" s="480"/>
      <c r="DA660" s="478"/>
      <c r="DB660" s="479"/>
      <c r="DC660" s="479"/>
      <c r="DD660" s="480"/>
      <c r="DE660" s="478"/>
      <c r="DF660" s="479"/>
      <c r="DG660" s="479"/>
      <c r="DH660" s="480"/>
      <c r="DI660" s="478"/>
      <c r="DJ660" s="479"/>
      <c r="DK660" s="479"/>
      <c r="DL660" s="480"/>
      <c r="DM660" s="478"/>
      <c r="DN660" s="479"/>
      <c r="DO660" s="479"/>
      <c r="DP660" s="480"/>
      <c r="DQ660" s="2446"/>
      <c r="DR660" s="2447"/>
      <c r="DS660" s="2447"/>
      <c r="DT660" s="2447"/>
      <c r="DU660" s="2447"/>
      <c r="DV660" s="2447"/>
      <c r="DW660" s="2447"/>
      <c r="DX660" s="2448"/>
      <c r="DY660" s="482"/>
    </row>
    <row r="661" spans="3:129" ht="6.75" customHeight="1">
      <c r="C661" s="2449"/>
      <c r="D661" s="2450"/>
      <c r="E661" s="2450"/>
      <c r="F661" s="2450"/>
      <c r="G661" s="2450"/>
      <c r="H661" s="2450"/>
      <c r="I661" s="2450"/>
      <c r="J661" s="2450"/>
      <c r="K661" s="2450"/>
      <c r="L661" s="2450"/>
      <c r="M661" s="2450"/>
      <c r="N661" s="2450"/>
      <c r="O661" s="2450"/>
      <c r="P661" s="2450"/>
      <c r="Q661" s="2450"/>
      <c r="R661" s="2450"/>
      <c r="S661" s="2450"/>
      <c r="T661" s="2450"/>
      <c r="U661" s="2450"/>
      <c r="V661" s="2450"/>
      <c r="W661" s="2450"/>
      <c r="X661" s="2450"/>
      <c r="Y661" s="2450"/>
      <c r="Z661" s="2450"/>
      <c r="AA661" s="2450"/>
      <c r="AB661" s="2450"/>
      <c r="AC661" s="2450"/>
      <c r="AD661" s="2451"/>
      <c r="AE661" s="2449"/>
      <c r="AF661" s="2450"/>
      <c r="AG661" s="2450"/>
      <c r="AH661" s="2450"/>
      <c r="AI661" s="2450"/>
      <c r="AJ661" s="2450"/>
      <c r="AK661" s="2450"/>
      <c r="AL661" s="2450"/>
      <c r="AM661" s="2450"/>
      <c r="AN661" s="2450"/>
      <c r="AO661" s="2450"/>
      <c r="AP661" s="2450"/>
      <c r="AQ661" s="2450"/>
      <c r="AR661" s="2450"/>
      <c r="AS661" s="2450"/>
      <c r="AT661" s="2451"/>
      <c r="AU661" s="2449"/>
      <c r="AV661" s="2450"/>
      <c r="AW661" s="2450"/>
      <c r="AX661" s="2450"/>
      <c r="AY661" s="2450"/>
      <c r="AZ661" s="2450"/>
      <c r="BA661" s="2450"/>
      <c r="BB661" s="2451"/>
      <c r="BC661" s="2449"/>
      <c r="BD661" s="2450"/>
      <c r="BE661" s="2450"/>
      <c r="BF661" s="2450"/>
      <c r="BG661" s="2450"/>
      <c r="BH661" s="2450"/>
      <c r="BI661" s="2450"/>
      <c r="BJ661" s="2450"/>
      <c r="BK661" s="2450"/>
      <c r="BL661" s="2450"/>
      <c r="BM661" s="2450"/>
      <c r="BN661" s="2451"/>
      <c r="BO661" s="2449"/>
      <c r="BP661" s="2450"/>
      <c r="BQ661" s="2450"/>
      <c r="BR661" s="2450"/>
      <c r="BS661" s="2450"/>
      <c r="BT661" s="2450"/>
      <c r="BU661" s="2450"/>
      <c r="BV661" s="2450"/>
      <c r="BW661" s="2450"/>
      <c r="BX661" s="2450"/>
      <c r="BY661" s="2450"/>
      <c r="BZ661" s="2450"/>
      <c r="CA661" s="2450"/>
      <c r="CB661" s="2451"/>
      <c r="CC661" s="2449"/>
      <c r="CD661" s="2450"/>
      <c r="CE661" s="2450"/>
      <c r="CF661" s="2450"/>
      <c r="CG661" s="2450"/>
      <c r="CH661" s="2450"/>
      <c r="CI661" s="2450"/>
      <c r="CJ661" s="2450"/>
      <c r="CK661" s="2450"/>
      <c r="CL661" s="2450"/>
      <c r="CM661" s="2450"/>
      <c r="CN661" s="2451"/>
      <c r="CO661" s="481"/>
      <c r="CP661" s="482"/>
      <c r="CQ661" s="482"/>
      <c r="CR661" s="482"/>
      <c r="CS661" s="481"/>
      <c r="CT661" s="482"/>
      <c r="CU661" s="482"/>
      <c r="CV661" s="483"/>
      <c r="CW661" s="481"/>
      <c r="CX661" s="482"/>
      <c r="CY661" s="482"/>
      <c r="CZ661" s="483"/>
      <c r="DA661" s="481"/>
      <c r="DB661" s="482"/>
      <c r="DC661" s="482"/>
      <c r="DD661" s="483"/>
      <c r="DE661" s="481"/>
      <c r="DF661" s="482"/>
      <c r="DG661" s="482"/>
      <c r="DH661" s="483"/>
      <c r="DI661" s="481"/>
      <c r="DJ661" s="482"/>
      <c r="DK661" s="482"/>
      <c r="DL661" s="483"/>
      <c r="DM661" s="481"/>
      <c r="DN661" s="482"/>
      <c r="DO661" s="482"/>
      <c r="DP661" s="483"/>
      <c r="DQ661" s="2449"/>
      <c r="DR661" s="2450"/>
      <c r="DS661" s="2450"/>
      <c r="DT661" s="2450"/>
      <c r="DU661" s="2450"/>
      <c r="DV661" s="2450"/>
      <c r="DW661" s="2450"/>
      <c r="DX661" s="2451"/>
      <c r="DY661" s="482"/>
    </row>
    <row r="662" spans="3:129" ht="6.75" customHeight="1">
      <c r="C662" s="2449"/>
      <c r="D662" s="2450"/>
      <c r="E662" s="2450"/>
      <c r="F662" s="2450"/>
      <c r="G662" s="2450"/>
      <c r="H662" s="2450"/>
      <c r="I662" s="2450"/>
      <c r="J662" s="2450"/>
      <c r="K662" s="2450"/>
      <c r="L662" s="2450"/>
      <c r="M662" s="2450"/>
      <c r="N662" s="2450"/>
      <c r="O662" s="2450"/>
      <c r="P662" s="2450"/>
      <c r="Q662" s="2450"/>
      <c r="R662" s="2450"/>
      <c r="S662" s="2450"/>
      <c r="T662" s="2450"/>
      <c r="U662" s="2450"/>
      <c r="V662" s="2450"/>
      <c r="W662" s="2450"/>
      <c r="X662" s="2450"/>
      <c r="Y662" s="2450"/>
      <c r="Z662" s="2450"/>
      <c r="AA662" s="2450"/>
      <c r="AB662" s="2450"/>
      <c r="AC662" s="2450"/>
      <c r="AD662" s="2451"/>
      <c r="AE662" s="2449"/>
      <c r="AF662" s="2450"/>
      <c r="AG662" s="2450"/>
      <c r="AH662" s="2450"/>
      <c r="AI662" s="2450"/>
      <c r="AJ662" s="2450"/>
      <c r="AK662" s="2450"/>
      <c r="AL662" s="2450"/>
      <c r="AM662" s="2450"/>
      <c r="AN662" s="2450"/>
      <c r="AO662" s="2450"/>
      <c r="AP662" s="2450"/>
      <c r="AQ662" s="2450"/>
      <c r="AR662" s="2450"/>
      <c r="AS662" s="2450"/>
      <c r="AT662" s="2451"/>
      <c r="AU662" s="2449"/>
      <c r="AV662" s="2450"/>
      <c r="AW662" s="2450"/>
      <c r="AX662" s="2450"/>
      <c r="AY662" s="2450"/>
      <c r="AZ662" s="2450"/>
      <c r="BA662" s="2450"/>
      <c r="BB662" s="2451"/>
      <c r="BC662" s="2449"/>
      <c r="BD662" s="2450"/>
      <c r="BE662" s="2450"/>
      <c r="BF662" s="2450"/>
      <c r="BG662" s="2450"/>
      <c r="BH662" s="2450"/>
      <c r="BI662" s="2450"/>
      <c r="BJ662" s="2450"/>
      <c r="BK662" s="2450"/>
      <c r="BL662" s="2450"/>
      <c r="BM662" s="2450"/>
      <c r="BN662" s="2451"/>
      <c r="BO662" s="2449"/>
      <c r="BP662" s="2450"/>
      <c r="BQ662" s="2450"/>
      <c r="BR662" s="2450"/>
      <c r="BS662" s="2450"/>
      <c r="BT662" s="2450"/>
      <c r="BU662" s="2450"/>
      <c r="BV662" s="2450"/>
      <c r="BW662" s="2450"/>
      <c r="BX662" s="2450"/>
      <c r="BY662" s="2450"/>
      <c r="BZ662" s="2450"/>
      <c r="CA662" s="2450"/>
      <c r="CB662" s="2451"/>
      <c r="CC662" s="2449"/>
      <c r="CD662" s="2450"/>
      <c r="CE662" s="2450"/>
      <c r="CF662" s="2450"/>
      <c r="CG662" s="2450"/>
      <c r="CH662" s="2450"/>
      <c r="CI662" s="2450"/>
      <c r="CJ662" s="2450"/>
      <c r="CK662" s="2450"/>
      <c r="CL662" s="2450"/>
      <c r="CM662" s="2450"/>
      <c r="CN662" s="2451"/>
      <c r="CO662" s="519"/>
      <c r="CP662" s="492"/>
      <c r="CQ662" s="492"/>
      <c r="CR662" s="492"/>
      <c r="CS662" s="519"/>
      <c r="CT662" s="492"/>
      <c r="CU662" s="492"/>
      <c r="CV662" s="493"/>
      <c r="CW662" s="519"/>
      <c r="CX662" s="492"/>
      <c r="CY662" s="492"/>
      <c r="CZ662" s="493"/>
      <c r="DA662" s="519"/>
      <c r="DB662" s="492"/>
      <c r="DC662" s="492"/>
      <c r="DD662" s="493"/>
      <c r="DE662" s="519"/>
      <c r="DF662" s="492"/>
      <c r="DG662" s="492"/>
      <c r="DH662" s="493"/>
      <c r="DI662" s="519"/>
      <c r="DJ662" s="492"/>
      <c r="DK662" s="492"/>
      <c r="DL662" s="493"/>
      <c r="DM662" s="519"/>
      <c r="DN662" s="492"/>
      <c r="DO662" s="492"/>
      <c r="DP662" s="493"/>
      <c r="DQ662" s="2449"/>
      <c r="DR662" s="2450"/>
      <c r="DS662" s="2450"/>
      <c r="DT662" s="2450"/>
      <c r="DU662" s="2450"/>
      <c r="DV662" s="2450"/>
      <c r="DW662" s="2450"/>
      <c r="DX662" s="2451"/>
      <c r="DY662" s="482"/>
    </row>
    <row r="663" spans="3:129" ht="6.75" customHeight="1">
      <c r="C663" s="2449"/>
      <c r="D663" s="2450"/>
      <c r="E663" s="2450"/>
      <c r="F663" s="2450"/>
      <c r="G663" s="2450"/>
      <c r="H663" s="2450"/>
      <c r="I663" s="2450"/>
      <c r="J663" s="2450"/>
      <c r="K663" s="2450"/>
      <c r="L663" s="2450"/>
      <c r="M663" s="2450"/>
      <c r="N663" s="2450"/>
      <c r="O663" s="2450"/>
      <c r="P663" s="2450"/>
      <c r="Q663" s="2450"/>
      <c r="R663" s="2450"/>
      <c r="S663" s="2450"/>
      <c r="T663" s="2450"/>
      <c r="U663" s="2450"/>
      <c r="V663" s="2450"/>
      <c r="W663" s="2450"/>
      <c r="X663" s="2450"/>
      <c r="Y663" s="2450"/>
      <c r="Z663" s="2450"/>
      <c r="AA663" s="2450"/>
      <c r="AB663" s="2450"/>
      <c r="AC663" s="2450"/>
      <c r="AD663" s="2451"/>
      <c r="AE663" s="2449"/>
      <c r="AF663" s="2450"/>
      <c r="AG663" s="2450"/>
      <c r="AH663" s="2450"/>
      <c r="AI663" s="2450"/>
      <c r="AJ663" s="2450"/>
      <c r="AK663" s="2450"/>
      <c r="AL663" s="2450"/>
      <c r="AM663" s="2450"/>
      <c r="AN663" s="2450"/>
      <c r="AO663" s="2450"/>
      <c r="AP663" s="2450"/>
      <c r="AQ663" s="2450"/>
      <c r="AR663" s="2450"/>
      <c r="AS663" s="2450"/>
      <c r="AT663" s="2451"/>
      <c r="AU663" s="2449"/>
      <c r="AV663" s="2450"/>
      <c r="AW663" s="2450"/>
      <c r="AX663" s="2450"/>
      <c r="AY663" s="2450"/>
      <c r="AZ663" s="2450"/>
      <c r="BA663" s="2450"/>
      <c r="BB663" s="2451"/>
      <c r="BC663" s="2449"/>
      <c r="BD663" s="2450"/>
      <c r="BE663" s="2450"/>
      <c r="BF663" s="2450"/>
      <c r="BG663" s="2450"/>
      <c r="BH663" s="2450"/>
      <c r="BI663" s="2450"/>
      <c r="BJ663" s="2450"/>
      <c r="BK663" s="2450"/>
      <c r="BL663" s="2450"/>
      <c r="BM663" s="2450"/>
      <c r="BN663" s="2451"/>
      <c r="BO663" s="2449"/>
      <c r="BP663" s="2450"/>
      <c r="BQ663" s="2450"/>
      <c r="BR663" s="2450"/>
      <c r="BS663" s="2450"/>
      <c r="BT663" s="2450"/>
      <c r="BU663" s="2450"/>
      <c r="BV663" s="2450"/>
      <c r="BW663" s="2450"/>
      <c r="BX663" s="2450"/>
      <c r="BY663" s="2450"/>
      <c r="BZ663" s="2450"/>
      <c r="CA663" s="2450"/>
      <c r="CB663" s="2451"/>
      <c r="CC663" s="2449"/>
      <c r="CD663" s="2450"/>
      <c r="CE663" s="2450"/>
      <c r="CF663" s="2450"/>
      <c r="CG663" s="2450"/>
      <c r="CH663" s="2450"/>
      <c r="CI663" s="2450"/>
      <c r="CJ663" s="2450"/>
      <c r="CK663" s="2450"/>
      <c r="CL663" s="2450"/>
      <c r="CM663" s="2450"/>
      <c r="CN663" s="2451"/>
      <c r="CO663" s="481"/>
      <c r="CP663" s="482"/>
      <c r="CQ663" s="482"/>
      <c r="CR663" s="482"/>
      <c r="CS663" s="481"/>
      <c r="CT663" s="482"/>
      <c r="CU663" s="482"/>
      <c r="CV663" s="483"/>
      <c r="CW663" s="481"/>
      <c r="CX663" s="482"/>
      <c r="CY663" s="482"/>
      <c r="CZ663" s="483"/>
      <c r="DA663" s="481"/>
      <c r="DB663" s="482"/>
      <c r="DC663" s="482"/>
      <c r="DD663" s="483"/>
      <c r="DE663" s="481"/>
      <c r="DF663" s="482"/>
      <c r="DG663" s="482"/>
      <c r="DH663" s="483"/>
      <c r="DI663" s="481"/>
      <c r="DJ663" s="482"/>
      <c r="DK663" s="482"/>
      <c r="DL663" s="483"/>
      <c r="DM663" s="481"/>
      <c r="DN663" s="482"/>
      <c r="DO663" s="482"/>
      <c r="DP663" s="483"/>
      <c r="DQ663" s="2449"/>
      <c r="DR663" s="2450"/>
      <c r="DS663" s="2450"/>
      <c r="DT663" s="2450"/>
      <c r="DU663" s="2450"/>
      <c r="DV663" s="2450"/>
      <c r="DW663" s="2450"/>
      <c r="DX663" s="2451"/>
      <c r="DY663" s="482"/>
    </row>
    <row r="664" spans="3:129" ht="6.75" customHeight="1">
      <c r="C664" s="2449"/>
      <c r="D664" s="2450"/>
      <c r="E664" s="2450"/>
      <c r="F664" s="2450"/>
      <c r="G664" s="2450"/>
      <c r="H664" s="2450"/>
      <c r="I664" s="2450"/>
      <c r="J664" s="2450"/>
      <c r="K664" s="2450"/>
      <c r="L664" s="2450"/>
      <c r="M664" s="2450"/>
      <c r="N664" s="2450"/>
      <c r="O664" s="2450"/>
      <c r="P664" s="2450"/>
      <c r="Q664" s="2450"/>
      <c r="R664" s="2450"/>
      <c r="S664" s="2450"/>
      <c r="T664" s="2450"/>
      <c r="U664" s="2450"/>
      <c r="V664" s="2450"/>
      <c r="W664" s="2450"/>
      <c r="X664" s="2450"/>
      <c r="Y664" s="2450"/>
      <c r="Z664" s="2450"/>
      <c r="AA664" s="2450"/>
      <c r="AB664" s="2450"/>
      <c r="AC664" s="2450"/>
      <c r="AD664" s="2451"/>
      <c r="AE664" s="2449"/>
      <c r="AF664" s="2450"/>
      <c r="AG664" s="2450"/>
      <c r="AH664" s="2450"/>
      <c r="AI664" s="2450"/>
      <c r="AJ664" s="2450"/>
      <c r="AK664" s="2450"/>
      <c r="AL664" s="2450"/>
      <c r="AM664" s="2450"/>
      <c r="AN664" s="2450"/>
      <c r="AO664" s="2450"/>
      <c r="AP664" s="2450"/>
      <c r="AQ664" s="2450"/>
      <c r="AR664" s="2450"/>
      <c r="AS664" s="2450"/>
      <c r="AT664" s="2451"/>
      <c r="AU664" s="2449"/>
      <c r="AV664" s="2450"/>
      <c r="AW664" s="2450"/>
      <c r="AX664" s="2450"/>
      <c r="AY664" s="2450"/>
      <c r="AZ664" s="2450"/>
      <c r="BA664" s="2450"/>
      <c r="BB664" s="2451"/>
      <c r="BC664" s="2449"/>
      <c r="BD664" s="2450"/>
      <c r="BE664" s="2450"/>
      <c r="BF664" s="2450"/>
      <c r="BG664" s="2450"/>
      <c r="BH664" s="2450"/>
      <c r="BI664" s="2450"/>
      <c r="BJ664" s="2450"/>
      <c r="BK664" s="2450"/>
      <c r="BL664" s="2450"/>
      <c r="BM664" s="2450"/>
      <c r="BN664" s="2451"/>
      <c r="BO664" s="2449"/>
      <c r="BP664" s="2450"/>
      <c r="BQ664" s="2450"/>
      <c r="BR664" s="2450"/>
      <c r="BS664" s="2450"/>
      <c r="BT664" s="2450"/>
      <c r="BU664" s="2450"/>
      <c r="BV664" s="2450"/>
      <c r="BW664" s="2450"/>
      <c r="BX664" s="2450"/>
      <c r="BY664" s="2450"/>
      <c r="BZ664" s="2450"/>
      <c r="CA664" s="2450"/>
      <c r="CB664" s="2451"/>
      <c r="CC664" s="2449"/>
      <c r="CD664" s="2450"/>
      <c r="CE664" s="2450"/>
      <c r="CF664" s="2450"/>
      <c r="CG664" s="2450"/>
      <c r="CH664" s="2450"/>
      <c r="CI664" s="2450"/>
      <c r="CJ664" s="2450"/>
      <c r="CK664" s="2450"/>
      <c r="CL664" s="2450"/>
      <c r="CM664" s="2450"/>
      <c r="CN664" s="2451"/>
      <c r="CO664" s="520"/>
      <c r="CP664" s="498"/>
      <c r="CQ664" s="498"/>
      <c r="CR664" s="498"/>
      <c r="CS664" s="520"/>
      <c r="CT664" s="498"/>
      <c r="CU664" s="498"/>
      <c r="CV664" s="497"/>
      <c r="CW664" s="520"/>
      <c r="CX664" s="498"/>
      <c r="CY664" s="498"/>
      <c r="CZ664" s="497"/>
      <c r="DA664" s="520"/>
      <c r="DB664" s="498"/>
      <c r="DC664" s="498"/>
      <c r="DD664" s="497"/>
      <c r="DE664" s="520"/>
      <c r="DF664" s="498"/>
      <c r="DG664" s="498"/>
      <c r="DH664" s="497"/>
      <c r="DI664" s="520"/>
      <c r="DJ664" s="498"/>
      <c r="DK664" s="498"/>
      <c r="DL664" s="497"/>
      <c r="DM664" s="520"/>
      <c r="DN664" s="498"/>
      <c r="DO664" s="498"/>
      <c r="DP664" s="497"/>
      <c r="DQ664" s="2449"/>
      <c r="DR664" s="2450"/>
      <c r="DS664" s="2450"/>
      <c r="DT664" s="2450"/>
      <c r="DU664" s="2450"/>
      <c r="DV664" s="2450"/>
      <c r="DW664" s="2450"/>
      <c r="DX664" s="2451"/>
      <c r="DY664" s="482"/>
    </row>
    <row r="665" spans="3:129" ht="6.75" customHeight="1">
      <c r="C665" s="2449"/>
      <c r="D665" s="2450"/>
      <c r="E665" s="2450"/>
      <c r="F665" s="2450"/>
      <c r="G665" s="2450"/>
      <c r="H665" s="2450"/>
      <c r="I665" s="2450"/>
      <c r="J665" s="2450"/>
      <c r="K665" s="2450"/>
      <c r="L665" s="2450"/>
      <c r="M665" s="2450"/>
      <c r="N665" s="2450"/>
      <c r="O665" s="2450"/>
      <c r="P665" s="2450"/>
      <c r="Q665" s="2450"/>
      <c r="R665" s="2450"/>
      <c r="S665" s="2450"/>
      <c r="T665" s="2450"/>
      <c r="U665" s="2450"/>
      <c r="V665" s="2450"/>
      <c r="W665" s="2450"/>
      <c r="X665" s="2450"/>
      <c r="Y665" s="2450"/>
      <c r="Z665" s="2450"/>
      <c r="AA665" s="2450"/>
      <c r="AB665" s="2450"/>
      <c r="AC665" s="2450"/>
      <c r="AD665" s="2451"/>
      <c r="AE665" s="2449"/>
      <c r="AF665" s="2450"/>
      <c r="AG665" s="2450"/>
      <c r="AH665" s="2450"/>
      <c r="AI665" s="2450"/>
      <c r="AJ665" s="2450"/>
      <c r="AK665" s="2450"/>
      <c r="AL665" s="2450"/>
      <c r="AM665" s="2450"/>
      <c r="AN665" s="2450"/>
      <c r="AO665" s="2450"/>
      <c r="AP665" s="2450"/>
      <c r="AQ665" s="2450"/>
      <c r="AR665" s="2450"/>
      <c r="AS665" s="2450"/>
      <c r="AT665" s="2451"/>
      <c r="AU665" s="2449"/>
      <c r="AV665" s="2450"/>
      <c r="AW665" s="2450"/>
      <c r="AX665" s="2450"/>
      <c r="AY665" s="2450"/>
      <c r="AZ665" s="2450"/>
      <c r="BA665" s="2450"/>
      <c r="BB665" s="2451"/>
      <c r="BC665" s="2449"/>
      <c r="BD665" s="2450"/>
      <c r="BE665" s="2450"/>
      <c r="BF665" s="2450"/>
      <c r="BG665" s="2450"/>
      <c r="BH665" s="2450"/>
      <c r="BI665" s="2450"/>
      <c r="BJ665" s="2450"/>
      <c r="BK665" s="2450"/>
      <c r="BL665" s="2450"/>
      <c r="BM665" s="2450"/>
      <c r="BN665" s="2451"/>
      <c r="BO665" s="2449"/>
      <c r="BP665" s="2450"/>
      <c r="BQ665" s="2450"/>
      <c r="BR665" s="2450"/>
      <c r="BS665" s="2450"/>
      <c r="BT665" s="2450"/>
      <c r="BU665" s="2450"/>
      <c r="BV665" s="2450"/>
      <c r="BW665" s="2450"/>
      <c r="BX665" s="2450"/>
      <c r="BY665" s="2450"/>
      <c r="BZ665" s="2450"/>
      <c r="CA665" s="2450"/>
      <c r="CB665" s="2451"/>
      <c r="CC665" s="2449"/>
      <c r="CD665" s="2450"/>
      <c r="CE665" s="2450"/>
      <c r="CF665" s="2450"/>
      <c r="CG665" s="2450"/>
      <c r="CH665" s="2450"/>
      <c r="CI665" s="2450"/>
      <c r="CJ665" s="2450"/>
      <c r="CK665" s="2450"/>
      <c r="CL665" s="2450"/>
      <c r="CM665" s="2450"/>
      <c r="CN665" s="2451"/>
      <c r="CO665" s="481"/>
      <c r="CP665" s="482"/>
      <c r="CQ665" s="482"/>
      <c r="CR665" s="482"/>
      <c r="CS665" s="481"/>
      <c r="CT665" s="482"/>
      <c r="CU665" s="482"/>
      <c r="CV665" s="483"/>
      <c r="CW665" s="481"/>
      <c r="CX665" s="482"/>
      <c r="CY665" s="482"/>
      <c r="CZ665" s="483"/>
      <c r="DA665" s="481"/>
      <c r="DB665" s="482"/>
      <c r="DC665" s="482"/>
      <c r="DD665" s="483"/>
      <c r="DE665" s="481"/>
      <c r="DF665" s="482"/>
      <c r="DG665" s="482"/>
      <c r="DH665" s="483"/>
      <c r="DI665" s="481"/>
      <c r="DJ665" s="482"/>
      <c r="DK665" s="482"/>
      <c r="DL665" s="483"/>
      <c r="DM665" s="481"/>
      <c r="DN665" s="482"/>
      <c r="DO665" s="482"/>
      <c r="DP665" s="483"/>
      <c r="DQ665" s="2449"/>
      <c r="DR665" s="2450"/>
      <c r="DS665" s="2450"/>
      <c r="DT665" s="2450"/>
      <c r="DU665" s="2450"/>
      <c r="DV665" s="2450"/>
      <c r="DW665" s="2450"/>
      <c r="DX665" s="2451"/>
      <c r="DY665" s="482"/>
    </row>
    <row r="666" spans="3:129" ht="6.75" customHeight="1">
      <c r="C666" s="2449"/>
      <c r="D666" s="2450"/>
      <c r="E666" s="2450"/>
      <c r="F666" s="2450"/>
      <c r="G666" s="2450"/>
      <c r="H666" s="2450"/>
      <c r="I666" s="2450"/>
      <c r="J666" s="2450"/>
      <c r="K666" s="2450"/>
      <c r="L666" s="2450"/>
      <c r="M666" s="2450"/>
      <c r="N666" s="2450"/>
      <c r="O666" s="2450"/>
      <c r="P666" s="2450"/>
      <c r="Q666" s="2450"/>
      <c r="R666" s="2450"/>
      <c r="S666" s="2450"/>
      <c r="T666" s="2450"/>
      <c r="U666" s="2450"/>
      <c r="V666" s="2450"/>
      <c r="W666" s="2450"/>
      <c r="X666" s="2450"/>
      <c r="Y666" s="2450"/>
      <c r="Z666" s="2450"/>
      <c r="AA666" s="2450"/>
      <c r="AB666" s="2450"/>
      <c r="AC666" s="2450"/>
      <c r="AD666" s="2451"/>
      <c r="AE666" s="2449"/>
      <c r="AF666" s="2450"/>
      <c r="AG666" s="2450"/>
      <c r="AH666" s="2450"/>
      <c r="AI666" s="2450"/>
      <c r="AJ666" s="2450"/>
      <c r="AK666" s="2450"/>
      <c r="AL666" s="2450"/>
      <c r="AM666" s="2450"/>
      <c r="AN666" s="2450"/>
      <c r="AO666" s="2450"/>
      <c r="AP666" s="2450"/>
      <c r="AQ666" s="2450"/>
      <c r="AR666" s="2450"/>
      <c r="AS666" s="2450"/>
      <c r="AT666" s="2451"/>
      <c r="AU666" s="2449"/>
      <c r="AV666" s="2450"/>
      <c r="AW666" s="2450"/>
      <c r="AX666" s="2450"/>
      <c r="AY666" s="2450"/>
      <c r="AZ666" s="2450"/>
      <c r="BA666" s="2450"/>
      <c r="BB666" s="2451"/>
      <c r="BC666" s="2449"/>
      <c r="BD666" s="2450"/>
      <c r="BE666" s="2450"/>
      <c r="BF666" s="2450"/>
      <c r="BG666" s="2450"/>
      <c r="BH666" s="2450"/>
      <c r="BI666" s="2450"/>
      <c r="BJ666" s="2450"/>
      <c r="BK666" s="2450"/>
      <c r="BL666" s="2450"/>
      <c r="BM666" s="2450"/>
      <c r="BN666" s="2451"/>
      <c r="BO666" s="2449"/>
      <c r="BP666" s="2450"/>
      <c r="BQ666" s="2450"/>
      <c r="BR666" s="2450"/>
      <c r="BS666" s="2450"/>
      <c r="BT666" s="2450"/>
      <c r="BU666" s="2450"/>
      <c r="BV666" s="2450"/>
      <c r="BW666" s="2450"/>
      <c r="BX666" s="2450"/>
      <c r="BY666" s="2450"/>
      <c r="BZ666" s="2450"/>
      <c r="CA666" s="2450"/>
      <c r="CB666" s="2451"/>
      <c r="CC666" s="2449"/>
      <c r="CD666" s="2450"/>
      <c r="CE666" s="2450"/>
      <c r="CF666" s="2450"/>
      <c r="CG666" s="2450"/>
      <c r="CH666" s="2450"/>
      <c r="CI666" s="2450"/>
      <c r="CJ666" s="2450"/>
      <c r="CK666" s="2450"/>
      <c r="CL666" s="2450"/>
      <c r="CM666" s="2450"/>
      <c r="CN666" s="2451"/>
      <c r="CO666" s="481"/>
      <c r="CP666" s="482"/>
      <c r="CQ666" s="482"/>
      <c r="CR666" s="482"/>
      <c r="CS666" s="481"/>
      <c r="CT666" s="482"/>
      <c r="CU666" s="482"/>
      <c r="CV666" s="483"/>
      <c r="CW666" s="481"/>
      <c r="CX666" s="482"/>
      <c r="CY666" s="482"/>
      <c r="CZ666" s="483"/>
      <c r="DA666" s="481"/>
      <c r="DB666" s="482"/>
      <c r="DC666" s="482"/>
      <c r="DD666" s="483"/>
      <c r="DE666" s="481"/>
      <c r="DF666" s="482"/>
      <c r="DG666" s="482"/>
      <c r="DH666" s="483"/>
      <c r="DI666" s="481"/>
      <c r="DJ666" s="482"/>
      <c r="DK666" s="482"/>
      <c r="DL666" s="483"/>
      <c r="DM666" s="481"/>
      <c r="DN666" s="482"/>
      <c r="DO666" s="482"/>
      <c r="DP666" s="483"/>
      <c r="DQ666" s="2449"/>
      <c r="DR666" s="2450"/>
      <c r="DS666" s="2450"/>
      <c r="DT666" s="2450"/>
      <c r="DU666" s="2450"/>
      <c r="DV666" s="2450"/>
      <c r="DW666" s="2450"/>
      <c r="DX666" s="2451"/>
      <c r="DY666" s="482"/>
    </row>
    <row r="667" spans="3:129" ht="6.75" customHeight="1">
      <c r="C667" s="2452"/>
      <c r="D667" s="2453"/>
      <c r="E667" s="2453"/>
      <c r="F667" s="2453"/>
      <c r="G667" s="2453"/>
      <c r="H667" s="2453"/>
      <c r="I667" s="2453"/>
      <c r="J667" s="2453"/>
      <c r="K667" s="2453"/>
      <c r="L667" s="2453"/>
      <c r="M667" s="2453"/>
      <c r="N667" s="2453"/>
      <c r="O667" s="2453"/>
      <c r="P667" s="2453"/>
      <c r="Q667" s="2453"/>
      <c r="R667" s="2453"/>
      <c r="S667" s="2453"/>
      <c r="T667" s="2453"/>
      <c r="U667" s="2453"/>
      <c r="V667" s="2453"/>
      <c r="W667" s="2453"/>
      <c r="X667" s="2453"/>
      <c r="Y667" s="2453"/>
      <c r="Z667" s="2453"/>
      <c r="AA667" s="2453"/>
      <c r="AB667" s="2453"/>
      <c r="AC667" s="2453"/>
      <c r="AD667" s="2454"/>
      <c r="AE667" s="2452"/>
      <c r="AF667" s="2453"/>
      <c r="AG667" s="2453"/>
      <c r="AH667" s="2453"/>
      <c r="AI667" s="2453"/>
      <c r="AJ667" s="2453"/>
      <c r="AK667" s="2453"/>
      <c r="AL667" s="2453"/>
      <c r="AM667" s="2453"/>
      <c r="AN667" s="2453"/>
      <c r="AO667" s="2453"/>
      <c r="AP667" s="2453"/>
      <c r="AQ667" s="2453"/>
      <c r="AR667" s="2453"/>
      <c r="AS667" s="2453"/>
      <c r="AT667" s="2454"/>
      <c r="AU667" s="2452"/>
      <c r="AV667" s="2453"/>
      <c r="AW667" s="2453"/>
      <c r="AX667" s="2453"/>
      <c r="AY667" s="2453"/>
      <c r="AZ667" s="2453"/>
      <c r="BA667" s="2453"/>
      <c r="BB667" s="2454"/>
      <c r="BC667" s="2452"/>
      <c r="BD667" s="2453"/>
      <c r="BE667" s="2453"/>
      <c r="BF667" s="2453"/>
      <c r="BG667" s="2453"/>
      <c r="BH667" s="2453"/>
      <c r="BI667" s="2453"/>
      <c r="BJ667" s="2453"/>
      <c r="BK667" s="2453"/>
      <c r="BL667" s="2453"/>
      <c r="BM667" s="2453"/>
      <c r="BN667" s="2454"/>
      <c r="BO667" s="2452"/>
      <c r="BP667" s="2453"/>
      <c r="BQ667" s="2453"/>
      <c r="BR667" s="2453"/>
      <c r="BS667" s="2453"/>
      <c r="BT667" s="2453"/>
      <c r="BU667" s="2453"/>
      <c r="BV667" s="2453"/>
      <c r="BW667" s="2453"/>
      <c r="BX667" s="2453"/>
      <c r="BY667" s="2453"/>
      <c r="BZ667" s="2453"/>
      <c r="CA667" s="2453"/>
      <c r="CB667" s="2454"/>
      <c r="CC667" s="2452"/>
      <c r="CD667" s="2453"/>
      <c r="CE667" s="2453"/>
      <c r="CF667" s="2453"/>
      <c r="CG667" s="2453"/>
      <c r="CH667" s="2453"/>
      <c r="CI667" s="2453"/>
      <c r="CJ667" s="2453"/>
      <c r="CK667" s="2453"/>
      <c r="CL667" s="2453"/>
      <c r="CM667" s="2453"/>
      <c r="CN667" s="2454"/>
      <c r="CO667" s="517"/>
      <c r="CP667" s="486"/>
      <c r="CQ667" s="486"/>
      <c r="CR667" s="486"/>
      <c r="CS667" s="517"/>
      <c r="CT667" s="486"/>
      <c r="CU667" s="486"/>
      <c r="CV667" s="487"/>
      <c r="CW667" s="517"/>
      <c r="CX667" s="486"/>
      <c r="CY667" s="486"/>
      <c r="CZ667" s="487"/>
      <c r="DA667" s="517"/>
      <c r="DB667" s="486"/>
      <c r="DC667" s="486"/>
      <c r="DD667" s="487"/>
      <c r="DE667" s="517"/>
      <c r="DF667" s="486"/>
      <c r="DG667" s="486"/>
      <c r="DH667" s="487"/>
      <c r="DI667" s="517"/>
      <c r="DJ667" s="486"/>
      <c r="DK667" s="486"/>
      <c r="DL667" s="487"/>
      <c r="DM667" s="517"/>
      <c r="DN667" s="486"/>
      <c r="DO667" s="486"/>
      <c r="DP667" s="487"/>
      <c r="DQ667" s="2452"/>
      <c r="DR667" s="2453"/>
      <c r="DS667" s="2453"/>
      <c r="DT667" s="2453"/>
      <c r="DU667" s="2453"/>
      <c r="DV667" s="2453"/>
      <c r="DW667" s="2453"/>
      <c r="DX667" s="2454"/>
      <c r="DY667" s="482"/>
    </row>
    <row r="668" spans="3:129" ht="6.75" customHeight="1">
      <c r="C668" s="2446"/>
      <c r="D668" s="2447"/>
      <c r="E668" s="2447"/>
      <c r="F668" s="2447"/>
      <c r="G668" s="2447"/>
      <c r="H668" s="2447"/>
      <c r="I668" s="2447"/>
      <c r="J668" s="2447"/>
      <c r="K668" s="2447"/>
      <c r="L668" s="2447"/>
      <c r="M668" s="2447"/>
      <c r="N668" s="2447"/>
      <c r="O668" s="2447"/>
      <c r="P668" s="2447"/>
      <c r="Q668" s="2447"/>
      <c r="R668" s="2447"/>
      <c r="S668" s="2447"/>
      <c r="T668" s="2447"/>
      <c r="U668" s="2447"/>
      <c r="V668" s="2447"/>
      <c r="W668" s="2447"/>
      <c r="X668" s="2447"/>
      <c r="Y668" s="2447"/>
      <c r="Z668" s="2447"/>
      <c r="AA668" s="2447"/>
      <c r="AB668" s="2447"/>
      <c r="AC668" s="2447"/>
      <c r="AD668" s="2448"/>
      <c r="AE668" s="2446"/>
      <c r="AF668" s="2447"/>
      <c r="AG668" s="2447"/>
      <c r="AH668" s="2447"/>
      <c r="AI668" s="2447"/>
      <c r="AJ668" s="2447"/>
      <c r="AK668" s="2447"/>
      <c r="AL668" s="2447"/>
      <c r="AM668" s="2447"/>
      <c r="AN668" s="2447"/>
      <c r="AO668" s="2447"/>
      <c r="AP668" s="2447"/>
      <c r="AQ668" s="2447"/>
      <c r="AR668" s="2447"/>
      <c r="AS668" s="2447"/>
      <c r="AT668" s="2448"/>
      <c r="AU668" s="2446"/>
      <c r="AV668" s="2447"/>
      <c r="AW668" s="2447"/>
      <c r="AX668" s="2447"/>
      <c r="AY668" s="2447"/>
      <c r="AZ668" s="2447"/>
      <c r="BA668" s="2447"/>
      <c r="BB668" s="2448"/>
      <c r="BC668" s="2446"/>
      <c r="BD668" s="2447"/>
      <c r="BE668" s="2447"/>
      <c r="BF668" s="2447"/>
      <c r="BG668" s="2447"/>
      <c r="BH668" s="2447"/>
      <c r="BI668" s="2447"/>
      <c r="BJ668" s="2447"/>
      <c r="BK668" s="2447"/>
      <c r="BL668" s="2447"/>
      <c r="BM668" s="2447"/>
      <c r="BN668" s="2448"/>
      <c r="BO668" s="2446"/>
      <c r="BP668" s="2447"/>
      <c r="BQ668" s="2447"/>
      <c r="BR668" s="2447"/>
      <c r="BS668" s="2447"/>
      <c r="BT668" s="2447"/>
      <c r="BU668" s="2447"/>
      <c r="BV668" s="2447"/>
      <c r="BW668" s="2447"/>
      <c r="BX668" s="2447"/>
      <c r="BY668" s="2447"/>
      <c r="BZ668" s="2447"/>
      <c r="CA668" s="2447"/>
      <c r="CB668" s="2448"/>
      <c r="CC668" s="2446"/>
      <c r="CD668" s="2447"/>
      <c r="CE668" s="2447"/>
      <c r="CF668" s="2447"/>
      <c r="CG668" s="2447"/>
      <c r="CH668" s="2447"/>
      <c r="CI668" s="2447"/>
      <c r="CJ668" s="2447"/>
      <c r="CK668" s="2447"/>
      <c r="CL668" s="2447"/>
      <c r="CM668" s="2447"/>
      <c r="CN668" s="2448"/>
      <c r="CO668" s="478"/>
      <c r="CP668" s="479"/>
      <c r="CQ668" s="479"/>
      <c r="CR668" s="479"/>
      <c r="CS668" s="478"/>
      <c r="CT668" s="479"/>
      <c r="CU668" s="479"/>
      <c r="CV668" s="480"/>
      <c r="CW668" s="478"/>
      <c r="CX668" s="479"/>
      <c r="CY668" s="479"/>
      <c r="CZ668" s="480"/>
      <c r="DA668" s="478"/>
      <c r="DB668" s="479"/>
      <c r="DC668" s="479"/>
      <c r="DD668" s="480"/>
      <c r="DE668" s="478"/>
      <c r="DF668" s="479"/>
      <c r="DG668" s="479"/>
      <c r="DH668" s="480"/>
      <c r="DI668" s="478"/>
      <c r="DJ668" s="479"/>
      <c r="DK668" s="479"/>
      <c r="DL668" s="480"/>
      <c r="DM668" s="478"/>
      <c r="DN668" s="479"/>
      <c r="DO668" s="479"/>
      <c r="DP668" s="480"/>
      <c r="DQ668" s="2446"/>
      <c r="DR668" s="2447"/>
      <c r="DS668" s="2447"/>
      <c r="DT668" s="2447"/>
      <c r="DU668" s="2447"/>
      <c r="DV668" s="2447"/>
      <c r="DW668" s="2447"/>
      <c r="DX668" s="2448"/>
      <c r="DY668" s="482"/>
    </row>
    <row r="669" spans="3:129" ht="6.75" customHeight="1">
      <c r="C669" s="2449"/>
      <c r="D669" s="2450"/>
      <c r="E669" s="2450"/>
      <c r="F669" s="2450"/>
      <c r="G669" s="2450"/>
      <c r="H669" s="2450"/>
      <c r="I669" s="2450"/>
      <c r="J669" s="2450"/>
      <c r="K669" s="2450"/>
      <c r="L669" s="2450"/>
      <c r="M669" s="2450"/>
      <c r="N669" s="2450"/>
      <c r="O669" s="2450"/>
      <c r="P669" s="2450"/>
      <c r="Q669" s="2450"/>
      <c r="R669" s="2450"/>
      <c r="S669" s="2450"/>
      <c r="T669" s="2450"/>
      <c r="U669" s="2450"/>
      <c r="V669" s="2450"/>
      <c r="W669" s="2450"/>
      <c r="X669" s="2450"/>
      <c r="Y669" s="2450"/>
      <c r="Z669" s="2450"/>
      <c r="AA669" s="2450"/>
      <c r="AB669" s="2450"/>
      <c r="AC669" s="2450"/>
      <c r="AD669" s="2451"/>
      <c r="AE669" s="2449"/>
      <c r="AF669" s="2450"/>
      <c r="AG669" s="2450"/>
      <c r="AH669" s="2450"/>
      <c r="AI669" s="2450"/>
      <c r="AJ669" s="2450"/>
      <c r="AK669" s="2450"/>
      <c r="AL669" s="2450"/>
      <c r="AM669" s="2450"/>
      <c r="AN669" s="2450"/>
      <c r="AO669" s="2450"/>
      <c r="AP669" s="2450"/>
      <c r="AQ669" s="2450"/>
      <c r="AR669" s="2450"/>
      <c r="AS669" s="2450"/>
      <c r="AT669" s="2451"/>
      <c r="AU669" s="2449"/>
      <c r="AV669" s="2450"/>
      <c r="AW669" s="2450"/>
      <c r="AX669" s="2450"/>
      <c r="AY669" s="2450"/>
      <c r="AZ669" s="2450"/>
      <c r="BA669" s="2450"/>
      <c r="BB669" s="2451"/>
      <c r="BC669" s="2449"/>
      <c r="BD669" s="2450"/>
      <c r="BE669" s="2450"/>
      <c r="BF669" s="2450"/>
      <c r="BG669" s="2450"/>
      <c r="BH669" s="2450"/>
      <c r="BI669" s="2450"/>
      <c r="BJ669" s="2450"/>
      <c r="BK669" s="2450"/>
      <c r="BL669" s="2450"/>
      <c r="BM669" s="2450"/>
      <c r="BN669" s="2451"/>
      <c r="BO669" s="2449"/>
      <c r="BP669" s="2450"/>
      <c r="BQ669" s="2450"/>
      <c r="BR669" s="2450"/>
      <c r="BS669" s="2450"/>
      <c r="BT669" s="2450"/>
      <c r="BU669" s="2450"/>
      <c r="BV669" s="2450"/>
      <c r="BW669" s="2450"/>
      <c r="BX669" s="2450"/>
      <c r="BY669" s="2450"/>
      <c r="BZ669" s="2450"/>
      <c r="CA669" s="2450"/>
      <c r="CB669" s="2451"/>
      <c r="CC669" s="2449"/>
      <c r="CD669" s="2450"/>
      <c r="CE669" s="2450"/>
      <c r="CF669" s="2450"/>
      <c r="CG669" s="2450"/>
      <c r="CH669" s="2450"/>
      <c r="CI669" s="2450"/>
      <c r="CJ669" s="2450"/>
      <c r="CK669" s="2450"/>
      <c r="CL669" s="2450"/>
      <c r="CM669" s="2450"/>
      <c r="CN669" s="2451"/>
      <c r="CO669" s="481"/>
      <c r="CP669" s="482"/>
      <c r="CQ669" s="482"/>
      <c r="CR669" s="482"/>
      <c r="CS669" s="481"/>
      <c r="CT669" s="482"/>
      <c r="CU669" s="482"/>
      <c r="CV669" s="483"/>
      <c r="CW669" s="481"/>
      <c r="CX669" s="482"/>
      <c r="CY669" s="482"/>
      <c r="CZ669" s="483"/>
      <c r="DA669" s="481"/>
      <c r="DB669" s="482"/>
      <c r="DC669" s="482"/>
      <c r="DD669" s="483"/>
      <c r="DE669" s="481"/>
      <c r="DF669" s="482"/>
      <c r="DG669" s="482"/>
      <c r="DH669" s="483"/>
      <c r="DI669" s="481"/>
      <c r="DJ669" s="482"/>
      <c r="DK669" s="482"/>
      <c r="DL669" s="483"/>
      <c r="DM669" s="481"/>
      <c r="DN669" s="482"/>
      <c r="DO669" s="482"/>
      <c r="DP669" s="483"/>
      <c r="DQ669" s="2449"/>
      <c r="DR669" s="2450"/>
      <c r="DS669" s="2450"/>
      <c r="DT669" s="2450"/>
      <c r="DU669" s="2450"/>
      <c r="DV669" s="2450"/>
      <c r="DW669" s="2450"/>
      <c r="DX669" s="2451"/>
      <c r="DY669" s="482"/>
    </row>
    <row r="670" spans="3:129" ht="6.75" customHeight="1">
      <c r="C670" s="2449"/>
      <c r="D670" s="2450"/>
      <c r="E670" s="2450"/>
      <c r="F670" s="2450"/>
      <c r="G670" s="2450"/>
      <c r="H670" s="2450"/>
      <c r="I670" s="2450"/>
      <c r="J670" s="2450"/>
      <c r="K670" s="2450"/>
      <c r="L670" s="2450"/>
      <c r="M670" s="2450"/>
      <c r="N670" s="2450"/>
      <c r="O670" s="2450"/>
      <c r="P670" s="2450"/>
      <c r="Q670" s="2450"/>
      <c r="R670" s="2450"/>
      <c r="S670" s="2450"/>
      <c r="T670" s="2450"/>
      <c r="U670" s="2450"/>
      <c r="V670" s="2450"/>
      <c r="W670" s="2450"/>
      <c r="X670" s="2450"/>
      <c r="Y670" s="2450"/>
      <c r="Z670" s="2450"/>
      <c r="AA670" s="2450"/>
      <c r="AB670" s="2450"/>
      <c r="AC670" s="2450"/>
      <c r="AD670" s="2451"/>
      <c r="AE670" s="2449"/>
      <c r="AF670" s="2450"/>
      <c r="AG670" s="2450"/>
      <c r="AH670" s="2450"/>
      <c r="AI670" s="2450"/>
      <c r="AJ670" s="2450"/>
      <c r="AK670" s="2450"/>
      <c r="AL670" s="2450"/>
      <c r="AM670" s="2450"/>
      <c r="AN670" s="2450"/>
      <c r="AO670" s="2450"/>
      <c r="AP670" s="2450"/>
      <c r="AQ670" s="2450"/>
      <c r="AR670" s="2450"/>
      <c r="AS670" s="2450"/>
      <c r="AT670" s="2451"/>
      <c r="AU670" s="2449"/>
      <c r="AV670" s="2450"/>
      <c r="AW670" s="2450"/>
      <c r="AX670" s="2450"/>
      <c r="AY670" s="2450"/>
      <c r="AZ670" s="2450"/>
      <c r="BA670" s="2450"/>
      <c r="BB670" s="2451"/>
      <c r="BC670" s="2449"/>
      <c r="BD670" s="2450"/>
      <c r="BE670" s="2450"/>
      <c r="BF670" s="2450"/>
      <c r="BG670" s="2450"/>
      <c r="BH670" s="2450"/>
      <c r="BI670" s="2450"/>
      <c r="BJ670" s="2450"/>
      <c r="BK670" s="2450"/>
      <c r="BL670" s="2450"/>
      <c r="BM670" s="2450"/>
      <c r="BN670" s="2451"/>
      <c r="BO670" s="2449"/>
      <c r="BP670" s="2450"/>
      <c r="BQ670" s="2450"/>
      <c r="BR670" s="2450"/>
      <c r="BS670" s="2450"/>
      <c r="BT670" s="2450"/>
      <c r="BU670" s="2450"/>
      <c r="BV670" s="2450"/>
      <c r="BW670" s="2450"/>
      <c r="BX670" s="2450"/>
      <c r="BY670" s="2450"/>
      <c r="BZ670" s="2450"/>
      <c r="CA670" s="2450"/>
      <c r="CB670" s="2451"/>
      <c r="CC670" s="2449"/>
      <c r="CD670" s="2450"/>
      <c r="CE670" s="2450"/>
      <c r="CF670" s="2450"/>
      <c r="CG670" s="2450"/>
      <c r="CH670" s="2450"/>
      <c r="CI670" s="2450"/>
      <c r="CJ670" s="2450"/>
      <c r="CK670" s="2450"/>
      <c r="CL670" s="2450"/>
      <c r="CM670" s="2450"/>
      <c r="CN670" s="2451"/>
      <c r="CO670" s="519"/>
      <c r="CP670" s="492"/>
      <c r="CQ670" s="492"/>
      <c r="CR670" s="492"/>
      <c r="CS670" s="519"/>
      <c r="CT670" s="492"/>
      <c r="CU670" s="492"/>
      <c r="CV670" s="493"/>
      <c r="CW670" s="519"/>
      <c r="CX670" s="492"/>
      <c r="CY670" s="492"/>
      <c r="CZ670" s="493"/>
      <c r="DA670" s="519"/>
      <c r="DB670" s="492"/>
      <c r="DC670" s="492"/>
      <c r="DD670" s="493"/>
      <c r="DE670" s="519"/>
      <c r="DF670" s="492"/>
      <c r="DG670" s="492"/>
      <c r="DH670" s="493"/>
      <c r="DI670" s="519"/>
      <c r="DJ670" s="492"/>
      <c r="DK670" s="492"/>
      <c r="DL670" s="493"/>
      <c r="DM670" s="519"/>
      <c r="DN670" s="492"/>
      <c r="DO670" s="492"/>
      <c r="DP670" s="493"/>
      <c r="DQ670" s="2449"/>
      <c r="DR670" s="2450"/>
      <c r="DS670" s="2450"/>
      <c r="DT670" s="2450"/>
      <c r="DU670" s="2450"/>
      <c r="DV670" s="2450"/>
      <c r="DW670" s="2450"/>
      <c r="DX670" s="2451"/>
      <c r="DY670" s="482"/>
    </row>
    <row r="671" spans="3:129" ht="6.75" customHeight="1">
      <c r="C671" s="2449"/>
      <c r="D671" s="2450"/>
      <c r="E671" s="2450"/>
      <c r="F671" s="2450"/>
      <c r="G671" s="2450"/>
      <c r="H671" s="2450"/>
      <c r="I671" s="2450"/>
      <c r="J671" s="2450"/>
      <c r="K671" s="2450"/>
      <c r="L671" s="2450"/>
      <c r="M671" s="2450"/>
      <c r="N671" s="2450"/>
      <c r="O671" s="2450"/>
      <c r="P671" s="2450"/>
      <c r="Q671" s="2450"/>
      <c r="R671" s="2450"/>
      <c r="S671" s="2450"/>
      <c r="T671" s="2450"/>
      <c r="U671" s="2450"/>
      <c r="V671" s="2450"/>
      <c r="W671" s="2450"/>
      <c r="X671" s="2450"/>
      <c r="Y671" s="2450"/>
      <c r="Z671" s="2450"/>
      <c r="AA671" s="2450"/>
      <c r="AB671" s="2450"/>
      <c r="AC671" s="2450"/>
      <c r="AD671" s="2451"/>
      <c r="AE671" s="2449"/>
      <c r="AF671" s="2450"/>
      <c r="AG671" s="2450"/>
      <c r="AH671" s="2450"/>
      <c r="AI671" s="2450"/>
      <c r="AJ671" s="2450"/>
      <c r="AK671" s="2450"/>
      <c r="AL671" s="2450"/>
      <c r="AM671" s="2450"/>
      <c r="AN671" s="2450"/>
      <c r="AO671" s="2450"/>
      <c r="AP671" s="2450"/>
      <c r="AQ671" s="2450"/>
      <c r="AR671" s="2450"/>
      <c r="AS671" s="2450"/>
      <c r="AT671" s="2451"/>
      <c r="AU671" s="2449"/>
      <c r="AV671" s="2450"/>
      <c r="AW671" s="2450"/>
      <c r="AX671" s="2450"/>
      <c r="AY671" s="2450"/>
      <c r="AZ671" s="2450"/>
      <c r="BA671" s="2450"/>
      <c r="BB671" s="2451"/>
      <c r="BC671" s="2449"/>
      <c r="BD671" s="2450"/>
      <c r="BE671" s="2450"/>
      <c r="BF671" s="2450"/>
      <c r="BG671" s="2450"/>
      <c r="BH671" s="2450"/>
      <c r="BI671" s="2450"/>
      <c r="BJ671" s="2450"/>
      <c r="BK671" s="2450"/>
      <c r="BL671" s="2450"/>
      <c r="BM671" s="2450"/>
      <c r="BN671" s="2451"/>
      <c r="BO671" s="2449"/>
      <c r="BP671" s="2450"/>
      <c r="BQ671" s="2450"/>
      <c r="BR671" s="2450"/>
      <c r="BS671" s="2450"/>
      <c r="BT671" s="2450"/>
      <c r="BU671" s="2450"/>
      <c r="BV671" s="2450"/>
      <c r="BW671" s="2450"/>
      <c r="BX671" s="2450"/>
      <c r="BY671" s="2450"/>
      <c r="BZ671" s="2450"/>
      <c r="CA671" s="2450"/>
      <c r="CB671" s="2451"/>
      <c r="CC671" s="2449"/>
      <c r="CD671" s="2450"/>
      <c r="CE671" s="2450"/>
      <c r="CF671" s="2450"/>
      <c r="CG671" s="2450"/>
      <c r="CH671" s="2450"/>
      <c r="CI671" s="2450"/>
      <c r="CJ671" s="2450"/>
      <c r="CK671" s="2450"/>
      <c r="CL671" s="2450"/>
      <c r="CM671" s="2450"/>
      <c r="CN671" s="2451"/>
      <c r="CO671" s="481"/>
      <c r="CP671" s="482"/>
      <c r="CQ671" s="482"/>
      <c r="CR671" s="482"/>
      <c r="CS671" s="481"/>
      <c r="CT671" s="482"/>
      <c r="CU671" s="482"/>
      <c r="CV671" s="483"/>
      <c r="CW671" s="481"/>
      <c r="CX671" s="482"/>
      <c r="CY671" s="482"/>
      <c r="CZ671" s="483"/>
      <c r="DA671" s="481"/>
      <c r="DB671" s="482"/>
      <c r="DC671" s="482"/>
      <c r="DD671" s="483"/>
      <c r="DE671" s="481"/>
      <c r="DF671" s="482"/>
      <c r="DG671" s="482"/>
      <c r="DH671" s="483"/>
      <c r="DI671" s="481"/>
      <c r="DJ671" s="482"/>
      <c r="DK671" s="482"/>
      <c r="DL671" s="483"/>
      <c r="DM671" s="481"/>
      <c r="DN671" s="482"/>
      <c r="DO671" s="482"/>
      <c r="DP671" s="483"/>
      <c r="DQ671" s="2449"/>
      <c r="DR671" s="2450"/>
      <c r="DS671" s="2450"/>
      <c r="DT671" s="2450"/>
      <c r="DU671" s="2450"/>
      <c r="DV671" s="2450"/>
      <c r="DW671" s="2450"/>
      <c r="DX671" s="2451"/>
      <c r="DY671" s="482"/>
    </row>
    <row r="672" spans="3:129" ht="6.75" customHeight="1">
      <c r="C672" s="2449"/>
      <c r="D672" s="2450"/>
      <c r="E672" s="2450"/>
      <c r="F672" s="2450"/>
      <c r="G672" s="2450"/>
      <c r="H672" s="2450"/>
      <c r="I672" s="2450"/>
      <c r="J672" s="2450"/>
      <c r="K672" s="2450"/>
      <c r="L672" s="2450"/>
      <c r="M672" s="2450"/>
      <c r="N672" s="2450"/>
      <c r="O672" s="2450"/>
      <c r="P672" s="2450"/>
      <c r="Q672" s="2450"/>
      <c r="R672" s="2450"/>
      <c r="S672" s="2450"/>
      <c r="T672" s="2450"/>
      <c r="U672" s="2450"/>
      <c r="V672" s="2450"/>
      <c r="W672" s="2450"/>
      <c r="X672" s="2450"/>
      <c r="Y672" s="2450"/>
      <c r="Z672" s="2450"/>
      <c r="AA672" s="2450"/>
      <c r="AB672" s="2450"/>
      <c r="AC672" s="2450"/>
      <c r="AD672" s="2451"/>
      <c r="AE672" s="2449"/>
      <c r="AF672" s="2450"/>
      <c r="AG672" s="2450"/>
      <c r="AH672" s="2450"/>
      <c r="AI672" s="2450"/>
      <c r="AJ672" s="2450"/>
      <c r="AK672" s="2450"/>
      <c r="AL672" s="2450"/>
      <c r="AM672" s="2450"/>
      <c r="AN672" s="2450"/>
      <c r="AO672" s="2450"/>
      <c r="AP672" s="2450"/>
      <c r="AQ672" s="2450"/>
      <c r="AR672" s="2450"/>
      <c r="AS672" s="2450"/>
      <c r="AT672" s="2451"/>
      <c r="AU672" s="2449"/>
      <c r="AV672" s="2450"/>
      <c r="AW672" s="2450"/>
      <c r="AX672" s="2450"/>
      <c r="AY672" s="2450"/>
      <c r="AZ672" s="2450"/>
      <c r="BA672" s="2450"/>
      <c r="BB672" s="2451"/>
      <c r="BC672" s="2449"/>
      <c r="BD672" s="2450"/>
      <c r="BE672" s="2450"/>
      <c r="BF672" s="2450"/>
      <c r="BG672" s="2450"/>
      <c r="BH672" s="2450"/>
      <c r="BI672" s="2450"/>
      <c r="BJ672" s="2450"/>
      <c r="BK672" s="2450"/>
      <c r="BL672" s="2450"/>
      <c r="BM672" s="2450"/>
      <c r="BN672" s="2451"/>
      <c r="BO672" s="2449"/>
      <c r="BP672" s="2450"/>
      <c r="BQ672" s="2450"/>
      <c r="BR672" s="2450"/>
      <c r="BS672" s="2450"/>
      <c r="BT672" s="2450"/>
      <c r="BU672" s="2450"/>
      <c r="BV672" s="2450"/>
      <c r="BW672" s="2450"/>
      <c r="BX672" s="2450"/>
      <c r="BY672" s="2450"/>
      <c r="BZ672" s="2450"/>
      <c r="CA672" s="2450"/>
      <c r="CB672" s="2451"/>
      <c r="CC672" s="2449"/>
      <c r="CD672" s="2450"/>
      <c r="CE672" s="2450"/>
      <c r="CF672" s="2450"/>
      <c r="CG672" s="2450"/>
      <c r="CH672" s="2450"/>
      <c r="CI672" s="2450"/>
      <c r="CJ672" s="2450"/>
      <c r="CK672" s="2450"/>
      <c r="CL672" s="2450"/>
      <c r="CM672" s="2450"/>
      <c r="CN672" s="2451"/>
      <c r="CO672" s="520"/>
      <c r="CP672" s="498"/>
      <c r="CQ672" s="498"/>
      <c r="CR672" s="498"/>
      <c r="CS672" s="520"/>
      <c r="CT672" s="498"/>
      <c r="CU672" s="498"/>
      <c r="CV672" s="497"/>
      <c r="CW672" s="520"/>
      <c r="CX672" s="498"/>
      <c r="CY672" s="498"/>
      <c r="CZ672" s="497"/>
      <c r="DA672" s="520"/>
      <c r="DB672" s="498"/>
      <c r="DC672" s="498"/>
      <c r="DD672" s="497"/>
      <c r="DE672" s="520"/>
      <c r="DF672" s="498"/>
      <c r="DG672" s="498"/>
      <c r="DH672" s="497"/>
      <c r="DI672" s="520"/>
      <c r="DJ672" s="498"/>
      <c r="DK672" s="498"/>
      <c r="DL672" s="497"/>
      <c r="DM672" s="520"/>
      <c r="DN672" s="498"/>
      <c r="DO672" s="498"/>
      <c r="DP672" s="497"/>
      <c r="DQ672" s="2449"/>
      <c r="DR672" s="2450"/>
      <c r="DS672" s="2450"/>
      <c r="DT672" s="2450"/>
      <c r="DU672" s="2450"/>
      <c r="DV672" s="2450"/>
      <c r="DW672" s="2450"/>
      <c r="DX672" s="2451"/>
      <c r="DY672" s="482"/>
    </row>
    <row r="673" spans="3:129" ht="6.75" customHeight="1">
      <c r="C673" s="2449"/>
      <c r="D673" s="2450"/>
      <c r="E673" s="2450"/>
      <c r="F673" s="2450"/>
      <c r="G673" s="2450"/>
      <c r="H673" s="2450"/>
      <c r="I673" s="2450"/>
      <c r="J673" s="2450"/>
      <c r="K673" s="2450"/>
      <c r="L673" s="2450"/>
      <c r="M673" s="2450"/>
      <c r="N673" s="2450"/>
      <c r="O673" s="2450"/>
      <c r="P673" s="2450"/>
      <c r="Q673" s="2450"/>
      <c r="R673" s="2450"/>
      <c r="S673" s="2450"/>
      <c r="T673" s="2450"/>
      <c r="U673" s="2450"/>
      <c r="V673" s="2450"/>
      <c r="W673" s="2450"/>
      <c r="X673" s="2450"/>
      <c r="Y673" s="2450"/>
      <c r="Z673" s="2450"/>
      <c r="AA673" s="2450"/>
      <c r="AB673" s="2450"/>
      <c r="AC673" s="2450"/>
      <c r="AD673" s="2451"/>
      <c r="AE673" s="2449"/>
      <c r="AF673" s="2450"/>
      <c r="AG673" s="2450"/>
      <c r="AH673" s="2450"/>
      <c r="AI673" s="2450"/>
      <c r="AJ673" s="2450"/>
      <c r="AK673" s="2450"/>
      <c r="AL673" s="2450"/>
      <c r="AM673" s="2450"/>
      <c r="AN673" s="2450"/>
      <c r="AO673" s="2450"/>
      <c r="AP673" s="2450"/>
      <c r="AQ673" s="2450"/>
      <c r="AR673" s="2450"/>
      <c r="AS673" s="2450"/>
      <c r="AT673" s="2451"/>
      <c r="AU673" s="2449"/>
      <c r="AV673" s="2450"/>
      <c r="AW673" s="2450"/>
      <c r="AX673" s="2450"/>
      <c r="AY673" s="2450"/>
      <c r="AZ673" s="2450"/>
      <c r="BA673" s="2450"/>
      <c r="BB673" s="2451"/>
      <c r="BC673" s="2449"/>
      <c r="BD673" s="2450"/>
      <c r="BE673" s="2450"/>
      <c r="BF673" s="2450"/>
      <c r="BG673" s="2450"/>
      <c r="BH673" s="2450"/>
      <c r="BI673" s="2450"/>
      <c r="BJ673" s="2450"/>
      <c r="BK673" s="2450"/>
      <c r="BL673" s="2450"/>
      <c r="BM673" s="2450"/>
      <c r="BN673" s="2451"/>
      <c r="BO673" s="2449"/>
      <c r="BP673" s="2450"/>
      <c r="BQ673" s="2450"/>
      <c r="BR673" s="2450"/>
      <c r="BS673" s="2450"/>
      <c r="BT673" s="2450"/>
      <c r="BU673" s="2450"/>
      <c r="BV673" s="2450"/>
      <c r="BW673" s="2450"/>
      <c r="BX673" s="2450"/>
      <c r="BY673" s="2450"/>
      <c r="BZ673" s="2450"/>
      <c r="CA673" s="2450"/>
      <c r="CB673" s="2451"/>
      <c r="CC673" s="2449"/>
      <c r="CD673" s="2450"/>
      <c r="CE673" s="2450"/>
      <c r="CF673" s="2450"/>
      <c r="CG673" s="2450"/>
      <c r="CH673" s="2450"/>
      <c r="CI673" s="2450"/>
      <c r="CJ673" s="2450"/>
      <c r="CK673" s="2450"/>
      <c r="CL673" s="2450"/>
      <c r="CM673" s="2450"/>
      <c r="CN673" s="2451"/>
      <c r="CO673" s="481"/>
      <c r="CP673" s="482"/>
      <c r="CQ673" s="482"/>
      <c r="CR673" s="482"/>
      <c r="CS673" s="481"/>
      <c r="CT673" s="482"/>
      <c r="CU673" s="482"/>
      <c r="CV673" s="483"/>
      <c r="CW673" s="481"/>
      <c r="CX673" s="482"/>
      <c r="CY673" s="482"/>
      <c r="CZ673" s="483"/>
      <c r="DA673" s="481"/>
      <c r="DB673" s="482"/>
      <c r="DC673" s="482"/>
      <c r="DD673" s="483"/>
      <c r="DE673" s="481"/>
      <c r="DF673" s="482"/>
      <c r="DG673" s="482"/>
      <c r="DH673" s="483"/>
      <c r="DI673" s="481"/>
      <c r="DJ673" s="482"/>
      <c r="DK673" s="482"/>
      <c r="DL673" s="483"/>
      <c r="DM673" s="481"/>
      <c r="DN673" s="482"/>
      <c r="DO673" s="482"/>
      <c r="DP673" s="483"/>
      <c r="DQ673" s="2449"/>
      <c r="DR673" s="2450"/>
      <c r="DS673" s="2450"/>
      <c r="DT673" s="2450"/>
      <c r="DU673" s="2450"/>
      <c r="DV673" s="2450"/>
      <c r="DW673" s="2450"/>
      <c r="DX673" s="2451"/>
      <c r="DY673" s="482"/>
    </row>
    <row r="674" spans="3:129" ht="6.75" customHeight="1">
      <c r="C674" s="2449"/>
      <c r="D674" s="2450"/>
      <c r="E674" s="2450"/>
      <c r="F674" s="2450"/>
      <c r="G674" s="2450"/>
      <c r="H674" s="2450"/>
      <c r="I674" s="2450"/>
      <c r="J674" s="2450"/>
      <c r="K674" s="2450"/>
      <c r="L674" s="2450"/>
      <c r="M674" s="2450"/>
      <c r="N674" s="2450"/>
      <c r="O674" s="2450"/>
      <c r="P674" s="2450"/>
      <c r="Q674" s="2450"/>
      <c r="R674" s="2450"/>
      <c r="S674" s="2450"/>
      <c r="T674" s="2450"/>
      <c r="U674" s="2450"/>
      <c r="V674" s="2450"/>
      <c r="W674" s="2450"/>
      <c r="X674" s="2450"/>
      <c r="Y674" s="2450"/>
      <c r="Z674" s="2450"/>
      <c r="AA674" s="2450"/>
      <c r="AB674" s="2450"/>
      <c r="AC674" s="2450"/>
      <c r="AD674" s="2451"/>
      <c r="AE674" s="2449"/>
      <c r="AF674" s="2450"/>
      <c r="AG674" s="2450"/>
      <c r="AH674" s="2450"/>
      <c r="AI674" s="2450"/>
      <c r="AJ674" s="2450"/>
      <c r="AK674" s="2450"/>
      <c r="AL674" s="2450"/>
      <c r="AM674" s="2450"/>
      <c r="AN674" s="2450"/>
      <c r="AO674" s="2450"/>
      <c r="AP674" s="2450"/>
      <c r="AQ674" s="2450"/>
      <c r="AR674" s="2450"/>
      <c r="AS674" s="2450"/>
      <c r="AT674" s="2451"/>
      <c r="AU674" s="2449"/>
      <c r="AV674" s="2450"/>
      <c r="AW674" s="2450"/>
      <c r="AX674" s="2450"/>
      <c r="AY674" s="2450"/>
      <c r="AZ674" s="2450"/>
      <c r="BA674" s="2450"/>
      <c r="BB674" s="2451"/>
      <c r="BC674" s="2449"/>
      <c r="BD674" s="2450"/>
      <c r="BE674" s="2450"/>
      <c r="BF674" s="2450"/>
      <c r="BG674" s="2450"/>
      <c r="BH674" s="2450"/>
      <c r="BI674" s="2450"/>
      <c r="BJ674" s="2450"/>
      <c r="BK674" s="2450"/>
      <c r="BL674" s="2450"/>
      <c r="BM674" s="2450"/>
      <c r="BN674" s="2451"/>
      <c r="BO674" s="2449"/>
      <c r="BP674" s="2450"/>
      <c r="BQ674" s="2450"/>
      <c r="BR674" s="2450"/>
      <c r="BS674" s="2450"/>
      <c r="BT674" s="2450"/>
      <c r="BU674" s="2450"/>
      <c r="BV674" s="2450"/>
      <c r="BW674" s="2450"/>
      <c r="BX674" s="2450"/>
      <c r="BY674" s="2450"/>
      <c r="BZ674" s="2450"/>
      <c r="CA674" s="2450"/>
      <c r="CB674" s="2451"/>
      <c r="CC674" s="2449"/>
      <c r="CD674" s="2450"/>
      <c r="CE674" s="2450"/>
      <c r="CF674" s="2450"/>
      <c r="CG674" s="2450"/>
      <c r="CH674" s="2450"/>
      <c r="CI674" s="2450"/>
      <c r="CJ674" s="2450"/>
      <c r="CK674" s="2450"/>
      <c r="CL674" s="2450"/>
      <c r="CM674" s="2450"/>
      <c r="CN674" s="2451"/>
      <c r="CO674" s="481"/>
      <c r="CP674" s="482"/>
      <c r="CQ674" s="482"/>
      <c r="CR674" s="482"/>
      <c r="CS674" s="481"/>
      <c r="CT674" s="482"/>
      <c r="CU674" s="482"/>
      <c r="CV674" s="483"/>
      <c r="CW674" s="481"/>
      <c r="CX674" s="482"/>
      <c r="CY674" s="482"/>
      <c r="CZ674" s="483"/>
      <c r="DA674" s="481"/>
      <c r="DB674" s="482"/>
      <c r="DC674" s="482"/>
      <c r="DD674" s="483"/>
      <c r="DE674" s="481"/>
      <c r="DF674" s="482"/>
      <c r="DG674" s="482"/>
      <c r="DH674" s="483"/>
      <c r="DI674" s="481"/>
      <c r="DJ674" s="482"/>
      <c r="DK674" s="482"/>
      <c r="DL674" s="483"/>
      <c r="DM674" s="481"/>
      <c r="DN674" s="482"/>
      <c r="DO674" s="482"/>
      <c r="DP674" s="483"/>
      <c r="DQ674" s="2449"/>
      <c r="DR674" s="2450"/>
      <c r="DS674" s="2450"/>
      <c r="DT674" s="2450"/>
      <c r="DU674" s="2450"/>
      <c r="DV674" s="2450"/>
      <c r="DW674" s="2450"/>
      <c r="DX674" s="2451"/>
      <c r="DY674" s="482"/>
    </row>
    <row r="675" spans="3:129" ht="6.75" customHeight="1">
      <c r="C675" s="2452"/>
      <c r="D675" s="2453"/>
      <c r="E675" s="2453"/>
      <c r="F675" s="2453"/>
      <c r="G675" s="2453"/>
      <c r="H675" s="2453"/>
      <c r="I675" s="2453"/>
      <c r="J675" s="2453"/>
      <c r="K675" s="2453"/>
      <c r="L675" s="2453"/>
      <c r="M675" s="2453"/>
      <c r="N675" s="2453"/>
      <c r="O675" s="2453"/>
      <c r="P675" s="2453"/>
      <c r="Q675" s="2453"/>
      <c r="R675" s="2453"/>
      <c r="S675" s="2453"/>
      <c r="T675" s="2453"/>
      <c r="U675" s="2453"/>
      <c r="V675" s="2453"/>
      <c r="W675" s="2453"/>
      <c r="X675" s="2453"/>
      <c r="Y675" s="2453"/>
      <c r="Z675" s="2453"/>
      <c r="AA675" s="2453"/>
      <c r="AB675" s="2453"/>
      <c r="AC675" s="2453"/>
      <c r="AD675" s="2454"/>
      <c r="AE675" s="2452"/>
      <c r="AF675" s="2453"/>
      <c r="AG675" s="2453"/>
      <c r="AH675" s="2453"/>
      <c r="AI675" s="2453"/>
      <c r="AJ675" s="2453"/>
      <c r="AK675" s="2453"/>
      <c r="AL675" s="2453"/>
      <c r="AM675" s="2453"/>
      <c r="AN675" s="2453"/>
      <c r="AO675" s="2453"/>
      <c r="AP675" s="2453"/>
      <c r="AQ675" s="2453"/>
      <c r="AR675" s="2453"/>
      <c r="AS675" s="2453"/>
      <c r="AT675" s="2454"/>
      <c r="AU675" s="2452"/>
      <c r="AV675" s="2453"/>
      <c r="AW675" s="2453"/>
      <c r="AX675" s="2453"/>
      <c r="AY675" s="2453"/>
      <c r="AZ675" s="2453"/>
      <c r="BA675" s="2453"/>
      <c r="BB675" s="2454"/>
      <c r="BC675" s="2452"/>
      <c r="BD675" s="2453"/>
      <c r="BE675" s="2453"/>
      <c r="BF675" s="2453"/>
      <c r="BG675" s="2453"/>
      <c r="BH675" s="2453"/>
      <c r="BI675" s="2453"/>
      <c r="BJ675" s="2453"/>
      <c r="BK675" s="2453"/>
      <c r="BL675" s="2453"/>
      <c r="BM675" s="2453"/>
      <c r="BN675" s="2454"/>
      <c r="BO675" s="2452"/>
      <c r="BP675" s="2453"/>
      <c r="BQ675" s="2453"/>
      <c r="BR675" s="2453"/>
      <c r="BS675" s="2453"/>
      <c r="BT675" s="2453"/>
      <c r="BU675" s="2453"/>
      <c r="BV675" s="2453"/>
      <c r="BW675" s="2453"/>
      <c r="BX675" s="2453"/>
      <c r="BY675" s="2453"/>
      <c r="BZ675" s="2453"/>
      <c r="CA675" s="2453"/>
      <c r="CB675" s="2454"/>
      <c r="CC675" s="2452"/>
      <c r="CD675" s="2453"/>
      <c r="CE675" s="2453"/>
      <c r="CF675" s="2453"/>
      <c r="CG675" s="2453"/>
      <c r="CH675" s="2453"/>
      <c r="CI675" s="2453"/>
      <c r="CJ675" s="2453"/>
      <c r="CK675" s="2453"/>
      <c r="CL675" s="2453"/>
      <c r="CM675" s="2453"/>
      <c r="CN675" s="2454"/>
      <c r="CO675" s="517"/>
      <c r="CP675" s="486"/>
      <c r="CQ675" s="486"/>
      <c r="CR675" s="486"/>
      <c r="CS675" s="517"/>
      <c r="CT675" s="486"/>
      <c r="CU675" s="486"/>
      <c r="CV675" s="487"/>
      <c r="CW675" s="517"/>
      <c r="CX675" s="486"/>
      <c r="CY675" s="486"/>
      <c r="CZ675" s="487"/>
      <c r="DA675" s="517"/>
      <c r="DB675" s="486"/>
      <c r="DC675" s="486"/>
      <c r="DD675" s="487"/>
      <c r="DE675" s="517"/>
      <c r="DF675" s="486"/>
      <c r="DG675" s="486"/>
      <c r="DH675" s="487"/>
      <c r="DI675" s="517"/>
      <c r="DJ675" s="486"/>
      <c r="DK675" s="486"/>
      <c r="DL675" s="487"/>
      <c r="DM675" s="517"/>
      <c r="DN675" s="486"/>
      <c r="DO675" s="486"/>
      <c r="DP675" s="487"/>
      <c r="DQ675" s="2452"/>
      <c r="DR675" s="2453"/>
      <c r="DS675" s="2453"/>
      <c r="DT675" s="2453"/>
      <c r="DU675" s="2453"/>
      <c r="DV675" s="2453"/>
      <c r="DW675" s="2453"/>
      <c r="DX675" s="2454"/>
      <c r="DY675" s="482"/>
    </row>
    <row r="676" spans="3:129" ht="6.75" customHeight="1">
      <c r="C676" s="2446"/>
      <c r="D676" s="2447"/>
      <c r="E676" s="2447"/>
      <c r="F676" s="2447"/>
      <c r="G676" s="2447"/>
      <c r="H676" s="2447"/>
      <c r="I676" s="2447"/>
      <c r="J676" s="2447"/>
      <c r="K676" s="2447"/>
      <c r="L676" s="2447"/>
      <c r="M676" s="2447"/>
      <c r="N676" s="2447"/>
      <c r="O676" s="2447"/>
      <c r="P676" s="2447"/>
      <c r="Q676" s="2447"/>
      <c r="R676" s="2447"/>
      <c r="S676" s="2447"/>
      <c r="T676" s="2447"/>
      <c r="U676" s="2447"/>
      <c r="V676" s="2447"/>
      <c r="W676" s="2447"/>
      <c r="X676" s="2447"/>
      <c r="Y676" s="2447"/>
      <c r="Z676" s="2447"/>
      <c r="AA676" s="2447"/>
      <c r="AB676" s="2447"/>
      <c r="AC676" s="2447"/>
      <c r="AD676" s="2448"/>
      <c r="AE676" s="2446"/>
      <c r="AF676" s="2447"/>
      <c r="AG676" s="2447"/>
      <c r="AH676" s="2447"/>
      <c r="AI676" s="2447"/>
      <c r="AJ676" s="2447"/>
      <c r="AK676" s="2447"/>
      <c r="AL676" s="2447"/>
      <c r="AM676" s="2447"/>
      <c r="AN676" s="2447"/>
      <c r="AO676" s="2447"/>
      <c r="AP676" s="2447"/>
      <c r="AQ676" s="2447"/>
      <c r="AR676" s="2447"/>
      <c r="AS676" s="2447"/>
      <c r="AT676" s="2448"/>
      <c r="AU676" s="2446"/>
      <c r="AV676" s="2447"/>
      <c r="AW676" s="2447"/>
      <c r="AX676" s="2447"/>
      <c r="AY676" s="2447"/>
      <c r="AZ676" s="2447"/>
      <c r="BA676" s="2447"/>
      <c r="BB676" s="2448"/>
      <c r="BC676" s="2446"/>
      <c r="BD676" s="2447"/>
      <c r="BE676" s="2447"/>
      <c r="BF676" s="2447"/>
      <c r="BG676" s="2447"/>
      <c r="BH676" s="2447"/>
      <c r="BI676" s="2447"/>
      <c r="BJ676" s="2447"/>
      <c r="BK676" s="2447"/>
      <c r="BL676" s="2447"/>
      <c r="BM676" s="2447"/>
      <c r="BN676" s="2448"/>
      <c r="BO676" s="2446"/>
      <c r="BP676" s="2447"/>
      <c r="BQ676" s="2447"/>
      <c r="BR676" s="2447"/>
      <c r="BS676" s="2447"/>
      <c r="BT676" s="2447"/>
      <c r="BU676" s="2447"/>
      <c r="BV676" s="2447"/>
      <c r="BW676" s="2447"/>
      <c r="BX676" s="2447"/>
      <c r="BY676" s="2447"/>
      <c r="BZ676" s="2447"/>
      <c r="CA676" s="2447"/>
      <c r="CB676" s="2448"/>
      <c r="CC676" s="2446"/>
      <c r="CD676" s="2447"/>
      <c r="CE676" s="2447"/>
      <c r="CF676" s="2447"/>
      <c r="CG676" s="2447"/>
      <c r="CH676" s="2447"/>
      <c r="CI676" s="2447"/>
      <c r="CJ676" s="2447"/>
      <c r="CK676" s="2447"/>
      <c r="CL676" s="2447"/>
      <c r="CM676" s="2447"/>
      <c r="CN676" s="2448"/>
      <c r="CO676" s="478"/>
      <c r="CP676" s="479"/>
      <c r="CQ676" s="479"/>
      <c r="CR676" s="479"/>
      <c r="CS676" s="478"/>
      <c r="CT676" s="479"/>
      <c r="CU676" s="479"/>
      <c r="CV676" s="480"/>
      <c r="CW676" s="478"/>
      <c r="CX676" s="479"/>
      <c r="CY676" s="479"/>
      <c r="CZ676" s="480"/>
      <c r="DA676" s="478"/>
      <c r="DB676" s="479"/>
      <c r="DC676" s="479"/>
      <c r="DD676" s="480"/>
      <c r="DE676" s="478"/>
      <c r="DF676" s="479"/>
      <c r="DG676" s="479"/>
      <c r="DH676" s="480"/>
      <c r="DI676" s="478"/>
      <c r="DJ676" s="479"/>
      <c r="DK676" s="479"/>
      <c r="DL676" s="480"/>
      <c r="DM676" s="478"/>
      <c r="DN676" s="479"/>
      <c r="DO676" s="479"/>
      <c r="DP676" s="480"/>
      <c r="DQ676" s="2446"/>
      <c r="DR676" s="2447"/>
      <c r="DS676" s="2447"/>
      <c r="DT676" s="2447"/>
      <c r="DU676" s="2447"/>
      <c r="DV676" s="2447"/>
      <c r="DW676" s="2447"/>
      <c r="DX676" s="2448"/>
      <c r="DY676" s="482"/>
    </row>
    <row r="677" spans="3:129" ht="6.75" customHeight="1">
      <c r="C677" s="2449"/>
      <c r="D677" s="2450"/>
      <c r="E677" s="2450"/>
      <c r="F677" s="2450"/>
      <c r="G677" s="2450"/>
      <c r="H677" s="2450"/>
      <c r="I677" s="2450"/>
      <c r="J677" s="2450"/>
      <c r="K677" s="2450"/>
      <c r="L677" s="2450"/>
      <c r="M677" s="2450"/>
      <c r="N677" s="2450"/>
      <c r="O677" s="2450"/>
      <c r="P677" s="2450"/>
      <c r="Q677" s="2450"/>
      <c r="R677" s="2450"/>
      <c r="S677" s="2450"/>
      <c r="T677" s="2450"/>
      <c r="U677" s="2450"/>
      <c r="V677" s="2450"/>
      <c r="W677" s="2450"/>
      <c r="X677" s="2450"/>
      <c r="Y677" s="2450"/>
      <c r="Z677" s="2450"/>
      <c r="AA677" s="2450"/>
      <c r="AB677" s="2450"/>
      <c r="AC677" s="2450"/>
      <c r="AD677" s="2451"/>
      <c r="AE677" s="2449"/>
      <c r="AF677" s="2450"/>
      <c r="AG677" s="2450"/>
      <c r="AH677" s="2450"/>
      <c r="AI677" s="2450"/>
      <c r="AJ677" s="2450"/>
      <c r="AK677" s="2450"/>
      <c r="AL677" s="2450"/>
      <c r="AM677" s="2450"/>
      <c r="AN677" s="2450"/>
      <c r="AO677" s="2450"/>
      <c r="AP677" s="2450"/>
      <c r="AQ677" s="2450"/>
      <c r="AR677" s="2450"/>
      <c r="AS677" s="2450"/>
      <c r="AT677" s="2451"/>
      <c r="AU677" s="2449"/>
      <c r="AV677" s="2450"/>
      <c r="AW677" s="2450"/>
      <c r="AX677" s="2450"/>
      <c r="AY677" s="2450"/>
      <c r="AZ677" s="2450"/>
      <c r="BA677" s="2450"/>
      <c r="BB677" s="2451"/>
      <c r="BC677" s="2449"/>
      <c r="BD677" s="2450"/>
      <c r="BE677" s="2450"/>
      <c r="BF677" s="2450"/>
      <c r="BG677" s="2450"/>
      <c r="BH677" s="2450"/>
      <c r="BI677" s="2450"/>
      <c r="BJ677" s="2450"/>
      <c r="BK677" s="2450"/>
      <c r="BL677" s="2450"/>
      <c r="BM677" s="2450"/>
      <c r="BN677" s="2451"/>
      <c r="BO677" s="2449"/>
      <c r="BP677" s="2450"/>
      <c r="BQ677" s="2450"/>
      <c r="BR677" s="2450"/>
      <c r="BS677" s="2450"/>
      <c r="BT677" s="2450"/>
      <c r="BU677" s="2450"/>
      <c r="BV677" s="2450"/>
      <c r="BW677" s="2450"/>
      <c r="BX677" s="2450"/>
      <c r="BY677" s="2450"/>
      <c r="BZ677" s="2450"/>
      <c r="CA677" s="2450"/>
      <c r="CB677" s="2451"/>
      <c r="CC677" s="2449"/>
      <c r="CD677" s="2450"/>
      <c r="CE677" s="2450"/>
      <c r="CF677" s="2450"/>
      <c r="CG677" s="2450"/>
      <c r="CH677" s="2450"/>
      <c r="CI677" s="2450"/>
      <c r="CJ677" s="2450"/>
      <c r="CK677" s="2450"/>
      <c r="CL677" s="2450"/>
      <c r="CM677" s="2450"/>
      <c r="CN677" s="2451"/>
      <c r="CO677" s="481"/>
      <c r="CP677" s="482"/>
      <c r="CQ677" s="482"/>
      <c r="CR677" s="482"/>
      <c r="CS677" s="481"/>
      <c r="CT677" s="482"/>
      <c r="CU677" s="482"/>
      <c r="CV677" s="483"/>
      <c r="CW677" s="481"/>
      <c r="CX677" s="482"/>
      <c r="CY677" s="482"/>
      <c r="CZ677" s="483"/>
      <c r="DA677" s="481"/>
      <c r="DB677" s="482"/>
      <c r="DC677" s="482"/>
      <c r="DD677" s="483"/>
      <c r="DE677" s="481"/>
      <c r="DF677" s="482"/>
      <c r="DG677" s="482"/>
      <c r="DH677" s="483"/>
      <c r="DI677" s="481"/>
      <c r="DJ677" s="482"/>
      <c r="DK677" s="482"/>
      <c r="DL677" s="483"/>
      <c r="DM677" s="481"/>
      <c r="DN677" s="482"/>
      <c r="DO677" s="482"/>
      <c r="DP677" s="483"/>
      <c r="DQ677" s="2449"/>
      <c r="DR677" s="2450"/>
      <c r="DS677" s="2450"/>
      <c r="DT677" s="2450"/>
      <c r="DU677" s="2450"/>
      <c r="DV677" s="2450"/>
      <c r="DW677" s="2450"/>
      <c r="DX677" s="2451"/>
      <c r="DY677" s="482"/>
    </row>
    <row r="678" spans="3:129" ht="6.75" customHeight="1">
      <c r="C678" s="2449"/>
      <c r="D678" s="2450"/>
      <c r="E678" s="2450"/>
      <c r="F678" s="2450"/>
      <c r="G678" s="2450"/>
      <c r="H678" s="2450"/>
      <c r="I678" s="2450"/>
      <c r="J678" s="2450"/>
      <c r="K678" s="2450"/>
      <c r="L678" s="2450"/>
      <c r="M678" s="2450"/>
      <c r="N678" s="2450"/>
      <c r="O678" s="2450"/>
      <c r="P678" s="2450"/>
      <c r="Q678" s="2450"/>
      <c r="R678" s="2450"/>
      <c r="S678" s="2450"/>
      <c r="T678" s="2450"/>
      <c r="U678" s="2450"/>
      <c r="V678" s="2450"/>
      <c r="W678" s="2450"/>
      <c r="X678" s="2450"/>
      <c r="Y678" s="2450"/>
      <c r="Z678" s="2450"/>
      <c r="AA678" s="2450"/>
      <c r="AB678" s="2450"/>
      <c r="AC678" s="2450"/>
      <c r="AD678" s="2451"/>
      <c r="AE678" s="2449"/>
      <c r="AF678" s="2450"/>
      <c r="AG678" s="2450"/>
      <c r="AH678" s="2450"/>
      <c r="AI678" s="2450"/>
      <c r="AJ678" s="2450"/>
      <c r="AK678" s="2450"/>
      <c r="AL678" s="2450"/>
      <c r="AM678" s="2450"/>
      <c r="AN678" s="2450"/>
      <c r="AO678" s="2450"/>
      <c r="AP678" s="2450"/>
      <c r="AQ678" s="2450"/>
      <c r="AR678" s="2450"/>
      <c r="AS678" s="2450"/>
      <c r="AT678" s="2451"/>
      <c r="AU678" s="2449"/>
      <c r="AV678" s="2450"/>
      <c r="AW678" s="2450"/>
      <c r="AX678" s="2450"/>
      <c r="AY678" s="2450"/>
      <c r="AZ678" s="2450"/>
      <c r="BA678" s="2450"/>
      <c r="BB678" s="2451"/>
      <c r="BC678" s="2449"/>
      <c r="BD678" s="2450"/>
      <c r="BE678" s="2450"/>
      <c r="BF678" s="2450"/>
      <c r="BG678" s="2450"/>
      <c r="BH678" s="2450"/>
      <c r="BI678" s="2450"/>
      <c r="BJ678" s="2450"/>
      <c r="BK678" s="2450"/>
      <c r="BL678" s="2450"/>
      <c r="BM678" s="2450"/>
      <c r="BN678" s="2451"/>
      <c r="BO678" s="2449"/>
      <c r="BP678" s="2450"/>
      <c r="BQ678" s="2450"/>
      <c r="BR678" s="2450"/>
      <c r="BS678" s="2450"/>
      <c r="BT678" s="2450"/>
      <c r="BU678" s="2450"/>
      <c r="BV678" s="2450"/>
      <c r="BW678" s="2450"/>
      <c r="BX678" s="2450"/>
      <c r="BY678" s="2450"/>
      <c r="BZ678" s="2450"/>
      <c r="CA678" s="2450"/>
      <c r="CB678" s="2451"/>
      <c r="CC678" s="2449"/>
      <c r="CD678" s="2450"/>
      <c r="CE678" s="2450"/>
      <c r="CF678" s="2450"/>
      <c r="CG678" s="2450"/>
      <c r="CH678" s="2450"/>
      <c r="CI678" s="2450"/>
      <c r="CJ678" s="2450"/>
      <c r="CK678" s="2450"/>
      <c r="CL678" s="2450"/>
      <c r="CM678" s="2450"/>
      <c r="CN678" s="2451"/>
      <c r="CO678" s="519"/>
      <c r="CP678" s="492"/>
      <c r="CQ678" s="492"/>
      <c r="CR678" s="492"/>
      <c r="CS678" s="519"/>
      <c r="CT678" s="492"/>
      <c r="CU678" s="492"/>
      <c r="CV678" s="493"/>
      <c r="CW678" s="519"/>
      <c r="CX678" s="492"/>
      <c r="CY678" s="492"/>
      <c r="CZ678" s="493"/>
      <c r="DA678" s="519"/>
      <c r="DB678" s="492"/>
      <c r="DC678" s="492"/>
      <c r="DD678" s="493"/>
      <c r="DE678" s="519"/>
      <c r="DF678" s="492"/>
      <c r="DG678" s="492"/>
      <c r="DH678" s="493"/>
      <c r="DI678" s="519"/>
      <c r="DJ678" s="492"/>
      <c r="DK678" s="492"/>
      <c r="DL678" s="493"/>
      <c r="DM678" s="519"/>
      <c r="DN678" s="492"/>
      <c r="DO678" s="492"/>
      <c r="DP678" s="493"/>
      <c r="DQ678" s="2449"/>
      <c r="DR678" s="2450"/>
      <c r="DS678" s="2450"/>
      <c r="DT678" s="2450"/>
      <c r="DU678" s="2450"/>
      <c r="DV678" s="2450"/>
      <c r="DW678" s="2450"/>
      <c r="DX678" s="2451"/>
      <c r="DY678" s="482"/>
    </row>
    <row r="679" spans="3:129" ht="6.75" customHeight="1">
      <c r="C679" s="2449"/>
      <c r="D679" s="2450"/>
      <c r="E679" s="2450"/>
      <c r="F679" s="2450"/>
      <c r="G679" s="2450"/>
      <c r="H679" s="2450"/>
      <c r="I679" s="2450"/>
      <c r="J679" s="2450"/>
      <c r="K679" s="2450"/>
      <c r="L679" s="2450"/>
      <c r="M679" s="2450"/>
      <c r="N679" s="2450"/>
      <c r="O679" s="2450"/>
      <c r="P679" s="2450"/>
      <c r="Q679" s="2450"/>
      <c r="R679" s="2450"/>
      <c r="S679" s="2450"/>
      <c r="T679" s="2450"/>
      <c r="U679" s="2450"/>
      <c r="V679" s="2450"/>
      <c r="W679" s="2450"/>
      <c r="X679" s="2450"/>
      <c r="Y679" s="2450"/>
      <c r="Z679" s="2450"/>
      <c r="AA679" s="2450"/>
      <c r="AB679" s="2450"/>
      <c r="AC679" s="2450"/>
      <c r="AD679" s="2451"/>
      <c r="AE679" s="2449"/>
      <c r="AF679" s="2450"/>
      <c r="AG679" s="2450"/>
      <c r="AH679" s="2450"/>
      <c r="AI679" s="2450"/>
      <c r="AJ679" s="2450"/>
      <c r="AK679" s="2450"/>
      <c r="AL679" s="2450"/>
      <c r="AM679" s="2450"/>
      <c r="AN679" s="2450"/>
      <c r="AO679" s="2450"/>
      <c r="AP679" s="2450"/>
      <c r="AQ679" s="2450"/>
      <c r="AR679" s="2450"/>
      <c r="AS679" s="2450"/>
      <c r="AT679" s="2451"/>
      <c r="AU679" s="2449"/>
      <c r="AV679" s="2450"/>
      <c r="AW679" s="2450"/>
      <c r="AX679" s="2450"/>
      <c r="AY679" s="2450"/>
      <c r="AZ679" s="2450"/>
      <c r="BA679" s="2450"/>
      <c r="BB679" s="2451"/>
      <c r="BC679" s="2449"/>
      <c r="BD679" s="2450"/>
      <c r="BE679" s="2450"/>
      <c r="BF679" s="2450"/>
      <c r="BG679" s="2450"/>
      <c r="BH679" s="2450"/>
      <c r="BI679" s="2450"/>
      <c r="BJ679" s="2450"/>
      <c r="BK679" s="2450"/>
      <c r="BL679" s="2450"/>
      <c r="BM679" s="2450"/>
      <c r="BN679" s="2451"/>
      <c r="BO679" s="2449"/>
      <c r="BP679" s="2450"/>
      <c r="BQ679" s="2450"/>
      <c r="BR679" s="2450"/>
      <c r="BS679" s="2450"/>
      <c r="BT679" s="2450"/>
      <c r="BU679" s="2450"/>
      <c r="BV679" s="2450"/>
      <c r="BW679" s="2450"/>
      <c r="BX679" s="2450"/>
      <c r="BY679" s="2450"/>
      <c r="BZ679" s="2450"/>
      <c r="CA679" s="2450"/>
      <c r="CB679" s="2451"/>
      <c r="CC679" s="2449"/>
      <c r="CD679" s="2450"/>
      <c r="CE679" s="2450"/>
      <c r="CF679" s="2450"/>
      <c r="CG679" s="2450"/>
      <c r="CH679" s="2450"/>
      <c r="CI679" s="2450"/>
      <c r="CJ679" s="2450"/>
      <c r="CK679" s="2450"/>
      <c r="CL679" s="2450"/>
      <c r="CM679" s="2450"/>
      <c r="CN679" s="2451"/>
      <c r="CO679" s="481"/>
      <c r="CP679" s="482"/>
      <c r="CQ679" s="482"/>
      <c r="CR679" s="482"/>
      <c r="CS679" s="481"/>
      <c r="CT679" s="482"/>
      <c r="CU679" s="482"/>
      <c r="CV679" s="483"/>
      <c r="CW679" s="481"/>
      <c r="CX679" s="482"/>
      <c r="CY679" s="482"/>
      <c r="CZ679" s="483"/>
      <c r="DA679" s="481"/>
      <c r="DB679" s="482"/>
      <c r="DC679" s="482"/>
      <c r="DD679" s="483"/>
      <c r="DE679" s="481"/>
      <c r="DF679" s="482"/>
      <c r="DG679" s="482"/>
      <c r="DH679" s="483"/>
      <c r="DI679" s="481"/>
      <c r="DJ679" s="482"/>
      <c r="DK679" s="482"/>
      <c r="DL679" s="483"/>
      <c r="DM679" s="481"/>
      <c r="DN679" s="482"/>
      <c r="DO679" s="482"/>
      <c r="DP679" s="483"/>
      <c r="DQ679" s="2449"/>
      <c r="DR679" s="2450"/>
      <c r="DS679" s="2450"/>
      <c r="DT679" s="2450"/>
      <c r="DU679" s="2450"/>
      <c r="DV679" s="2450"/>
      <c r="DW679" s="2450"/>
      <c r="DX679" s="2451"/>
      <c r="DY679" s="482"/>
    </row>
    <row r="680" spans="3:129" ht="6.75" customHeight="1">
      <c r="C680" s="2449"/>
      <c r="D680" s="2450"/>
      <c r="E680" s="2450"/>
      <c r="F680" s="2450"/>
      <c r="G680" s="2450"/>
      <c r="H680" s="2450"/>
      <c r="I680" s="2450"/>
      <c r="J680" s="2450"/>
      <c r="K680" s="2450"/>
      <c r="L680" s="2450"/>
      <c r="M680" s="2450"/>
      <c r="N680" s="2450"/>
      <c r="O680" s="2450"/>
      <c r="P680" s="2450"/>
      <c r="Q680" s="2450"/>
      <c r="R680" s="2450"/>
      <c r="S680" s="2450"/>
      <c r="T680" s="2450"/>
      <c r="U680" s="2450"/>
      <c r="V680" s="2450"/>
      <c r="W680" s="2450"/>
      <c r="X680" s="2450"/>
      <c r="Y680" s="2450"/>
      <c r="Z680" s="2450"/>
      <c r="AA680" s="2450"/>
      <c r="AB680" s="2450"/>
      <c r="AC680" s="2450"/>
      <c r="AD680" s="2451"/>
      <c r="AE680" s="2449"/>
      <c r="AF680" s="2450"/>
      <c r="AG680" s="2450"/>
      <c r="AH680" s="2450"/>
      <c r="AI680" s="2450"/>
      <c r="AJ680" s="2450"/>
      <c r="AK680" s="2450"/>
      <c r="AL680" s="2450"/>
      <c r="AM680" s="2450"/>
      <c r="AN680" s="2450"/>
      <c r="AO680" s="2450"/>
      <c r="AP680" s="2450"/>
      <c r="AQ680" s="2450"/>
      <c r="AR680" s="2450"/>
      <c r="AS680" s="2450"/>
      <c r="AT680" s="2451"/>
      <c r="AU680" s="2449"/>
      <c r="AV680" s="2450"/>
      <c r="AW680" s="2450"/>
      <c r="AX680" s="2450"/>
      <c r="AY680" s="2450"/>
      <c r="AZ680" s="2450"/>
      <c r="BA680" s="2450"/>
      <c r="BB680" s="2451"/>
      <c r="BC680" s="2449"/>
      <c r="BD680" s="2450"/>
      <c r="BE680" s="2450"/>
      <c r="BF680" s="2450"/>
      <c r="BG680" s="2450"/>
      <c r="BH680" s="2450"/>
      <c r="BI680" s="2450"/>
      <c r="BJ680" s="2450"/>
      <c r="BK680" s="2450"/>
      <c r="BL680" s="2450"/>
      <c r="BM680" s="2450"/>
      <c r="BN680" s="2451"/>
      <c r="BO680" s="2449"/>
      <c r="BP680" s="2450"/>
      <c r="BQ680" s="2450"/>
      <c r="BR680" s="2450"/>
      <c r="BS680" s="2450"/>
      <c r="BT680" s="2450"/>
      <c r="BU680" s="2450"/>
      <c r="BV680" s="2450"/>
      <c r="BW680" s="2450"/>
      <c r="BX680" s="2450"/>
      <c r="BY680" s="2450"/>
      <c r="BZ680" s="2450"/>
      <c r="CA680" s="2450"/>
      <c r="CB680" s="2451"/>
      <c r="CC680" s="2449"/>
      <c r="CD680" s="2450"/>
      <c r="CE680" s="2450"/>
      <c r="CF680" s="2450"/>
      <c r="CG680" s="2450"/>
      <c r="CH680" s="2450"/>
      <c r="CI680" s="2450"/>
      <c r="CJ680" s="2450"/>
      <c r="CK680" s="2450"/>
      <c r="CL680" s="2450"/>
      <c r="CM680" s="2450"/>
      <c r="CN680" s="2451"/>
      <c r="CO680" s="520"/>
      <c r="CP680" s="498"/>
      <c r="CQ680" s="498"/>
      <c r="CR680" s="498"/>
      <c r="CS680" s="520"/>
      <c r="CT680" s="498"/>
      <c r="CU680" s="498"/>
      <c r="CV680" s="497"/>
      <c r="CW680" s="520"/>
      <c r="CX680" s="498"/>
      <c r="CY680" s="498"/>
      <c r="CZ680" s="497"/>
      <c r="DA680" s="520"/>
      <c r="DB680" s="498"/>
      <c r="DC680" s="498"/>
      <c r="DD680" s="497"/>
      <c r="DE680" s="520"/>
      <c r="DF680" s="498"/>
      <c r="DG680" s="498"/>
      <c r="DH680" s="497"/>
      <c r="DI680" s="520"/>
      <c r="DJ680" s="498"/>
      <c r="DK680" s="498"/>
      <c r="DL680" s="497"/>
      <c r="DM680" s="520"/>
      <c r="DN680" s="498"/>
      <c r="DO680" s="498"/>
      <c r="DP680" s="497"/>
      <c r="DQ680" s="2449"/>
      <c r="DR680" s="2450"/>
      <c r="DS680" s="2450"/>
      <c r="DT680" s="2450"/>
      <c r="DU680" s="2450"/>
      <c r="DV680" s="2450"/>
      <c r="DW680" s="2450"/>
      <c r="DX680" s="2451"/>
      <c r="DY680" s="482"/>
    </row>
    <row r="681" spans="3:129" ht="6.75" customHeight="1">
      <c r="C681" s="2449"/>
      <c r="D681" s="2450"/>
      <c r="E681" s="2450"/>
      <c r="F681" s="2450"/>
      <c r="G681" s="2450"/>
      <c r="H681" s="2450"/>
      <c r="I681" s="2450"/>
      <c r="J681" s="2450"/>
      <c r="K681" s="2450"/>
      <c r="L681" s="2450"/>
      <c r="M681" s="2450"/>
      <c r="N681" s="2450"/>
      <c r="O681" s="2450"/>
      <c r="P681" s="2450"/>
      <c r="Q681" s="2450"/>
      <c r="R681" s="2450"/>
      <c r="S681" s="2450"/>
      <c r="T681" s="2450"/>
      <c r="U681" s="2450"/>
      <c r="V681" s="2450"/>
      <c r="W681" s="2450"/>
      <c r="X681" s="2450"/>
      <c r="Y681" s="2450"/>
      <c r="Z681" s="2450"/>
      <c r="AA681" s="2450"/>
      <c r="AB681" s="2450"/>
      <c r="AC681" s="2450"/>
      <c r="AD681" s="2451"/>
      <c r="AE681" s="2449"/>
      <c r="AF681" s="2450"/>
      <c r="AG681" s="2450"/>
      <c r="AH681" s="2450"/>
      <c r="AI681" s="2450"/>
      <c r="AJ681" s="2450"/>
      <c r="AK681" s="2450"/>
      <c r="AL681" s="2450"/>
      <c r="AM681" s="2450"/>
      <c r="AN681" s="2450"/>
      <c r="AO681" s="2450"/>
      <c r="AP681" s="2450"/>
      <c r="AQ681" s="2450"/>
      <c r="AR681" s="2450"/>
      <c r="AS681" s="2450"/>
      <c r="AT681" s="2451"/>
      <c r="AU681" s="2449"/>
      <c r="AV681" s="2450"/>
      <c r="AW681" s="2450"/>
      <c r="AX681" s="2450"/>
      <c r="AY681" s="2450"/>
      <c r="AZ681" s="2450"/>
      <c r="BA681" s="2450"/>
      <c r="BB681" s="2451"/>
      <c r="BC681" s="2449"/>
      <c r="BD681" s="2450"/>
      <c r="BE681" s="2450"/>
      <c r="BF681" s="2450"/>
      <c r="BG681" s="2450"/>
      <c r="BH681" s="2450"/>
      <c r="BI681" s="2450"/>
      <c r="BJ681" s="2450"/>
      <c r="BK681" s="2450"/>
      <c r="BL681" s="2450"/>
      <c r="BM681" s="2450"/>
      <c r="BN681" s="2451"/>
      <c r="BO681" s="2449"/>
      <c r="BP681" s="2450"/>
      <c r="BQ681" s="2450"/>
      <c r="BR681" s="2450"/>
      <c r="BS681" s="2450"/>
      <c r="BT681" s="2450"/>
      <c r="BU681" s="2450"/>
      <c r="BV681" s="2450"/>
      <c r="BW681" s="2450"/>
      <c r="BX681" s="2450"/>
      <c r="BY681" s="2450"/>
      <c r="BZ681" s="2450"/>
      <c r="CA681" s="2450"/>
      <c r="CB681" s="2451"/>
      <c r="CC681" s="2449"/>
      <c r="CD681" s="2450"/>
      <c r="CE681" s="2450"/>
      <c r="CF681" s="2450"/>
      <c r="CG681" s="2450"/>
      <c r="CH681" s="2450"/>
      <c r="CI681" s="2450"/>
      <c r="CJ681" s="2450"/>
      <c r="CK681" s="2450"/>
      <c r="CL681" s="2450"/>
      <c r="CM681" s="2450"/>
      <c r="CN681" s="2451"/>
      <c r="CO681" s="481"/>
      <c r="CP681" s="482"/>
      <c r="CQ681" s="482"/>
      <c r="CR681" s="482"/>
      <c r="CS681" s="481"/>
      <c r="CT681" s="482"/>
      <c r="CU681" s="482"/>
      <c r="CV681" s="483"/>
      <c r="CW681" s="481"/>
      <c r="CX681" s="482"/>
      <c r="CY681" s="482"/>
      <c r="CZ681" s="483"/>
      <c r="DA681" s="481"/>
      <c r="DB681" s="482"/>
      <c r="DC681" s="482"/>
      <c r="DD681" s="483"/>
      <c r="DE681" s="481"/>
      <c r="DF681" s="482"/>
      <c r="DG681" s="482"/>
      <c r="DH681" s="483"/>
      <c r="DI681" s="481"/>
      <c r="DJ681" s="482"/>
      <c r="DK681" s="482"/>
      <c r="DL681" s="483"/>
      <c r="DM681" s="481"/>
      <c r="DN681" s="482"/>
      <c r="DO681" s="482"/>
      <c r="DP681" s="483"/>
      <c r="DQ681" s="2449"/>
      <c r="DR681" s="2450"/>
      <c r="DS681" s="2450"/>
      <c r="DT681" s="2450"/>
      <c r="DU681" s="2450"/>
      <c r="DV681" s="2450"/>
      <c r="DW681" s="2450"/>
      <c r="DX681" s="2451"/>
      <c r="DY681" s="482"/>
    </row>
    <row r="682" spans="3:129" ht="6.75" customHeight="1">
      <c r="C682" s="2449"/>
      <c r="D682" s="2450"/>
      <c r="E682" s="2450"/>
      <c r="F682" s="2450"/>
      <c r="G682" s="2450"/>
      <c r="H682" s="2450"/>
      <c r="I682" s="2450"/>
      <c r="J682" s="2450"/>
      <c r="K682" s="2450"/>
      <c r="L682" s="2450"/>
      <c r="M682" s="2450"/>
      <c r="N682" s="2450"/>
      <c r="O682" s="2450"/>
      <c r="P682" s="2450"/>
      <c r="Q682" s="2450"/>
      <c r="R682" s="2450"/>
      <c r="S682" s="2450"/>
      <c r="T682" s="2450"/>
      <c r="U682" s="2450"/>
      <c r="V682" s="2450"/>
      <c r="W682" s="2450"/>
      <c r="X682" s="2450"/>
      <c r="Y682" s="2450"/>
      <c r="Z682" s="2450"/>
      <c r="AA682" s="2450"/>
      <c r="AB682" s="2450"/>
      <c r="AC682" s="2450"/>
      <c r="AD682" s="2451"/>
      <c r="AE682" s="2449"/>
      <c r="AF682" s="2450"/>
      <c r="AG682" s="2450"/>
      <c r="AH682" s="2450"/>
      <c r="AI682" s="2450"/>
      <c r="AJ682" s="2450"/>
      <c r="AK682" s="2450"/>
      <c r="AL682" s="2450"/>
      <c r="AM682" s="2450"/>
      <c r="AN682" s="2450"/>
      <c r="AO682" s="2450"/>
      <c r="AP682" s="2450"/>
      <c r="AQ682" s="2450"/>
      <c r="AR682" s="2450"/>
      <c r="AS682" s="2450"/>
      <c r="AT682" s="2451"/>
      <c r="AU682" s="2449"/>
      <c r="AV682" s="2450"/>
      <c r="AW682" s="2450"/>
      <c r="AX682" s="2450"/>
      <c r="AY682" s="2450"/>
      <c r="AZ682" s="2450"/>
      <c r="BA682" s="2450"/>
      <c r="BB682" s="2451"/>
      <c r="BC682" s="2449"/>
      <c r="BD682" s="2450"/>
      <c r="BE682" s="2450"/>
      <c r="BF682" s="2450"/>
      <c r="BG682" s="2450"/>
      <c r="BH682" s="2450"/>
      <c r="BI682" s="2450"/>
      <c r="BJ682" s="2450"/>
      <c r="BK682" s="2450"/>
      <c r="BL682" s="2450"/>
      <c r="BM682" s="2450"/>
      <c r="BN682" s="2451"/>
      <c r="BO682" s="2449"/>
      <c r="BP682" s="2450"/>
      <c r="BQ682" s="2450"/>
      <c r="BR682" s="2450"/>
      <c r="BS682" s="2450"/>
      <c r="BT682" s="2450"/>
      <c r="BU682" s="2450"/>
      <c r="BV682" s="2450"/>
      <c r="BW682" s="2450"/>
      <c r="BX682" s="2450"/>
      <c r="BY682" s="2450"/>
      <c r="BZ682" s="2450"/>
      <c r="CA682" s="2450"/>
      <c r="CB682" s="2451"/>
      <c r="CC682" s="2449"/>
      <c r="CD682" s="2450"/>
      <c r="CE682" s="2450"/>
      <c r="CF682" s="2450"/>
      <c r="CG682" s="2450"/>
      <c r="CH682" s="2450"/>
      <c r="CI682" s="2450"/>
      <c r="CJ682" s="2450"/>
      <c r="CK682" s="2450"/>
      <c r="CL682" s="2450"/>
      <c r="CM682" s="2450"/>
      <c r="CN682" s="2451"/>
      <c r="CO682" s="481"/>
      <c r="CP682" s="482"/>
      <c r="CQ682" s="482"/>
      <c r="CR682" s="482"/>
      <c r="CS682" s="481"/>
      <c r="CT682" s="482"/>
      <c r="CU682" s="482"/>
      <c r="CV682" s="483"/>
      <c r="CW682" s="481"/>
      <c r="CX682" s="482"/>
      <c r="CY682" s="482"/>
      <c r="CZ682" s="483"/>
      <c r="DA682" s="481"/>
      <c r="DB682" s="482"/>
      <c r="DC682" s="482"/>
      <c r="DD682" s="483"/>
      <c r="DE682" s="481"/>
      <c r="DF682" s="482"/>
      <c r="DG682" s="482"/>
      <c r="DH682" s="483"/>
      <c r="DI682" s="481"/>
      <c r="DJ682" s="482"/>
      <c r="DK682" s="482"/>
      <c r="DL682" s="483"/>
      <c r="DM682" s="481"/>
      <c r="DN682" s="482"/>
      <c r="DO682" s="482"/>
      <c r="DP682" s="483"/>
      <c r="DQ682" s="2449"/>
      <c r="DR682" s="2450"/>
      <c r="DS682" s="2450"/>
      <c r="DT682" s="2450"/>
      <c r="DU682" s="2450"/>
      <c r="DV682" s="2450"/>
      <c r="DW682" s="2450"/>
      <c r="DX682" s="2451"/>
      <c r="DY682" s="482"/>
    </row>
    <row r="683" spans="3:129" ht="6.75" customHeight="1">
      <c r="C683" s="2452"/>
      <c r="D683" s="2453"/>
      <c r="E683" s="2453"/>
      <c r="F683" s="2453"/>
      <c r="G683" s="2453"/>
      <c r="H683" s="2453"/>
      <c r="I683" s="2453"/>
      <c r="J683" s="2453"/>
      <c r="K683" s="2453"/>
      <c r="L683" s="2453"/>
      <c r="M683" s="2453"/>
      <c r="N683" s="2453"/>
      <c r="O683" s="2453"/>
      <c r="P683" s="2453"/>
      <c r="Q683" s="2453"/>
      <c r="R683" s="2453"/>
      <c r="S683" s="2453"/>
      <c r="T683" s="2453"/>
      <c r="U683" s="2453"/>
      <c r="V683" s="2453"/>
      <c r="W683" s="2453"/>
      <c r="X683" s="2453"/>
      <c r="Y683" s="2453"/>
      <c r="Z683" s="2453"/>
      <c r="AA683" s="2453"/>
      <c r="AB683" s="2453"/>
      <c r="AC683" s="2453"/>
      <c r="AD683" s="2454"/>
      <c r="AE683" s="2452"/>
      <c r="AF683" s="2453"/>
      <c r="AG683" s="2453"/>
      <c r="AH683" s="2453"/>
      <c r="AI683" s="2453"/>
      <c r="AJ683" s="2453"/>
      <c r="AK683" s="2453"/>
      <c r="AL683" s="2453"/>
      <c r="AM683" s="2453"/>
      <c r="AN683" s="2453"/>
      <c r="AO683" s="2453"/>
      <c r="AP683" s="2453"/>
      <c r="AQ683" s="2453"/>
      <c r="AR683" s="2453"/>
      <c r="AS683" s="2453"/>
      <c r="AT683" s="2454"/>
      <c r="AU683" s="2452"/>
      <c r="AV683" s="2453"/>
      <c r="AW683" s="2453"/>
      <c r="AX683" s="2453"/>
      <c r="AY683" s="2453"/>
      <c r="AZ683" s="2453"/>
      <c r="BA683" s="2453"/>
      <c r="BB683" s="2454"/>
      <c r="BC683" s="2452"/>
      <c r="BD683" s="2453"/>
      <c r="BE683" s="2453"/>
      <c r="BF683" s="2453"/>
      <c r="BG683" s="2453"/>
      <c r="BH683" s="2453"/>
      <c r="BI683" s="2453"/>
      <c r="BJ683" s="2453"/>
      <c r="BK683" s="2453"/>
      <c r="BL683" s="2453"/>
      <c r="BM683" s="2453"/>
      <c r="BN683" s="2454"/>
      <c r="BO683" s="2452"/>
      <c r="BP683" s="2453"/>
      <c r="BQ683" s="2453"/>
      <c r="BR683" s="2453"/>
      <c r="BS683" s="2453"/>
      <c r="BT683" s="2453"/>
      <c r="BU683" s="2453"/>
      <c r="BV683" s="2453"/>
      <c r="BW683" s="2453"/>
      <c r="BX683" s="2453"/>
      <c r="BY683" s="2453"/>
      <c r="BZ683" s="2453"/>
      <c r="CA683" s="2453"/>
      <c r="CB683" s="2454"/>
      <c r="CC683" s="2452"/>
      <c r="CD683" s="2453"/>
      <c r="CE683" s="2453"/>
      <c r="CF683" s="2453"/>
      <c r="CG683" s="2453"/>
      <c r="CH683" s="2453"/>
      <c r="CI683" s="2453"/>
      <c r="CJ683" s="2453"/>
      <c r="CK683" s="2453"/>
      <c r="CL683" s="2453"/>
      <c r="CM683" s="2453"/>
      <c r="CN683" s="2454"/>
      <c r="CO683" s="517"/>
      <c r="CP683" s="486"/>
      <c r="CQ683" s="486"/>
      <c r="CR683" s="486"/>
      <c r="CS683" s="517"/>
      <c r="CT683" s="486"/>
      <c r="CU683" s="486"/>
      <c r="CV683" s="487"/>
      <c r="CW683" s="517"/>
      <c r="CX683" s="486"/>
      <c r="CY683" s="486"/>
      <c r="CZ683" s="487"/>
      <c r="DA683" s="517"/>
      <c r="DB683" s="486"/>
      <c r="DC683" s="486"/>
      <c r="DD683" s="487"/>
      <c r="DE683" s="517"/>
      <c r="DF683" s="486"/>
      <c r="DG683" s="486"/>
      <c r="DH683" s="487"/>
      <c r="DI683" s="517"/>
      <c r="DJ683" s="486"/>
      <c r="DK683" s="486"/>
      <c r="DL683" s="487"/>
      <c r="DM683" s="517"/>
      <c r="DN683" s="486"/>
      <c r="DO683" s="486"/>
      <c r="DP683" s="487"/>
      <c r="DQ683" s="2452"/>
      <c r="DR683" s="2453"/>
      <c r="DS683" s="2453"/>
      <c r="DT683" s="2453"/>
      <c r="DU683" s="2453"/>
      <c r="DV683" s="2453"/>
      <c r="DW683" s="2453"/>
      <c r="DX683" s="2454"/>
      <c r="DY683" s="482"/>
    </row>
    <row r="684" spans="3:129" ht="6.75" customHeight="1">
      <c r="C684" s="2446"/>
      <c r="D684" s="2447"/>
      <c r="E684" s="2447"/>
      <c r="F684" s="2447"/>
      <c r="G684" s="2447"/>
      <c r="H684" s="2447"/>
      <c r="I684" s="2447"/>
      <c r="J684" s="2447"/>
      <c r="K684" s="2447"/>
      <c r="L684" s="2447"/>
      <c r="M684" s="2447"/>
      <c r="N684" s="2447"/>
      <c r="O684" s="2447"/>
      <c r="P684" s="2447"/>
      <c r="Q684" s="2447"/>
      <c r="R684" s="2447"/>
      <c r="S684" s="2447"/>
      <c r="T684" s="2447"/>
      <c r="U684" s="2447"/>
      <c r="V684" s="2447"/>
      <c r="W684" s="2447"/>
      <c r="X684" s="2447"/>
      <c r="Y684" s="2447"/>
      <c r="Z684" s="2447"/>
      <c r="AA684" s="2447"/>
      <c r="AB684" s="2447"/>
      <c r="AC684" s="2447"/>
      <c r="AD684" s="2448"/>
      <c r="AE684" s="2446"/>
      <c r="AF684" s="2447"/>
      <c r="AG684" s="2447"/>
      <c r="AH684" s="2447"/>
      <c r="AI684" s="2447"/>
      <c r="AJ684" s="2447"/>
      <c r="AK684" s="2447"/>
      <c r="AL684" s="2447"/>
      <c r="AM684" s="2447"/>
      <c r="AN684" s="2447"/>
      <c r="AO684" s="2447"/>
      <c r="AP684" s="2447"/>
      <c r="AQ684" s="2447"/>
      <c r="AR684" s="2447"/>
      <c r="AS684" s="2447"/>
      <c r="AT684" s="2448"/>
      <c r="AU684" s="2446"/>
      <c r="AV684" s="2447"/>
      <c r="AW684" s="2447"/>
      <c r="AX684" s="2447"/>
      <c r="AY684" s="2447"/>
      <c r="AZ684" s="2447"/>
      <c r="BA684" s="2447"/>
      <c r="BB684" s="2448"/>
      <c r="BC684" s="2446"/>
      <c r="BD684" s="2447"/>
      <c r="BE684" s="2447"/>
      <c r="BF684" s="2447"/>
      <c r="BG684" s="2447"/>
      <c r="BH684" s="2447"/>
      <c r="BI684" s="2447"/>
      <c r="BJ684" s="2447"/>
      <c r="BK684" s="2447"/>
      <c r="BL684" s="2447"/>
      <c r="BM684" s="2447"/>
      <c r="BN684" s="2448"/>
      <c r="BO684" s="2446"/>
      <c r="BP684" s="2447"/>
      <c r="BQ684" s="2447"/>
      <c r="BR684" s="2447"/>
      <c r="BS684" s="2447"/>
      <c r="BT684" s="2447"/>
      <c r="BU684" s="2447"/>
      <c r="BV684" s="2447"/>
      <c r="BW684" s="2447"/>
      <c r="BX684" s="2447"/>
      <c r="BY684" s="2447"/>
      <c r="BZ684" s="2447"/>
      <c r="CA684" s="2447"/>
      <c r="CB684" s="2448"/>
      <c r="CC684" s="2446"/>
      <c r="CD684" s="2447"/>
      <c r="CE684" s="2447"/>
      <c r="CF684" s="2447"/>
      <c r="CG684" s="2447"/>
      <c r="CH684" s="2447"/>
      <c r="CI684" s="2447"/>
      <c r="CJ684" s="2447"/>
      <c r="CK684" s="2447"/>
      <c r="CL684" s="2447"/>
      <c r="CM684" s="2447"/>
      <c r="CN684" s="2448"/>
      <c r="CO684" s="478"/>
      <c r="CP684" s="479"/>
      <c r="CQ684" s="479"/>
      <c r="CR684" s="479"/>
      <c r="CS684" s="478"/>
      <c r="CT684" s="479"/>
      <c r="CU684" s="479"/>
      <c r="CV684" s="480"/>
      <c r="CW684" s="478"/>
      <c r="CX684" s="479"/>
      <c r="CY684" s="479"/>
      <c r="CZ684" s="480"/>
      <c r="DA684" s="478"/>
      <c r="DB684" s="479"/>
      <c r="DC684" s="479"/>
      <c r="DD684" s="480"/>
      <c r="DE684" s="478"/>
      <c r="DF684" s="479"/>
      <c r="DG684" s="479"/>
      <c r="DH684" s="480"/>
      <c r="DI684" s="478"/>
      <c r="DJ684" s="479"/>
      <c r="DK684" s="479"/>
      <c r="DL684" s="480"/>
      <c r="DM684" s="478"/>
      <c r="DN684" s="479"/>
      <c r="DO684" s="479"/>
      <c r="DP684" s="480"/>
      <c r="DQ684" s="2446"/>
      <c r="DR684" s="2447"/>
      <c r="DS684" s="2447"/>
      <c r="DT684" s="2447"/>
      <c r="DU684" s="2447"/>
      <c r="DV684" s="2447"/>
      <c r="DW684" s="2447"/>
      <c r="DX684" s="2448"/>
      <c r="DY684" s="482"/>
    </row>
    <row r="685" spans="3:129" ht="6.75" customHeight="1">
      <c r="C685" s="2449"/>
      <c r="D685" s="2450"/>
      <c r="E685" s="2450"/>
      <c r="F685" s="2450"/>
      <c r="G685" s="2450"/>
      <c r="H685" s="2450"/>
      <c r="I685" s="2450"/>
      <c r="J685" s="2450"/>
      <c r="K685" s="2450"/>
      <c r="L685" s="2450"/>
      <c r="M685" s="2450"/>
      <c r="N685" s="2450"/>
      <c r="O685" s="2450"/>
      <c r="P685" s="2450"/>
      <c r="Q685" s="2450"/>
      <c r="R685" s="2450"/>
      <c r="S685" s="2450"/>
      <c r="T685" s="2450"/>
      <c r="U685" s="2450"/>
      <c r="V685" s="2450"/>
      <c r="W685" s="2450"/>
      <c r="X685" s="2450"/>
      <c r="Y685" s="2450"/>
      <c r="Z685" s="2450"/>
      <c r="AA685" s="2450"/>
      <c r="AB685" s="2450"/>
      <c r="AC685" s="2450"/>
      <c r="AD685" s="2451"/>
      <c r="AE685" s="2449"/>
      <c r="AF685" s="2450"/>
      <c r="AG685" s="2450"/>
      <c r="AH685" s="2450"/>
      <c r="AI685" s="2450"/>
      <c r="AJ685" s="2450"/>
      <c r="AK685" s="2450"/>
      <c r="AL685" s="2450"/>
      <c r="AM685" s="2450"/>
      <c r="AN685" s="2450"/>
      <c r="AO685" s="2450"/>
      <c r="AP685" s="2450"/>
      <c r="AQ685" s="2450"/>
      <c r="AR685" s="2450"/>
      <c r="AS685" s="2450"/>
      <c r="AT685" s="2451"/>
      <c r="AU685" s="2449"/>
      <c r="AV685" s="2450"/>
      <c r="AW685" s="2450"/>
      <c r="AX685" s="2450"/>
      <c r="AY685" s="2450"/>
      <c r="AZ685" s="2450"/>
      <c r="BA685" s="2450"/>
      <c r="BB685" s="2451"/>
      <c r="BC685" s="2449"/>
      <c r="BD685" s="2450"/>
      <c r="BE685" s="2450"/>
      <c r="BF685" s="2450"/>
      <c r="BG685" s="2450"/>
      <c r="BH685" s="2450"/>
      <c r="BI685" s="2450"/>
      <c r="BJ685" s="2450"/>
      <c r="BK685" s="2450"/>
      <c r="BL685" s="2450"/>
      <c r="BM685" s="2450"/>
      <c r="BN685" s="2451"/>
      <c r="BO685" s="2449"/>
      <c r="BP685" s="2450"/>
      <c r="BQ685" s="2450"/>
      <c r="BR685" s="2450"/>
      <c r="BS685" s="2450"/>
      <c r="BT685" s="2450"/>
      <c r="BU685" s="2450"/>
      <c r="BV685" s="2450"/>
      <c r="BW685" s="2450"/>
      <c r="BX685" s="2450"/>
      <c r="BY685" s="2450"/>
      <c r="BZ685" s="2450"/>
      <c r="CA685" s="2450"/>
      <c r="CB685" s="2451"/>
      <c r="CC685" s="2449"/>
      <c r="CD685" s="2450"/>
      <c r="CE685" s="2450"/>
      <c r="CF685" s="2450"/>
      <c r="CG685" s="2450"/>
      <c r="CH685" s="2450"/>
      <c r="CI685" s="2450"/>
      <c r="CJ685" s="2450"/>
      <c r="CK685" s="2450"/>
      <c r="CL685" s="2450"/>
      <c r="CM685" s="2450"/>
      <c r="CN685" s="2451"/>
      <c r="CO685" s="481"/>
      <c r="CP685" s="482"/>
      <c r="CQ685" s="482"/>
      <c r="CR685" s="482"/>
      <c r="CS685" s="481"/>
      <c r="CT685" s="482"/>
      <c r="CU685" s="482"/>
      <c r="CV685" s="483"/>
      <c r="CW685" s="481"/>
      <c r="CX685" s="482"/>
      <c r="CY685" s="482"/>
      <c r="CZ685" s="483"/>
      <c r="DA685" s="481"/>
      <c r="DB685" s="482"/>
      <c r="DC685" s="482"/>
      <c r="DD685" s="483"/>
      <c r="DE685" s="481"/>
      <c r="DF685" s="482"/>
      <c r="DG685" s="482"/>
      <c r="DH685" s="483"/>
      <c r="DI685" s="481"/>
      <c r="DJ685" s="482"/>
      <c r="DK685" s="482"/>
      <c r="DL685" s="483"/>
      <c r="DM685" s="481"/>
      <c r="DN685" s="482"/>
      <c r="DO685" s="482"/>
      <c r="DP685" s="483"/>
      <c r="DQ685" s="2449"/>
      <c r="DR685" s="2450"/>
      <c r="DS685" s="2450"/>
      <c r="DT685" s="2450"/>
      <c r="DU685" s="2450"/>
      <c r="DV685" s="2450"/>
      <c r="DW685" s="2450"/>
      <c r="DX685" s="2451"/>
      <c r="DY685" s="482"/>
    </row>
    <row r="686" spans="3:129" ht="6.75" customHeight="1">
      <c r="C686" s="2449"/>
      <c r="D686" s="2450"/>
      <c r="E686" s="2450"/>
      <c r="F686" s="2450"/>
      <c r="G686" s="2450"/>
      <c r="H686" s="2450"/>
      <c r="I686" s="2450"/>
      <c r="J686" s="2450"/>
      <c r="K686" s="2450"/>
      <c r="L686" s="2450"/>
      <c r="M686" s="2450"/>
      <c r="N686" s="2450"/>
      <c r="O686" s="2450"/>
      <c r="P686" s="2450"/>
      <c r="Q686" s="2450"/>
      <c r="R686" s="2450"/>
      <c r="S686" s="2450"/>
      <c r="T686" s="2450"/>
      <c r="U686" s="2450"/>
      <c r="V686" s="2450"/>
      <c r="W686" s="2450"/>
      <c r="X686" s="2450"/>
      <c r="Y686" s="2450"/>
      <c r="Z686" s="2450"/>
      <c r="AA686" s="2450"/>
      <c r="AB686" s="2450"/>
      <c r="AC686" s="2450"/>
      <c r="AD686" s="2451"/>
      <c r="AE686" s="2449"/>
      <c r="AF686" s="2450"/>
      <c r="AG686" s="2450"/>
      <c r="AH686" s="2450"/>
      <c r="AI686" s="2450"/>
      <c r="AJ686" s="2450"/>
      <c r="AK686" s="2450"/>
      <c r="AL686" s="2450"/>
      <c r="AM686" s="2450"/>
      <c r="AN686" s="2450"/>
      <c r="AO686" s="2450"/>
      <c r="AP686" s="2450"/>
      <c r="AQ686" s="2450"/>
      <c r="AR686" s="2450"/>
      <c r="AS686" s="2450"/>
      <c r="AT686" s="2451"/>
      <c r="AU686" s="2449"/>
      <c r="AV686" s="2450"/>
      <c r="AW686" s="2450"/>
      <c r="AX686" s="2450"/>
      <c r="AY686" s="2450"/>
      <c r="AZ686" s="2450"/>
      <c r="BA686" s="2450"/>
      <c r="BB686" s="2451"/>
      <c r="BC686" s="2449"/>
      <c r="BD686" s="2450"/>
      <c r="BE686" s="2450"/>
      <c r="BF686" s="2450"/>
      <c r="BG686" s="2450"/>
      <c r="BH686" s="2450"/>
      <c r="BI686" s="2450"/>
      <c r="BJ686" s="2450"/>
      <c r="BK686" s="2450"/>
      <c r="BL686" s="2450"/>
      <c r="BM686" s="2450"/>
      <c r="BN686" s="2451"/>
      <c r="BO686" s="2449"/>
      <c r="BP686" s="2450"/>
      <c r="BQ686" s="2450"/>
      <c r="BR686" s="2450"/>
      <c r="BS686" s="2450"/>
      <c r="BT686" s="2450"/>
      <c r="BU686" s="2450"/>
      <c r="BV686" s="2450"/>
      <c r="BW686" s="2450"/>
      <c r="BX686" s="2450"/>
      <c r="BY686" s="2450"/>
      <c r="BZ686" s="2450"/>
      <c r="CA686" s="2450"/>
      <c r="CB686" s="2451"/>
      <c r="CC686" s="2449"/>
      <c r="CD686" s="2450"/>
      <c r="CE686" s="2450"/>
      <c r="CF686" s="2450"/>
      <c r="CG686" s="2450"/>
      <c r="CH686" s="2450"/>
      <c r="CI686" s="2450"/>
      <c r="CJ686" s="2450"/>
      <c r="CK686" s="2450"/>
      <c r="CL686" s="2450"/>
      <c r="CM686" s="2450"/>
      <c r="CN686" s="2451"/>
      <c r="CO686" s="519"/>
      <c r="CP686" s="492"/>
      <c r="CQ686" s="492"/>
      <c r="CR686" s="492"/>
      <c r="CS686" s="519"/>
      <c r="CT686" s="492"/>
      <c r="CU686" s="492"/>
      <c r="CV686" s="493"/>
      <c r="CW686" s="519"/>
      <c r="CX686" s="492"/>
      <c r="CY686" s="492"/>
      <c r="CZ686" s="493"/>
      <c r="DA686" s="519"/>
      <c r="DB686" s="492"/>
      <c r="DC686" s="492"/>
      <c r="DD686" s="493"/>
      <c r="DE686" s="519"/>
      <c r="DF686" s="492"/>
      <c r="DG686" s="492"/>
      <c r="DH686" s="493"/>
      <c r="DI686" s="519"/>
      <c r="DJ686" s="492"/>
      <c r="DK686" s="492"/>
      <c r="DL686" s="493"/>
      <c r="DM686" s="519"/>
      <c r="DN686" s="492"/>
      <c r="DO686" s="492"/>
      <c r="DP686" s="493"/>
      <c r="DQ686" s="2449"/>
      <c r="DR686" s="2450"/>
      <c r="DS686" s="2450"/>
      <c r="DT686" s="2450"/>
      <c r="DU686" s="2450"/>
      <c r="DV686" s="2450"/>
      <c r="DW686" s="2450"/>
      <c r="DX686" s="2451"/>
      <c r="DY686" s="482"/>
    </row>
    <row r="687" spans="3:129" ht="6.75" customHeight="1">
      <c r="C687" s="2449"/>
      <c r="D687" s="2450"/>
      <c r="E687" s="2450"/>
      <c r="F687" s="2450"/>
      <c r="G687" s="2450"/>
      <c r="H687" s="2450"/>
      <c r="I687" s="2450"/>
      <c r="J687" s="2450"/>
      <c r="K687" s="2450"/>
      <c r="L687" s="2450"/>
      <c r="M687" s="2450"/>
      <c r="N687" s="2450"/>
      <c r="O687" s="2450"/>
      <c r="P687" s="2450"/>
      <c r="Q687" s="2450"/>
      <c r="R687" s="2450"/>
      <c r="S687" s="2450"/>
      <c r="T687" s="2450"/>
      <c r="U687" s="2450"/>
      <c r="V687" s="2450"/>
      <c r="W687" s="2450"/>
      <c r="X687" s="2450"/>
      <c r="Y687" s="2450"/>
      <c r="Z687" s="2450"/>
      <c r="AA687" s="2450"/>
      <c r="AB687" s="2450"/>
      <c r="AC687" s="2450"/>
      <c r="AD687" s="2451"/>
      <c r="AE687" s="2449"/>
      <c r="AF687" s="2450"/>
      <c r="AG687" s="2450"/>
      <c r="AH687" s="2450"/>
      <c r="AI687" s="2450"/>
      <c r="AJ687" s="2450"/>
      <c r="AK687" s="2450"/>
      <c r="AL687" s="2450"/>
      <c r="AM687" s="2450"/>
      <c r="AN687" s="2450"/>
      <c r="AO687" s="2450"/>
      <c r="AP687" s="2450"/>
      <c r="AQ687" s="2450"/>
      <c r="AR687" s="2450"/>
      <c r="AS687" s="2450"/>
      <c r="AT687" s="2451"/>
      <c r="AU687" s="2449"/>
      <c r="AV687" s="2450"/>
      <c r="AW687" s="2450"/>
      <c r="AX687" s="2450"/>
      <c r="AY687" s="2450"/>
      <c r="AZ687" s="2450"/>
      <c r="BA687" s="2450"/>
      <c r="BB687" s="2451"/>
      <c r="BC687" s="2449"/>
      <c r="BD687" s="2450"/>
      <c r="BE687" s="2450"/>
      <c r="BF687" s="2450"/>
      <c r="BG687" s="2450"/>
      <c r="BH687" s="2450"/>
      <c r="BI687" s="2450"/>
      <c r="BJ687" s="2450"/>
      <c r="BK687" s="2450"/>
      <c r="BL687" s="2450"/>
      <c r="BM687" s="2450"/>
      <c r="BN687" s="2451"/>
      <c r="BO687" s="2449"/>
      <c r="BP687" s="2450"/>
      <c r="BQ687" s="2450"/>
      <c r="BR687" s="2450"/>
      <c r="BS687" s="2450"/>
      <c r="BT687" s="2450"/>
      <c r="BU687" s="2450"/>
      <c r="BV687" s="2450"/>
      <c r="BW687" s="2450"/>
      <c r="BX687" s="2450"/>
      <c r="BY687" s="2450"/>
      <c r="BZ687" s="2450"/>
      <c r="CA687" s="2450"/>
      <c r="CB687" s="2451"/>
      <c r="CC687" s="2449"/>
      <c r="CD687" s="2450"/>
      <c r="CE687" s="2450"/>
      <c r="CF687" s="2450"/>
      <c r="CG687" s="2450"/>
      <c r="CH687" s="2450"/>
      <c r="CI687" s="2450"/>
      <c r="CJ687" s="2450"/>
      <c r="CK687" s="2450"/>
      <c r="CL687" s="2450"/>
      <c r="CM687" s="2450"/>
      <c r="CN687" s="2451"/>
      <c r="CO687" s="481"/>
      <c r="CP687" s="482"/>
      <c r="CQ687" s="482"/>
      <c r="CR687" s="482"/>
      <c r="CS687" s="481"/>
      <c r="CT687" s="482"/>
      <c r="CU687" s="482"/>
      <c r="CV687" s="483"/>
      <c r="CW687" s="481"/>
      <c r="CX687" s="482"/>
      <c r="CY687" s="482"/>
      <c r="CZ687" s="483"/>
      <c r="DA687" s="481"/>
      <c r="DB687" s="482"/>
      <c r="DC687" s="482"/>
      <c r="DD687" s="483"/>
      <c r="DE687" s="481"/>
      <c r="DF687" s="482"/>
      <c r="DG687" s="482"/>
      <c r="DH687" s="483"/>
      <c r="DI687" s="481"/>
      <c r="DJ687" s="482"/>
      <c r="DK687" s="482"/>
      <c r="DL687" s="483"/>
      <c r="DM687" s="481"/>
      <c r="DN687" s="482"/>
      <c r="DO687" s="482"/>
      <c r="DP687" s="483"/>
      <c r="DQ687" s="2449"/>
      <c r="DR687" s="2450"/>
      <c r="DS687" s="2450"/>
      <c r="DT687" s="2450"/>
      <c r="DU687" s="2450"/>
      <c r="DV687" s="2450"/>
      <c r="DW687" s="2450"/>
      <c r="DX687" s="2451"/>
      <c r="DY687" s="482"/>
    </row>
    <row r="688" spans="3:129" ht="6.75" customHeight="1">
      <c r="C688" s="2449"/>
      <c r="D688" s="2450"/>
      <c r="E688" s="2450"/>
      <c r="F688" s="2450"/>
      <c r="G688" s="2450"/>
      <c r="H688" s="2450"/>
      <c r="I688" s="2450"/>
      <c r="J688" s="2450"/>
      <c r="K688" s="2450"/>
      <c r="L688" s="2450"/>
      <c r="M688" s="2450"/>
      <c r="N688" s="2450"/>
      <c r="O688" s="2450"/>
      <c r="P688" s="2450"/>
      <c r="Q688" s="2450"/>
      <c r="R688" s="2450"/>
      <c r="S688" s="2450"/>
      <c r="T688" s="2450"/>
      <c r="U688" s="2450"/>
      <c r="V688" s="2450"/>
      <c r="W688" s="2450"/>
      <c r="X688" s="2450"/>
      <c r="Y688" s="2450"/>
      <c r="Z688" s="2450"/>
      <c r="AA688" s="2450"/>
      <c r="AB688" s="2450"/>
      <c r="AC688" s="2450"/>
      <c r="AD688" s="2451"/>
      <c r="AE688" s="2449"/>
      <c r="AF688" s="2450"/>
      <c r="AG688" s="2450"/>
      <c r="AH688" s="2450"/>
      <c r="AI688" s="2450"/>
      <c r="AJ688" s="2450"/>
      <c r="AK688" s="2450"/>
      <c r="AL688" s="2450"/>
      <c r="AM688" s="2450"/>
      <c r="AN688" s="2450"/>
      <c r="AO688" s="2450"/>
      <c r="AP688" s="2450"/>
      <c r="AQ688" s="2450"/>
      <c r="AR688" s="2450"/>
      <c r="AS688" s="2450"/>
      <c r="AT688" s="2451"/>
      <c r="AU688" s="2449"/>
      <c r="AV688" s="2450"/>
      <c r="AW688" s="2450"/>
      <c r="AX688" s="2450"/>
      <c r="AY688" s="2450"/>
      <c r="AZ688" s="2450"/>
      <c r="BA688" s="2450"/>
      <c r="BB688" s="2451"/>
      <c r="BC688" s="2449"/>
      <c r="BD688" s="2450"/>
      <c r="BE688" s="2450"/>
      <c r="BF688" s="2450"/>
      <c r="BG688" s="2450"/>
      <c r="BH688" s="2450"/>
      <c r="BI688" s="2450"/>
      <c r="BJ688" s="2450"/>
      <c r="BK688" s="2450"/>
      <c r="BL688" s="2450"/>
      <c r="BM688" s="2450"/>
      <c r="BN688" s="2451"/>
      <c r="BO688" s="2449"/>
      <c r="BP688" s="2450"/>
      <c r="BQ688" s="2450"/>
      <c r="BR688" s="2450"/>
      <c r="BS688" s="2450"/>
      <c r="BT688" s="2450"/>
      <c r="BU688" s="2450"/>
      <c r="BV688" s="2450"/>
      <c r="BW688" s="2450"/>
      <c r="BX688" s="2450"/>
      <c r="BY688" s="2450"/>
      <c r="BZ688" s="2450"/>
      <c r="CA688" s="2450"/>
      <c r="CB688" s="2451"/>
      <c r="CC688" s="2449"/>
      <c r="CD688" s="2450"/>
      <c r="CE688" s="2450"/>
      <c r="CF688" s="2450"/>
      <c r="CG688" s="2450"/>
      <c r="CH688" s="2450"/>
      <c r="CI688" s="2450"/>
      <c r="CJ688" s="2450"/>
      <c r="CK688" s="2450"/>
      <c r="CL688" s="2450"/>
      <c r="CM688" s="2450"/>
      <c r="CN688" s="2451"/>
      <c r="CO688" s="520"/>
      <c r="CP688" s="498"/>
      <c r="CQ688" s="498"/>
      <c r="CR688" s="498"/>
      <c r="CS688" s="520"/>
      <c r="CT688" s="498"/>
      <c r="CU688" s="498"/>
      <c r="CV688" s="497"/>
      <c r="CW688" s="520"/>
      <c r="CX688" s="498"/>
      <c r="CY688" s="498"/>
      <c r="CZ688" s="497"/>
      <c r="DA688" s="520"/>
      <c r="DB688" s="498"/>
      <c r="DC688" s="498"/>
      <c r="DD688" s="497"/>
      <c r="DE688" s="520"/>
      <c r="DF688" s="498"/>
      <c r="DG688" s="498"/>
      <c r="DH688" s="497"/>
      <c r="DI688" s="520"/>
      <c r="DJ688" s="498"/>
      <c r="DK688" s="498"/>
      <c r="DL688" s="497"/>
      <c r="DM688" s="520"/>
      <c r="DN688" s="498"/>
      <c r="DO688" s="498"/>
      <c r="DP688" s="497"/>
      <c r="DQ688" s="2449"/>
      <c r="DR688" s="2450"/>
      <c r="DS688" s="2450"/>
      <c r="DT688" s="2450"/>
      <c r="DU688" s="2450"/>
      <c r="DV688" s="2450"/>
      <c r="DW688" s="2450"/>
      <c r="DX688" s="2451"/>
      <c r="DY688" s="482"/>
    </row>
    <row r="689" spans="3:129" ht="6.75" customHeight="1">
      <c r="C689" s="2449"/>
      <c r="D689" s="2450"/>
      <c r="E689" s="2450"/>
      <c r="F689" s="2450"/>
      <c r="G689" s="2450"/>
      <c r="H689" s="2450"/>
      <c r="I689" s="2450"/>
      <c r="J689" s="2450"/>
      <c r="K689" s="2450"/>
      <c r="L689" s="2450"/>
      <c r="M689" s="2450"/>
      <c r="N689" s="2450"/>
      <c r="O689" s="2450"/>
      <c r="P689" s="2450"/>
      <c r="Q689" s="2450"/>
      <c r="R689" s="2450"/>
      <c r="S689" s="2450"/>
      <c r="T689" s="2450"/>
      <c r="U689" s="2450"/>
      <c r="V689" s="2450"/>
      <c r="W689" s="2450"/>
      <c r="X689" s="2450"/>
      <c r="Y689" s="2450"/>
      <c r="Z689" s="2450"/>
      <c r="AA689" s="2450"/>
      <c r="AB689" s="2450"/>
      <c r="AC689" s="2450"/>
      <c r="AD689" s="2451"/>
      <c r="AE689" s="2449"/>
      <c r="AF689" s="2450"/>
      <c r="AG689" s="2450"/>
      <c r="AH689" s="2450"/>
      <c r="AI689" s="2450"/>
      <c r="AJ689" s="2450"/>
      <c r="AK689" s="2450"/>
      <c r="AL689" s="2450"/>
      <c r="AM689" s="2450"/>
      <c r="AN689" s="2450"/>
      <c r="AO689" s="2450"/>
      <c r="AP689" s="2450"/>
      <c r="AQ689" s="2450"/>
      <c r="AR689" s="2450"/>
      <c r="AS689" s="2450"/>
      <c r="AT689" s="2451"/>
      <c r="AU689" s="2449"/>
      <c r="AV689" s="2450"/>
      <c r="AW689" s="2450"/>
      <c r="AX689" s="2450"/>
      <c r="AY689" s="2450"/>
      <c r="AZ689" s="2450"/>
      <c r="BA689" s="2450"/>
      <c r="BB689" s="2451"/>
      <c r="BC689" s="2449"/>
      <c r="BD689" s="2450"/>
      <c r="BE689" s="2450"/>
      <c r="BF689" s="2450"/>
      <c r="BG689" s="2450"/>
      <c r="BH689" s="2450"/>
      <c r="BI689" s="2450"/>
      <c r="BJ689" s="2450"/>
      <c r="BK689" s="2450"/>
      <c r="BL689" s="2450"/>
      <c r="BM689" s="2450"/>
      <c r="BN689" s="2451"/>
      <c r="BO689" s="2449"/>
      <c r="BP689" s="2450"/>
      <c r="BQ689" s="2450"/>
      <c r="BR689" s="2450"/>
      <c r="BS689" s="2450"/>
      <c r="BT689" s="2450"/>
      <c r="BU689" s="2450"/>
      <c r="BV689" s="2450"/>
      <c r="BW689" s="2450"/>
      <c r="BX689" s="2450"/>
      <c r="BY689" s="2450"/>
      <c r="BZ689" s="2450"/>
      <c r="CA689" s="2450"/>
      <c r="CB689" s="2451"/>
      <c r="CC689" s="2449"/>
      <c r="CD689" s="2450"/>
      <c r="CE689" s="2450"/>
      <c r="CF689" s="2450"/>
      <c r="CG689" s="2450"/>
      <c r="CH689" s="2450"/>
      <c r="CI689" s="2450"/>
      <c r="CJ689" s="2450"/>
      <c r="CK689" s="2450"/>
      <c r="CL689" s="2450"/>
      <c r="CM689" s="2450"/>
      <c r="CN689" s="2451"/>
      <c r="CO689" s="481"/>
      <c r="CP689" s="482"/>
      <c r="CQ689" s="482"/>
      <c r="CR689" s="482"/>
      <c r="CS689" s="481"/>
      <c r="CT689" s="482"/>
      <c r="CU689" s="482"/>
      <c r="CV689" s="483"/>
      <c r="CW689" s="481"/>
      <c r="CX689" s="482"/>
      <c r="CY689" s="482"/>
      <c r="CZ689" s="483"/>
      <c r="DA689" s="481"/>
      <c r="DB689" s="482"/>
      <c r="DC689" s="482"/>
      <c r="DD689" s="483"/>
      <c r="DE689" s="481"/>
      <c r="DF689" s="482"/>
      <c r="DG689" s="482"/>
      <c r="DH689" s="483"/>
      <c r="DI689" s="481"/>
      <c r="DJ689" s="482"/>
      <c r="DK689" s="482"/>
      <c r="DL689" s="483"/>
      <c r="DM689" s="481"/>
      <c r="DN689" s="482"/>
      <c r="DO689" s="482"/>
      <c r="DP689" s="483"/>
      <c r="DQ689" s="2449"/>
      <c r="DR689" s="2450"/>
      <c r="DS689" s="2450"/>
      <c r="DT689" s="2450"/>
      <c r="DU689" s="2450"/>
      <c r="DV689" s="2450"/>
      <c r="DW689" s="2450"/>
      <c r="DX689" s="2451"/>
      <c r="DY689" s="482"/>
    </row>
    <row r="690" spans="3:129" ht="6.75" customHeight="1">
      <c r="C690" s="2449"/>
      <c r="D690" s="2450"/>
      <c r="E690" s="2450"/>
      <c r="F690" s="2450"/>
      <c r="G690" s="2450"/>
      <c r="H690" s="2450"/>
      <c r="I690" s="2450"/>
      <c r="J690" s="2450"/>
      <c r="K690" s="2450"/>
      <c r="L690" s="2450"/>
      <c r="M690" s="2450"/>
      <c r="N690" s="2450"/>
      <c r="O690" s="2450"/>
      <c r="P690" s="2450"/>
      <c r="Q690" s="2450"/>
      <c r="R690" s="2450"/>
      <c r="S690" s="2450"/>
      <c r="T690" s="2450"/>
      <c r="U690" s="2450"/>
      <c r="V690" s="2450"/>
      <c r="W690" s="2450"/>
      <c r="X690" s="2450"/>
      <c r="Y690" s="2450"/>
      <c r="Z690" s="2450"/>
      <c r="AA690" s="2450"/>
      <c r="AB690" s="2450"/>
      <c r="AC690" s="2450"/>
      <c r="AD690" s="2451"/>
      <c r="AE690" s="2449"/>
      <c r="AF690" s="2450"/>
      <c r="AG690" s="2450"/>
      <c r="AH690" s="2450"/>
      <c r="AI690" s="2450"/>
      <c r="AJ690" s="2450"/>
      <c r="AK690" s="2450"/>
      <c r="AL690" s="2450"/>
      <c r="AM690" s="2450"/>
      <c r="AN690" s="2450"/>
      <c r="AO690" s="2450"/>
      <c r="AP690" s="2450"/>
      <c r="AQ690" s="2450"/>
      <c r="AR690" s="2450"/>
      <c r="AS690" s="2450"/>
      <c r="AT690" s="2451"/>
      <c r="AU690" s="2449"/>
      <c r="AV690" s="2450"/>
      <c r="AW690" s="2450"/>
      <c r="AX690" s="2450"/>
      <c r="AY690" s="2450"/>
      <c r="AZ690" s="2450"/>
      <c r="BA690" s="2450"/>
      <c r="BB690" s="2451"/>
      <c r="BC690" s="2449"/>
      <c r="BD690" s="2450"/>
      <c r="BE690" s="2450"/>
      <c r="BF690" s="2450"/>
      <c r="BG690" s="2450"/>
      <c r="BH690" s="2450"/>
      <c r="BI690" s="2450"/>
      <c r="BJ690" s="2450"/>
      <c r="BK690" s="2450"/>
      <c r="BL690" s="2450"/>
      <c r="BM690" s="2450"/>
      <c r="BN690" s="2451"/>
      <c r="BO690" s="2449"/>
      <c r="BP690" s="2450"/>
      <c r="BQ690" s="2450"/>
      <c r="BR690" s="2450"/>
      <c r="BS690" s="2450"/>
      <c r="BT690" s="2450"/>
      <c r="BU690" s="2450"/>
      <c r="BV690" s="2450"/>
      <c r="BW690" s="2450"/>
      <c r="BX690" s="2450"/>
      <c r="BY690" s="2450"/>
      <c r="BZ690" s="2450"/>
      <c r="CA690" s="2450"/>
      <c r="CB690" s="2451"/>
      <c r="CC690" s="2449"/>
      <c r="CD690" s="2450"/>
      <c r="CE690" s="2450"/>
      <c r="CF690" s="2450"/>
      <c r="CG690" s="2450"/>
      <c r="CH690" s="2450"/>
      <c r="CI690" s="2450"/>
      <c r="CJ690" s="2450"/>
      <c r="CK690" s="2450"/>
      <c r="CL690" s="2450"/>
      <c r="CM690" s="2450"/>
      <c r="CN690" s="2451"/>
      <c r="CO690" s="481"/>
      <c r="CP690" s="482"/>
      <c r="CQ690" s="482"/>
      <c r="CR690" s="482"/>
      <c r="CS690" s="481"/>
      <c r="CT690" s="482"/>
      <c r="CU690" s="482"/>
      <c r="CV690" s="483"/>
      <c r="CW690" s="481"/>
      <c r="CX690" s="482"/>
      <c r="CY690" s="482"/>
      <c r="CZ690" s="483"/>
      <c r="DA690" s="481"/>
      <c r="DB690" s="482"/>
      <c r="DC690" s="482"/>
      <c r="DD690" s="483"/>
      <c r="DE690" s="481"/>
      <c r="DF690" s="482"/>
      <c r="DG690" s="482"/>
      <c r="DH690" s="483"/>
      <c r="DI690" s="481"/>
      <c r="DJ690" s="482"/>
      <c r="DK690" s="482"/>
      <c r="DL690" s="483"/>
      <c r="DM690" s="481"/>
      <c r="DN690" s="482"/>
      <c r="DO690" s="482"/>
      <c r="DP690" s="483"/>
      <c r="DQ690" s="2449"/>
      <c r="DR690" s="2450"/>
      <c r="DS690" s="2450"/>
      <c r="DT690" s="2450"/>
      <c r="DU690" s="2450"/>
      <c r="DV690" s="2450"/>
      <c r="DW690" s="2450"/>
      <c r="DX690" s="2451"/>
      <c r="DY690" s="482"/>
    </row>
    <row r="691" spans="3:129" ht="6.75" customHeight="1">
      <c r="C691" s="2452"/>
      <c r="D691" s="2453"/>
      <c r="E691" s="2453"/>
      <c r="F691" s="2453"/>
      <c r="G691" s="2453"/>
      <c r="H691" s="2453"/>
      <c r="I691" s="2453"/>
      <c r="J691" s="2453"/>
      <c r="K691" s="2453"/>
      <c r="L691" s="2453"/>
      <c r="M691" s="2453"/>
      <c r="N691" s="2453"/>
      <c r="O691" s="2453"/>
      <c r="P691" s="2453"/>
      <c r="Q691" s="2453"/>
      <c r="R691" s="2453"/>
      <c r="S691" s="2453"/>
      <c r="T691" s="2453"/>
      <c r="U691" s="2453"/>
      <c r="V691" s="2453"/>
      <c r="W691" s="2453"/>
      <c r="X691" s="2453"/>
      <c r="Y691" s="2453"/>
      <c r="Z691" s="2453"/>
      <c r="AA691" s="2453"/>
      <c r="AB691" s="2453"/>
      <c r="AC691" s="2453"/>
      <c r="AD691" s="2454"/>
      <c r="AE691" s="2452"/>
      <c r="AF691" s="2453"/>
      <c r="AG691" s="2453"/>
      <c r="AH691" s="2453"/>
      <c r="AI691" s="2453"/>
      <c r="AJ691" s="2453"/>
      <c r="AK691" s="2453"/>
      <c r="AL691" s="2453"/>
      <c r="AM691" s="2453"/>
      <c r="AN691" s="2453"/>
      <c r="AO691" s="2453"/>
      <c r="AP691" s="2453"/>
      <c r="AQ691" s="2453"/>
      <c r="AR691" s="2453"/>
      <c r="AS691" s="2453"/>
      <c r="AT691" s="2454"/>
      <c r="AU691" s="2452"/>
      <c r="AV691" s="2453"/>
      <c r="AW691" s="2453"/>
      <c r="AX691" s="2453"/>
      <c r="AY691" s="2453"/>
      <c r="AZ691" s="2453"/>
      <c r="BA691" s="2453"/>
      <c r="BB691" s="2454"/>
      <c r="BC691" s="2452"/>
      <c r="BD691" s="2453"/>
      <c r="BE691" s="2453"/>
      <c r="BF691" s="2453"/>
      <c r="BG691" s="2453"/>
      <c r="BH691" s="2453"/>
      <c r="BI691" s="2453"/>
      <c r="BJ691" s="2453"/>
      <c r="BK691" s="2453"/>
      <c r="BL691" s="2453"/>
      <c r="BM691" s="2453"/>
      <c r="BN691" s="2454"/>
      <c r="BO691" s="2452"/>
      <c r="BP691" s="2453"/>
      <c r="BQ691" s="2453"/>
      <c r="BR691" s="2453"/>
      <c r="BS691" s="2453"/>
      <c r="BT691" s="2453"/>
      <c r="BU691" s="2453"/>
      <c r="BV691" s="2453"/>
      <c r="BW691" s="2453"/>
      <c r="BX691" s="2453"/>
      <c r="BY691" s="2453"/>
      <c r="BZ691" s="2453"/>
      <c r="CA691" s="2453"/>
      <c r="CB691" s="2454"/>
      <c r="CC691" s="2452"/>
      <c r="CD691" s="2453"/>
      <c r="CE691" s="2453"/>
      <c r="CF691" s="2453"/>
      <c r="CG691" s="2453"/>
      <c r="CH691" s="2453"/>
      <c r="CI691" s="2453"/>
      <c r="CJ691" s="2453"/>
      <c r="CK691" s="2453"/>
      <c r="CL691" s="2453"/>
      <c r="CM691" s="2453"/>
      <c r="CN691" s="2454"/>
      <c r="CO691" s="517"/>
      <c r="CP691" s="486"/>
      <c r="CQ691" s="486"/>
      <c r="CR691" s="486"/>
      <c r="CS691" s="517"/>
      <c r="CT691" s="486"/>
      <c r="CU691" s="486"/>
      <c r="CV691" s="487"/>
      <c r="CW691" s="517"/>
      <c r="CX691" s="486"/>
      <c r="CY691" s="486"/>
      <c r="CZ691" s="487"/>
      <c r="DA691" s="517"/>
      <c r="DB691" s="486"/>
      <c r="DC691" s="486"/>
      <c r="DD691" s="487"/>
      <c r="DE691" s="517"/>
      <c r="DF691" s="486"/>
      <c r="DG691" s="486"/>
      <c r="DH691" s="487"/>
      <c r="DI691" s="517"/>
      <c r="DJ691" s="486"/>
      <c r="DK691" s="486"/>
      <c r="DL691" s="487"/>
      <c r="DM691" s="517"/>
      <c r="DN691" s="486"/>
      <c r="DO691" s="486"/>
      <c r="DP691" s="487"/>
      <c r="DQ691" s="2452"/>
      <c r="DR691" s="2453"/>
      <c r="DS691" s="2453"/>
      <c r="DT691" s="2453"/>
      <c r="DU691" s="2453"/>
      <c r="DV691" s="2453"/>
      <c r="DW691" s="2453"/>
      <c r="DX691" s="2454"/>
      <c r="DY691" s="482"/>
    </row>
    <row r="692" spans="3:129" ht="6.75" customHeight="1">
      <c r="C692" s="2446"/>
      <c r="D692" s="2447"/>
      <c r="E692" s="2447"/>
      <c r="F692" s="2447"/>
      <c r="G692" s="2447"/>
      <c r="H692" s="2447"/>
      <c r="I692" s="2447"/>
      <c r="J692" s="2447"/>
      <c r="K692" s="2447"/>
      <c r="L692" s="2447"/>
      <c r="M692" s="2447"/>
      <c r="N692" s="2447"/>
      <c r="O692" s="2447"/>
      <c r="P692" s="2447"/>
      <c r="Q692" s="2447"/>
      <c r="R692" s="2447"/>
      <c r="S692" s="2447"/>
      <c r="T692" s="2447"/>
      <c r="U692" s="2447"/>
      <c r="V692" s="2447"/>
      <c r="W692" s="2447"/>
      <c r="X692" s="2447"/>
      <c r="Y692" s="2447"/>
      <c r="Z692" s="2447"/>
      <c r="AA692" s="2447"/>
      <c r="AB692" s="2447"/>
      <c r="AC692" s="2447"/>
      <c r="AD692" s="2448"/>
      <c r="AE692" s="2446"/>
      <c r="AF692" s="2447"/>
      <c r="AG692" s="2447"/>
      <c r="AH692" s="2447"/>
      <c r="AI692" s="2447"/>
      <c r="AJ692" s="2447"/>
      <c r="AK692" s="2447"/>
      <c r="AL692" s="2447"/>
      <c r="AM692" s="2447"/>
      <c r="AN692" s="2447"/>
      <c r="AO692" s="2447"/>
      <c r="AP692" s="2447"/>
      <c r="AQ692" s="2447"/>
      <c r="AR692" s="2447"/>
      <c r="AS692" s="2447"/>
      <c r="AT692" s="2448"/>
      <c r="AU692" s="2446"/>
      <c r="AV692" s="2447"/>
      <c r="AW692" s="2447"/>
      <c r="AX692" s="2447"/>
      <c r="AY692" s="2447"/>
      <c r="AZ692" s="2447"/>
      <c r="BA692" s="2447"/>
      <c r="BB692" s="2448"/>
      <c r="BC692" s="2446"/>
      <c r="BD692" s="2447"/>
      <c r="BE692" s="2447"/>
      <c r="BF692" s="2447"/>
      <c r="BG692" s="2447"/>
      <c r="BH692" s="2447"/>
      <c r="BI692" s="2447"/>
      <c r="BJ692" s="2447"/>
      <c r="BK692" s="2447"/>
      <c r="BL692" s="2447"/>
      <c r="BM692" s="2447"/>
      <c r="BN692" s="2448"/>
      <c r="BO692" s="2446"/>
      <c r="BP692" s="2447"/>
      <c r="BQ692" s="2447"/>
      <c r="BR692" s="2447"/>
      <c r="BS692" s="2447"/>
      <c r="BT692" s="2447"/>
      <c r="BU692" s="2447"/>
      <c r="BV692" s="2447"/>
      <c r="BW692" s="2447"/>
      <c r="BX692" s="2447"/>
      <c r="BY692" s="2447"/>
      <c r="BZ692" s="2447"/>
      <c r="CA692" s="2447"/>
      <c r="CB692" s="2448"/>
      <c r="CC692" s="2446"/>
      <c r="CD692" s="2447"/>
      <c r="CE692" s="2447"/>
      <c r="CF692" s="2447"/>
      <c r="CG692" s="2447"/>
      <c r="CH692" s="2447"/>
      <c r="CI692" s="2447"/>
      <c r="CJ692" s="2447"/>
      <c r="CK692" s="2447"/>
      <c r="CL692" s="2447"/>
      <c r="CM692" s="2447"/>
      <c r="CN692" s="2448"/>
      <c r="CO692" s="478"/>
      <c r="CP692" s="479"/>
      <c r="CQ692" s="479"/>
      <c r="CR692" s="479"/>
      <c r="CS692" s="478"/>
      <c r="CT692" s="479"/>
      <c r="CU692" s="479"/>
      <c r="CV692" s="480"/>
      <c r="CW692" s="478"/>
      <c r="CX692" s="479"/>
      <c r="CY692" s="479"/>
      <c r="CZ692" s="480"/>
      <c r="DA692" s="478"/>
      <c r="DB692" s="479"/>
      <c r="DC692" s="479"/>
      <c r="DD692" s="480"/>
      <c r="DE692" s="478"/>
      <c r="DF692" s="479"/>
      <c r="DG692" s="479"/>
      <c r="DH692" s="480"/>
      <c r="DI692" s="478"/>
      <c r="DJ692" s="479"/>
      <c r="DK692" s="479"/>
      <c r="DL692" s="480"/>
      <c r="DM692" s="478"/>
      <c r="DN692" s="479"/>
      <c r="DO692" s="479"/>
      <c r="DP692" s="480"/>
      <c r="DQ692" s="2446"/>
      <c r="DR692" s="2447"/>
      <c r="DS692" s="2447"/>
      <c r="DT692" s="2447"/>
      <c r="DU692" s="2447"/>
      <c r="DV692" s="2447"/>
      <c r="DW692" s="2447"/>
      <c r="DX692" s="2448"/>
      <c r="DY692" s="482"/>
    </row>
    <row r="693" spans="3:129" ht="6.75" customHeight="1">
      <c r="C693" s="2449"/>
      <c r="D693" s="2450"/>
      <c r="E693" s="2450"/>
      <c r="F693" s="2450"/>
      <c r="G693" s="2450"/>
      <c r="H693" s="2450"/>
      <c r="I693" s="2450"/>
      <c r="J693" s="2450"/>
      <c r="K693" s="2450"/>
      <c r="L693" s="2450"/>
      <c r="M693" s="2450"/>
      <c r="N693" s="2450"/>
      <c r="O693" s="2450"/>
      <c r="P693" s="2450"/>
      <c r="Q693" s="2450"/>
      <c r="R693" s="2450"/>
      <c r="S693" s="2450"/>
      <c r="T693" s="2450"/>
      <c r="U693" s="2450"/>
      <c r="V693" s="2450"/>
      <c r="W693" s="2450"/>
      <c r="X693" s="2450"/>
      <c r="Y693" s="2450"/>
      <c r="Z693" s="2450"/>
      <c r="AA693" s="2450"/>
      <c r="AB693" s="2450"/>
      <c r="AC693" s="2450"/>
      <c r="AD693" s="2451"/>
      <c r="AE693" s="2449"/>
      <c r="AF693" s="2450"/>
      <c r="AG693" s="2450"/>
      <c r="AH693" s="2450"/>
      <c r="AI693" s="2450"/>
      <c r="AJ693" s="2450"/>
      <c r="AK693" s="2450"/>
      <c r="AL693" s="2450"/>
      <c r="AM693" s="2450"/>
      <c r="AN693" s="2450"/>
      <c r="AO693" s="2450"/>
      <c r="AP693" s="2450"/>
      <c r="AQ693" s="2450"/>
      <c r="AR693" s="2450"/>
      <c r="AS693" s="2450"/>
      <c r="AT693" s="2451"/>
      <c r="AU693" s="2449"/>
      <c r="AV693" s="2450"/>
      <c r="AW693" s="2450"/>
      <c r="AX693" s="2450"/>
      <c r="AY693" s="2450"/>
      <c r="AZ693" s="2450"/>
      <c r="BA693" s="2450"/>
      <c r="BB693" s="2451"/>
      <c r="BC693" s="2449"/>
      <c r="BD693" s="2450"/>
      <c r="BE693" s="2450"/>
      <c r="BF693" s="2450"/>
      <c r="BG693" s="2450"/>
      <c r="BH693" s="2450"/>
      <c r="BI693" s="2450"/>
      <c r="BJ693" s="2450"/>
      <c r="BK693" s="2450"/>
      <c r="BL693" s="2450"/>
      <c r="BM693" s="2450"/>
      <c r="BN693" s="2451"/>
      <c r="BO693" s="2449"/>
      <c r="BP693" s="2450"/>
      <c r="BQ693" s="2450"/>
      <c r="BR693" s="2450"/>
      <c r="BS693" s="2450"/>
      <c r="BT693" s="2450"/>
      <c r="BU693" s="2450"/>
      <c r="BV693" s="2450"/>
      <c r="BW693" s="2450"/>
      <c r="BX693" s="2450"/>
      <c r="BY693" s="2450"/>
      <c r="BZ693" s="2450"/>
      <c r="CA693" s="2450"/>
      <c r="CB693" s="2451"/>
      <c r="CC693" s="2449"/>
      <c r="CD693" s="2450"/>
      <c r="CE693" s="2450"/>
      <c r="CF693" s="2450"/>
      <c r="CG693" s="2450"/>
      <c r="CH693" s="2450"/>
      <c r="CI693" s="2450"/>
      <c r="CJ693" s="2450"/>
      <c r="CK693" s="2450"/>
      <c r="CL693" s="2450"/>
      <c r="CM693" s="2450"/>
      <c r="CN693" s="2451"/>
      <c r="CO693" s="481"/>
      <c r="CP693" s="482"/>
      <c r="CQ693" s="482"/>
      <c r="CR693" s="482"/>
      <c r="CS693" s="481"/>
      <c r="CT693" s="482"/>
      <c r="CU693" s="482"/>
      <c r="CV693" s="483"/>
      <c r="CW693" s="481"/>
      <c r="CX693" s="482"/>
      <c r="CY693" s="482"/>
      <c r="CZ693" s="483"/>
      <c r="DA693" s="481"/>
      <c r="DB693" s="482"/>
      <c r="DC693" s="482"/>
      <c r="DD693" s="483"/>
      <c r="DE693" s="481"/>
      <c r="DF693" s="482"/>
      <c r="DG693" s="482"/>
      <c r="DH693" s="483"/>
      <c r="DI693" s="481"/>
      <c r="DJ693" s="482"/>
      <c r="DK693" s="482"/>
      <c r="DL693" s="483"/>
      <c r="DM693" s="481"/>
      <c r="DN693" s="482"/>
      <c r="DO693" s="482"/>
      <c r="DP693" s="483"/>
      <c r="DQ693" s="2449"/>
      <c r="DR693" s="2450"/>
      <c r="DS693" s="2450"/>
      <c r="DT693" s="2450"/>
      <c r="DU693" s="2450"/>
      <c r="DV693" s="2450"/>
      <c r="DW693" s="2450"/>
      <c r="DX693" s="2451"/>
      <c r="DY693" s="482"/>
    </row>
    <row r="694" spans="3:129" ht="6.75" customHeight="1">
      <c r="C694" s="2449"/>
      <c r="D694" s="2450"/>
      <c r="E694" s="2450"/>
      <c r="F694" s="2450"/>
      <c r="G694" s="2450"/>
      <c r="H694" s="2450"/>
      <c r="I694" s="2450"/>
      <c r="J694" s="2450"/>
      <c r="K694" s="2450"/>
      <c r="L694" s="2450"/>
      <c r="M694" s="2450"/>
      <c r="N694" s="2450"/>
      <c r="O694" s="2450"/>
      <c r="P694" s="2450"/>
      <c r="Q694" s="2450"/>
      <c r="R694" s="2450"/>
      <c r="S694" s="2450"/>
      <c r="T694" s="2450"/>
      <c r="U694" s="2450"/>
      <c r="V694" s="2450"/>
      <c r="W694" s="2450"/>
      <c r="X694" s="2450"/>
      <c r="Y694" s="2450"/>
      <c r="Z694" s="2450"/>
      <c r="AA694" s="2450"/>
      <c r="AB694" s="2450"/>
      <c r="AC694" s="2450"/>
      <c r="AD694" s="2451"/>
      <c r="AE694" s="2449"/>
      <c r="AF694" s="2450"/>
      <c r="AG694" s="2450"/>
      <c r="AH694" s="2450"/>
      <c r="AI694" s="2450"/>
      <c r="AJ694" s="2450"/>
      <c r="AK694" s="2450"/>
      <c r="AL694" s="2450"/>
      <c r="AM694" s="2450"/>
      <c r="AN694" s="2450"/>
      <c r="AO694" s="2450"/>
      <c r="AP694" s="2450"/>
      <c r="AQ694" s="2450"/>
      <c r="AR694" s="2450"/>
      <c r="AS694" s="2450"/>
      <c r="AT694" s="2451"/>
      <c r="AU694" s="2449"/>
      <c r="AV694" s="2450"/>
      <c r="AW694" s="2450"/>
      <c r="AX694" s="2450"/>
      <c r="AY694" s="2450"/>
      <c r="AZ694" s="2450"/>
      <c r="BA694" s="2450"/>
      <c r="BB694" s="2451"/>
      <c r="BC694" s="2449"/>
      <c r="BD694" s="2450"/>
      <c r="BE694" s="2450"/>
      <c r="BF694" s="2450"/>
      <c r="BG694" s="2450"/>
      <c r="BH694" s="2450"/>
      <c r="BI694" s="2450"/>
      <c r="BJ694" s="2450"/>
      <c r="BK694" s="2450"/>
      <c r="BL694" s="2450"/>
      <c r="BM694" s="2450"/>
      <c r="BN694" s="2451"/>
      <c r="BO694" s="2449"/>
      <c r="BP694" s="2450"/>
      <c r="BQ694" s="2450"/>
      <c r="BR694" s="2450"/>
      <c r="BS694" s="2450"/>
      <c r="BT694" s="2450"/>
      <c r="BU694" s="2450"/>
      <c r="BV694" s="2450"/>
      <c r="BW694" s="2450"/>
      <c r="BX694" s="2450"/>
      <c r="BY694" s="2450"/>
      <c r="BZ694" s="2450"/>
      <c r="CA694" s="2450"/>
      <c r="CB694" s="2451"/>
      <c r="CC694" s="2449"/>
      <c r="CD694" s="2450"/>
      <c r="CE694" s="2450"/>
      <c r="CF694" s="2450"/>
      <c r="CG694" s="2450"/>
      <c r="CH694" s="2450"/>
      <c r="CI694" s="2450"/>
      <c r="CJ694" s="2450"/>
      <c r="CK694" s="2450"/>
      <c r="CL694" s="2450"/>
      <c r="CM694" s="2450"/>
      <c r="CN694" s="2451"/>
      <c r="CO694" s="519"/>
      <c r="CP694" s="492"/>
      <c r="CQ694" s="492"/>
      <c r="CR694" s="492"/>
      <c r="CS694" s="519"/>
      <c r="CT694" s="492"/>
      <c r="CU694" s="492"/>
      <c r="CV694" s="493"/>
      <c r="CW694" s="519"/>
      <c r="CX694" s="492"/>
      <c r="CY694" s="492"/>
      <c r="CZ694" s="493"/>
      <c r="DA694" s="519"/>
      <c r="DB694" s="492"/>
      <c r="DC694" s="492"/>
      <c r="DD694" s="493"/>
      <c r="DE694" s="519"/>
      <c r="DF694" s="492"/>
      <c r="DG694" s="492"/>
      <c r="DH694" s="493"/>
      <c r="DI694" s="519"/>
      <c r="DJ694" s="492"/>
      <c r="DK694" s="492"/>
      <c r="DL694" s="493"/>
      <c r="DM694" s="519"/>
      <c r="DN694" s="492"/>
      <c r="DO694" s="492"/>
      <c r="DP694" s="493"/>
      <c r="DQ694" s="2449"/>
      <c r="DR694" s="2450"/>
      <c r="DS694" s="2450"/>
      <c r="DT694" s="2450"/>
      <c r="DU694" s="2450"/>
      <c r="DV694" s="2450"/>
      <c r="DW694" s="2450"/>
      <c r="DX694" s="2451"/>
      <c r="DY694" s="482"/>
    </row>
    <row r="695" spans="3:129" ht="6.75" customHeight="1">
      <c r="C695" s="2449"/>
      <c r="D695" s="2450"/>
      <c r="E695" s="2450"/>
      <c r="F695" s="2450"/>
      <c r="G695" s="2450"/>
      <c r="H695" s="2450"/>
      <c r="I695" s="2450"/>
      <c r="J695" s="2450"/>
      <c r="K695" s="2450"/>
      <c r="L695" s="2450"/>
      <c r="M695" s="2450"/>
      <c r="N695" s="2450"/>
      <c r="O695" s="2450"/>
      <c r="P695" s="2450"/>
      <c r="Q695" s="2450"/>
      <c r="R695" s="2450"/>
      <c r="S695" s="2450"/>
      <c r="T695" s="2450"/>
      <c r="U695" s="2450"/>
      <c r="V695" s="2450"/>
      <c r="W695" s="2450"/>
      <c r="X695" s="2450"/>
      <c r="Y695" s="2450"/>
      <c r="Z695" s="2450"/>
      <c r="AA695" s="2450"/>
      <c r="AB695" s="2450"/>
      <c r="AC695" s="2450"/>
      <c r="AD695" s="2451"/>
      <c r="AE695" s="2449"/>
      <c r="AF695" s="2450"/>
      <c r="AG695" s="2450"/>
      <c r="AH695" s="2450"/>
      <c r="AI695" s="2450"/>
      <c r="AJ695" s="2450"/>
      <c r="AK695" s="2450"/>
      <c r="AL695" s="2450"/>
      <c r="AM695" s="2450"/>
      <c r="AN695" s="2450"/>
      <c r="AO695" s="2450"/>
      <c r="AP695" s="2450"/>
      <c r="AQ695" s="2450"/>
      <c r="AR695" s="2450"/>
      <c r="AS695" s="2450"/>
      <c r="AT695" s="2451"/>
      <c r="AU695" s="2449"/>
      <c r="AV695" s="2450"/>
      <c r="AW695" s="2450"/>
      <c r="AX695" s="2450"/>
      <c r="AY695" s="2450"/>
      <c r="AZ695" s="2450"/>
      <c r="BA695" s="2450"/>
      <c r="BB695" s="2451"/>
      <c r="BC695" s="2449"/>
      <c r="BD695" s="2450"/>
      <c r="BE695" s="2450"/>
      <c r="BF695" s="2450"/>
      <c r="BG695" s="2450"/>
      <c r="BH695" s="2450"/>
      <c r="BI695" s="2450"/>
      <c r="BJ695" s="2450"/>
      <c r="BK695" s="2450"/>
      <c r="BL695" s="2450"/>
      <c r="BM695" s="2450"/>
      <c r="BN695" s="2451"/>
      <c r="BO695" s="2449"/>
      <c r="BP695" s="2450"/>
      <c r="BQ695" s="2450"/>
      <c r="BR695" s="2450"/>
      <c r="BS695" s="2450"/>
      <c r="BT695" s="2450"/>
      <c r="BU695" s="2450"/>
      <c r="BV695" s="2450"/>
      <c r="BW695" s="2450"/>
      <c r="BX695" s="2450"/>
      <c r="BY695" s="2450"/>
      <c r="BZ695" s="2450"/>
      <c r="CA695" s="2450"/>
      <c r="CB695" s="2451"/>
      <c r="CC695" s="2449"/>
      <c r="CD695" s="2450"/>
      <c r="CE695" s="2450"/>
      <c r="CF695" s="2450"/>
      <c r="CG695" s="2450"/>
      <c r="CH695" s="2450"/>
      <c r="CI695" s="2450"/>
      <c r="CJ695" s="2450"/>
      <c r="CK695" s="2450"/>
      <c r="CL695" s="2450"/>
      <c r="CM695" s="2450"/>
      <c r="CN695" s="2451"/>
      <c r="CO695" s="481"/>
      <c r="CP695" s="482"/>
      <c r="CQ695" s="482"/>
      <c r="CR695" s="482"/>
      <c r="CS695" s="481"/>
      <c r="CT695" s="482"/>
      <c r="CU695" s="482"/>
      <c r="CV695" s="483"/>
      <c r="CW695" s="481"/>
      <c r="CX695" s="482"/>
      <c r="CY695" s="482"/>
      <c r="CZ695" s="483"/>
      <c r="DA695" s="481"/>
      <c r="DB695" s="482"/>
      <c r="DC695" s="482"/>
      <c r="DD695" s="483"/>
      <c r="DE695" s="481"/>
      <c r="DF695" s="482"/>
      <c r="DG695" s="482"/>
      <c r="DH695" s="483"/>
      <c r="DI695" s="481"/>
      <c r="DJ695" s="482"/>
      <c r="DK695" s="482"/>
      <c r="DL695" s="483"/>
      <c r="DM695" s="481"/>
      <c r="DN695" s="482"/>
      <c r="DO695" s="482"/>
      <c r="DP695" s="483"/>
      <c r="DQ695" s="2449"/>
      <c r="DR695" s="2450"/>
      <c r="DS695" s="2450"/>
      <c r="DT695" s="2450"/>
      <c r="DU695" s="2450"/>
      <c r="DV695" s="2450"/>
      <c r="DW695" s="2450"/>
      <c r="DX695" s="2451"/>
      <c r="DY695" s="482"/>
    </row>
    <row r="696" spans="3:129" ht="6.75" customHeight="1">
      <c r="C696" s="2449"/>
      <c r="D696" s="2450"/>
      <c r="E696" s="2450"/>
      <c r="F696" s="2450"/>
      <c r="G696" s="2450"/>
      <c r="H696" s="2450"/>
      <c r="I696" s="2450"/>
      <c r="J696" s="2450"/>
      <c r="K696" s="2450"/>
      <c r="L696" s="2450"/>
      <c r="M696" s="2450"/>
      <c r="N696" s="2450"/>
      <c r="O696" s="2450"/>
      <c r="P696" s="2450"/>
      <c r="Q696" s="2450"/>
      <c r="R696" s="2450"/>
      <c r="S696" s="2450"/>
      <c r="T696" s="2450"/>
      <c r="U696" s="2450"/>
      <c r="V696" s="2450"/>
      <c r="W696" s="2450"/>
      <c r="X696" s="2450"/>
      <c r="Y696" s="2450"/>
      <c r="Z696" s="2450"/>
      <c r="AA696" s="2450"/>
      <c r="AB696" s="2450"/>
      <c r="AC696" s="2450"/>
      <c r="AD696" s="2451"/>
      <c r="AE696" s="2449"/>
      <c r="AF696" s="2450"/>
      <c r="AG696" s="2450"/>
      <c r="AH696" s="2450"/>
      <c r="AI696" s="2450"/>
      <c r="AJ696" s="2450"/>
      <c r="AK696" s="2450"/>
      <c r="AL696" s="2450"/>
      <c r="AM696" s="2450"/>
      <c r="AN696" s="2450"/>
      <c r="AO696" s="2450"/>
      <c r="AP696" s="2450"/>
      <c r="AQ696" s="2450"/>
      <c r="AR696" s="2450"/>
      <c r="AS696" s="2450"/>
      <c r="AT696" s="2451"/>
      <c r="AU696" s="2449"/>
      <c r="AV696" s="2450"/>
      <c r="AW696" s="2450"/>
      <c r="AX696" s="2450"/>
      <c r="AY696" s="2450"/>
      <c r="AZ696" s="2450"/>
      <c r="BA696" s="2450"/>
      <c r="BB696" s="2451"/>
      <c r="BC696" s="2449"/>
      <c r="BD696" s="2450"/>
      <c r="BE696" s="2450"/>
      <c r="BF696" s="2450"/>
      <c r="BG696" s="2450"/>
      <c r="BH696" s="2450"/>
      <c r="BI696" s="2450"/>
      <c r="BJ696" s="2450"/>
      <c r="BK696" s="2450"/>
      <c r="BL696" s="2450"/>
      <c r="BM696" s="2450"/>
      <c r="BN696" s="2451"/>
      <c r="BO696" s="2449"/>
      <c r="BP696" s="2450"/>
      <c r="BQ696" s="2450"/>
      <c r="BR696" s="2450"/>
      <c r="BS696" s="2450"/>
      <c r="BT696" s="2450"/>
      <c r="BU696" s="2450"/>
      <c r="BV696" s="2450"/>
      <c r="BW696" s="2450"/>
      <c r="BX696" s="2450"/>
      <c r="BY696" s="2450"/>
      <c r="BZ696" s="2450"/>
      <c r="CA696" s="2450"/>
      <c r="CB696" s="2451"/>
      <c r="CC696" s="2449"/>
      <c r="CD696" s="2450"/>
      <c r="CE696" s="2450"/>
      <c r="CF696" s="2450"/>
      <c r="CG696" s="2450"/>
      <c r="CH696" s="2450"/>
      <c r="CI696" s="2450"/>
      <c r="CJ696" s="2450"/>
      <c r="CK696" s="2450"/>
      <c r="CL696" s="2450"/>
      <c r="CM696" s="2450"/>
      <c r="CN696" s="2451"/>
      <c r="CO696" s="520"/>
      <c r="CP696" s="498"/>
      <c r="CQ696" s="498"/>
      <c r="CR696" s="498"/>
      <c r="CS696" s="520"/>
      <c r="CT696" s="498"/>
      <c r="CU696" s="498"/>
      <c r="CV696" s="497"/>
      <c r="CW696" s="520"/>
      <c r="CX696" s="498"/>
      <c r="CY696" s="498"/>
      <c r="CZ696" s="497"/>
      <c r="DA696" s="520"/>
      <c r="DB696" s="498"/>
      <c r="DC696" s="498"/>
      <c r="DD696" s="497"/>
      <c r="DE696" s="520"/>
      <c r="DF696" s="498"/>
      <c r="DG696" s="498"/>
      <c r="DH696" s="497"/>
      <c r="DI696" s="520"/>
      <c r="DJ696" s="498"/>
      <c r="DK696" s="498"/>
      <c r="DL696" s="497"/>
      <c r="DM696" s="520"/>
      <c r="DN696" s="498"/>
      <c r="DO696" s="498"/>
      <c r="DP696" s="497"/>
      <c r="DQ696" s="2449"/>
      <c r="DR696" s="2450"/>
      <c r="DS696" s="2450"/>
      <c r="DT696" s="2450"/>
      <c r="DU696" s="2450"/>
      <c r="DV696" s="2450"/>
      <c r="DW696" s="2450"/>
      <c r="DX696" s="2451"/>
      <c r="DY696" s="482"/>
    </row>
    <row r="697" spans="3:129" ht="6.75" customHeight="1">
      <c r="C697" s="2449"/>
      <c r="D697" s="2450"/>
      <c r="E697" s="2450"/>
      <c r="F697" s="2450"/>
      <c r="G697" s="2450"/>
      <c r="H697" s="2450"/>
      <c r="I697" s="2450"/>
      <c r="J697" s="2450"/>
      <c r="K697" s="2450"/>
      <c r="L697" s="2450"/>
      <c r="M697" s="2450"/>
      <c r="N697" s="2450"/>
      <c r="O697" s="2450"/>
      <c r="P697" s="2450"/>
      <c r="Q697" s="2450"/>
      <c r="R697" s="2450"/>
      <c r="S697" s="2450"/>
      <c r="T697" s="2450"/>
      <c r="U697" s="2450"/>
      <c r="V697" s="2450"/>
      <c r="W697" s="2450"/>
      <c r="X697" s="2450"/>
      <c r="Y697" s="2450"/>
      <c r="Z697" s="2450"/>
      <c r="AA697" s="2450"/>
      <c r="AB697" s="2450"/>
      <c r="AC697" s="2450"/>
      <c r="AD697" s="2451"/>
      <c r="AE697" s="2449"/>
      <c r="AF697" s="2450"/>
      <c r="AG697" s="2450"/>
      <c r="AH697" s="2450"/>
      <c r="AI697" s="2450"/>
      <c r="AJ697" s="2450"/>
      <c r="AK697" s="2450"/>
      <c r="AL697" s="2450"/>
      <c r="AM697" s="2450"/>
      <c r="AN697" s="2450"/>
      <c r="AO697" s="2450"/>
      <c r="AP697" s="2450"/>
      <c r="AQ697" s="2450"/>
      <c r="AR697" s="2450"/>
      <c r="AS697" s="2450"/>
      <c r="AT697" s="2451"/>
      <c r="AU697" s="2449"/>
      <c r="AV697" s="2450"/>
      <c r="AW697" s="2450"/>
      <c r="AX697" s="2450"/>
      <c r="AY697" s="2450"/>
      <c r="AZ697" s="2450"/>
      <c r="BA697" s="2450"/>
      <c r="BB697" s="2451"/>
      <c r="BC697" s="2449"/>
      <c r="BD697" s="2450"/>
      <c r="BE697" s="2450"/>
      <c r="BF697" s="2450"/>
      <c r="BG697" s="2450"/>
      <c r="BH697" s="2450"/>
      <c r="BI697" s="2450"/>
      <c r="BJ697" s="2450"/>
      <c r="BK697" s="2450"/>
      <c r="BL697" s="2450"/>
      <c r="BM697" s="2450"/>
      <c r="BN697" s="2451"/>
      <c r="BO697" s="2449"/>
      <c r="BP697" s="2450"/>
      <c r="BQ697" s="2450"/>
      <c r="BR697" s="2450"/>
      <c r="BS697" s="2450"/>
      <c r="BT697" s="2450"/>
      <c r="BU697" s="2450"/>
      <c r="BV697" s="2450"/>
      <c r="BW697" s="2450"/>
      <c r="BX697" s="2450"/>
      <c r="BY697" s="2450"/>
      <c r="BZ697" s="2450"/>
      <c r="CA697" s="2450"/>
      <c r="CB697" s="2451"/>
      <c r="CC697" s="2449"/>
      <c r="CD697" s="2450"/>
      <c r="CE697" s="2450"/>
      <c r="CF697" s="2450"/>
      <c r="CG697" s="2450"/>
      <c r="CH697" s="2450"/>
      <c r="CI697" s="2450"/>
      <c r="CJ697" s="2450"/>
      <c r="CK697" s="2450"/>
      <c r="CL697" s="2450"/>
      <c r="CM697" s="2450"/>
      <c r="CN697" s="2451"/>
      <c r="CO697" s="481"/>
      <c r="CP697" s="482"/>
      <c r="CQ697" s="482"/>
      <c r="CR697" s="482"/>
      <c r="CS697" s="481"/>
      <c r="CT697" s="482"/>
      <c r="CU697" s="482"/>
      <c r="CV697" s="483"/>
      <c r="CW697" s="481"/>
      <c r="CX697" s="482"/>
      <c r="CY697" s="482"/>
      <c r="CZ697" s="483"/>
      <c r="DA697" s="481"/>
      <c r="DB697" s="482"/>
      <c r="DC697" s="482"/>
      <c r="DD697" s="483"/>
      <c r="DE697" s="481"/>
      <c r="DF697" s="482"/>
      <c r="DG697" s="482"/>
      <c r="DH697" s="483"/>
      <c r="DI697" s="481"/>
      <c r="DJ697" s="482"/>
      <c r="DK697" s="482"/>
      <c r="DL697" s="483"/>
      <c r="DM697" s="481"/>
      <c r="DN697" s="482"/>
      <c r="DO697" s="482"/>
      <c r="DP697" s="483"/>
      <c r="DQ697" s="2449"/>
      <c r="DR697" s="2450"/>
      <c r="DS697" s="2450"/>
      <c r="DT697" s="2450"/>
      <c r="DU697" s="2450"/>
      <c r="DV697" s="2450"/>
      <c r="DW697" s="2450"/>
      <c r="DX697" s="2451"/>
      <c r="DY697" s="482"/>
    </row>
    <row r="698" spans="3:129" ht="6.75" customHeight="1">
      <c r="C698" s="2449"/>
      <c r="D698" s="2450"/>
      <c r="E698" s="2450"/>
      <c r="F698" s="2450"/>
      <c r="G698" s="2450"/>
      <c r="H698" s="2450"/>
      <c r="I698" s="2450"/>
      <c r="J698" s="2450"/>
      <c r="K698" s="2450"/>
      <c r="L698" s="2450"/>
      <c r="M698" s="2450"/>
      <c r="N698" s="2450"/>
      <c r="O698" s="2450"/>
      <c r="P698" s="2450"/>
      <c r="Q698" s="2450"/>
      <c r="R698" s="2450"/>
      <c r="S698" s="2450"/>
      <c r="T698" s="2450"/>
      <c r="U698" s="2450"/>
      <c r="V698" s="2450"/>
      <c r="W698" s="2450"/>
      <c r="X698" s="2450"/>
      <c r="Y698" s="2450"/>
      <c r="Z698" s="2450"/>
      <c r="AA698" s="2450"/>
      <c r="AB698" s="2450"/>
      <c r="AC698" s="2450"/>
      <c r="AD698" s="2451"/>
      <c r="AE698" s="2449"/>
      <c r="AF698" s="2450"/>
      <c r="AG698" s="2450"/>
      <c r="AH698" s="2450"/>
      <c r="AI698" s="2450"/>
      <c r="AJ698" s="2450"/>
      <c r="AK698" s="2450"/>
      <c r="AL698" s="2450"/>
      <c r="AM698" s="2450"/>
      <c r="AN698" s="2450"/>
      <c r="AO698" s="2450"/>
      <c r="AP698" s="2450"/>
      <c r="AQ698" s="2450"/>
      <c r="AR698" s="2450"/>
      <c r="AS698" s="2450"/>
      <c r="AT698" s="2451"/>
      <c r="AU698" s="2449"/>
      <c r="AV698" s="2450"/>
      <c r="AW698" s="2450"/>
      <c r="AX698" s="2450"/>
      <c r="AY698" s="2450"/>
      <c r="AZ698" s="2450"/>
      <c r="BA698" s="2450"/>
      <c r="BB698" s="2451"/>
      <c r="BC698" s="2449"/>
      <c r="BD698" s="2450"/>
      <c r="BE698" s="2450"/>
      <c r="BF698" s="2450"/>
      <c r="BG698" s="2450"/>
      <c r="BH698" s="2450"/>
      <c r="BI698" s="2450"/>
      <c r="BJ698" s="2450"/>
      <c r="BK698" s="2450"/>
      <c r="BL698" s="2450"/>
      <c r="BM698" s="2450"/>
      <c r="BN698" s="2451"/>
      <c r="BO698" s="2449"/>
      <c r="BP698" s="2450"/>
      <c r="BQ698" s="2450"/>
      <c r="BR698" s="2450"/>
      <c r="BS698" s="2450"/>
      <c r="BT698" s="2450"/>
      <c r="BU698" s="2450"/>
      <c r="BV698" s="2450"/>
      <c r="BW698" s="2450"/>
      <c r="BX698" s="2450"/>
      <c r="BY698" s="2450"/>
      <c r="BZ698" s="2450"/>
      <c r="CA698" s="2450"/>
      <c r="CB698" s="2451"/>
      <c r="CC698" s="2449"/>
      <c r="CD698" s="2450"/>
      <c r="CE698" s="2450"/>
      <c r="CF698" s="2450"/>
      <c r="CG698" s="2450"/>
      <c r="CH698" s="2450"/>
      <c r="CI698" s="2450"/>
      <c r="CJ698" s="2450"/>
      <c r="CK698" s="2450"/>
      <c r="CL698" s="2450"/>
      <c r="CM698" s="2450"/>
      <c r="CN698" s="2451"/>
      <c r="CO698" s="481"/>
      <c r="CP698" s="482"/>
      <c r="CQ698" s="482"/>
      <c r="CR698" s="482"/>
      <c r="CS698" s="481"/>
      <c r="CT698" s="482"/>
      <c r="CU698" s="482"/>
      <c r="CV698" s="483"/>
      <c r="CW698" s="481"/>
      <c r="CX698" s="482"/>
      <c r="CY698" s="482"/>
      <c r="CZ698" s="483"/>
      <c r="DA698" s="481"/>
      <c r="DB698" s="482"/>
      <c r="DC698" s="482"/>
      <c r="DD698" s="483"/>
      <c r="DE698" s="481"/>
      <c r="DF698" s="482"/>
      <c r="DG698" s="482"/>
      <c r="DH698" s="483"/>
      <c r="DI698" s="481"/>
      <c r="DJ698" s="482"/>
      <c r="DK698" s="482"/>
      <c r="DL698" s="483"/>
      <c r="DM698" s="481"/>
      <c r="DN698" s="482"/>
      <c r="DO698" s="482"/>
      <c r="DP698" s="483"/>
      <c r="DQ698" s="2449"/>
      <c r="DR698" s="2450"/>
      <c r="DS698" s="2450"/>
      <c r="DT698" s="2450"/>
      <c r="DU698" s="2450"/>
      <c r="DV698" s="2450"/>
      <c r="DW698" s="2450"/>
      <c r="DX698" s="2451"/>
      <c r="DY698" s="482"/>
    </row>
    <row r="699" spans="3:129" ht="6.75" customHeight="1">
      <c r="C699" s="2452"/>
      <c r="D699" s="2453"/>
      <c r="E699" s="2453"/>
      <c r="F699" s="2453"/>
      <c r="G699" s="2453"/>
      <c r="H699" s="2453"/>
      <c r="I699" s="2453"/>
      <c r="J699" s="2453"/>
      <c r="K699" s="2453"/>
      <c r="L699" s="2453"/>
      <c r="M699" s="2453"/>
      <c r="N699" s="2453"/>
      <c r="O699" s="2453"/>
      <c r="P699" s="2453"/>
      <c r="Q699" s="2453"/>
      <c r="R699" s="2453"/>
      <c r="S699" s="2453"/>
      <c r="T699" s="2453"/>
      <c r="U699" s="2453"/>
      <c r="V699" s="2453"/>
      <c r="W699" s="2453"/>
      <c r="X699" s="2453"/>
      <c r="Y699" s="2453"/>
      <c r="Z699" s="2453"/>
      <c r="AA699" s="2453"/>
      <c r="AB699" s="2453"/>
      <c r="AC699" s="2453"/>
      <c r="AD699" s="2454"/>
      <c r="AE699" s="2452"/>
      <c r="AF699" s="2453"/>
      <c r="AG699" s="2453"/>
      <c r="AH699" s="2453"/>
      <c r="AI699" s="2453"/>
      <c r="AJ699" s="2453"/>
      <c r="AK699" s="2453"/>
      <c r="AL699" s="2453"/>
      <c r="AM699" s="2453"/>
      <c r="AN699" s="2453"/>
      <c r="AO699" s="2453"/>
      <c r="AP699" s="2453"/>
      <c r="AQ699" s="2453"/>
      <c r="AR699" s="2453"/>
      <c r="AS699" s="2453"/>
      <c r="AT699" s="2454"/>
      <c r="AU699" s="2452"/>
      <c r="AV699" s="2453"/>
      <c r="AW699" s="2453"/>
      <c r="AX699" s="2453"/>
      <c r="AY699" s="2453"/>
      <c r="AZ699" s="2453"/>
      <c r="BA699" s="2453"/>
      <c r="BB699" s="2454"/>
      <c r="BC699" s="2452"/>
      <c r="BD699" s="2453"/>
      <c r="BE699" s="2453"/>
      <c r="BF699" s="2453"/>
      <c r="BG699" s="2453"/>
      <c r="BH699" s="2453"/>
      <c r="BI699" s="2453"/>
      <c r="BJ699" s="2453"/>
      <c r="BK699" s="2453"/>
      <c r="BL699" s="2453"/>
      <c r="BM699" s="2453"/>
      <c r="BN699" s="2454"/>
      <c r="BO699" s="2452"/>
      <c r="BP699" s="2453"/>
      <c r="BQ699" s="2453"/>
      <c r="BR699" s="2453"/>
      <c r="BS699" s="2453"/>
      <c r="BT699" s="2453"/>
      <c r="BU699" s="2453"/>
      <c r="BV699" s="2453"/>
      <c r="BW699" s="2453"/>
      <c r="BX699" s="2453"/>
      <c r="BY699" s="2453"/>
      <c r="BZ699" s="2453"/>
      <c r="CA699" s="2453"/>
      <c r="CB699" s="2454"/>
      <c r="CC699" s="2452"/>
      <c r="CD699" s="2453"/>
      <c r="CE699" s="2453"/>
      <c r="CF699" s="2453"/>
      <c r="CG699" s="2453"/>
      <c r="CH699" s="2453"/>
      <c r="CI699" s="2453"/>
      <c r="CJ699" s="2453"/>
      <c r="CK699" s="2453"/>
      <c r="CL699" s="2453"/>
      <c r="CM699" s="2453"/>
      <c r="CN699" s="2454"/>
      <c r="CO699" s="517"/>
      <c r="CP699" s="486"/>
      <c r="CQ699" s="486"/>
      <c r="CR699" s="486"/>
      <c r="CS699" s="517"/>
      <c r="CT699" s="486"/>
      <c r="CU699" s="486"/>
      <c r="CV699" s="487"/>
      <c r="CW699" s="517"/>
      <c r="CX699" s="486"/>
      <c r="CY699" s="486"/>
      <c r="CZ699" s="487"/>
      <c r="DA699" s="517"/>
      <c r="DB699" s="486"/>
      <c r="DC699" s="486"/>
      <c r="DD699" s="487"/>
      <c r="DE699" s="517"/>
      <c r="DF699" s="486"/>
      <c r="DG699" s="486"/>
      <c r="DH699" s="487"/>
      <c r="DI699" s="517"/>
      <c r="DJ699" s="486"/>
      <c r="DK699" s="486"/>
      <c r="DL699" s="487"/>
      <c r="DM699" s="517"/>
      <c r="DN699" s="486"/>
      <c r="DO699" s="486"/>
      <c r="DP699" s="487"/>
      <c r="DQ699" s="2452"/>
      <c r="DR699" s="2453"/>
      <c r="DS699" s="2453"/>
      <c r="DT699" s="2453"/>
      <c r="DU699" s="2453"/>
      <c r="DV699" s="2453"/>
      <c r="DW699" s="2453"/>
      <c r="DX699" s="2454"/>
      <c r="DY699" s="482"/>
    </row>
    <row r="700" spans="3:129" ht="6.75" customHeight="1">
      <c r="C700" s="2446"/>
      <c r="D700" s="2447"/>
      <c r="E700" s="2447"/>
      <c r="F700" s="2447"/>
      <c r="G700" s="2447"/>
      <c r="H700" s="2447"/>
      <c r="I700" s="2447"/>
      <c r="J700" s="2447"/>
      <c r="K700" s="2447"/>
      <c r="L700" s="2447"/>
      <c r="M700" s="2447"/>
      <c r="N700" s="2447"/>
      <c r="O700" s="2447"/>
      <c r="P700" s="2447"/>
      <c r="Q700" s="2447"/>
      <c r="R700" s="2447"/>
      <c r="S700" s="2447"/>
      <c r="T700" s="2447"/>
      <c r="U700" s="2447"/>
      <c r="V700" s="2447"/>
      <c r="W700" s="2447"/>
      <c r="X700" s="2447"/>
      <c r="Y700" s="2447"/>
      <c r="Z700" s="2447"/>
      <c r="AA700" s="2447"/>
      <c r="AB700" s="2447"/>
      <c r="AC700" s="2447"/>
      <c r="AD700" s="2448"/>
      <c r="AE700" s="2446"/>
      <c r="AF700" s="2447"/>
      <c r="AG700" s="2447"/>
      <c r="AH700" s="2447"/>
      <c r="AI700" s="2447"/>
      <c r="AJ700" s="2447"/>
      <c r="AK700" s="2447"/>
      <c r="AL700" s="2447"/>
      <c r="AM700" s="2447"/>
      <c r="AN700" s="2447"/>
      <c r="AO700" s="2447"/>
      <c r="AP700" s="2447"/>
      <c r="AQ700" s="2447"/>
      <c r="AR700" s="2447"/>
      <c r="AS700" s="2447"/>
      <c r="AT700" s="2448"/>
      <c r="AU700" s="2446"/>
      <c r="AV700" s="2447"/>
      <c r="AW700" s="2447"/>
      <c r="AX700" s="2447"/>
      <c r="AY700" s="2447"/>
      <c r="AZ700" s="2447"/>
      <c r="BA700" s="2447"/>
      <c r="BB700" s="2448"/>
      <c r="BC700" s="2446"/>
      <c r="BD700" s="2447"/>
      <c r="BE700" s="2447"/>
      <c r="BF700" s="2447"/>
      <c r="BG700" s="2447"/>
      <c r="BH700" s="2447"/>
      <c r="BI700" s="2447"/>
      <c r="BJ700" s="2447"/>
      <c r="BK700" s="2447"/>
      <c r="BL700" s="2447"/>
      <c r="BM700" s="2447"/>
      <c r="BN700" s="2448"/>
      <c r="BO700" s="2446"/>
      <c r="BP700" s="2447"/>
      <c r="BQ700" s="2447"/>
      <c r="BR700" s="2447"/>
      <c r="BS700" s="2447"/>
      <c r="BT700" s="2447"/>
      <c r="BU700" s="2447"/>
      <c r="BV700" s="2447"/>
      <c r="BW700" s="2447"/>
      <c r="BX700" s="2447"/>
      <c r="BY700" s="2447"/>
      <c r="BZ700" s="2447"/>
      <c r="CA700" s="2447"/>
      <c r="CB700" s="2448"/>
      <c r="CC700" s="2446"/>
      <c r="CD700" s="2447"/>
      <c r="CE700" s="2447"/>
      <c r="CF700" s="2447"/>
      <c r="CG700" s="2447"/>
      <c r="CH700" s="2447"/>
      <c r="CI700" s="2447"/>
      <c r="CJ700" s="2447"/>
      <c r="CK700" s="2447"/>
      <c r="CL700" s="2447"/>
      <c r="CM700" s="2447"/>
      <c r="CN700" s="2448"/>
      <c r="CO700" s="478"/>
      <c r="CP700" s="479"/>
      <c r="CQ700" s="479"/>
      <c r="CR700" s="479"/>
      <c r="CS700" s="478"/>
      <c r="CT700" s="479"/>
      <c r="CU700" s="479"/>
      <c r="CV700" s="480"/>
      <c r="CW700" s="478"/>
      <c r="CX700" s="479"/>
      <c r="CY700" s="479"/>
      <c r="CZ700" s="480"/>
      <c r="DA700" s="478"/>
      <c r="DB700" s="479"/>
      <c r="DC700" s="479"/>
      <c r="DD700" s="480"/>
      <c r="DE700" s="478"/>
      <c r="DF700" s="479"/>
      <c r="DG700" s="479"/>
      <c r="DH700" s="480"/>
      <c r="DI700" s="478"/>
      <c r="DJ700" s="479"/>
      <c r="DK700" s="479"/>
      <c r="DL700" s="480"/>
      <c r="DM700" s="478"/>
      <c r="DN700" s="479"/>
      <c r="DO700" s="479"/>
      <c r="DP700" s="480"/>
      <c r="DQ700" s="2446"/>
      <c r="DR700" s="2447"/>
      <c r="DS700" s="2447"/>
      <c r="DT700" s="2447"/>
      <c r="DU700" s="2447"/>
      <c r="DV700" s="2447"/>
      <c r="DW700" s="2447"/>
      <c r="DX700" s="2448"/>
      <c r="DY700" s="482"/>
    </row>
    <row r="701" spans="3:129" ht="6.75" customHeight="1">
      <c r="C701" s="2449"/>
      <c r="D701" s="2450"/>
      <c r="E701" s="2450"/>
      <c r="F701" s="2450"/>
      <c r="G701" s="2450"/>
      <c r="H701" s="2450"/>
      <c r="I701" s="2450"/>
      <c r="J701" s="2450"/>
      <c r="K701" s="2450"/>
      <c r="L701" s="2450"/>
      <c r="M701" s="2450"/>
      <c r="N701" s="2450"/>
      <c r="O701" s="2450"/>
      <c r="P701" s="2450"/>
      <c r="Q701" s="2450"/>
      <c r="R701" s="2450"/>
      <c r="S701" s="2450"/>
      <c r="T701" s="2450"/>
      <c r="U701" s="2450"/>
      <c r="V701" s="2450"/>
      <c r="W701" s="2450"/>
      <c r="X701" s="2450"/>
      <c r="Y701" s="2450"/>
      <c r="Z701" s="2450"/>
      <c r="AA701" s="2450"/>
      <c r="AB701" s="2450"/>
      <c r="AC701" s="2450"/>
      <c r="AD701" s="2451"/>
      <c r="AE701" s="2449"/>
      <c r="AF701" s="2450"/>
      <c r="AG701" s="2450"/>
      <c r="AH701" s="2450"/>
      <c r="AI701" s="2450"/>
      <c r="AJ701" s="2450"/>
      <c r="AK701" s="2450"/>
      <c r="AL701" s="2450"/>
      <c r="AM701" s="2450"/>
      <c r="AN701" s="2450"/>
      <c r="AO701" s="2450"/>
      <c r="AP701" s="2450"/>
      <c r="AQ701" s="2450"/>
      <c r="AR701" s="2450"/>
      <c r="AS701" s="2450"/>
      <c r="AT701" s="2451"/>
      <c r="AU701" s="2449"/>
      <c r="AV701" s="2450"/>
      <c r="AW701" s="2450"/>
      <c r="AX701" s="2450"/>
      <c r="AY701" s="2450"/>
      <c r="AZ701" s="2450"/>
      <c r="BA701" s="2450"/>
      <c r="BB701" s="2451"/>
      <c r="BC701" s="2449"/>
      <c r="BD701" s="2450"/>
      <c r="BE701" s="2450"/>
      <c r="BF701" s="2450"/>
      <c r="BG701" s="2450"/>
      <c r="BH701" s="2450"/>
      <c r="BI701" s="2450"/>
      <c r="BJ701" s="2450"/>
      <c r="BK701" s="2450"/>
      <c r="BL701" s="2450"/>
      <c r="BM701" s="2450"/>
      <c r="BN701" s="2451"/>
      <c r="BO701" s="2449"/>
      <c r="BP701" s="2450"/>
      <c r="BQ701" s="2450"/>
      <c r="BR701" s="2450"/>
      <c r="BS701" s="2450"/>
      <c r="BT701" s="2450"/>
      <c r="BU701" s="2450"/>
      <c r="BV701" s="2450"/>
      <c r="BW701" s="2450"/>
      <c r="BX701" s="2450"/>
      <c r="BY701" s="2450"/>
      <c r="BZ701" s="2450"/>
      <c r="CA701" s="2450"/>
      <c r="CB701" s="2451"/>
      <c r="CC701" s="2449"/>
      <c r="CD701" s="2450"/>
      <c r="CE701" s="2450"/>
      <c r="CF701" s="2450"/>
      <c r="CG701" s="2450"/>
      <c r="CH701" s="2450"/>
      <c r="CI701" s="2450"/>
      <c r="CJ701" s="2450"/>
      <c r="CK701" s="2450"/>
      <c r="CL701" s="2450"/>
      <c r="CM701" s="2450"/>
      <c r="CN701" s="2451"/>
      <c r="CO701" s="481"/>
      <c r="CP701" s="482"/>
      <c r="CQ701" s="482"/>
      <c r="CR701" s="482"/>
      <c r="CS701" s="481"/>
      <c r="CT701" s="482"/>
      <c r="CU701" s="482"/>
      <c r="CV701" s="483"/>
      <c r="CW701" s="481"/>
      <c r="CX701" s="482"/>
      <c r="CY701" s="482"/>
      <c r="CZ701" s="483"/>
      <c r="DA701" s="481"/>
      <c r="DB701" s="482"/>
      <c r="DC701" s="482"/>
      <c r="DD701" s="483"/>
      <c r="DE701" s="481"/>
      <c r="DF701" s="482"/>
      <c r="DG701" s="482"/>
      <c r="DH701" s="483"/>
      <c r="DI701" s="481"/>
      <c r="DJ701" s="482"/>
      <c r="DK701" s="482"/>
      <c r="DL701" s="483"/>
      <c r="DM701" s="481"/>
      <c r="DN701" s="482"/>
      <c r="DO701" s="482"/>
      <c r="DP701" s="483"/>
      <c r="DQ701" s="2449"/>
      <c r="DR701" s="2450"/>
      <c r="DS701" s="2450"/>
      <c r="DT701" s="2450"/>
      <c r="DU701" s="2450"/>
      <c r="DV701" s="2450"/>
      <c r="DW701" s="2450"/>
      <c r="DX701" s="2451"/>
      <c r="DY701" s="482"/>
    </row>
    <row r="702" spans="3:129" ht="6.75" customHeight="1">
      <c r="C702" s="2449"/>
      <c r="D702" s="2450"/>
      <c r="E702" s="2450"/>
      <c r="F702" s="2450"/>
      <c r="G702" s="2450"/>
      <c r="H702" s="2450"/>
      <c r="I702" s="2450"/>
      <c r="J702" s="2450"/>
      <c r="K702" s="2450"/>
      <c r="L702" s="2450"/>
      <c r="M702" s="2450"/>
      <c r="N702" s="2450"/>
      <c r="O702" s="2450"/>
      <c r="P702" s="2450"/>
      <c r="Q702" s="2450"/>
      <c r="R702" s="2450"/>
      <c r="S702" s="2450"/>
      <c r="T702" s="2450"/>
      <c r="U702" s="2450"/>
      <c r="V702" s="2450"/>
      <c r="W702" s="2450"/>
      <c r="X702" s="2450"/>
      <c r="Y702" s="2450"/>
      <c r="Z702" s="2450"/>
      <c r="AA702" s="2450"/>
      <c r="AB702" s="2450"/>
      <c r="AC702" s="2450"/>
      <c r="AD702" s="2451"/>
      <c r="AE702" s="2449"/>
      <c r="AF702" s="2450"/>
      <c r="AG702" s="2450"/>
      <c r="AH702" s="2450"/>
      <c r="AI702" s="2450"/>
      <c r="AJ702" s="2450"/>
      <c r="AK702" s="2450"/>
      <c r="AL702" s="2450"/>
      <c r="AM702" s="2450"/>
      <c r="AN702" s="2450"/>
      <c r="AO702" s="2450"/>
      <c r="AP702" s="2450"/>
      <c r="AQ702" s="2450"/>
      <c r="AR702" s="2450"/>
      <c r="AS702" s="2450"/>
      <c r="AT702" s="2451"/>
      <c r="AU702" s="2449"/>
      <c r="AV702" s="2450"/>
      <c r="AW702" s="2450"/>
      <c r="AX702" s="2450"/>
      <c r="AY702" s="2450"/>
      <c r="AZ702" s="2450"/>
      <c r="BA702" s="2450"/>
      <c r="BB702" s="2451"/>
      <c r="BC702" s="2449"/>
      <c r="BD702" s="2450"/>
      <c r="BE702" s="2450"/>
      <c r="BF702" s="2450"/>
      <c r="BG702" s="2450"/>
      <c r="BH702" s="2450"/>
      <c r="BI702" s="2450"/>
      <c r="BJ702" s="2450"/>
      <c r="BK702" s="2450"/>
      <c r="BL702" s="2450"/>
      <c r="BM702" s="2450"/>
      <c r="BN702" s="2451"/>
      <c r="BO702" s="2449"/>
      <c r="BP702" s="2450"/>
      <c r="BQ702" s="2450"/>
      <c r="BR702" s="2450"/>
      <c r="BS702" s="2450"/>
      <c r="BT702" s="2450"/>
      <c r="BU702" s="2450"/>
      <c r="BV702" s="2450"/>
      <c r="BW702" s="2450"/>
      <c r="BX702" s="2450"/>
      <c r="BY702" s="2450"/>
      <c r="BZ702" s="2450"/>
      <c r="CA702" s="2450"/>
      <c r="CB702" s="2451"/>
      <c r="CC702" s="2449"/>
      <c r="CD702" s="2450"/>
      <c r="CE702" s="2450"/>
      <c r="CF702" s="2450"/>
      <c r="CG702" s="2450"/>
      <c r="CH702" s="2450"/>
      <c r="CI702" s="2450"/>
      <c r="CJ702" s="2450"/>
      <c r="CK702" s="2450"/>
      <c r="CL702" s="2450"/>
      <c r="CM702" s="2450"/>
      <c r="CN702" s="2451"/>
      <c r="CO702" s="519"/>
      <c r="CP702" s="492"/>
      <c r="CQ702" s="492"/>
      <c r="CR702" s="492"/>
      <c r="CS702" s="519"/>
      <c r="CT702" s="492"/>
      <c r="CU702" s="492"/>
      <c r="CV702" s="493"/>
      <c r="CW702" s="519"/>
      <c r="CX702" s="492"/>
      <c r="CY702" s="492"/>
      <c r="CZ702" s="493"/>
      <c r="DA702" s="519"/>
      <c r="DB702" s="492"/>
      <c r="DC702" s="492"/>
      <c r="DD702" s="493"/>
      <c r="DE702" s="519"/>
      <c r="DF702" s="492"/>
      <c r="DG702" s="492"/>
      <c r="DH702" s="493"/>
      <c r="DI702" s="519"/>
      <c r="DJ702" s="492"/>
      <c r="DK702" s="492"/>
      <c r="DL702" s="493"/>
      <c r="DM702" s="519"/>
      <c r="DN702" s="492"/>
      <c r="DO702" s="492"/>
      <c r="DP702" s="493"/>
      <c r="DQ702" s="2449"/>
      <c r="DR702" s="2450"/>
      <c r="DS702" s="2450"/>
      <c r="DT702" s="2450"/>
      <c r="DU702" s="2450"/>
      <c r="DV702" s="2450"/>
      <c r="DW702" s="2450"/>
      <c r="DX702" s="2451"/>
      <c r="DY702" s="482"/>
    </row>
    <row r="703" spans="3:129" ht="6.75" customHeight="1">
      <c r="C703" s="2449"/>
      <c r="D703" s="2450"/>
      <c r="E703" s="2450"/>
      <c r="F703" s="2450"/>
      <c r="G703" s="2450"/>
      <c r="H703" s="2450"/>
      <c r="I703" s="2450"/>
      <c r="J703" s="2450"/>
      <c r="K703" s="2450"/>
      <c r="L703" s="2450"/>
      <c r="M703" s="2450"/>
      <c r="N703" s="2450"/>
      <c r="O703" s="2450"/>
      <c r="P703" s="2450"/>
      <c r="Q703" s="2450"/>
      <c r="R703" s="2450"/>
      <c r="S703" s="2450"/>
      <c r="T703" s="2450"/>
      <c r="U703" s="2450"/>
      <c r="V703" s="2450"/>
      <c r="W703" s="2450"/>
      <c r="X703" s="2450"/>
      <c r="Y703" s="2450"/>
      <c r="Z703" s="2450"/>
      <c r="AA703" s="2450"/>
      <c r="AB703" s="2450"/>
      <c r="AC703" s="2450"/>
      <c r="AD703" s="2451"/>
      <c r="AE703" s="2449"/>
      <c r="AF703" s="2450"/>
      <c r="AG703" s="2450"/>
      <c r="AH703" s="2450"/>
      <c r="AI703" s="2450"/>
      <c r="AJ703" s="2450"/>
      <c r="AK703" s="2450"/>
      <c r="AL703" s="2450"/>
      <c r="AM703" s="2450"/>
      <c r="AN703" s="2450"/>
      <c r="AO703" s="2450"/>
      <c r="AP703" s="2450"/>
      <c r="AQ703" s="2450"/>
      <c r="AR703" s="2450"/>
      <c r="AS703" s="2450"/>
      <c r="AT703" s="2451"/>
      <c r="AU703" s="2449"/>
      <c r="AV703" s="2450"/>
      <c r="AW703" s="2450"/>
      <c r="AX703" s="2450"/>
      <c r="AY703" s="2450"/>
      <c r="AZ703" s="2450"/>
      <c r="BA703" s="2450"/>
      <c r="BB703" s="2451"/>
      <c r="BC703" s="2449"/>
      <c r="BD703" s="2450"/>
      <c r="BE703" s="2450"/>
      <c r="BF703" s="2450"/>
      <c r="BG703" s="2450"/>
      <c r="BH703" s="2450"/>
      <c r="BI703" s="2450"/>
      <c r="BJ703" s="2450"/>
      <c r="BK703" s="2450"/>
      <c r="BL703" s="2450"/>
      <c r="BM703" s="2450"/>
      <c r="BN703" s="2451"/>
      <c r="BO703" s="2449"/>
      <c r="BP703" s="2450"/>
      <c r="BQ703" s="2450"/>
      <c r="BR703" s="2450"/>
      <c r="BS703" s="2450"/>
      <c r="BT703" s="2450"/>
      <c r="BU703" s="2450"/>
      <c r="BV703" s="2450"/>
      <c r="BW703" s="2450"/>
      <c r="BX703" s="2450"/>
      <c r="BY703" s="2450"/>
      <c r="BZ703" s="2450"/>
      <c r="CA703" s="2450"/>
      <c r="CB703" s="2451"/>
      <c r="CC703" s="2449"/>
      <c r="CD703" s="2450"/>
      <c r="CE703" s="2450"/>
      <c r="CF703" s="2450"/>
      <c r="CG703" s="2450"/>
      <c r="CH703" s="2450"/>
      <c r="CI703" s="2450"/>
      <c r="CJ703" s="2450"/>
      <c r="CK703" s="2450"/>
      <c r="CL703" s="2450"/>
      <c r="CM703" s="2450"/>
      <c r="CN703" s="2451"/>
      <c r="CO703" s="481"/>
      <c r="CP703" s="482"/>
      <c r="CQ703" s="482"/>
      <c r="CR703" s="482"/>
      <c r="CS703" s="481"/>
      <c r="CT703" s="482"/>
      <c r="CU703" s="482"/>
      <c r="CV703" s="483"/>
      <c r="CW703" s="481"/>
      <c r="CX703" s="482"/>
      <c r="CY703" s="482"/>
      <c r="CZ703" s="483"/>
      <c r="DA703" s="481"/>
      <c r="DB703" s="482"/>
      <c r="DC703" s="482"/>
      <c r="DD703" s="483"/>
      <c r="DE703" s="481"/>
      <c r="DF703" s="482"/>
      <c r="DG703" s="482"/>
      <c r="DH703" s="483"/>
      <c r="DI703" s="481"/>
      <c r="DJ703" s="482"/>
      <c r="DK703" s="482"/>
      <c r="DL703" s="483"/>
      <c r="DM703" s="481"/>
      <c r="DN703" s="482"/>
      <c r="DO703" s="482"/>
      <c r="DP703" s="483"/>
      <c r="DQ703" s="2449"/>
      <c r="DR703" s="2450"/>
      <c r="DS703" s="2450"/>
      <c r="DT703" s="2450"/>
      <c r="DU703" s="2450"/>
      <c r="DV703" s="2450"/>
      <c r="DW703" s="2450"/>
      <c r="DX703" s="2451"/>
      <c r="DY703" s="482"/>
    </row>
    <row r="704" spans="3:129" ht="6.75" customHeight="1">
      <c r="C704" s="2449"/>
      <c r="D704" s="2450"/>
      <c r="E704" s="2450"/>
      <c r="F704" s="2450"/>
      <c r="G704" s="2450"/>
      <c r="H704" s="2450"/>
      <c r="I704" s="2450"/>
      <c r="J704" s="2450"/>
      <c r="K704" s="2450"/>
      <c r="L704" s="2450"/>
      <c r="M704" s="2450"/>
      <c r="N704" s="2450"/>
      <c r="O704" s="2450"/>
      <c r="P704" s="2450"/>
      <c r="Q704" s="2450"/>
      <c r="R704" s="2450"/>
      <c r="S704" s="2450"/>
      <c r="T704" s="2450"/>
      <c r="U704" s="2450"/>
      <c r="V704" s="2450"/>
      <c r="W704" s="2450"/>
      <c r="X704" s="2450"/>
      <c r="Y704" s="2450"/>
      <c r="Z704" s="2450"/>
      <c r="AA704" s="2450"/>
      <c r="AB704" s="2450"/>
      <c r="AC704" s="2450"/>
      <c r="AD704" s="2451"/>
      <c r="AE704" s="2449"/>
      <c r="AF704" s="2450"/>
      <c r="AG704" s="2450"/>
      <c r="AH704" s="2450"/>
      <c r="AI704" s="2450"/>
      <c r="AJ704" s="2450"/>
      <c r="AK704" s="2450"/>
      <c r="AL704" s="2450"/>
      <c r="AM704" s="2450"/>
      <c r="AN704" s="2450"/>
      <c r="AO704" s="2450"/>
      <c r="AP704" s="2450"/>
      <c r="AQ704" s="2450"/>
      <c r="AR704" s="2450"/>
      <c r="AS704" s="2450"/>
      <c r="AT704" s="2451"/>
      <c r="AU704" s="2449"/>
      <c r="AV704" s="2450"/>
      <c r="AW704" s="2450"/>
      <c r="AX704" s="2450"/>
      <c r="AY704" s="2450"/>
      <c r="AZ704" s="2450"/>
      <c r="BA704" s="2450"/>
      <c r="BB704" s="2451"/>
      <c r="BC704" s="2449"/>
      <c r="BD704" s="2450"/>
      <c r="BE704" s="2450"/>
      <c r="BF704" s="2450"/>
      <c r="BG704" s="2450"/>
      <c r="BH704" s="2450"/>
      <c r="BI704" s="2450"/>
      <c r="BJ704" s="2450"/>
      <c r="BK704" s="2450"/>
      <c r="BL704" s="2450"/>
      <c r="BM704" s="2450"/>
      <c r="BN704" s="2451"/>
      <c r="BO704" s="2449"/>
      <c r="BP704" s="2450"/>
      <c r="BQ704" s="2450"/>
      <c r="BR704" s="2450"/>
      <c r="BS704" s="2450"/>
      <c r="BT704" s="2450"/>
      <c r="BU704" s="2450"/>
      <c r="BV704" s="2450"/>
      <c r="BW704" s="2450"/>
      <c r="BX704" s="2450"/>
      <c r="BY704" s="2450"/>
      <c r="BZ704" s="2450"/>
      <c r="CA704" s="2450"/>
      <c r="CB704" s="2451"/>
      <c r="CC704" s="2449"/>
      <c r="CD704" s="2450"/>
      <c r="CE704" s="2450"/>
      <c r="CF704" s="2450"/>
      <c r="CG704" s="2450"/>
      <c r="CH704" s="2450"/>
      <c r="CI704" s="2450"/>
      <c r="CJ704" s="2450"/>
      <c r="CK704" s="2450"/>
      <c r="CL704" s="2450"/>
      <c r="CM704" s="2450"/>
      <c r="CN704" s="2451"/>
      <c r="CO704" s="520"/>
      <c r="CP704" s="498"/>
      <c r="CQ704" s="498"/>
      <c r="CR704" s="498"/>
      <c r="CS704" s="520"/>
      <c r="CT704" s="498"/>
      <c r="CU704" s="498"/>
      <c r="CV704" s="497"/>
      <c r="CW704" s="520"/>
      <c r="CX704" s="498"/>
      <c r="CY704" s="498"/>
      <c r="CZ704" s="497"/>
      <c r="DA704" s="520"/>
      <c r="DB704" s="498"/>
      <c r="DC704" s="498"/>
      <c r="DD704" s="497"/>
      <c r="DE704" s="520"/>
      <c r="DF704" s="498"/>
      <c r="DG704" s="498"/>
      <c r="DH704" s="497"/>
      <c r="DI704" s="520"/>
      <c r="DJ704" s="498"/>
      <c r="DK704" s="498"/>
      <c r="DL704" s="497"/>
      <c r="DM704" s="520"/>
      <c r="DN704" s="498"/>
      <c r="DO704" s="498"/>
      <c r="DP704" s="497"/>
      <c r="DQ704" s="2449"/>
      <c r="DR704" s="2450"/>
      <c r="DS704" s="2450"/>
      <c r="DT704" s="2450"/>
      <c r="DU704" s="2450"/>
      <c r="DV704" s="2450"/>
      <c r="DW704" s="2450"/>
      <c r="DX704" s="2451"/>
      <c r="DY704" s="482"/>
    </row>
    <row r="705" spans="3:129" ht="6.75" customHeight="1">
      <c r="C705" s="2449"/>
      <c r="D705" s="2450"/>
      <c r="E705" s="2450"/>
      <c r="F705" s="2450"/>
      <c r="G705" s="2450"/>
      <c r="H705" s="2450"/>
      <c r="I705" s="2450"/>
      <c r="J705" s="2450"/>
      <c r="K705" s="2450"/>
      <c r="L705" s="2450"/>
      <c r="M705" s="2450"/>
      <c r="N705" s="2450"/>
      <c r="O705" s="2450"/>
      <c r="P705" s="2450"/>
      <c r="Q705" s="2450"/>
      <c r="R705" s="2450"/>
      <c r="S705" s="2450"/>
      <c r="T705" s="2450"/>
      <c r="U705" s="2450"/>
      <c r="V705" s="2450"/>
      <c r="W705" s="2450"/>
      <c r="X705" s="2450"/>
      <c r="Y705" s="2450"/>
      <c r="Z705" s="2450"/>
      <c r="AA705" s="2450"/>
      <c r="AB705" s="2450"/>
      <c r="AC705" s="2450"/>
      <c r="AD705" s="2451"/>
      <c r="AE705" s="2449"/>
      <c r="AF705" s="2450"/>
      <c r="AG705" s="2450"/>
      <c r="AH705" s="2450"/>
      <c r="AI705" s="2450"/>
      <c r="AJ705" s="2450"/>
      <c r="AK705" s="2450"/>
      <c r="AL705" s="2450"/>
      <c r="AM705" s="2450"/>
      <c r="AN705" s="2450"/>
      <c r="AO705" s="2450"/>
      <c r="AP705" s="2450"/>
      <c r="AQ705" s="2450"/>
      <c r="AR705" s="2450"/>
      <c r="AS705" s="2450"/>
      <c r="AT705" s="2451"/>
      <c r="AU705" s="2449"/>
      <c r="AV705" s="2450"/>
      <c r="AW705" s="2450"/>
      <c r="AX705" s="2450"/>
      <c r="AY705" s="2450"/>
      <c r="AZ705" s="2450"/>
      <c r="BA705" s="2450"/>
      <c r="BB705" s="2451"/>
      <c r="BC705" s="2449"/>
      <c r="BD705" s="2450"/>
      <c r="BE705" s="2450"/>
      <c r="BF705" s="2450"/>
      <c r="BG705" s="2450"/>
      <c r="BH705" s="2450"/>
      <c r="BI705" s="2450"/>
      <c r="BJ705" s="2450"/>
      <c r="BK705" s="2450"/>
      <c r="BL705" s="2450"/>
      <c r="BM705" s="2450"/>
      <c r="BN705" s="2451"/>
      <c r="BO705" s="2449"/>
      <c r="BP705" s="2450"/>
      <c r="BQ705" s="2450"/>
      <c r="BR705" s="2450"/>
      <c r="BS705" s="2450"/>
      <c r="BT705" s="2450"/>
      <c r="BU705" s="2450"/>
      <c r="BV705" s="2450"/>
      <c r="BW705" s="2450"/>
      <c r="BX705" s="2450"/>
      <c r="BY705" s="2450"/>
      <c r="BZ705" s="2450"/>
      <c r="CA705" s="2450"/>
      <c r="CB705" s="2451"/>
      <c r="CC705" s="2449"/>
      <c r="CD705" s="2450"/>
      <c r="CE705" s="2450"/>
      <c r="CF705" s="2450"/>
      <c r="CG705" s="2450"/>
      <c r="CH705" s="2450"/>
      <c r="CI705" s="2450"/>
      <c r="CJ705" s="2450"/>
      <c r="CK705" s="2450"/>
      <c r="CL705" s="2450"/>
      <c r="CM705" s="2450"/>
      <c r="CN705" s="2451"/>
      <c r="CO705" s="481"/>
      <c r="CP705" s="482"/>
      <c r="CQ705" s="482"/>
      <c r="CR705" s="482"/>
      <c r="CS705" s="481"/>
      <c r="CT705" s="482"/>
      <c r="CU705" s="482"/>
      <c r="CV705" s="483"/>
      <c r="CW705" s="481"/>
      <c r="CX705" s="482"/>
      <c r="CY705" s="482"/>
      <c r="CZ705" s="483"/>
      <c r="DA705" s="481"/>
      <c r="DB705" s="482"/>
      <c r="DC705" s="482"/>
      <c r="DD705" s="483"/>
      <c r="DE705" s="481"/>
      <c r="DF705" s="482"/>
      <c r="DG705" s="482"/>
      <c r="DH705" s="483"/>
      <c r="DI705" s="481"/>
      <c r="DJ705" s="482"/>
      <c r="DK705" s="482"/>
      <c r="DL705" s="483"/>
      <c r="DM705" s="481"/>
      <c r="DN705" s="482"/>
      <c r="DO705" s="482"/>
      <c r="DP705" s="483"/>
      <c r="DQ705" s="2449"/>
      <c r="DR705" s="2450"/>
      <c r="DS705" s="2450"/>
      <c r="DT705" s="2450"/>
      <c r="DU705" s="2450"/>
      <c r="DV705" s="2450"/>
      <c r="DW705" s="2450"/>
      <c r="DX705" s="2451"/>
      <c r="DY705" s="482"/>
    </row>
    <row r="706" spans="3:129" ht="6.75" customHeight="1">
      <c r="C706" s="2449"/>
      <c r="D706" s="2450"/>
      <c r="E706" s="2450"/>
      <c r="F706" s="2450"/>
      <c r="G706" s="2450"/>
      <c r="H706" s="2450"/>
      <c r="I706" s="2450"/>
      <c r="J706" s="2450"/>
      <c r="K706" s="2450"/>
      <c r="L706" s="2450"/>
      <c r="M706" s="2450"/>
      <c r="N706" s="2450"/>
      <c r="O706" s="2450"/>
      <c r="P706" s="2450"/>
      <c r="Q706" s="2450"/>
      <c r="R706" s="2450"/>
      <c r="S706" s="2450"/>
      <c r="T706" s="2450"/>
      <c r="U706" s="2450"/>
      <c r="V706" s="2450"/>
      <c r="W706" s="2450"/>
      <c r="X706" s="2450"/>
      <c r="Y706" s="2450"/>
      <c r="Z706" s="2450"/>
      <c r="AA706" s="2450"/>
      <c r="AB706" s="2450"/>
      <c r="AC706" s="2450"/>
      <c r="AD706" s="2451"/>
      <c r="AE706" s="2449"/>
      <c r="AF706" s="2450"/>
      <c r="AG706" s="2450"/>
      <c r="AH706" s="2450"/>
      <c r="AI706" s="2450"/>
      <c r="AJ706" s="2450"/>
      <c r="AK706" s="2450"/>
      <c r="AL706" s="2450"/>
      <c r="AM706" s="2450"/>
      <c r="AN706" s="2450"/>
      <c r="AO706" s="2450"/>
      <c r="AP706" s="2450"/>
      <c r="AQ706" s="2450"/>
      <c r="AR706" s="2450"/>
      <c r="AS706" s="2450"/>
      <c r="AT706" s="2451"/>
      <c r="AU706" s="2449"/>
      <c r="AV706" s="2450"/>
      <c r="AW706" s="2450"/>
      <c r="AX706" s="2450"/>
      <c r="AY706" s="2450"/>
      <c r="AZ706" s="2450"/>
      <c r="BA706" s="2450"/>
      <c r="BB706" s="2451"/>
      <c r="BC706" s="2449"/>
      <c r="BD706" s="2450"/>
      <c r="BE706" s="2450"/>
      <c r="BF706" s="2450"/>
      <c r="BG706" s="2450"/>
      <c r="BH706" s="2450"/>
      <c r="BI706" s="2450"/>
      <c r="BJ706" s="2450"/>
      <c r="BK706" s="2450"/>
      <c r="BL706" s="2450"/>
      <c r="BM706" s="2450"/>
      <c r="BN706" s="2451"/>
      <c r="BO706" s="2449"/>
      <c r="BP706" s="2450"/>
      <c r="BQ706" s="2450"/>
      <c r="BR706" s="2450"/>
      <c r="BS706" s="2450"/>
      <c r="BT706" s="2450"/>
      <c r="BU706" s="2450"/>
      <c r="BV706" s="2450"/>
      <c r="BW706" s="2450"/>
      <c r="BX706" s="2450"/>
      <c r="BY706" s="2450"/>
      <c r="BZ706" s="2450"/>
      <c r="CA706" s="2450"/>
      <c r="CB706" s="2451"/>
      <c r="CC706" s="2449"/>
      <c r="CD706" s="2450"/>
      <c r="CE706" s="2450"/>
      <c r="CF706" s="2450"/>
      <c r="CG706" s="2450"/>
      <c r="CH706" s="2450"/>
      <c r="CI706" s="2450"/>
      <c r="CJ706" s="2450"/>
      <c r="CK706" s="2450"/>
      <c r="CL706" s="2450"/>
      <c r="CM706" s="2450"/>
      <c r="CN706" s="2451"/>
      <c r="CO706" s="481"/>
      <c r="CP706" s="482"/>
      <c r="CQ706" s="482"/>
      <c r="CR706" s="482"/>
      <c r="CS706" s="481"/>
      <c r="CT706" s="482"/>
      <c r="CU706" s="482"/>
      <c r="CV706" s="483"/>
      <c r="CW706" s="481"/>
      <c r="CX706" s="482"/>
      <c r="CY706" s="482"/>
      <c r="CZ706" s="483"/>
      <c r="DA706" s="481"/>
      <c r="DB706" s="482"/>
      <c r="DC706" s="482"/>
      <c r="DD706" s="483"/>
      <c r="DE706" s="481"/>
      <c r="DF706" s="482"/>
      <c r="DG706" s="482"/>
      <c r="DH706" s="483"/>
      <c r="DI706" s="481"/>
      <c r="DJ706" s="482"/>
      <c r="DK706" s="482"/>
      <c r="DL706" s="483"/>
      <c r="DM706" s="481"/>
      <c r="DN706" s="482"/>
      <c r="DO706" s="482"/>
      <c r="DP706" s="483"/>
      <c r="DQ706" s="2449"/>
      <c r="DR706" s="2450"/>
      <c r="DS706" s="2450"/>
      <c r="DT706" s="2450"/>
      <c r="DU706" s="2450"/>
      <c r="DV706" s="2450"/>
      <c r="DW706" s="2450"/>
      <c r="DX706" s="2451"/>
      <c r="DY706" s="482"/>
    </row>
    <row r="707" spans="3:129" ht="6.75" customHeight="1">
      <c r="C707" s="2452"/>
      <c r="D707" s="2453"/>
      <c r="E707" s="2453"/>
      <c r="F707" s="2453"/>
      <c r="G707" s="2453"/>
      <c r="H707" s="2453"/>
      <c r="I707" s="2453"/>
      <c r="J707" s="2453"/>
      <c r="K707" s="2453"/>
      <c r="L707" s="2453"/>
      <c r="M707" s="2453"/>
      <c r="N707" s="2453"/>
      <c r="O707" s="2453"/>
      <c r="P707" s="2453"/>
      <c r="Q707" s="2453"/>
      <c r="R707" s="2453"/>
      <c r="S707" s="2453"/>
      <c r="T707" s="2453"/>
      <c r="U707" s="2453"/>
      <c r="V707" s="2453"/>
      <c r="W707" s="2453"/>
      <c r="X707" s="2453"/>
      <c r="Y707" s="2453"/>
      <c r="Z707" s="2453"/>
      <c r="AA707" s="2453"/>
      <c r="AB707" s="2453"/>
      <c r="AC707" s="2453"/>
      <c r="AD707" s="2454"/>
      <c r="AE707" s="2452"/>
      <c r="AF707" s="2453"/>
      <c r="AG707" s="2453"/>
      <c r="AH707" s="2453"/>
      <c r="AI707" s="2453"/>
      <c r="AJ707" s="2453"/>
      <c r="AK707" s="2453"/>
      <c r="AL707" s="2453"/>
      <c r="AM707" s="2453"/>
      <c r="AN707" s="2453"/>
      <c r="AO707" s="2453"/>
      <c r="AP707" s="2453"/>
      <c r="AQ707" s="2453"/>
      <c r="AR707" s="2453"/>
      <c r="AS707" s="2453"/>
      <c r="AT707" s="2454"/>
      <c r="AU707" s="2452"/>
      <c r="AV707" s="2453"/>
      <c r="AW707" s="2453"/>
      <c r="AX707" s="2453"/>
      <c r="AY707" s="2453"/>
      <c r="AZ707" s="2453"/>
      <c r="BA707" s="2453"/>
      <c r="BB707" s="2454"/>
      <c r="BC707" s="2452"/>
      <c r="BD707" s="2453"/>
      <c r="BE707" s="2453"/>
      <c r="BF707" s="2453"/>
      <c r="BG707" s="2453"/>
      <c r="BH707" s="2453"/>
      <c r="BI707" s="2453"/>
      <c r="BJ707" s="2453"/>
      <c r="BK707" s="2453"/>
      <c r="BL707" s="2453"/>
      <c r="BM707" s="2453"/>
      <c r="BN707" s="2454"/>
      <c r="BO707" s="2452"/>
      <c r="BP707" s="2453"/>
      <c r="BQ707" s="2453"/>
      <c r="BR707" s="2453"/>
      <c r="BS707" s="2453"/>
      <c r="BT707" s="2453"/>
      <c r="BU707" s="2453"/>
      <c r="BV707" s="2453"/>
      <c r="BW707" s="2453"/>
      <c r="BX707" s="2453"/>
      <c r="BY707" s="2453"/>
      <c r="BZ707" s="2453"/>
      <c r="CA707" s="2453"/>
      <c r="CB707" s="2454"/>
      <c r="CC707" s="2452"/>
      <c r="CD707" s="2453"/>
      <c r="CE707" s="2453"/>
      <c r="CF707" s="2453"/>
      <c r="CG707" s="2453"/>
      <c r="CH707" s="2453"/>
      <c r="CI707" s="2453"/>
      <c r="CJ707" s="2453"/>
      <c r="CK707" s="2453"/>
      <c r="CL707" s="2453"/>
      <c r="CM707" s="2453"/>
      <c r="CN707" s="2454"/>
      <c r="CO707" s="517"/>
      <c r="CP707" s="486"/>
      <c r="CQ707" s="486"/>
      <c r="CR707" s="486"/>
      <c r="CS707" s="517"/>
      <c r="CT707" s="486"/>
      <c r="CU707" s="486"/>
      <c r="CV707" s="487"/>
      <c r="CW707" s="517"/>
      <c r="CX707" s="486"/>
      <c r="CY707" s="486"/>
      <c r="CZ707" s="487"/>
      <c r="DA707" s="517"/>
      <c r="DB707" s="486"/>
      <c r="DC707" s="486"/>
      <c r="DD707" s="487"/>
      <c r="DE707" s="517"/>
      <c r="DF707" s="486"/>
      <c r="DG707" s="486"/>
      <c r="DH707" s="487"/>
      <c r="DI707" s="517"/>
      <c r="DJ707" s="486"/>
      <c r="DK707" s="486"/>
      <c r="DL707" s="487"/>
      <c r="DM707" s="517"/>
      <c r="DN707" s="486"/>
      <c r="DO707" s="486"/>
      <c r="DP707" s="487"/>
      <c r="DQ707" s="2452"/>
      <c r="DR707" s="2453"/>
      <c r="DS707" s="2453"/>
      <c r="DT707" s="2453"/>
      <c r="DU707" s="2453"/>
      <c r="DV707" s="2453"/>
      <c r="DW707" s="2453"/>
      <c r="DX707" s="2454"/>
      <c r="DY707" s="482"/>
    </row>
    <row r="708" spans="3:129" ht="6.75" customHeight="1">
      <c r="C708" s="2446"/>
      <c r="D708" s="2447"/>
      <c r="E708" s="2447"/>
      <c r="F708" s="2447"/>
      <c r="G708" s="2447"/>
      <c r="H708" s="2447"/>
      <c r="I708" s="2447"/>
      <c r="J708" s="2447"/>
      <c r="K708" s="2447"/>
      <c r="L708" s="2447"/>
      <c r="M708" s="2447"/>
      <c r="N708" s="2447"/>
      <c r="O708" s="2447"/>
      <c r="P708" s="2447"/>
      <c r="Q708" s="2447"/>
      <c r="R708" s="2447"/>
      <c r="S708" s="2447"/>
      <c r="T708" s="2447"/>
      <c r="U708" s="2447"/>
      <c r="V708" s="2447"/>
      <c r="W708" s="2447"/>
      <c r="X708" s="2447"/>
      <c r="Y708" s="2447"/>
      <c r="Z708" s="2447"/>
      <c r="AA708" s="2447"/>
      <c r="AB708" s="2447"/>
      <c r="AC708" s="2447"/>
      <c r="AD708" s="2448"/>
      <c r="AE708" s="2446"/>
      <c r="AF708" s="2447"/>
      <c r="AG708" s="2447"/>
      <c r="AH708" s="2447"/>
      <c r="AI708" s="2447"/>
      <c r="AJ708" s="2447"/>
      <c r="AK708" s="2447"/>
      <c r="AL708" s="2447"/>
      <c r="AM708" s="2447"/>
      <c r="AN708" s="2447"/>
      <c r="AO708" s="2447"/>
      <c r="AP708" s="2447"/>
      <c r="AQ708" s="2447"/>
      <c r="AR708" s="2447"/>
      <c r="AS708" s="2447"/>
      <c r="AT708" s="2448"/>
      <c r="AU708" s="2446"/>
      <c r="AV708" s="2447"/>
      <c r="AW708" s="2447"/>
      <c r="AX708" s="2447"/>
      <c r="AY708" s="2447"/>
      <c r="AZ708" s="2447"/>
      <c r="BA708" s="2447"/>
      <c r="BB708" s="2448"/>
      <c r="BC708" s="2446"/>
      <c r="BD708" s="2447"/>
      <c r="BE708" s="2447"/>
      <c r="BF708" s="2447"/>
      <c r="BG708" s="2447"/>
      <c r="BH708" s="2447"/>
      <c r="BI708" s="2447"/>
      <c r="BJ708" s="2447"/>
      <c r="BK708" s="2447"/>
      <c r="BL708" s="2447"/>
      <c r="BM708" s="2447"/>
      <c r="BN708" s="2448"/>
      <c r="BO708" s="2446"/>
      <c r="BP708" s="2447"/>
      <c r="BQ708" s="2447"/>
      <c r="BR708" s="2447"/>
      <c r="BS708" s="2447"/>
      <c r="BT708" s="2447"/>
      <c r="BU708" s="2447"/>
      <c r="BV708" s="2447"/>
      <c r="BW708" s="2447"/>
      <c r="BX708" s="2447"/>
      <c r="BY708" s="2447"/>
      <c r="BZ708" s="2447"/>
      <c r="CA708" s="2447"/>
      <c r="CB708" s="2448"/>
      <c r="CC708" s="2446"/>
      <c r="CD708" s="2447"/>
      <c r="CE708" s="2447"/>
      <c r="CF708" s="2447"/>
      <c r="CG708" s="2447"/>
      <c r="CH708" s="2447"/>
      <c r="CI708" s="2447"/>
      <c r="CJ708" s="2447"/>
      <c r="CK708" s="2447"/>
      <c r="CL708" s="2447"/>
      <c r="CM708" s="2447"/>
      <c r="CN708" s="2448"/>
      <c r="CO708" s="478"/>
      <c r="CP708" s="479"/>
      <c r="CQ708" s="479"/>
      <c r="CR708" s="479"/>
      <c r="CS708" s="478"/>
      <c r="CT708" s="479"/>
      <c r="CU708" s="479"/>
      <c r="CV708" s="480"/>
      <c r="CW708" s="478"/>
      <c r="CX708" s="479"/>
      <c r="CY708" s="479"/>
      <c r="CZ708" s="480"/>
      <c r="DA708" s="478"/>
      <c r="DB708" s="479"/>
      <c r="DC708" s="479"/>
      <c r="DD708" s="480"/>
      <c r="DE708" s="478"/>
      <c r="DF708" s="479"/>
      <c r="DG708" s="479"/>
      <c r="DH708" s="480"/>
      <c r="DI708" s="478"/>
      <c r="DJ708" s="479"/>
      <c r="DK708" s="479"/>
      <c r="DL708" s="480"/>
      <c r="DM708" s="478"/>
      <c r="DN708" s="479"/>
      <c r="DO708" s="479"/>
      <c r="DP708" s="480"/>
      <c r="DQ708" s="2446"/>
      <c r="DR708" s="2447"/>
      <c r="DS708" s="2447"/>
      <c r="DT708" s="2447"/>
      <c r="DU708" s="2447"/>
      <c r="DV708" s="2447"/>
      <c r="DW708" s="2447"/>
      <c r="DX708" s="2448"/>
      <c r="DY708" s="482"/>
    </row>
    <row r="709" spans="3:129" ht="6.75" customHeight="1">
      <c r="C709" s="2449"/>
      <c r="D709" s="2450"/>
      <c r="E709" s="2450"/>
      <c r="F709" s="2450"/>
      <c r="G709" s="2450"/>
      <c r="H709" s="2450"/>
      <c r="I709" s="2450"/>
      <c r="J709" s="2450"/>
      <c r="K709" s="2450"/>
      <c r="L709" s="2450"/>
      <c r="M709" s="2450"/>
      <c r="N709" s="2450"/>
      <c r="O709" s="2450"/>
      <c r="P709" s="2450"/>
      <c r="Q709" s="2450"/>
      <c r="R709" s="2450"/>
      <c r="S709" s="2450"/>
      <c r="T709" s="2450"/>
      <c r="U709" s="2450"/>
      <c r="V709" s="2450"/>
      <c r="W709" s="2450"/>
      <c r="X709" s="2450"/>
      <c r="Y709" s="2450"/>
      <c r="Z709" s="2450"/>
      <c r="AA709" s="2450"/>
      <c r="AB709" s="2450"/>
      <c r="AC709" s="2450"/>
      <c r="AD709" s="2451"/>
      <c r="AE709" s="2449"/>
      <c r="AF709" s="2450"/>
      <c r="AG709" s="2450"/>
      <c r="AH709" s="2450"/>
      <c r="AI709" s="2450"/>
      <c r="AJ709" s="2450"/>
      <c r="AK709" s="2450"/>
      <c r="AL709" s="2450"/>
      <c r="AM709" s="2450"/>
      <c r="AN709" s="2450"/>
      <c r="AO709" s="2450"/>
      <c r="AP709" s="2450"/>
      <c r="AQ709" s="2450"/>
      <c r="AR709" s="2450"/>
      <c r="AS709" s="2450"/>
      <c r="AT709" s="2451"/>
      <c r="AU709" s="2449"/>
      <c r="AV709" s="2450"/>
      <c r="AW709" s="2450"/>
      <c r="AX709" s="2450"/>
      <c r="AY709" s="2450"/>
      <c r="AZ709" s="2450"/>
      <c r="BA709" s="2450"/>
      <c r="BB709" s="2451"/>
      <c r="BC709" s="2449"/>
      <c r="BD709" s="2450"/>
      <c r="BE709" s="2450"/>
      <c r="BF709" s="2450"/>
      <c r="BG709" s="2450"/>
      <c r="BH709" s="2450"/>
      <c r="BI709" s="2450"/>
      <c r="BJ709" s="2450"/>
      <c r="BK709" s="2450"/>
      <c r="BL709" s="2450"/>
      <c r="BM709" s="2450"/>
      <c r="BN709" s="2451"/>
      <c r="BO709" s="2449"/>
      <c r="BP709" s="2450"/>
      <c r="BQ709" s="2450"/>
      <c r="BR709" s="2450"/>
      <c r="BS709" s="2450"/>
      <c r="BT709" s="2450"/>
      <c r="BU709" s="2450"/>
      <c r="BV709" s="2450"/>
      <c r="BW709" s="2450"/>
      <c r="BX709" s="2450"/>
      <c r="BY709" s="2450"/>
      <c r="BZ709" s="2450"/>
      <c r="CA709" s="2450"/>
      <c r="CB709" s="2451"/>
      <c r="CC709" s="2449"/>
      <c r="CD709" s="2450"/>
      <c r="CE709" s="2450"/>
      <c r="CF709" s="2450"/>
      <c r="CG709" s="2450"/>
      <c r="CH709" s="2450"/>
      <c r="CI709" s="2450"/>
      <c r="CJ709" s="2450"/>
      <c r="CK709" s="2450"/>
      <c r="CL709" s="2450"/>
      <c r="CM709" s="2450"/>
      <c r="CN709" s="2451"/>
      <c r="CO709" s="481"/>
      <c r="CP709" s="482"/>
      <c r="CQ709" s="482"/>
      <c r="CR709" s="482"/>
      <c r="CS709" s="481"/>
      <c r="CT709" s="482"/>
      <c r="CU709" s="482"/>
      <c r="CV709" s="483"/>
      <c r="CW709" s="481"/>
      <c r="CX709" s="482"/>
      <c r="CY709" s="482"/>
      <c r="CZ709" s="483"/>
      <c r="DA709" s="481"/>
      <c r="DB709" s="482"/>
      <c r="DC709" s="482"/>
      <c r="DD709" s="483"/>
      <c r="DE709" s="481"/>
      <c r="DF709" s="482"/>
      <c r="DG709" s="482"/>
      <c r="DH709" s="483"/>
      <c r="DI709" s="481"/>
      <c r="DJ709" s="482"/>
      <c r="DK709" s="482"/>
      <c r="DL709" s="483"/>
      <c r="DM709" s="481"/>
      <c r="DN709" s="482"/>
      <c r="DO709" s="482"/>
      <c r="DP709" s="483"/>
      <c r="DQ709" s="2449"/>
      <c r="DR709" s="2450"/>
      <c r="DS709" s="2450"/>
      <c r="DT709" s="2450"/>
      <c r="DU709" s="2450"/>
      <c r="DV709" s="2450"/>
      <c r="DW709" s="2450"/>
      <c r="DX709" s="2451"/>
      <c r="DY709" s="482"/>
    </row>
    <row r="710" spans="3:129" ht="6.75" customHeight="1">
      <c r="C710" s="2449"/>
      <c r="D710" s="2450"/>
      <c r="E710" s="2450"/>
      <c r="F710" s="2450"/>
      <c r="G710" s="2450"/>
      <c r="H710" s="2450"/>
      <c r="I710" s="2450"/>
      <c r="J710" s="2450"/>
      <c r="K710" s="2450"/>
      <c r="L710" s="2450"/>
      <c r="M710" s="2450"/>
      <c r="N710" s="2450"/>
      <c r="O710" s="2450"/>
      <c r="P710" s="2450"/>
      <c r="Q710" s="2450"/>
      <c r="R710" s="2450"/>
      <c r="S710" s="2450"/>
      <c r="T710" s="2450"/>
      <c r="U710" s="2450"/>
      <c r="V710" s="2450"/>
      <c r="W710" s="2450"/>
      <c r="X710" s="2450"/>
      <c r="Y710" s="2450"/>
      <c r="Z710" s="2450"/>
      <c r="AA710" s="2450"/>
      <c r="AB710" s="2450"/>
      <c r="AC710" s="2450"/>
      <c r="AD710" s="2451"/>
      <c r="AE710" s="2449"/>
      <c r="AF710" s="2450"/>
      <c r="AG710" s="2450"/>
      <c r="AH710" s="2450"/>
      <c r="AI710" s="2450"/>
      <c r="AJ710" s="2450"/>
      <c r="AK710" s="2450"/>
      <c r="AL710" s="2450"/>
      <c r="AM710" s="2450"/>
      <c r="AN710" s="2450"/>
      <c r="AO710" s="2450"/>
      <c r="AP710" s="2450"/>
      <c r="AQ710" s="2450"/>
      <c r="AR710" s="2450"/>
      <c r="AS710" s="2450"/>
      <c r="AT710" s="2451"/>
      <c r="AU710" s="2449"/>
      <c r="AV710" s="2450"/>
      <c r="AW710" s="2450"/>
      <c r="AX710" s="2450"/>
      <c r="AY710" s="2450"/>
      <c r="AZ710" s="2450"/>
      <c r="BA710" s="2450"/>
      <c r="BB710" s="2451"/>
      <c r="BC710" s="2449"/>
      <c r="BD710" s="2450"/>
      <c r="BE710" s="2450"/>
      <c r="BF710" s="2450"/>
      <c r="BG710" s="2450"/>
      <c r="BH710" s="2450"/>
      <c r="BI710" s="2450"/>
      <c r="BJ710" s="2450"/>
      <c r="BK710" s="2450"/>
      <c r="BL710" s="2450"/>
      <c r="BM710" s="2450"/>
      <c r="BN710" s="2451"/>
      <c r="BO710" s="2449"/>
      <c r="BP710" s="2450"/>
      <c r="BQ710" s="2450"/>
      <c r="BR710" s="2450"/>
      <c r="BS710" s="2450"/>
      <c r="BT710" s="2450"/>
      <c r="BU710" s="2450"/>
      <c r="BV710" s="2450"/>
      <c r="BW710" s="2450"/>
      <c r="BX710" s="2450"/>
      <c r="BY710" s="2450"/>
      <c r="BZ710" s="2450"/>
      <c r="CA710" s="2450"/>
      <c r="CB710" s="2451"/>
      <c r="CC710" s="2449"/>
      <c r="CD710" s="2450"/>
      <c r="CE710" s="2450"/>
      <c r="CF710" s="2450"/>
      <c r="CG710" s="2450"/>
      <c r="CH710" s="2450"/>
      <c r="CI710" s="2450"/>
      <c r="CJ710" s="2450"/>
      <c r="CK710" s="2450"/>
      <c r="CL710" s="2450"/>
      <c r="CM710" s="2450"/>
      <c r="CN710" s="2451"/>
      <c r="CO710" s="519"/>
      <c r="CP710" s="492"/>
      <c r="CQ710" s="492"/>
      <c r="CR710" s="492"/>
      <c r="CS710" s="519"/>
      <c r="CT710" s="492"/>
      <c r="CU710" s="492"/>
      <c r="CV710" s="493"/>
      <c r="CW710" s="519"/>
      <c r="CX710" s="492"/>
      <c r="CY710" s="492"/>
      <c r="CZ710" s="493"/>
      <c r="DA710" s="519"/>
      <c r="DB710" s="492"/>
      <c r="DC710" s="492"/>
      <c r="DD710" s="493"/>
      <c r="DE710" s="519"/>
      <c r="DF710" s="492"/>
      <c r="DG710" s="492"/>
      <c r="DH710" s="493"/>
      <c r="DI710" s="519"/>
      <c r="DJ710" s="492"/>
      <c r="DK710" s="492"/>
      <c r="DL710" s="493"/>
      <c r="DM710" s="519"/>
      <c r="DN710" s="492"/>
      <c r="DO710" s="492"/>
      <c r="DP710" s="493"/>
      <c r="DQ710" s="2449"/>
      <c r="DR710" s="2450"/>
      <c r="DS710" s="2450"/>
      <c r="DT710" s="2450"/>
      <c r="DU710" s="2450"/>
      <c r="DV710" s="2450"/>
      <c r="DW710" s="2450"/>
      <c r="DX710" s="2451"/>
      <c r="DY710" s="482"/>
    </row>
    <row r="711" spans="3:129" ht="6.75" customHeight="1">
      <c r="C711" s="2449"/>
      <c r="D711" s="2450"/>
      <c r="E711" s="2450"/>
      <c r="F711" s="2450"/>
      <c r="G711" s="2450"/>
      <c r="H711" s="2450"/>
      <c r="I711" s="2450"/>
      <c r="J711" s="2450"/>
      <c r="K711" s="2450"/>
      <c r="L711" s="2450"/>
      <c r="M711" s="2450"/>
      <c r="N711" s="2450"/>
      <c r="O711" s="2450"/>
      <c r="P711" s="2450"/>
      <c r="Q711" s="2450"/>
      <c r="R711" s="2450"/>
      <c r="S711" s="2450"/>
      <c r="T711" s="2450"/>
      <c r="U711" s="2450"/>
      <c r="V711" s="2450"/>
      <c r="W711" s="2450"/>
      <c r="X711" s="2450"/>
      <c r="Y711" s="2450"/>
      <c r="Z711" s="2450"/>
      <c r="AA711" s="2450"/>
      <c r="AB711" s="2450"/>
      <c r="AC711" s="2450"/>
      <c r="AD711" s="2451"/>
      <c r="AE711" s="2449"/>
      <c r="AF711" s="2450"/>
      <c r="AG711" s="2450"/>
      <c r="AH711" s="2450"/>
      <c r="AI711" s="2450"/>
      <c r="AJ711" s="2450"/>
      <c r="AK711" s="2450"/>
      <c r="AL711" s="2450"/>
      <c r="AM711" s="2450"/>
      <c r="AN711" s="2450"/>
      <c r="AO711" s="2450"/>
      <c r="AP711" s="2450"/>
      <c r="AQ711" s="2450"/>
      <c r="AR711" s="2450"/>
      <c r="AS711" s="2450"/>
      <c r="AT711" s="2451"/>
      <c r="AU711" s="2449"/>
      <c r="AV711" s="2450"/>
      <c r="AW711" s="2450"/>
      <c r="AX711" s="2450"/>
      <c r="AY711" s="2450"/>
      <c r="AZ711" s="2450"/>
      <c r="BA711" s="2450"/>
      <c r="BB711" s="2451"/>
      <c r="BC711" s="2449"/>
      <c r="BD711" s="2450"/>
      <c r="BE711" s="2450"/>
      <c r="BF711" s="2450"/>
      <c r="BG711" s="2450"/>
      <c r="BH711" s="2450"/>
      <c r="BI711" s="2450"/>
      <c r="BJ711" s="2450"/>
      <c r="BK711" s="2450"/>
      <c r="BL711" s="2450"/>
      <c r="BM711" s="2450"/>
      <c r="BN711" s="2451"/>
      <c r="BO711" s="2449"/>
      <c r="BP711" s="2450"/>
      <c r="BQ711" s="2450"/>
      <c r="BR711" s="2450"/>
      <c r="BS711" s="2450"/>
      <c r="BT711" s="2450"/>
      <c r="BU711" s="2450"/>
      <c r="BV711" s="2450"/>
      <c r="BW711" s="2450"/>
      <c r="BX711" s="2450"/>
      <c r="BY711" s="2450"/>
      <c r="BZ711" s="2450"/>
      <c r="CA711" s="2450"/>
      <c r="CB711" s="2451"/>
      <c r="CC711" s="2449"/>
      <c r="CD711" s="2450"/>
      <c r="CE711" s="2450"/>
      <c r="CF711" s="2450"/>
      <c r="CG711" s="2450"/>
      <c r="CH711" s="2450"/>
      <c r="CI711" s="2450"/>
      <c r="CJ711" s="2450"/>
      <c r="CK711" s="2450"/>
      <c r="CL711" s="2450"/>
      <c r="CM711" s="2450"/>
      <c r="CN711" s="2451"/>
      <c r="CO711" s="481"/>
      <c r="CP711" s="482"/>
      <c r="CQ711" s="482"/>
      <c r="CR711" s="482"/>
      <c r="CS711" s="481"/>
      <c r="CT711" s="482"/>
      <c r="CU711" s="482"/>
      <c r="CV711" s="483"/>
      <c r="CW711" s="481"/>
      <c r="CX711" s="482"/>
      <c r="CY711" s="482"/>
      <c r="CZ711" s="483"/>
      <c r="DA711" s="481"/>
      <c r="DB711" s="482"/>
      <c r="DC711" s="482"/>
      <c r="DD711" s="483"/>
      <c r="DE711" s="481"/>
      <c r="DF711" s="482"/>
      <c r="DG711" s="482"/>
      <c r="DH711" s="483"/>
      <c r="DI711" s="481"/>
      <c r="DJ711" s="482"/>
      <c r="DK711" s="482"/>
      <c r="DL711" s="483"/>
      <c r="DM711" s="481"/>
      <c r="DN711" s="482"/>
      <c r="DO711" s="482"/>
      <c r="DP711" s="483"/>
      <c r="DQ711" s="2449"/>
      <c r="DR711" s="2450"/>
      <c r="DS711" s="2450"/>
      <c r="DT711" s="2450"/>
      <c r="DU711" s="2450"/>
      <c r="DV711" s="2450"/>
      <c r="DW711" s="2450"/>
      <c r="DX711" s="2451"/>
      <c r="DY711" s="482"/>
    </row>
    <row r="712" spans="3:129" ht="6.75" customHeight="1">
      <c r="C712" s="2449"/>
      <c r="D712" s="2450"/>
      <c r="E712" s="2450"/>
      <c r="F712" s="2450"/>
      <c r="G712" s="2450"/>
      <c r="H712" s="2450"/>
      <c r="I712" s="2450"/>
      <c r="J712" s="2450"/>
      <c r="K712" s="2450"/>
      <c r="L712" s="2450"/>
      <c r="M712" s="2450"/>
      <c r="N712" s="2450"/>
      <c r="O712" s="2450"/>
      <c r="P712" s="2450"/>
      <c r="Q712" s="2450"/>
      <c r="R712" s="2450"/>
      <c r="S712" s="2450"/>
      <c r="T712" s="2450"/>
      <c r="U712" s="2450"/>
      <c r="V712" s="2450"/>
      <c r="W712" s="2450"/>
      <c r="X712" s="2450"/>
      <c r="Y712" s="2450"/>
      <c r="Z712" s="2450"/>
      <c r="AA712" s="2450"/>
      <c r="AB712" s="2450"/>
      <c r="AC712" s="2450"/>
      <c r="AD712" s="2451"/>
      <c r="AE712" s="2449"/>
      <c r="AF712" s="2450"/>
      <c r="AG712" s="2450"/>
      <c r="AH712" s="2450"/>
      <c r="AI712" s="2450"/>
      <c r="AJ712" s="2450"/>
      <c r="AK712" s="2450"/>
      <c r="AL712" s="2450"/>
      <c r="AM712" s="2450"/>
      <c r="AN712" s="2450"/>
      <c r="AO712" s="2450"/>
      <c r="AP712" s="2450"/>
      <c r="AQ712" s="2450"/>
      <c r="AR712" s="2450"/>
      <c r="AS712" s="2450"/>
      <c r="AT712" s="2451"/>
      <c r="AU712" s="2449"/>
      <c r="AV712" s="2450"/>
      <c r="AW712" s="2450"/>
      <c r="AX712" s="2450"/>
      <c r="AY712" s="2450"/>
      <c r="AZ712" s="2450"/>
      <c r="BA712" s="2450"/>
      <c r="BB712" s="2451"/>
      <c r="BC712" s="2449"/>
      <c r="BD712" s="2450"/>
      <c r="BE712" s="2450"/>
      <c r="BF712" s="2450"/>
      <c r="BG712" s="2450"/>
      <c r="BH712" s="2450"/>
      <c r="BI712" s="2450"/>
      <c r="BJ712" s="2450"/>
      <c r="BK712" s="2450"/>
      <c r="BL712" s="2450"/>
      <c r="BM712" s="2450"/>
      <c r="BN712" s="2451"/>
      <c r="BO712" s="2449"/>
      <c r="BP712" s="2450"/>
      <c r="BQ712" s="2450"/>
      <c r="BR712" s="2450"/>
      <c r="BS712" s="2450"/>
      <c r="BT712" s="2450"/>
      <c r="BU712" s="2450"/>
      <c r="BV712" s="2450"/>
      <c r="BW712" s="2450"/>
      <c r="BX712" s="2450"/>
      <c r="BY712" s="2450"/>
      <c r="BZ712" s="2450"/>
      <c r="CA712" s="2450"/>
      <c r="CB712" s="2451"/>
      <c r="CC712" s="2449"/>
      <c r="CD712" s="2450"/>
      <c r="CE712" s="2450"/>
      <c r="CF712" s="2450"/>
      <c r="CG712" s="2450"/>
      <c r="CH712" s="2450"/>
      <c r="CI712" s="2450"/>
      <c r="CJ712" s="2450"/>
      <c r="CK712" s="2450"/>
      <c r="CL712" s="2450"/>
      <c r="CM712" s="2450"/>
      <c r="CN712" s="2451"/>
      <c r="CO712" s="520"/>
      <c r="CP712" s="498"/>
      <c r="CQ712" s="498"/>
      <c r="CR712" s="498"/>
      <c r="CS712" s="520"/>
      <c r="CT712" s="498"/>
      <c r="CU712" s="498"/>
      <c r="CV712" s="497"/>
      <c r="CW712" s="520"/>
      <c r="CX712" s="498"/>
      <c r="CY712" s="498"/>
      <c r="CZ712" s="497"/>
      <c r="DA712" s="520"/>
      <c r="DB712" s="498"/>
      <c r="DC712" s="498"/>
      <c r="DD712" s="497"/>
      <c r="DE712" s="520"/>
      <c r="DF712" s="498"/>
      <c r="DG712" s="498"/>
      <c r="DH712" s="497"/>
      <c r="DI712" s="520"/>
      <c r="DJ712" s="498"/>
      <c r="DK712" s="498"/>
      <c r="DL712" s="497"/>
      <c r="DM712" s="520"/>
      <c r="DN712" s="498"/>
      <c r="DO712" s="498"/>
      <c r="DP712" s="497"/>
      <c r="DQ712" s="2449"/>
      <c r="DR712" s="2450"/>
      <c r="DS712" s="2450"/>
      <c r="DT712" s="2450"/>
      <c r="DU712" s="2450"/>
      <c r="DV712" s="2450"/>
      <c r="DW712" s="2450"/>
      <c r="DX712" s="2451"/>
      <c r="DY712" s="482"/>
    </row>
    <row r="713" spans="3:129" ht="6.75" customHeight="1">
      <c r="C713" s="2449"/>
      <c r="D713" s="2450"/>
      <c r="E713" s="2450"/>
      <c r="F713" s="2450"/>
      <c r="G713" s="2450"/>
      <c r="H713" s="2450"/>
      <c r="I713" s="2450"/>
      <c r="J713" s="2450"/>
      <c r="K713" s="2450"/>
      <c r="L713" s="2450"/>
      <c r="M713" s="2450"/>
      <c r="N713" s="2450"/>
      <c r="O713" s="2450"/>
      <c r="P713" s="2450"/>
      <c r="Q713" s="2450"/>
      <c r="R713" s="2450"/>
      <c r="S713" s="2450"/>
      <c r="T713" s="2450"/>
      <c r="U713" s="2450"/>
      <c r="V713" s="2450"/>
      <c r="W713" s="2450"/>
      <c r="X713" s="2450"/>
      <c r="Y713" s="2450"/>
      <c r="Z713" s="2450"/>
      <c r="AA713" s="2450"/>
      <c r="AB713" s="2450"/>
      <c r="AC713" s="2450"/>
      <c r="AD713" s="2451"/>
      <c r="AE713" s="2449"/>
      <c r="AF713" s="2450"/>
      <c r="AG713" s="2450"/>
      <c r="AH713" s="2450"/>
      <c r="AI713" s="2450"/>
      <c r="AJ713" s="2450"/>
      <c r="AK713" s="2450"/>
      <c r="AL713" s="2450"/>
      <c r="AM713" s="2450"/>
      <c r="AN713" s="2450"/>
      <c r="AO713" s="2450"/>
      <c r="AP713" s="2450"/>
      <c r="AQ713" s="2450"/>
      <c r="AR713" s="2450"/>
      <c r="AS713" s="2450"/>
      <c r="AT713" s="2451"/>
      <c r="AU713" s="2449"/>
      <c r="AV713" s="2450"/>
      <c r="AW713" s="2450"/>
      <c r="AX713" s="2450"/>
      <c r="AY713" s="2450"/>
      <c r="AZ713" s="2450"/>
      <c r="BA713" s="2450"/>
      <c r="BB713" s="2451"/>
      <c r="BC713" s="2449"/>
      <c r="BD713" s="2450"/>
      <c r="BE713" s="2450"/>
      <c r="BF713" s="2450"/>
      <c r="BG713" s="2450"/>
      <c r="BH713" s="2450"/>
      <c r="BI713" s="2450"/>
      <c r="BJ713" s="2450"/>
      <c r="BK713" s="2450"/>
      <c r="BL713" s="2450"/>
      <c r="BM713" s="2450"/>
      <c r="BN713" s="2451"/>
      <c r="BO713" s="2449"/>
      <c r="BP713" s="2450"/>
      <c r="BQ713" s="2450"/>
      <c r="BR713" s="2450"/>
      <c r="BS713" s="2450"/>
      <c r="BT713" s="2450"/>
      <c r="BU713" s="2450"/>
      <c r="BV713" s="2450"/>
      <c r="BW713" s="2450"/>
      <c r="BX713" s="2450"/>
      <c r="BY713" s="2450"/>
      <c r="BZ713" s="2450"/>
      <c r="CA713" s="2450"/>
      <c r="CB713" s="2451"/>
      <c r="CC713" s="2449"/>
      <c r="CD713" s="2450"/>
      <c r="CE713" s="2450"/>
      <c r="CF713" s="2450"/>
      <c r="CG713" s="2450"/>
      <c r="CH713" s="2450"/>
      <c r="CI713" s="2450"/>
      <c r="CJ713" s="2450"/>
      <c r="CK713" s="2450"/>
      <c r="CL713" s="2450"/>
      <c r="CM713" s="2450"/>
      <c r="CN713" s="2451"/>
      <c r="CO713" s="481"/>
      <c r="CP713" s="482"/>
      <c r="CQ713" s="482"/>
      <c r="CR713" s="482"/>
      <c r="CS713" s="481"/>
      <c r="CT713" s="482"/>
      <c r="CU713" s="482"/>
      <c r="CV713" s="483"/>
      <c r="CW713" s="481"/>
      <c r="CX713" s="482"/>
      <c r="CY713" s="482"/>
      <c r="CZ713" s="483"/>
      <c r="DA713" s="481"/>
      <c r="DB713" s="482"/>
      <c r="DC713" s="482"/>
      <c r="DD713" s="483"/>
      <c r="DE713" s="481"/>
      <c r="DF713" s="482"/>
      <c r="DG713" s="482"/>
      <c r="DH713" s="483"/>
      <c r="DI713" s="481"/>
      <c r="DJ713" s="482"/>
      <c r="DK713" s="482"/>
      <c r="DL713" s="483"/>
      <c r="DM713" s="481"/>
      <c r="DN713" s="482"/>
      <c r="DO713" s="482"/>
      <c r="DP713" s="483"/>
      <c r="DQ713" s="2449"/>
      <c r="DR713" s="2450"/>
      <c r="DS713" s="2450"/>
      <c r="DT713" s="2450"/>
      <c r="DU713" s="2450"/>
      <c r="DV713" s="2450"/>
      <c r="DW713" s="2450"/>
      <c r="DX713" s="2451"/>
      <c r="DY713" s="482"/>
    </row>
    <row r="714" spans="3:129" ht="6.75" customHeight="1">
      <c r="C714" s="2449"/>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1"/>
      <c r="AE714" s="2449"/>
      <c r="AF714" s="2450"/>
      <c r="AG714" s="2450"/>
      <c r="AH714" s="2450"/>
      <c r="AI714" s="2450"/>
      <c r="AJ714" s="2450"/>
      <c r="AK714" s="2450"/>
      <c r="AL714" s="2450"/>
      <c r="AM714" s="2450"/>
      <c r="AN714" s="2450"/>
      <c r="AO714" s="2450"/>
      <c r="AP714" s="2450"/>
      <c r="AQ714" s="2450"/>
      <c r="AR714" s="2450"/>
      <c r="AS714" s="2450"/>
      <c r="AT714" s="2451"/>
      <c r="AU714" s="2449"/>
      <c r="AV714" s="2450"/>
      <c r="AW714" s="2450"/>
      <c r="AX714" s="2450"/>
      <c r="AY714" s="2450"/>
      <c r="AZ714" s="2450"/>
      <c r="BA714" s="2450"/>
      <c r="BB714" s="2451"/>
      <c r="BC714" s="2449"/>
      <c r="BD714" s="2450"/>
      <c r="BE714" s="2450"/>
      <c r="BF714" s="2450"/>
      <c r="BG714" s="2450"/>
      <c r="BH714" s="2450"/>
      <c r="BI714" s="2450"/>
      <c r="BJ714" s="2450"/>
      <c r="BK714" s="2450"/>
      <c r="BL714" s="2450"/>
      <c r="BM714" s="2450"/>
      <c r="BN714" s="2451"/>
      <c r="BO714" s="2449"/>
      <c r="BP714" s="2450"/>
      <c r="BQ714" s="2450"/>
      <c r="BR714" s="2450"/>
      <c r="BS714" s="2450"/>
      <c r="BT714" s="2450"/>
      <c r="BU714" s="2450"/>
      <c r="BV714" s="2450"/>
      <c r="BW714" s="2450"/>
      <c r="BX714" s="2450"/>
      <c r="BY714" s="2450"/>
      <c r="BZ714" s="2450"/>
      <c r="CA714" s="2450"/>
      <c r="CB714" s="2451"/>
      <c r="CC714" s="2449"/>
      <c r="CD714" s="2450"/>
      <c r="CE714" s="2450"/>
      <c r="CF714" s="2450"/>
      <c r="CG714" s="2450"/>
      <c r="CH714" s="2450"/>
      <c r="CI714" s="2450"/>
      <c r="CJ714" s="2450"/>
      <c r="CK714" s="2450"/>
      <c r="CL714" s="2450"/>
      <c r="CM714" s="2450"/>
      <c r="CN714" s="2451"/>
      <c r="CO714" s="481"/>
      <c r="CP714" s="482"/>
      <c r="CQ714" s="482"/>
      <c r="CR714" s="482"/>
      <c r="CS714" s="481"/>
      <c r="CT714" s="482"/>
      <c r="CU714" s="482"/>
      <c r="CV714" s="483"/>
      <c r="CW714" s="481"/>
      <c r="CX714" s="482"/>
      <c r="CY714" s="482"/>
      <c r="CZ714" s="483"/>
      <c r="DA714" s="481"/>
      <c r="DB714" s="482"/>
      <c r="DC714" s="482"/>
      <c r="DD714" s="483"/>
      <c r="DE714" s="481"/>
      <c r="DF714" s="482"/>
      <c r="DG714" s="482"/>
      <c r="DH714" s="483"/>
      <c r="DI714" s="481"/>
      <c r="DJ714" s="482"/>
      <c r="DK714" s="482"/>
      <c r="DL714" s="483"/>
      <c r="DM714" s="481"/>
      <c r="DN714" s="482"/>
      <c r="DO714" s="482"/>
      <c r="DP714" s="483"/>
      <c r="DQ714" s="2449"/>
      <c r="DR714" s="2450"/>
      <c r="DS714" s="2450"/>
      <c r="DT714" s="2450"/>
      <c r="DU714" s="2450"/>
      <c r="DV714" s="2450"/>
      <c r="DW714" s="2450"/>
      <c r="DX714" s="2451"/>
      <c r="DY714" s="482"/>
    </row>
    <row r="715" spans="3:129" ht="6.75" customHeight="1">
      <c r="C715" s="2452"/>
      <c r="D715" s="2453"/>
      <c r="E715" s="2453"/>
      <c r="F715" s="2453"/>
      <c r="G715" s="2453"/>
      <c r="H715" s="2453"/>
      <c r="I715" s="2453"/>
      <c r="J715" s="2453"/>
      <c r="K715" s="2453"/>
      <c r="L715" s="2453"/>
      <c r="M715" s="2453"/>
      <c r="N715" s="2453"/>
      <c r="O715" s="2453"/>
      <c r="P715" s="2453"/>
      <c r="Q715" s="2453"/>
      <c r="R715" s="2453"/>
      <c r="S715" s="2453"/>
      <c r="T715" s="2453"/>
      <c r="U715" s="2453"/>
      <c r="V715" s="2453"/>
      <c r="W715" s="2453"/>
      <c r="X715" s="2453"/>
      <c r="Y715" s="2453"/>
      <c r="Z715" s="2453"/>
      <c r="AA715" s="2453"/>
      <c r="AB715" s="2453"/>
      <c r="AC715" s="2453"/>
      <c r="AD715" s="2454"/>
      <c r="AE715" s="2452"/>
      <c r="AF715" s="2453"/>
      <c r="AG715" s="2453"/>
      <c r="AH715" s="2453"/>
      <c r="AI715" s="2453"/>
      <c r="AJ715" s="2453"/>
      <c r="AK715" s="2453"/>
      <c r="AL715" s="2453"/>
      <c r="AM715" s="2453"/>
      <c r="AN715" s="2453"/>
      <c r="AO715" s="2453"/>
      <c r="AP715" s="2453"/>
      <c r="AQ715" s="2453"/>
      <c r="AR715" s="2453"/>
      <c r="AS715" s="2453"/>
      <c r="AT715" s="2454"/>
      <c r="AU715" s="2452"/>
      <c r="AV715" s="2453"/>
      <c r="AW715" s="2453"/>
      <c r="AX715" s="2453"/>
      <c r="AY715" s="2453"/>
      <c r="AZ715" s="2453"/>
      <c r="BA715" s="2453"/>
      <c r="BB715" s="2454"/>
      <c r="BC715" s="2452"/>
      <c r="BD715" s="2453"/>
      <c r="BE715" s="2453"/>
      <c r="BF715" s="2453"/>
      <c r="BG715" s="2453"/>
      <c r="BH715" s="2453"/>
      <c r="BI715" s="2453"/>
      <c r="BJ715" s="2453"/>
      <c r="BK715" s="2453"/>
      <c r="BL715" s="2453"/>
      <c r="BM715" s="2453"/>
      <c r="BN715" s="2454"/>
      <c r="BO715" s="2452"/>
      <c r="BP715" s="2453"/>
      <c r="BQ715" s="2453"/>
      <c r="BR715" s="2453"/>
      <c r="BS715" s="2453"/>
      <c r="BT715" s="2453"/>
      <c r="BU715" s="2453"/>
      <c r="BV715" s="2453"/>
      <c r="BW715" s="2453"/>
      <c r="BX715" s="2453"/>
      <c r="BY715" s="2453"/>
      <c r="BZ715" s="2453"/>
      <c r="CA715" s="2453"/>
      <c r="CB715" s="2454"/>
      <c r="CC715" s="2452"/>
      <c r="CD715" s="2453"/>
      <c r="CE715" s="2453"/>
      <c r="CF715" s="2453"/>
      <c r="CG715" s="2453"/>
      <c r="CH715" s="2453"/>
      <c r="CI715" s="2453"/>
      <c r="CJ715" s="2453"/>
      <c r="CK715" s="2453"/>
      <c r="CL715" s="2453"/>
      <c r="CM715" s="2453"/>
      <c r="CN715" s="2454"/>
      <c r="CO715" s="517"/>
      <c r="CP715" s="486"/>
      <c r="CQ715" s="486"/>
      <c r="CR715" s="486"/>
      <c r="CS715" s="517"/>
      <c r="CT715" s="486"/>
      <c r="CU715" s="486"/>
      <c r="CV715" s="487"/>
      <c r="CW715" s="517"/>
      <c r="CX715" s="486"/>
      <c r="CY715" s="486"/>
      <c r="CZ715" s="487"/>
      <c r="DA715" s="517"/>
      <c r="DB715" s="486"/>
      <c r="DC715" s="486"/>
      <c r="DD715" s="487"/>
      <c r="DE715" s="517"/>
      <c r="DF715" s="486"/>
      <c r="DG715" s="486"/>
      <c r="DH715" s="487"/>
      <c r="DI715" s="517"/>
      <c r="DJ715" s="486"/>
      <c r="DK715" s="486"/>
      <c r="DL715" s="487"/>
      <c r="DM715" s="517"/>
      <c r="DN715" s="486"/>
      <c r="DO715" s="486"/>
      <c r="DP715" s="487"/>
      <c r="DQ715" s="2452"/>
      <c r="DR715" s="2453"/>
      <c r="DS715" s="2453"/>
      <c r="DT715" s="2453"/>
      <c r="DU715" s="2453"/>
      <c r="DV715" s="2453"/>
      <c r="DW715" s="2453"/>
      <c r="DX715" s="2454"/>
      <c r="DY715" s="482"/>
    </row>
    <row r="716" spans="3:129" ht="6.75" customHeight="1">
      <c r="C716" s="2446"/>
      <c r="D716" s="2447"/>
      <c r="E716" s="2447"/>
      <c r="F716" s="2447"/>
      <c r="G716" s="2447"/>
      <c r="H716" s="2447"/>
      <c r="I716" s="2447"/>
      <c r="J716" s="2447"/>
      <c r="K716" s="2447"/>
      <c r="L716" s="2447"/>
      <c r="M716" s="2447"/>
      <c r="N716" s="2447"/>
      <c r="O716" s="2447"/>
      <c r="P716" s="2447"/>
      <c r="Q716" s="2447"/>
      <c r="R716" s="2447"/>
      <c r="S716" s="2447"/>
      <c r="T716" s="2447"/>
      <c r="U716" s="2447"/>
      <c r="V716" s="2447"/>
      <c r="W716" s="2447"/>
      <c r="X716" s="2447"/>
      <c r="Y716" s="2447"/>
      <c r="Z716" s="2447"/>
      <c r="AA716" s="2447"/>
      <c r="AB716" s="2447"/>
      <c r="AC716" s="2447"/>
      <c r="AD716" s="2448"/>
      <c r="AE716" s="2446"/>
      <c r="AF716" s="2447"/>
      <c r="AG716" s="2447"/>
      <c r="AH716" s="2447"/>
      <c r="AI716" s="2447"/>
      <c r="AJ716" s="2447"/>
      <c r="AK716" s="2447"/>
      <c r="AL716" s="2447"/>
      <c r="AM716" s="2447"/>
      <c r="AN716" s="2447"/>
      <c r="AO716" s="2447"/>
      <c r="AP716" s="2447"/>
      <c r="AQ716" s="2447"/>
      <c r="AR716" s="2447"/>
      <c r="AS716" s="2447"/>
      <c r="AT716" s="2448"/>
      <c r="AU716" s="2446"/>
      <c r="AV716" s="2447"/>
      <c r="AW716" s="2447"/>
      <c r="AX716" s="2447"/>
      <c r="AY716" s="2447"/>
      <c r="AZ716" s="2447"/>
      <c r="BA716" s="2447"/>
      <c r="BB716" s="2448"/>
      <c r="BC716" s="2446"/>
      <c r="BD716" s="2447"/>
      <c r="BE716" s="2447"/>
      <c r="BF716" s="2447"/>
      <c r="BG716" s="2447"/>
      <c r="BH716" s="2447"/>
      <c r="BI716" s="2447"/>
      <c r="BJ716" s="2447"/>
      <c r="BK716" s="2447"/>
      <c r="BL716" s="2447"/>
      <c r="BM716" s="2447"/>
      <c r="BN716" s="2448"/>
      <c r="BO716" s="2446"/>
      <c r="BP716" s="2447"/>
      <c r="BQ716" s="2447"/>
      <c r="BR716" s="2447"/>
      <c r="BS716" s="2447"/>
      <c r="BT716" s="2447"/>
      <c r="BU716" s="2447"/>
      <c r="BV716" s="2447"/>
      <c r="BW716" s="2447"/>
      <c r="BX716" s="2447"/>
      <c r="BY716" s="2447"/>
      <c r="BZ716" s="2447"/>
      <c r="CA716" s="2447"/>
      <c r="CB716" s="2448"/>
      <c r="CC716" s="2446"/>
      <c r="CD716" s="2447"/>
      <c r="CE716" s="2447"/>
      <c r="CF716" s="2447"/>
      <c r="CG716" s="2447"/>
      <c r="CH716" s="2447"/>
      <c r="CI716" s="2447"/>
      <c r="CJ716" s="2447"/>
      <c r="CK716" s="2447"/>
      <c r="CL716" s="2447"/>
      <c r="CM716" s="2447"/>
      <c r="CN716" s="2448"/>
      <c r="CO716" s="478"/>
      <c r="CP716" s="479"/>
      <c r="CQ716" s="479"/>
      <c r="CR716" s="479"/>
      <c r="CS716" s="478"/>
      <c r="CT716" s="479"/>
      <c r="CU716" s="479"/>
      <c r="CV716" s="480"/>
      <c r="CW716" s="478"/>
      <c r="CX716" s="479"/>
      <c r="CY716" s="479"/>
      <c r="CZ716" s="480"/>
      <c r="DA716" s="478"/>
      <c r="DB716" s="479"/>
      <c r="DC716" s="479"/>
      <c r="DD716" s="480"/>
      <c r="DE716" s="478"/>
      <c r="DF716" s="479"/>
      <c r="DG716" s="479"/>
      <c r="DH716" s="480"/>
      <c r="DI716" s="478"/>
      <c r="DJ716" s="479"/>
      <c r="DK716" s="479"/>
      <c r="DL716" s="480"/>
      <c r="DM716" s="478"/>
      <c r="DN716" s="479"/>
      <c r="DO716" s="479"/>
      <c r="DP716" s="480"/>
      <c r="DQ716" s="2446"/>
      <c r="DR716" s="2447"/>
      <c r="DS716" s="2447"/>
      <c r="DT716" s="2447"/>
      <c r="DU716" s="2447"/>
      <c r="DV716" s="2447"/>
      <c r="DW716" s="2447"/>
      <c r="DX716" s="2448"/>
      <c r="DY716" s="482"/>
    </row>
    <row r="717" spans="3:129" ht="6.75" customHeight="1">
      <c r="C717" s="2449"/>
      <c r="D717" s="2450"/>
      <c r="E717" s="2450"/>
      <c r="F717" s="2450"/>
      <c r="G717" s="2450"/>
      <c r="H717" s="2450"/>
      <c r="I717" s="2450"/>
      <c r="J717" s="2450"/>
      <c r="K717" s="2450"/>
      <c r="L717" s="2450"/>
      <c r="M717" s="2450"/>
      <c r="N717" s="2450"/>
      <c r="O717" s="2450"/>
      <c r="P717" s="2450"/>
      <c r="Q717" s="2450"/>
      <c r="R717" s="2450"/>
      <c r="S717" s="2450"/>
      <c r="T717" s="2450"/>
      <c r="U717" s="2450"/>
      <c r="V717" s="2450"/>
      <c r="W717" s="2450"/>
      <c r="X717" s="2450"/>
      <c r="Y717" s="2450"/>
      <c r="Z717" s="2450"/>
      <c r="AA717" s="2450"/>
      <c r="AB717" s="2450"/>
      <c r="AC717" s="2450"/>
      <c r="AD717" s="2451"/>
      <c r="AE717" s="2449"/>
      <c r="AF717" s="2450"/>
      <c r="AG717" s="2450"/>
      <c r="AH717" s="2450"/>
      <c r="AI717" s="2450"/>
      <c r="AJ717" s="2450"/>
      <c r="AK717" s="2450"/>
      <c r="AL717" s="2450"/>
      <c r="AM717" s="2450"/>
      <c r="AN717" s="2450"/>
      <c r="AO717" s="2450"/>
      <c r="AP717" s="2450"/>
      <c r="AQ717" s="2450"/>
      <c r="AR717" s="2450"/>
      <c r="AS717" s="2450"/>
      <c r="AT717" s="2451"/>
      <c r="AU717" s="2449"/>
      <c r="AV717" s="2450"/>
      <c r="AW717" s="2450"/>
      <c r="AX717" s="2450"/>
      <c r="AY717" s="2450"/>
      <c r="AZ717" s="2450"/>
      <c r="BA717" s="2450"/>
      <c r="BB717" s="2451"/>
      <c r="BC717" s="2449"/>
      <c r="BD717" s="2450"/>
      <c r="BE717" s="2450"/>
      <c r="BF717" s="2450"/>
      <c r="BG717" s="2450"/>
      <c r="BH717" s="2450"/>
      <c r="BI717" s="2450"/>
      <c r="BJ717" s="2450"/>
      <c r="BK717" s="2450"/>
      <c r="BL717" s="2450"/>
      <c r="BM717" s="2450"/>
      <c r="BN717" s="2451"/>
      <c r="BO717" s="2449"/>
      <c r="BP717" s="2450"/>
      <c r="BQ717" s="2450"/>
      <c r="BR717" s="2450"/>
      <c r="BS717" s="2450"/>
      <c r="BT717" s="2450"/>
      <c r="BU717" s="2450"/>
      <c r="BV717" s="2450"/>
      <c r="BW717" s="2450"/>
      <c r="BX717" s="2450"/>
      <c r="BY717" s="2450"/>
      <c r="BZ717" s="2450"/>
      <c r="CA717" s="2450"/>
      <c r="CB717" s="2451"/>
      <c r="CC717" s="2449"/>
      <c r="CD717" s="2450"/>
      <c r="CE717" s="2450"/>
      <c r="CF717" s="2450"/>
      <c r="CG717" s="2450"/>
      <c r="CH717" s="2450"/>
      <c r="CI717" s="2450"/>
      <c r="CJ717" s="2450"/>
      <c r="CK717" s="2450"/>
      <c r="CL717" s="2450"/>
      <c r="CM717" s="2450"/>
      <c r="CN717" s="2451"/>
      <c r="CO717" s="481"/>
      <c r="CP717" s="482"/>
      <c r="CQ717" s="482"/>
      <c r="CR717" s="482"/>
      <c r="CS717" s="481"/>
      <c r="CT717" s="482"/>
      <c r="CU717" s="482"/>
      <c r="CV717" s="483"/>
      <c r="CW717" s="481"/>
      <c r="CX717" s="482"/>
      <c r="CY717" s="482"/>
      <c r="CZ717" s="483"/>
      <c r="DA717" s="481"/>
      <c r="DB717" s="482"/>
      <c r="DC717" s="482"/>
      <c r="DD717" s="483"/>
      <c r="DE717" s="481"/>
      <c r="DF717" s="482"/>
      <c r="DG717" s="482"/>
      <c r="DH717" s="483"/>
      <c r="DI717" s="481"/>
      <c r="DJ717" s="482"/>
      <c r="DK717" s="482"/>
      <c r="DL717" s="483"/>
      <c r="DM717" s="481"/>
      <c r="DN717" s="482"/>
      <c r="DO717" s="482"/>
      <c r="DP717" s="483"/>
      <c r="DQ717" s="2449"/>
      <c r="DR717" s="2450"/>
      <c r="DS717" s="2450"/>
      <c r="DT717" s="2450"/>
      <c r="DU717" s="2450"/>
      <c r="DV717" s="2450"/>
      <c r="DW717" s="2450"/>
      <c r="DX717" s="2451"/>
      <c r="DY717" s="482"/>
    </row>
    <row r="718" spans="3:129" ht="6.75" customHeight="1">
      <c r="C718" s="2449"/>
      <c r="D718" s="2450"/>
      <c r="E718" s="2450"/>
      <c r="F718" s="2450"/>
      <c r="G718" s="2450"/>
      <c r="H718" s="2450"/>
      <c r="I718" s="2450"/>
      <c r="J718" s="2450"/>
      <c r="K718" s="2450"/>
      <c r="L718" s="2450"/>
      <c r="M718" s="2450"/>
      <c r="N718" s="2450"/>
      <c r="O718" s="2450"/>
      <c r="P718" s="2450"/>
      <c r="Q718" s="2450"/>
      <c r="R718" s="2450"/>
      <c r="S718" s="2450"/>
      <c r="T718" s="2450"/>
      <c r="U718" s="2450"/>
      <c r="V718" s="2450"/>
      <c r="W718" s="2450"/>
      <c r="X718" s="2450"/>
      <c r="Y718" s="2450"/>
      <c r="Z718" s="2450"/>
      <c r="AA718" s="2450"/>
      <c r="AB718" s="2450"/>
      <c r="AC718" s="2450"/>
      <c r="AD718" s="2451"/>
      <c r="AE718" s="2449"/>
      <c r="AF718" s="2450"/>
      <c r="AG718" s="2450"/>
      <c r="AH718" s="2450"/>
      <c r="AI718" s="2450"/>
      <c r="AJ718" s="2450"/>
      <c r="AK718" s="2450"/>
      <c r="AL718" s="2450"/>
      <c r="AM718" s="2450"/>
      <c r="AN718" s="2450"/>
      <c r="AO718" s="2450"/>
      <c r="AP718" s="2450"/>
      <c r="AQ718" s="2450"/>
      <c r="AR718" s="2450"/>
      <c r="AS718" s="2450"/>
      <c r="AT718" s="2451"/>
      <c r="AU718" s="2449"/>
      <c r="AV718" s="2450"/>
      <c r="AW718" s="2450"/>
      <c r="AX718" s="2450"/>
      <c r="AY718" s="2450"/>
      <c r="AZ718" s="2450"/>
      <c r="BA718" s="2450"/>
      <c r="BB718" s="2451"/>
      <c r="BC718" s="2449"/>
      <c r="BD718" s="2450"/>
      <c r="BE718" s="2450"/>
      <c r="BF718" s="2450"/>
      <c r="BG718" s="2450"/>
      <c r="BH718" s="2450"/>
      <c r="BI718" s="2450"/>
      <c r="BJ718" s="2450"/>
      <c r="BK718" s="2450"/>
      <c r="BL718" s="2450"/>
      <c r="BM718" s="2450"/>
      <c r="BN718" s="2451"/>
      <c r="BO718" s="2449"/>
      <c r="BP718" s="2450"/>
      <c r="BQ718" s="2450"/>
      <c r="BR718" s="2450"/>
      <c r="BS718" s="2450"/>
      <c r="BT718" s="2450"/>
      <c r="BU718" s="2450"/>
      <c r="BV718" s="2450"/>
      <c r="BW718" s="2450"/>
      <c r="BX718" s="2450"/>
      <c r="BY718" s="2450"/>
      <c r="BZ718" s="2450"/>
      <c r="CA718" s="2450"/>
      <c r="CB718" s="2451"/>
      <c r="CC718" s="2449"/>
      <c r="CD718" s="2450"/>
      <c r="CE718" s="2450"/>
      <c r="CF718" s="2450"/>
      <c r="CG718" s="2450"/>
      <c r="CH718" s="2450"/>
      <c r="CI718" s="2450"/>
      <c r="CJ718" s="2450"/>
      <c r="CK718" s="2450"/>
      <c r="CL718" s="2450"/>
      <c r="CM718" s="2450"/>
      <c r="CN718" s="2451"/>
      <c r="CO718" s="519"/>
      <c r="CP718" s="492"/>
      <c r="CQ718" s="492"/>
      <c r="CR718" s="492"/>
      <c r="CS718" s="519"/>
      <c r="CT718" s="492"/>
      <c r="CU718" s="492"/>
      <c r="CV718" s="493"/>
      <c r="CW718" s="519"/>
      <c r="CX718" s="492"/>
      <c r="CY718" s="492"/>
      <c r="CZ718" s="493"/>
      <c r="DA718" s="519"/>
      <c r="DB718" s="492"/>
      <c r="DC718" s="492"/>
      <c r="DD718" s="493"/>
      <c r="DE718" s="519"/>
      <c r="DF718" s="492"/>
      <c r="DG718" s="492"/>
      <c r="DH718" s="493"/>
      <c r="DI718" s="519"/>
      <c r="DJ718" s="492"/>
      <c r="DK718" s="492"/>
      <c r="DL718" s="493"/>
      <c r="DM718" s="519"/>
      <c r="DN718" s="492"/>
      <c r="DO718" s="492"/>
      <c r="DP718" s="493"/>
      <c r="DQ718" s="2449"/>
      <c r="DR718" s="2450"/>
      <c r="DS718" s="2450"/>
      <c r="DT718" s="2450"/>
      <c r="DU718" s="2450"/>
      <c r="DV718" s="2450"/>
      <c r="DW718" s="2450"/>
      <c r="DX718" s="2451"/>
      <c r="DY718" s="482"/>
    </row>
    <row r="719" spans="3:129" ht="6.75" customHeight="1">
      <c r="C719" s="2449"/>
      <c r="D719" s="2450"/>
      <c r="E719" s="2450"/>
      <c r="F719" s="2450"/>
      <c r="G719" s="2450"/>
      <c r="H719" s="2450"/>
      <c r="I719" s="2450"/>
      <c r="J719" s="2450"/>
      <c r="K719" s="2450"/>
      <c r="L719" s="2450"/>
      <c r="M719" s="2450"/>
      <c r="N719" s="2450"/>
      <c r="O719" s="2450"/>
      <c r="P719" s="2450"/>
      <c r="Q719" s="2450"/>
      <c r="R719" s="2450"/>
      <c r="S719" s="2450"/>
      <c r="T719" s="2450"/>
      <c r="U719" s="2450"/>
      <c r="V719" s="2450"/>
      <c r="W719" s="2450"/>
      <c r="X719" s="2450"/>
      <c r="Y719" s="2450"/>
      <c r="Z719" s="2450"/>
      <c r="AA719" s="2450"/>
      <c r="AB719" s="2450"/>
      <c r="AC719" s="2450"/>
      <c r="AD719" s="2451"/>
      <c r="AE719" s="2449"/>
      <c r="AF719" s="2450"/>
      <c r="AG719" s="2450"/>
      <c r="AH719" s="2450"/>
      <c r="AI719" s="2450"/>
      <c r="AJ719" s="2450"/>
      <c r="AK719" s="2450"/>
      <c r="AL719" s="2450"/>
      <c r="AM719" s="2450"/>
      <c r="AN719" s="2450"/>
      <c r="AO719" s="2450"/>
      <c r="AP719" s="2450"/>
      <c r="AQ719" s="2450"/>
      <c r="AR719" s="2450"/>
      <c r="AS719" s="2450"/>
      <c r="AT719" s="2451"/>
      <c r="AU719" s="2449"/>
      <c r="AV719" s="2450"/>
      <c r="AW719" s="2450"/>
      <c r="AX719" s="2450"/>
      <c r="AY719" s="2450"/>
      <c r="AZ719" s="2450"/>
      <c r="BA719" s="2450"/>
      <c r="BB719" s="2451"/>
      <c r="BC719" s="2449"/>
      <c r="BD719" s="2450"/>
      <c r="BE719" s="2450"/>
      <c r="BF719" s="2450"/>
      <c r="BG719" s="2450"/>
      <c r="BH719" s="2450"/>
      <c r="BI719" s="2450"/>
      <c r="BJ719" s="2450"/>
      <c r="BK719" s="2450"/>
      <c r="BL719" s="2450"/>
      <c r="BM719" s="2450"/>
      <c r="BN719" s="2451"/>
      <c r="BO719" s="2449"/>
      <c r="BP719" s="2450"/>
      <c r="BQ719" s="2450"/>
      <c r="BR719" s="2450"/>
      <c r="BS719" s="2450"/>
      <c r="BT719" s="2450"/>
      <c r="BU719" s="2450"/>
      <c r="BV719" s="2450"/>
      <c r="BW719" s="2450"/>
      <c r="BX719" s="2450"/>
      <c r="BY719" s="2450"/>
      <c r="BZ719" s="2450"/>
      <c r="CA719" s="2450"/>
      <c r="CB719" s="2451"/>
      <c r="CC719" s="2449"/>
      <c r="CD719" s="2450"/>
      <c r="CE719" s="2450"/>
      <c r="CF719" s="2450"/>
      <c r="CG719" s="2450"/>
      <c r="CH719" s="2450"/>
      <c r="CI719" s="2450"/>
      <c r="CJ719" s="2450"/>
      <c r="CK719" s="2450"/>
      <c r="CL719" s="2450"/>
      <c r="CM719" s="2450"/>
      <c r="CN719" s="2451"/>
      <c r="CO719" s="481"/>
      <c r="CP719" s="482"/>
      <c r="CQ719" s="482"/>
      <c r="CR719" s="482"/>
      <c r="CS719" s="481"/>
      <c r="CT719" s="482"/>
      <c r="CU719" s="482"/>
      <c r="CV719" s="483"/>
      <c r="CW719" s="481"/>
      <c r="CX719" s="482"/>
      <c r="CY719" s="482"/>
      <c r="CZ719" s="483"/>
      <c r="DA719" s="481"/>
      <c r="DB719" s="482"/>
      <c r="DC719" s="482"/>
      <c r="DD719" s="483"/>
      <c r="DE719" s="481"/>
      <c r="DF719" s="482"/>
      <c r="DG719" s="482"/>
      <c r="DH719" s="483"/>
      <c r="DI719" s="481"/>
      <c r="DJ719" s="482"/>
      <c r="DK719" s="482"/>
      <c r="DL719" s="483"/>
      <c r="DM719" s="481"/>
      <c r="DN719" s="482"/>
      <c r="DO719" s="482"/>
      <c r="DP719" s="483"/>
      <c r="DQ719" s="2449"/>
      <c r="DR719" s="2450"/>
      <c r="DS719" s="2450"/>
      <c r="DT719" s="2450"/>
      <c r="DU719" s="2450"/>
      <c r="DV719" s="2450"/>
      <c r="DW719" s="2450"/>
      <c r="DX719" s="2451"/>
      <c r="DY719" s="482"/>
    </row>
    <row r="720" spans="3:129" ht="6.75" customHeight="1">
      <c r="C720" s="2449"/>
      <c r="D720" s="2450"/>
      <c r="E720" s="2450"/>
      <c r="F720" s="2450"/>
      <c r="G720" s="2450"/>
      <c r="H720" s="2450"/>
      <c r="I720" s="2450"/>
      <c r="J720" s="2450"/>
      <c r="K720" s="2450"/>
      <c r="L720" s="2450"/>
      <c r="M720" s="2450"/>
      <c r="N720" s="2450"/>
      <c r="O720" s="2450"/>
      <c r="P720" s="2450"/>
      <c r="Q720" s="2450"/>
      <c r="R720" s="2450"/>
      <c r="S720" s="2450"/>
      <c r="T720" s="2450"/>
      <c r="U720" s="2450"/>
      <c r="V720" s="2450"/>
      <c r="W720" s="2450"/>
      <c r="X720" s="2450"/>
      <c r="Y720" s="2450"/>
      <c r="Z720" s="2450"/>
      <c r="AA720" s="2450"/>
      <c r="AB720" s="2450"/>
      <c r="AC720" s="2450"/>
      <c r="AD720" s="2451"/>
      <c r="AE720" s="2449"/>
      <c r="AF720" s="2450"/>
      <c r="AG720" s="2450"/>
      <c r="AH720" s="2450"/>
      <c r="AI720" s="2450"/>
      <c r="AJ720" s="2450"/>
      <c r="AK720" s="2450"/>
      <c r="AL720" s="2450"/>
      <c r="AM720" s="2450"/>
      <c r="AN720" s="2450"/>
      <c r="AO720" s="2450"/>
      <c r="AP720" s="2450"/>
      <c r="AQ720" s="2450"/>
      <c r="AR720" s="2450"/>
      <c r="AS720" s="2450"/>
      <c r="AT720" s="2451"/>
      <c r="AU720" s="2449"/>
      <c r="AV720" s="2450"/>
      <c r="AW720" s="2450"/>
      <c r="AX720" s="2450"/>
      <c r="AY720" s="2450"/>
      <c r="AZ720" s="2450"/>
      <c r="BA720" s="2450"/>
      <c r="BB720" s="2451"/>
      <c r="BC720" s="2449"/>
      <c r="BD720" s="2450"/>
      <c r="BE720" s="2450"/>
      <c r="BF720" s="2450"/>
      <c r="BG720" s="2450"/>
      <c r="BH720" s="2450"/>
      <c r="BI720" s="2450"/>
      <c r="BJ720" s="2450"/>
      <c r="BK720" s="2450"/>
      <c r="BL720" s="2450"/>
      <c r="BM720" s="2450"/>
      <c r="BN720" s="2451"/>
      <c r="BO720" s="2449"/>
      <c r="BP720" s="2450"/>
      <c r="BQ720" s="2450"/>
      <c r="BR720" s="2450"/>
      <c r="BS720" s="2450"/>
      <c r="BT720" s="2450"/>
      <c r="BU720" s="2450"/>
      <c r="BV720" s="2450"/>
      <c r="BW720" s="2450"/>
      <c r="BX720" s="2450"/>
      <c r="BY720" s="2450"/>
      <c r="BZ720" s="2450"/>
      <c r="CA720" s="2450"/>
      <c r="CB720" s="2451"/>
      <c r="CC720" s="2449"/>
      <c r="CD720" s="2450"/>
      <c r="CE720" s="2450"/>
      <c r="CF720" s="2450"/>
      <c r="CG720" s="2450"/>
      <c r="CH720" s="2450"/>
      <c r="CI720" s="2450"/>
      <c r="CJ720" s="2450"/>
      <c r="CK720" s="2450"/>
      <c r="CL720" s="2450"/>
      <c r="CM720" s="2450"/>
      <c r="CN720" s="2451"/>
      <c r="CO720" s="520"/>
      <c r="CP720" s="498"/>
      <c r="CQ720" s="498"/>
      <c r="CR720" s="498"/>
      <c r="CS720" s="520"/>
      <c r="CT720" s="498"/>
      <c r="CU720" s="498"/>
      <c r="CV720" s="497"/>
      <c r="CW720" s="520"/>
      <c r="CX720" s="498"/>
      <c r="CY720" s="498"/>
      <c r="CZ720" s="497"/>
      <c r="DA720" s="520"/>
      <c r="DB720" s="498"/>
      <c r="DC720" s="498"/>
      <c r="DD720" s="497"/>
      <c r="DE720" s="520"/>
      <c r="DF720" s="498"/>
      <c r="DG720" s="498"/>
      <c r="DH720" s="497"/>
      <c r="DI720" s="520"/>
      <c r="DJ720" s="498"/>
      <c r="DK720" s="498"/>
      <c r="DL720" s="497"/>
      <c r="DM720" s="520"/>
      <c r="DN720" s="498"/>
      <c r="DO720" s="498"/>
      <c r="DP720" s="497"/>
      <c r="DQ720" s="2449"/>
      <c r="DR720" s="2450"/>
      <c r="DS720" s="2450"/>
      <c r="DT720" s="2450"/>
      <c r="DU720" s="2450"/>
      <c r="DV720" s="2450"/>
      <c r="DW720" s="2450"/>
      <c r="DX720" s="2451"/>
      <c r="DY720" s="482"/>
    </row>
    <row r="721" spans="3:129" ht="6.75" customHeight="1">
      <c r="C721" s="2449"/>
      <c r="D721" s="2450"/>
      <c r="E721" s="2450"/>
      <c r="F721" s="2450"/>
      <c r="G721" s="2450"/>
      <c r="H721" s="2450"/>
      <c r="I721" s="2450"/>
      <c r="J721" s="2450"/>
      <c r="K721" s="2450"/>
      <c r="L721" s="2450"/>
      <c r="M721" s="2450"/>
      <c r="N721" s="2450"/>
      <c r="O721" s="2450"/>
      <c r="P721" s="2450"/>
      <c r="Q721" s="2450"/>
      <c r="R721" s="2450"/>
      <c r="S721" s="2450"/>
      <c r="T721" s="2450"/>
      <c r="U721" s="2450"/>
      <c r="V721" s="2450"/>
      <c r="W721" s="2450"/>
      <c r="X721" s="2450"/>
      <c r="Y721" s="2450"/>
      <c r="Z721" s="2450"/>
      <c r="AA721" s="2450"/>
      <c r="AB721" s="2450"/>
      <c r="AC721" s="2450"/>
      <c r="AD721" s="2451"/>
      <c r="AE721" s="2449"/>
      <c r="AF721" s="2450"/>
      <c r="AG721" s="2450"/>
      <c r="AH721" s="2450"/>
      <c r="AI721" s="2450"/>
      <c r="AJ721" s="2450"/>
      <c r="AK721" s="2450"/>
      <c r="AL721" s="2450"/>
      <c r="AM721" s="2450"/>
      <c r="AN721" s="2450"/>
      <c r="AO721" s="2450"/>
      <c r="AP721" s="2450"/>
      <c r="AQ721" s="2450"/>
      <c r="AR721" s="2450"/>
      <c r="AS721" s="2450"/>
      <c r="AT721" s="2451"/>
      <c r="AU721" s="2449"/>
      <c r="AV721" s="2450"/>
      <c r="AW721" s="2450"/>
      <c r="AX721" s="2450"/>
      <c r="AY721" s="2450"/>
      <c r="AZ721" s="2450"/>
      <c r="BA721" s="2450"/>
      <c r="BB721" s="2451"/>
      <c r="BC721" s="2449"/>
      <c r="BD721" s="2450"/>
      <c r="BE721" s="2450"/>
      <c r="BF721" s="2450"/>
      <c r="BG721" s="2450"/>
      <c r="BH721" s="2450"/>
      <c r="BI721" s="2450"/>
      <c r="BJ721" s="2450"/>
      <c r="BK721" s="2450"/>
      <c r="BL721" s="2450"/>
      <c r="BM721" s="2450"/>
      <c r="BN721" s="2451"/>
      <c r="BO721" s="2449"/>
      <c r="BP721" s="2450"/>
      <c r="BQ721" s="2450"/>
      <c r="BR721" s="2450"/>
      <c r="BS721" s="2450"/>
      <c r="BT721" s="2450"/>
      <c r="BU721" s="2450"/>
      <c r="BV721" s="2450"/>
      <c r="BW721" s="2450"/>
      <c r="BX721" s="2450"/>
      <c r="BY721" s="2450"/>
      <c r="BZ721" s="2450"/>
      <c r="CA721" s="2450"/>
      <c r="CB721" s="2451"/>
      <c r="CC721" s="2449"/>
      <c r="CD721" s="2450"/>
      <c r="CE721" s="2450"/>
      <c r="CF721" s="2450"/>
      <c r="CG721" s="2450"/>
      <c r="CH721" s="2450"/>
      <c r="CI721" s="2450"/>
      <c r="CJ721" s="2450"/>
      <c r="CK721" s="2450"/>
      <c r="CL721" s="2450"/>
      <c r="CM721" s="2450"/>
      <c r="CN721" s="2451"/>
      <c r="CO721" s="481"/>
      <c r="CP721" s="482"/>
      <c r="CQ721" s="482"/>
      <c r="CR721" s="482"/>
      <c r="CS721" s="481"/>
      <c r="CT721" s="482"/>
      <c r="CU721" s="482"/>
      <c r="CV721" s="483"/>
      <c r="CW721" s="481"/>
      <c r="CX721" s="482"/>
      <c r="CY721" s="482"/>
      <c r="CZ721" s="483"/>
      <c r="DA721" s="481"/>
      <c r="DB721" s="482"/>
      <c r="DC721" s="482"/>
      <c r="DD721" s="483"/>
      <c r="DE721" s="481"/>
      <c r="DF721" s="482"/>
      <c r="DG721" s="482"/>
      <c r="DH721" s="483"/>
      <c r="DI721" s="481"/>
      <c r="DJ721" s="482"/>
      <c r="DK721" s="482"/>
      <c r="DL721" s="483"/>
      <c r="DM721" s="481"/>
      <c r="DN721" s="482"/>
      <c r="DO721" s="482"/>
      <c r="DP721" s="483"/>
      <c r="DQ721" s="2449"/>
      <c r="DR721" s="2450"/>
      <c r="DS721" s="2450"/>
      <c r="DT721" s="2450"/>
      <c r="DU721" s="2450"/>
      <c r="DV721" s="2450"/>
      <c r="DW721" s="2450"/>
      <c r="DX721" s="2451"/>
      <c r="DY721" s="482"/>
    </row>
    <row r="722" spans="3:129" ht="6.75" customHeight="1">
      <c r="C722" s="2449"/>
      <c r="D722" s="2450"/>
      <c r="E722" s="2450"/>
      <c r="F722" s="2450"/>
      <c r="G722" s="2450"/>
      <c r="H722" s="2450"/>
      <c r="I722" s="2450"/>
      <c r="J722" s="2450"/>
      <c r="K722" s="2450"/>
      <c r="L722" s="2450"/>
      <c r="M722" s="2450"/>
      <c r="N722" s="2450"/>
      <c r="O722" s="2450"/>
      <c r="P722" s="2450"/>
      <c r="Q722" s="2450"/>
      <c r="R722" s="2450"/>
      <c r="S722" s="2450"/>
      <c r="T722" s="2450"/>
      <c r="U722" s="2450"/>
      <c r="V722" s="2450"/>
      <c r="W722" s="2450"/>
      <c r="X722" s="2450"/>
      <c r="Y722" s="2450"/>
      <c r="Z722" s="2450"/>
      <c r="AA722" s="2450"/>
      <c r="AB722" s="2450"/>
      <c r="AC722" s="2450"/>
      <c r="AD722" s="2451"/>
      <c r="AE722" s="2449"/>
      <c r="AF722" s="2450"/>
      <c r="AG722" s="2450"/>
      <c r="AH722" s="2450"/>
      <c r="AI722" s="2450"/>
      <c r="AJ722" s="2450"/>
      <c r="AK722" s="2450"/>
      <c r="AL722" s="2450"/>
      <c r="AM722" s="2450"/>
      <c r="AN722" s="2450"/>
      <c r="AO722" s="2450"/>
      <c r="AP722" s="2450"/>
      <c r="AQ722" s="2450"/>
      <c r="AR722" s="2450"/>
      <c r="AS722" s="2450"/>
      <c r="AT722" s="2451"/>
      <c r="AU722" s="2449"/>
      <c r="AV722" s="2450"/>
      <c r="AW722" s="2450"/>
      <c r="AX722" s="2450"/>
      <c r="AY722" s="2450"/>
      <c r="AZ722" s="2450"/>
      <c r="BA722" s="2450"/>
      <c r="BB722" s="2451"/>
      <c r="BC722" s="2449"/>
      <c r="BD722" s="2450"/>
      <c r="BE722" s="2450"/>
      <c r="BF722" s="2450"/>
      <c r="BG722" s="2450"/>
      <c r="BH722" s="2450"/>
      <c r="BI722" s="2450"/>
      <c r="BJ722" s="2450"/>
      <c r="BK722" s="2450"/>
      <c r="BL722" s="2450"/>
      <c r="BM722" s="2450"/>
      <c r="BN722" s="2451"/>
      <c r="BO722" s="2449"/>
      <c r="BP722" s="2450"/>
      <c r="BQ722" s="2450"/>
      <c r="BR722" s="2450"/>
      <c r="BS722" s="2450"/>
      <c r="BT722" s="2450"/>
      <c r="BU722" s="2450"/>
      <c r="BV722" s="2450"/>
      <c r="BW722" s="2450"/>
      <c r="BX722" s="2450"/>
      <c r="BY722" s="2450"/>
      <c r="BZ722" s="2450"/>
      <c r="CA722" s="2450"/>
      <c r="CB722" s="2451"/>
      <c r="CC722" s="2449"/>
      <c r="CD722" s="2450"/>
      <c r="CE722" s="2450"/>
      <c r="CF722" s="2450"/>
      <c r="CG722" s="2450"/>
      <c r="CH722" s="2450"/>
      <c r="CI722" s="2450"/>
      <c r="CJ722" s="2450"/>
      <c r="CK722" s="2450"/>
      <c r="CL722" s="2450"/>
      <c r="CM722" s="2450"/>
      <c r="CN722" s="2451"/>
      <c r="CO722" s="481"/>
      <c r="CP722" s="482"/>
      <c r="CQ722" s="482"/>
      <c r="CR722" s="482"/>
      <c r="CS722" s="481"/>
      <c r="CT722" s="482"/>
      <c r="CU722" s="482"/>
      <c r="CV722" s="483"/>
      <c r="CW722" s="481"/>
      <c r="CX722" s="482"/>
      <c r="CY722" s="482"/>
      <c r="CZ722" s="483"/>
      <c r="DA722" s="481"/>
      <c r="DB722" s="482"/>
      <c r="DC722" s="482"/>
      <c r="DD722" s="483"/>
      <c r="DE722" s="481"/>
      <c r="DF722" s="482"/>
      <c r="DG722" s="482"/>
      <c r="DH722" s="483"/>
      <c r="DI722" s="481"/>
      <c r="DJ722" s="482"/>
      <c r="DK722" s="482"/>
      <c r="DL722" s="483"/>
      <c r="DM722" s="481"/>
      <c r="DN722" s="482"/>
      <c r="DO722" s="482"/>
      <c r="DP722" s="483"/>
      <c r="DQ722" s="2449"/>
      <c r="DR722" s="2450"/>
      <c r="DS722" s="2450"/>
      <c r="DT722" s="2450"/>
      <c r="DU722" s="2450"/>
      <c r="DV722" s="2450"/>
      <c r="DW722" s="2450"/>
      <c r="DX722" s="2451"/>
      <c r="DY722" s="482"/>
    </row>
    <row r="723" spans="3:129" ht="6.75" customHeight="1">
      <c r="C723" s="2452"/>
      <c r="D723" s="2453"/>
      <c r="E723" s="2453"/>
      <c r="F723" s="2453"/>
      <c r="G723" s="2453"/>
      <c r="H723" s="2453"/>
      <c r="I723" s="2453"/>
      <c r="J723" s="2453"/>
      <c r="K723" s="2453"/>
      <c r="L723" s="2453"/>
      <c r="M723" s="2453"/>
      <c r="N723" s="2453"/>
      <c r="O723" s="2453"/>
      <c r="P723" s="2453"/>
      <c r="Q723" s="2453"/>
      <c r="R723" s="2453"/>
      <c r="S723" s="2453"/>
      <c r="T723" s="2453"/>
      <c r="U723" s="2453"/>
      <c r="V723" s="2453"/>
      <c r="W723" s="2453"/>
      <c r="X723" s="2453"/>
      <c r="Y723" s="2453"/>
      <c r="Z723" s="2453"/>
      <c r="AA723" s="2453"/>
      <c r="AB723" s="2453"/>
      <c r="AC723" s="2453"/>
      <c r="AD723" s="2454"/>
      <c r="AE723" s="2452"/>
      <c r="AF723" s="2453"/>
      <c r="AG723" s="2453"/>
      <c r="AH723" s="2453"/>
      <c r="AI723" s="2453"/>
      <c r="AJ723" s="2453"/>
      <c r="AK723" s="2453"/>
      <c r="AL723" s="2453"/>
      <c r="AM723" s="2453"/>
      <c r="AN723" s="2453"/>
      <c r="AO723" s="2453"/>
      <c r="AP723" s="2453"/>
      <c r="AQ723" s="2453"/>
      <c r="AR723" s="2453"/>
      <c r="AS723" s="2453"/>
      <c r="AT723" s="2454"/>
      <c r="AU723" s="2452"/>
      <c r="AV723" s="2453"/>
      <c r="AW723" s="2453"/>
      <c r="AX723" s="2453"/>
      <c r="AY723" s="2453"/>
      <c r="AZ723" s="2453"/>
      <c r="BA723" s="2453"/>
      <c r="BB723" s="2454"/>
      <c r="BC723" s="2452"/>
      <c r="BD723" s="2453"/>
      <c r="BE723" s="2453"/>
      <c r="BF723" s="2453"/>
      <c r="BG723" s="2453"/>
      <c r="BH723" s="2453"/>
      <c r="BI723" s="2453"/>
      <c r="BJ723" s="2453"/>
      <c r="BK723" s="2453"/>
      <c r="BL723" s="2453"/>
      <c r="BM723" s="2453"/>
      <c r="BN723" s="2454"/>
      <c r="BO723" s="2452"/>
      <c r="BP723" s="2453"/>
      <c r="BQ723" s="2453"/>
      <c r="BR723" s="2453"/>
      <c r="BS723" s="2453"/>
      <c r="BT723" s="2453"/>
      <c r="BU723" s="2453"/>
      <c r="BV723" s="2453"/>
      <c r="BW723" s="2453"/>
      <c r="BX723" s="2453"/>
      <c r="BY723" s="2453"/>
      <c r="BZ723" s="2453"/>
      <c r="CA723" s="2453"/>
      <c r="CB723" s="2454"/>
      <c r="CC723" s="2452"/>
      <c r="CD723" s="2453"/>
      <c r="CE723" s="2453"/>
      <c r="CF723" s="2453"/>
      <c r="CG723" s="2453"/>
      <c r="CH723" s="2453"/>
      <c r="CI723" s="2453"/>
      <c r="CJ723" s="2453"/>
      <c r="CK723" s="2453"/>
      <c r="CL723" s="2453"/>
      <c r="CM723" s="2453"/>
      <c r="CN723" s="2454"/>
      <c r="CO723" s="517"/>
      <c r="CP723" s="486"/>
      <c r="CQ723" s="486"/>
      <c r="CR723" s="486"/>
      <c r="CS723" s="517"/>
      <c r="CT723" s="486"/>
      <c r="CU723" s="486"/>
      <c r="CV723" s="487"/>
      <c r="CW723" s="517"/>
      <c r="CX723" s="486"/>
      <c r="CY723" s="486"/>
      <c r="CZ723" s="487"/>
      <c r="DA723" s="517"/>
      <c r="DB723" s="486"/>
      <c r="DC723" s="486"/>
      <c r="DD723" s="487"/>
      <c r="DE723" s="517"/>
      <c r="DF723" s="486"/>
      <c r="DG723" s="486"/>
      <c r="DH723" s="487"/>
      <c r="DI723" s="517"/>
      <c r="DJ723" s="486"/>
      <c r="DK723" s="486"/>
      <c r="DL723" s="487"/>
      <c r="DM723" s="517"/>
      <c r="DN723" s="486"/>
      <c r="DO723" s="486"/>
      <c r="DP723" s="487"/>
      <c r="DQ723" s="2452"/>
      <c r="DR723" s="2453"/>
      <c r="DS723" s="2453"/>
      <c r="DT723" s="2453"/>
      <c r="DU723" s="2453"/>
      <c r="DV723" s="2453"/>
      <c r="DW723" s="2453"/>
      <c r="DX723" s="2454"/>
      <c r="DY723" s="482"/>
    </row>
    <row r="724" spans="3:129" ht="6.75" customHeight="1">
      <c r="C724" s="2446"/>
      <c r="D724" s="2447"/>
      <c r="E724" s="2447"/>
      <c r="F724" s="2447"/>
      <c r="G724" s="2447"/>
      <c r="H724" s="2447"/>
      <c r="I724" s="2447"/>
      <c r="J724" s="2447"/>
      <c r="K724" s="2447"/>
      <c r="L724" s="2447"/>
      <c r="M724" s="2447"/>
      <c r="N724" s="2447"/>
      <c r="O724" s="2447"/>
      <c r="P724" s="2447"/>
      <c r="Q724" s="2447"/>
      <c r="R724" s="2447"/>
      <c r="S724" s="2447"/>
      <c r="T724" s="2447"/>
      <c r="U724" s="2447"/>
      <c r="V724" s="2447"/>
      <c r="W724" s="2447"/>
      <c r="X724" s="2447"/>
      <c r="Y724" s="2447"/>
      <c r="Z724" s="2447"/>
      <c r="AA724" s="2447"/>
      <c r="AB724" s="2447"/>
      <c r="AC724" s="2447"/>
      <c r="AD724" s="2448"/>
      <c r="AE724" s="2446"/>
      <c r="AF724" s="2447"/>
      <c r="AG724" s="2447"/>
      <c r="AH724" s="2447"/>
      <c r="AI724" s="2447"/>
      <c r="AJ724" s="2447"/>
      <c r="AK724" s="2447"/>
      <c r="AL724" s="2447"/>
      <c r="AM724" s="2447"/>
      <c r="AN724" s="2447"/>
      <c r="AO724" s="2447"/>
      <c r="AP724" s="2447"/>
      <c r="AQ724" s="2447"/>
      <c r="AR724" s="2447"/>
      <c r="AS724" s="2447"/>
      <c r="AT724" s="2448"/>
      <c r="AU724" s="2446"/>
      <c r="AV724" s="2447"/>
      <c r="AW724" s="2447"/>
      <c r="AX724" s="2447"/>
      <c r="AY724" s="2447"/>
      <c r="AZ724" s="2447"/>
      <c r="BA724" s="2447"/>
      <c r="BB724" s="2448"/>
      <c r="BC724" s="2446"/>
      <c r="BD724" s="2447"/>
      <c r="BE724" s="2447"/>
      <c r="BF724" s="2447"/>
      <c r="BG724" s="2447"/>
      <c r="BH724" s="2447"/>
      <c r="BI724" s="2447"/>
      <c r="BJ724" s="2447"/>
      <c r="BK724" s="2447"/>
      <c r="BL724" s="2447"/>
      <c r="BM724" s="2447"/>
      <c r="BN724" s="2448"/>
      <c r="BO724" s="2446"/>
      <c r="BP724" s="2447"/>
      <c r="BQ724" s="2447"/>
      <c r="BR724" s="2447"/>
      <c r="BS724" s="2447"/>
      <c r="BT724" s="2447"/>
      <c r="BU724" s="2447"/>
      <c r="BV724" s="2447"/>
      <c r="BW724" s="2447"/>
      <c r="BX724" s="2447"/>
      <c r="BY724" s="2447"/>
      <c r="BZ724" s="2447"/>
      <c r="CA724" s="2447"/>
      <c r="CB724" s="2448"/>
      <c r="CC724" s="2446"/>
      <c r="CD724" s="2447"/>
      <c r="CE724" s="2447"/>
      <c r="CF724" s="2447"/>
      <c r="CG724" s="2447"/>
      <c r="CH724" s="2447"/>
      <c r="CI724" s="2447"/>
      <c r="CJ724" s="2447"/>
      <c r="CK724" s="2447"/>
      <c r="CL724" s="2447"/>
      <c r="CM724" s="2447"/>
      <c r="CN724" s="2448"/>
      <c r="CO724" s="478"/>
      <c r="CP724" s="479"/>
      <c r="CQ724" s="479"/>
      <c r="CR724" s="479"/>
      <c r="CS724" s="478"/>
      <c r="CT724" s="479"/>
      <c r="CU724" s="479"/>
      <c r="CV724" s="480"/>
      <c r="CW724" s="478"/>
      <c r="CX724" s="479"/>
      <c r="CY724" s="479"/>
      <c r="CZ724" s="480"/>
      <c r="DA724" s="478"/>
      <c r="DB724" s="479"/>
      <c r="DC724" s="479"/>
      <c r="DD724" s="480"/>
      <c r="DE724" s="478"/>
      <c r="DF724" s="479"/>
      <c r="DG724" s="479"/>
      <c r="DH724" s="480"/>
      <c r="DI724" s="478"/>
      <c r="DJ724" s="479"/>
      <c r="DK724" s="479"/>
      <c r="DL724" s="480"/>
      <c r="DM724" s="478"/>
      <c r="DN724" s="479"/>
      <c r="DO724" s="479"/>
      <c r="DP724" s="480"/>
      <c r="DQ724" s="2446"/>
      <c r="DR724" s="2447"/>
      <c r="DS724" s="2447"/>
      <c r="DT724" s="2447"/>
      <c r="DU724" s="2447"/>
      <c r="DV724" s="2447"/>
      <c r="DW724" s="2447"/>
      <c r="DX724" s="2448"/>
      <c r="DY724" s="482"/>
    </row>
    <row r="725" spans="3:129" ht="6.75" customHeight="1">
      <c r="C725" s="2449"/>
      <c r="D725" s="2450"/>
      <c r="E725" s="2450"/>
      <c r="F725" s="2450"/>
      <c r="G725" s="2450"/>
      <c r="H725" s="2450"/>
      <c r="I725" s="2450"/>
      <c r="J725" s="2450"/>
      <c r="K725" s="2450"/>
      <c r="L725" s="2450"/>
      <c r="M725" s="2450"/>
      <c r="N725" s="2450"/>
      <c r="O725" s="2450"/>
      <c r="P725" s="2450"/>
      <c r="Q725" s="2450"/>
      <c r="R725" s="2450"/>
      <c r="S725" s="2450"/>
      <c r="T725" s="2450"/>
      <c r="U725" s="2450"/>
      <c r="V725" s="2450"/>
      <c r="W725" s="2450"/>
      <c r="X725" s="2450"/>
      <c r="Y725" s="2450"/>
      <c r="Z725" s="2450"/>
      <c r="AA725" s="2450"/>
      <c r="AB725" s="2450"/>
      <c r="AC725" s="2450"/>
      <c r="AD725" s="2451"/>
      <c r="AE725" s="2449"/>
      <c r="AF725" s="2450"/>
      <c r="AG725" s="2450"/>
      <c r="AH725" s="2450"/>
      <c r="AI725" s="2450"/>
      <c r="AJ725" s="2450"/>
      <c r="AK725" s="2450"/>
      <c r="AL725" s="2450"/>
      <c r="AM725" s="2450"/>
      <c r="AN725" s="2450"/>
      <c r="AO725" s="2450"/>
      <c r="AP725" s="2450"/>
      <c r="AQ725" s="2450"/>
      <c r="AR725" s="2450"/>
      <c r="AS725" s="2450"/>
      <c r="AT725" s="2451"/>
      <c r="AU725" s="2449"/>
      <c r="AV725" s="2450"/>
      <c r="AW725" s="2450"/>
      <c r="AX725" s="2450"/>
      <c r="AY725" s="2450"/>
      <c r="AZ725" s="2450"/>
      <c r="BA725" s="2450"/>
      <c r="BB725" s="2451"/>
      <c r="BC725" s="2449"/>
      <c r="BD725" s="2450"/>
      <c r="BE725" s="2450"/>
      <c r="BF725" s="2450"/>
      <c r="BG725" s="2450"/>
      <c r="BH725" s="2450"/>
      <c r="BI725" s="2450"/>
      <c r="BJ725" s="2450"/>
      <c r="BK725" s="2450"/>
      <c r="BL725" s="2450"/>
      <c r="BM725" s="2450"/>
      <c r="BN725" s="2451"/>
      <c r="BO725" s="2449"/>
      <c r="BP725" s="2450"/>
      <c r="BQ725" s="2450"/>
      <c r="BR725" s="2450"/>
      <c r="BS725" s="2450"/>
      <c r="BT725" s="2450"/>
      <c r="BU725" s="2450"/>
      <c r="BV725" s="2450"/>
      <c r="BW725" s="2450"/>
      <c r="BX725" s="2450"/>
      <c r="BY725" s="2450"/>
      <c r="BZ725" s="2450"/>
      <c r="CA725" s="2450"/>
      <c r="CB725" s="2451"/>
      <c r="CC725" s="2449"/>
      <c r="CD725" s="2450"/>
      <c r="CE725" s="2450"/>
      <c r="CF725" s="2450"/>
      <c r="CG725" s="2450"/>
      <c r="CH725" s="2450"/>
      <c r="CI725" s="2450"/>
      <c r="CJ725" s="2450"/>
      <c r="CK725" s="2450"/>
      <c r="CL725" s="2450"/>
      <c r="CM725" s="2450"/>
      <c r="CN725" s="2451"/>
      <c r="CO725" s="481"/>
      <c r="CP725" s="482"/>
      <c r="CQ725" s="482"/>
      <c r="CR725" s="482"/>
      <c r="CS725" s="481"/>
      <c r="CT725" s="482"/>
      <c r="CU725" s="482"/>
      <c r="CV725" s="483"/>
      <c r="CW725" s="481"/>
      <c r="CX725" s="482"/>
      <c r="CY725" s="482"/>
      <c r="CZ725" s="483"/>
      <c r="DA725" s="481"/>
      <c r="DB725" s="482"/>
      <c r="DC725" s="482"/>
      <c r="DD725" s="483"/>
      <c r="DE725" s="481"/>
      <c r="DF725" s="482"/>
      <c r="DG725" s="482"/>
      <c r="DH725" s="483"/>
      <c r="DI725" s="481"/>
      <c r="DJ725" s="482"/>
      <c r="DK725" s="482"/>
      <c r="DL725" s="483"/>
      <c r="DM725" s="481"/>
      <c r="DN725" s="482"/>
      <c r="DO725" s="482"/>
      <c r="DP725" s="483"/>
      <c r="DQ725" s="2449"/>
      <c r="DR725" s="2450"/>
      <c r="DS725" s="2450"/>
      <c r="DT725" s="2450"/>
      <c r="DU725" s="2450"/>
      <c r="DV725" s="2450"/>
      <c r="DW725" s="2450"/>
      <c r="DX725" s="2451"/>
      <c r="DY725" s="482"/>
    </row>
    <row r="726" spans="3:129" ht="6.75" customHeight="1">
      <c r="C726" s="2449"/>
      <c r="D726" s="2450"/>
      <c r="E726" s="2450"/>
      <c r="F726" s="2450"/>
      <c r="G726" s="2450"/>
      <c r="H726" s="2450"/>
      <c r="I726" s="2450"/>
      <c r="J726" s="2450"/>
      <c r="K726" s="2450"/>
      <c r="L726" s="2450"/>
      <c r="M726" s="2450"/>
      <c r="N726" s="2450"/>
      <c r="O726" s="2450"/>
      <c r="P726" s="2450"/>
      <c r="Q726" s="2450"/>
      <c r="R726" s="2450"/>
      <c r="S726" s="2450"/>
      <c r="T726" s="2450"/>
      <c r="U726" s="2450"/>
      <c r="V726" s="2450"/>
      <c r="W726" s="2450"/>
      <c r="X726" s="2450"/>
      <c r="Y726" s="2450"/>
      <c r="Z726" s="2450"/>
      <c r="AA726" s="2450"/>
      <c r="AB726" s="2450"/>
      <c r="AC726" s="2450"/>
      <c r="AD726" s="2451"/>
      <c r="AE726" s="2449"/>
      <c r="AF726" s="2450"/>
      <c r="AG726" s="2450"/>
      <c r="AH726" s="2450"/>
      <c r="AI726" s="2450"/>
      <c r="AJ726" s="2450"/>
      <c r="AK726" s="2450"/>
      <c r="AL726" s="2450"/>
      <c r="AM726" s="2450"/>
      <c r="AN726" s="2450"/>
      <c r="AO726" s="2450"/>
      <c r="AP726" s="2450"/>
      <c r="AQ726" s="2450"/>
      <c r="AR726" s="2450"/>
      <c r="AS726" s="2450"/>
      <c r="AT726" s="2451"/>
      <c r="AU726" s="2449"/>
      <c r="AV726" s="2450"/>
      <c r="AW726" s="2450"/>
      <c r="AX726" s="2450"/>
      <c r="AY726" s="2450"/>
      <c r="AZ726" s="2450"/>
      <c r="BA726" s="2450"/>
      <c r="BB726" s="2451"/>
      <c r="BC726" s="2449"/>
      <c r="BD726" s="2450"/>
      <c r="BE726" s="2450"/>
      <c r="BF726" s="2450"/>
      <c r="BG726" s="2450"/>
      <c r="BH726" s="2450"/>
      <c r="BI726" s="2450"/>
      <c r="BJ726" s="2450"/>
      <c r="BK726" s="2450"/>
      <c r="BL726" s="2450"/>
      <c r="BM726" s="2450"/>
      <c r="BN726" s="2451"/>
      <c r="BO726" s="2449"/>
      <c r="BP726" s="2450"/>
      <c r="BQ726" s="2450"/>
      <c r="BR726" s="2450"/>
      <c r="BS726" s="2450"/>
      <c r="BT726" s="2450"/>
      <c r="BU726" s="2450"/>
      <c r="BV726" s="2450"/>
      <c r="BW726" s="2450"/>
      <c r="BX726" s="2450"/>
      <c r="BY726" s="2450"/>
      <c r="BZ726" s="2450"/>
      <c r="CA726" s="2450"/>
      <c r="CB726" s="2451"/>
      <c r="CC726" s="2449"/>
      <c r="CD726" s="2450"/>
      <c r="CE726" s="2450"/>
      <c r="CF726" s="2450"/>
      <c r="CG726" s="2450"/>
      <c r="CH726" s="2450"/>
      <c r="CI726" s="2450"/>
      <c r="CJ726" s="2450"/>
      <c r="CK726" s="2450"/>
      <c r="CL726" s="2450"/>
      <c r="CM726" s="2450"/>
      <c r="CN726" s="2451"/>
      <c r="CO726" s="519"/>
      <c r="CP726" s="492"/>
      <c r="CQ726" s="492"/>
      <c r="CR726" s="492"/>
      <c r="CS726" s="519"/>
      <c r="CT726" s="492"/>
      <c r="CU726" s="492"/>
      <c r="CV726" s="493"/>
      <c r="CW726" s="519"/>
      <c r="CX726" s="492"/>
      <c r="CY726" s="492"/>
      <c r="CZ726" s="493"/>
      <c r="DA726" s="519"/>
      <c r="DB726" s="492"/>
      <c r="DC726" s="492"/>
      <c r="DD726" s="493"/>
      <c r="DE726" s="519"/>
      <c r="DF726" s="492"/>
      <c r="DG726" s="492"/>
      <c r="DH726" s="493"/>
      <c r="DI726" s="519"/>
      <c r="DJ726" s="492"/>
      <c r="DK726" s="492"/>
      <c r="DL726" s="493"/>
      <c r="DM726" s="519"/>
      <c r="DN726" s="492"/>
      <c r="DO726" s="492"/>
      <c r="DP726" s="493"/>
      <c r="DQ726" s="2449"/>
      <c r="DR726" s="2450"/>
      <c r="DS726" s="2450"/>
      <c r="DT726" s="2450"/>
      <c r="DU726" s="2450"/>
      <c r="DV726" s="2450"/>
      <c r="DW726" s="2450"/>
      <c r="DX726" s="2451"/>
      <c r="DY726" s="482"/>
    </row>
    <row r="727" spans="3:129" ht="6.75" customHeight="1">
      <c r="C727" s="2449"/>
      <c r="D727" s="2450"/>
      <c r="E727" s="2450"/>
      <c r="F727" s="2450"/>
      <c r="G727" s="2450"/>
      <c r="H727" s="2450"/>
      <c r="I727" s="2450"/>
      <c r="J727" s="2450"/>
      <c r="K727" s="2450"/>
      <c r="L727" s="2450"/>
      <c r="M727" s="2450"/>
      <c r="N727" s="2450"/>
      <c r="O727" s="2450"/>
      <c r="P727" s="2450"/>
      <c r="Q727" s="2450"/>
      <c r="R727" s="2450"/>
      <c r="S727" s="2450"/>
      <c r="T727" s="2450"/>
      <c r="U727" s="2450"/>
      <c r="V727" s="2450"/>
      <c r="W727" s="2450"/>
      <c r="X727" s="2450"/>
      <c r="Y727" s="2450"/>
      <c r="Z727" s="2450"/>
      <c r="AA727" s="2450"/>
      <c r="AB727" s="2450"/>
      <c r="AC727" s="2450"/>
      <c r="AD727" s="2451"/>
      <c r="AE727" s="2449"/>
      <c r="AF727" s="2450"/>
      <c r="AG727" s="2450"/>
      <c r="AH727" s="2450"/>
      <c r="AI727" s="2450"/>
      <c r="AJ727" s="2450"/>
      <c r="AK727" s="2450"/>
      <c r="AL727" s="2450"/>
      <c r="AM727" s="2450"/>
      <c r="AN727" s="2450"/>
      <c r="AO727" s="2450"/>
      <c r="AP727" s="2450"/>
      <c r="AQ727" s="2450"/>
      <c r="AR727" s="2450"/>
      <c r="AS727" s="2450"/>
      <c r="AT727" s="2451"/>
      <c r="AU727" s="2449"/>
      <c r="AV727" s="2450"/>
      <c r="AW727" s="2450"/>
      <c r="AX727" s="2450"/>
      <c r="AY727" s="2450"/>
      <c r="AZ727" s="2450"/>
      <c r="BA727" s="2450"/>
      <c r="BB727" s="2451"/>
      <c r="BC727" s="2449"/>
      <c r="BD727" s="2450"/>
      <c r="BE727" s="2450"/>
      <c r="BF727" s="2450"/>
      <c r="BG727" s="2450"/>
      <c r="BH727" s="2450"/>
      <c r="BI727" s="2450"/>
      <c r="BJ727" s="2450"/>
      <c r="BK727" s="2450"/>
      <c r="BL727" s="2450"/>
      <c r="BM727" s="2450"/>
      <c r="BN727" s="2451"/>
      <c r="BO727" s="2449"/>
      <c r="BP727" s="2450"/>
      <c r="BQ727" s="2450"/>
      <c r="BR727" s="2450"/>
      <c r="BS727" s="2450"/>
      <c r="BT727" s="2450"/>
      <c r="BU727" s="2450"/>
      <c r="BV727" s="2450"/>
      <c r="BW727" s="2450"/>
      <c r="BX727" s="2450"/>
      <c r="BY727" s="2450"/>
      <c r="BZ727" s="2450"/>
      <c r="CA727" s="2450"/>
      <c r="CB727" s="2451"/>
      <c r="CC727" s="2449"/>
      <c r="CD727" s="2450"/>
      <c r="CE727" s="2450"/>
      <c r="CF727" s="2450"/>
      <c r="CG727" s="2450"/>
      <c r="CH727" s="2450"/>
      <c r="CI727" s="2450"/>
      <c r="CJ727" s="2450"/>
      <c r="CK727" s="2450"/>
      <c r="CL727" s="2450"/>
      <c r="CM727" s="2450"/>
      <c r="CN727" s="2451"/>
      <c r="CO727" s="481"/>
      <c r="CP727" s="482"/>
      <c r="CQ727" s="482"/>
      <c r="CR727" s="482"/>
      <c r="CS727" s="481"/>
      <c r="CT727" s="482"/>
      <c r="CU727" s="482"/>
      <c r="CV727" s="483"/>
      <c r="CW727" s="481"/>
      <c r="CX727" s="482"/>
      <c r="CY727" s="482"/>
      <c r="CZ727" s="483"/>
      <c r="DA727" s="481"/>
      <c r="DB727" s="482"/>
      <c r="DC727" s="482"/>
      <c r="DD727" s="483"/>
      <c r="DE727" s="481"/>
      <c r="DF727" s="482"/>
      <c r="DG727" s="482"/>
      <c r="DH727" s="483"/>
      <c r="DI727" s="481"/>
      <c r="DJ727" s="482"/>
      <c r="DK727" s="482"/>
      <c r="DL727" s="483"/>
      <c r="DM727" s="481"/>
      <c r="DN727" s="482"/>
      <c r="DO727" s="482"/>
      <c r="DP727" s="483"/>
      <c r="DQ727" s="2449"/>
      <c r="DR727" s="2450"/>
      <c r="DS727" s="2450"/>
      <c r="DT727" s="2450"/>
      <c r="DU727" s="2450"/>
      <c r="DV727" s="2450"/>
      <c r="DW727" s="2450"/>
      <c r="DX727" s="2451"/>
      <c r="DY727" s="482"/>
    </row>
    <row r="728" spans="3:129" ht="6.75" customHeight="1">
      <c r="C728" s="2449"/>
      <c r="D728" s="2450"/>
      <c r="E728" s="2450"/>
      <c r="F728" s="2450"/>
      <c r="G728" s="2450"/>
      <c r="H728" s="2450"/>
      <c r="I728" s="2450"/>
      <c r="J728" s="2450"/>
      <c r="K728" s="2450"/>
      <c r="L728" s="2450"/>
      <c r="M728" s="2450"/>
      <c r="N728" s="2450"/>
      <c r="O728" s="2450"/>
      <c r="P728" s="2450"/>
      <c r="Q728" s="2450"/>
      <c r="R728" s="2450"/>
      <c r="S728" s="2450"/>
      <c r="T728" s="2450"/>
      <c r="U728" s="2450"/>
      <c r="V728" s="2450"/>
      <c r="W728" s="2450"/>
      <c r="X728" s="2450"/>
      <c r="Y728" s="2450"/>
      <c r="Z728" s="2450"/>
      <c r="AA728" s="2450"/>
      <c r="AB728" s="2450"/>
      <c r="AC728" s="2450"/>
      <c r="AD728" s="2451"/>
      <c r="AE728" s="2449"/>
      <c r="AF728" s="2450"/>
      <c r="AG728" s="2450"/>
      <c r="AH728" s="2450"/>
      <c r="AI728" s="2450"/>
      <c r="AJ728" s="2450"/>
      <c r="AK728" s="2450"/>
      <c r="AL728" s="2450"/>
      <c r="AM728" s="2450"/>
      <c r="AN728" s="2450"/>
      <c r="AO728" s="2450"/>
      <c r="AP728" s="2450"/>
      <c r="AQ728" s="2450"/>
      <c r="AR728" s="2450"/>
      <c r="AS728" s="2450"/>
      <c r="AT728" s="2451"/>
      <c r="AU728" s="2449"/>
      <c r="AV728" s="2450"/>
      <c r="AW728" s="2450"/>
      <c r="AX728" s="2450"/>
      <c r="AY728" s="2450"/>
      <c r="AZ728" s="2450"/>
      <c r="BA728" s="2450"/>
      <c r="BB728" s="2451"/>
      <c r="BC728" s="2449"/>
      <c r="BD728" s="2450"/>
      <c r="BE728" s="2450"/>
      <c r="BF728" s="2450"/>
      <c r="BG728" s="2450"/>
      <c r="BH728" s="2450"/>
      <c r="BI728" s="2450"/>
      <c r="BJ728" s="2450"/>
      <c r="BK728" s="2450"/>
      <c r="BL728" s="2450"/>
      <c r="BM728" s="2450"/>
      <c r="BN728" s="2451"/>
      <c r="BO728" s="2449"/>
      <c r="BP728" s="2450"/>
      <c r="BQ728" s="2450"/>
      <c r="BR728" s="2450"/>
      <c r="BS728" s="2450"/>
      <c r="BT728" s="2450"/>
      <c r="BU728" s="2450"/>
      <c r="BV728" s="2450"/>
      <c r="BW728" s="2450"/>
      <c r="BX728" s="2450"/>
      <c r="BY728" s="2450"/>
      <c r="BZ728" s="2450"/>
      <c r="CA728" s="2450"/>
      <c r="CB728" s="2451"/>
      <c r="CC728" s="2449"/>
      <c r="CD728" s="2450"/>
      <c r="CE728" s="2450"/>
      <c r="CF728" s="2450"/>
      <c r="CG728" s="2450"/>
      <c r="CH728" s="2450"/>
      <c r="CI728" s="2450"/>
      <c r="CJ728" s="2450"/>
      <c r="CK728" s="2450"/>
      <c r="CL728" s="2450"/>
      <c r="CM728" s="2450"/>
      <c r="CN728" s="2451"/>
      <c r="CO728" s="520"/>
      <c r="CP728" s="498"/>
      <c r="CQ728" s="498"/>
      <c r="CR728" s="498"/>
      <c r="CS728" s="520"/>
      <c r="CT728" s="498"/>
      <c r="CU728" s="498"/>
      <c r="CV728" s="497"/>
      <c r="CW728" s="520"/>
      <c r="CX728" s="498"/>
      <c r="CY728" s="498"/>
      <c r="CZ728" s="497"/>
      <c r="DA728" s="520"/>
      <c r="DB728" s="498"/>
      <c r="DC728" s="498"/>
      <c r="DD728" s="497"/>
      <c r="DE728" s="520"/>
      <c r="DF728" s="498"/>
      <c r="DG728" s="498"/>
      <c r="DH728" s="497"/>
      <c r="DI728" s="520"/>
      <c r="DJ728" s="498"/>
      <c r="DK728" s="498"/>
      <c r="DL728" s="497"/>
      <c r="DM728" s="520"/>
      <c r="DN728" s="498"/>
      <c r="DO728" s="498"/>
      <c r="DP728" s="497"/>
      <c r="DQ728" s="2449"/>
      <c r="DR728" s="2450"/>
      <c r="DS728" s="2450"/>
      <c r="DT728" s="2450"/>
      <c r="DU728" s="2450"/>
      <c r="DV728" s="2450"/>
      <c r="DW728" s="2450"/>
      <c r="DX728" s="2451"/>
      <c r="DY728" s="482"/>
    </row>
    <row r="729" spans="3:129" ht="6.75" customHeight="1">
      <c r="C729" s="2449"/>
      <c r="D729" s="2450"/>
      <c r="E729" s="2450"/>
      <c r="F729" s="2450"/>
      <c r="G729" s="2450"/>
      <c r="H729" s="2450"/>
      <c r="I729" s="2450"/>
      <c r="J729" s="2450"/>
      <c r="K729" s="2450"/>
      <c r="L729" s="2450"/>
      <c r="M729" s="2450"/>
      <c r="N729" s="2450"/>
      <c r="O729" s="2450"/>
      <c r="P729" s="2450"/>
      <c r="Q729" s="2450"/>
      <c r="R729" s="2450"/>
      <c r="S729" s="2450"/>
      <c r="T729" s="2450"/>
      <c r="U729" s="2450"/>
      <c r="V729" s="2450"/>
      <c r="W729" s="2450"/>
      <c r="X729" s="2450"/>
      <c r="Y729" s="2450"/>
      <c r="Z729" s="2450"/>
      <c r="AA729" s="2450"/>
      <c r="AB729" s="2450"/>
      <c r="AC729" s="2450"/>
      <c r="AD729" s="2451"/>
      <c r="AE729" s="2449"/>
      <c r="AF729" s="2450"/>
      <c r="AG729" s="2450"/>
      <c r="AH729" s="2450"/>
      <c r="AI729" s="2450"/>
      <c r="AJ729" s="2450"/>
      <c r="AK729" s="2450"/>
      <c r="AL729" s="2450"/>
      <c r="AM729" s="2450"/>
      <c r="AN729" s="2450"/>
      <c r="AO729" s="2450"/>
      <c r="AP729" s="2450"/>
      <c r="AQ729" s="2450"/>
      <c r="AR729" s="2450"/>
      <c r="AS729" s="2450"/>
      <c r="AT729" s="2451"/>
      <c r="AU729" s="2449"/>
      <c r="AV729" s="2450"/>
      <c r="AW729" s="2450"/>
      <c r="AX729" s="2450"/>
      <c r="AY729" s="2450"/>
      <c r="AZ729" s="2450"/>
      <c r="BA729" s="2450"/>
      <c r="BB729" s="2451"/>
      <c r="BC729" s="2449"/>
      <c r="BD729" s="2450"/>
      <c r="BE729" s="2450"/>
      <c r="BF729" s="2450"/>
      <c r="BG729" s="2450"/>
      <c r="BH729" s="2450"/>
      <c r="BI729" s="2450"/>
      <c r="BJ729" s="2450"/>
      <c r="BK729" s="2450"/>
      <c r="BL729" s="2450"/>
      <c r="BM729" s="2450"/>
      <c r="BN729" s="2451"/>
      <c r="BO729" s="2449"/>
      <c r="BP729" s="2450"/>
      <c r="BQ729" s="2450"/>
      <c r="BR729" s="2450"/>
      <c r="BS729" s="2450"/>
      <c r="BT729" s="2450"/>
      <c r="BU729" s="2450"/>
      <c r="BV729" s="2450"/>
      <c r="BW729" s="2450"/>
      <c r="BX729" s="2450"/>
      <c r="BY729" s="2450"/>
      <c r="BZ729" s="2450"/>
      <c r="CA729" s="2450"/>
      <c r="CB729" s="2451"/>
      <c r="CC729" s="2449"/>
      <c r="CD729" s="2450"/>
      <c r="CE729" s="2450"/>
      <c r="CF729" s="2450"/>
      <c r="CG729" s="2450"/>
      <c r="CH729" s="2450"/>
      <c r="CI729" s="2450"/>
      <c r="CJ729" s="2450"/>
      <c r="CK729" s="2450"/>
      <c r="CL729" s="2450"/>
      <c r="CM729" s="2450"/>
      <c r="CN729" s="2451"/>
      <c r="CO729" s="481"/>
      <c r="CP729" s="482"/>
      <c r="CQ729" s="482"/>
      <c r="CR729" s="482"/>
      <c r="CS729" s="481"/>
      <c r="CT729" s="482"/>
      <c r="CU729" s="482"/>
      <c r="CV729" s="483"/>
      <c r="CW729" s="481"/>
      <c r="CX729" s="482"/>
      <c r="CY729" s="482"/>
      <c r="CZ729" s="483"/>
      <c r="DA729" s="481"/>
      <c r="DB729" s="482"/>
      <c r="DC729" s="482"/>
      <c r="DD729" s="483"/>
      <c r="DE729" s="481"/>
      <c r="DF729" s="482"/>
      <c r="DG729" s="482"/>
      <c r="DH729" s="483"/>
      <c r="DI729" s="481"/>
      <c r="DJ729" s="482"/>
      <c r="DK729" s="482"/>
      <c r="DL729" s="483"/>
      <c r="DM729" s="481"/>
      <c r="DN729" s="482"/>
      <c r="DO729" s="482"/>
      <c r="DP729" s="483"/>
      <c r="DQ729" s="2449"/>
      <c r="DR729" s="2450"/>
      <c r="DS729" s="2450"/>
      <c r="DT729" s="2450"/>
      <c r="DU729" s="2450"/>
      <c r="DV729" s="2450"/>
      <c r="DW729" s="2450"/>
      <c r="DX729" s="2451"/>
      <c r="DY729" s="482"/>
    </row>
    <row r="730" spans="3:129" ht="6.75" customHeight="1">
      <c r="C730" s="2449"/>
      <c r="D730" s="2450"/>
      <c r="E730" s="2450"/>
      <c r="F730" s="2450"/>
      <c r="G730" s="2450"/>
      <c r="H730" s="2450"/>
      <c r="I730" s="2450"/>
      <c r="J730" s="2450"/>
      <c r="K730" s="2450"/>
      <c r="L730" s="2450"/>
      <c r="M730" s="2450"/>
      <c r="N730" s="2450"/>
      <c r="O730" s="2450"/>
      <c r="P730" s="2450"/>
      <c r="Q730" s="2450"/>
      <c r="R730" s="2450"/>
      <c r="S730" s="2450"/>
      <c r="T730" s="2450"/>
      <c r="U730" s="2450"/>
      <c r="V730" s="2450"/>
      <c r="W730" s="2450"/>
      <c r="X730" s="2450"/>
      <c r="Y730" s="2450"/>
      <c r="Z730" s="2450"/>
      <c r="AA730" s="2450"/>
      <c r="AB730" s="2450"/>
      <c r="AC730" s="2450"/>
      <c r="AD730" s="2451"/>
      <c r="AE730" s="2449"/>
      <c r="AF730" s="2450"/>
      <c r="AG730" s="2450"/>
      <c r="AH730" s="2450"/>
      <c r="AI730" s="2450"/>
      <c r="AJ730" s="2450"/>
      <c r="AK730" s="2450"/>
      <c r="AL730" s="2450"/>
      <c r="AM730" s="2450"/>
      <c r="AN730" s="2450"/>
      <c r="AO730" s="2450"/>
      <c r="AP730" s="2450"/>
      <c r="AQ730" s="2450"/>
      <c r="AR730" s="2450"/>
      <c r="AS730" s="2450"/>
      <c r="AT730" s="2451"/>
      <c r="AU730" s="2449"/>
      <c r="AV730" s="2450"/>
      <c r="AW730" s="2450"/>
      <c r="AX730" s="2450"/>
      <c r="AY730" s="2450"/>
      <c r="AZ730" s="2450"/>
      <c r="BA730" s="2450"/>
      <c r="BB730" s="2451"/>
      <c r="BC730" s="2449"/>
      <c r="BD730" s="2450"/>
      <c r="BE730" s="2450"/>
      <c r="BF730" s="2450"/>
      <c r="BG730" s="2450"/>
      <c r="BH730" s="2450"/>
      <c r="BI730" s="2450"/>
      <c r="BJ730" s="2450"/>
      <c r="BK730" s="2450"/>
      <c r="BL730" s="2450"/>
      <c r="BM730" s="2450"/>
      <c r="BN730" s="2451"/>
      <c r="BO730" s="2449"/>
      <c r="BP730" s="2450"/>
      <c r="BQ730" s="2450"/>
      <c r="BR730" s="2450"/>
      <c r="BS730" s="2450"/>
      <c r="BT730" s="2450"/>
      <c r="BU730" s="2450"/>
      <c r="BV730" s="2450"/>
      <c r="BW730" s="2450"/>
      <c r="BX730" s="2450"/>
      <c r="BY730" s="2450"/>
      <c r="BZ730" s="2450"/>
      <c r="CA730" s="2450"/>
      <c r="CB730" s="2451"/>
      <c r="CC730" s="2449"/>
      <c r="CD730" s="2450"/>
      <c r="CE730" s="2450"/>
      <c r="CF730" s="2450"/>
      <c r="CG730" s="2450"/>
      <c r="CH730" s="2450"/>
      <c r="CI730" s="2450"/>
      <c r="CJ730" s="2450"/>
      <c r="CK730" s="2450"/>
      <c r="CL730" s="2450"/>
      <c r="CM730" s="2450"/>
      <c r="CN730" s="2451"/>
      <c r="CO730" s="481"/>
      <c r="CP730" s="482"/>
      <c r="CQ730" s="482"/>
      <c r="CR730" s="482"/>
      <c r="CS730" s="481"/>
      <c r="CT730" s="482"/>
      <c r="CU730" s="482"/>
      <c r="CV730" s="483"/>
      <c r="CW730" s="481"/>
      <c r="CX730" s="482"/>
      <c r="CY730" s="482"/>
      <c r="CZ730" s="483"/>
      <c r="DA730" s="481"/>
      <c r="DB730" s="482"/>
      <c r="DC730" s="482"/>
      <c r="DD730" s="483"/>
      <c r="DE730" s="481"/>
      <c r="DF730" s="482"/>
      <c r="DG730" s="482"/>
      <c r="DH730" s="483"/>
      <c r="DI730" s="481"/>
      <c r="DJ730" s="482"/>
      <c r="DK730" s="482"/>
      <c r="DL730" s="483"/>
      <c r="DM730" s="481"/>
      <c r="DN730" s="482"/>
      <c r="DO730" s="482"/>
      <c r="DP730" s="483"/>
      <c r="DQ730" s="2449"/>
      <c r="DR730" s="2450"/>
      <c r="DS730" s="2450"/>
      <c r="DT730" s="2450"/>
      <c r="DU730" s="2450"/>
      <c r="DV730" s="2450"/>
      <c r="DW730" s="2450"/>
      <c r="DX730" s="2451"/>
      <c r="DY730" s="482"/>
    </row>
    <row r="731" spans="3:129" ht="6.75" customHeight="1">
      <c r="C731" s="2452"/>
      <c r="D731" s="2453"/>
      <c r="E731" s="2453"/>
      <c r="F731" s="2453"/>
      <c r="G731" s="2453"/>
      <c r="H731" s="2453"/>
      <c r="I731" s="2453"/>
      <c r="J731" s="2453"/>
      <c r="K731" s="2453"/>
      <c r="L731" s="2453"/>
      <c r="M731" s="2453"/>
      <c r="N731" s="2453"/>
      <c r="O731" s="2453"/>
      <c r="P731" s="2453"/>
      <c r="Q731" s="2453"/>
      <c r="R731" s="2453"/>
      <c r="S731" s="2453"/>
      <c r="T731" s="2453"/>
      <c r="U731" s="2453"/>
      <c r="V731" s="2453"/>
      <c r="W731" s="2453"/>
      <c r="X731" s="2453"/>
      <c r="Y731" s="2453"/>
      <c r="Z731" s="2453"/>
      <c r="AA731" s="2453"/>
      <c r="AB731" s="2453"/>
      <c r="AC731" s="2453"/>
      <c r="AD731" s="2454"/>
      <c r="AE731" s="2452"/>
      <c r="AF731" s="2453"/>
      <c r="AG731" s="2453"/>
      <c r="AH731" s="2453"/>
      <c r="AI731" s="2453"/>
      <c r="AJ731" s="2453"/>
      <c r="AK731" s="2453"/>
      <c r="AL731" s="2453"/>
      <c r="AM731" s="2453"/>
      <c r="AN731" s="2453"/>
      <c r="AO731" s="2453"/>
      <c r="AP731" s="2453"/>
      <c r="AQ731" s="2453"/>
      <c r="AR731" s="2453"/>
      <c r="AS731" s="2453"/>
      <c r="AT731" s="2454"/>
      <c r="AU731" s="2452"/>
      <c r="AV731" s="2453"/>
      <c r="AW731" s="2453"/>
      <c r="AX731" s="2453"/>
      <c r="AY731" s="2453"/>
      <c r="AZ731" s="2453"/>
      <c r="BA731" s="2453"/>
      <c r="BB731" s="2454"/>
      <c r="BC731" s="2452"/>
      <c r="BD731" s="2453"/>
      <c r="BE731" s="2453"/>
      <c r="BF731" s="2453"/>
      <c r="BG731" s="2453"/>
      <c r="BH731" s="2453"/>
      <c r="BI731" s="2453"/>
      <c r="BJ731" s="2453"/>
      <c r="BK731" s="2453"/>
      <c r="BL731" s="2453"/>
      <c r="BM731" s="2453"/>
      <c r="BN731" s="2454"/>
      <c r="BO731" s="2452"/>
      <c r="BP731" s="2453"/>
      <c r="BQ731" s="2453"/>
      <c r="BR731" s="2453"/>
      <c r="BS731" s="2453"/>
      <c r="BT731" s="2453"/>
      <c r="BU731" s="2453"/>
      <c r="BV731" s="2453"/>
      <c r="BW731" s="2453"/>
      <c r="BX731" s="2453"/>
      <c r="BY731" s="2453"/>
      <c r="BZ731" s="2453"/>
      <c r="CA731" s="2453"/>
      <c r="CB731" s="2454"/>
      <c r="CC731" s="2452"/>
      <c r="CD731" s="2453"/>
      <c r="CE731" s="2453"/>
      <c r="CF731" s="2453"/>
      <c r="CG731" s="2453"/>
      <c r="CH731" s="2453"/>
      <c r="CI731" s="2453"/>
      <c r="CJ731" s="2453"/>
      <c r="CK731" s="2453"/>
      <c r="CL731" s="2453"/>
      <c r="CM731" s="2453"/>
      <c r="CN731" s="2454"/>
      <c r="CO731" s="517"/>
      <c r="CP731" s="486"/>
      <c r="CQ731" s="486"/>
      <c r="CR731" s="486"/>
      <c r="CS731" s="517"/>
      <c r="CT731" s="486"/>
      <c r="CU731" s="486"/>
      <c r="CV731" s="487"/>
      <c r="CW731" s="517"/>
      <c r="CX731" s="486"/>
      <c r="CY731" s="486"/>
      <c r="CZ731" s="487"/>
      <c r="DA731" s="517"/>
      <c r="DB731" s="486"/>
      <c r="DC731" s="486"/>
      <c r="DD731" s="487"/>
      <c r="DE731" s="517"/>
      <c r="DF731" s="486"/>
      <c r="DG731" s="486"/>
      <c r="DH731" s="487"/>
      <c r="DI731" s="517"/>
      <c r="DJ731" s="486"/>
      <c r="DK731" s="486"/>
      <c r="DL731" s="487"/>
      <c r="DM731" s="517"/>
      <c r="DN731" s="486"/>
      <c r="DO731" s="486"/>
      <c r="DP731" s="487"/>
      <c r="DQ731" s="2452"/>
      <c r="DR731" s="2453"/>
      <c r="DS731" s="2453"/>
      <c r="DT731" s="2453"/>
      <c r="DU731" s="2453"/>
      <c r="DV731" s="2453"/>
      <c r="DW731" s="2453"/>
      <c r="DX731" s="2454"/>
      <c r="DY731" s="482"/>
    </row>
    <row r="732" spans="3:129" ht="6.75" customHeight="1">
      <c r="C732" s="2446"/>
      <c r="D732" s="2447"/>
      <c r="E732" s="2447"/>
      <c r="F732" s="2447"/>
      <c r="G732" s="2447"/>
      <c r="H732" s="2447"/>
      <c r="I732" s="2447"/>
      <c r="J732" s="2447"/>
      <c r="K732" s="2447"/>
      <c r="L732" s="2447"/>
      <c r="M732" s="2447"/>
      <c r="N732" s="2447"/>
      <c r="O732" s="2447"/>
      <c r="P732" s="2447"/>
      <c r="Q732" s="2447"/>
      <c r="R732" s="2447"/>
      <c r="S732" s="2447"/>
      <c r="T732" s="2447"/>
      <c r="U732" s="2447"/>
      <c r="V732" s="2447"/>
      <c r="W732" s="2447"/>
      <c r="X732" s="2447"/>
      <c r="Y732" s="2447"/>
      <c r="Z732" s="2447"/>
      <c r="AA732" s="2447"/>
      <c r="AB732" s="2447"/>
      <c r="AC732" s="2447"/>
      <c r="AD732" s="2448"/>
      <c r="AE732" s="2446"/>
      <c r="AF732" s="2447"/>
      <c r="AG732" s="2447"/>
      <c r="AH732" s="2447"/>
      <c r="AI732" s="2447"/>
      <c r="AJ732" s="2447"/>
      <c r="AK732" s="2447"/>
      <c r="AL732" s="2447"/>
      <c r="AM732" s="2447"/>
      <c r="AN732" s="2447"/>
      <c r="AO732" s="2447"/>
      <c r="AP732" s="2447"/>
      <c r="AQ732" s="2447"/>
      <c r="AR732" s="2447"/>
      <c r="AS732" s="2447"/>
      <c r="AT732" s="2448"/>
      <c r="AU732" s="2446"/>
      <c r="AV732" s="2447"/>
      <c r="AW732" s="2447"/>
      <c r="AX732" s="2447"/>
      <c r="AY732" s="2447"/>
      <c r="AZ732" s="2447"/>
      <c r="BA732" s="2447"/>
      <c r="BB732" s="2448"/>
      <c r="BC732" s="2446"/>
      <c r="BD732" s="2447"/>
      <c r="BE732" s="2447"/>
      <c r="BF732" s="2447"/>
      <c r="BG732" s="2447"/>
      <c r="BH732" s="2447"/>
      <c r="BI732" s="2447"/>
      <c r="BJ732" s="2447"/>
      <c r="BK732" s="2447"/>
      <c r="BL732" s="2447"/>
      <c r="BM732" s="2447"/>
      <c r="BN732" s="2448"/>
      <c r="BO732" s="2446"/>
      <c r="BP732" s="2447"/>
      <c r="BQ732" s="2447"/>
      <c r="BR732" s="2447"/>
      <c r="BS732" s="2447"/>
      <c r="BT732" s="2447"/>
      <c r="BU732" s="2447"/>
      <c r="BV732" s="2447"/>
      <c r="BW732" s="2447"/>
      <c r="BX732" s="2447"/>
      <c r="BY732" s="2447"/>
      <c r="BZ732" s="2447"/>
      <c r="CA732" s="2447"/>
      <c r="CB732" s="2448"/>
      <c r="CC732" s="2446"/>
      <c r="CD732" s="2447"/>
      <c r="CE732" s="2447"/>
      <c r="CF732" s="2447"/>
      <c r="CG732" s="2447"/>
      <c r="CH732" s="2447"/>
      <c r="CI732" s="2447"/>
      <c r="CJ732" s="2447"/>
      <c r="CK732" s="2447"/>
      <c r="CL732" s="2447"/>
      <c r="CM732" s="2447"/>
      <c r="CN732" s="2448"/>
      <c r="CO732" s="478"/>
      <c r="CP732" s="479"/>
      <c r="CQ732" s="479"/>
      <c r="CR732" s="479"/>
      <c r="CS732" s="478"/>
      <c r="CT732" s="479"/>
      <c r="CU732" s="479"/>
      <c r="CV732" s="480"/>
      <c r="CW732" s="478"/>
      <c r="CX732" s="479"/>
      <c r="CY732" s="479"/>
      <c r="CZ732" s="480"/>
      <c r="DA732" s="478"/>
      <c r="DB732" s="479"/>
      <c r="DC732" s="479"/>
      <c r="DD732" s="480"/>
      <c r="DE732" s="478"/>
      <c r="DF732" s="479"/>
      <c r="DG732" s="479"/>
      <c r="DH732" s="480"/>
      <c r="DI732" s="478"/>
      <c r="DJ732" s="479"/>
      <c r="DK732" s="479"/>
      <c r="DL732" s="480"/>
      <c r="DM732" s="478"/>
      <c r="DN732" s="479"/>
      <c r="DO732" s="479"/>
      <c r="DP732" s="480"/>
      <c r="DQ732" s="2446"/>
      <c r="DR732" s="2447"/>
      <c r="DS732" s="2447"/>
      <c r="DT732" s="2447"/>
      <c r="DU732" s="2447"/>
      <c r="DV732" s="2447"/>
      <c r="DW732" s="2447"/>
      <c r="DX732" s="2448"/>
      <c r="DY732" s="482"/>
    </row>
    <row r="733" spans="3:129" ht="6.75" customHeight="1">
      <c r="C733" s="2449"/>
      <c r="D733" s="2450"/>
      <c r="E733" s="2450"/>
      <c r="F733" s="2450"/>
      <c r="G733" s="2450"/>
      <c r="H733" s="2450"/>
      <c r="I733" s="2450"/>
      <c r="J733" s="2450"/>
      <c r="K733" s="2450"/>
      <c r="L733" s="2450"/>
      <c r="M733" s="2450"/>
      <c r="N733" s="2450"/>
      <c r="O733" s="2450"/>
      <c r="P733" s="2450"/>
      <c r="Q733" s="2450"/>
      <c r="R733" s="2450"/>
      <c r="S733" s="2450"/>
      <c r="T733" s="2450"/>
      <c r="U733" s="2450"/>
      <c r="V733" s="2450"/>
      <c r="W733" s="2450"/>
      <c r="X733" s="2450"/>
      <c r="Y733" s="2450"/>
      <c r="Z733" s="2450"/>
      <c r="AA733" s="2450"/>
      <c r="AB733" s="2450"/>
      <c r="AC733" s="2450"/>
      <c r="AD733" s="2451"/>
      <c r="AE733" s="2449"/>
      <c r="AF733" s="2450"/>
      <c r="AG733" s="2450"/>
      <c r="AH733" s="2450"/>
      <c r="AI733" s="2450"/>
      <c r="AJ733" s="2450"/>
      <c r="AK733" s="2450"/>
      <c r="AL733" s="2450"/>
      <c r="AM733" s="2450"/>
      <c r="AN733" s="2450"/>
      <c r="AO733" s="2450"/>
      <c r="AP733" s="2450"/>
      <c r="AQ733" s="2450"/>
      <c r="AR733" s="2450"/>
      <c r="AS733" s="2450"/>
      <c r="AT733" s="2451"/>
      <c r="AU733" s="2449"/>
      <c r="AV733" s="2450"/>
      <c r="AW733" s="2450"/>
      <c r="AX733" s="2450"/>
      <c r="AY733" s="2450"/>
      <c r="AZ733" s="2450"/>
      <c r="BA733" s="2450"/>
      <c r="BB733" s="2451"/>
      <c r="BC733" s="2449"/>
      <c r="BD733" s="2450"/>
      <c r="BE733" s="2450"/>
      <c r="BF733" s="2450"/>
      <c r="BG733" s="2450"/>
      <c r="BH733" s="2450"/>
      <c r="BI733" s="2450"/>
      <c r="BJ733" s="2450"/>
      <c r="BK733" s="2450"/>
      <c r="BL733" s="2450"/>
      <c r="BM733" s="2450"/>
      <c r="BN733" s="2451"/>
      <c r="BO733" s="2449"/>
      <c r="BP733" s="2450"/>
      <c r="BQ733" s="2450"/>
      <c r="BR733" s="2450"/>
      <c r="BS733" s="2450"/>
      <c r="BT733" s="2450"/>
      <c r="BU733" s="2450"/>
      <c r="BV733" s="2450"/>
      <c r="BW733" s="2450"/>
      <c r="BX733" s="2450"/>
      <c r="BY733" s="2450"/>
      <c r="BZ733" s="2450"/>
      <c r="CA733" s="2450"/>
      <c r="CB733" s="2451"/>
      <c r="CC733" s="2449"/>
      <c r="CD733" s="2450"/>
      <c r="CE733" s="2450"/>
      <c r="CF733" s="2450"/>
      <c r="CG733" s="2450"/>
      <c r="CH733" s="2450"/>
      <c r="CI733" s="2450"/>
      <c r="CJ733" s="2450"/>
      <c r="CK733" s="2450"/>
      <c r="CL733" s="2450"/>
      <c r="CM733" s="2450"/>
      <c r="CN733" s="2451"/>
      <c r="CO733" s="481"/>
      <c r="CP733" s="482"/>
      <c r="CQ733" s="482"/>
      <c r="CR733" s="482"/>
      <c r="CS733" s="481"/>
      <c r="CT733" s="482"/>
      <c r="CU733" s="482"/>
      <c r="CV733" s="483"/>
      <c r="CW733" s="481"/>
      <c r="CX733" s="482"/>
      <c r="CY733" s="482"/>
      <c r="CZ733" s="483"/>
      <c r="DA733" s="481"/>
      <c r="DB733" s="482"/>
      <c r="DC733" s="482"/>
      <c r="DD733" s="483"/>
      <c r="DE733" s="481"/>
      <c r="DF733" s="482"/>
      <c r="DG733" s="482"/>
      <c r="DH733" s="483"/>
      <c r="DI733" s="481"/>
      <c r="DJ733" s="482"/>
      <c r="DK733" s="482"/>
      <c r="DL733" s="483"/>
      <c r="DM733" s="481"/>
      <c r="DN733" s="482"/>
      <c r="DO733" s="482"/>
      <c r="DP733" s="483"/>
      <c r="DQ733" s="2449"/>
      <c r="DR733" s="2450"/>
      <c r="DS733" s="2450"/>
      <c r="DT733" s="2450"/>
      <c r="DU733" s="2450"/>
      <c r="DV733" s="2450"/>
      <c r="DW733" s="2450"/>
      <c r="DX733" s="2451"/>
      <c r="DY733" s="482"/>
    </row>
    <row r="734" spans="3:129" ht="6.75" customHeight="1">
      <c r="C734" s="2449"/>
      <c r="D734" s="2450"/>
      <c r="E734" s="2450"/>
      <c r="F734" s="2450"/>
      <c r="G734" s="2450"/>
      <c r="H734" s="2450"/>
      <c r="I734" s="2450"/>
      <c r="J734" s="2450"/>
      <c r="K734" s="2450"/>
      <c r="L734" s="2450"/>
      <c r="M734" s="2450"/>
      <c r="N734" s="2450"/>
      <c r="O734" s="2450"/>
      <c r="P734" s="2450"/>
      <c r="Q734" s="2450"/>
      <c r="R734" s="2450"/>
      <c r="S734" s="2450"/>
      <c r="T734" s="2450"/>
      <c r="U734" s="2450"/>
      <c r="V734" s="2450"/>
      <c r="W734" s="2450"/>
      <c r="X734" s="2450"/>
      <c r="Y734" s="2450"/>
      <c r="Z734" s="2450"/>
      <c r="AA734" s="2450"/>
      <c r="AB734" s="2450"/>
      <c r="AC734" s="2450"/>
      <c r="AD734" s="2451"/>
      <c r="AE734" s="2449"/>
      <c r="AF734" s="2450"/>
      <c r="AG734" s="2450"/>
      <c r="AH734" s="2450"/>
      <c r="AI734" s="2450"/>
      <c r="AJ734" s="2450"/>
      <c r="AK734" s="2450"/>
      <c r="AL734" s="2450"/>
      <c r="AM734" s="2450"/>
      <c r="AN734" s="2450"/>
      <c r="AO734" s="2450"/>
      <c r="AP734" s="2450"/>
      <c r="AQ734" s="2450"/>
      <c r="AR734" s="2450"/>
      <c r="AS734" s="2450"/>
      <c r="AT734" s="2451"/>
      <c r="AU734" s="2449"/>
      <c r="AV734" s="2450"/>
      <c r="AW734" s="2450"/>
      <c r="AX734" s="2450"/>
      <c r="AY734" s="2450"/>
      <c r="AZ734" s="2450"/>
      <c r="BA734" s="2450"/>
      <c r="BB734" s="2451"/>
      <c r="BC734" s="2449"/>
      <c r="BD734" s="2450"/>
      <c r="BE734" s="2450"/>
      <c r="BF734" s="2450"/>
      <c r="BG734" s="2450"/>
      <c r="BH734" s="2450"/>
      <c r="BI734" s="2450"/>
      <c r="BJ734" s="2450"/>
      <c r="BK734" s="2450"/>
      <c r="BL734" s="2450"/>
      <c r="BM734" s="2450"/>
      <c r="BN734" s="2451"/>
      <c r="BO734" s="2449"/>
      <c r="BP734" s="2450"/>
      <c r="BQ734" s="2450"/>
      <c r="BR734" s="2450"/>
      <c r="BS734" s="2450"/>
      <c r="BT734" s="2450"/>
      <c r="BU734" s="2450"/>
      <c r="BV734" s="2450"/>
      <c r="BW734" s="2450"/>
      <c r="BX734" s="2450"/>
      <c r="BY734" s="2450"/>
      <c r="BZ734" s="2450"/>
      <c r="CA734" s="2450"/>
      <c r="CB734" s="2451"/>
      <c r="CC734" s="2449"/>
      <c r="CD734" s="2450"/>
      <c r="CE734" s="2450"/>
      <c r="CF734" s="2450"/>
      <c r="CG734" s="2450"/>
      <c r="CH734" s="2450"/>
      <c r="CI734" s="2450"/>
      <c r="CJ734" s="2450"/>
      <c r="CK734" s="2450"/>
      <c r="CL734" s="2450"/>
      <c r="CM734" s="2450"/>
      <c r="CN734" s="2451"/>
      <c r="CO734" s="519"/>
      <c r="CP734" s="492"/>
      <c r="CQ734" s="492"/>
      <c r="CR734" s="492"/>
      <c r="CS734" s="519"/>
      <c r="CT734" s="492"/>
      <c r="CU734" s="492"/>
      <c r="CV734" s="493"/>
      <c r="CW734" s="519"/>
      <c r="CX734" s="492"/>
      <c r="CY734" s="492"/>
      <c r="CZ734" s="493"/>
      <c r="DA734" s="519"/>
      <c r="DB734" s="492"/>
      <c r="DC734" s="492"/>
      <c r="DD734" s="493"/>
      <c r="DE734" s="519"/>
      <c r="DF734" s="492"/>
      <c r="DG734" s="492"/>
      <c r="DH734" s="493"/>
      <c r="DI734" s="519"/>
      <c r="DJ734" s="492"/>
      <c r="DK734" s="492"/>
      <c r="DL734" s="493"/>
      <c r="DM734" s="519"/>
      <c r="DN734" s="492"/>
      <c r="DO734" s="492"/>
      <c r="DP734" s="493"/>
      <c r="DQ734" s="2449"/>
      <c r="DR734" s="2450"/>
      <c r="DS734" s="2450"/>
      <c r="DT734" s="2450"/>
      <c r="DU734" s="2450"/>
      <c r="DV734" s="2450"/>
      <c r="DW734" s="2450"/>
      <c r="DX734" s="2451"/>
      <c r="DY734" s="482"/>
    </row>
    <row r="735" spans="3:129" ht="6.75" customHeight="1">
      <c r="C735" s="2449"/>
      <c r="D735" s="2450"/>
      <c r="E735" s="2450"/>
      <c r="F735" s="2450"/>
      <c r="G735" s="2450"/>
      <c r="H735" s="2450"/>
      <c r="I735" s="2450"/>
      <c r="J735" s="2450"/>
      <c r="K735" s="2450"/>
      <c r="L735" s="2450"/>
      <c r="M735" s="2450"/>
      <c r="N735" s="2450"/>
      <c r="O735" s="2450"/>
      <c r="P735" s="2450"/>
      <c r="Q735" s="2450"/>
      <c r="R735" s="2450"/>
      <c r="S735" s="2450"/>
      <c r="T735" s="2450"/>
      <c r="U735" s="2450"/>
      <c r="V735" s="2450"/>
      <c r="W735" s="2450"/>
      <c r="X735" s="2450"/>
      <c r="Y735" s="2450"/>
      <c r="Z735" s="2450"/>
      <c r="AA735" s="2450"/>
      <c r="AB735" s="2450"/>
      <c r="AC735" s="2450"/>
      <c r="AD735" s="2451"/>
      <c r="AE735" s="2449"/>
      <c r="AF735" s="2450"/>
      <c r="AG735" s="2450"/>
      <c r="AH735" s="2450"/>
      <c r="AI735" s="2450"/>
      <c r="AJ735" s="2450"/>
      <c r="AK735" s="2450"/>
      <c r="AL735" s="2450"/>
      <c r="AM735" s="2450"/>
      <c r="AN735" s="2450"/>
      <c r="AO735" s="2450"/>
      <c r="AP735" s="2450"/>
      <c r="AQ735" s="2450"/>
      <c r="AR735" s="2450"/>
      <c r="AS735" s="2450"/>
      <c r="AT735" s="2451"/>
      <c r="AU735" s="2449"/>
      <c r="AV735" s="2450"/>
      <c r="AW735" s="2450"/>
      <c r="AX735" s="2450"/>
      <c r="AY735" s="2450"/>
      <c r="AZ735" s="2450"/>
      <c r="BA735" s="2450"/>
      <c r="BB735" s="2451"/>
      <c r="BC735" s="2449"/>
      <c r="BD735" s="2450"/>
      <c r="BE735" s="2450"/>
      <c r="BF735" s="2450"/>
      <c r="BG735" s="2450"/>
      <c r="BH735" s="2450"/>
      <c r="BI735" s="2450"/>
      <c r="BJ735" s="2450"/>
      <c r="BK735" s="2450"/>
      <c r="BL735" s="2450"/>
      <c r="BM735" s="2450"/>
      <c r="BN735" s="2451"/>
      <c r="BO735" s="2449"/>
      <c r="BP735" s="2450"/>
      <c r="BQ735" s="2450"/>
      <c r="BR735" s="2450"/>
      <c r="BS735" s="2450"/>
      <c r="BT735" s="2450"/>
      <c r="BU735" s="2450"/>
      <c r="BV735" s="2450"/>
      <c r="BW735" s="2450"/>
      <c r="BX735" s="2450"/>
      <c r="BY735" s="2450"/>
      <c r="BZ735" s="2450"/>
      <c r="CA735" s="2450"/>
      <c r="CB735" s="2451"/>
      <c r="CC735" s="2449"/>
      <c r="CD735" s="2450"/>
      <c r="CE735" s="2450"/>
      <c r="CF735" s="2450"/>
      <c r="CG735" s="2450"/>
      <c r="CH735" s="2450"/>
      <c r="CI735" s="2450"/>
      <c r="CJ735" s="2450"/>
      <c r="CK735" s="2450"/>
      <c r="CL735" s="2450"/>
      <c r="CM735" s="2450"/>
      <c r="CN735" s="2451"/>
      <c r="CO735" s="481"/>
      <c r="CP735" s="482"/>
      <c r="CQ735" s="482"/>
      <c r="CR735" s="482"/>
      <c r="CS735" s="481"/>
      <c r="CT735" s="482"/>
      <c r="CU735" s="482"/>
      <c r="CV735" s="483"/>
      <c r="CW735" s="481"/>
      <c r="CX735" s="482"/>
      <c r="CY735" s="482"/>
      <c r="CZ735" s="483"/>
      <c r="DA735" s="481"/>
      <c r="DB735" s="482"/>
      <c r="DC735" s="482"/>
      <c r="DD735" s="483"/>
      <c r="DE735" s="481"/>
      <c r="DF735" s="482"/>
      <c r="DG735" s="482"/>
      <c r="DH735" s="483"/>
      <c r="DI735" s="481"/>
      <c r="DJ735" s="482"/>
      <c r="DK735" s="482"/>
      <c r="DL735" s="483"/>
      <c r="DM735" s="481"/>
      <c r="DN735" s="482"/>
      <c r="DO735" s="482"/>
      <c r="DP735" s="483"/>
      <c r="DQ735" s="2449"/>
      <c r="DR735" s="2450"/>
      <c r="DS735" s="2450"/>
      <c r="DT735" s="2450"/>
      <c r="DU735" s="2450"/>
      <c r="DV735" s="2450"/>
      <c r="DW735" s="2450"/>
      <c r="DX735" s="2451"/>
      <c r="DY735" s="482"/>
    </row>
    <row r="736" spans="3:129" ht="6.75" customHeight="1">
      <c r="C736" s="2449"/>
      <c r="D736" s="2450"/>
      <c r="E736" s="2450"/>
      <c r="F736" s="2450"/>
      <c r="G736" s="2450"/>
      <c r="H736" s="2450"/>
      <c r="I736" s="2450"/>
      <c r="J736" s="2450"/>
      <c r="K736" s="2450"/>
      <c r="L736" s="2450"/>
      <c r="M736" s="2450"/>
      <c r="N736" s="2450"/>
      <c r="O736" s="2450"/>
      <c r="P736" s="2450"/>
      <c r="Q736" s="2450"/>
      <c r="R736" s="2450"/>
      <c r="S736" s="2450"/>
      <c r="T736" s="2450"/>
      <c r="U736" s="2450"/>
      <c r="V736" s="2450"/>
      <c r="W736" s="2450"/>
      <c r="X736" s="2450"/>
      <c r="Y736" s="2450"/>
      <c r="Z736" s="2450"/>
      <c r="AA736" s="2450"/>
      <c r="AB736" s="2450"/>
      <c r="AC736" s="2450"/>
      <c r="AD736" s="2451"/>
      <c r="AE736" s="2449"/>
      <c r="AF736" s="2450"/>
      <c r="AG736" s="2450"/>
      <c r="AH736" s="2450"/>
      <c r="AI736" s="2450"/>
      <c r="AJ736" s="2450"/>
      <c r="AK736" s="2450"/>
      <c r="AL736" s="2450"/>
      <c r="AM736" s="2450"/>
      <c r="AN736" s="2450"/>
      <c r="AO736" s="2450"/>
      <c r="AP736" s="2450"/>
      <c r="AQ736" s="2450"/>
      <c r="AR736" s="2450"/>
      <c r="AS736" s="2450"/>
      <c r="AT736" s="2451"/>
      <c r="AU736" s="2449"/>
      <c r="AV736" s="2450"/>
      <c r="AW736" s="2450"/>
      <c r="AX736" s="2450"/>
      <c r="AY736" s="2450"/>
      <c r="AZ736" s="2450"/>
      <c r="BA736" s="2450"/>
      <c r="BB736" s="2451"/>
      <c r="BC736" s="2449"/>
      <c r="BD736" s="2450"/>
      <c r="BE736" s="2450"/>
      <c r="BF736" s="2450"/>
      <c r="BG736" s="2450"/>
      <c r="BH736" s="2450"/>
      <c r="BI736" s="2450"/>
      <c r="BJ736" s="2450"/>
      <c r="BK736" s="2450"/>
      <c r="BL736" s="2450"/>
      <c r="BM736" s="2450"/>
      <c r="BN736" s="2451"/>
      <c r="BO736" s="2449"/>
      <c r="BP736" s="2450"/>
      <c r="BQ736" s="2450"/>
      <c r="BR736" s="2450"/>
      <c r="BS736" s="2450"/>
      <c r="BT736" s="2450"/>
      <c r="BU736" s="2450"/>
      <c r="BV736" s="2450"/>
      <c r="BW736" s="2450"/>
      <c r="BX736" s="2450"/>
      <c r="BY736" s="2450"/>
      <c r="BZ736" s="2450"/>
      <c r="CA736" s="2450"/>
      <c r="CB736" s="2451"/>
      <c r="CC736" s="2449"/>
      <c r="CD736" s="2450"/>
      <c r="CE736" s="2450"/>
      <c r="CF736" s="2450"/>
      <c r="CG736" s="2450"/>
      <c r="CH736" s="2450"/>
      <c r="CI736" s="2450"/>
      <c r="CJ736" s="2450"/>
      <c r="CK736" s="2450"/>
      <c r="CL736" s="2450"/>
      <c r="CM736" s="2450"/>
      <c r="CN736" s="2451"/>
      <c r="CO736" s="520"/>
      <c r="CP736" s="498"/>
      <c r="CQ736" s="498"/>
      <c r="CR736" s="498"/>
      <c r="CS736" s="520"/>
      <c r="CT736" s="498"/>
      <c r="CU736" s="498"/>
      <c r="CV736" s="497"/>
      <c r="CW736" s="520"/>
      <c r="CX736" s="498"/>
      <c r="CY736" s="498"/>
      <c r="CZ736" s="497"/>
      <c r="DA736" s="520"/>
      <c r="DB736" s="498"/>
      <c r="DC736" s="498"/>
      <c r="DD736" s="497"/>
      <c r="DE736" s="520"/>
      <c r="DF736" s="498"/>
      <c r="DG736" s="498"/>
      <c r="DH736" s="497"/>
      <c r="DI736" s="520"/>
      <c r="DJ736" s="498"/>
      <c r="DK736" s="498"/>
      <c r="DL736" s="497"/>
      <c r="DM736" s="520"/>
      <c r="DN736" s="498"/>
      <c r="DO736" s="498"/>
      <c r="DP736" s="497"/>
      <c r="DQ736" s="2449"/>
      <c r="DR736" s="2450"/>
      <c r="DS736" s="2450"/>
      <c r="DT736" s="2450"/>
      <c r="DU736" s="2450"/>
      <c r="DV736" s="2450"/>
      <c r="DW736" s="2450"/>
      <c r="DX736" s="2451"/>
      <c r="DY736" s="482"/>
    </row>
    <row r="737" spans="3:129" ht="6.75" customHeight="1">
      <c r="C737" s="2449"/>
      <c r="D737" s="2450"/>
      <c r="E737" s="2450"/>
      <c r="F737" s="2450"/>
      <c r="G737" s="2450"/>
      <c r="H737" s="2450"/>
      <c r="I737" s="2450"/>
      <c r="J737" s="2450"/>
      <c r="K737" s="2450"/>
      <c r="L737" s="2450"/>
      <c r="M737" s="2450"/>
      <c r="N737" s="2450"/>
      <c r="O737" s="2450"/>
      <c r="P737" s="2450"/>
      <c r="Q737" s="2450"/>
      <c r="R737" s="2450"/>
      <c r="S737" s="2450"/>
      <c r="T737" s="2450"/>
      <c r="U737" s="2450"/>
      <c r="V737" s="2450"/>
      <c r="W737" s="2450"/>
      <c r="X737" s="2450"/>
      <c r="Y737" s="2450"/>
      <c r="Z737" s="2450"/>
      <c r="AA737" s="2450"/>
      <c r="AB737" s="2450"/>
      <c r="AC737" s="2450"/>
      <c r="AD737" s="2451"/>
      <c r="AE737" s="2449"/>
      <c r="AF737" s="2450"/>
      <c r="AG737" s="2450"/>
      <c r="AH737" s="2450"/>
      <c r="AI737" s="2450"/>
      <c r="AJ737" s="2450"/>
      <c r="AK737" s="2450"/>
      <c r="AL737" s="2450"/>
      <c r="AM737" s="2450"/>
      <c r="AN737" s="2450"/>
      <c r="AO737" s="2450"/>
      <c r="AP737" s="2450"/>
      <c r="AQ737" s="2450"/>
      <c r="AR737" s="2450"/>
      <c r="AS737" s="2450"/>
      <c r="AT737" s="2451"/>
      <c r="AU737" s="2449"/>
      <c r="AV737" s="2450"/>
      <c r="AW737" s="2450"/>
      <c r="AX737" s="2450"/>
      <c r="AY737" s="2450"/>
      <c r="AZ737" s="2450"/>
      <c r="BA737" s="2450"/>
      <c r="BB737" s="2451"/>
      <c r="BC737" s="2449"/>
      <c r="BD737" s="2450"/>
      <c r="BE737" s="2450"/>
      <c r="BF737" s="2450"/>
      <c r="BG737" s="2450"/>
      <c r="BH737" s="2450"/>
      <c r="BI737" s="2450"/>
      <c r="BJ737" s="2450"/>
      <c r="BK737" s="2450"/>
      <c r="BL737" s="2450"/>
      <c r="BM737" s="2450"/>
      <c r="BN737" s="2451"/>
      <c r="BO737" s="2449"/>
      <c r="BP737" s="2450"/>
      <c r="BQ737" s="2450"/>
      <c r="BR737" s="2450"/>
      <c r="BS737" s="2450"/>
      <c r="BT737" s="2450"/>
      <c r="BU737" s="2450"/>
      <c r="BV737" s="2450"/>
      <c r="BW737" s="2450"/>
      <c r="BX737" s="2450"/>
      <c r="BY737" s="2450"/>
      <c r="BZ737" s="2450"/>
      <c r="CA737" s="2450"/>
      <c r="CB737" s="2451"/>
      <c r="CC737" s="2449"/>
      <c r="CD737" s="2450"/>
      <c r="CE737" s="2450"/>
      <c r="CF737" s="2450"/>
      <c r="CG737" s="2450"/>
      <c r="CH737" s="2450"/>
      <c r="CI737" s="2450"/>
      <c r="CJ737" s="2450"/>
      <c r="CK737" s="2450"/>
      <c r="CL737" s="2450"/>
      <c r="CM737" s="2450"/>
      <c r="CN737" s="2451"/>
      <c r="CO737" s="481"/>
      <c r="CP737" s="482"/>
      <c r="CQ737" s="482"/>
      <c r="CR737" s="482"/>
      <c r="CS737" s="481"/>
      <c r="CT737" s="482"/>
      <c r="CU737" s="482"/>
      <c r="CV737" s="483"/>
      <c r="CW737" s="481"/>
      <c r="CX737" s="482"/>
      <c r="CY737" s="482"/>
      <c r="CZ737" s="483"/>
      <c r="DA737" s="481"/>
      <c r="DB737" s="482"/>
      <c r="DC737" s="482"/>
      <c r="DD737" s="483"/>
      <c r="DE737" s="481"/>
      <c r="DF737" s="482"/>
      <c r="DG737" s="482"/>
      <c r="DH737" s="483"/>
      <c r="DI737" s="481"/>
      <c r="DJ737" s="482"/>
      <c r="DK737" s="482"/>
      <c r="DL737" s="483"/>
      <c r="DM737" s="481"/>
      <c r="DN737" s="482"/>
      <c r="DO737" s="482"/>
      <c r="DP737" s="483"/>
      <c r="DQ737" s="2449"/>
      <c r="DR737" s="2450"/>
      <c r="DS737" s="2450"/>
      <c r="DT737" s="2450"/>
      <c r="DU737" s="2450"/>
      <c r="DV737" s="2450"/>
      <c r="DW737" s="2450"/>
      <c r="DX737" s="2451"/>
      <c r="DY737" s="482"/>
    </row>
    <row r="738" spans="3:129" ht="6.75" customHeight="1">
      <c r="C738" s="2449"/>
      <c r="D738" s="2450"/>
      <c r="E738" s="2450"/>
      <c r="F738" s="2450"/>
      <c r="G738" s="2450"/>
      <c r="H738" s="2450"/>
      <c r="I738" s="2450"/>
      <c r="J738" s="2450"/>
      <c r="K738" s="2450"/>
      <c r="L738" s="2450"/>
      <c r="M738" s="2450"/>
      <c r="N738" s="2450"/>
      <c r="O738" s="2450"/>
      <c r="P738" s="2450"/>
      <c r="Q738" s="2450"/>
      <c r="R738" s="2450"/>
      <c r="S738" s="2450"/>
      <c r="T738" s="2450"/>
      <c r="U738" s="2450"/>
      <c r="V738" s="2450"/>
      <c r="W738" s="2450"/>
      <c r="X738" s="2450"/>
      <c r="Y738" s="2450"/>
      <c r="Z738" s="2450"/>
      <c r="AA738" s="2450"/>
      <c r="AB738" s="2450"/>
      <c r="AC738" s="2450"/>
      <c r="AD738" s="2451"/>
      <c r="AE738" s="2449"/>
      <c r="AF738" s="2450"/>
      <c r="AG738" s="2450"/>
      <c r="AH738" s="2450"/>
      <c r="AI738" s="2450"/>
      <c r="AJ738" s="2450"/>
      <c r="AK738" s="2450"/>
      <c r="AL738" s="2450"/>
      <c r="AM738" s="2450"/>
      <c r="AN738" s="2450"/>
      <c r="AO738" s="2450"/>
      <c r="AP738" s="2450"/>
      <c r="AQ738" s="2450"/>
      <c r="AR738" s="2450"/>
      <c r="AS738" s="2450"/>
      <c r="AT738" s="2451"/>
      <c r="AU738" s="2449"/>
      <c r="AV738" s="2450"/>
      <c r="AW738" s="2450"/>
      <c r="AX738" s="2450"/>
      <c r="AY738" s="2450"/>
      <c r="AZ738" s="2450"/>
      <c r="BA738" s="2450"/>
      <c r="BB738" s="2451"/>
      <c r="BC738" s="2449"/>
      <c r="BD738" s="2450"/>
      <c r="BE738" s="2450"/>
      <c r="BF738" s="2450"/>
      <c r="BG738" s="2450"/>
      <c r="BH738" s="2450"/>
      <c r="BI738" s="2450"/>
      <c r="BJ738" s="2450"/>
      <c r="BK738" s="2450"/>
      <c r="BL738" s="2450"/>
      <c r="BM738" s="2450"/>
      <c r="BN738" s="2451"/>
      <c r="BO738" s="2449"/>
      <c r="BP738" s="2450"/>
      <c r="BQ738" s="2450"/>
      <c r="BR738" s="2450"/>
      <c r="BS738" s="2450"/>
      <c r="BT738" s="2450"/>
      <c r="BU738" s="2450"/>
      <c r="BV738" s="2450"/>
      <c r="BW738" s="2450"/>
      <c r="BX738" s="2450"/>
      <c r="BY738" s="2450"/>
      <c r="BZ738" s="2450"/>
      <c r="CA738" s="2450"/>
      <c r="CB738" s="2451"/>
      <c r="CC738" s="2449"/>
      <c r="CD738" s="2450"/>
      <c r="CE738" s="2450"/>
      <c r="CF738" s="2450"/>
      <c r="CG738" s="2450"/>
      <c r="CH738" s="2450"/>
      <c r="CI738" s="2450"/>
      <c r="CJ738" s="2450"/>
      <c r="CK738" s="2450"/>
      <c r="CL738" s="2450"/>
      <c r="CM738" s="2450"/>
      <c r="CN738" s="2451"/>
      <c r="CO738" s="481"/>
      <c r="CP738" s="482"/>
      <c r="CQ738" s="482"/>
      <c r="CR738" s="482"/>
      <c r="CS738" s="481"/>
      <c r="CT738" s="482"/>
      <c r="CU738" s="482"/>
      <c r="CV738" s="483"/>
      <c r="CW738" s="481"/>
      <c r="CX738" s="482"/>
      <c r="CY738" s="482"/>
      <c r="CZ738" s="483"/>
      <c r="DA738" s="481"/>
      <c r="DB738" s="482"/>
      <c r="DC738" s="482"/>
      <c r="DD738" s="483"/>
      <c r="DE738" s="481"/>
      <c r="DF738" s="482"/>
      <c r="DG738" s="482"/>
      <c r="DH738" s="483"/>
      <c r="DI738" s="481"/>
      <c r="DJ738" s="482"/>
      <c r="DK738" s="482"/>
      <c r="DL738" s="483"/>
      <c r="DM738" s="481"/>
      <c r="DN738" s="482"/>
      <c r="DO738" s="482"/>
      <c r="DP738" s="483"/>
      <c r="DQ738" s="2449"/>
      <c r="DR738" s="2450"/>
      <c r="DS738" s="2450"/>
      <c r="DT738" s="2450"/>
      <c r="DU738" s="2450"/>
      <c r="DV738" s="2450"/>
      <c r="DW738" s="2450"/>
      <c r="DX738" s="2451"/>
      <c r="DY738" s="482"/>
    </row>
    <row r="739" spans="3:129" ht="6.75" customHeight="1">
      <c r="C739" s="2452"/>
      <c r="D739" s="2453"/>
      <c r="E739" s="2453"/>
      <c r="F739" s="2453"/>
      <c r="G739" s="2453"/>
      <c r="H739" s="2453"/>
      <c r="I739" s="2453"/>
      <c r="J739" s="2453"/>
      <c r="K739" s="2453"/>
      <c r="L739" s="2453"/>
      <c r="M739" s="2453"/>
      <c r="N739" s="2453"/>
      <c r="O739" s="2453"/>
      <c r="P739" s="2453"/>
      <c r="Q739" s="2453"/>
      <c r="R739" s="2453"/>
      <c r="S739" s="2453"/>
      <c r="T739" s="2453"/>
      <c r="U739" s="2453"/>
      <c r="V739" s="2453"/>
      <c r="W739" s="2453"/>
      <c r="X739" s="2453"/>
      <c r="Y739" s="2453"/>
      <c r="Z739" s="2453"/>
      <c r="AA739" s="2453"/>
      <c r="AB739" s="2453"/>
      <c r="AC739" s="2453"/>
      <c r="AD739" s="2454"/>
      <c r="AE739" s="2452"/>
      <c r="AF739" s="2453"/>
      <c r="AG739" s="2453"/>
      <c r="AH739" s="2453"/>
      <c r="AI739" s="2453"/>
      <c r="AJ739" s="2453"/>
      <c r="AK739" s="2453"/>
      <c r="AL739" s="2453"/>
      <c r="AM739" s="2453"/>
      <c r="AN739" s="2453"/>
      <c r="AO739" s="2453"/>
      <c r="AP739" s="2453"/>
      <c r="AQ739" s="2453"/>
      <c r="AR739" s="2453"/>
      <c r="AS739" s="2453"/>
      <c r="AT739" s="2454"/>
      <c r="AU739" s="2452"/>
      <c r="AV739" s="2453"/>
      <c r="AW739" s="2453"/>
      <c r="AX739" s="2453"/>
      <c r="AY739" s="2453"/>
      <c r="AZ739" s="2453"/>
      <c r="BA739" s="2453"/>
      <c r="BB739" s="2454"/>
      <c r="BC739" s="2452"/>
      <c r="BD739" s="2453"/>
      <c r="BE739" s="2453"/>
      <c r="BF739" s="2453"/>
      <c r="BG739" s="2453"/>
      <c r="BH739" s="2453"/>
      <c r="BI739" s="2453"/>
      <c r="BJ739" s="2453"/>
      <c r="BK739" s="2453"/>
      <c r="BL739" s="2453"/>
      <c r="BM739" s="2453"/>
      <c r="BN739" s="2454"/>
      <c r="BO739" s="2452"/>
      <c r="BP739" s="2453"/>
      <c r="BQ739" s="2453"/>
      <c r="BR739" s="2453"/>
      <c r="BS739" s="2453"/>
      <c r="BT739" s="2453"/>
      <c r="BU739" s="2453"/>
      <c r="BV739" s="2453"/>
      <c r="BW739" s="2453"/>
      <c r="BX739" s="2453"/>
      <c r="BY739" s="2453"/>
      <c r="BZ739" s="2453"/>
      <c r="CA739" s="2453"/>
      <c r="CB739" s="2454"/>
      <c r="CC739" s="2452"/>
      <c r="CD739" s="2453"/>
      <c r="CE739" s="2453"/>
      <c r="CF739" s="2453"/>
      <c r="CG739" s="2453"/>
      <c r="CH739" s="2453"/>
      <c r="CI739" s="2453"/>
      <c r="CJ739" s="2453"/>
      <c r="CK739" s="2453"/>
      <c r="CL739" s="2453"/>
      <c r="CM739" s="2453"/>
      <c r="CN739" s="2454"/>
      <c r="CO739" s="517"/>
      <c r="CP739" s="486"/>
      <c r="CQ739" s="486"/>
      <c r="CR739" s="486"/>
      <c r="CS739" s="517"/>
      <c r="CT739" s="486"/>
      <c r="CU739" s="486"/>
      <c r="CV739" s="487"/>
      <c r="CW739" s="517"/>
      <c r="CX739" s="486"/>
      <c r="CY739" s="486"/>
      <c r="CZ739" s="487"/>
      <c r="DA739" s="517"/>
      <c r="DB739" s="486"/>
      <c r="DC739" s="486"/>
      <c r="DD739" s="487"/>
      <c r="DE739" s="517"/>
      <c r="DF739" s="486"/>
      <c r="DG739" s="486"/>
      <c r="DH739" s="487"/>
      <c r="DI739" s="517"/>
      <c r="DJ739" s="486"/>
      <c r="DK739" s="486"/>
      <c r="DL739" s="487"/>
      <c r="DM739" s="517"/>
      <c r="DN739" s="486"/>
      <c r="DO739" s="486"/>
      <c r="DP739" s="487"/>
      <c r="DQ739" s="2452"/>
      <c r="DR739" s="2453"/>
      <c r="DS739" s="2453"/>
      <c r="DT739" s="2453"/>
      <c r="DU739" s="2453"/>
      <c r="DV739" s="2453"/>
      <c r="DW739" s="2453"/>
      <c r="DX739" s="2454"/>
      <c r="DY739" s="482"/>
    </row>
    <row r="740" spans="3:129" ht="6.75" customHeight="1">
      <c r="C740" s="2446"/>
      <c r="D740" s="2447"/>
      <c r="E740" s="2447"/>
      <c r="F740" s="2447"/>
      <c r="G740" s="2447"/>
      <c r="H740" s="2447"/>
      <c r="I740" s="2447"/>
      <c r="J740" s="2447"/>
      <c r="K740" s="2447"/>
      <c r="L740" s="2447"/>
      <c r="M740" s="2447"/>
      <c r="N740" s="2447"/>
      <c r="O740" s="2447"/>
      <c r="P740" s="2447"/>
      <c r="Q740" s="2447"/>
      <c r="R740" s="2447"/>
      <c r="S740" s="2447"/>
      <c r="T740" s="2447"/>
      <c r="U740" s="2447"/>
      <c r="V740" s="2447"/>
      <c r="W740" s="2447"/>
      <c r="X740" s="2447"/>
      <c r="Y740" s="2447"/>
      <c r="Z740" s="2447"/>
      <c r="AA740" s="2447"/>
      <c r="AB740" s="2447"/>
      <c r="AC740" s="2447"/>
      <c r="AD740" s="2448"/>
      <c r="AE740" s="2446"/>
      <c r="AF740" s="2447"/>
      <c r="AG740" s="2447"/>
      <c r="AH740" s="2447"/>
      <c r="AI740" s="2447"/>
      <c r="AJ740" s="2447"/>
      <c r="AK740" s="2447"/>
      <c r="AL740" s="2447"/>
      <c r="AM740" s="2447"/>
      <c r="AN740" s="2447"/>
      <c r="AO740" s="2447"/>
      <c r="AP740" s="2447"/>
      <c r="AQ740" s="2447"/>
      <c r="AR740" s="2447"/>
      <c r="AS740" s="2447"/>
      <c r="AT740" s="2448"/>
      <c r="AU740" s="2446"/>
      <c r="AV740" s="2447"/>
      <c r="AW740" s="2447"/>
      <c r="AX740" s="2447"/>
      <c r="AY740" s="2447"/>
      <c r="AZ740" s="2447"/>
      <c r="BA740" s="2447"/>
      <c r="BB740" s="2448"/>
      <c r="BC740" s="2446"/>
      <c r="BD740" s="2447"/>
      <c r="BE740" s="2447"/>
      <c r="BF740" s="2447"/>
      <c r="BG740" s="2447"/>
      <c r="BH740" s="2447"/>
      <c r="BI740" s="2447"/>
      <c r="BJ740" s="2447"/>
      <c r="BK740" s="2447"/>
      <c r="BL740" s="2447"/>
      <c r="BM740" s="2447"/>
      <c r="BN740" s="2448"/>
      <c r="BO740" s="2446"/>
      <c r="BP740" s="2447"/>
      <c r="BQ740" s="2447"/>
      <c r="BR740" s="2447"/>
      <c r="BS740" s="2447"/>
      <c r="BT740" s="2447"/>
      <c r="BU740" s="2447"/>
      <c r="BV740" s="2447"/>
      <c r="BW740" s="2447"/>
      <c r="BX740" s="2447"/>
      <c r="BY740" s="2447"/>
      <c r="BZ740" s="2447"/>
      <c r="CA740" s="2447"/>
      <c r="CB740" s="2448"/>
      <c r="CC740" s="2446"/>
      <c r="CD740" s="2447"/>
      <c r="CE740" s="2447"/>
      <c r="CF740" s="2447"/>
      <c r="CG740" s="2447"/>
      <c r="CH740" s="2447"/>
      <c r="CI740" s="2447"/>
      <c r="CJ740" s="2447"/>
      <c r="CK740" s="2447"/>
      <c r="CL740" s="2447"/>
      <c r="CM740" s="2447"/>
      <c r="CN740" s="2448"/>
      <c r="CO740" s="478"/>
      <c r="CP740" s="479"/>
      <c r="CQ740" s="479"/>
      <c r="CR740" s="479"/>
      <c r="CS740" s="478"/>
      <c r="CT740" s="479"/>
      <c r="CU740" s="479"/>
      <c r="CV740" s="480"/>
      <c r="CW740" s="478"/>
      <c r="CX740" s="479"/>
      <c r="CY740" s="479"/>
      <c r="CZ740" s="480"/>
      <c r="DA740" s="478"/>
      <c r="DB740" s="479"/>
      <c r="DC740" s="479"/>
      <c r="DD740" s="480"/>
      <c r="DE740" s="478"/>
      <c r="DF740" s="479"/>
      <c r="DG740" s="479"/>
      <c r="DH740" s="480"/>
      <c r="DI740" s="478"/>
      <c r="DJ740" s="479"/>
      <c r="DK740" s="479"/>
      <c r="DL740" s="480"/>
      <c r="DM740" s="478"/>
      <c r="DN740" s="479"/>
      <c r="DO740" s="479"/>
      <c r="DP740" s="480"/>
      <c r="DQ740" s="2446"/>
      <c r="DR740" s="2447"/>
      <c r="DS740" s="2447"/>
      <c r="DT740" s="2447"/>
      <c r="DU740" s="2447"/>
      <c r="DV740" s="2447"/>
      <c r="DW740" s="2447"/>
      <c r="DX740" s="2448"/>
      <c r="DY740" s="482"/>
    </row>
    <row r="741" spans="3:129" ht="6.75" customHeight="1">
      <c r="C741" s="2449"/>
      <c r="D741" s="2450"/>
      <c r="E741" s="2450"/>
      <c r="F741" s="2450"/>
      <c r="G741" s="2450"/>
      <c r="H741" s="2450"/>
      <c r="I741" s="2450"/>
      <c r="J741" s="2450"/>
      <c r="K741" s="2450"/>
      <c r="L741" s="2450"/>
      <c r="M741" s="2450"/>
      <c r="N741" s="2450"/>
      <c r="O741" s="2450"/>
      <c r="P741" s="2450"/>
      <c r="Q741" s="2450"/>
      <c r="R741" s="2450"/>
      <c r="S741" s="2450"/>
      <c r="T741" s="2450"/>
      <c r="U741" s="2450"/>
      <c r="V741" s="2450"/>
      <c r="W741" s="2450"/>
      <c r="X741" s="2450"/>
      <c r="Y741" s="2450"/>
      <c r="Z741" s="2450"/>
      <c r="AA741" s="2450"/>
      <c r="AB741" s="2450"/>
      <c r="AC741" s="2450"/>
      <c r="AD741" s="2451"/>
      <c r="AE741" s="2449"/>
      <c r="AF741" s="2450"/>
      <c r="AG741" s="2450"/>
      <c r="AH741" s="2450"/>
      <c r="AI741" s="2450"/>
      <c r="AJ741" s="2450"/>
      <c r="AK741" s="2450"/>
      <c r="AL741" s="2450"/>
      <c r="AM741" s="2450"/>
      <c r="AN741" s="2450"/>
      <c r="AO741" s="2450"/>
      <c r="AP741" s="2450"/>
      <c r="AQ741" s="2450"/>
      <c r="AR741" s="2450"/>
      <c r="AS741" s="2450"/>
      <c r="AT741" s="2451"/>
      <c r="AU741" s="2449"/>
      <c r="AV741" s="2450"/>
      <c r="AW741" s="2450"/>
      <c r="AX741" s="2450"/>
      <c r="AY741" s="2450"/>
      <c r="AZ741" s="2450"/>
      <c r="BA741" s="2450"/>
      <c r="BB741" s="2451"/>
      <c r="BC741" s="2449"/>
      <c r="BD741" s="2450"/>
      <c r="BE741" s="2450"/>
      <c r="BF741" s="2450"/>
      <c r="BG741" s="2450"/>
      <c r="BH741" s="2450"/>
      <c r="BI741" s="2450"/>
      <c r="BJ741" s="2450"/>
      <c r="BK741" s="2450"/>
      <c r="BL741" s="2450"/>
      <c r="BM741" s="2450"/>
      <c r="BN741" s="2451"/>
      <c r="BO741" s="2449"/>
      <c r="BP741" s="2450"/>
      <c r="BQ741" s="2450"/>
      <c r="BR741" s="2450"/>
      <c r="BS741" s="2450"/>
      <c r="BT741" s="2450"/>
      <c r="BU741" s="2450"/>
      <c r="BV741" s="2450"/>
      <c r="BW741" s="2450"/>
      <c r="BX741" s="2450"/>
      <c r="BY741" s="2450"/>
      <c r="BZ741" s="2450"/>
      <c r="CA741" s="2450"/>
      <c r="CB741" s="2451"/>
      <c r="CC741" s="2449"/>
      <c r="CD741" s="2450"/>
      <c r="CE741" s="2450"/>
      <c r="CF741" s="2450"/>
      <c r="CG741" s="2450"/>
      <c r="CH741" s="2450"/>
      <c r="CI741" s="2450"/>
      <c r="CJ741" s="2450"/>
      <c r="CK741" s="2450"/>
      <c r="CL741" s="2450"/>
      <c r="CM741" s="2450"/>
      <c r="CN741" s="2451"/>
      <c r="CO741" s="481"/>
      <c r="CP741" s="482"/>
      <c r="CQ741" s="482"/>
      <c r="CR741" s="482"/>
      <c r="CS741" s="481"/>
      <c r="CT741" s="482"/>
      <c r="CU741" s="482"/>
      <c r="CV741" s="483"/>
      <c r="CW741" s="481"/>
      <c r="CX741" s="482"/>
      <c r="CY741" s="482"/>
      <c r="CZ741" s="483"/>
      <c r="DA741" s="481"/>
      <c r="DB741" s="482"/>
      <c r="DC741" s="482"/>
      <c r="DD741" s="483"/>
      <c r="DE741" s="481"/>
      <c r="DF741" s="482"/>
      <c r="DG741" s="482"/>
      <c r="DH741" s="483"/>
      <c r="DI741" s="481"/>
      <c r="DJ741" s="482"/>
      <c r="DK741" s="482"/>
      <c r="DL741" s="483"/>
      <c r="DM741" s="481"/>
      <c r="DN741" s="482"/>
      <c r="DO741" s="482"/>
      <c r="DP741" s="483"/>
      <c r="DQ741" s="2449"/>
      <c r="DR741" s="2450"/>
      <c r="DS741" s="2450"/>
      <c r="DT741" s="2450"/>
      <c r="DU741" s="2450"/>
      <c r="DV741" s="2450"/>
      <c r="DW741" s="2450"/>
      <c r="DX741" s="2451"/>
      <c r="DY741" s="482"/>
    </row>
    <row r="742" spans="3:129" ht="6.75" customHeight="1">
      <c r="C742" s="2449"/>
      <c r="D742" s="2450"/>
      <c r="E742" s="2450"/>
      <c r="F742" s="2450"/>
      <c r="G742" s="2450"/>
      <c r="H742" s="2450"/>
      <c r="I742" s="2450"/>
      <c r="J742" s="2450"/>
      <c r="K742" s="2450"/>
      <c r="L742" s="2450"/>
      <c r="M742" s="2450"/>
      <c r="N742" s="2450"/>
      <c r="O742" s="2450"/>
      <c r="P742" s="2450"/>
      <c r="Q742" s="2450"/>
      <c r="R742" s="2450"/>
      <c r="S742" s="2450"/>
      <c r="T742" s="2450"/>
      <c r="U742" s="2450"/>
      <c r="V742" s="2450"/>
      <c r="W742" s="2450"/>
      <c r="X742" s="2450"/>
      <c r="Y742" s="2450"/>
      <c r="Z742" s="2450"/>
      <c r="AA742" s="2450"/>
      <c r="AB742" s="2450"/>
      <c r="AC742" s="2450"/>
      <c r="AD742" s="2451"/>
      <c r="AE742" s="2449"/>
      <c r="AF742" s="2450"/>
      <c r="AG742" s="2450"/>
      <c r="AH742" s="2450"/>
      <c r="AI742" s="2450"/>
      <c r="AJ742" s="2450"/>
      <c r="AK742" s="2450"/>
      <c r="AL742" s="2450"/>
      <c r="AM742" s="2450"/>
      <c r="AN742" s="2450"/>
      <c r="AO742" s="2450"/>
      <c r="AP742" s="2450"/>
      <c r="AQ742" s="2450"/>
      <c r="AR742" s="2450"/>
      <c r="AS742" s="2450"/>
      <c r="AT742" s="2451"/>
      <c r="AU742" s="2449"/>
      <c r="AV742" s="2450"/>
      <c r="AW742" s="2450"/>
      <c r="AX742" s="2450"/>
      <c r="AY742" s="2450"/>
      <c r="AZ742" s="2450"/>
      <c r="BA742" s="2450"/>
      <c r="BB742" s="2451"/>
      <c r="BC742" s="2449"/>
      <c r="BD742" s="2450"/>
      <c r="BE742" s="2450"/>
      <c r="BF742" s="2450"/>
      <c r="BG742" s="2450"/>
      <c r="BH742" s="2450"/>
      <c r="BI742" s="2450"/>
      <c r="BJ742" s="2450"/>
      <c r="BK742" s="2450"/>
      <c r="BL742" s="2450"/>
      <c r="BM742" s="2450"/>
      <c r="BN742" s="2451"/>
      <c r="BO742" s="2449"/>
      <c r="BP742" s="2450"/>
      <c r="BQ742" s="2450"/>
      <c r="BR742" s="2450"/>
      <c r="BS742" s="2450"/>
      <c r="BT742" s="2450"/>
      <c r="BU742" s="2450"/>
      <c r="BV742" s="2450"/>
      <c r="BW742" s="2450"/>
      <c r="BX742" s="2450"/>
      <c r="BY742" s="2450"/>
      <c r="BZ742" s="2450"/>
      <c r="CA742" s="2450"/>
      <c r="CB742" s="2451"/>
      <c r="CC742" s="2449"/>
      <c r="CD742" s="2450"/>
      <c r="CE742" s="2450"/>
      <c r="CF742" s="2450"/>
      <c r="CG742" s="2450"/>
      <c r="CH742" s="2450"/>
      <c r="CI742" s="2450"/>
      <c r="CJ742" s="2450"/>
      <c r="CK742" s="2450"/>
      <c r="CL742" s="2450"/>
      <c r="CM742" s="2450"/>
      <c r="CN742" s="2451"/>
      <c r="CO742" s="519"/>
      <c r="CP742" s="492"/>
      <c r="CQ742" s="492"/>
      <c r="CR742" s="492"/>
      <c r="CS742" s="519"/>
      <c r="CT742" s="492"/>
      <c r="CU742" s="492"/>
      <c r="CV742" s="493"/>
      <c r="CW742" s="519"/>
      <c r="CX742" s="492"/>
      <c r="CY742" s="492"/>
      <c r="CZ742" s="493"/>
      <c r="DA742" s="519"/>
      <c r="DB742" s="492"/>
      <c r="DC742" s="492"/>
      <c r="DD742" s="493"/>
      <c r="DE742" s="519"/>
      <c r="DF742" s="492"/>
      <c r="DG742" s="492"/>
      <c r="DH742" s="493"/>
      <c r="DI742" s="519"/>
      <c r="DJ742" s="492"/>
      <c r="DK742" s="492"/>
      <c r="DL742" s="493"/>
      <c r="DM742" s="519"/>
      <c r="DN742" s="492"/>
      <c r="DO742" s="492"/>
      <c r="DP742" s="493"/>
      <c r="DQ742" s="2449"/>
      <c r="DR742" s="2450"/>
      <c r="DS742" s="2450"/>
      <c r="DT742" s="2450"/>
      <c r="DU742" s="2450"/>
      <c r="DV742" s="2450"/>
      <c r="DW742" s="2450"/>
      <c r="DX742" s="2451"/>
      <c r="DY742" s="482"/>
    </row>
    <row r="743" spans="3:129" ht="6.75" customHeight="1">
      <c r="C743" s="2449"/>
      <c r="D743" s="2450"/>
      <c r="E743" s="2450"/>
      <c r="F743" s="2450"/>
      <c r="G743" s="2450"/>
      <c r="H743" s="2450"/>
      <c r="I743" s="2450"/>
      <c r="J743" s="2450"/>
      <c r="K743" s="2450"/>
      <c r="L743" s="2450"/>
      <c r="M743" s="2450"/>
      <c r="N743" s="2450"/>
      <c r="O743" s="2450"/>
      <c r="P743" s="2450"/>
      <c r="Q743" s="2450"/>
      <c r="R743" s="2450"/>
      <c r="S743" s="2450"/>
      <c r="T743" s="2450"/>
      <c r="U743" s="2450"/>
      <c r="V743" s="2450"/>
      <c r="W743" s="2450"/>
      <c r="X743" s="2450"/>
      <c r="Y743" s="2450"/>
      <c r="Z743" s="2450"/>
      <c r="AA743" s="2450"/>
      <c r="AB743" s="2450"/>
      <c r="AC743" s="2450"/>
      <c r="AD743" s="2451"/>
      <c r="AE743" s="2449"/>
      <c r="AF743" s="2450"/>
      <c r="AG743" s="2450"/>
      <c r="AH743" s="2450"/>
      <c r="AI743" s="2450"/>
      <c r="AJ743" s="2450"/>
      <c r="AK743" s="2450"/>
      <c r="AL743" s="2450"/>
      <c r="AM743" s="2450"/>
      <c r="AN743" s="2450"/>
      <c r="AO743" s="2450"/>
      <c r="AP743" s="2450"/>
      <c r="AQ743" s="2450"/>
      <c r="AR743" s="2450"/>
      <c r="AS743" s="2450"/>
      <c r="AT743" s="2451"/>
      <c r="AU743" s="2449"/>
      <c r="AV743" s="2450"/>
      <c r="AW743" s="2450"/>
      <c r="AX743" s="2450"/>
      <c r="AY743" s="2450"/>
      <c r="AZ743" s="2450"/>
      <c r="BA743" s="2450"/>
      <c r="BB743" s="2451"/>
      <c r="BC743" s="2449"/>
      <c r="BD743" s="2450"/>
      <c r="BE743" s="2450"/>
      <c r="BF743" s="2450"/>
      <c r="BG743" s="2450"/>
      <c r="BH743" s="2450"/>
      <c r="BI743" s="2450"/>
      <c r="BJ743" s="2450"/>
      <c r="BK743" s="2450"/>
      <c r="BL743" s="2450"/>
      <c r="BM743" s="2450"/>
      <c r="BN743" s="2451"/>
      <c r="BO743" s="2449"/>
      <c r="BP743" s="2450"/>
      <c r="BQ743" s="2450"/>
      <c r="BR743" s="2450"/>
      <c r="BS743" s="2450"/>
      <c r="BT743" s="2450"/>
      <c r="BU743" s="2450"/>
      <c r="BV743" s="2450"/>
      <c r="BW743" s="2450"/>
      <c r="BX743" s="2450"/>
      <c r="BY743" s="2450"/>
      <c r="BZ743" s="2450"/>
      <c r="CA743" s="2450"/>
      <c r="CB743" s="2451"/>
      <c r="CC743" s="2449"/>
      <c r="CD743" s="2450"/>
      <c r="CE743" s="2450"/>
      <c r="CF743" s="2450"/>
      <c r="CG743" s="2450"/>
      <c r="CH743" s="2450"/>
      <c r="CI743" s="2450"/>
      <c r="CJ743" s="2450"/>
      <c r="CK743" s="2450"/>
      <c r="CL743" s="2450"/>
      <c r="CM743" s="2450"/>
      <c r="CN743" s="2451"/>
      <c r="CO743" s="481"/>
      <c r="CP743" s="482"/>
      <c r="CQ743" s="482"/>
      <c r="CR743" s="482"/>
      <c r="CS743" s="481"/>
      <c r="CT743" s="482"/>
      <c r="CU743" s="482"/>
      <c r="CV743" s="483"/>
      <c r="CW743" s="481"/>
      <c r="CX743" s="482"/>
      <c r="CY743" s="482"/>
      <c r="CZ743" s="483"/>
      <c r="DA743" s="481"/>
      <c r="DB743" s="482"/>
      <c r="DC743" s="482"/>
      <c r="DD743" s="483"/>
      <c r="DE743" s="481"/>
      <c r="DF743" s="482"/>
      <c r="DG743" s="482"/>
      <c r="DH743" s="483"/>
      <c r="DI743" s="481"/>
      <c r="DJ743" s="482"/>
      <c r="DK743" s="482"/>
      <c r="DL743" s="483"/>
      <c r="DM743" s="481"/>
      <c r="DN743" s="482"/>
      <c r="DO743" s="482"/>
      <c r="DP743" s="483"/>
      <c r="DQ743" s="2449"/>
      <c r="DR743" s="2450"/>
      <c r="DS743" s="2450"/>
      <c r="DT743" s="2450"/>
      <c r="DU743" s="2450"/>
      <c r="DV743" s="2450"/>
      <c r="DW743" s="2450"/>
      <c r="DX743" s="2451"/>
      <c r="DY743" s="482"/>
    </row>
    <row r="744" spans="3:129" ht="6.75" customHeight="1">
      <c r="C744" s="2449"/>
      <c r="D744" s="2450"/>
      <c r="E744" s="2450"/>
      <c r="F744" s="2450"/>
      <c r="G744" s="2450"/>
      <c r="H744" s="2450"/>
      <c r="I744" s="2450"/>
      <c r="J744" s="2450"/>
      <c r="K744" s="2450"/>
      <c r="L744" s="2450"/>
      <c r="M744" s="2450"/>
      <c r="N744" s="2450"/>
      <c r="O744" s="2450"/>
      <c r="P744" s="2450"/>
      <c r="Q744" s="2450"/>
      <c r="R744" s="2450"/>
      <c r="S744" s="2450"/>
      <c r="T744" s="2450"/>
      <c r="U744" s="2450"/>
      <c r="V744" s="2450"/>
      <c r="W744" s="2450"/>
      <c r="X744" s="2450"/>
      <c r="Y744" s="2450"/>
      <c r="Z744" s="2450"/>
      <c r="AA744" s="2450"/>
      <c r="AB744" s="2450"/>
      <c r="AC744" s="2450"/>
      <c r="AD744" s="2451"/>
      <c r="AE744" s="2449"/>
      <c r="AF744" s="2450"/>
      <c r="AG744" s="2450"/>
      <c r="AH744" s="2450"/>
      <c r="AI744" s="2450"/>
      <c r="AJ744" s="2450"/>
      <c r="AK744" s="2450"/>
      <c r="AL744" s="2450"/>
      <c r="AM744" s="2450"/>
      <c r="AN744" s="2450"/>
      <c r="AO744" s="2450"/>
      <c r="AP744" s="2450"/>
      <c r="AQ744" s="2450"/>
      <c r="AR744" s="2450"/>
      <c r="AS744" s="2450"/>
      <c r="AT744" s="2451"/>
      <c r="AU744" s="2449"/>
      <c r="AV744" s="2450"/>
      <c r="AW744" s="2450"/>
      <c r="AX744" s="2450"/>
      <c r="AY744" s="2450"/>
      <c r="AZ744" s="2450"/>
      <c r="BA744" s="2450"/>
      <c r="BB744" s="2451"/>
      <c r="BC744" s="2449"/>
      <c r="BD744" s="2450"/>
      <c r="BE744" s="2450"/>
      <c r="BF744" s="2450"/>
      <c r="BG744" s="2450"/>
      <c r="BH744" s="2450"/>
      <c r="BI744" s="2450"/>
      <c r="BJ744" s="2450"/>
      <c r="BK744" s="2450"/>
      <c r="BL744" s="2450"/>
      <c r="BM744" s="2450"/>
      <c r="BN744" s="2451"/>
      <c r="BO744" s="2449"/>
      <c r="BP744" s="2450"/>
      <c r="BQ744" s="2450"/>
      <c r="BR744" s="2450"/>
      <c r="BS744" s="2450"/>
      <c r="BT744" s="2450"/>
      <c r="BU744" s="2450"/>
      <c r="BV744" s="2450"/>
      <c r="BW744" s="2450"/>
      <c r="BX744" s="2450"/>
      <c r="BY744" s="2450"/>
      <c r="BZ744" s="2450"/>
      <c r="CA744" s="2450"/>
      <c r="CB744" s="2451"/>
      <c r="CC744" s="2449"/>
      <c r="CD744" s="2450"/>
      <c r="CE744" s="2450"/>
      <c r="CF744" s="2450"/>
      <c r="CG744" s="2450"/>
      <c r="CH744" s="2450"/>
      <c r="CI744" s="2450"/>
      <c r="CJ744" s="2450"/>
      <c r="CK744" s="2450"/>
      <c r="CL744" s="2450"/>
      <c r="CM744" s="2450"/>
      <c r="CN744" s="2451"/>
      <c r="CO744" s="520"/>
      <c r="CP744" s="498"/>
      <c r="CQ744" s="498"/>
      <c r="CR744" s="498"/>
      <c r="CS744" s="520"/>
      <c r="CT744" s="498"/>
      <c r="CU744" s="498"/>
      <c r="CV744" s="497"/>
      <c r="CW744" s="520"/>
      <c r="CX744" s="498"/>
      <c r="CY744" s="498"/>
      <c r="CZ744" s="497"/>
      <c r="DA744" s="520"/>
      <c r="DB744" s="498"/>
      <c r="DC744" s="498"/>
      <c r="DD744" s="497"/>
      <c r="DE744" s="520"/>
      <c r="DF744" s="498"/>
      <c r="DG744" s="498"/>
      <c r="DH744" s="497"/>
      <c r="DI744" s="520"/>
      <c r="DJ744" s="498"/>
      <c r="DK744" s="498"/>
      <c r="DL744" s="497"/>
      <c r="DM744" s="520"/>
      <c r="DN744" s="498"/>
      <c r="DO744" s="498"/>
      <c r="DP744" s="497"/>
      <c r="DQ744" s="2449"/>
      <c r="DR744" s="2450"/>
      <c r="DS744" s="2450"/>
      <c r="DT744" s="2450"/>
      <c r="DU744" s="2450"/>
      <c r="DV744" s="2450"/>
      <c r="DW744" s="2450"/>
      <c r="DX744" s="2451"/>
      <c r="DY744" s="482"/>
    </row>
    <row r="745" spans="3:129" ht="6.75" customHeight="1">
      <c r="C745" s="2449"/>
      <c r="D745" s="2450"/>
      <c r="E745" s="2450"/>
      <c r="F745" s="2450"/>
      <c r="G745" s="2450"/>
      <c r="H745" s="2450"/>
      <c r="I745" s="2450"/>
      <c r="J745" s="2450"/>
      <c r="K745" s="2450"/>
      <c r="L745" s="2450"/>
      <c r="M745" s="2450"/>
      <c r="N745" s="2450"/>
      <c r="O745" s="2450"/>
      <c r="P745" s="2450"/>
      <c r="Q745" s="2450"/>
      <c r="R745" s="2450"/>
      <c r="S745" s="2450"/>
      <c r="T745" s="2450"/>
      <c r="U745" s="2450"/>
      <c r="V745" s="2450"/>
      <c r="W745" s="2450"/>
      <c r="X745" s="2450"/>
      <c r="Y745" s="2450"/>
      <c r="Z745" s="2450"/>
      <c r="AA745" s="2450"/>
      <c r="AB745" s="2450"/>
      <c r="AC745" s="2450"/>
      <c r="AD745" s="2451"/>
      <c r="AE745" s="2449"/>
      <c r="AF745" s="2450"/>
      <c r="AG745" s="2450"/>
      <c r="AH745" s="2450"/>
      <c r="AI745" s="2450"/>
      <c r="AJ745" s="2450"/>
      <c r="AK745" s="2450"/>
      <c r="AL745" s="2450"/>
      <c r="AM745" s="2450"/>
      <c r="AN745" s="2450"/>
      <c r="AO745" s="2450"/>
      <c r="AP745" s="2450"/>
      <c r="AQ745" s="2450"/>
      <c r="AR745" s="2450"/>
      <c r="AS745" s="2450"/>
      <c r="AT745" s="2451"/>
      <c r="AU745" s="2449"/>
      <c r="AV745" s="2450"/>
      <c r="AW745" s="2450"/>
      <c r="AX745" s="2450"/>
      <c r="AY745" s="2450"/>
      <c r="AZ745" s="2450"/>
      <c r="BA745" s="2450"/>
      <c r="BB745" s="2451"/>
      <c r="BC745" s="2449"/>
      <c r="BD745" s="2450"/>
      <c r="BE745" s="2450"/>
      <c r="BF745" s="2450"/>
      <c r="BG745" s="2450"/>
      <c r="BH745" s="2450"/>
      <c r="BI745" s="2450"/>
      <c r="BJ745" s="2450"/>
      <c r="BK745" s="2450"/>
      <c r="BL745" s="2450"/>
      <c r="BM745" s="2450"/>
      <c r="BN745" s="2451"/>
      <c r="BO745" s="2449"/>
      <c r="BP745" s="2450"/>
      <c r="BQ745" s="2450"/>
      <c r="BR745" s="2450"/>
      <c r="BS745" s="2450"/>
      <c r="BT745" s="2450"/>
      <c r="BU745" s="2450"/>
      <c r="BV745" s="2450"/>
      <c r="BW745" s="2450"/>
      <c r="BX745" s="2450"/>
      <c r="BY745" s="2450"/>
      <c r="BZ745" s="2450"/>
      <c r="CA745" s="2450"/>
      <c r="CB745" s="2451"/>
      <c r="CC745" s="2449"/>
      <c r="CD745" s="2450"/>
      <c r="CE745" s="2450"/>
      <c r="CF745" s="2450"/>
      <c r="CG745" s="2450"/>
      <c r="CH745" s="2450"/>
      <c r="CI745" s="2450"/>
      <c r="CJ745" s="2450"/>
      <c r="CK745" s="2450"/>
      <c r="CL745" s="2450"/>
      <c r="CM745" s="2450"/>
      <c r="CN745" s="2451"/>
      <c r="CO745" s="481"/>
      <c r="CP745" s="482"/>
      <c r="CQ745" s="482"/>
      <c r="CR745" s="482"/>
      <c r="CS745" s="481"/>
      <c r="CT745" s="482"/>
      <c r="CU745" s="482"/>
      <c r="CV745" s="483"/>
      <c r="CW745" s="481"/>
      <c r="CX745" s="482"/>
      <c r="CY745" s="482"/>
      <c r="CZ745" s="483"/>
      <c r="DA745" s="481"/>
      <c r="DB745" s="482"/>
      <c r="DC745" s="482"/>
      <c r="DD745" s="483"/>
      <c r="DE745" s="481"/>
      <c r="DF745" s="482"/>
      <c r="DG745" s="482"/>
      <c r="DH745" s="483"/>
      <c r="DI745" s="481"/>
      <c r="DJ745" s="482"/>
      <c r="DK745" s="482"/>
      <c r="DL745" s="483"/>
      <c r="DM745" s="481"/>
      <c r="DN745" s="482"/>
      <c r="DO745" s="482"/>
      <c r="DP745" s="483"/>
      <c r="DQ745" s="2449"/>
      <c r="DR745" s="2450"/>
      <c r="DS745" s="2450"/>
      <c r="DT745" s="2450"/>
      <c r="DU745" s="2450"/>
      <c r="DV745" s="2450"/>
      <c r="DW745" s="2450"/>
      <c r="DX745" s="2451"/>
      <c r="DY745" s="482"/>
    </row>
    <row r="746" spans="3:129" ht="6.75" customHeight="1">
      <c r="C746" s="2449"/>
      <c r="D746" s="2450"/>
      <c r="E746" s="2450"/>
      <c r="F746" s="2450"/>
      <c r="G746" s="2450"/>
      <c r="H746" s="2450"/>
      <c r="I746" s="2450"/>
      <c r="J746" s="2450"/>
      <c r="K746" s="2450"/>
      <c r="L746" s="2450"/>
      <c r="M746" s="2450"/>
      <c r="N746" s="2450"/>
      <c r="O746" s="2450"/>
      <c r="P746" s="2450"/>
      <c r="Q746" s="2450"/>
      <c r="R746" s="2450"/>
      <c r="S746" s="2450"/>
      <c r="T746" s="2450"/>
      <c r="U746" s="2450"/>
      <c r="V746" s="2450"/>
      <c r="W746" s="2450"/>
      <c r="X746" s="2450"/>
      <c r="Y746" s="2450"/>
      <c r="Z746" s="2450"/>
      <c r="AA746" s="2450"/>
      <c r="AB746" s="2450"/>
      <c r="AC746" s="2450"/>
      <c r="AD746" s="2451"/>
      <c r="AE746" s="2449"/>
      <c r="AF746" s="2450"/>
      <c r="AG746" s="2450"/>
      <c r="AH746" s="2450"/>
      <c r="AI746" s="2450"/>
      <c r="AJ746" s="2450"/>
      <c r="AK746" s="2450"/>
      <c r="AL746" s="2450"/>
      <c r="AM746" s="2450"/>
      <c r="AN746" s="2450"/>
      <c r="AO746" s="2450"/>
      <c r="AP746" s="2450"/>
      <c r="AQ746" s="2450"/>
      <c r="AR746" s="2450"/>
      <c r="AS746" s="2450"/>
      <c r="AT746" s="2451"/>
      <c r="AU746" s="2449"/>
      <c r="AV746" s="2450"/>
      <c r="AW746" s="2450"/>
      <c r="AX746" s="2450"/>
      <c r="AY746" s="2450"/>
      <c r="AZ746" s="2450"/>
      <c r="BA746" s="2450"/>
      <c r="BB746" s="2451"/>
      <c r="BC746" s="2449"/>
      <c r="BD746" s="2450"/>
      <c r="BE746" s="2450"/>
      <c r="BF746" s="2450"/>
      <c r="BG746" s="2450"/>
      <c r="BH746" s="2450"/>
      <c r="BI746" s="2450"/>
      <c r="BJ746" s="2450"/>
      <c r="BK746" s="2450"/>
      <c r="BL746" s="2450"/>
      <c r="BM746" s="2450"/>
      <c r="BN746" s="2451"/>
      <c r="BO746" s="2449"/>
      <c r="BP746" s="2450"/>
      <c r="BQ746" s="2450"/>
      <c r="BR746" s="2450"/>
      <c r="BS746" s="2450"/>
      <c r="BT746" s="2450"/>
      <c r="BU746" s="2450"/>
      <c r="BV746" s="2450"/>
      <c r="BW746" s="2450"/>
      <c r="BX746" s="2450"/>
      <c r="BY746" s="2450"/>
      <c r="BZ746" s="2450"/>
      <c r="CA746" s="2450"/>
      <c r="CB746" s="2451"/>
      <c r="CC746" s="2449"/>
      <c r="CD746" s="2450"/>
      <c r="CE746" s="2450"/>
      <c r="CF746" s="2450"/>
      <c r="CG746" s="2450"/>
      <c r="CH746" s="2450"/>
      <c r="CI746" s="2450"/>
      <c r="CJ746" s="2450"/>
      <c r="CK746" s="2450"/>
      <c r="CL746" s="2450"/>
      <c r="CM746" s="2450"/>
      <c r="CN746" s="2451"/>
      <c r="CO746" s="481"/>
      <c r="CP746" s="482"/>
      <c r="CQ746" s="482"/>
      <c r="CR746" s="482"/>
      <c r="CS746" s="481"/>
      <c r="CT746" s="482"/>
      <c r="CU746" s="482"/>
      <c r="CV746" s="483"/>
      <c r="CW746" s="481"/>
      <c r="CX746" s="482"/>
      <c r="CY746" s="482"/>
      <c r="CZ746" s="483"/>
      <c r="DA746" s="481"/>
      <c r="DB746" s="482"/>
      <c r="DC746" s="482"/>
      <c r="DD746" s="483"/>
      <c r="DE746" s="481"/>
      <c r="DF746" s="482"/>
      <c r="DG746" s="482"/>
      <c r="DH746" s="483"/>
      <c r="DI746" s="481"/>
      <c r="DJ746" s="482"/>
      <c r="DK746" s="482"/>
      <c r="DL746" s="483"/>
      <c r="DM746" s="481"/>
      <c r="DN746" s="482"/>
      <c r="DO746" s="482"/>
      <c r="DP746" s="483"/>
      <c r="DQ746" s="2449"/>
      <c r="DR746" s="2450"/>
      <c r="DS746" s="2450"/>
      <c r="DT746" s="2450"/>
      <c r="DU746" s="2450"/>
      <c r="DV746" s="2450"/>
      <c r="DW746" s="2450"/>
      <c r="DX746" s="2451"/>
      <c r="DY746" s="482"/>
    </row>
    <row r="747" spans="3:129" ht="6.75" customHeight="1">
      <c r="C747" s="2452"/>
      <c r="D747" s="2453"/>
      <c r="E747" s="2453"/>
      <c r="F747" s="2453"/>
      <c r="G747" s="2453"/>
      <c r="H747" s="2453"/>
      <c r="I747" s="2453"/>
      <c r="J747" s="2453"/>
      <c r="K747" s="2453"/>
      <c r="L747" s="2453"/>
      <c r="M747" s="2453"/>
      <c r="N747" s="2453"/>
      <c r="O747" s="2453"/>
      <c r="P747" s="2453"/>
      <c r="Q747" s="2453"/>
      <c r="R747" s="2453"/>
      <c r="S747" s="2453"/>
      <c r="T747" s="2453"/>
      <c r="U747" s="2453"/>
      <c r="V747" s="2453"/>
      <c r="W747" s="2453"/>
      <c r="X747" s="2453"/>
      <c r="Y747" s="2453"/>
      <c r="Z747" s="2453"/>
      <c r="AA747" s="2453"/>
      <c r="AB747" s="2453"/>
      <c r="AC747" s="2453"/>
      <c r="AD747" s="2454"/>
      <c r="AE747" s="2452"/>
      <c r="AF747" s="2453"/>
      <c r="AG747" s="2453"/>
      <c r="AH747" s="2453"/>
      <c r="AI747" s="2453"/>
      <c r="AJ747" s="2453"/>
      <c r="AK747" s="2453"/>
      <c r="AL747" s="2453"/>
      <c r="AM747" s="2453"/>
      <c r="AN747" s="2453"/>
      <c r="AO747" s="2453"/>
      <c r="AP747" s="2453"/>
      <c r="AQ747" s="2453"/>
      <c r="AR747" s="2453"/>
      <c r="AS747" s="2453"/>
      <c r="AT747" s="2454"/>
      <c r="AU747" s="2452"/>
      <c r="AV747" s="2453"/>
      <c r="AW747" s="2453"/>
      <c r="AX747" s="2453"/>
      <c r="AY747" s="2453"/>
      <c r="AZ747" s="2453"/>
      <c r="BA747" s="2453"/>
      <c r="BB747" s="2454"/>
      <c r="BC747" s="2452"/>
      <c r="BD747" s="2453"/>
      <c r="BE747" s="2453"/>
      <c r="BF747" s="2453"/>
      <c r="BG747" s="2453"/>
      <c r="BH747" s="2453"/>
      <c r="BI747" s="2453"/>
      <c r="BJ747" s="2453"/>
      <c r="BK747" s="2453"/>
      <c r="BL747" s="2453"/>
      <c r="BM747" s="2453"/>
      <c r="BN747" s="2454"/>
      <c r="BO747" s="2452"/>
      <c r="BP747" s="2453"/>
      <c r="BQ747" s="2453"/>
      <c r="BR747" s="2453"/>
      <c r="BS747" s="2453"/>
      <c r="BT747" s="2453"/>
      <c r="BU747" s="2453"/>
      <c r="BV747" s="2453"/>
      <c r="BW747" s="2453"/>
      <c r="BX747" s="2453"/>
      <c r="BY747" s="2453"/>
      <c r="BZ747" s="2453"/>
      <c r="CA747" s="2453"/>
      <c r="CB747" s="2454"/>
      <c r="CC747" s="2452"/>
      <c r="CD747" s="2453"/>
      <c r="CE747" s="2453"/>
      <c r="CF747" s="2453"/>
      <c r="CG747" s="2453"/>
      <c r="CH747" s="2453"/>
      <c r="CI747" s="2453"/>
      <c r="CJ747" s="2453"/>
      <c r="CK747" s="2453"/>
      <c r="CL747" s="2453"/>
      <c r="CM747" s="2453"/>
      <c r="CN747" s="2454"/>
      <c r="CO747" s="517"/>
      <c r="CP747" s="486"/>
      <c r="CQ747" s="486"/>
      <c r="CR747" s="486"/>
      <c r="CS747" s="517"/>
      <c r="CT747" s="486"/>
      <c r="CU747" s="486"/>
      <c r="CV747" s="487"/>
      <c r="CW747" s="517"/>
      <c r="CX747" s="486"/>
      <c r="CY747" s="486"/>
      <c r="CZ747" s="487"/>
      <c r="DA747" s="517"/>
      <c r="DB747" s="486"/>
      <c r="DC747" s="486"/>
      <c r="DD747" s="487"/>
      <c r="DE747" s="517"/>
      <c r="DF747" s="486"/>
      <c r="DG747" s="486"/>
      <c r="DH747" s="487"/>
      <c r="DI747" s="517"/>
      <c r="DJ747" s="486"/>
      <c r="DK747" s="486"/>
      <c r="DL747" s="487"/>
      <c r="DM747" s="517"/>
      <c r="DN747" s="486"/>
      <c r="DO747" s="486"/>
      <c r="DP747" s="487"/>
      <c r="DQ747" s="2452"/>
      <c r="DR747" s="2453"/>
      <c r="DS747" s="2453"/>
      <c r="DT747" s="2453"/>
      <c r="DU747" s="2453"/>
      <c r="DV747" s="2453"/>
      <c r="DW747" s="2453"/>
      <c r="DX747" s="2454"/>
      <c r="DY747" s="482"/>
    </row>
    <row r="748" spans="3:129" ht="6.75" customHeight="1">
      <c r="C748" s="2446"/>
      <c r="D748" s="2447"/>
      <c r="E748" s="2447"/>
      <c r="F748" s="2447"/>
      <c r="G748" s="2447"/>
      <c r="H748" s="2447"/>
      <c r="I748" s="2447"/>
      <c r="J748" s="2447"/>
      <c r="K748" s="2447"/>
      <c r="L748" s="2447"/>
      <c r="M748" s="2447"/>
      <c r="N748" s="2447"/>
      <c r="O748" s="2447"/>
      <c r="P748" s="2447"/>
      <c r="Q748" s="2447"/>
      <c r="R748" s="2447"/>
      <c r="S748" s="2447"/>
      <c r="T748" s="2447"/>
      <c r="U748" s="2447"/>
      <c r="V748" s="2447"/>
      <c r="W748" s="2447"/>
      <c r="X748" s="2447"/>
      <c r="Y748" s="2447"/>
      <c r="Z748" s="2447"/>
      <c r="AA748" s="2447"/>
      <c r="AB748" s="2447"/>
      <c r="AC748" s="2447"/>
      <c r="AD748" s="2448"/>
      <c r="AE748" s="2446"/>
      <c r="AF748" s="2447"/>
      <c r="AG748" s="2447"/>
      <c r="AH748" s="2447"/>
      <c r="AI748" s="2447"/>
      <c r="AJ748" s="2447"/>
      <c r="AK748" s="2447"/>
      <c r="AL748" s="2447"/>
      <c r="AM748" s="2447"/>
      <c r="AN748" s="2447"/>
      <c r="AO748" s="2447"/>
      <c r="AP748" s="2447"/>
      <c r="AQ748" s="2447"/>
      <c r="AR748" s="2447"/>
      <c r="AS748" s="2447"/>
      <c r="AT748" s="2448"/>
      <c r="AU748" s="2446"/>
      <c r="AV748" s="2447"/>
      <c r="AW748" s="2447"/>
      <c r="AX748" s="2447"/>
      <c r="AY748" s="2447"/>
      <c r="AZ748" s="2447"/>
      <c r="BA748" s="2447"/>
      <c r="BB748" s="2448"/>
      <c r="BC748" s="2446"/>
      <c r="BD748" s="2447"/>
      <c r="BE748" s="2447"/>
      <c r="BF748" s="2447"/>
      <c r="BG748" s="2447"/>
      <c r="BH748" s="2447"/>
      <c r="BI748" s="2447"/>
      <c r="BJ748" s="2447"/>
      <c r="BK748" s="2447"/>
      <c r="BL748" s="2447"/>
      <c r="BM748" s="2447"/>
      <c r="BN748" s="2448"/>
      <c r="BO748" s="2446"/>
      <c r="BP748" s="2447"/>
      <c r="BQ748" s="2447"/>
      <c r="BR748" s="2447"/>
      <c r="BS748" s="2447"/>
      <c r="BT748" s="2447"/>
      <c r="BU748" s="2447"/>
      <c r="BV748" s="2447"/>
      <c r="BW748" s="2447"/>
      <c r="BX748" s="2447"/>
      <c r="BY748" s="2447"/>
      <c r="BZ748" s="2447"/>
      <c r="CA748" s="2447"/>
      <c r="CB748" s="2448"/>
      <c r="CC748" s="2446"/>
      <c r="CD748" s="2447"/>
      <c r="CE748" s="2447"/>
      <c r="CF748" s="2447"/>
      <c r="CG748" s="2447"/>
      <c r="CH748" s="2447"/>
      <c r="CI748" s="2447"/>
      <c r="CJ748" s="2447"/>
      <c r="CK748" s="2447"/>
      <c r="CL748" s="2447"/>
      <c r="CM748" s="2447"/>
      <c r="CN748" s="2448"/>
      <c r="CO748" s="478"/>
      <c r="CP748" s="479"/>
      <c r="CQ748" s="479"/>
      <c r="CR748" s="479"/>
      <c r="CS748" s="478"/>
      <c r="CT748" s="479"/>
      <c r="CU748" s="479"/>
      <c r="CV748" s="480"/>
      <c r="CW748" s="478"/>
      <c r="CX748" s="479"/>
      <c r="CY748" s="479"/>
      <c r="CZ748" s="480"/>
      <c r="DA748" s="478"/>
      <c r="DB748" s="479"/>
      <c r="DC748" s="479"/>
      <c r="DD748" s="480"/>
      <c r="DE748" s="478"/>
      <c r="DF748" s="479"/>
      <c r="DG748" s="479"/>
      <c r="DH748" s="480"/>
      <c r="DI748" s="478"/>
      <c r="DJ748" s="479"/>
      <c r="DK748" s="479"/>
      <c r="DL748" s="480"/>
      <c r="DM748" s="478"/>
      <c r="DN748" s="479"/>
      <c r="DO748" s="479"/>
      <c r="DP748" s="480"/>
      <c r="DQ748" s="2446"/>
      <c r="DR748" s="2447"/>
      <c r="DS748" s="2447"/>
      <c r="DT748" s="2447"/>
      <c r="DU748" s="2447"/>
      <c r="DV748" s="2447"/>
      <c r="DW748" s="2447"/>
      <c r="DX748" s="2448"/>
      <c r="DY748" s="482"/>
    </row>
    <row r="749" spans="3:129" ht="6.75" customHeight="1">
      <c r="C749" s="2449"/>
      <c r="D749" s="2450"/>
      <c r="E749" s="2450"/>
      <c r="F749" s="2450"/>
      <c r="G749" s="2450"/>
      <c r="H749" s="2450"/>
      <c r="I749" s="2450"/>
      <c r="J749" s="2450"/>
      <c r="K749" s="2450"/>
      <c r="L749" s="2450"/>
      <c r="M749" s="2450"/>
      <c r="N749" s="2450"/>
      <c r="O749" s="2450"/>
      <c r="P749" s="2450"/>
      <c r="Q749" s="2450"/>
      <c r="R749" s="2450"/>
      <c r="S749" s="2450"/>
      <c r="T749" s="2450"/>
      <c r="U749" s="2450"/>
      <c r="V749" s="2450"/>
      <c r="W749" s="2450"/>
      <c r="X749" s="2450"/>
      <c r="Y749" s="2450"/>
      <c r="Z749" s="2450"/>
      <c r="AA749" s="2450"/>
      <c r="AB749" s="2450"/>
      <c r="AC749" s="2450"/>
      <c r="AD749" s="2451"/>
      <c r="AE749" s="2449"/>
      <c r="AF749" s="2450"/>
      <c r="AG749" s="2450"/>
      <c r="AH749" s="2450"/>
      <c r="AI749" s="2450"/>
      <c r="AJ749" s="2450"/>
      <c r="AK749" s="2450"/>
      <c r="AL749" s="2450"/>
      <c r="AM749" s="2450"/>
      <c r="AN749" s="2450"/>
      <c r="AO749" s="2450"/>
      <c r="AP749" s="2450"/>
      <c r="AQ749" s="2450"/>
      <c r="AR749" s="2450"/>
      <c r="AS749" s="2450"/>
      <c r="AT749" s="2451"/>
      <c r="AU749" s="2449"/>
      <c r="AV749" s="2450"/>
      <c r="AW749" s="2450"/>
      <c r="AX749" s="2450"/>
      <c r="AY749" s="2450"/>
      <c r="AZ749" s="2450"/>
      <c r="BA749" s="2450"/>
      <c r="BB749" s="2451"/>
      <c r="BC749" s="2449"/>
      <c r="BD749" s="2450"/>
      <c r="BE749" s="2450"/>
      <c r="BF749" s="2450"/>
      <c r="BG749" s="2450"/>
      <c r="BH749" s="2450"/>
      <c r="BI749" s="2450"/>
      <c r="BJ749" s="2450"/>
      <c r="BK749" s="2450"/>
      <c r="BL749" s="2450"/>
      <c r="BM749" s="2450"/>
      <c r="BN749" s="2451"/>
      <c r="BO749" s="2449"/>
      <c r="BP749" s="2450"/>
      <c r="BQ749" s="2450"/>
      <c r="BR749" s="2450"/>
      <c r="BS749" s="2450"/>
      <c r="BT749" s="2450"/>
      <c r="BU749" s="2450"/>
      <c r="BV749" s="2450"/>
      <c r="BW749" s="2450"/>
      <c r="BX749" s="2450"/>
      <c r="BY749" s="2450"/>
      <c r="BZ749" s="2450"/>
      <c r="CA749" s="2450"/>
      <c r="CB749" s="2451"/>
      <c r="CC749" s="2449"/>
      <c r="CD749" s="2450"/>
      <c r="CE749" s="2450"/>
      <c r="CF749" s="2450"/>
      <c r="CG749" s="2450"/>
      <c r="CH749" s="2450"/>
      <c r="CI749" s="2450"/>
      <c r="CJ749" s="2450"/>
      <c r="CK749" s="2450"/>
      <c r="CL749" s="2450"/>
      <c r="CM749" s="2450"/>
      <c r="CN749" s="2451"/>
      <c r="CO749" s="481"/>
      <c r="CP749" s="482"/>
      <c r="CQ749" s="482"/>
      <c r="CR749" s="482"/>
      <c r="CS749" s="481"/>
      <c r="CT749" s="482"/>
      <c r="CU749" s="482"/>
      <c r="CV749" s="483"/>
      <c r="CW749" s="481"/>
      <c r="CX749" s="482"/>
      <c r="CY749" s="482"/>
      <c r="CZ749" s="483"/>
      <c r="DA749" s="481"/>
      <c r="DB749" s="482"/>
      <c r="DC749" s="482"/>
      <c r="DD749" s="483"/>
      <c r="DE749" s="481"/>
      <c r="DF749" s="482"/>
      <c r="DG749" s="482"/>
      <c r="DH749" s="483"/>
      <c r="DI749" s="481"/>
      <c r="DJ749" s="482"/>
      <c r="DK749" s="482"/>
      <c r="DL749" s="483"/>
      <c r="DM749" s="481"/>
      <c r="DN749" s="482"/>
      <c r="DO749" s="482"/>
      <c r="DP749" s="483"/>
      <c r="DQ749" s="2449"/>
      <c r="DR749" s="2450"/>
      <c r="DS749" s="2450"/>
      <c r="DT749" s="2450"/>
      <c r="DU749" s="2450"/>
      <c r="DV749" s="2450"/>
      <c r="DW749" s="2450"/>
      <c r="DX749" s="2451"/>
      <c r="DY749" s="482"/>
    </row>
    <row r="750" spans="3:129" ht="6.75" customHeight="1">
      <c r="C750" s="2449"/>
      <c r="D750" s="2450"/>
      <c r="E750" s="2450"/>
      <c r="F750" s="2450"/>
      <c r="G750" s="2450"/>
      <c r="H750" s="2450"/>
      <c r="I750" s="2450"/>
      <c r="J750" s="2450"/>
      <c r="K750" s="2450"/>
      <c r="L750" s="2450"/>
      <c r="M750" s="2450"/>
      <c r="N750" s="2450"/>
      <c r="O750" s="2450"/>
      <c r="P750" s="2450"/>
      <c r="Q750" s="2450"/>
      <c r="R750" s="2450"/>
      <c r="S750" s="2450"/>
      <c r="T750" s="2450"/>
      <c r="U750" s="2450"/>
      <c r="V750" s="2450"/>
      <c r="W750" s="2450"/>
      <c r="X750" s="2450"/>
      <c r="Y750" s="2450"/>
      <c r="Z750" s="2450"/>
      <c r="AA750" s="2450"/>
      <c r="AB750" s="2450"/>
      <c r="AC750" s="2450"/>
      <c r="AD750" s="2451"/>
      <c r="AE750" s="2449"/>
      <c r="AF750" s="2450"/>
      <c r="AG750" s="2450"/>
      <c r="AH750" s="2450"/>
      <c r="AI750" s="2450"/>
      <c r="AJ750" s="2450"/>
      <c r="AK750" s="2450"/>
      <c r="AL750" s="2450"/>
      <c r="AM750" s="2450"/>
      <c r="AN750" s="2450"/>
      <c r="AO750" s="2450"/>
      <c r="AP750" s="2450"/>
      <c r="AQ750" s="2450"/>
      <c r="AR750" s="2450"/>
      <c r="AS750" s="2450"/>
      <c r="AT750" s="2451"/>
      <c r="AU750" s="2449"/>
      <c r="AV750" s="2450"/>
      <c r="AW750" s="2450"/>
      <c r="AX750" s="2450"/>
      <c r="AY750" s="2450"/>
      <c r="AZ750" s="2450"/>
      <c r="BA750" s="2450"/>
      <c r="BB750" s="2451"/>
      <c r="BC750" s="2449"/>
      <c r="BD750" s="2450"/>
      <c r="BE750" s="2450"/>
      <c r="BF750" s="2450"/>
      <c r="BG750" s="2450"/>
      <c r="BH750" s="2450"/>
      <c r="BI750" s="2450"/>
      <c r="BJ750" s="2450"/>
      <c r="BK750" s="2450"/>
      <c r="BL750" s="2450"/>
      <c r="BM750" s="2450"/>
      <c r="BN750" s="2451"/>
      <c r="BO750" s="2449"/>
      <c r="BP750" s="2450"/>
      <c r="BQ750" s="2450"/>
      <c r="BR750" s="2450"/>
      <c r="BS750" s="2450"/>
      <c r="BT750" s="2450"/>
      <c r="BU750" s="2450"/>
      <c r="BV750" s="2450"/>
      <c r="BW750" s="2450"/>
      <c r="BX750" s="2450"/>
      <c r="BY750" s="2450"/>
      <c r="BZ750" s="2450"/>
      <c r="CA750" s="2450"/>
      <c r="CB750" s="2451"/>
      <c r="CC750" s="2449"/>
      <c r="CD750" s="2450"/>
      <c r="CE750" s="2450"/>
      <c r="CF750" s="2450"/>
      <c r="CG750" s="2450"/>
      <c r="CH750" s="2450"/>
      <c r="CI750" s="2450"/>
      <c r="CJ750" s="2450"/>
      <c r="CK750" s="2450"/>
      <c r="CL750" s="2450"/>
      <c r="CM750" s="2450"/>
      <c r="CN750" s="2451"/>
      <c r="CO750" s="519"/>
      <c r="CP750" s="492"/>
      <c r="CQ750" s="492"/>
      <c r="CR750" s="492"/>
      <c r="CS750" s="519"/>
      <c r="CT750" s="492"/>
      <c r="CU750" s="492"/>
      <c r="CV750" s="493"/>
      <c r="CW750" s="519"/>
      <c r="CX750" s="492"/>
      <c r="CY750" s="492"/>
      <c r="CZ750" s="493"/>
      <c r="DA750" s="519"/>
      <c r="DB750" s="492"/>
      <c r="DC750" s="492"/>
      <c r="DD750" s="493"/>
      <c r="DE750" s="519"/>
      <c r="DF750" s="492"/>
      <c r="DG750" s="492"/>
      <c r="DH750" s="493"/>
      <c r="DI750" s="519"/>
      <c r="DJ750" s="492"/>
      <c r="DK750" s="492"/>
      <c r="DL750" s="493"/>
      <c r="DM750" s="519"/>
      <c r="DN750" s="492"/>
      <c r="DO750" s="492"/>
      <c r="DP750" s="493"/>
      <c r="DQ750" s="2449"/>
      <c r="DR750" s="2450"/>
      <c r="DS750" s="2450"/>
      <c r="DT750" s="2450"/>
      <c r="DU750" s="2450"/>
      <c r="DV750" s="2450"/>
      <c r="DW750" s="2450"/>
      <c r="DX750" s="2451"/>
      <c r="DY750" s="482"/>
    </row>
    <row r="751" spans="3:129" ht="6.75" customHeight="1">
      <c r="C751" s="2449"/>
      <c r="D751" s="2450"/>
      <c r="E751" s="2450"/>
      <c r="F751" s="2450"/>
      <c r="G751" s="2450"/>
      <c r="H751" s="2450"/>
      <c r="I751" s="2450"/>
      <c r="J751" s="2450"/>
      <c r="K751" s="2450"/>
      <c r="L751" s="2450"/>
      <c r="M751" s="2450"/>
      <c r="N751" s="2450"/>
      <c r="O751" s="2450"/>
      <c r="P751" s="2450"/>
      <c r="Q751" s="2450"/>
      <c r="R751" s="2450"/>
      <c r="S751" s="2450"/>
      <c r="T751" s="2450"/>
      <c r="U751" s="2450"/>
      <c r="V751" s="2450"/>
      <c r="W751" s="2450"/>
      <c r="X751" s="2450"/>
      <c r="Y751" s="2450"/>
      <c r="Z751" s="2450"/>
      <c r="AA751" s="2450"/>
      <c r="AB751" s="2450"/>
      <c r="AC751" s="2450"/>
      <c r="AD751" s="2451"/>
      <c r="AE751" s="2449"/>
      <c r="AF751" s="2450"/>
      <c r="AG751" s="2450"/>
      <c r="AH751" s="2450"/>
      <c r="AI751" s="2450"/>
      <c r="AJ751" s="2450"/>
      <c r="AK751" s="2450"/>
      <c r="AL751" s="2450"/>
      <c r="AM751" s="2450"/>
      <c r="AN751" s="2450"/>
      <c r="AO751" s="2450"/>
      <c r="AP751" s="2450"/>
      <c r="AQ751" s="2450"/>
      <c r="AR751" s="2450"/>
      <c r="AS751" s="2450"/>
      <c r="AT751" s="2451"/>
      <c r="AU751" s="2449"/>
      <c r="AV751" s="2450"/>
      <c r="AW751" s="2450"/>
      <c r="AX751" s="2450"/>
      <c r="AY751" s="2450"/>
      <c r="AZ751" s="2450"/>
      <c r="BA751" s="2450"/>
      <c r="BB751" s="2451"/>
      <c r="BC751" s="2449"/>
      <c r="BD751" s="2450"/>
      <c r="BE751" s="2450"/>
      <c r="BF751" s="2450"/>
      <c r="BG751" s="2450"/>
      <c r="BH751" s="2450"/>
      <c r="BI751" s="2450"/>
      <c r="BJ751" s="2450"/>
      <c r="BK751" s="2450"/>
      <c r="BL751" s="2450"/>
      <c r="BM751" s="2450"/>
      <c r="BN751" s="2451"/>
      <c r="BO751" s="2449"/>
      <c r="BP751" s="2450"/>
      <c r="BQ751" s="2450"/>
      <c r="BR751" s="2450"/>
      <c r="BS751" s="2450"/>
      <c r="BT751" s="2450"/>
      <c r="BU751" s="2450"/>
      <c r="BV751" s="2450"/>
      <c r="BW751" s="2450"/>
      <c r="BX751" s="2450"/>
      <c r="BY751" s="2450"/>
      <c r="BZ751" s="2450"/>
      <c r="CA751" s="2450"/>
      <c r="CB751" s="2451"/>
      <c r="CC751" s="2449"/>
      <c r="CD751" s="2450"/>
      <c r="CE751" s="2450"/>
      <c r="CF751" s="2450"/>
      <c r="CG751" s="2450"/>
      <c r="CH751" s="2450"/>
      <c r="CI751" s="2450"/>
      <c r="CJ751" s="2450"/>
      <c r="CK751" s="2450"/>
      <c r="CL751" s="2450"/>
      <c r="CM751" s="2450"/>
      <c r="CN751" s="2451"/>
      <c r="CO751" s="481"/>
      <c r="CP751" s="482"/>
      <c r="CQ751" s="482"/>
      <c r="CR751" s="482"/>
      <c r="CS751" s="481"/>
      <c r="CT751" s="482"/>
      <c r="CU751" s="482"/>
      <c r="CV751" s="483"/>
      <c r="CW751" s="481"/>
      <c r="CX751" s="482"/>
      <c r="CY751" s="482"/>
      <c r="CZ751" s="483"/>
      <c r="DA751" s="481"/>
      <c r="DB751" s="482"/>
      <c r="DC751" s="482"/>
      <c r="DD751" s="483"/>
      <c r="DE751" s="481"/>
      <c r="DF751" s="482"/>
      <c r="DG751" s="482"/>
      <c r="DH751" s="483"/>
      <c r="DI751" s="481"/>
      <c r="DJ751" s="482"/>
      <c r="DK751" s="482"/>
      <c r="DL751" s="483"/>
      <c r="DM751" s="481"/>
      <c r="DN751" s="482"/>
      <c r="DO751" s="482"/>
      <c r="DP751" s="483"/>
      <c r="DQ751" s="2449"/>
      <c r="DR751" s="2450"/>
      <c r="DS751" s="2450"/>
      <c r="DT751" s="2450"/>
      <c r="DU751" s="2450"/>
      <c r="DV751" s="2450"/>
      <c r="DW751" s="2450"/>
      <c r="DX751" s="2451"/>
      <c r="DY751" s="482"/>
    </row>
    <row r="752" spans="3:129" ht="6.75" customHeight="1">
      <c r="C752" s="2449"/>
      <c r="D752" s="2450"/>
      <c r="E752" s="2450"/>
      <c r="F752" s="2450"/>
      <c r="G752" s="2450"/>
      <c r="H752" s="2450"/>
      <c r="I752" s="2450"/>
      <c r="J752" s="2450"/>
      <c r="K752" s="2450"/>
      <c r="L752" s="2450"/>
      <c r="M752" s="2450"/>
      <c r="N752" s="2450"/>
      <c r="O752" s="2450"/>
      <c r="P752" s="2450"/>
      <c r="Q752" s="2450"/>
      <c r="R752" s="2450"/>
      <c r="S752" s="2450"/>
      <c r="T752" s="2450"/>
      <c r="U752" s="2450"/>
      <c r="V752" s="2450"/>
      <c r="W752" s="2450"/>
      <c r="X752" s="2450"/>
      <c r="Y752" s="2450"/>
      <c r="Z752" s="2450"/>
      <c r="AA752" s="2450"/>
      <c r="AB752" s="2450"/>
      <c r="AC752" s="2450"/>
      <c r="AD752" s="2451"/>
      <c r="AE752" s="2449"/>
      <c r="AF752" s="2450"/>
      <c r="AG752" s="2450"/>
      <c r="AH752" s="2450"/>
      <c r="AI752" s="2450"/>
      <c r="AJ752" s="2450"/>
      <c r="AK752" s="2450"/>
      <c r="AL752" s="2450"/>
      <c r="AM752" s="2450"/>
      <c r="AN752" s="2450"/>
      <c r="AO752" s="2450"/>
      <c r="AP752" s="2450"/>
      <c r="AQ752" s="2450"/>
      <c r="AR752" s="2450"/>
      <c r="AS752" s="2450"/>
      <c r="AT752" s="2451"/>
      <c r="AU752" s="2449"/>
      <c r="AV752" s="2450"/>
      <c r="AW752" s="2450"/>
      <c r="AX752" s="2450"/>
      <c r="AY752" s="2450"/>
      <c r="AZ752" s="2450"/>
      <c r="BA752" s="2450"/>
      <c r="BB752" s="2451"/>
      <c r="BC752" s="2449"/>
      <c r="BD752" s="2450"/>
      <c r="BE752" s="2450"/>
      <c r="BF752" s="2450"/>
      <c r="BG752" s="2450"/>
      <c r="BH752" s="2450"/>
      <c r="BI752" s="2450"/>
      <c r="BJ752" s="2450"/>
      <c r="BK752" s="2450"/>
      <c r="BL752" s="2450"/>
      <c r="BM752" s="2450"/>
      <c r="BN752" s="2451"/>
      <c r="BO752" s="2449"/>
      <c r="BP752" s="2450"/>
      <c r="BQ752" s="2450"/>
      <c r="BR752" s="2450"/>
      <c r="BS752" s="2450"/>
      <c r="BT752" s="2450"/>
      <c r="BU752" s="2450"/>
      <c r="BV752" s="2450"/>
      <c r="BW752" s="2450"/>
      <c r="BX752" s="2450"/>
      <c r="BY752" s="2450"/>
      <c r="BZ752" s="2450"/>
      <c r="CA752" s="2450"/>
      <c r="CB752" s="2451"/>
      <c r="CC752" s="2449"/>
      <c r="CD752" s="2450"/>
      <c r="CE752" s="2450"/>
      <c r="CF752" s="2450"/>
      <c r="CG752" s="2450"/>
      <c r="CH752" s="2450"/>
      <c r="CI752" s="2450"/>
      <c r="CJ752" s="2450"/>
      <c r="CK752" s="2450"/>
      <c r="CL752" s="2450"/>
      <c r="CM752" s="2450"/>
      <c r="CN752" s="2451"/>
      <c r="CO752" s="520"/>
      <c r="CP752" s="498"/>
      <c r="CQ752" s="498"/>
      <c r="CR752" s="498"/>
      <c r="CS752" s="520"/>
      <c r="CT752" s="498"/>
      <c r="CU752" s="498"/>
      <c r="CV752" s="497"/>
      <c r="CW752" s="520"/>
      <c r="CX752" s="498"/>
      <c r="CY752" s="498"/>
      <c r="CZ752" s="497"/>
      <c r="DA752" s="520"/>
      <c r="DB752" s="498"/>
      <c r="DC752" s="498"/>
      <c r="DD752" s="497"/>
      <c r="DE752" s="520"/>
      <c r="DF752" s="498"/>
      <c r="DG752" s="498"/>
      <c r="DH752" s="497"/>
      <c r="DI752" s="520"/>
      <c r="DJ752" s="498"/>
      <c r="DK752" s="498"/>
      <c r="DL752" s="497"/>
      <c r="DM752" s="520"/>
      <c r="DN752" s="498"/>
      <c r="DO752" s="498"/>
      <c r="DP752" s="497"/>
      <c r="DQ752" s="2449"/>
      <c r="DR752" s="2450"/>
      <c r="DS752" s="2450"/>
      <c r="DT752" s="2450"/>
      <c r="DU752" s="2450"/>
      <c r="DV752" s="2450"/>
      <c r="DW752" s="2450"/>
      <c r="DX752" s="2451"/>
      <c r="DY752" s="482"/>
    </row>
    <row r="753" spans="3:129" ht="6.75" customHeight="1">
      <c r="C753" s="2449"/>
      <c r="D753" s="2450"/>
      <c r="E753" s="2450"/>
      <c r="F753" s="2450"/>
      <c r="G753" s="2450"/>
      <c r="H753" s="2450"/>
      <c r="I753" s="2450"/>
      <c r="J753" s="2450"/>
      <c r="K753" s="2450"/>
      <c r="L753" s="2450"/>
      <c r="M753" s="2450"/>
      <c r="N753" s="2450"/>
      <c r="O753" s="2450"/>
      <c r="P753" s="2450"/>
      <c r="Q753" s="2450"/>
      <c r="R753" s="2450"/>
      <c r="S753" s="2450"/>
      <c r="T753" s="2450"/>
      <c r="U753" s="2450"/>
      <c r="V753" s="2450"/>
      <c r="W753" s="2450"/>
      <c r="X753" s="2450"/>
      <c r="Y753" s="2450"/>
      <c r="Z753" s="2450"/>
      <c r="AA753" s="2450"/>
      <c r="AB753" s="2450"/>
      <c r="AC753" s="2450"/>
      <c r="AD753" s="2451"/>
      <c r="AE753" s="2449"/>
      <c r="AF753" s="2450"/>
      <c r="AG753" s="2450"/>
      <c r="AH753" s="2450"/>
      <c r="AI753" s="2450"/>
      <c r="AJ753" s="2450"/>
      <c r="AK753" s="2450"/>
      <c r="AL753" s="2450"/>
      <c r="AM753" s="2450"/>
      <c r="AN753" s="2450"/>
      <c r="AO753" s="2450"/>
      <c r="AP753" s="2450"/>
      <c r="AQ753" s="2450"/>
      <c r="AR753" s="2450"/>
      <c r="AS753" s="2450"/>
      <c r="AT753" s="2451"/>
      <c r="AU753" s="2449"/>
      <c r="AV753" s="2450"/>
      <c r="AW753" s="2450"/>
      <c r="AX753" s="2450"/>
      <c r="AY753" s="2450"/>
      <c r="AZ753" s="2450"/>
      <c r="BA753" s="2450"/>
      <c r="BB753" s="2451"/>
      <c r="BC753" s="2449"/>
      <c r="BD753" s="2450"/>
      <c r="BE753" s="2450"/>
      <c r="BF753" s="2450"/>
      <c r="BG753" s="2450"/>
      <c r="BH753" s="2450"/>
      <c r="BI753" s="2450"/>
      <c r="BJ753" s="2450"/>
      <c r="BK753" s="2450"/>
      <c r="BL753" s="2450"/>
      <c r="BM753" s="2450"/>
      <c r="BN753" s="2451"/>
      <c r="BO753" s="2449"/>
      <c r="BP753" s="2450"/>
      <c r="BQ753" s="2450"/>
      <c r="BR753" s="2450"/>
      <c r="BS753" s="2450"/>
      <c r="BT753" s="2450"/>
      <c r="BU753" s="2450"/>
      <c r="BV753" s="2450"/>
      <c r="BW753" s="2450"/>
      <c r="BX753" s="2450"/>
      <c r="BY753" s="2450"/>
      <c r="BZ753" s="2450"/>
      <c r="CA753" s="2450"/>
      <c r="CB753" s="2451"/>
      <c r="CC753" s="2449"/>
      <c r="CD753" s="2450"/>
      <c r="CE753" s="2450"/>
      <c r="CF753" s="2450"/>
      <c r="CG753" s="2450"/>
      <c r="CH753" s="2450"/>
      <c r="CI753" s="2450"/>
      <c r="CJ753" s="2450"/>
      <c r="CK753" s="2450"/>
      <c r="CL753" s="2450"/>
      <c r="CM753" s="2450"/>
      <c r="CN753" s="2451"/>
      <c r="CO753" s="481"/>
      <c r="CP753" s="482"/>
      <c r="CQ753" s="482"/>
      <c r="CR753" s="482"/>
      <c r="CS753" s="481"/>
      <c r="CT753" s="482"/>
      <c r="CU753" s="482"/>
      <c r="CV753" s="483"/>
      <c r="CW753" s="481"/>
      <c r="CX753" s="482"/>
      <c r="CY753" s="482"/>
      <c r="CZ753" s="483"/>
      <c r="DA753" s="481"/>
      <c r="DB753" s="482"/>
      <c r="DC753" s="482"/>
      <c r="DD753" s="483"/>
      <c r="DE753" s="481"/>
      <c r="DF753" s="482"/>
      <c r="DG753" s="482"/>
      <c r="DH753" s="483"/>
      <c r="DI753" s="481"/>
      <c r="DJ753" s="482"/>
      <c r="DK753" s="482"/>
      <c r="DL753" s="483"/>
      <c r="DM753" s="481"/>
      <c r="DN753" s="482"/>
      <c r="DO753" s="482"/>
      <c r="DP753" s="483"/>
      <c r="DQ753" s="2449"/>
      <c r="DR753" s="2450"/>
      <c r="DS753" s="2450"/>
      <c r="DT753" s="2450"/>
      <c r="DU753" s="2450"/>
      <c r="DV753" s="2450"/>
      <c r="DW753" s="2450"/>
      <c r="DX753" s="2451"/>
      <c r="DY753" s="482"/>
    </row>
    <row r="754" spans="3:129" ht="6.75" customHeight="1">
      <c r="C754" s="2449"/>
      <c r="D754" s="2450"/>
      <c r="E754" s="2450"/>
      <c r="F754" s="2450"/>
      <c r="G754" s="2450"/>
      <c r="H754" s="2450"/>
      <c r="I754" s="2450"/>
      <c r="J754" s="2450"/>
      <c r="K754" s="2450"/>
      <c r="L754" s="2450"/>
      <c r="M754" s="2450"/>
      <c r="N754" s="2450"/>
      <c r="O754" s="2450"/>
      <c r="P754" s="2450"/>
      <c r="Q754" s="2450"/>
      <c r="R754" s="2450"/>
      <c r="S754" s="2450"/>
      <c r="T754" s="2450"/>
      <c r="U754" s="2450"/>
      <c r="V754" s="2450"/>
      <c r="W754" s="2450"/>
      <c r="X754" s="2450"/>
      <c r="Y754" s="2450"/>
      <c r="Z754" s="2450"/>
      <c r="AA754" s="2450"/>
      <c r="AB754" s="2450"/>
      <c r="AC754" s="2450"/>
      <c r="AD754" s="2451"/>
      <c r="AE754" s="2449"/>
      <c r="AF754" s="2450"/>
      <c r="AG754" s="2450"/>
      <c r="AH754" s="2450"/>
      <c r="AI754" s="2450"/>
      <c r="AJ754" s="2450"/>
      <c r="AK754" s="2450"/>
      <c r="AL754" s="2450"/>
      <c r="AM754" s="2450"/>
      <c r="AN754" s="2450"/>
      <c r="AO754" s="2450"/>
      <c r="AP754" s="2450"/>
      <c r="AQ754" s="2450"/>
      <c r="AR754" s="2450"/>
      <c r="AS754" s="2450"/>
      <c r="AT754" s="2451"/>
      <c r="AU754" s="2449"/>
      <c r="AV754" s="2450"/>
      <c r="AW754" s="2450"/>
      <c r="AX754" s="2450"/>
      <c r="AY754" s="2450"/>
      <c r="AZ754" s="2450"/>
      <c r="BA754" s="2450"/>
      <c r="BB754" s="2451"/>
      <c r="BC754" s="2449"/>
      <c r="BD754" s="2450"/>
      <c r="BE754" s="2450"/>
      <c r="BF754" s="2450"/>
      <c r="BG754" s="2450"/>
      <c r="BH754" s="2450"/>
      <c r="BI754" s="2450"/>
      <c r="BJ754" s="2450"/>
      <c r="BK754" s="2450"/>
      <c r="BL754" s="2450"/>
      <c r="BM754" s="2450"/>
      <c r="BN754" s="2451"/>
      <c r="BO754" s="2449"/>
      <c r="BP754" s="2450"/>
      <c r="BQ754" s="2450"/>
      <c r="BR754" s="2450"/>
      <c r="BS754" s="2450"/>
      <c r="BT754" s="2450"/>
      <c r="BU754" s="2450"/>
      <c r="BV754" s="2450"/>
      <c r="BW754" s="2450"/>
      <c r="BX754" s="2450"/>
      <c r="BY754" s="2450"/>
      <c r="BZ754" s="2450"/>
      <c r="CA754" s="2450"/>
      <c r="CB754" s="2451"/>
      <c r="CC754" s="2449"/>
      <c r="CD754" s="2450"/>
      <c r="CE754" s="2450"/>
      <c r="CF754" s="2450"/>
      <c r="CG754" s="2450"/>
      <c r="CH754" s="2450"/>
      <c r="CI754" s="2450"/>
      <c r="CJ754" s="2450"/>
      <c r="CK754" s="2450"/>
      <c r="CL754" s="2450"/>
      <c r="CM754" s="2450"/>
      <c r="CN754" s="2451"/>
      <c r="CO754" s="481"/>
      <c r="CP754" s="482"/>
      <c r="CQ754" s="482"/>
      <c r="CR754" s="482"/>
      <c r="CS754" s="481"/>
      <c r="CT754" s="482"/>
      <c r="CU754" s="482"/>
      <c r="CV754" s="483"/>
      <c r="CW754" s="481"/>
      <c r="CX754" s="482"/>
      <c r="CY754" s="482"/>
      <c r="CZ754" s="483"/>
      <c r="DA754" s="481"/>
      <c r="DB754" s="482"/>
      <c r="DC754" s="482"/>
      <c r="DD754" s="483"/>
      <c r="DE754" s="481"/>
      <c r="DF754" s="482"/>
      <c r="DG754" s="482"/>
      <c r="DH754" s="483"/>
      <c r="DI754" s="481"/>
      <c r="DJ754" s="482"/>
      <c r="DK754" s="482"/>
      <c r="DL754" s="483"/>
      <c r="DM754" s="481"/>
      <c r="DN754" s="482"/>
      <c r="DO754" s="482"/>
      <c r="DP754" s="483"/>
      <c r="DQ754" s="2449"/>
      <c r="DR754" s="2450"/>
      <c r="DS754" s="2450"/>
      <c r="DT754" s="2450"/>
      <c r="DU754" s="2450"/>
      <c r="DV754" s="2450"/>
      <c r="DW754" s="2450"/>
      <c r="DX754" s="2451"/>
      <c r="DY754" s="482"/>
    </row>
    <row r="755" spans="3:129" ht="6.75" customHeight="1">
      <c r="C755" s="2452"/>
      <c r="D755" s="2453"/>
      <c r="E755" s="2453"/>
      <c r="F755" s="2453"/>
      <c r="G755" s="2453"/>
      <c r="H755" s="2453"/>
      <c r="I755" s="2453"/>
      <c r="J755" s="2453"/>
      <c r="K755" s="2453"/>
      <c r="L755" s="2453"/>
      <c r="M755" s="2453"/>
      <c r="N755" s="2453"/>
      <c r="O755" s="2453"/>
      <c r="P755" s="2453"/>
      <c r="Q755" s="2453"/>
      <c r="R755" s="2453"/>
      <c r="S755" s="2453"/>
      <c r="T755" s="2453"/>
      <c r="U755" s="2453"/>
      <c r="V755" s="2453"/>
      <c r="W755" s="2453"/>
      <c r="X755" s="2453"/>
      <c r="Y755" s="2453"/>
      <c r="Z755" s="2453"/>
      <c r="AA755" s="2453"/>
      <c r="AB755" s="2453"/>
      <c r="AC755" s="2453"/>
      <c r="AD755" s="2454"/>
      <c r="AE755" s="2452"/>
      <c r="AF755" s="2453"/>
      <c r="AG755" s="2453"/>
      <c r="AH755" s="2453"/>
      <c r="AI755" s="2453"/>
      <c r="AJ755" s="2453"/>
      <c r="AK755" s="2453"/>
      <c r="AL755" s="2453"/>
      <c r="AM755" s="2453"/>
      <c r="AN755" s="2453"/>
      <c r="AO755" s="2453"/>
      <c r="AP755" s="2453"/>
      <c r="AQ755" s="2453"/>
      <c r="AR755" s="2453"/>
      <c r="AS755" s="2453"/>
      <c r="AT755" s="2454"/>
      <c r="AU755" s="2452"/>
      <c r="AV755" s="2453"/>
      <c r="AW755" s="2453"/>
      <c r="AX755" s="2453"/>
      <c r="AY755" s="2453"/>
      <c r="AZ755" s="2453"/>
      <c r="BA755" s="2453"/>
      <c r="BB755" s="2454"/>
      <c r="BC755" s="2452"/>
      <c r="BD755" s="2453"/>
      <c r="BE755" s="2453"/>
      <c r="BF755" s="2453"/>
      <c r="BG755" s="2453"/>
      <c r="BH755" s="2453"/>
      <c r="BI755" s="2453"/>
      <c r="BJ755" s="2453"/>
      <c r="BK755" s="2453"/>
      <c r="BL755" s="2453"/>
      <c r="BM755" s="2453"/>
      <c r="BN755" s="2454"/>
      <c r="BO755" s="2452"/>
      <c r="BP755" s="2453"/>
      <c r="BQ755" s="2453"/>
      <c r="BR755" s="2453"/>
      <c r="BS755" s="2453"/>
      <c r="BT755" s="2453"/>
      <c r="BU755" s="2453"/>
      <c r="BV755" s="2453"/>
      <c r="BW755" s="2453"/>
      <c r="BX755" s="2453"/>
      <c r="BY755" s="2453"/>
      <c r="BZ755" s="2453"/>
      <c r="CA755" s="2453"/>
      <c r="CB755" s="2454"/>
      <c r="CC755" s="2452"/>
      <c r="CD755" s="2453"/>
      <c r="CE755" s="2453"/>
      <c r="CF755" s="2453"/>
      <c r="CG755" s="2453"/>
      <c r="CH755" s="2453"/>
      <c r="CI755" s="2453"/>
      <c r="CJ755" s="2453"/>
      <c r="CK755" s="2453"/>
      <c r="CL755" s="2453"/>
      <c r="CM755" s="2453"/>
      <c r="CN755" s="2454"/>
      <c r="CO755" s="517"/>
      <c r="CP755" s="486"/>
      <c r="CQ755" s="486"/>
      <c r="CR755" s="486"/>
      <c r="CS755" s="517"/>
      <c r="CT755" s="486"/>
      <c r="CU755" s="486"/>
      <c r="CV755" s="487"/>
      <c r="CW755" s="517"/>
      <c r="CX755" s="486"/>
      <c r="CY755" s="486"/>
      <c r="CZ755" s="487"/>
      <c r="DA755" s="517"/>
      <c r="DB755" s="486"/>
      <c r="DC755" s="486"/>
      <c r="DD755" s="487"/>
      <c r="DE755" s="517"/>
      <c r="DF755" s="486"/>
      <c r="DG755" s="486"/>
      <c r="DH755" s="487"/>
      <c r="DI755" s="517"/>
      <c r="DJ755" s="486"/>
      <c r="DK755" s="486"/>
      <c r="DL755" s="487"/>
      <c r="DM755" s="517"/>
      <c r="DN755" s="486"/>
      <c r="DO755" s="486"/>
      <c r="DP755" s="487"/>
      <c r="DQ755" s="2452"/>
      <c r="DR755" s="2453"/>
      <c r="DS755" s="2453"/>
      <c r="DT755" s="2453"/>
      <c r="DU755" s="2453"/>
      <c r="DV755" s="2453"/>
      <c r="DW755" s="2453"/>
      <c r="DX755" s="2454"/>
      <c r="DY755" s="482"/>
    </row>
    <row r="756" spans="3:129" ht="6.75" customHeight="1">
      <c r="C756" s="2446"/>
      <c r="D756" s="2447"/>
      <c r="E756" s="2447"/>
      <c r="F756" s="2447"/>
      <c r="G756" s="2447"/>
      <c r="H756" s="2447"/>
      <c r="I756" s="2447"/>
      <c r="J756" s="2447"/>
      <c r="K756" s="2447"/>
      <c r="L756" s="2447"/>
      <c r="M756" s="2447"/>
      <c r="N756" s="2447"/>
      <c r="O756" s="2447"/>
      <c r="P756" s="2447"/>
      <c r="Q756" s="2447"/>
      <c r="R756" s="2447"/>
      <c r="S756" s="2447"/>
      <c r="T756" s="2447"/>
      <c r="U756" s="2447"/>
      <c r="V756" s="2447"/>
      <c r="W756" s="2447"/>
      <c r="X756" s="2447"/>
      <c r="Y756" s="2447"/>
      <c r="Z756" s="2447"/>
      <c r="AA756" s="2447"/>
      <c r="AB756" s="2447"/>
      <c r="AC756" s="2447"/>
      <c r="AD756" s="2448"/>
      <c r="AE756" s="2446"/>
      <c r="AF756" s="2447"/>
      <c r="AG756" s="2447"/>
      <c r="AH756" s="2447"/>
      <c r="AI756" s="2447"/>
      <c r="AJ756" s="2447"/>
      <c r="AK756" s="2447"/>
      <c r="AL756" s="2447"/>
      <c r="AM756" s="2447"/>
      <c r="AN756" s="2447"/>
      <c r="AO756" s="2447"/>
      <c r="AP756" s="2447"/>
      <c r="AQ756" s="2447"/>
      <c r="AR756" s="2447"/>
      <c r="AS756" s="2447"/>
      <c r="AT756" s="2448"/>
      <c r="AU756" s="2446"/>
      <c r="AV756" s="2447"/>
      <c r="AW756" s="2447"/>
      <c r="AX756" s="2447"/>
      <c r="AY756" s="2447"/>
      <c r="AZ756" s="2447"/>
      <c r="BA756" s="2447"/>
      <c r="BB756" s="2448"/>
      <c r="BC756" s="2446"/>
      <c r="BD756" s="2447"/>
      <c r="BE756" s="2447"/>
      <c r="BF756" s="2447"/>
      <c r="BG756" s="2447"/>
      <c r="BH756" s="2447"/>
      <c r="BI756" s="2447"/>
      <c r="BJ756" s="2447"/>
      <c r="BK756" s="2447"/>
      <c r="BL756" s="2447"/>
      <c r="BM756" s="2447"/>
      <c r="BN756" s="2448"/>
      <c r="BO756" s="2446"/>
      <c r="BP756" s="2447"/>
      <c r="BQ756" s="2447"/>
      <c r="BR756" s="2447"/>
      <c r="BS756" s="2447"/>
      <c r="BT756" s="2447"/>
      <c r="BU756" s="2447"/>
      <c r="BV756" s="2447"/>
      <c r="BW756" s="2447"/>
      <c r="BX756" s="2447"/>
      <c r="BY756" s="2447"/>
      <c r="BZ756" s="2447"/>
      <c r="CA756" s="2447"/>
      <c r="CB756" s="2448"/>
      <c r="CC756" s="2446"/>
      <c r="CD756" s="2447"/>
      <c r="CE756" s="2447"/>
      <c r="CF756" s="2447"/>
      <c r="CG756" s="2447"/>
      <c r="CH756" s="2447"/>
      <c r="CI756" s="2447"/>
      <c r="CJ756" s="2447"/>
      <c r="CK756" s="2447"/>
      <c r="CL756" s="2447"/>
      <c r="CM756" s="2447"/>
      <c r="CN756" s="2448"/>
      <c r="CO756" s="478"/>
      <c r="CP756" s="479"/>
      <c r="CQ756" s="479"/>
      <c r="CR756" s="479"/>
      <c r="CS756" s="478"/>
      <c r="CT756" s="479"/>
      <c r="CU756" s="479"/>
      <c r="CV756" s="480"/>
      <c r="CW756" s="478"/>
      <c r="CX756" s="479"/>
      <c r="CY756" s="479"/>
      <c r="CZ756" s="480"/>
      <c r="DA756" s="478"/>
      <c r="DB756" s="479"/>
      <c r="DC756" s="479"/>
      <c r="DD756" s="480"/>
      <c r="DE756" s="478"/>
      <c r="DF756" s="479"/>
      <c r="DG756" s="479"/>
      <c r="DH756" s="480"/>
      <c r="DI756" s="478"/>
      <c r="DJ756" s="479"/>
      <c r="DK756" s="479"/>
      <c r="DL756" s="480"/>
      <c r="DM756" s="478"/>
      <c r="DN756" s="479"/>
      <c r="DO756" s="479"/>
      <c r="DP756" s="480"/>
      <c r="DQ756" s="2446"/>
      <c r="DR756" s="2447"/>
      <c r="DS756" s="2447"/>
      <c r="DT756" s="2447"/>
      <c r="DU756" s="2447"/>
      <c r="DV756" s="2447"/>
      <c r="DW756" s="2447"/>
      <c r="DX756" s="2448"/>
      <c r="DY756" s="482"/>
    </row>
    <row r="757" spans="3:129" ht="6.75" customHeight="1">
      <c r="C757" s="2449"/>
      <c r="D757" s="2450"/>
      <c r="E757" s="2450"/>
      <c r="F757" s="2450"/>
      <c r="G757" s="2450"/>
      <c r="H757" s="2450"/>
      <c r="I757" s="2450"/>
      <c r="J757" s="2450"/>
      <c r="K757" s="2450"/>
      <c r="L757" s="2450"/>
      <c r="M757" s="2450"/>
      <c r="N757" s="2450"/>
      <c r="O757" s="2450"/>
      <c r="P757" s="2450"/>
      <c r="Q757" s="2450"/>
      <c r="R757" s="2450"/>
      <c r="S757" s="2450"/>
      <c r="T757" s="2450"/>
      <c r="U757" s="2450"/>
      <c r="V757" s="2450"/>
      <c r="W757" s="2450"/>
      <c r="X757" s="2450"/>
      <c r="Y757" s="2450"/>
      <c r="Z757" s="2450"/>
      <c r="AA757" s="2450"/>
      <c r="AB757" s="2450"/>
      <c r="AC757" s="2450"/>
      <c r="AD757" s="2451"/>
      <c r="AE757" s="2449"/>
      <c r="AF757" s="2450"/>
      <c r="AG757" s="2450"/>
      <c r="AH757" s="2450"/>
      <c r="AI757" s="2450"/>
      <c r="AJ757" s="2450"/>
      <c r="AK757" s="2450"/>
      <c r="AL757" s="2450"/>
      <c r="AM757" s="2450"/>
      <c r="AN757" s="2450"/>
      <c r="AO757" s="2450"/>
      <c r="AP757" s="2450"/>
      <c r="AQ757" s="2450"/>
      <c r="AR757" s="2450"/>
      <c r="AS757" s="2450"/>
      <c r="AT757" s="2451"/>
      <c r="AU757" s="2449"/>
      <c r="AV757" s="2450"/>
      <c r="AW757" s="2450"/>
      <c r="AX757" s="2450"/>
      <c r="AY757" s="2450"/>
      <c r="AZ757" s="2450"/>
      <c r="BA757" s="2450"/>
      <c r="BB757" s="2451"/>
      <c r="BC757" s="2449"/>
      <c r="BD757" s="2450"/>
      <c r="BE757" s="2450"/>
      <c r="BF757" s="2450"/>
      <c r="BG757" s="2450"/>
      <c r="BH757" s="2450"/>
      <c r="BI757" s="2450"/>
      <c r="BJ757" s="2450"/>
      <c r="BK757" s="2450"/>
      <c r="BL757" s="2450"/>
      <c r="BM757" s="2450"/>
      <c r="BN757" s="2451"/>
      <c r="BO757" s="2449"/>
      <c r="BP757" s="2450"/>
      <c r="BQ757" s="2450"/>
      <c r="BR757" s="2450"/>
      <c r="BS757" s="2450"/>
      <c r="BT757" s="2450"/>
      <c r="BU757" s="2450"/>
      <c r="BV757" s="2450"/>
      <c r="BW757" s="2450"/>
      <c r="BX757" s="2450"/>
      <c r="BY757" s="2450"/>
      <c r="BZ757" s="2450"/>
      <c r="CA757" s="2450"/>
      <c r="CB757" s="2451"/>
      <c r="CC757" s="2449"/>
      <c r="CD757" s="2450"/>
      <c r="CE757" s="2450"/>
      <c r="CF757" s="2450"/>
      <c r="CG757" s="2450"/>
      <c r="CH757" s="2450"/>
      <c r="CI757" s="2450"/>
      <c r="CJ757" s="2450"/>
      <c r="CK757" s="2450"/>
      <c r="CL757" s="2450"/>
      <c r="CM757" s="2450"/>
      <c r="CN757" s="2451"/>
      <c r="CO757" s="481"/>
      <c r="CP757" s="482"/>
      <c r="CQ757" s="482"/>
      <c r="CR757" s="482"/>
      <c r="CS757" s="481"/>
      <c r="CT757" s="482"/>
      <c r="CU757" s="482"/>
      <c r="CV757" s="483"/>
      <c r="CW757" s="481"/>
      <c r="CX757" s="482"/>
      <c r="CY757" s="482"/>
      <c r="CZ757" s="483"/>
      <c r="DA757" s="481"/>
      <c r="DB757" s="482"/>
      <c r="DC757" s="482"/>
      <c r="DD757" s="483"/>
      <c r="DE757" s="481"/>
      <c r="DF757" s="482"/>
      <c r="DG757" s="482"/>
      <c r="DH757" s="483"/>
      <c r="DI757" s="481"/>
      <c r="DJ757" s="482"/>
      <c r="DK757" s="482"/>
      <c r="DL757" s="483"/>
      <c r="DM757" s="481"/>
      <c r="DN757" s="482"/>
      <c r="DO757" s="482"/>
      <c r="DP757" s="483"/>
      <c r="DQ757" s="2449"/>
      <c r="DR757" s="2450"/>
      <c r="DS757" s="2450"/>
      <c r="DT757" s="2450"/>
      <c r="DU757" s="2450"/>
      <c r="DV757" s="2450"/>
      <c r="DW757" s="2450"/>
      <c r="DX757" s="2451"/>
      <c r="DY757" s="482"/>
    </row>
    <row r="758" spans="3:129" ht="6.75" customHeight="1">
      <c r="C758" s="2449"/>
      <c r="D758" s="2450"/>
      <c r="E758" s="2450"/>
      <c r="F758" s="2450"/>
      <c r="G758" s="2450"/>
      <c r="H758" s="2450"/>
      <c r="I758" s="2450"/>
      <c r="J758" s="2450"/>
      <c r="K758" s="2450"/>
      <c r="L758" s="2450"/>
      <c r="M758" s="2450"/>
      <c r="N758" s="2450"/>
      <c r="O758" s="2450"/>
      <c r="P758" s="2450"/>
      <c r="Q758" s="2450"/>
      <c r="R758" s="2450"/>
      <c r="S758" s="2450"/>
      <c r="T758" s="2450"/>
      <c r="U758" s="2450"/>
      <c r="V758" s="2450"/>
      <c r="W758" s="2450"/>
      <c r="X758" s="2450"/>
      <c r="Y758" s="2450"/>
      <c r="Z758" s="2450"/>
      <c r="AA758" s="2450"/>
      <c r="AB758" s="2450"/>
      <c r="AC758" s="2450"/>
      <c r="AD758" s="2451"/>
      <c r="AE758" s="2449"/>
      <c r="AF758" s="2450"/>
      <c r="AG758" s="2450"/>
      <c r="AH758" s="2450"/>
      <c r="AI758" s="2450"/>
      <c r="AJ758" s="2450"/>
      <c r="AK758" s="2450"/>
      <c r="AL758" s="2450"/>
      <c r="AM758" s="2450"/>
      <c r="AN758" s="2450"/>
      <c r="AO758" s="2450"/>
      <c r="AP758" s="2450"/>
      <c r="AQ758" s="2450"/>
      <c r="AR758" s="2450"/>
      <c r="AS758" s="2450"/>
      <c r="AT758" s="2451"/>
      <c r="AU758" s="2449"/>
      <c r="AV758" s="2450"/>
      <c r="AW758" s="2450"/>
      <c r="AX758" s="2450"/>
      <c r="AY758" s="2450"/>
      <c r="AZ758" s="2450"/>
      <c r="BA758" s="2450"/>
      <c r="BB758" s="2451"/>
      <c r="BC758" s="2449"/>
      <c r="BD758" s="2450"/>
      <c r="BE758" s="2450"/>
      <c r="BF758" s="2450"/>
      <c r="BG758" s="2450"/>
      <c r="BH758" s="2450"/>
      <c r="BI758" s="2450"/>
      <c r="BJ758" s="2450"/>
      <c r="BK758" s="2450"/>
      <c r="BL758" s="2450"/>
      <c r="BM758" s="2450"/>
      <c r="BN758" s="2451"/>
      <c r="BO758" s="2449"/>
      <c r="BP758" s="2450"/>
      <c r="BQ758" s="2450"/>
      <c r="BR758" s="2450"/>
      <c r="BS758" s="2450"/>
      <c r="BT758" s="2450"/>
      <c r="BU758" s="2450"/>
      <c r="BV758" s="2450"/>
      <c r="BW758" s="2450"/>
      <c r="BX758" s="2450"/>
      <c r="BY758" s="2450"/>
      <c r="BZ758" s="2450"/>
      <c r="CA758" s="2450"/>
      <c r="CB758" s="2451"/>
      <c r="CC758" s="2449"/>
      <c r="CD758" s="2450"/>
      <c r="CE758" s="2450"/>
      <c r="CF758" s="2450"/>
      <c r="CG758" s="2450"/>
      <c r="CH758" s="2450"/>
      <c r="CI758" s="2450"/>
      <c r="CJ758" s="2450"/>
      <c r="CK758" s="2450"/>
      <c r="CL758" s="2450"/>
      <c r="CM758" s="2450"/>
      <c r="CN758" s="2451"/>
      <c r="CO758" s="519"/>
      <c r="CP758" s="492"/>
      <c r="CQ758" s="492"/>
      <c r="CR758" s="492"/>
      <c r="CS758" s="519"/>
      <c r="CT758" s="492"/>
      <c r="CU758" s="492"/>
      <c r="CV758" s="493"/>
      <c r="CW758" s="519"/>
      <c r="CX758" s="492"/>
      <c r="CY758" s="492"/>
      <c r="CZ758" s="493"/>
      <c r="DA758" s="519"/>
      <c r="DB758" s="492"/>
      <c r="DC758" s="492"/>
      <c r="DD758" s="493"/>
      <c r="DE758" s="519"/>
      <c r="DF758" s="492"/>
      <c r="DG758" s="492"/>
      <c r="DH758" s="493"/>
      <c r="DI758" s="519"/>
      <c r="DJ758" s="492"/>
      <c r="DK758" s="492"/>
      <c r="DL758" s="493"/>
      <c r="DM758" s="519"/>
      <c r="DN758" s="492"/>
      <c r="DO758" s="492"/>
      <c r="DP758" s="493"/>
      <c r="DQ758" s="2449"/>
      <c r="DR758" s="2450"/>
      <c r="DS758" s="2450"/>
      <c r="DT758" s="2450"/>
      <c r="DU758" s="2450"/>
      <c r="DV758" s="2450"/>
      <c r="DW758" s="2450"/>
      <c r="DX758" s="2451"/>
      <c r="DY758" s="482"/>
    </row>
    <row r="759" spans="3:129" ht="6.75" customHeight="1">
      <c r="C759" s="2449"/>
      <c r="D759" s="2450"/>
      <c r="E759" s="2450"/>
      <c r="F759" s="2450"/>
      <c r="G759" s="2450"/>
      <c r="H759" s="2450"/>
      <c r="I759" s="2450"/>
      <c r="J759" s="2450"/>
      <c r="K759" s="2450"/>
      <c r="L759" s="2450"/>
      <c r="M759" s="2450"/>
      <c r="N759" s="2450"/>
      <c r="O759" s="2450"/>
      <c r="P759" s="2450"/>
      <c r="Q759" s="2450"/>
      <c r="R759" s="2450"/>
      <c r="S759" s="2450"/>
      <c r="T759" s="2450"/>
      <c r="U759" s="2450"/>
      <c r="V759" s="2450"/>
      <c r="W759" s="2450"/>
      <c r="X759" s="2450"/>
      <c r="Y759" s="2450"/>
      <c r="Z759" s="2450"/>
      <c r="AA759" s="2450"/>
      <c r="AB759" s="2450"/>
      <c r="AC759" s="2450"/>
      <c r="AD759" s="2451"/>
      <c r="AE759" s="2449"/>
      <c r="AF759" s="2450"/>
      <c r="AG759" s="2450"/>
      <c r="AH759" s="2450"/>
      <c r="AI759" s="2450"/>
      <c r="AJ759" s="2450"/>
      <c r="AK759" s="2450"/>
      <c r="AL759" s="2450"/>
      <c r="AM759" s="2450"/>
      <c r="AN759" s="2450"/>
      <c r="AO759" s="2450"/>
      <c r="AP759" s="2450"/>
      <c r="AQ759" s="2450"/>
      <c r="AR759" s="2450"/>
      <c r="AS759" s="2450"/>
      <c r="AT759" s="2451"/>
      <c r="AU759" s="2449"/>
      <c r="AV759" s="2450"/>
      <c r="AW759" s="2450"/>
      <c r="AX759" s="2450"/>
      <c r="AY759" s="2450"/>
      <c r="AZ759" s="2450"/>
      <c r="BA759" s="2450"/>
      <c r="BB759" s="2451"/>
      <c r="BC759" s="2449"/>
      <c r="BD759" s="2450"/>
      <c r="BE759" s="2450"/>
      <c r="BF759" s="2450"/>
      <c r="BG759" s="2450"/>
      <c r="BH759" s="2450"/>
      <c r="BI759" s="2450"/>
      <c r="BJ759" s="2450"/>
      <c r="BK759" s="2450"/>
      <c r="BL759" s="2450"/>
      <c r="BM759" s="2450"/>
      <c r="BN759" s="2451"/>
      <c r="BO759" s="2449"/>
      <c r="BP759" s="2450"/>
      <c r="BQ759" s="2450"/>
      <c r="BR759" s="2450"/>
      <c r="BS759" s="2450"/>
      <c r="BT759" s="2450"/>
      <c r="BU759" s="2450"/>
      <c r="BV759" s="2450"/>
      <c r="BW759" s="2450"/>
      <c r="BX759" s="2450"/>
      <c r="BY759" s="2450"/>
      <c r="BZ759" s="2450"/>
      <c r="CA759" s="2450"/>
      <c r="CB759" s="2451"/>
      <c r="CC759" s="2449"/>
      <c r="CD759" s="2450"/>
      <c r="CE759" s="2450"/>
      <c r="CF759" s="2450"/>
      <c r="CG759" s="2450"/>
      <c r="CH759" s="2450"/>
      <c r="CI759" s="2450"/>
      <c r="CJ759" s="2450"/>
      <c r="CK759" s="2450"/>
      <c r="CL759" s="2450"/>
      <c r="CM759" s="2450"/>
      <c r="CN759" s="2451"/>
      <c r="CO759" s="481"/>
      <c r="CP759" s="482"/>
      <c r="CQ759" s="482"/>
      <c r="CR759" s="482"/>
      <c r="CS759" s="481"/>
      <c r="CT759" s="482"/>
      <c r="CU759" s="482"/>
      <c r="CV759" s="483"/>
      <c r="CW759" s="481"/>
      <c r="CX759" s="482"/>
      <c r="CY759" s="482"/>
      <c r="CZ759" s="483"/>
      <c r="DA759" s="481"/>
      <c r="DB759" s="482"/>
      <c r="DC759" s="482"/>
      <c r="DD759" s="483"/>
      <c r="DE759" s="481"/>
      <c r="DF759" s="482"/>
      <c r="DG759" s="482"/>
      <c r="DH759" s="483"/>
      <c r="DI759" s="481"/>
      <c r="DJ759" s="482"/>
      <c r="DK759" s="482"/>
      <c r="DL759" s="483"/>
      <c r="DM759" s="481"/>
      <c r="DN759" s="482"/>
      <c r="DO759" s="482"/>
      <c r="DP759" s="483"/>
      <c r="DQ759" s="2449"/>
      <c r="DR759" s="2450"/>
      <c r="DS759" s="2450"/>
      <c r="DT759" s="2450"/>
      <c r="DU759" s="2450"/>
      <c r="DV759" s="2450"/>
      <c r="DW759" s="2450"/>
      <c r="DX759" s="2451"/>
      <c r="DY759" s="482"/>
    </row>
    <row r="760" spans="3:129" ht="6.75" customHeight="1">
      <c r="C760" s="2449"/>
      <c r="D760" s="2450"/>
      <c r="E760" s="2450"/>
      <c r="F760" s="2450"/>
      <c r="G760" s="2450"/>
      <c r="H760" s="2450"/>
      <c r="I760" s="2450"/>
      <c r="J760" s="2450"/>
      <c r="K760" s="2450"/>
      <c r="L760" s="2450"/>
      <c r="M760" s="2450"/>
      <c r="N760" s="2450"/>
      <c r="O760" s="2450"/>
      <c r="P760" s="2450"/>
      <c r="Q760" s="2450"/>
      <c r="R760" s="2450"/>
      <c r="S760" s="2450"/>
      <c r="T760" s="2450"/>
      <c r="U760" s="2450"/>
      <c r="V760" s="2450"/>
      <c r="W760" s="2450"/>
      <c r="X760" s="2450"/>
      <c r="Y760" s="2450"/>
      <c r="Z760" s="2450"/>
      <c r="AA760" s="2450"/>
      <c r="AB760" s="2450"/>
      <c r="AC760" s="2450"/>
      <c r="AD760" s="2451"/>
      <c r="AE760" s="2449"/>
      <c r="AF760" s="2450"/>
      <c r="AG760" s="2450"/>
      <c r="AH760" s="2450"/>
      <c r="AI760" s="2450"/>
      <c r="AJ760" s="2450"/>
      <c r="AK760" s="2450"/>
      <c r="AL760" s="2450"/>
      <c r="AM760" s="2450"/>
      <c r="AN760" s="2450"/>
      <c r="AO760" s="2450"/>
      <c r="AP760" s="2450"/>
      <c r="AQ760" s="2450"/>
      <c r="AR760" s="2450"/>
      <c r="AS760" s="2450"/>
      <c r="AT760" s="2451"/>
      <c r="AU760" s="2449"/>
      <c r="AV760" s="2450"/>
      <c r="AW760" s="2450"/>
      <c r="AX760" s="2450"/>
      <c r="AY760" s="2450"/>
      <c r="AZ760" s="2450"/>
      <c r="BA760" s="2450"/>
      <c r="BB760" s="2451"/>
      <c r="BC760" s="2449"/>
      <c r="BD760" s="2450"/>
      <c r="BE760" s="2450"/>
      <c r="BF760" s="2450"/>
      <c r="BG760" s="2450"/>
      <c r="BH760" s="2450"/>
      <c r="BI760" s="2450"/>
      <c r="BJ760" s="2450"/>
      <c r="BK760" s="2450"/>
      <c r="BL760" s="2450"/>
      <c r="BM760" s="2450"/>
      <c r="BN760" s="2451"/>
      <c r="BO760" s="2449"/>
      <c r="BP760" s="2450"/>
      <c r="BQ760" s="2450"/>
      <c r="BR760" s="2450"/>
      <c r="BS760" s="2450"/>
      <c r="BT760" s="2450"/>
      <c r="BU760" s="2450"/>
      <c r="BV760" s="2450"/>
      <c r="BW760" s="2450"/>
      <c r="BX760" s="2450"/>
      <c r="BY760" s="2450"/>
      <c r="BZ760" s="2450"/>
      <c r="CA760" s="2450"/>
      <c r="CB760" s="2451"/>
      <c r="CC760" s="2449"/>
      <c r="CD760" s="2450"/>
      <c r="CE760" s="2450"/>
      <c r="CF760" s="2450"/>
      <c r="CG760" s="2450"/>
      <c r="CH760" s="2450"/>
      <c r="CI760" s="2450"/>
      <c r="CJ760" s="2450"/>
      <c r="CK760" s="2450"/>
      <c r="CL760" s="2450"/>
      <c r="CM760" s="2450"/>
      <c r="CN760" s="2451"/>
      <c r="CO760" s="520"/>
      <c r="CP760" s="498"/>
      <c r="CQ760" s="498"/>
      <c r="CR760" s="498"/>
      <c r="CS760" s="520"/>
      <c r="CT760" s="498"/>
      <c r="CU760" s="498"/>
      <c r="CV760" s="497"/>
      <c r="CW760" s="520"/>
      <c r="CX760" s="498"/>
      <c r="CY760" s="498"/>
      <c r="CZ760" s="497"/>
      <c r="DA760" s="520"/>
      <c r="DB760" s="498"/>
      <c r="DC760" s="498"/>
      <c r="DD760" s="497"/>
      <c r="DE760" s="520"/>
      <c r="DF760" s="498"/>
      <c r="DG760" s="498"/>
      <c r="DH760" s="497"/>
      <c r="DI760" s="520"/>
      <c r="DJ760" s="498"/>
      <c r="DK760" s="498"/>
      <c r="DL760" s="497"/>
      <c r="DM760" s="520"/>
      <c r="DN760" s="498"/>
      <c r="DO760" s="498"/>
      <c r="DP760" s="497"/>
      <c r="DQ760" s="2449"/>
      <c r="DR760" s="2450"/>
      <c r="DS760" s="2450"/>
      <c r="DT760" s="2450"/>
      <c r="DU760" s="2450"/>
      <c r="DV760" s="2450"/>
      <c r="DW760" s="2450"/>
      <c r="DX760" s="2451"/>
      <c r="DY760" s="482"/>
    </row>
    <row r="761" spans="3:129" ht="6.75" customHeight="1">
      <c r="C761" s="2449"/>
      <c r="D761" s="2450"/>
      <c r="E761" s="2450"/>
      <c r="F761" s="2450"/>
      <c r="G761" s="2450"/>
      <c r="H761" s="2450"/>
      <c r="I761" s="2450"/>
      <c r="J761" s="2450"/>
      <c r="K761" s="2450"/>
      <c r="L761" s="2450"/>
      <c r="M761" s="2450"/>
      <c r="N761" s="2450"/>
      <c r="O761" s="2450"/>
      <c r="P761" s="2450"/>
      <c r="Q761" s="2450"/>
      <c r="R761" s="2450"/>
      <c r="S761" s="2450"/>
      <c r="T761" s="2450"/>
      <c r="U761" s="2450"/>
      <c r="V761" s="2450"/>
      <c r="W761" s="2450"/>
      <c r="X761" s="2450"/>
      <c r="Y761" s="2450"/>
      <c r="Z761" s="2450"/>
      <c r="AA761" s="2450"/>
      <c r="AB761" s="2450"/>
      <c r="AC761" s="2450"/>
      <c r="AD761" s="2451"/>
      <c r="AE761" s="2449"/>
      <c r="AF761" s="2450"/>
      <c r="AG761" s="2450"/>
      <c r="AH761" s="2450"/>
      <c r="AI761" s="2450"/>
      <c r="AJ761" s="2450"/>
      <c r="AK761" s="2450"/>
      <c r="AL761" s="2450"/>
      <c r="AM761" s="2450"/>
      <c r="AN761" s="2450"/>
      <c r="AO761" s="2450"/>
      <c r="AP761" s="2450"/>
      <c r="AQ761" s="2450"/>
      <c r="AR761" s="2450"/>
      <c r="AS761" s="2450"/>
      <c r="AT761" s="2451"/>
      <c r="AU761" s="2449"/>
      <c r="AV761" s="2450"/>
      <c r="AW761" s="2450"/>
      <c r="AX761" s="2450"/>
      <c r="AY761" s="2450"/>
      <c r="AZ761" s="2450"/>
      <c r="BA761" s="2450"/>
      <c r="BB761" s="2451"/>
      <c r="BC761" s="2449"/>
      <c r="BD761" s="2450"/>
      <c r="BE761" s="2450"/>
      <c r="BF761" s="2450"/>
      <c r="BG761" s="2450"/>
      <c r="BH761" s="2450"/>
      <c r="BI761" s="2450"/>
      <c r="BJ761" s="2450"/>
      <c r="BK761" s="2450"/>
      <c r="BL761" s="2450"/>
      <c r="BM761" s="2450"/>
      <c r="BN761" s="2451"/>
      <c r="BO761" s="2449"/>
      <c r="BP761" s="2450"/>
      <c r="BQ761" s="2450"/>
      <c r="BR761" s="2450"/>
      <c r="BS761" s="2450"/>
      <c r="BT761" s="2450"/>
      <c r="BU761" s="2450"/>
      <c r="BV761" s="2450"/>
      <c r="BW761" s="2450"/>
      <c r="BX761" s="2450"/>
      <c r="BY761" s="2450"/>
      <c r="BZ761" s="2450"/>
      <c r="CA761" s="2450"/>
      <c r="CB761" s="2451"/>
      <c r="CC761" s="2449"/>
      <c r="CD761" s="2450"/>
      <c r="CE761" s="2450"/>
      <c r="CF761" s="2450"/>
      <c r="CG761" s="2450"/>
      <c r="CH761" s="2450"/>
      <c r="CI761" s="2450"/>
      <c r="CJ761" s="2450"/>
      <c r="CK761" s="2450"/>
      <c r="CL761" s="2450"/>
      <c r="CM761" s="2450"/>
      <c r="CN761" s="2451"/>
      <c r="CO761" s="481"/>
      <c r="CP761" s="482"/>
      <c r="CQ761" s="482"/>
      <c r="CR761" s="482"/>
      <c r="CS761" s="481"/>
      <c r="CT761" s="482"/>
      <c r="CU761" s="482"/>
      <c r="CV761" s="483"/>
      <c r="CW761" s="481"/>
      <c r="CX761" s="482"/>
      <c r="CY761" s="482"/>
      <c r="CZ761" s="483"/>
      <c r="DA761" s="481"/>
      <c r="DB761" s="482"/>
      <c r="DC761" s="482"/>
      <c r="DD761" s="483"/>
      <c r="DE761" s="481"/>
      <c r="DF761" s="482"/>
      <c r="DG761" s="482"/>
      <c r="DH761" s="483"/>
      <c r="DI761" s="481"/>
      <c r="DJ761" s="482"/>
      <c r="DK761" s="482"/>
      <c r="DL761" s="483"/>
      <c r="DM761" s="481"/>
      <c r="DN761" s="482"/>
      <c r="DO761" s="482"/>
      <c r="DP761" s="483"/>
      <c r="DQ761" s="2449"/>
      <c r="DR761" s="2450"/>
      <c r="DS761" s="2450"/>
      <c r="DT761" s="2450"/>
      <c r="DU761" s="2450"/>
      <c r="DV761" s="2450"/>
      <c r="DW761" s="2450"/>
      <c r="DX761" s="2451"/>
      <c r="DY761" s="482"/>
    </row>
    <row r="762" spans="3:129" ht="6.75" customHeight="1">
      <c r="C762" s="2449"/>
      <c r="D762" s="2450"/>
      <c r="E762" s="2450"/>
      <c r="F762" s="2450"/>
      <c r="G762" s="2450"/>
      <c r="H762" s="2450"/>
      <c r="I762" s="2450"/>
      <c r="J762" s="2450"/>
      <c r="K762" s="2450"/>
      <c r="L762" s="2450"/>
      <c r="M762" s="2450"/>
      <c r="N762" s="2450"/>
      <c r="O762" s="2450"/>
      <c r="P762" s="2450"/>
      <c r="Q762" s="2450"/>
      <c r="R762" s="2450"/>
      <c r="S762" s="2450"/>
      <c r="T762" s="2450"/>
      <c r="U762" s="2450"/>
      <c r="V762" s="2450"/>
      <c r="W762" s="2450"/>
      <c r="X762" s="2450"/>
      <c r="Y762" s="2450"/>
      <c r="Z762" s="2450"/>
      <c r="AA762" s="2450"/>
      <c r="AB762" s="2450"/>
      <c r="AC762" s="2450"/>
      <c r="AD762" s="2451"/>
      <c r="AE762" s="2449"/>
      <c r="AF762" s="2450"/>
      <c r="AG762" s="2450"/>
      <c r="AH762" s="2450"/>
      <c r="AI762" s="2450"/>
      <c r="AJ762" s="2450"/>
      <c r="AK762" s="2450"/>
      <c r="AL762" s="2450"/>
      <c r="AM762" s="2450"/>
      <c r="AN762" s="2450"/>
      <c r="AO762" s="2450"/>
      <c r="AP762" s="2450"/>
      <c r="AQ762" s="2450"/>
      <c r="AR762" s="2450"/>
      <c r="AS762" s="2450"/>
      <c r="AT762" s="2451"/>
      <c r="AU762" s="2449"/>
      <c r="AV762" s="2450"/>
      <c r="AW762" s="2450"/>
      <c r="AX762" s="2450"/>
      <c r="AY762" s="2450"/>
      <c r="AZ762" s="2450"/>
      <c r="BA762" s="2450"/>
      <c r="BB762" s="2451"/>
      <c r="BC762" s="2449"/>
      <c r="BD762" s="2450"/>
      <c r="BE762" s="2450"/>
      <c r="BF762" s="2450"/>
      <c r="BG762" s="2450"/>
      <c r="BH762" s="2450"/>
      <c r="BI762" s="2450"/>
      <c r="BJ762" s="2450"/>
      <c r="BK762" s="2450"/>
      <c r="BL762" s="2450"/>
      <c r="BM762" s="2450"/>
      <c r="BN762" s="2451"/>
      <c r="BO762" s="2449"/>
      <c r="BP762" s="2450"/>
      <c r="BQ762" s="2450"/>
      <c r="BR762" s="2450"/>
      <c r="BS762" s="2450"/>
      <c r="BT762" s="2450"/>
      <c r="BU762" s="2450"/>
      <c r="BV762" s="2450"/>
      <c r="BW762" s="2450"/>
      <c r="BX762" s="2450"/>
      <c r="BY762" s="2450"/>
      <c r="BZ762" s="2450"/>
      <c r="CA762" s="2450"/>
      <c r="CB762" s="2451"/>
      <c r="CC762" s="2449"/>
      <c r="CD762" s="2450"/>
      <c r="CE762" s="2450"/>
      <c r="CF762" s="2450"/>
      <c r="CG762" s="2450"/>
      <c r="CH762" s="2450"/>
      <c r="CI762" s="2450"/>
      <c r="CJ762" s="2450"/>
      <c r="CK762" s="2450"/>
      <c r="CL762" s="2450"/>
      <c r="CM762" s="2450"/>
      <c r="CN762" s="2451"/>
      <c r="CO762" s="481"/>
      <c r="CP762" s="482"/>
      <c r="CQ762" s="482"/>
      <c r="CR762" s="482"/>
      <c r="CS762" s="481"/>
      <c r="CT762" s="482"/>
      <c r="CU762" s="482"/>
      <c r="CV762" s="483"/>
      <c r="CW762" s="481"/>
      <c r="CX762" s="482"/>
      <c r="CY762" s="482"/>
      <c r="CZ762" s="483"/>
      <c r="DA762" s="481"/>
      <c r="DB762" s="482"/>
      <c r="DC762" s="482"/>
      <c r="DD762" s="483"/>
      <c r="DE762" s="481"/>
      <c r="DF762" s="482"/>
      <c r="DG762" s="482"/>
      <c r="DH762" s="483"/>
      <c r="DI762" s="481"/>
      <c r="DJ762" s="482"/>
      <c r="DK762" s="482"/>
      <c r="DL762" s="483"/>
      <c r="DM762" s="481"/>
      <c r="DN762" s="482"/>
      <c r="DO762" s="482"/>
      <c r="DP762" s="483"/>
      <c r="DQ762" s="2449"/>
      <c r="DR762" s="2450"/>
      <c r="DS762" s="2450"/>
      <c r="DT762" s="2450"/>
      <c r="DU762" s="2450"/>
      <c r="DV762" s="2450"/>
      <c r="DW762" s="2450"/>
      <c r="DX762" s="2451"/>
      <c r="DY762" s="482"/>
    </row>
    <row r="763" spans="3:129" ht="6.75" customHeight="1">
      <c r="C763" s="2452"/>
      <c r="D763" s="2453"/>
      <c r="E763" s="2453"/>
      <c r="F763" s="2453"/>
      <c r="G763" s="2453"/>
      <c r="H763" s="2453"/>
      <c r="I763" s="2453"/>
      <c r="J763" s="2453"/>
      <c r="K763" s="2453"/>
      <c r="L763" s="2453"/>
      <c r="M763" s="2453"/>
      <c r="N763" s="2453"/>
      <c r="O763" s="2453"/>
      <c r="P763" s="2453"/>
      <c r="Q763" s="2453"/>
      <c r="R763" s="2453"/>
      <c r="S763" s="2453"/>
      <c r="T763" s="2453"/>
      <c r="U763" s="2453"/>
      <c r="V763" s="2453"/>
      <c r="W763" s="2453"/>
      <c r="X763" s="2453"/>
      <c r="Y763" s="2453"/>
      <c r="Z763" s="2453"/>
      <c r="AA763" s="2453"/>
      <c r="AB763" s="2453"/>
      <c r="AC763" s="2453"/>
      <c r="AD763" s="2454"/>
      <c r="AE763" s="2452"/>
      <c r="AF763" s="2453"/>
      <c r="AG763" s="2453"/>
      <c r="AH763" s="2453"/>
      <c r="AI763" s="2453"/>
      <c r="AJ763" s="2453"/>
      <c r="AK763" s="2453"/>
      <c r="AL763" s="2453"/>
      <c r="AM763" s="2453"/>
      <c r="AN763" s="2453"/>
      <c r="AO763" s="2453"/>
      <c r="AP763" s="2453"/>
      <c r="AQ763" s="2453"/>
      <c r="AR763" s="2453"/>
      <c r="AS763" s="2453"/>
      <c r="AT763" s="2454"/>
      <c r="AU763" s="2452"/>
      <c r="AV763" s="2453"/>
      <c r="AW763" s="2453"/>
      <c r="AX763" s="2453"/>
      <c r="AY763" s="2453"/>
      <c r="AZ763" s="2453"/>
      <c r="BA763" s="2453"/>
      <c r="BB763" s="2454"/>
      <c r="BC763" s="2452"/>
      <c r="BD763" s="2453"/>
      <c r="BE763" s="2453"/>
      <c r="BF763" s="2453"/>
      <c r="BG763" s="2453"/>
      <c r="BH763" s="2453"/>
      <c r="BI763" s="2453"/>
      <c r="BJ763" s="2453"/>
      <c r="BK763" s="2453"/>
      <c r="BL763" s="2453"/>
      <c r="BM763" s="2453"/>
      <c r="BN763" s="2454"/>
      <c r="BO763" s="2452"/>
      <c r="BP763" s="2453"/>
      <c r="BQ763" s="2453"/>
      <c r="BR763" s="2453"/>
      <c r="BS763" s="2453"/>
      <c r="BT763" s="2453"/>
      <c r="BU763" s="2453"/>
      <c r="BV763" s="2453"/>
      <c r="BW763" s="2453"/>
      <c r="BX763" s="2453"/>
      <c r="BY763" s="2453"/>
      <c r="BZ763" s="2453"/>
      <c r="CA763" s="2453"/>
      <c r="CB763" s="2454"/>
      <c r="CC763" s="2452"/>
      <c r="CD763" s="2453"/>
      <c r="CE763" s="2453"/>
      <c r="CF763" s="2453"/>
      <c r="CG763" s="2453"/>
      <c r="CH763" s="2453"/>
      <c r="CI763" s="2453"/>
      <c r="CJ763" s="2453"/>
      <c r="CK763" s="2453"/>
      <c r="CL763" s="2453"/>
      <c r="CM763" s="2453"/>
      <c r="CN763" s="2454"/>
      <c r="CO763" s="517"/>
      <c r="CP763" s="486"/>
      <c r="CQ763" s="486"/>
      <c r="CR763" s="486"/>
      <c r="CS763" s="517"/>
      <c r="CT763" s="486"/>
      <c r="CU763" s="486"/>
      <c r="CV763" s="487"/>
      <c r="CW763" s="517"/>
      <c r="CX763" s="486"/>
      <c r="CY763" s="486"/>
      <c r="CZ763" s="487"/>
      <c r="DA763" s="517"/>
      <c r="DB763" s="486"/>
      <c r="DC763" s="486"/>
      <c r="DD763" s="487"/>
      <c r="DE763" s="517"/>
      <c r="DF763" s="486"/>
      <c r="DG763" s="486"/>
      <c r="DH763" s="487"/>
      <c r="DI763" s="517"/>
      <c r="DJ763" s="486"/>
      <c r="DK763" s="486"/>
      <c r="DL763" s="487"/>
      <c r="DM763" s="517"/>
      <c r="DN763" s="486"/>
      <c r="DO763" s="486"/>
      <c r="DP763" s="487"/>
      <c r="DQ763" s="2452"/>
      <c r="DR763" s="2453"/>
      <c r="DS763" s="2453"/>
      <c r="DT763" s="2453"/>
      <c r="DU763" s="2453"/>
      <c r="DV763" s="2453"/>
      <c r="DW763" s="2453"/>
      <c r="DX763" s="2454"/>
      <c r="DY763" s="482"/>
    </row>
    <row r="764" spans="3:129" ht="6.75" customHeight="1">
      <c r="C764" s="2446"/>
      <c r="D764" s="2447"/>
      <c r="E764" s="2447"/>
      <c r="F764" s="2447"/>
      <c r="G764" s="2447"/>
      <c r="H764" s="2447"/>
      <c r="I764" s="2447"/>
      <c r="J764" s="2447"/>
      <c r="K764" s="2447"/>
      <c r="L764" s="2447"/>
      <c r="M764" s="2447"/>
      <c r="N764" s="2447"/>
      <c r="O764" s="2447"/>
      <c r="P764" s="2447"/>
      <c r="Q764" s="2447"/>
      <c r="R764" s="2447"/>
      <c r="S764" s="2447"/>
      <c r="T764" s="2447"/>
      <c r="U764" s="2447"/>
      <c r="V764" s="2447"/>
      <c r="W764" s="2447"/>
      <c r="X764" s="2447"/>
      <c r="Y764" s="2447"/>
      <c r="Z764" s="2447"/>
      <c r="AA764" s="2447"/>
      <c r="AB764" s="2447"/>
      <c r="AC764" s="2447"/>
      <c r="AD764" s="2448"/>
      <c r="AE764" s="2446"/>
      <c r="AF764" s="2447"/>
      <c r="AG764" s="2447"/>
      <c r="AH764" s="2447"/>
      <c r="AI764" s="2447"/>
      <c r="AJ764" s="2447"/>
      <c r="AK764" s="2447"/>
      <c r="AL764" s="2447"/>
      <c r="AM764" s="2447"/>
      <c r="AN764" s="2447"/>
      <c r="AO764" s="2447"/>
      <c r="AP764" s="2447"/>
      <c r="AQ764" s="2447"/>
      <c r="AR764" s="2447"/>
      <c r="AS764" s="2447"/>
      <c r="AT764" s="2448"/>
      <c r="AU764" s="2446"/>
      <c r="AV764" s="2447"/>
      <c r="AW764" s="2447"/>
      <c r="AX764" s="2447"/>
      <c r="AY764" s="2447"/>
      <c r="AZ764" s="2447"/>
      <c r="BA764" s="2447"/>
      <c r="BB764" s="2448"/>
      <c r="BC764" s="2446"/>
      <c r="BD764" s="2447"/>
      <c r="BE764" s="2447"/>
      <c r="BF764" s="2447"/>
      <c r="BG764" s="2447"/>
      <c r="BH764" s="2447"/>
      <c r="BI764" s="2447"/>
      <c r="BJ764" s="2447"/>
      <c r="BK764" s="2447"/>
      <c r="BL764" s="2447"/>
      <c r="BM764" s="2447"/>
      <c r="BN764" s="2448"/>
      <c r="BO764" s="2446"/>
      <c r="BP764" s="2447"/>
      <c r="BQ764" s="2447"/>
      <c r="BR764" s="2447"/>
      <c r="BS764" s="2447"/>
      <c r="BT764" s="2447"/>
      <c r="BU764" s="2447"/>
      <c r="BV764" s="2447"/>
      <c r="BW764" s="2447"/>
      <c r="BX764" s="2447"/>
      <c r="BY764" s="2447"/>
      <c r="BZ764" s="2447"/>
      <c r="CA764" s="2447"/>
      <c r="CB764" s="2448"/>
      <c r="CC764" s="2446"/>
      <c r="CD764" s="2447"/>
      <c r="CE764" s="2447"/>
      <c r="CF764" s="2447"/>
      <c r="CG764" s="2447"/>
      <c r="CH764" s="2447"/>
      <c r="CI764" s="2447"/>
      <c r="CJ764" s="2447"/>
      <c r="CK764" s="2447"/>
      <c r="CL764" s="2447"/>
      <c r="CM764" s="2447"/>
      <c r="CN764" s="2448"/>
      <c r="CO764" s="478"/>
      <c r="CP764" s="479"/>
      <c r="CQ764" s="479"/>
      <c r="CR764" s="479"/>
      <c r="CS764" s="478"/>
      <c r="CT764" s="479"/>
      <c r="CU764" s="479"/>
      <c r="CV764" s="480"/>
      <c r="CW764" s="478"/>
      <c r="CX764" s="479"/>
      <c r="CY764" s="479"/>
      <c r="CZ764" s="480"/>
      <c r="DA764" s="478"/>
      <c r="DB764" s="479"/>
      <c r="DC764" s="479"/>
      <c r="DD764" s="480"/>
      <c r="DE764" s="478"/>
      <c r="DF764" s="479"/>
      <c r="DG764" s="479"/>
      <c r="DH764" s="480"/>
      <c r="DI764" s="478"/>
      <c r="DJ764" s="479"/>
      <c r="DK764" s="479"/>
      <c r="DL764" s="480"/>
      <c r="DM764" s="478"/>
      <c r="DN764" s="479"/>
      <c r="DO764" s="479"/>
      <c r="DP764" s="480"/>
      <c r="DQ764" s="2446"/>
      <c r="DR764" s="2447"/>
      <c r="DS764" s="2447"/>
      <c r="DT764" s="2447"/>
      <c r="DU764" s="2447"/>
      <c r="DV764" s="2447"/>
      <c r="DW764" s="2447"/>
      <c r="DX764" s="2448"/>
      <c r="DY764" s="482"/>
    </row>
    <row r="765" spans="3:129" ht="6.75" customHeight="1">
      <c r="C765" s="2449"/>
      <c r="D765" s="2450"/>
      <c r="E765" s="2450"/>
      <c r="F765" s="2450"/>
      <c r="G765" s="2450"/>
      <c r="H765" s="2450"/>
      <c r="I765" s="2450"/>
      <c r="J765" s="2450"/>
      <c r="K765" s="2450"/>
      <c r="L765" s="2450"/>
      <c r="M765" s="2450"/>
      <c r="N765" s="2450"/>
      <c r="O765" s="2450"/>
      <c r="P765" s="2450"/>
      <c r="Q765" s="2450"/>
      <c r="R765" s="2450"/>
      <c r="S765" s="2450"/>
      <c r="T765" s="2450"/>
      <c r="U765" s="2450"/>
      <c r="V765" s="2450"/>
      <c r="W765" s="2450"/>
      <c r="X765" s="2450"/>
      <c r="Y765" s="2450"/>
      <c r="Z765" s="2450"/>
      <c r="AA765" s="2450"/>
      <c r="AB765" s="2450"/>
      <c r="AC765" s="2450"/>
      <c r="AD765" s="2451"/>
      <c r="AE765" s="2449"/>
      <c r="AF765" s="2450"/>
      <c r="AG765" s="2450"/>
      <c r="AH765" s="2450"/>
      <c r="AI765" s="2450"/>
      <c r="AJ765" s="2450"/>
      <c r="AK765" s="2450"/>
      <c r="AL765" s="2450"/>
      <c r="AM765" s="2450"/>
      <c r="AN765" s="2450"/>
      <c r="AO765" s="2450"/>
      <c r="AP765" s="2450"/>
      <c r="AQ765" s="2450"/>
      <c r="AR765" s="2450"/>
      <c r="AS765" s="2450"/>
      <c r="AT765" s="2451"/>
      <c r="AU765" s="2449"/>
      <c r="AV765" s="2450"/>
      <c r="AW765" s="2450"/>
      <c r="AX765" s="2450"/>
      <c r="AY765" s="2450"/>
      <c r="AZ765" s="2450"/>
      <c r="BA765" s="2450"/>
      <c r="BB765" s="2451"/>
      <c r="BC765" s="2449"/>
      <c r="BD765" s="2450"/>
      <c r="BE765" s="2450"/>
      <c r="BF765" s="2450"/>
      <c r="BG765" s="2450"/>
      <c r="BH765" s="2450"/>
      <c r="BI765" s="2450"/>
      <c r="BJ765" s="2450"/>
      <c r="BK765" s="2450"/>
      <c r="BL765" s="2450"/>
      <c r="BM765" s="2450"/>
      <c r="BN765" s="2451"/>
      <c r="BO765" s="2449"/>
      <c r="BP765" s="2450"/>
      <c r="BQ765" s="2450"/>
      <c r="BR765" s="2450"/>
      <c r="BS765" s="2450"/>
      <c r="BT765" s="2450"/>
      <c r="BU765" s="2450"/>
      <c r="BV765" s="2450"/>
      <c r="BW765" s="2450"/>
      <c r="BX765" s="2450"/>
      <c r="BY765" s="2450"/>
      <c r="BZ765" s="2450"/>
      <c r="CA765" s="2450"/>
      <c r="CB765" s="2451"/>
      <c r="CC765" s="2449"/>
      <c r="CD765" s="2450"/>
      <c r="CE765" s="2450"/>
      <c r="CF765" s="2450"/>
      <c r="CG765" s="2450"/>
      <c r="CH765" s="2450"/>
      <c r="CI765" s="2450"/>
      <c r="CJ765" s="2450"/>
      <c r="CK765" s="2450"/>
      <c r="CL765" s="2450"/>
      <c r="CM765" s="2450"/>
      <c r="CN765" s="2451"/>
      <c r="CO765" s="481"/>
      <c r="CP765" s="482"/>
      <c r="CQ765" s="482"/>
      <c r="CR765" s="482"/>
      <c r="CS765" s="481"/>
      <c r="CT765" s="482"/>
      <c r="CU765" s="482"/>
      <c r="CV765" s="483"/>
      <c r="CW765" s="481"/>
      <c r="CX765" s="482"/>
      <c r="CY765" s="482"/>
      <c r="CZ765" s="483"/>
      <c r="DA765" s="481"/>
      <c r="DB765" s="482"/>
      <c r="DC765" s="482"/>
      <c r="DD765" s="483"/>
      <c r="DE765" s="481"/>
      <c r="DF765" s="482"/>
      <c r="DG765" s="482"/>
      <c r="DH765" s="483"/>
      <c r="DI765" s="481"/>
      <c r="DJ765" s="482"/>
      <c r="DK765" s="482"/>
      <c r="DL765" s="483"/>
      <c r="DM765" s="481"/>
      <c r="DN765" s="482"/>
      <c r="DO765" s="482"/>
      <c r="DP765" s="483"/>
      <c r="DQ765" s="2449"/>
      <c r="DR765" s="2450"/>
      <c r="DS765" s="2450"/>
      <c r="DT765" s="2450"/>
      <c r="DU765" s="2450"/>
      <c r="DV765" s="2450"/>
      <c r="DW765" s="2450"/>
      <c r="DX765" s="2451"/>
      <c r="DY765" s="482"/>
    </row>
    <row r="766" spans="3:129" ht="6.75" customHeight="1">
      <c r="C766" s="2449"/>
      <c r="D766" s="2450"/>
      <c r="E766" s="2450"/>
      <c r="F766" s="2450"/>
      <c r="G766" s="2450"/>
      <c r="H766" s="2450"/>
      <c r="I766" s="2450"/>
      <c r="J766" s="2450"/>
      <c r="K766" s="2450"/>
      <c r="L766" s="2450"/>
      <c r="M766" s="2450"/>
      <c r="N766" s="2450"/>
      <c r="O766" s="2450"/>
      <c r="P766" s="2450"/>
      <c r="Q766" s="2450"/>
      <c r="R766" s="2450"/>
      <c r="S766" s="2450"/>
      <c r="T766" s="2450"/>
      <c r="U766" s="2450"/>
      <c r="V766" s="2450"/>
      <c r="W766" s="2450"/>
      <c r="X766" s="2450"/>
      <c r="Y766" s="2450"/>
      <c r="Z766" s="2450"/>
      <c r="AA766" s="2450"/>
      <c r="AB766" s="2450"/>
      <c r="AC766" s="2450"/>
      <c r="AD766" s="2451"/>
      <c r="AE766" s="2449"/>
      <c r="AF766" s="2450"/>
      <c r="AG766" s="2450"/>
      <c r="AH766" s="2450"/>
      <c r="AI766" s="2450"/>
      <c r="AJ766" s="2450"/>
      <c r="AK766" s="2450"/>
      <c r="AL766" s="2450"/>
      <c r="AM766" s="2450"/>
      <c r="AN766" s="2450"/>
      <c r="AO766" s="2450"/>
      <c r="AP766" s="2450"/>
      <c r="AQ766" s="2450"/>
      <c r="AR766" s="2450"/>
      <c r="AS766" s="2450"/>
      <c r="AT766" s="2451"/>
      <c r="AU766" s="2449"/>
      <c r="AV766" s="2450"/>
      <c r="AW766" s="2450"/>
      <c r="AX766" s="2450"/>
      <c r="AY766" s="2450"/>
      <c r="AZ766" s="2450"/>
      <c r="BA766" s="2450"/>
      <c r="BB766" s="2451"/>
      <c r="BC766" s="2449"/>
      <c r="BD766" s="2450"/>
      <c r="BE766" s="2450"/>
      <c r="BF766" s="2450"/>
      <c r="BG766" s="2450"/>
      <c r="BH766" s="2450"/>
      <c r="BI766" s="2450"/>
      <c r="BJ766" s="2450"/>
      <c r="BK766" s="2450"/>
      <c r="BL766" s="2450"/>
      <c r="BM766" s="2450"/>
      <c r="BN766" s="2451"/>
      <c r="BO766" s="2449"/>
      <c r="BP766" s="2450"/>
      <c r="BQ766" s="2450"/>
      <c r="BR766" s="2450"/>
      <c r="BS766" s="2450"/>
      <c r="BT766" s="2450"/>
      <c r="BU766" s="2450"/>
      <c r="BV766" s="2450"/>
      <c r="BW766" s="2450"/>
      <c r="BX766" s="2450"/>
      <c r="BY766" s="2450"/>
      <c r="BZ766" s="2450"/>
      <c r="CA766" s="2450"/>
      <c r="CB766" s="2451"/>
      <c r="CC766" s="2449"/>
      <c r="CD766" s="2450"/>
      <c r="CE766" s="2450"/>
      <c r="CF766" s="2450"/>
      <c r="CG766" s="2450"/>
      <c r="CH766" s="2450"/>
      <c r="CI766" s="2450"/>
      <c r="CJ766" s="2450"/>
      <c r="CK766" s="2450"/>
      <c r="CL766" s="2450"/>
      <c r="CM766" s="2450"/>
      <c r="CN766" s="2451"/>
      <c r="CO766" s="519"/>
      <c r="CP766" s="492"/>
      <c r="CQ766" s="492"/>
      <c r="CR766" s="492"/>
      <c r="CS766" s="519"/>
      <c r="CT766" s="492"/>
      <c r="CU766" s="492"/>
      <c r="CV766" s="493"/>
      <c r="CW766" s="519"/>
      <c r="CX766" s="492"/>
      <c r="CY766" s="492"/>
      <c r="CZ766" s="493"/>
      <c r="DA766" s="519"/>
      <c r="DB766" s="492"/>
      <c r="DC766" s="492"/>
      <c r="DD766" s="493"/>
      <c r="DE766" s="519"/>
      <c r="DF766" s="492"/>
      <c r="DG766" s="492"/>
      <c r="DH766" s="493"/>
      <c r="DI766" s="519"/>
      <c r="DJ766" s="492"/>
      <c r="DK766" s="492"/>
      <c r="DL766" s="493"/>
      <c r="DM766" s="519"/>
      <c r="DN766" s="492"/>
      <c r="DO766" s="492"/>
      <c r="DP766" s="493"/>
      <c r="DQ766" s="2449"/>
      <c r="DR766" s="2450"/>
      <c r="DS766" s="2450"/>
      <c r="DT766" s="2450"/>
      <c r="DU766" s="2450"/>
      <c r="DV766" s="2450"/>
      <c r="DW766" s="2450"/>
      <c r="DX766" s="2451"/>
      <c r="DY766" s="482"/>
    </row>
    <row r="767" spans="3:129" ht="6.75" customHeight="1">
      <c r="C767" s="2449"/>
      <c r="D767" s="2450"/>
      <c r="E767" s="2450"/>
      <c r="F767" s="2450"/>
      <c r="G767" s="2450"/>
      <c r="H767" s="2450"/>
      <c r="I767" s="2450"/>
      <c r="J767" s="2450"/>
      <c r="K767" s="2450"/>
      <c r="L767" s="2450"/>
      <c r="M767" s="2450"/>
      <c r="N767" s="2450"/>
      <c r="O767" s="2450"/>
      <c r="P767" s="2450"/>
      <c r="Q767" s="2450"/>
      <c r="R767" s="2450"/>
      <c r="S767" s="2450"/>
      <c r="T767" s="2450"/>
      <c r="U767" s="2450"/>
      <c r="V767" s="2450"/>
      <c r="W767" s="2450"/>
      <c r="X767" s="2450"/>
      <c r="Y767" s="2450"/>
      <c r="Z767" s="2450"/>
      <c r="AA767" s="2450"/>
      <c r="AB767" s="2450"/>
      <c r="AC767" s="2450"/>
      <c r="AD767" s="2451"/>
      <c r="AE767" s="2449"/>
      <c r="AF767" s="2450"/>
      <c r="AG767" s="2450"/>
      <c r="AH767" s="2450"/>
      <c r="AI767" s="2450"/>
      <c r="AJ767" s="2450"/>
      <c r="AK767" s="2450"/>
      <c r="AL767" s="2450"/>
      <c r="AM767" s="2450"/>
      <c r="AN767" s="2450"/>
      <c r="AO767" s="2450"/>
      <c r="AP767" s="2450"/>
      <c r="AQ767" s="2450"/>
      <c r="AR767" s="2450"/>
      <c r="AS767" s="2450"/>
      <c r="AT767" s="2451"/>
      <c r="AU767" s="2449"/>
      <c r="AV767" s="2450"/>
      <c r="AW767" s="2450"/>
      <c r="AX767" s="2450"/>
      <c r="AY767" s="2450"/>
      <c r="AZ767" s="2450"/>
      <c r="BA767" s="2450"/>
      <c r="BB767" s="2451"/>
      <c r="BC767" s="2449"/>
      <c r="BD767" s="2450"/>
      <c r="BE767" s="2450"/>
      <c r="BF767" s="2450"/>
      <c r="BG767" s="2450"/>
      <c r="BH767" s="2450"/>
      <c r="BI767" s="2450"/>
      <c r="BJ767" s="2450"/>
      <c r="BK767" s="2450"/>
      <c r="BL767" s="2450"/>
      <c r="BM767" s="2450"/>
      <c r="BN767" s="2451"/>
      <c r="BO767" s="2449"/>
      <c r="BP767" s="2450"/>
      <c r="BQ767" s="2450"/>
      <c r="BR767" s="2450"/>
      <c r="BS767" s="2450"/>
      <c r="BT767" s="2450"/>
      <c r="BU767" s="2450"/>
      <c r="BV767" s="2450"/>
      <c r="BW767" s="2450"/>
      <c r="BX767" s="2450"/>
      <c r="BY767" s="2450"/>
      <c r="BZ767" s="2450"/>
      <c r="CA767" s="2450"/>
      <c r="CB767" s="2451"/>
      <c r="CC767" s="2449"/>
      <c r="CD767" s="2450"/>
      <c r="CE767" s="2450"/>
      <c r="CF767" s="2450"/>
      <c r="CG767" s="2450"/>
      <c r="CH767" s="2450"/>
      <c r="CI767" s="2450"/>
      <c r="CJ767" s="2450"/>
      <c r="CK767" s="2450"/>
      <c r="CL767" s="2450"/>
      <c r="CM767" s="2450"/>
      <c r="CN767" s="2451"/>
      <c r="CO767" s="481"/>
      <c r="CP767" s="482"/>
      <c r="CQ767" s="482"/>
      <c r="CR767" s="482"/>
      <c r="CS767" s="481"/>
      <c r="CT767" s="482"/>
      <c r="CU767" s="482"/>
      <c r="CV767" s="483"/>
      <c r="CW767" s="481"/>
      <c r="CX767" s="482"/>
      <c r="CY767" s="482"/>
      <c r="CZ767" s="483"/>
      <c r="DA767" s="481"/>
      <c r="DB767" s="482"/>
      <c r="DC767" s="482"/>
      <c r="DD767" s="483"/>
      <c r="DE767" s="481"/>
      <c r="DF767" s="482"/>
      <c r="DG767" s="482"/>
      <c r="DH767" s="483"/>
      <c r="DI767" s="481"/>
      <c r="DJ767" s="482"/>
      <c r="DK767" s="482"/>
      <c r="DL767" s="483"/>
      <c r="DM767" s="481"/>
      <c r="DN767" s="482"/>
      <c r="DO767" s="482"/>
      <c r="DP767" s="483"/>
      <c r="DQ767" s="2449"/>
      <c r="DR767" s="2450"/>
      <c r="DS767" s="2450"/>
      <c r="DT767" s="2450"/>
      <c r="DU767" s="2450"/>
      <c r="DV767" s="2450"/>
      <c r="DW767" s="2450"/>
      <c r="DX767" s="2451"/>
      <c r="DY767" s="482"/>
    </row>
    <row r="768" spans="3:129" ht="6.75" customHeight="1">
      <c r="C768" s="2449"/>
      <c r="D768" s="2450"/>
      <c r="E768" s="2450"/>
      <c r="F768" s="2450"/>
      <c r="G768" s="2450"/>
      <c r="H768" s="2450"/>
      <c r="I768" s="2450"/>
      <c r="J768" s="2450"/>
      <c r="K768" s="2450"/>
      <c r="L768" s="2450"/>
      <c r="M768" s="2450"/>
      <c r="N768" s="2450"/>
      <c r="O768" s="2450"/>
      <c r="P768" s="2450"/>
      <c r="Q768" s="2450"/>
      <c r="R768" s="2450"/>
      <c r="S768" s="2450"/>
      <c r="T768" s="2450"/>
      <c r="U768" s="2450"/>
      <c r="V768" s="2450"/>
      <c r="W768" s="2450"/>
      <c r="X768" s="2450"/>
      <c r="Y768" s="2450"/>
      <c r="Z768" s="2450"/>
      <c r="AA768" s="2450"/>
      <c r="AB768" s="2450"/>
      <c r="AC768" s="2450"/>
      <c r="AD768" s="2451"/>
      <c r="AE768" s="2449"/>
      <c r="AF768" s="2450"/>
      <c r="AG768" s="2450"/>
      <c r="AH768" s="2450"/>
      <c r="AI768" s="2450"/>
      <c r="AJ768" s="2450"/>
      <c r="AK768" s="2450"/>
      <c r="AL768" s="2450"/>
      <c r="AM768" s="2450"/>
      <c r="AN768" s="2450"/>
      <c r="AO768" s="2450"/>
      <c r="AP768" s="2450"/>
      <c r="AQ768" s="2450"/>
      <c r="AR768" s="2450"/>
      <c r="AS768" s="2450"/>
      <c r="AT768" s="2451"/>
      <c r="AU768" s="2449"/>
      <c r="AV768" s="2450"/>
      <c r="AW768" s="2450"/>
      <c r="AX768" s="2450"/>
      <c r="AY768" s="2450"/>
      <c r="AZ768" s="2450"/>
      <c r="BA768" s="2450"/>
      <c r="BB768" s="2451"/>
      <c r="BC768" s="2449"/>
      <c r="BD768" s="2450"/>
      <c r="BE768" s="2450"/>
      <c r="BF768" s="2450"/>
      <c r="BG768" s="2450"/>
      <c r="BH768" s="2450"/>
      <c r="BI768" s="2450"/>
      <c r="BJ768" s="2450"/>
      <c r="BK768" s="2450"/>
      <c r="BL768" s="2450"/>
      <c r="BM768" s="2450"/>
      <c r="BN768" s="2451"/>
      <c r="BO768" s="2449"/>
      <c r="BP768" s="2450"/>
      <c r="BQ768" s="2450"/>
      <c r="BR768" s="2450"/>
      <c r="BS768" s="2450"/>
      <c r="BT768" s="2450"/>
      <c r="BU768" s="2450"/>
      <c r="BV768" s="2450"/>
      <c r="BW768" s="2450"/>
      <c r="BX768" s="2450"/>
      <c r="BY768" s="2450"/>
      <c r="BZ768" s="2450"/>
      <c r="CA768" s="2450"/>
      <c r="CB768" s="2451"/>
      <c r="CC768" s="2449"/>
      <c r="CD768" s="2450"/>
      <c r="CE768" s="2450"/>
      <c r="CF768" s="2450"/>
      <c r="CG768" s="2450"/>
      <c r="CH768" s="2450"/>
      <c r="CI768" s="2450"/>
      <c r="CJ768" s="2450"/>
      <c r="CK768" s="2450"/>
      <c r="CL768" s="2450"/>
      <c r="CM768" s="2450"/>
      <c r="CN768" s="2451"/>
      <c r="CO768" s="520"/>
      <c r="CP768" s="498"/>
      <c r="CQ768" s="498"/>
      <c r="CR768" s="498"/>
      <c r="CS768" s="520"/>
      <c r="CT768" s="498"/>
      <c r="CU768" s="498"/>
      <c r="CV768" s="497"/>
      <c r="CW768" s="520"/>
      <c r="CX768" s="498"/>
      <c r="CY768" s="498"/>
      <c r="CZ768" s="497"/>
      <c r="DA768" s="520"/>
      <c r="DB768" s="498"/>
      <c r="DC768" s="498"/>
      <c r="DD768" s="497"/>
      <c r="DE768" s="520"/>
      <c r="DF768" s="498"/>
      <c r="DG768" s="498"/>
      <c r="DH768" s="497"/>
      <c r="DI768" s="520"/>
      <c r="DJ768" s="498"/>
      <c r="DK768" s="498"/>
      <c r="DL768" s="497"/>
      <c r="DM768" s="520"/>
      <c r="DN768" s="498"/>
      <c r="DO768" s="498"/>
      <c r="DP768" s="497"/>
      <c r="DQ768" s="2449"/>
      <c r="DR768" s="2450"/>
      <c r="DS768" s="2450"/>
      <c r="DT768" s="2450"/>
      <c r="DU768" s="2450"/>
      <c r="DV768" s="2450"/>
      <c r="DW768" s="2450"/>
      <c r="DX768" s="2451"/>
      <c r="DY768" s="482"/>
    </row>
    <row r="769" spans="3:129" ht="6.75" customHeight="1">
      <c r="C769" s="2449"/>
      <c r="D769" s="2450"/>
      <c r="E769" s="2450"/>
      <c r="F769" s="2450"/>
      <c r="G769" s="2450"/>
      <c r="H769" s="2450"/>
      <c r="I769" s="2450"/>
      <c r="J769" s="2450"/>
      <c r="K769" s="2450"/>
      <c r="L769" s="2450"/>
      <c r="M769" s="2450"/>
      <c r="N769" s="2450"/>
      <c r="O769" s="2450"/>
      <c r="P769" s="2450"/>
      <c r="Q769" s="2450"/>
      <c r="R769" s="2450"/>
      <c r="S769" s="2450"/>
      <c r="T769" s="2450"/>
      <c r="U769" s="2450"/>
      <c r="V769" s="2450"/>
      <c r="W769" s="2450"/>
      <c r="X769" s="2450"/>
      <c r="Y769" s="2450"/>
      <c r="Z769" s="2450"/>
      <c r="AA769" s="2450"/>
      <c r="AB769" s="2450"/>
      <c r="AC769" s="2450"/>
      <c r="AD769" s="2451"/>
      <c r="AE769" s="2449"/>
      <c r="AF769" s="2450"/>
      <c r="AG769" s="2450"/>
      <c r="AH769" s="2450"/>
      <c r="AI769" s="2450"/>
      <c r="AJ769" s="2450"/>
      <c r="AK769" s="2450"/>
      <c r="AL769" s="2450"/>
      <c r="AM769" s="2450"/>
      <c r="AN769" s="2450"/>
      <c r="AO769" s="2450"/>
      <c r="AP769" s="2450"/>
      <c r="AQ769" s="2450"/>
      <c r="AR769" s="2450"/>
      <c r="AS769" s="2450"/>
      <c r="AT769" s="2451"/>
      <c r="AU769" s="2449"/>
      <c r="AV769" s="2450"/>
      <c r="AW769" s="2450"/>
      <c r="AX769" s="2450"/>
      <c r="AY769" s="2450"/>
      <c r="AZ769" s="2450"/>
      <c r="BA769" s="2450"/>
      <c r="BB769" s="2451"/>
      <c r="BC769" s="2449"/>
      <c r="BD769" s="2450"/>
      <c r="BE769" s="2450"/>
      <c r="BF769" s="2450"/>
      <c r="BG769" s="2450"/>
      <c r="BH769" s="2450"/>
      <c r="BI769" s="2450"/>
      <c r="BJ769" s="2450"/>
      <c r="BK769" s="2450"/>
      <c r="BL769" s="2450"/>
      <c r="BM769" s="2450"/>
      <c r="BN769" s="2451"/>
      <c r="BO769" s="2449"/>
      <c r="BP769" s="2450"/>
      <c r="BQ769" s="2450"/>
      <c r="BR769" s="2450"/>
      <c r="BS769" s="2450"/>
      <c r="BT769" s="2450"/>
      <c r="BU769" s="2450"/>
      <c r="BV769" s="2450"/>
      <c r="BW769" s="2450"/>
      <c r="BX769" s="2450"/>
      <c r="BY769" s="2450"/>
      <c r="BZ769" s="2450"/>
      <c r="CA769" s="2450"/>
      <c r="CB769" s="2451"/>
      <c r="CC769" s="2449"/>
      <c r="CD769" s="2450"/>
      <c r="CE769" s="2450"/>
      <c r="CF769" s="2450"/>
      <c r="CG769" s="2450"/>
      <c r="CH769" s="2450"/>
      <c r="CI769" s="2450"/>
      <c r="CJ769" s="2450"/>
      <c r="CK769" s="2450"/>
      <c r="CL769" s="2450"/>
      <c r="CM769" s="2450"/>
      <c r="CN769" s="2451"/>
      <c r="CO769" s="481"/>
      <c r="CP769" s="482"/>
      <c r="CQ769" s="482"/>
      <c r="CR769" s="482"/>
      <c r="CS769" s="481"/>
      <c r="CT769" s="482"/>
      <c r="CU769" s="482"/>
      <c r="CV769" s="483"/>
      <c r="CW769" s="481"/>
      <c r="CX769" s="482"/>
      <c r="CY769" s="482"/>
      <c r="CZ769" s="483"/>
      <c r="DA769" s="481"/>
      <c r="DB769" s="482"/>
      <c r="DC769" s="482"/>
      <c r="DD769" s="483"/>
      <c r="DE769" s="481"/>
      <c r="DF769" s="482"/>
      <c r="DG769" s="482"/>
      <c r="DH769" s="483"/>
      <c r="DI769" s="481"/>
      <c r="DJ769" s="482"/>
      <c r="DK769" s="482"/>
      <c r="DL769" s="483"/>
      <c r="DM769" s="481"/>
      <c r="DN769" s="482"/>
      <c r="DO769" s="482"/>
      <c r="DP769" s="483"/>
      <c r="DQ769" s="2449"/>
      <c r="DR769" s="2450"/>
      <c r="DS769" s="2450"/>
      <c r="DT769" s="2450"/>
      <c r="DU769" s="2450"/>
      <c r="DV769" s="2450"/>
      <c r="DW769" s="2450"/>
      <c r="DX769" s="2451"/>
      <c r="DY769" s="482"/>
    </row>
    <row r="770" spans="3:129" ht="6.75" customHeight="1">
      <c r="C770" s="2449"/>
      <c r="D770" s="2450"/>
      <c r="E770" s="2450"/>
      <c r="F770" s="2450"/>
      <c r="G770" s="2450"/>
      <c r="H770" s="2450"/>
      <c r="I770" s="2450"/>
      <c r="J770" s="2450"/>
      <c r="K770" s="2450"/>
      <c r="L770" s="2450"/>
      <c r="M770" s="2450"/>
      <c r="N770" s="2450"/>
      <c r="O770" s="2450"/>
      <c r="P770" s="2450"/>
      <c r="Q770" s="2450"/>
      <c r="R770" s="2450"/>
      <c r="S770" s="2450"/>
      <c r="T770" s="2450"/>
      <c r="U770" s="2450"/>
      <c r="V770" s="2450"/>
      <c r="W770" s="2450"/>
      <c r="X770" s="2450"/>
      <c r="Y770" s="2450"/>
      <c r="Z770" s="2450"/>
      <c r="AA770" s="2450"/>
      <c r="AB770" s="2450"/>
      <c r="AC770" s="2450"/>
      <c r="AD770" s="2451"/>
      <c r="AE770" s="2449"/>
      <c r="AF770" s="2450"/>
      <c r="AG770" s="2450"/>
      <c r="AH770" s="2450"/>
      <c r="AI770" s="2450"/>
      <c r="AJ770" s="2450"/>
      <c r="AK770" s="2450"/>
      <c r="AL770" s="2450"/>
      <c r="AM770" s="2450"/>
      <c r="AN770" s="2450"/>
      <c r="AO770" s="2450"/>
      <c r="AP770" s="2450"/>
      <c r="AQ770" s="2450"/>
      <c r="AR770" s="2450"/>
      <c r="AS770" s="2450"/>
      <c r="AT770" s="2451"/>
      <c r="AU770" s="2449"/>
      <c r="AV770" s="2450"/>
      <c r="AW770" s="2450"/>
      <c r="AX770" s="2450"/>
      <c r="AY770" s="2450"/>
      <c r="AZ770" s="2450"/>
      <c r="BA770" s="2450"/>
      <c r="BB770" s="2451"/>
      <c r="BC770" s="2449"/>
      <c r="BD770" s="2450"/>
      <c r="BE770" s="2450"/>
      <c r="BF770" s="2450"/>
      <c r="BG770" s="2450"/>
      <c r="BH770" s="2450"/>
      <c r="BI770" s="2450"/>
      <c r="BJ770" s="2450"/>
      <c r="BK770" s="2450"/>
      <c r="BL770" s="2450"/>
      <c r="BM770" s="2450"/>
      <c r="BN770" s="2451"/>
      <c r="BO770" s="2449"/>
      <c r="BP770" s="2450"/>
      <c r="BQ770" s="2450"/>
      <c r="BR770" s="2450"/>
      <c r="BS770" s="2450"/>
      <c r="BT770" s="2450"/>
      <c r="BU770" s="2450"/>
      <c r="BV770" s="2450"/>
      <c r="BW770" s="2450"/>
      <c r="BX770" s="2450"/>
      <c r="BY770" s="2450"/>
      <c r="BZ770" s="2450"/>
      <c r="CA770" s="2450"/>
      <c r="CB770" s="2451"/>
      <c r="CC770" s="2449"/>
      <c r="CD770" s="2450"/>
      <c r="CE770" s="2450"/>
      <c r="CF770" s="2450"/>
      <c r="CG770" s="2450"/>
      <c r="CH770" s="2450"/>
      <c r="CI770" s="2450"/>
      <c r="CJ770" s="2450"/>
      <c r="CK770" s="2450"/>
      <c r="CL770" s="2450"/>
      <c r="CM770" s="2450"/>
      <c r="CN770" s="2451"/>
      <c r="CO770" s="481"/>
      <c r="CP770" s="482"/>
      <c r="CQ770" s="482"/>
      <c r="CR770" s="482"/>
      <c r="CS770" s="481"/>
      <c r="CT770" s="482"/>
      <c r="CU770" s="482"/>
      <c r="CV770" s="483"/>
      <c r="CW770" s="481"/>
      <c r="CX770" s="482"/>
      <c r="CY770" s="482"/>
      <c r="CZ770" s="483"/>
      <c r="DA770" s="481"/>
      <c r="DB770" s="482"/>
      <c r="DC770" s="482"/>
      <c r="DD770" s="483"/>
      <c r="DE770" s="481"/>
      <c r="DF770" s="482"/>
      <c r="DG770" s="482"/>
      <c r="DH770" s="483"/>
      <c r="DI770" s="481"/>
      <c r="DJ770" s="482"/>
      <c r="DK770" s="482"/>
      <c r="DL770" s="483"/>
      <c r="DM770" s="481"/>
      <c r="DN770" s="482"/>
      <c r="DO770" s="482"/>
      <c r="DP770" s="483"/>
      <c r="DQ770" s="2449"/>
      <c r="DR770" s="2450"/>
      <c r="DS770" s="2450"/>
      <c r="DT770" s="2450"/>
      <c r="DU770" s="2450"/>
      <c r="DV770" s="2450"/>
      <c r="DW770" s="2450"/>
      <c r="DX770" s="2451"/>
      <c r="DY770" s="482"/>
    </row>
    <row r="771" spans="3:129" ht="6.75" customHeight="1">
      <c r="C771" s="2452"/>
      <c r="D771" s="2453"/>
      <c r="E771" s="2453"/>
      <c r="F771" s="2453"/>
      <c r="G771" s="2453"/>
      <c r="H771" s="2453"/>
      <c r="I771" s="2453"/>
      <c r="J771" s="2453"/>
      <c r="K771" s="2453"/>
      <c r="L771" s="2453"/>
      <c r="M771" s="2453"/>
      <c r="N771" s="2453"/>
      <c r="O771" s="2453"/>
      <c r="P771" s="2453"/>
      <c r="Q771" s="2453"/>
      <c r="R771" s="2453"/>
      <c r="S771" s="2453"/>
      <c r="T771" s="2453"/>
      <c r="U771" s="2453"/>
      <c r="V771" s="2453"/>
      <c r="W771" s="2453"/>
      <c r="X771" s="2453"/>
      <c r="Y771" s="2453"/>
      <c r="Z771" s="2453"/>
      <c r="AA771" s="2453"/>
      <c r="AB771" s="2453"/>
      <c r="AC771" s="2453"/>
      <c r="AD771" s="2454"/>
      <c r="AE771" s="2452"/>
      <c r="AF771" s="2453"/>
      <c r="AG771" s="2453"/>
      <c r="AH771" s="2453"/>
      <c r="AI771" s="2453"/>
      <c r="AJ771" s="2453"/>
      <c r="AK771" s="2453"/>
      <c r="AL771" s="2453"/>
      <c r="AM771" s="2453"/>
      <c r="AN771" s="2453"/>
      <c r="AO771" s="2453"/>
      <c r="AP771" s="2453"/>
      <c r="AQ771" s="2453"/>
      <c r="AR771" s="2453"/>
      <c r="AS771" s="2453"/>
      <c r="AT771" s="2454"/>
      <c r="AU771" s="2452"/>
      <c r="AV771" s="2453"/>
      <c r="AW771" s="2453"/>
      <c r="AX771" s="2453"/>
      <c r="AY771" s="2453"/>
      <c r="AZ771" s="2453"/>
      <c r="BA771" s="2453"/>
      <c r="BB771" s="2454"/>
      <c r="BC771" s="2452"/>
      <c r="BD771" s="2453"/>
      <c r="BE771" s="2453"/>
      <c r="BF771" s="2453"/>
      <c r="BG771" s="2453"/>
      <c r="BH771" s="2453"/>
      <c r="BI771" s="2453"/>
      <c r="BJ771" s="2453"/>
      <c r="BK771" s="2453"/>
      <c r="BL771" s="2453"/>
      <c r="BM771" s="2453"/>
      <c r="BN771" s="2454"/>
      <c r="BO771" s="2452"/>
      <c r="BP771" s="2453"/>
      <c r="BQ771" s="2453"/>
      <c r="BR771" s="2453"/>
      <c r="BS771" s="2453"/>
      <c r="BT771" s="2453"/>
      <c r="BU771" s="2453"/>
      <c r="BV771" s="2453"/>
      <c r="BW771" s="2453"/>
      <c r="BX771" s="2453"/>
      <c r="BY771" s="2453"/>
      <c r="BZ771" s="2453"/>
      <c r="CA771" s="2453"/>
      <c r="CB771" s="2454"/>
      <c r="CC771" s="2452"/>
      <c r="CD771" s="2453"/>
      <c r="CE771" s="2453"/>
      <c r="CF771" s="2453"/>
      <c r="CG771" s="2453"/>
      <c r="CH771" s="2453"/>
      <c r="CI771" s="2453"/>
      <c r="CJ771" s="2453"/>
      <c r="CK771" s="2453"/>
      <c r="CL771" s="2453"/>
      <c r="CM771" s="2453"/>
      <c r="CN771" s="2454"/>
      <c r="CO771" s="517"/>
      <c r="CP771" s="486"/>
      <c r="CQ771" s="486"/>
      <c r="CR771" s="486"/>
      <c r="CS771" s="517"/>
      <c r="CT771" s="486"/>
      <c r="CU771" s="486"/>
      <c r="CV771" s="487"/>
      <c r="CW771" s="517"/>
      <c r="CX771" s="486"/>
      <c r="CY771" s="486"/>
      <c r="CZ771" s="487"/>
      <c r="DA771" s="517"/>
      <c r="DB771" s="486"/>
      <c r="DC771" s="486"/>
      <c r="DD771" s="487"/>
      <c r="DE771" s="517"/>
      <c r="DF771" s="486"/>
      <c r="DG771" s="486"/>
      <c r="DH771" s="487"/>
      <c r="DI771" s="517"/>
      <c r="DJ771" s="486"/>
      <c r="DK771" s="486"/>
      <c r="DL771" s="487"/>
      <c r="DM771" s="517"/>
      <c r="DN771" s="486"/>
      <c r="DO771" s="486"/>
      <c r="DP771" s="487"/>
      <c r="DQ771" s="2452"/>
      <c r="DR771" s="2453"/>
      <c r="DS771" s="2453"/>
      <c r="DT771" s="2453"/>
      <c r="DU771" s="2453"/>
      <c r="DV771" s="2453"/>
      <c r="DW771" s="2453"/>
      <c r="DX771" s="2454"/>
      <c r="DY771" s="482"/>
    </row>
    <row r="772" spans="3:129" ht="6.75" customHeight="1">
      <c r="C772" s="2446"/>
      <c r="D772" s="2447"/>
      <c r="E772" s="2447"/>
      <c r="F772" s="2447"/>
      <c r="G772" s="2447"/>
      <c r="H772" s="2447"/>
      <c r="I772" s="2447"/>
      <c r="J772" s="2447"/>
      <c r="K772" s="2447"/>
      <c r="L772" s="2447"/>
      <c r="M772" s="2447"/>
      <c r="N772" s="2447"/>
      <c r="O772" s="2447"/>
      <c r="P772" s="2447"/>
      <c r="Q772" s="2447"/>
      <c r="R772" s="2447"/>
      <c r="S772" s="2447"/>
      <c r="T772" s="2447"/>
      <c r="U772" s="2447"/>
      <c r="V772" s="2447"/>
      <c r="W772" s="2447"/>
      <c r="X772" s="2447"/>
      <c r="Y772" s="2447"/>
      <c r="Z772" s="2447"/>
      <c r="AA772" s="2447"/>
      <c r="AB772" s="2447"/>
      <c r="AC772" s="2447"/>
      <c r="AD772" s="2448"/>
      <c r="AE772" s="2446"/>
      <c r="AF772" s="2447"/>
      <c r="AG772" s="2447"/>
      <c r="AH772" s="2447"/>
      <c r="AI772" s="2447"/>
      <c r="AJ772" s="2447"/>
      <c r="AK772" s="2447"/>
      <c r="AL772" s="2447"/>
      <c r="AM772" s="2447"/>
      <c r="AN772" s="2447"/>
      <c r="AO772" s="2447"/>
      <c r="AP772" s="2447"/>
      <c r="AQ772" s="2447"/>
      <c r="AR772" s="2447"/>
      <c r="AS772" s="2447"/>
      <c r="AT772" s="2448"/>
      <c r="AU772" s="2446"/>
      <c r="AV772" s="2447"/>
      <c r="AW772" s="2447"/>
      <c r="AX772" s="2447"/>
      <c r="AY772" s="2447"/>
      <c r="AZ772" s="2447"/>
      <c r="BA772" s="2447"/>
      <c r="BB772" s="2448"/>
      <c r="BC772" s="2446"/>
      <c r="BD772" s="2447"/>
      <c r="BE772" s="2447"/>
      <c r="BF772" s="2447"/>
      <c r="BG772" s="2447"/>
      <c r="BH772" s="2447"/>
      <c r="BI772" s="2447"/>
      <c r="BJ772" s="2447"/>
      <c r="BK772" s="2447"/>
      <c r="BL772" s="2447"/>
      <c r="BM772" s="2447"/>
      <c r="BN772" s="2448"/>
      <c r="BO772" s="2446"/>
      <c r="BP772" s="2447"/>
      <c r="BQ772" s="2447"/>
      <c r="BR772" s="2447"/>
      <c r="BS772" s="2447"/>
      <c r="BT772" s="2447"/>
      <c r="BU772" s="2447"/>
      <c r="BV772" s="2447"/>
      <c r="BW772" s="2447"/>
      <c r="BX772" s="2447"/>
      <c r="BY772" s="2447"/>
      <c r="BZ772" s="2447"/>
      <c r="CA772" s="2447"/>
      <c r="CB772" s="2448"/>
      <c r="CC772" s="2446"/>
      <c r="CD772" s="2447"/>
      <c r="CE772" s="2447"/>
      <c r="CF772" s="2447"/>
      <c r="CG772" s="2447"/>
      <c r="CH772" s="2447"/>
      <c r="CI772" s="2447"/>
      <c r="CJ772" s="2447"/>
      <c r="CK772" s="2447"/>
      <c r="CL772" s="2447"/>
      <c r="CM772" s="2447"/>
      <c r="CN772" s="2448"/>
      <c r="CO772" s="478"/>
      <c r="CP772" s="479"/>
      <c r="CQ772" s="479"/>
      <c r="CR772" s="479"/>
      <c r="CS772" s="478"/>
      <c r="CT772" s="479"/>
      <c r="CU772" s="479"/>
      <c r="CV772" s="480"/>
      <c r="CW772" s="478"/>
      <c r="CX772" s="479"/>
      <c r="CY772" s="479"/>
      <c r="CZ772" s="480"/>
      <c r="DA772" s="478"/>
      <c r="DB772" s="479"/>
      <c r="DC772" s="479"/>
      <c r="DD772" s="480"/>
      <c r="DE772" s="478"/>
      <c r="DF772" s="479"/>
      <c r="DG772" s="479"/>
      <c r="DH772" s="480"/>
      <c r="DI772" s="478"/>
      <c r="DJ772" s="479"/>
      <c r="DK772" s="479"/>
      <c r="DL772" s="480"/>
      <c r="DM772" s="478"/>
      <c r="DN772" s="479"/>
      <c r="DO772" s="479"/>
      <c r="DP772" s="480"/>
      <c r="DQ772" s="2446"/>
      <c r="DR772" s="2447"/>
      <c r="DS772" s="2447"/>
      <c r="DT772" s="2447"/>
      <c r="DU772" s="2447"/>
      <c r="DV772" s="2447"/>
      <c r="DW772" s="2447"/>
      <c r="DX772" s="2448"/>
      <c r="DY772" s="482"/>
    </row>
    <row r="773" spans="3:129" ht="6.75" customHeight="1">
      <c r="C773" s="2449"/>
      <c r="D773" s="2450"/>
      <c r="E773" s="2450"/>
      <c r="F773" s="2450"/>
      <c r="G773" s="2450"/>
      <c r="H773" s="2450"/>
      <c r="I773" s="2450"/>
      <c r="J773" s="2450"/>
      <c r="K773" s="2450"/>
      <c r="L773" s="2450"/>
      <c r="M773" s="2450"/>
      <c r="N773" s="2450"/>
      <c r="O773" s="2450"/>
      <c r="P773" s="2450"/>
      <c r="Q773" s="2450"/>
      <c r="R773" s="2450"/>
      <c r="S773" s="2450"/>
      <c r="T773" s="2450"/>
      <c r="U773" s="2450"/>
      <c r="V773" s="2450"/>
      <c r="W773" s="2450"/>
      <c r="X773" s="2450"/>
      <c r="Y773" s="2450"/>
      <c r="Z773" s="2450"/>
      <c r="AA773" s="2450"/>
      <c r="AB773" s="2450"/>
      <c r="AC773" s="2450"/>
      <c r="AD773" s="2451"/>
      <c r="AE773" s="2449"/>
      <c r="AF773" s="2450"/>
      <c r="AG773" s="2450"/>
      <c r="AH773" s="2450"/>
      <c r="AI773" s="2450"/>
      <c r="AJ773" s="2450"/>
      <c r="AK773" s="2450"/>
      <c r="AL773" s="2450"/>
      <c r="AM773" s="2450"/>
      <c r="AN773" s="2450"/>
      <c r="AO773" s="2450"/>
      <c r="AP773" s="2450"/>
      <c r="AQ773" s="2450"/>
      <c r="AR773" s="2450"/>
      <c r="AS773" s="2450"/>
      <c r="AT773" s="2451"/>
      <c r="AU773" s="2449"/>
      <c r="AV773" s="2450"/>
      <c r="AW773" s="2450"/>
      <c r="AX773" s="2450"/>
      <c r="AY773" s="2450"/>
      <c r="AZ773" s="2450"/>
      <c r="BA773" s="2450"/>
      <c r="BB773" s="2451"/>
      <c r="BC773" s="2449"/>
      <c r="BD773" s="2450"/>
      <c r="BE773" s="2450"/>
      <c r="BF773" s="2450"/>
      <c r="BG773" s="2450"/>
      <c r="BH773" s="2450"/>
      <c r="BI773" s="2450"/>
      <c r="BJ773" s="2450"/>
      <c r="BK773" s="2450"/>
      <c r="BL773" s="2450"/>
      <c r="BM773" s="2450"/>
      <c r="BN773" s="2451"/>
      <c r="BO773" s="2449"/>
      <c r="BP773" s="2450"/>
      <c r="BQ773" s="2450"/>
      <c r="BR773" s="2450"/>
      <c r="BS773" s="2450"/>
      <c r="BT773" s="2450"/>
      <c r="BU773" s="2450"/>
      <c r="BV773" s="2450"/>
      <c r="BW773" s="2450"/>
      <c r="BX773" s="2450"/>
      <c r="BY773" s="2450"/>
      <c r="BZ773" s="2450"/>
      <c r="CA773" s="2450"/>
      <c r="CB773" s="2451"/>
      <c r="CC773" s="2449"/>
      <c r="CD773" s="2450"/>
      <c r="CE773" s="2450"/>
      <c r="CF773" s="2450"/>
      <c r="CG773" s="2450"/>
      <c r="CH773" s="2450"/>
      <c r="CI773" s="2450"/>
      <c r="CJ773" s="2450"/>
      <c r="CK773" s="2450"/>
      <c r="CL773" s="2450"/>
      <c r="CM773" s="2450"/>
      <c r="CN773" s="2451"/>
      <c r="CO773" s="481"/>
      <c r="CP773" s="482"/>
      <c r="CQ773" s="482"/>
      <c r="CR773" s="482"/>
      <c r="CS773" s="481"/>
      <c r="CT773" s="482"/>
      <c r="CU773" s="482"/>
      <c r="CV773" s="483"/>
      <c r="CW773" s="481"/>
      <c r="CX773" s="482"/>
      <c r="CY773" s="482"/>
      <c r="CZ773" s="483"/>
      <c r="DA773" s="481"/>
      <c r="DB773" s="482"/>
      <c r="DC773" s="482"/>
      <c r="DD773" s="483"/>
      <c r="DE773" s="481"/>
      <c r="DF773" s="482"/>
      <c r="DG773" s="482"/>
      <c r="DH773" s="483"/>
      <c r="DI773" s="481"/>
      <c r="DJ773" s="482"/>
      <c r="DK773" s="482"/>
      <c r="DL773" s="483"/>
      <c r="DM773" s="481"/>
      <c r="DN773" s="482"/>
      <c r="DO773" s="482"/>
      <c r="DP773" s="483"/>
      <c r="DQ773" s="2449"/>
      <c r="DR773" s="2450"/>
      <c r="DS773" s="2450"/>
      <c r="DT773" s="2450"/>
      <c r="DU773" s="2450"/>
      <c r="DV773" s="2450"/>
      <c r="DW773" s="2450"/>
      <c r="DX773" s="2451"/>
      <c r="DY773" s="482"/>
    </row>
    <row r="774" spans="3:129" ht="6.75" customHeight="1">
      <c r="C774" s="2449"/>
      <c r="D774" s="2450"/>
      <c r="E774" s="2450"/>
      <c r="F774" s="2450"/>
      <c r="G774" s="2450"/>
      <c r="H774" s="2450"/>
      <c r="I774" s="2450"/>
      <c r="J774" s="2450"/>
      <c r="K774" s="2450"/>
      <c r="L774" s="2450"/>
      <c r="M774" s="2450"/>
      <c r="N774" s="2450"/>
      <c r="O774" s="2450"/>
      <c r="P774" s="2450"/>
      <c r="Q774" s="2450"/>
      <c r="R774" s="2450"/>
      <c r="S774" s="2450"/>
      <c r="T774" s="2450"/>
      <c r="U774" s="2450"/>
      <c r="V774" s="2450"/>
      <c r="W774" s="2450"/>
      <c r="X774" s="2450"/>
      <c r="Y774" s="2450"/>
      <c r="Z774" s="2450"/>
      <c r="AA774" s="2450"/>
      <c r="AB774" s="2450"/>
      <c r="AC774" s="2450"/>
      <c r="AD774" s="2451"/>
      <c r="AE774" s="2449"/>
      <c r="AF774" s="2450"/>
      <c r="AG774" s="2450"/>
      <c r="AH774" s="2450"/>
      <c r="AI774" s="2450"/>
      <c r="AJ774" s="2450"/>
      <c r="AK774" s="2450"/>
      <c r="AL774" s="2450"/>
      <c r="AM774" s="2450"/>
      <c r="AN774" s="2450"/>
      <c r="AO774" s="2450"/>
      <c r="AP774" s="2450"/>
      <c r="AQ774" s="2450"/>
      <c r="AR774" s="2450"/>
      <c r="AS774" s="2450"/>
      <c r="AT774" s="2451"/>
      <c r="AU774" s="2449"/>
      <c r="AV774" s="2450"/>
      <c r="AW774" s="2450"/>
      <c r="AX774" s="2450"/>
      <c r="AY774" s="2450"/>
      <c r="AZ774" s="2450"/>
      <c r="BA774" s="2450"/>
      <c r="BB774" s="2451"/>
      <c r="BC774" s="2449"/>
      <c r="BD774" s="2450"/>
      <c r="BE774" s="2450"/>
      <c r="BF774" s="2450"/>
      <c r="BG774" s="2450"/>
      <c r="BH774" s="2450"/>
      <c r="BI774" s="2450"/>
      <c r="BJ774" s="2450"/>
      <c r="BK774" s="2450"/>
      <c r="BL774" s="2450"/>
      <c r="BM774" s="2450"/>
      <c r="BN774" s="2451"/>
      <c r="BO774" s="2449"/>
      <c r="BP774" s="2450"/>
      <c r="BQ774" s="2450"/>
      <c r="BR774" s="2450"/>
      <c r="BS774" s="2450"/>
      <c r="BT774" s="2450"/>
      <c r="BU774" s="2450"/>
      <c r="BV774" s="2450"/>
      <c r="BW774" s="2450"/>
      <c r="BX774" s="2450"/>
      <c r="BY774" s="2450"/>
      <c r="BZ774" s="2450"/>
      <c r="CA774" s="2450"/>
      <c r="CB774" s="2451"/>
      <c r="CC774" s="2449"/>
      <c r="CD774" s="2450"/>
      <c r="CE774" s="2450"/>
      <c r="CF774" s="2450"/>
      <c r="CG774" s="2450"/>
      <c r="CH774" s="2450"/>
      <c r="CI774" s="2450"/>
      <c r="CJ774" s="2450"/>
      <c r="CK774" s="2450"/>
      <c r="CL774" s="2450"/>
      <c r="CM774" s="2450"/>
      <c r="CN774" s="2451"/>
      <c r="CO774" s="519"/>
      <c r="CP774" s="492"/>
      <c r="CQ774" s="492"/>
      <c r="CR774" s="492"/>
      <c r="CS774" s="519"/>
      <c r="CT774" s="492"/>
      <c r="CU774" s="492"/>
      <c r="CV774" s="493"/>
      <c r="CW774" s="519"/>
      <c r="CX774" s="492"/>
      <c r="CY774" s="492"/>
      <c r="CZ774" s="493"/>
      <c r="DA774" s="519"/>
      <c r="DB774" s="492"/>
      <c r="DC774" s="492"/>
      <c r="DD774" s="493"/>
      <c r="DE774" s="519"/>
      <c r="DF774" s="492"/>
      <c r="DG774" s="492"/>
      <c r="DH774" s="493"/>
      <c r="DI774" s="519"/>
      <c r="DJ774" s="492"/>
      <c r="DK774" s="492"/>
      <c r="DL774" s="493"/>
      <c r="DM774" s="519"/>
      <c r="DN774" s="492"/>
      <c r="DO774" s="492"/>
      <c r="DP774" s="493"/>
      <c r="DQ774" s="2449"/>
      <c r="DR774" s="2450"/>
      <c r="DS774" s="2450"/>
      <c r="DT774" s="2450"/>
      <c r="DU774" s="2450"/>
      <c r="DV774" s="2450"/>
      <c r="DW774" s="2450"/>
      <c r="DX774" s="2451"/>
      <c r="DY774" s="482"/>
    </row>
    <row r="775" spans="3:129" ht="6.75" customHeight="1">
      <c r="C775" s="2449"/>
      <c r="D775" s="2450"/>
      <c r="E775" s="2450"/>
      <c r="F775" s="2450"/>
      <c r="G775" s="2450"/>
      <c r="H775" s="2450"/>
      <c r="I775" s="2450"/>
      <c r="J775" s="2450"/>
      <c r="K775" s="2450"/>
      <c r="L775" s="2450"/>
      <c r="M775" s="2450"/>
      <c r="N775" s="2450"/>
      <c r="O775" s="2450"/>
      <c r="P775" s="2450"/>
      <c r="Q775" s="2450"/>
      <c r="R775" s="2450"/>
      <c r="S775" s="2450"/>
      <c r="T775" s="2450"/>
      <c r="U775" s="2450"/>
      <c r="V775" s="2450"/>
      <c r="W775" s="2450"/>
      <c r="X775" s="2450"/>
      <c r="Y775" s="2450"/>
      <c r="Z775" s="2450"/>
      <c r="AA775" s="2450"/>
      <c r="AB775" s="2450"/>
      <c r="AC775" s="2450"/>
      <c r="AD775" s="2451"/>
      <c r="AE775" s="2449"/>
      <c r="AF775" s="2450"/>
      <c r="AG775" s="2450"/>
      <c r="AH775" s="2450"/>
      <c r="AI775" s="2450"/>
      <c r="AJ775" s="2450"/>
      <c r="AK775" s="2450"/>
      <c r="AL775" s="2450"/>
      <c r="AM775" s="2450"/>
      <c r="AN775" s="2450"/>
      <c r="AO775" s="2450"/>
      <c r="AP775" s="2450"/>
      <c r="AQ775" s="2450"/>
      <c r="AR775" s="2450"/>
      <c r="AS775" s="2450"/>
      <c r="AT775" s="2451"/>
      <c r="AU775" s="2449"/>
      <c r="AV775" s="2450"/>
      <c r="AW775" s="2450"/>
      <c r="AX775" s="2450"/>
      <c r="AY775" s="2450"/>
      <c r="AZ775" s="2450"/>
      <c r="BA775" s="2450"/>
      <c r="BB775" s="2451"/>
      <c r="BC775" s="2449"/>
      <c r="BD775" s="2450"/>
      <c r="BE775" s="2450"/>
      <c r="BF775" s="2450"/>
      <c r="BG775" s="2450"/>
      <c r="BH775" s="2450"/>
      <c r="BI775" s="2450"/>
      <c r="BJ775" s="2450"/>
      <c r="BK775" s="2450"/>
      <c r="BL775" s="2450"/>
      <c r="BM775" s="2450"/>
      <c r="BN775" s="2451"/>
      <c r="BO775" s="2449"/>
      <c r="BP775" s="2450"/>
      <c r="BQ775" s="2450"/>
      <c r="BR775" s="2450"/>
      <c r="BS775" s="2450"/>
      <c r="BT775" s="2450"/>
      <c r="BU775" s="2450"/>
      <c r="BV775" s="2450"/>
      <c r="BW775" s="2450"/>
      <c r="BX775" s="2450"/>
      <c r="BY775" s="2450"/>
      <c r="BZ775" s="2450"/>
      <c r="CA775" s="2450"/>
      <c r="CB775" s="2451"/>
      <c r="CC775" s="2449"/>
      <c r="CD775" s="2450"/>
      <c r="CE775" s="2450"/>
      <c r="CF775" s="2450"/>
      <c r="CG775" s="2450"/>
      <c r="CH775" s="2450"/>
      <c r="CI775" s="2450"/>
      <c r="CJ775" s="2450"/>
      <c r="CK775" s="2450"/>
      <c r="CL775" s="2450"/>
      <c r="CM775" s="2450"/>
      <c r="CN775" s="2451"/>
      <c r="CO775" s="481"/>
      <c r="CP775" s="482"/>
      <c r="CQ775" s="482"/>
      <c r="CR775" s="482"/>
      <c r="CS775" s="481"/>
      <c r="CT775" s="482"/>
      <c r="CU775" s="482"/>
      <c r="CV775" s="483"/>
      <c r="CW775" s="481"/>
      <c r="CX775" s="482"/>
      <c r="CY775" s="482"/>
      <c r="CZ775" s="483"/>
      <c r="DA775" s="481"/>
      <c r="DB775" s="482"/>
      <c r="DC775" s="482"/>
      <c r="DD775" s="483"/>
      <c r="DE775" s="481"/>
      <c r="DF775" s="482"/>
      <c r="DG775" s="482"/>
      <c r="DH775" s="483"/>
      <c r="DI775" s="481"/>
      <c r="DJ775" s="482"/>
      <c r="DK775" s="482"/>
      <c r="DL775" s="483"/>
      <c r="DM775" s="481"/>
      <c r="DN775" s="482"/>
      <c r="DO775" s="482"/>
      <c r="DP775" s="483"/>
      <c r="DQ775" s="2449"/>
      <c r="DR775" s="2450"/>
      <c r="DS775" s="2450"/>
      <c r="DT775" s="2450"/>
      <c r="DU775" s="2450"/>
      <c r="DV775" s="2450"/>
      <c r="DW775" s="2450"/>
      <c r="DX775" s="2451"/>
      <c r="DY775" s="482"/>
    </row>
    <row r="776" spans="3:129" ht="6.75" customHeight="1">
      <c r="C776" s="2449"/>
      <c r="D776" s="2450"/>
      <c r="E776" s="2450"/>
      <c r="F776" s="2450"/>
      <c r="G776" s="2450"/>
      <c r="H776" s="2450"/>
      <c r="I776" s="2450"/>
      <c r="J776" s="2450"/>
      <c r="K776" s="2450"/>
      <c r="L776" s="2450"/>
      <c r="M776" s="2450"/>
      <c r="N776" s="2450"/>
      <c r="O776" s="2450"/>
      <c r="P776" s="2450"/>
      <c r="Q776" s="2450"/>
      <c r="R776" s="2450"/>
      <c r="S776" s="2450"/>
      <c r="T776" s="2450"/>
      <c r="U776" s="2450"/>
      <c r="V776" s="2450"/>
      <c r="W776" s="2450"/>
      <c r="X776" s="2450"/>
      <c r="Y776" s="2450"/>
      <c r="Z776" s="2450"/>
      <c r="AA776" s="2450"/>
      <c r="AB776" s="2450"/>
      <c r="AC776" s="2450"/>
      <c r="AD776" s="2451"/>
      <c r="AE776" s="2449"/>
      <c r="AF776" s="2450"/>
      <c r="AG776" s="2450"/>
      <c r="AH776" s="2450"/>
      <c r="AI776" s="2450"/>
      <c r="AJ776" s="2450"/>
      <c r="AK776" s="2450"/>
      <c r="AL776" s="2450"/>
      <c r="AM776" s="2450"/>
      <c r="AN776" s="2450"/>
      <c r="AO776" s="2450"/>
      <c r="AP776" s="2450"/>
      <c r="AQ776" s="2450"/>
      <c r="AR776" s="2450"/>
      <c r="AS776" s="2450"/>
      <c r="AT776" s="2451"/>
      <c r="AU776" s="2449"/>
      <c r="AV776" s="2450"/>
      <c r="AW776" s="2450"/>
      <c r="AX776" s="2450"/>
      <c r="AY776" s="2450"/>
      <c r="AZ776" s="2450"/>
      <c r="BA776" s="2450"/>
      <c r="BB776" s="2451"/>
      <c r="BC776" s="2449"/>
      <c r="BD776" s="2450"/>
      <c r="BE776" s="2450"/>
      <c r="BF776" s="2450"/>
      <c r="BG776" s="2450"/>
      <c r="BH776" s="2450"/>
      <c r="BI776" s="2450"/>
      <c r="BJ776" s="2450"/>
      <c r="BK776" s="2450"/>
      <c r="BL776" s="2450"/>
      <c r="BM776" s="2450"/>
      <c r="BN776" s="2451"/>
      <c r="BO776" s="2449"/>
      <c r="BP776" s="2450"/>
      <c r="BQ776" s="2450"/>
      <c r="BR776" s="2450"/>
      <c r="BS776" s="2450"/>
      <c r="BT776" s="2450"/>
      <c r="BU776" s="2450"/>
      <c r="BV776" s="2450"/>
      <c r="BW776" s="2450"/>
      <c r="BX776" s="2450"/>
      <c r="BY776" s="2450"/>
      <c r="BZ776" s="2450"/>
      <c r="CA776" s="2450"/>
      <c r="CB776" s="2451"/>
      <c r="CC776" s="2449"/>
      <c r="CD776" s="2450"/>
      <c r="CE776" s="2450"/>
      <c r="CF776" s="2450"/>
      <c r="CG776" s="2450"/>
      <c r="CH776" s="2450"/>
      <c r="CI776" s="2450"/>
      <c r="CJ776" s="2450"/>
      <c r="CK776" s="2450"/>
      <c r="CL776" s="2450"/>
      <c r="CM776" s="2450"/>
      <c r="CN776" s="2451"/>
      <c r="CO776" s="520"/>
      <c r="CP776" s="498"/>
      <c r="CQ776" s="498"/>
      <c r="CR776" s="498"/>
      <c r="CS776" s="520"/>
      <c r="CT776" s="498"/>
      <c r="CU776" s="498"/>
      <c r="CV776" s="497"/>
      <c r="CW776" s="520"/>
      <c r="CX776" s="498"/>
      <c r="CY776" s="498"/>
      <c r="CZ776" s="497"/>
      <c r="DA776" s="520"/>
      <c r="DB776" s="498"/>
      <c r="DC776" s="498"/>
      <c r="DD776" s="497"/>
      <c r="DE776" s="520"/>
      <c r="DF776" s="498"/>
      <c r="DG776" s="498"/>
      <c r="DH776" s="497"/>
      <c r="DI776" s="520"/>
      <c r="DJ776" s="498"/>
      <c r="DK776" s="498"/>
      <c r="DL776" s="497"/>
      <c r="DM776" s="520"/>
      <c r="DN776" s="498"/>
      <c r="DO776" s="498"/>
      <c r="DP776" s="497"/>
      <c r="DQ776" s="2449"/>
      <c r="DR776" s="2450"/>
      <c r="DS776" s="2450"/>
      <c r="DT776" s="2450"/>
      <c r="DU776" s="2450"/>
      <c r="DV776" s="2450"/>
      <c r="DW776" s="2450"/>
      <c r="DX776" s="2451"/>
      <c r="DY776" s="482"/>
    </row>
    <row r="777" spans="3:129" ht="6.75" customHeight="1">
      <c r="C777" s="2449"/>
      <c r="D777" s="2450"/>
      <c r="E777" s="2450"/>
      <c r="F777" s="2450"/>
      <c r="G777" s="2450"/>
      <c r="H777" s="2450"/>
      <c r="I777" s="2450"/>
      <c r="J777" s="2450"/>
      <c r="K777" s="2450"/>
      <c r="L777" s="2450"/>
      <c r="M777" s="2450"/>
      <c r="N777" s="2450"/>
      <c r="O777" s="2450"/>
      <c r="P777" s="2450"/>
      <c r="Q777" s="2450"/>
      <c r="R777" s="2450"/>
      <c r="S777" s="2450"/>
      <c r="T777" s="2450"/>
      <c r="U777" s="2450"/>
      <c r="V777" s="2450"/>
      <c r="W777" s="2450"/>
      <c r="X777" s="2450"/>
      <c r="Y777" s="2450"/>
      <c r="Z777" s="2450"/>
      <c r="AA777" s="2450"/>
      <c r="AB777" s="2450"/>
      <c r="AC777" s="2450"/>
      <c r="AD777" s="2451"/>
      <c r="AE777" s="2449"/>
      <c r="AF777" s="2450"/>
      <c r="AG777" s="2450"/>
      <c r="AH777" s="2450"/>
      <c r="AI777" s="2450"/>
      <c r="AJ777" s="2450"/>
      <c r="AK777" s="2450"/>
      <c r="AL777" s="2450"/>
      <c r="AM777" s="2450"/>
      <c r="AN777" s="2450"/>
      <c r="AO777" s="2450"/>
      <c r="AP777" s="2450"/>
      <c r="AQ777" s="2450"/>
      <c r="AR777" s="2450"/>
      <c r="AS777" s="2450"/>
      <c r="AT777" s="2451"/>
      <c r="AU777" s="2449"/>
      <c r="AV777" s="2450"/>
      <c r="AW777" s="2450"/>
      <c r="AX777" s="2450"/>
      <c r="AY777" s="2450"/>
      <c r="AZ777" s="2450"/>
      <c r="BA777" s="2450"/>
      <c r="BB777" s="2451"/>
      <c r="BC777" s="2449"/>
      <c r="BD777" s="2450"/>
      <c r="BE777" s="2450"/>
      <c r="BF777" s="2450"/>
      <c r="BG777" s="2450"/>
      <c r="BH777" s="2450"/>
      <c r="BI777" s="2450"/>
      <c r="BJ777" s="2450"/>
      <c r="BK777" s="2450"/>
      <c r="BL777" s="2450"/>
      <c r="BM777" s="2450"/>
      <c r="BN777" s="2451"/>
      <c r="BO777" s="2449"/>
      <c r="BP777" s="2450"/>
      <c r="BQ777" s="2450"/>
      <c r="BR777" s="2450"/>
      <c r="BS777" s="2450"/>
      <c r="BT777" s="2450"/>
      <c r="BU777" s="2450"/>
      <c r="BV777" s="2450"/>
      <c r="BW777" s="2450"/>
      <c r="BX777" s="2450"/>
      <c r="BY777" s="2450"/>
      <c r="BZ777" s="2450"/>
      <c r="CA777" s="2450"/>
      <c r="CB777" s="2451"/>
      <c r="CC777" s="2449"/>
      <c r="CD777" s="2450"/>
      <c r="CE777" s="2450"/>
      <c r="CF777" s="2450"/>
      <c r="CG777" s="2450"/>
      <c r="CH777" s="2450"/>
      <c r="CI777" s="2450"/>
      <c r="CJ777" s="2450"/>
      <c r="CK777" s="2450"/>
      <c r="CL777" s="2450"/>
      <c r="CM777" s="2450"/>
      <c r="CN777" s="2451"/>
      <c r="CO777" s="481"/>
      <c r="CP777" s="482"/>
      <c r="CQ777" s="482"/>
      <c r="CR777" s="482"/>
      <c r="CS777" s="481"/>
      <c r="CT777" s="482"/>
      <c r="CU777" s="482"/>
      <c r="CV777" s="483"/>
      <c r="CW777" s="481"/>
      <c r="CX777" s="482"/>
      <c r="CY777" s="482"/>
      <c r="CZ777" s="483"/>
      <c r="DA777" s="481"/>
      <c r="DB777" s="482"/>
      <c r="DC777" s="482"/>
      <c r="DD777" s="483"/>
      <c r="DE777" s="481"/>
      <c r="DF777" s="482"/>
      <c r="DG777" s="482"/>
      <c r="DH777" s="483"/>
      <c r="DI777" s="481"/>
      <c r="DJ777" s="482"/>
      <c r="DK777" s="482"/>
      <c r="DL777" s="483"/>
      <c r="DM777" s="481"/>
      <c r="DN777" s="482"/>
      <c r="DO777" s="482"/>
      <c r="DP777" s="483"/>
      <c r="DQ777" s="2449"/>
      <c r="DR777" s="2450"/>
      <c r="DS777" s="2450"/>
      <c r="DT777" s="2450"/>
      <c r="DU777" s="2450"/>
      <c r="DV777" s="2450"/>
      <c r="DW777" s="2450"/>
      <c r="DX777" s="2451"/>
      <c r="DY777" s="482"/>
    </row>
    <row r="778" spans="3:129" ht="6.75" customHeight="1">
      <c r="C778" s="2449"/>
      <c r="D778" s="2450"/>
      <c r="E778" s="2450"/>
      <c r="F778" s="2450"/>
      <c r="G778" s="2450"/>
      <c r="H778" s="2450"/>
      <c r="I778" s="2450"/>
      <c r="J778" s="2450"/>
      <c r="K778" s="2450"/>
      <c r="L778" s="2450"/>
      <c r="M778" s="2450"/>
      <c r="N778" s="2450"/>
      <c r="O778" s="2450"/>
      <c r="P778" s="2450"/>
      <c r="Q778" s="2450"/>
      <c r="R778" s="2450"/>
      <c r="S778" s="2450"/>
      <c r="T778" s="2450"/>
      <c r="U778" s="2450"/>
      <c r="V778" s="2450"/>
      <c r="W778" s="2450"/>
      <c r="X778" s="2450"/>
      <c r="Y778" s="2450"/>
      <c r="Z778" s="2450"/>
      <c r="AA778" s="2450"/>
      <c r="AB778" s="2450"/>
      <c r="AC778" s="2450"/>
      <c r="AD778" s="2451"/>
      <c r="AE778" s="2449"/>
      <c r="AF778" s="2450"/>
      <c r="AG778" s="2450"/>
      <c r="AH778" s="2450"/>
      <c r="AI778" s="2450"/>
      <c r="AJ778" s="2450"/>
      <c r="AK778" s="2450"/>
      <c r="AL778" s="2450"/>
      <c r="AM778" s="2450"/>
      <c r="AN778" s="2450"/>
      <c r="AO778" s="2450"/>
      <c r="AP778" s="2450"/>
      <c r="AQ778" s="2450"/>
      <c r="AR778" s="2450"/>
      <c r="AS778" s="2450"/>
      <c r="AT778" s="2451"/>
      <c r="AU778" s="2449"/>
      <c r="AV778" s="2450"/>
      <c r="AW778" s="2450"/>
      <c r="AX778" s="2450"/>
      <c r="AY778" s="2450"/>
      <c r="AZ778" s="2450"/>
      <c r="BA778" s="2450"/>
      <c r="BB778" s="2451"/>
      <c r="BC778" s="2449"/>
      <c r="BD778" s="2450"/>
      <c r="BE778" s="2450"/>
      <c r="BF778" s="2450"/>
      <c r="BG778" s="2450"/>
      <c r="BH778" s="2450"/>
      <c r="BI778" s="2450"/>
      <c r="BJ778" s="2450"/>
      <c r="BK778" s="2450"/>
      <c r="BL778" s="2450"/>
      <c r="BM778" s="2450"/>
      <c r="BN778" s="2451"/>
      <c r="BO778" s="2449"/>
      <c r="BP778" s="2450"/>
      <c r="BQ778" s="2450"/>
      <c r="BR778" s="2450"/>
      <c r="BS778" s="2450"/>
      <c r="BT778" s="2450"/>
      <c r="BU778" s="2450"/>
      <c r="BV778" s="2450"/>
      <c r="BW778" s="2450"/>
      <c r="BX778" s="2450"/>
      <c r="BY778" s="2450"/>
      <c r="BZ778" s="2450"/>
      <c r="CA778" s="2450"/>
      <c r="CB778" s="2451"/>
      <c r="CC778" s="2449"/>
      <c r="CD778" s="2450"/>
      <c r="CE778" s="2450"/>
      <c r="CF778" s="2450"/>
      <c r="CG778" s="2450"/>
      <c r="CH778" s="2450"/>
      <c r="CI778" s="2450"/>
      <c r="CJ778" s="2450"/>
      <c r="CK778" s="2450"/>
      <c r="CL778" s="2450"/>
      <c r="CM778" s="2450"/>
      <c r="CN778" s="2451"/>
      <c r="CO778" s="481"/>
      <c r="CP778" s="482"/>
      <c r="CQ778" s="482"/>
      <c r="CR778" s="482"/>
      <c r="CS778" s="481"/>
      <c r="CT778" s="482"/>
      <c r="CU778" s="482"/>
      <c r="CV778" s="483"/>
      <c r="CW778" s="481"/>
      <c r="CX778" s="482"/>
      <c r="CY778" s="482"/>
      <c r="CZ778" s="483"/>
      <c r="DA778" s="481"/>
      <c r="DB778" s="482"/>
      <c r="DC778" s="482"/>
      <c r="DD778" s="483"/>
      <c r="DE778" s="481"/>
      <c r="DF778" s="482"/>
      <c r="DG778" s="482"/>
      <c r="DH778" s="483"/>
      <c r="DI778" s="481"/>
      <c r="DJ778" s="482"/>
      <c r="DK778" s="482"/>
      <c r="DL778" s="483"/>
      <c r="DM778" s="481"/>
      <c r="DN778" s="482"/>
      <c r="DO778" s="482"/>
      <c r="DP778" s="483"/>
      <c r="DQ778" s="2449"/>
      <c r="DR778" s="2450"/>
      <c r="DS778" s="2450"/>
      <c r="DT778" s="2450"/>
      <c r="DU778" s="2450"/>
      <c r="DV778" s="2450"/>
      <c r="DW778" s="2450"/>
      <c r="DX778" s="2451"/>
      <c r="DY778" s="482"/>
    </row>
    <row r="779" spans="3:129" ht="6.75" customHeight="1">
      <c r="C779" s="2452"/>
      <c r="D779" s="2453"/>
      <c r="E779" s="2453"/>
      <c r="F779" s="2453"/>
      <c r="G779" s="2453"/>
      <c r="H779" s="2453"/>
      <c r="I779" s="2453"/>
      <c r="J779" s="2453"/>
      <c r="K779" s="2453"/>
      <c r="L779" s="2453"/>
      <c r="M779" s="2453"/>
      <c r="N779" s="2453"/>
      <c r="O779" s="2453"/>
      <c r="P779" s="2453"/>
      <c r="Q779" s="2453"/>
      <c r="R779" s="2453"/>
      <c r="S779" s="2453"/>
      <c r="T779" s="2453"/>
      <c r="U779" s="2453"/>
      <c r="V779" s="2453"/>
      <c r="W779" s="2453"/>
      <c r="X779" s="2453"/>
      <c r="Y779" s="2453"/>
      <c r="Z779" s="2453"/>
      <c r="AA779" s="2453"/>
      <c r="AB779" s="2453"/>
      <c r="AC779" s="2453"/>
      <c r="AD779" s="2454"/>
      <c r="AE779" s="2452"/>
      <c r="AF779" s="2453"/>
      <c r="AG779" s="2453"/>
      <c r="AH779" s="2453"/>
      <c r="AI779" s="2453"/>
      <c r="AJ779" s="2453"/>
      <c r="AK779" s="2453"/>
      <c r="AL779" s="2453"/>
      <c r="AM779" s="2453"/>
      <c r="AN779" s="2453"/>
      <c r="AO779" s="2453"/>
      <c r="AP779" s="2453"/>
      <c r="AQ779" s="2453"/>
      <c r="AR779" s="2453"/>
      <c r="AS779" s="2453"/>
      <c r="AT779" s="2454"/>
      <c r="AU779" s="2452"/>
      <c r="AV779" s="2453"/>
      <c r="AW779" s="2453"/>
      <c r="AX779" s="2453"/>
      <c r="AY779" s="2453"/>
      <c r="AZ779" s="2453"/>
      <c r="BA779" s="2453"/>
      <c r="BB779" s="2454"/>
      <c r="BC779" s="2452"/>
      <c r="BD779" s="2453"/>
      <c r="BE779" s="2453"/>
      <c r="BF779" s="2453"/>
      <c r="BG779" s="2453"/>
      <c r="BH779" s="2453"/>
      <c r="BI779" s="2453"/>
      <c r="BJ779" s="2453"/>
      <c r="BK779" s="2453"/>
      <c r="BL779" s="2453"/>
      <c r="BM779" s="2453"/>
      <c r="BN779" s="2454"/>
      <c r="BO779" s="2452"/>
      <c r="BP779" s="2453"/>
      <c r="BQ779" s="2453"/>
      <c r="BR779" s="2453"/>
      <c r="BS779" s="2453"/>
      <c r="BT779" s="2453"/>
      <c r="BU779" s="2453"/>
      <c r="BV779" s="2453"/>
      <c r="BW779" s="2453"/>
      <c r="BX779" s="2453"/>
      <c r="BY779" s="2453"/>
      <c r="BZ779" s="2453"/>
      <c r="CA779" s="2453"/>
      <c r="CB779" s="2454"/>
      <c r="CC779" s="2452"/>
      <c r="CD779" s="2453"/>
      <c r="CE779" s="2453"/>
      <c r="CF779" s="2453"/>
      <c r="CG779" s="2453"/>
      <c r="CH779" s="2453"/>
      <c r="CI779" s="2453"/>
      <c r="CJ779" s="2453"/>
      <c r="CK779" s="2453"/>
      <c r="CL779" s="2453"/>
      <c r="CM779" s="2453"/>
      <c r="CN779" s="2454"/>
      <c r="CO779" s="517"/>
      <c r="CP779" s="486"/>
      <c r="CQ779" s="486"/>
      <c r="CR779" s="486"/>
      <c r="CS779" s="517"/>
      <c r="CT779" s="486"/>
      <c r="CU779" s="486"/>
      <c r="CV779" s="487"/>
      <c r="CW779" s="517"/>
      <c r="CX779" s="486"/>
      <c r="CY779" s="486"/>
      <c r="CZ779" s="487"/>
      <c r="DA779" s="517"/>
      <c r="DB779" s="486"/>
      <c r="DC779" s="486"/>
      <c r="DD779" s="487"/>
      <c r="DE779" s="517"/>
      <c r="DF779" s="486"/>
      <c r="DG779" s="486"/>
      <c r="DH779" s="487"/>
      <c r="DI779" s="517"/>
      <c r="DJ779" s="486"/>
      <c r="DK779" s="486"/>
      <c r="DL779" s="487"/>
      <c r="DM779" s="517"/>
      <c r="DN779" s="486"/>
      <c r="DO779" s="486"/>
      <c r="DP779" s="487"/>
      <c r="DQ779" s="2452"/>
      <c r="DR779" s="2453"/>
      <c r="DS779" s="2453"/>
      <c r="DT779" s="2453"/>
      <c r="DU779" s="2453"/>
      <c r="DV779" s="2453"/>
      <c r="DW779" s="2453"/>
      <c r="DX779" s="2454"/>
      <c r="DY779" s="482"/>
    </row>
    <row r="782" spans="3:129">
      <c r="BH782" s="2464" t="s">
        <v>610</v>
      </c>
      <c r="BI782" s="2464"/>
      <c r="BJ782" s="2464"/>
      <c r="BK782" s="2464"/>
      <c r="BL782" s="2464"/>
      <c r="BM782" s="2358">
        <v>9</v>
      </c>
      <c r="BN782" s="2358"/>
      <c r="BO782" s="2358"/>
      <c r="BP782" s="2358"/>
      <c r="BQ782" s="2358"/>
      <c r="BR782" s="2465" t="s">
        <v>610</v>
      </c>
      <c r="BS782" s="2465"/>
      <c r="BT782" s="2465"/>
      <c r="BU782" s="2465"/>
      <c r="BV782" s="2465"/>
    </row>
    <row r="786" spans="3:129">
      <c r="C786" s="2465" t="str">
        <f>D142</f>
        <v>６　施工方法</v>
      </c>
      <c r="D786" s="2465"/>
      <c r="E786" s="2465"/>
      <c r="F786" s="2465"/>
      <c r="G786" s="2465"/>
      <c r="H786" s="2465"/>
      <c r="I786" s="2465"/>
      <c r="J786" s="2465"/>
      <c r="K786" s="2465"/>
      <c r="L786" s="2465"/>
      <c r="M786" s="2465"/>
      <c r="N786" s="2465"/>
      <c r="O786" s="2465"/>
      <c r="P786" s="2465"/>
      <c r="Q786" s="2465"/>
      <c r="R786" s="2465"/>
      <c r="S786" s="2465"/>
      <c r="T786" s="2465"/>
      <c r="U786" s="2465"/>
      <c r="V786" s="2465"/>
      <c r="W786" s="2465"/>
      <c r="X786" s="2465"/>
      <c r="Y786" s="2465"/>
      <c r="Z786" s="2465"/>
      <c r="AA786" s="2465"/>
      <c r="AB786" s="2465"/>
      <c r="AC786" s="2465"/>
      <c r="AD786" s="2465"/>
      <c r="AE786" s="2465"/>
      <c r="AF786" s="2465"/>
      <c r="AG786" s="2465"/>
      <c r="AH786" s="2465"/>
      <c r="AI786" s="2465"/>
      <c r="AJ786" s="2465"/>
      <c r="AK786" s="2465"/>
      <c r="AL786" s="2465"/>
      <c r="AM786" s="489"/>
      <c r="AN786" s="489"/>
      <c r="AO786" s="489"/>
      <c r="AP786" s="489"/>
      <c r="AQ786" s="489"/>
      <c r="AR786" s="489"/>
      <c r="AS786" s="489"/>
      <c r="AT786" s="489"/>
      <c r="AU786" s="489"/>
    </row>
    <row r="787" spans="3:129">
      <c r="C787" s="2465"/>
      <c r="D787" s="2465"/>
      <c r="E787" s="2465"/>
      <c r="F787" s="2465"/>
      <c r="G787" s="2465"/>
      <c r="H787" s="2465"/>
      <c r="I787" s="2465"/>
      <c r="J787" s="2465"/>
      <c r="K787" s="2465"/>
      <c r="L787" s="2465"/>
      <c r="M787" s="2465"/>
      <c r="N787" s="2465"/>
      <c r="O787" s="2465"/>
      <c r="P787" s="2465"/>
      <c r="Q787" s="2465"/>
      <c r="R787" s="2465"/>
      <c r="S787" s="2465"/>
      <c r="T787" s="2465"/>
      <c r="U787" s="2465"/>
      <c r="V787" s="2465"/>
      <c r="W787" s="2465"/>
      <c r="X787" s="2465"/>
      <c r="Y787" s="2465"/>
      <c r="Z787" s="2465"/>
      <c r="AA787" s="2465"/>
      <c r="AB787" s="2465"/>
      <c r="AC787" s="2465"/>
      <c r="AD787" s="2465"/>
      <c r="AE787" s="2465"/>
      <c r="AF787" s="2465"/>
      <c r="AG787" s="2465"/>
      <c r="AH787" s="2465"/>
      <c r="AI787" s="2465"/>
      <c r="AJ787" s="2465"/>
      <c r="AK787" s="2465"/>
      <c r="AL787" s="2465"/>
      <c r="AM787" s="489"/>
      <c r="AN787" s="489"/>
      <c r="AO787" s="489"/>
      <c r="AP787" s="489"/>
      <c r="AQ787" s="489"/>
      <c r="AR787" s="489"/>
      <c r="AS787" s="489"/>
      <c r="AT787" s="489"/>
      <c r="AU787" s="489"/>
    </row>
    <row r="788" spans="3:129">
      <c r="C788" s="489"/>
      <c r="D788" s="489"/>
      <c r="E788" s="489"/>
      <c r="F788" s="489"/>
      <c r="G788" s="489"/>
      <c r="H788" s="489"/>
      <c r="I788" s="489"/>
      <c r="J788" s="489"/>
      <c r="K788" s="489"/>
      <c r="L788" s="489"/>
      <c r="M788" s="489"/>
      <c r="N788" s="489"/>
      <c r="O788" s="489"/>
      <c r="P788" s="489"/>
      <c r="Q788" s="489"/>
      <c r="R788" s="489"/>
      <c r="S788" s="489"/>
      <c r="T788" s="489"/>
      <c r="U788" s="489"/>
      <c r="V788" s="489"/>
      <c r="W788" s="489"/>
      <c r="X788" s="489"/>
      <c r="Y788" s="489"/>
      <c r="Z788" s="489"/>
      <c r="AA788" s="489"/>
      <c r="AB788" s="489"/>
      <c r="AC788" s="489"/>
      <c r="AD788" s="489"/>
      <c r="AE788" s="489"/>
      <c r="AF788" s="489"/>
      <c r="AG788" s="489"/>
      <c r="AH788" s="489"/>
      <c r="AI788" s="489"/>
      <c r="AJ788" s="489"/>
      <c r="AK788" s="489"/>
      <c r="AL788" s="489"/>
      <c r="AM788" s="489"/>
      <c r="AN788" s="489"/>
      <c r="AO788" s="489"/>
      <c r="AP788" s="489"/>
      <c r="AQ788" s="489"/>
      <c r="AR788" s="489"/>
      <c r="AS788" s="489"/>
      <c r="AT788" s="489"/>
      <c r="AU788" s="489"/>
    </row>
    <row r="789" spans="3:129">
      <c r="C789" s="489"/>
      <c r="D789" s="489"/>
      <c r="E789" s="489"/>
      <c r="F789" s="489"/>
      <c r="G789" s="489"/>
      <c r="H789" s="489"/>
      <c r="I789" s="489"/>
      <c r="J789" s="489"/>
      <c r="K789" s="489"/>
      <c r="L789" s="489"/>
      <c r="M789" s="489"/>
      <c r="N789" s="489"/>
      <c r="O789" s="489"/>
      <c r="P789" s="489"/>
      <c r="Q789" s="489"/>
      <c r="R789" s="489"/>
      <c r="S789" s="489"/>
      <c r="T789" s="489"/>
      <c r="U789" s="489"/>
      <c r="V789" s="489"/>
      <c r="W789" s="489"/>
      <c r="X789" s="489"/>
      <c r="Y789" s="489"/>
      <c r="Z789" s="489"/>
      <c r="AA789" s="489"/>
      <c r="AB789" s="489"/>
      <c r="AC789" s="489"/>
      <c r="AD789" s="489"/>
      <c r="AE789" s="489"/>
      <c r="AF789" s="489"/>
      <c r="AG789" s="489"/>
      <c r="AH789" s="489"/>
      <c r="AI789" s="489"/>
      <c r="AJ789" s="489"/>
      <c r="AK789" s="489"/>
      <c r="AL789" s="489"/>
      <c r="AM789" s="489"/>
      <c r="AN789" s="489"/>
      <c r="AO789" s="489"/>
      <c r="AP789" s="489"/>
      <c r="AQ789" s="489"/>
      <c r="AR789" s="489"/>
      <c r="AS789" s="489"/>
      <c r="AT789" s="489"/>
      <c r="AU789" s="489"/>
    </row>
    <row r="790" spans="3:129" ht="21" customHeight="1">
      <c r="AU790" s="2557" t="s">
        <v>574</v>
      </c>
      <c r="AV790" s="2558"/>
      <c r="AW790" s="2558"/>
      <c r="AX790" s="2558"/>
      <c r="AY790" s="2558"/>
      <c r="AZ790" s="2559"/>
      <c r="BA790" s="2553" t="s">
        <v>575</v>
      </c>
      <c r="BB790" s="2554"/>
      <c r="BC790" s="2554"/>
      <c r="BD790" s="2554"/>
      <c r="BE790" s="2554"/>
      <c r="BF790" s="2554"/>
      <c r="BG790" s="2554"/>
      <c r="BH790" s="2554"/>
      <c r="BI790" s="2554"/>
      <c r="BJ790" s="2554"/>
      <c r="BK790" s="2554"/>
      <c r="BL790" s="2554"/>
      <c r="BM790" s="2554"/>
      <c r="BN790" s="2554"/>
      <c r="BO790" s="2554"/>
      <c r="BP790" s="2554"/>
      <c r="BQ790" s="2554"/>
      <c r="BR790" s="2554"/>
      <c r="BS790" s="2554"/>
      <c r="BT790" s="2554"/>
      <c r="BU790" s="2554"/>
      <c r="BV790" s="2554"/>
      <c r="BW790" s="2554"/>
      <c r="BX790" s="2554"/>
      <c r="BY790" s="2554"/>
      <c r="BZ790" s="2554"/>
      <c r="CA790" s="2554"/>
      <c r="CB790" s="2554"/>
      <c r="CC790" s="2554"/>
      <c r="CD790" s="2554"/>
      <c r="CE790" s="2554"/>
      <c r="CF790" s="2554"/>
      <c r="CG790" s="2554"/>
      <c r="CH790" s="2554"/>
      <c r="CI790" s="2554"/>
      <c r="CJ790" s="2554"/>
      <c r="CK790" s="2554"/>
      <c r="CL790" s="2554"/>
      <c r="CM790" s="2554"/>
      <c r="CN790" s="2554"/>
      <c r="CO790" s="2554"/>
      <c r="CP790" s="2554"/>
      <c r="CQ790" s="2554"/>
      <c r="CR790" s="2554"/>
      <c r="CS790" s="2554"/>
      <c r="CT790" s="2554"/>
      <c r="CU790" s="2554"/>
      <c r="CV790" s="2554"/>
      <c r="CW790" s="2554"/>
      <c r="CX790" s="2554"/>
      <c r="CY790" s="2554"/>
      <c r="CZ790" s="2554"/>
      <c r="DA790" s="2554"/>
      <c r="DB790" s="2554"/>
      <c r="DC790" s="2554"/>
      <c r="DD790" s="2554"/>
      <c r="DE790" s="2554"/>
      <c r="DF790" s="2554"/>
      <c r="DG790" s="2554"/>
      <c r="DH790" s="2554"/>
      <c r="DI790" s="2554"/>
      <c r="DJ790" s="2554"/>
      <c r="DK790" s="2554"/>
      <c r="DL790" s="2554"/>
      <c r="DM790" s="2554"/>
      <c r="DN790" s="2554"/>
      <c r="DO790" s="2554"/>
      <c r="DP790" s="2554"/>
      <c r="DQ790" s="2554"/>
      <c r="DR790" s="2554"/>
      <c r="DS790" s="2554"/>
      <c r="DT790" s="2554"/>
      <c r="DU790" s="2554"/>
      <c r="DV790" s="2554"/>
      <c r="DW790" s="2554"/>
      <c r="DX790" s="2555"/>
      <c r="DY790" s="494"/>
    </row>
    <row r="791" spans="3:129" ht="21" customHeight="1">
      <c r="AU791" s="2553" t="s">
        <v>545</v>
      </c>
      <c r="AV791" s="2554"/>
      <c r="AW791" s="2554"/>
      <c r="AX791" s="2554"/>
      <c r="AY791" s="2554"/>
      <c r="AZ791" s="2555"/>
      <c r="BA791" s="2585" t="s">
        <v>546</v>
      </c>
      <c r="BB791" s="2580"/>
      <c r="BC791" s="2580"/>
      <c r="BD791" s="2580"/>
      <c r="BE791" s="2570" t="s">
        <v>562</v>
      </c>
      <c r="BF791" s="2570"/>
      <c r="BG791" s="2570"/>
      <c r="BH791" s="2570"/>
      <c r="BI791" s="2570"/>
      <c r="BJ791" s="2570"/>
      <c r="BK791" s="2570"/>
      <c r="BL791" s="2570"/>
      <c r="BM791" s="2570"/>
      <c r="BN791" s="2570"/>
      <c r="BO791" s="2570"/>
      <c r="BP791" s="2570"/>
      <c r="BQ791" s="2570"/>
      <c r="BR791" s="2570"/>
      <c r="BS791" s="2570"/>
      <c r="BT791" s="2570"/>
      <c r="BU791" s="2570"/>
      <c r="BV791" s="2570"/>
      <c r="BW791" s="2570"/>
      <c r="BX791" s="2570"/>
      <c r="BY791" s="2570"/>
      <c r="BZ791" s="2570"/>
      <c r="CA791" s="2570"/>
      <c r="CB791" s="2570"/>
      <c r="CC791" s="2570"/>
      <c r="CD791" s="2570"/>
      <c r="CE791" s="2570"/>
      <c r="CF791" s="2570"/>
      <c r="CG791" s="2570"/>
      <c r="CH791" s="2570"/>
      <c r="CI791" s="2570"/>
      <c r="CJ791" s="2570"/>
      <c r="CK791" s="2570"/>
      <c r="CL791" s="2570"/>
      <c r="CM791" s="2570"/>
      <c r="CN791" s="2570"/>
      <c r="CO791" s="2570"/>
      <c r="CP791" s="2570"/>
      <c r="CQ791" s="2570"/>
      <c r="CR791" s="2570"/>
      <c r="CS791" s="2570"/>
      <c r="CT791" s="2570"/>
      <c r="CU791" s="2570"/>
      <c r="CV791" s="2570"/>
      <c r="CW791" s="2570"/>
      <c r="CX791" s="2570"/>
      <c r="CY791" s="2570"/>
      <c r="CZ791" s="2570"/>
      <c r="DA791" s="2570"/>
      <c r="DB791" s="2570"/>
      <c r="DC791" s="2570"/>
      <c r="DD791" s="2570"/>
      <c r="DE791" s="2570"/>
      <c r="DF791" s="2570"/>
      <c r="DG791" s="2570"/>
      <c r="DH791" s="2570"/>
      <c r="DI791" s="2570"/>
      <c r="DJ791" s="2570"/>
      <c r="DK791" s="2570"/>
      <c r="DL791" s="2570"/>
      <c r="DM791" s="2570"/>
      <c r="DN791" s="2570"/>
      <c r="DO791" s="2570"/>
      <c r="DP791" s="2570"/>
      <c r="DQ791" s="2570"/>
      <c r="DR791" s="2570"/>
      <c r="DS791" s="2570"/>
      <c r="DT791" s="2570"/>
      <c r="DU791" s="2570"/>
      <c r="DV791" s="2570"/>
      <c r="DW791" s="2570"/>
      <c r="DX791" s="2571"/>
      <c r="DY791" s="500"/>
    </row>
    <row r="792" spans="3:129" ht="21" customHeight="1">
      <c r="I792" s="2572" t="s">
        <v>542</v>
      </c>
      <c r="J792" s="2573"/>
      <c r="K792" s="2573"/>
      <c r="L792" s="2573"/>
      <c r="M792" s="2573"/>
      <c r="N792" s="2573"/>
      <c r="O792" s="2573"/>
      <c r="P792" s="2573"/>
      <c r="Q792" s="2573"/>
      <c r="R792" s="2573"/>
      <c r="S792" s="2573"/>
      <c r="T792" s="2573"/>
      <c r="U792" s="2573"/>
      <c r="V792" s="2573"/>
      <c r="W792" s="2573"/>
      <c r="X792" s="2573"/>
      <c r="Y792" s="2573"/>
      <c r="Z792" s="2573"/>
      <c r="AA792" s="2573"/>
      <c r="AB792" s="2573"/>
      <c r="AC792" s="2573"/>
      <c r="AD792" s="2573"/>
      <c r="AE792" s="2573"/>
      <c r="AF792" s="2573"/>
      <c r="AG792" s="2573"/>
      <c r="AH792" s="2573"/>
      <c r="AI792" s="2573"/>
      <c r="AJ792" s="2573"/>
      <c r="AK792" s="2574"/>
      <c r="AL792" s="486"/>
      <c r="AM792" s="486"/>
      <c r="AN792" s="486"/>
      <c r="AO792" s="486"/>
      <c r="AP792" s="486"/>
      <c r="AQ792" s="486"/>
      <c r="AR792" s="486"/>
      <c r="AS792" s="486"/>
      <c r="AT792" s="486"/>
      <c r="AU792" s="2553" t="s">
        <v>545</v>
      </c>
      <c r="AV792" s="2554"/>
      <c r="AW792" s="2554"/>
      <c r="AX792" s="2554"/>
      <c r="AY792" s="2554"/>
      <c r="AZ792" s="2555"/>
      <c r="BA792" s="2586" t="s">
        <v>548</v>
      </c>
      <c r="BB792" s="2587"/>
      <c r="BC792" s="2587"/>
      <c r="BD792" s="2587"/>
      <c r="BE792" s="2566" t="s">
        <v>563</v>
      </c>
      <c r="BF792" s="2566"/>
      <c r="BG792" s="2566"/>
      <c r="BH792" s="2566"/>
      <c r="BI792" s="2566"/>
      <c r="BJ792" s="2566"/>
      <c r="BK792" s="2566"/>
      <c r="BL792" s="2566"/>
      <c r="BM792" s="2566"/>
      <c r="BN792" s="2566"/>
      <c r="BO792" s="2566"/>
      <c r="BP792" s="2566"/>
      <c r="BQ792" s="2566"/>
      <c r="BR792" s="2566"/>
      <c r="BS792" s="2566"/>
      <c r="BT792" s="2566"/>
      <c r="BU792" s="2566"/>
      <c r="BV792" s="2566"/>
      <c r="BW792" s="2566"/>
      <c r="BX792" s="2566"/>
      <c r="BY792" s="2566"/>
      <c r="BZ792" s="2566"/>
      <c r="CA792" s="2566"/>
      <c r="CB792" s="2566"/>
      <c r="CC792" s="2566"/>
      <c r="CD792" s="2566"/>
      <c r="CE792" s="2566"/>
      <c r="CF792" s="2566"/>
      <c r="CG792" s="2566"/>
      <c r="CH792" s="2566"/>
      <c r="CI792" s="2566"/>
      <c r="CJ792" s="2566"/>
      <c r="CK792" s="2566"/>
      <c r="CL792" s="2566"/>
      <c r="CM792" s="2566"/>
      <c r="CN792" s="2566"/>
      <c r="CO792" s="2566"/>
      <c r="CP792" s="2566"/>
      <c r="CQ792" s="2566"/>
      <c r="CR792" s="2566"/>
      <c r="CS792" s="2566"/>
      <c r="CT792" s="2566"/>
      <c r="CU792" s="2566"/>
      <c r="CV792" s="2566"/>
      <c r="CW792" s="2566"/>
      <c r="CX792" s="2566"/>
      <c r="CY792" s="2566"/>
      <c r="CZ792" s="2566"/>
      <c r="DA792" s="2566"/>
      <c r="DB792" s="2566"/>
      <c r="DC792" s="2566"/>
      <c r="DD792" s="2566"/>
      <c r="DE792" s="2566"/>
      <c r="DF792" s="2566"/>
      <c r="DG792" s="2566"/>
      <c r="DH792" s="2566"/>
      <c r="DI792" s="2566"/>
      <c r="DJ792" s="2566"/>
      <c r="DK792" s="2566"/>
      <c r="DL792" s="2566"/>
      <c r="DM792" s="2566"/>
      <c r="DN792" s="2566"/>
      <c r="DO792" s="2566"/>
      <c r="DP792" s="2566"/>
      <c r="DQ792" s="2566"/>
      <c r="DR792" s="2566"/>
      <c r="DS792" s="2566"/>
      <c r="DT792" s="2566"/>
      <c r="DU792" s="2566"/>
      <c r="DV792" s="2566"/>
      <c r="DW792" s="2566"/>
      <c r="DX792" s="2567"/>
      <c r="DY792" s="500"/>
    </row>
    <row r="793" spans="3:129" ht="21" customHeight="1">
      <c r="I793" s="2575"/>
      <c r="J793" s="2576"/>
      <c r="K793" s="2576"/>
      <c r="L793" s="2576"/>
      <c r="M793" s="2576"/>
      <c r="N793" s="2576"/>
      <c r="O793" s="2576"/>
      <c r="P793" s="2576"/>
      <c r="Q793" s="2576"/>
      <c r="R793" s="2576"/>
      <c r="S793" s="2576"/>
      <c r="T793" s="2576"/>
      <c r="U793" s="2576"/>
      <c r="V793" s="2576"/>
      <c r="W793" s="2576"/>
      <c r="X793" s="2576"/>
      <c r="Y793" s="2576"/>
      <c r="Z793" s="2576"/>
      <c r="AA793" s="2576"/>
      <c r="AB793" s="2576"/>
      <c r="AC793" s="2576"/>
      <c r="AD793" s="2576"/>
      <c r="AE793" s="2576"/>
      <c r="AF793" s="2576"/>
      <c r="AG793" s="2576"/>
      <c r="AH793" s="2576"/>
      <c r="AI793" s="2576"/>
      <c r="AJ793" s="2576"/>
      <c r="AK793" s="2577"/>
      <c r="AU793" s="2553" t="s">
        <v>545</v>
      </c>
      <c r="AV793" s="2554"/>
      <c r="AW793" s="2554"/>
      <c r="AX793" s="2554"/>
      <c r="AY793" s="2554"/>
      <c r="AZ793" s="2555"/>
      <c r="BA793" s="2586" t="s">
        <v>549</v>
      </c>
      <c r="BB793" s="2587"/>
      <c r="BC793" s="2587"/>
      <c r="BD793" s="2587"/>
      <c r="BE793" s="2566" t="s">
        <v>564</v>
      </c>
      <c r="BF793" s="2566"/>
      <c r="BG793" s="2566"/>
      <c r="BH793" s="2566"/>
      <c r="BI793" s="2566"/>
      <c r="BJ793" s="2566"/>
      <c r="BK793" s="2566"/>
      <c r="BL793" s="2566"/>
      <c r="BM793" s="2566"/>
      <c r="BN793" s="2566"/>
      <c r="BO793" s="2566"/>
      <c r="BP793" s="2566"/>
      <c r="BQ793" s="2566"/>
      <c r="BR793" s="2566"/>
      <c r="BS793" s="2566"/>
      <c r="BT793" s="2566"/>
      <c r="BU793" s="2566"/>
      <c r="BV793" s="2566"/>
      <c r="BW793" s="2566"/>
      <c r="BX793" s="2566"/>
      <c r="BY793" s="2566"/>
      <c r="BZ793" s="2566"/>
      <c r="CA793" s="2566"/>
      <c r="CB793" s="2566"/>
      <c r="CC793" s="2566"/>
      <c r="CD793" s="2566"/>
      <c r="CE793" s="2566"/>
      <c r="CF793" s="2566"/>
      <c r="CG793" s="2566"/>
      <c r="CH793" s="2566"/>
      <c r="CI793" s="2566"/>
      <c r="CJ793" s="2566"/>
      <c r="CK793" s="2566"/>
      <c r="CL793" s="2566"/>
      <c r="CM793" s="2566"/>
      <c r="CN793" s="2566"/>
      <c r="CO793" s="2566"/>
      <c r="CP793" s="2566"/>
      <c r="CQ793" s="2566"/>
      <c r="CR793" s="2566"/>
      <c r="CS793" s="2566"/>
      <c r="CT793" s="2566"/>
      <c r="CU793" s="2566"/>
      <c r="CV793" s="2566"/>
      <c r="CW793" s="2566"/>
      <c r="CX793" s="2566"/>
      <c r="CY793" s="2566"/>
      <c r="CZ793" s="2566"/>
      <c r="DA793" s="2566"/>
      <c r="DB793" s="2566"/>
      <c r="DC793" s="2566"/>
      <c r="DD793" s="2566"/>
      <c r="DE793" s="2566"/>
      <c r="DF793" s="2566"/>
      <c r="DG793" s="2566"/>
      <c r="DH793" s="2566"/>
      <c r="DI793" s="2566"/>
      <c r="DJ793" s="2566"/>
      <c r="DK793" s="2566"/>
      <c r="DL793" s="2566"/>
      <c r="DM793" s="2566"/>
      <c r="DN793" s="2566"/>
      <c r="DO793" s="2566"/>
      <c r="DP793" s="2566"/>
      <c r="DQ793" s="2566"/>
      <c r="DR793" s="2566"/>
      <c r="DS793" s="2566"/>
      <c r="DT793" s="2566"/>
      <c r="DU793" s="2566"/>
      <c r="DV793" s="2566"/>
      <c r="DW793" s="2566"/>
      <c r="DX793" s="2567"/>
      <c r="DY793" s="500"/>
    </row>
    <row r="794" spans="3:129" ht="21" customHeight="1">
      <c r="AA794" s="481"/>
      <c r="AU794" s="2553" t="s">
        <v>545</v>
      </c>
      <c r="AV794" s="2554"/>
      <c r="AW794" s="2554"/>
      <c r="AX794" s="2554"/>
      <c r="AY794" s="2554"/>
      <c r="AZ794" s="2555"/>
      <c r="BA794" s="2583" t="s">
        <v>550</v>
      </c>
      <c r="BB794" s="2584"/>
      <c r="BC794" s="2584"/>
      <c r="BD794" s="2584"/>
      <c r="BE794" s="2568" t="s">
        <v>565</v>
      </c>
      <c r="BF794" s="2568"/>
      <c r="BG794" s="2568"/>
      <c r="BH794" s="2568"/>
      <c r="BI794" s="2568"/>
      <c r="BJ794" s="2568"/>
      <c r="BK794" s="2568"/>
      <c r="BL794" s="2568"/>
      <c r="BM794" s="2568"/>
      <c r="BN794" s="2568"/>
      <c r="BO794" s="2568"/>
      <c r="BP794" s="2568"/>
      <c r="BQ794" s="2568"/>
      <c r="BR794" s="2568"/>
      <c r="BS794" s="2568"/>
      <c r="BT794" s="2568"/>
      <c r="BU794" s="2568"/>
      <c r="BV794" s="2568"/>
      <c r="BW794" s="2568"/>
      <c r="BX794" s="2568"/>
      <c r="BY794" s="2568"/>
      <c r="BZ794" s="2568"/>
      <c r="CA794" s="2568"/>
      <c r="CB794" s="2568"/>
      <c r="CC794" s="2568"/>
      <c r="CD794" s="2568"/>
      <c r="CE794" s="2568"/>
      <c r="CF794" s="2568"/>
      <c r="CG794" s="2568"/>
      <c r="CH794" s="2568"/>
      <c r="CI794" s="2568"/>
      <c r="CJ794" s="2568"/>
      <c r="CK794" s="2568"/>
      <c r="CL794" s="2568"/>
      <c r="CM794" s="2568"/>
      <c r="CN794" s="2568"/>
      <c r="CO794" s="2568"/>
      <c r="CP794" s="2568"/>
      <c r="CQ794" s="2568"/>
      <c r="CR794" s="2568"/>
      <c r="CS794" s="2568"/>
      <c r="CT794" s="2568"/>
      <c r="CU794" s="2568"/>
      <c r="CV794" s="2568"/>
      <c r="CW794" s="2568"/>
      <c r="CX794" s="2568"/>
      <c r="CY794" s="2568"/>
      <c r="CZ794" s="2568"/>
      <c r="DA794" s="2568"/>
      <c r="DB794" s="2568"/>
      <c r="DC794" s="2568"/>
      <c r="DD794" s="2568"/>
      <c r="DE794" s="2568"/>
      <c r="DF794" s="2568"/>
      <c r="DG794" s="2568"/>
      <c r="DH794" s="2568"/>
      <c r="DI794" s="2568"/>
      <c r="DJ794" s="2568"/>
      <c r="DK794" s="2568"/>
      <c r="DL794" s="2568"/>
      <c r="DM794" s="2568"/>
      <c r="DN794" s="2568"/>
      <c r="DO794" s="2568"/>
      <c r="DP794" s="2568"/>
      <c r="DQ794" s="2568"/>
      <c r="DR794" s="2568"/>
      <c r="DS794" s="2568"/>
      <c r="DT794" s="2568"/>
      <c r="DU794" s="2568"/>
      <c r="DV794" s="2568"/>
      <c r="DW794" s="2568"/>
      <c r="DX794" s="2569"/>
      <c r="DY794" s="500"/>
    </row>
    <row r="795" spans="3:129" ht="21" customHeight="1">
      <c r="AA795" s="481"/>
    </row>
    <row r="796" spans="3:129" ht="21" customHeight="1">
      <c r="AA796" s="481"/>
    </row>
    <row r="797" spans="3:129" ht="21" customHeight="1">
      <c r="AA797" s="481"/>
    </row>
    <row r="798" spans="3:129" ht="21" customHeight="1">
      <c r="AA798" s="481"/>
      <c r="AU798" s="2557" t="s">
        <v>574</v>
      </c>
      <c r="AV798" s="2558"/>
      <c r="AW798" s="2558"/>
      <c r="AX798" s="2558"/>
      <c r="AY798" s="2558"/>
      <c r="AZ798" s="2559"/>
      <c r="BA798" s="2553" t="s">
        <v>575</v>
      </c>
      <c r="BB798" s="2554"/>
      <c r="BC798" s="2554"/>
      <c r="BD798" s="2554"/>
      <c r="BE798" s="2554"/>
      <c r="BF798" s="2554"/>
      <c r="BG798" s="2554"/>
      <c r="BH798" s="2554"/>
      <c r="BI798" s="2554"/>
      <c r="BJ798" s="2554"/>
      <c r="BK798" s="2554"/>
      <c r="BL798" s="2554"/>
      <c r="BM798" s="2554"/>
      <c r="BN798" s="2554"/>
      <c r="BO798" s="2554"/>
      <c r="BP798" s="2554"/>
      <c r="BQ798" s="2554"/>
      <c r="BR798" s="2554"/>
      <c r="BS798" s="2554"/>
      <c r="BT798" s="2554"/>
      <c r="BU798" s="2554"/>
      <c r="BV798" s="2554"/>
      <c r="BW798" s="2554"/>
      <c r="BX798" s="2554"/>
      <c r="BY798" s="2554"/>
      <c r="BZ798" s="2554"/>
      <c r="CA798" s="2554"/>
      <c r="CB798" s="2554"/>
      <c r="CC798" s="2554"/>
      <c r="CD798" s="2554"/>
      <c r="CE798" s="2554"/>
      <c r="CF798" s="2554"/>
      <c r="CG798" s="2554"/>
      <c r="CH798" s="2554"/>
      <c r="CI798" s="2554"/>
      <c r="CJ798" s="2554"/>
      <c r="CK798" s="2554"/>
      <c r="CL798" s="2554"/>
      <c r="CM798" s="2554"/>
      <c r="CN798" s="2554"/>
      <c r="CO798" s="2554"/>
      <c r="CP798" s="2554"/>
      <c r="CQ798" s="2554"/>
      <c r="CR798" s="2554"/>
      <c r="CS798" s="2554"/>
      <c r="CT798" s="2554"/>
      <c r="CU798" s="2554"/>
      <c r="CV798" s="2554"/>
      <c r="CW798" s="2554"/>
      <c r="CX798" s="2554"/>
      <c r="CY798" s="2554"/>
      <c r="CZ798" s="2554"/>
      <c r="DA798" s="2554"/>
      <c r="DB798" s="2554"/>
      <c r="DC798" s="2554"/>
      <c r="DD798" s="2554"/>
      <c r="DE798" s="2554"/>
      <c r="DF798" s="2554"/>
      <c r="DG798" s="2554"/>
      <c r="DH798" s="2554"/>
      <c r="DI798" s="2554"/>
      <c r="DJ798" s="2554"/>
      <c r="DK798" s="2554"/>
      <c r="DL798" s="2554"/>
      <c r="DM798" s="2554"/>
      <c r="DN798" s="2554"/>
      <c r="DO798" s="2554"/>
      <c r="DP798" s="2554"/>
      <c r="DQ798" s="2554"/>
      <c r="DR798" s="2554"/>
      <c r="DS798" s="2554"/>
      <c r="DT798" s="2554"/>
      <c r="DU798" s="2554"/>
      <c r="DV798" s="2554"/>
      <c r="DW798" s="2554"/>
      <c r="DX798" s="2555"/>
      <c r="DY798" s="494"/>
    </row>
    <row r="799" spans="3:129" ht="21" customHeight="1">
      <c r="AA799" s="481"/>
      <c r="AU799" s="2553" t="s">
        <v>545</v>
      </c>
      <c r="AV799" s="2554"/>
      <c r="AW799" s="2554"/>
      <c r="AX799" s="2554"/>
      <c r="AY799" s="2554"/>
      <c r="AZ799" s="2555"/>
      <c r="BA799" s="2585" t="s">
        <v>546</v>
      </c>
      <c r="BB799" s="2580"/>
      <c r="BC799" s="2580"/>
      <c r="BD799" s="2580"/>
      <c r="BE799" s="2570" t="s">
        <v>566</v>
      </c>
      <c r="BF799" s="2570"/>
      <c r="BG799" s="2570"/>
      <c r="BH799" s="2570"/>
      <c r="BI799" s="2570"/>
      <c r="BJ799" s="2570"/>
      <c r="BK799" s="2570"/>
      <c r="BL799" s="2570"/>
      <c r="BM799" s="2570"/>
      <c r="BN799" s="2570"/>
      <c r="BO799" s="2570"/>
      <c r="BP799" s="2570"/>
      <c r="BQ799" s="2570"/>
      <c r="BR799" s="2570"/>
      <c r="BS799" s="2570"/>
      <c r="BT799" s="2570"/>
      <c r="BU799" s="2570"/>
      <c r="BV799" s="2570"/>
      <c r="BW799" s="2570"/>
      <c r="BX799" s="2570"/>
      <c r="BY799" s="2570"/>
      <c r="BZ799" s="2570"/>
      <c r="CA799" s="2570"/>
      <c r="CB799" s="2570"/>
      <c r="CC799" s="2570"/>
      <c r="CD799" s="2570"/>
      <c r="CE799" s="2570"/>
      <c r="CF799" s="2570"/>
      <c r="CG799" s="2570"/>
      <c r="CH799" s="2570"/>
      <c r="CI799" s="2570"/>
      <c r="CJ799" s="2570"/>
      <c r="CK799" s="2570"/>
      <c r="CL799" s="2570"/>
      <c r="CM799" s="2570"/>
      <c r="CN799" s="2570"/>
      <c r="CO799" s="2570"/>
      <c r="CP799" s="2570"/>
      <c r="CQ799" s="2570"/>
      <c r="CR799" s="2570"/>
      <c r="CS799" s="2570"/>
      <c r="CT799" s="2570"/>
      <c r="CU799" s="2570"/>
      <c r="CV799" s="2570"/>
      <c r="CW799" s="2570"/>
      <c r="CX799" s="2570"/>
      <c r="CY799" s="2570"/>
      <c r="CZ799" s="2570"/>
      <c r="DA799" s="2570"/>
      <c r="DB799" s="2570"/>
      <c r="DC799" s="2570"/>
      <c r="DD799" s="2570"/>
      <c r="DE799" s="2570"/>
      <c r="DF799" s="2570"/>
      <c r="DG799" s="2570"/>
      <c r="DH799" s="2570"/>
      <c r="DI799" s="2570"/>
      <c r="DJ799" s="2570"/>
      <c r="DK799" s="2570"/>
      <c r="DL799" s="2570"/>
      <c r="DM799" s="2570"/>
      <c r="DN799" s="2570"/>
      <c r="DO799" s="2570"/>
      <c r="DP799" s="2570"/>
      <c r="DQ799" s="2570"/>
      <c r="DR799" s="2570"/>
      <c r="DS799" s="2570"/>
      <c r="DT799" s="2570"/>
      <c r="DU799" s="2570"/>
      <c r="DV799" s="2570"/>
      <c r="DW799" s="2570"/>
      <c r="DX799" s="2571"/>
      <c r="DY799" s="500"/>
    </row>
    <row r="800" spans="3:129" ht="21" customHeight="1">
      <c r="I800" s="2572" t="s">
        <v>543</v>
      </c>
      <c r="J800" s="2573"/>
      <c r="K800" s="2573"/>
      <c r="L800" s="2573"/>
      <c r="M800" s="2573"/>
      <c r="N800" s="2573"/>
      <c r="O800" s="2573"/>
      <c r="P800" s="2573"/>
      <c r="Q800" s="2573"/>
      <c r="R800" s="2573"/>
      <c r="S800" s="2573"/>
      <c r="T800" s="2573"/>
      <c r="U800" s="2573"/>
      <c r="V800" s="2573"/>
      <c r="W800" s="2573"/>
      <c r="X800" s="2573"/>
      <c r="Y800" s="2573"/>
      <c r="Z800" s="2573"/>
      <c r="AA800" s="2573"/>
      <c r="AB800" s="2573"/>
      <c r="AC800" s="2573"/>
      <c r="AD800" s="2573"/>
      <c r="AE800" s="2573"/>
      <c r="AF800" s="2573"/>
      <c r="AG800" s="2573"/>
      <c r="AH800" s="2573"/>
      <c r="AI800" s="2573"/>
      <c r="AJ800" s="2573"/>
      <c r="AK800" s="2574"/>
      <c r="AL800" s="486"/>
      <c r="AM800" s="486"/>
      <c r="AN800" s="486"/>
      <c r="AO800" s="486"/>
      <c r="AP800" s="486"/>
      <c r="AQ800" s="486"/>
      <c r="AR800" s="486"/>
      <c r="AS800" s="486"/>
      <c r="AT800" s="486"/>
      <c r="AU800" s="2553" t="s">
        <v>545</v>
      </c>
      <c r="AV800" s="2554"/>
      <c r="AW800" s="2554"/>
      <c r="AX800" s="2554"/>
      <c r="AY800" s="2554"/>
      <c r="AZ800" s="2555"/>
      <c r="BA800" s="2586" t="s">
        <v>548</v>
      </c>
      <c r="BB800" s="2587"/>
      <c r="BC800" s="2587"/>
      <c r="BD800" s="2587"/>
      <c r="BE800" s="2566" t="s">
        <v>567</v>
      </c>
      <c r="BF800" s="2566"/>
      <c r="BG800" s="2566"/>
      <c r="BH800" s="2566"/>
      <c r="BI800" s="2566"/>
      <c r="BJ800" s="2566"/>
      <c r="BK800" s="2566"/>
      <c r="BL800" s="2566"/>
      <c r="BM800" s="2566"/>
      <c r="BN800" s="2566"/>
      <c r="BO800" s="2566"/>
      <c r="BP800" s="2566"/>
      <c r="BQ800" s="2566"/>
      <c r="BR800" s="2566"/>
      <c r="BS800" s="2566"/>
      <c r="BT800" s="2566"/>
      <c r="BU800" s="2566"/>
      <c r="BV800" s="2566"/>
      <c r="BW800" s="2566"/>
      <c r="BX800" s="2566"/>
      <c r="BY800" s="2566"/>
      <c r="BZ800" s="2566"/>
      <c r="CA800" s="2566"/>
      <c r="CB800" s="2566"/>
      <c r="CC800" s="2566"/>
      <c r="CD800" s="2566"/>
      <c r="CE800" s="2566"/>
      <c r="CF800" s="2566"/>
      <c r="CG800" s="2566"/>
      <c r="CH800" s="2566"/>
      <c r="CI800" s="2566"/>
      <c r="CJ800" s="2566"/>
      <c r="CK800" s="2566"/>
      <c r="CL800" s="2566"/>
      <c r="CM800" s="2566"/>
      <c r="CN800" s="2566"/>
      <c r="CO800" s="2566"/>
      <c r="CP800" s="2566"/>
      <c r="CQ800" s="2566"/>
      <c r="CR800" s="2566"/>
      <c r="CS800" s="2566"/>
      <c r="CT800" s="2566"/>
      <c r="CU800" s="2566"/>
      <c r="CV800" s="2566"/>
      <c r="CW800" s="2566"/>
      <c r="CX800" s="2566"/>
      <c r="CY800" s="2566"/>
      <c r="CZ800" s="2566"/>
      <c r="DA800" s="2566"/>
      <c r="DB800" s="2566"/>
      <c r="DC800" s="2566"/>
      <c r="DD800" s="2566"/>
      <c r="DE800" s="2566"/>
      <c r="DF800" s="2566"/>
      <c r="DG800" s="2566"/>
      <c r="DH800" s="2566"/>
      <c r="DI800" s="2566"/>
      <c r="DJ800" s="2566"/>
      <c r="DK800" s="2566"/>
      <c r="DL800" s="2566"/>
      <c r="DM800" s="2566"/>
      <c r="DN800" s="2566"/>
      <c r="DO800" s="2566"/>
      <c r="DP800" s="2566"/>
      <c r="DQ800" s="2566"/>
      <c r="DR800" s="2566"/>
      <c r="DS800" s="2566"/>
      <c r="DT800" s="2566"/>
      <c r="DU800" s="2566"/>
      <c r="DV800" s="2566"/>
      <c r="DW800" s="2566"/>
      <c r="DX800" s="2567"/>
      <c r="DY800" s="500"/>
    </row>
    <row r="801" spans="9:129" ht="21" customHeight="1">
      <c r="I801" s="2575"/>
      <c r="J801" s="2576"/>
      <c r="K801" s="2576"/>
      <c r="L801" s="2576"/>
      <c r="M801" s="2576"/>
      <c r="N801" s="2576"/>
      <c r="O801" s="2576"/>
      <c r="P801" s="2576"/>
      <c r="Q801" s="2576"/>
      <c r="R801" s="2576"/>
      <c r="S801" s="2576"/>
      <c r="T801" s="2576"/>
      <c r="U801" s="2576"/>
      <c r="V801" s="2576"/>
      <c r="W801" s="2576"/>
      <c r="X801" s="2576"/>
      <c r="Y801" s="2576"/>
      <c r="Z801" s="2576"/>
      <c r="AA801" s="2576"/>
      <c r="AB801" s="2576"/>
      <c r="AC801" s="2576"/>
      <c r="AD801" s="2576"/>
      <c r="AE801" s="2576"/>
      <c r="AF801" s="2576"/>
      <c r="AG801" s="2576"/>
      <c r="AH801" s="2576"/>
      <c r="AI801" s="2576"/>
      <c r="AJ801" s="2576"/>
      <c r="AK801" s="2577"/>
      <c r="AU801" s="2553" t="s">
        <v>545</v>
      </c>
      <c r="AV801" s="2554"/>
      <c r="AW801" s="2554"/>
      <c r="AX801" s="2554"/>
      <c r="AY801" s="2554"/>
      <c r="AZ801" s="2555"/>
      <c r="BA801" s="2586" t="s">
        <v>549</v>
      </c>
      <c r="BB801" s="2587"/>
      <c r="BC801" s="2587"/>
      <c r="BD801" s="2587"/>
      <c r="BE801" s="2566" t="s">
        <v>568</v>
      </c>
      <c r="BF801" s="2566"/>
      <c r="BG801" s="2566"/>
      <c r="BH801" s="2566"/>
      <c r="BI801" s="2566"/>
      <c r="BJ801" s="2566"/>
      <c r="BK801" s="2566"/>
      <c r="BL801" s="2566"/>
      <c r="BM801" s="2566"/>
      <c r="BN801" s="2566"/>
      <c r="BO801" s="2566"/>
      <c r="BP801" s="2566"/>
      <c r="BQ801" s="2566"/>
      <c r="BR801" s="2566"/>
      <c r="BS801" s="2566"/>
      <c r="BT801" s="2566"/>
      <c r="BU801" s="2566"/>
      <c r="BV801" s="2566"/>
      <c r="BW801" s="2566"/>
      <c r="BX801" s="2566"/>
      <c r="BY801" s="2566"/>
      <c r="BZ801" s="2566"/>
      <c r="CA801" s="2566"/>
      <c r="CB801" s="2566"/>
      <c r="CC801" s="2566"/>
      <c r="CD801" s="2566"/>
      <c r="CE801" s="2566"/>
      <c r="CF801" s="2566"/>
      <c r="CG801" s="2566"/>
      <c r="CH801" s="2566"/>
      <c r="CI801" s="2566"/>
      <c r="CJ801" s="2566"/>
      <c r="CK801" s="2566"/>
      <c r="CL801" s="2566"/>
      <c r="CM801" s="2566"/>
      <c r="CN801" s="2566"/>
      <c r="CO801" s="2566"/>
      <c r="CP801" s="2566"/>
      <c r="CQ801" s="2566"/>
      <c r="CR801" s="2566"/>
      <c r="CS801" s="2566"/>
      <c r="CT801" s="2566"/>
      <c r="CU801" s="2566"/>
      <c r="CV801" s="2566"/>
      <c r="CW801" s="2566"/>
      <c r="CX801" s="2566"/>
      <c r="CY801" s="2566"/>
      <c r="CZ801" s="2566"/>
      <c r="DA801" s="2566"/>
      <c r="DB801" s="2566"/>
      <c r="DC801" s="2566"/>
      <c r="DD801" s="2566"/>
      <c r="DE801" s="2566"/>
      <c r="DF801" s="2566"/>
      <c r="DG801" s="2566"/>
      <c r="DH801" s="2566"/>
      <c r="DI801" s="2566"/>
      <c r="DJ801" s="2566"/>
      <c r="DK801" s="2566"/>
      <c r="DL801" s="2566"/>
      <c r="DM801" s="2566"/>
      <c r="DN801" s="2566"/>
      <c r="DO801" s="2566"/>
      <c r="DP801" s="2566"/>
      <c r="DQ801" s="2566"/>
      <c r="DR801" s="2566"/>
      <c r="DS801" s="2566"/>
      <c r="DT801" s="2566"/>
      <c r="DU801" s="2566"/>
      <c r="DV801" s="2566"/>
      <c r="DW801" s="2566"/>
      <c r="DX801" s="2567"/>
      <c r="DY801" s="500"/>
    </row>
    <row r="802" spans="9:129" ht="21" customHeight="1">
      <c r="Y802" s="482"/>
      <c r="Z802" s="483"/>
      <c r="AU802" s="2553" t="s">
        <v>545</v>
      </c>
      <c r="AV802" s="2554"/>
      <c r="AW802" s="2554"/>
      <c r="AX802" s="2554"/>
      <c r="AY802" s="2554"/>
      <c r="AZ802" s="2555"/>
      <c r="BA802" s="2583" t="s">
        <v>550</v>
      </c>
      <c r="BB802" s="2584"/>
      <c r="BC802" s="2584"/>
      <c r="BD802" s="2584"/>
      <c r="BE802" s="2568" t="s">
        <v>569</v>
      </c>
      <c r="BF802" s="2568"/>
      <c r="BG802" s="2568"/>
      <c r="BH802" s="2568"/>
      <c r="BI802" s="2568"/>
      <c r="BJ802" s="2568"/>
      <c r="BK802" s="2568"/>
      <c r="BL802" s="2568"/>
      <c r="BM802" s="2568"/>
      <c r="BN802" s="2568"/>
      <c r="BO802" s="2568"/>
      <c r="BP802" s="2568"/>
      <c r="BQ802" s="2568"/>
      <c r="BR802" s="2568"/>
      <c r="BS802" s="2568"/>
      <c r="BT802" s="2568"/>
      <c r="BU802" s="2568"/>
      <c r="BV802" s="2568"/>
      <c r="BW802" s="2568"/>
      <c r="BX802" s="2568"/>
      <c r="BY802" s="2568"/>
      <c r="BZ802" s="2568"/>
      <c r="CA802" s="2568"/>
      <c r="CB802" s="2568"/>
      <c r="CC802" s="2568"/>
      <c r="CD802" s="2568"/>
      <c r="CE802" s="2568"/>
      <c r="CF802" s="2568"/>
      <c r="CG802" s="2568"/>
      <c r="CH802" s="2568"/>
      <c r="CI802" s="2568"/>
      <c r="CJ802" s="2568"/>
      <c r="CK802" s="2568"/>
      <c r="CL802" s="2568"/>
      <c r="CM802" s="2568"/>
      <c r="CN802" s="2568"/>
      <c r="CO802" s="2568"/>
      <c r="CP802" s="2568"/>
      <c r="CQ802" s="2568"/>
      <c r="CR802" s="2568"/>
      <c r="CS802" s="2568"/>
      <c r="CT802" s="2568"/>
      <c r="CU802" s="2568"/>
      <c r="CV802" s="2568"/>
      <c r="CW802" s="2568"/>
      <c r="CX802" s="2568"/>
      <c r="CY802" s="2568"/>
      <c r="CZ802" s="2568"/>
      <c r="DA802" s="2568"/>
      <c r="DB802" s="2568"/>
      <c r="DC802" s="2568"/>
      <c r="DD802" s="2568"/>
      <c r="DE802" s="2568"/>
      <c r="DF802" s="2568"/>
      <c r="DG802" s="2568"/>
      <c r="DH802" s="2568"/>
      <c r="DI802" s="2568"/>
      <c r="DJ802" s="2568"/>
      <c r="DK802" s="2568"/>
      <c r="DL802" s="2568"/>
      <c r="DM802" s="2568"/>
      <c r="DN802" s="2568"/>
      <c r="DO802" s="2568"/>
      <c r="DP802" s="2568"/>
      <c r="DQ802" s="2568"/>
      <c r="DR802" s="2568"/>
      <c r="DS802" s="2568"/>
      <c r="DT802" s="2568"/>
      <c r="DU802" s="2568"/>
      <c r="DV802" s="2568"/>
      <c r="DW802" s="2568"/>
      <c r="DX802" s="2569"/>
      <c r="DY802" s="500"/>
    </row>
    <row r="803" spans="9:129" ht="21" customHeight="1">
      <c r="Y803" s="482"/>
      <c r="Z803" s="483"/>
    </row>
    <row r="804" spans="9:129" ht="21" customHeight="1">
      <c r="Y804" s="482"/>
      <c r="Z804" s="483"/>
    </row>
    <row r="805" spans="9:129" ht="21" customHeight="1">
      <c r="Y805" s="482"/>
      <c r="Z805" s="483"/>
      <c r="AU805" s="2557" t="s">
        <v>574</v>
      </c>
      <c r="AV805" s="2558"/>
      <c r="AW805" s="2558"/>
      <c r="AX805" s="2558"/>
      <c r="AY805" s="2558"/>
      <c r="AZ805" s="2559"/>
      <c r="BA805" s="2553" t="s">
        <v>575</v>
      </c>
      <c r="BB805" s="2554"/>
      <c r="BC805" s="2554"/>
      <c r="BD805" s="2554"/>
      <c r="BE805" s="2554"/>
      <c r="BF805" s="2554"/>
      <c r="BG805" s="2554"/>
      <c r="BH805" s="2554"/>
      <c r="BI805" s="2554"/>
      <c r="BJ805" s="2554"/>
      <c r="BK805" s="2554"/>
      <c r="BL805" s="2554"/>
      <c r="BM805" s="2554"/>
      <c r="BN805" s="2554"/>
      <c r="BO805" s="2554"/>
      <c r="BP805" s="2554"/>
      <c r="BQ805" s="2554"/>
      <c r="BR805" s="2554"/>
      <c r="BS805" s="2554"/>
      <c r="BT805" s="2554"/>
      <c r="BU805" s="2554"/>
      <c r="BV805" s="2554"/>
      <c r="BW805" s="2554"/>
      <c r="BX805" s="2554"/>
      <c r="BY805" s="2554"/>
      <c r="BZ805" s="2554"/>
      <c r="CA805" s="2554"/>
      <c r="CB805" s="2554"/>
      <c r="CC805" s="2554"/>
      <c r="CD805" s="2554"/>
      <c r="CE805" s="2554"/>
      <c r="CF805" s="2554"/>
      <c r="CG805" s="2554"/>
      <c r="CH805" s="2554"/>
      <c r="CI805" s="2554"/>
      <c r="CJ805" s="2554"/>
      <c r="CK805" s="2554"/>
      <c r="CL805" s="2554"/>
      <c r="CM805" s="2554"/>
      <c r="CN805" s="2554"/>
      <c r="CO805" s="2554"/>
      <c r="CP805" s="2554"/>
      <c r="CQ805" s="2554"/>
      <c r="CR805" s="2554"/>
      <c r="CS805" s="2554"/>
      <c r="CT805" s="2554"/>
      <c r="CU805" s="2554"/>
      <c r="CV805" s="2554"/>
      <c r="CW805" s="2554"/>
      <c r="CX805" s="2554"/>
      <c r="CY805" s="2554"/>
      <c r="CZ805" s="2554"/>
      <c r="DA805" s="2554"/>
      <c r="DB805" s="2554"/>
      <c r="DC805" s="2554"/>
      <c r="DD805" s="2554"/>
      <c r="DE805" s="2554"/>
      <c r="DF805" s="2554"/>
      <c r="DG805" s="2554"/>
      <c r="DH805" s="2554"/>
      <c r="DI805" s="2554"/>
      <c r="DJ805" s="2554"/>
      <c r="DK805" s="2554"/>
      <c r="DL805" s="2554"/>
      <c r="DM805" s="2554"/>
      <c r="DN805" s="2554"/>
      <c r="DO805" s="2554"/>
      <c r="DP805" s="2554"/>
      <c r="DQ805" s="2554"/>
      <c r="DR805" s="2554"/>
      <c r="DS805" s="2554"/>
      <c r="DT805" s="2554"/>
      <c r="DU805" s="2554"/>
      <c r="DV805" s="2554"/>
      <c r="DW805" s="2554"/>
      <c r="DX805" s="2555"/>
      <c r="DY805" s="494"/>
    </row>
    <row r="806" spans="9:129" ht="21" customHeight="1">
      <c r="Y806" s="482"/>
      <c r="Z806" s="483"/>
      <c r="AA806" s="482"/>
      <c r="AU806" s="2553" t="s">
        <v>545</v>
      </c>
      <c r="AV806" s="2554"/>
      <c r="AW806" s="2554"/>
      <c r="AX806" s="2554"/>
      <c r="AY806" s="2554"/>
      <c r="AZ806" s="2555"/>
      <c r="BA806" s="2585" t="s">
        <v>546</v>
      </c>
      <c r="BB806" s="2580"/>
      <c r="BC806" s="2580"/>
      <c r="BD806" s="2580"/>
      <c r="BE806" s="2570" t="s">
        <v>570</v>
      </c>
      <c r="BF806" s="2570"/>
      <c r="BG806" s="2570"/>
      <c r="BH806" s="2570"/>
      <c r="BI806" s="2570"/>
      <c r="BJ806" s="2570"/>
      <c r="BK806" s="2570"/>
      <c r="BL806" s="2570"/>
      <c r="BM806" s="2570"/>
      <c r="BN806" s="2570"/>
      <c r="BO806" s="2570"/>
      <c r="BP806" s="2570"/>
      <c r="BQ806" s="2570"/>
      <c r="BR806" s="2570"/>
      <c r="BS806" s="2570"/>
      <c r="BT806" s="2570"/>
      <c r="BU806" s="2570"/>
      <c r="BV806" s="2570"/>
      <c r="BW806" s="2570"/>
      <c r="BX806" s="2570"/>
      <c r="BY806" s="2570"/>
      <c r="BZ806" s="2570"/>
      <c r="CA806" s="2570"/>
      <c r="CB806" s="2570"/>
      <c r="CC806" s="2570"/>
      <c r="CD806" s="2570"/>
      <c r="CE806" s="2570"/>
      <c r="CF806" s="2570"/>
      <c r="CG806" s="2570"/>
      <c r="CH806" s="2570"/>
      <c r="CI806" s="2570"/>
      <c r="CJ806" s="2570"/>
      <c r="CK806" s="2570"/>
      <c r="CL806" s="2570"/>
      <c r="CM806" s="2570"/>
      <c r="CN806" s="2570"/>
      <c r="CO806" s="2570"/>
      <c r="CP806" s="2570"/>
      <c r="CQ806" s="2570"/>
      <c r="CR806" s="2570"/>
      <c r="CS806" s="2570"/>
      <c r="CT806" s="2570"/>
      <c r="CU806" s="2570"/>
      <c r="CV806" s="2570"/>
      <c r="CW806" s="2570"/>
      <c r="CX806" s="2570"/>
      <c r="CY806" s="2570"/>
      <c r="CZ806" s="2570"/>
      <c r="DA806" s="2570"/>
      <c r="DB806" s="2570"/>
      <c r="DC806" s="2570"/>
      <c r="DD806" s="2570"/>
      <c r="DE806" s="2570"/>
      <c r="DF806" s="2570"/>
      <c r="DG806" s="2570"/>
      <c r="DH806" s="2570"/>
      <c r="DI806" s="2570"/>
      <c r="DJ806" s="2570"/>
      <c r="DK806" s="2570"/>
      <c r="DL806" s="2570"/>
      <c r="DM806" s="2570"/>
      <c r="DN806" s="2570"/>
      <c r="DO806" s="2570"/>
      <c r="DP806" s="2570"/>
      <c r="DQ806" s="2570"/>
      <c r="DR806" s="2570"/>
      <c r="DS806" s="2570"/>
      <c r="DT806" s="2570"/>
      <c r="DU806" s="2570"/>
      <c r="DV806" s="2570"/>
      <c r="DW806" s="2570"/>
      <c r="DX806" s="2571"/>
      <c r="DY806" s="500"/>
    </row>
    <row r="807" spans="9:129" ht="21" customHeight="1">
      <c r="I807" s="2572" t="s">
        <v>544</v>
      </c>
      <c r="J807" s="2573"/>
      <c r="K807" s="2573"/>
      <c r="L807" s="2573"/>
      <c r="M807" s="2573"/>
      <c r="N807" s="2573"/>
      <c r="O807" s="2573"/>
      <c r="P807" s="2573"/>
      <c r="Q807" s="2573"/>
      <c r="R807" s="2573"/>
      <c r="S807" s="2573"/>
      <c r="T807" s="2573"/>
      <c r="U807" s="2573"/>
      <c r="V807" s="2573"/>
      <c r="W807" s="2573"/>
      <c r="X807" s="2573"/>
      <c r="Y807" s="2573"/>
      <c r="Z807" s="2573"/>
      <c r="AA807" s="2573"/>
      <c r="AB807" s="2573"/>
      <c r="AC807" s="2573"/>
      <c r="AD807" s="2573"/>
      <c r="AE807" s="2573"/>
      <c r="AF807" s="2573"/>
      <c r="AG807" s="2573"/>
      <c r="AH807" s="2573"/>
      <c r="AI807" s="2573"/>
      <c r="AJ807" s="2573"/>
      <c r="AK807" s="2574"/>
      <c r="AL807" s="486"/>
      <c r="AM807" s="486"/>
      <c r="AN807" s="486"/>
      <c r="AO807" s="486"/>
      <c r="AP807" s="486"/>
      <c r="AQ807" s="486"/>
      <c r="AR807" s="486"/>
      <c r="AS807" s="486"/>
      <c r="AT807" s="486"/>
      <c r="AU807" s="2553" t="s">
        <v>545</v>
      </c>
      <c r="AV807" s="2554"/>
      <c r="AW807" s="2554"/>
      <c r="AX807" s="2554"/>
      <c r="AY807" s="2554"/>
      <c r="AZ807" s="2555"/>
      <c r="BA807" s="2586" t="s">
        <v>548</v>
      </c>
      <c r="BB807" s="2587"/>
      <c r="BC807" s="2587"/>
      <c r="BD807" s="2587"/>
      <c r="BE807" s="2566" t="s">
        <v>571</v>
      </c>
      <c r="BF807" s="2566"/>
      <c r="BG807" s="2566"/>
      <c r="BH807" s="2566"/>
      <c r="BI807" s="2566"/>
      <c r="BJ807" s="2566"/>
      <c r="BK807" s="2566"/>
      <c r="BL807" s="2566"/>
      <c r="BM807" s="2566"/>
      <c r="BN807" s="2566"/>
      <c r="BO807" s="2566"/>
      <c r="BP807" s="2566"/>
      <c r="BQ807" s="2566"/>
      <c r="BR807" s="2566"/>
      <c r="BS807" s="2566"/>
      <c r="BT807" s="2566"/>
      <c r="BU807" s="2566"/>
      <c r="BV807" s="2566"/>
      <c r="BW807" s="2566"/>
      <c r="BX807" s="2566"/>
      <c r="BY807" s="2566"/>
      <c r="BZ807" s="2566"/>
      <c r="CA807" s="2566"/>
      <c r="CB807" s="2566"/>
      <c r="CC807" s="2566"/>
      <c r="CD807" s="2566"/>
      <c r="CE807" s="2566"/>
      <c r="CF807" s="2566"/>
      <c r="CG807" s="2566"/>
      <c r="CH807" s="2566"/>
      <c r="CI807" s="2566"/>
      <c r="CJ807" s="2566"/>
      <c r="CK807" s="2566"/>
      <c r="CL807" s="2566"/>
      <c r="CM807" s="2566"/>
      <c r="CN807" s="2566"/>
      <c r="CO807" s="2566"/>
      <c r="CP807" s="2566"/>
      <c r="CQ807" s="2566"/>
      <c r="CR807" s="2566"/>
      <c r="CS807" s="2566"/>
      <c r="CT807" s="2566"/>
      <c r="CU807" s="2566"/>
      <c r="CV807" s="2566"/>
      <c r="CW807" s="2566"/>
      <c r="CX807" s="2566"/>
      <c r="CY807" s="2566"/>
      <c r="CZ807" s="2566"/>
      <c r="DA807" s="2566"/>
      <c r="DB807" s="2566"/>
      <c r="DC807" s="2566"/>
      <c r="DD807" s="2566"/>
      <c r="DE807" s="2566"/>
      <c r="DF807" s="2566"/>
      <c r="DG807" s="2566"/>
      <c r="DH807" s="2566"/>
      <c r="DI807" s="2566"/>
      <c r="DJ807" s="2566"/>
      <c r="DK807" s="2566"/>
      <c r="DL807" s="2566"/>
      <c r="DM807" s="2566"/>
      <c r="DN807" s="2566"/>
      <c r="DO807" s="2566"/>
      <c r="DP807" s="2566"/>
      <c r="DQ807" s="2566"/>
      <c r="DR807" s="2566"/>
      <c r="DS807" s="2566"/>
      <c r="DT807" s="2566"/>
      <c r="DU807" s="2566"/>
      <c r="DV807" s="2566"/>
      <c r="DW807" s="2566"/>
      <c r="DX807" s="2567"/>
      <c r="DY807" s="500"/>
    </row>
    <row r="808" spans="9:129" ht="21" customHeight="1">
      <c r="I808" s="2575"/>
      <c r="J808" s="2576"/>
      <c r="K808" s="2576"/>
      <c r="L808" s="2576"/>
      <c r="M808" s="2576"/>
      <c r="N808" s="2576"/>
      <c r="O808" s="2576"/>
      <c r="P808" s="2576"/>
      <c r="Q808" s="2576"/>
      <c r="R808" s="2576"/>
      <c r="S808" s="2576"/>
      <c r="T808" s="2576"/>
      <c r="U808" s="2576"/>
      <c r="V808" s="2576"/>
      <c r="W808" s="2576"/>
      <c r="X808" s="2576"/>
      <c r="Y808" s="2576"/>
      <c r="Z808" s="2576"/>
      <c r="AA808" s="2576"/>
      <c r="AB808" s="2576"/>
      <c r="AC808" s="2576"/>
      <c r="AD808" s="2576"/>
      <c r="AE808" s="2576"/>
      <c r="AF808" s="2576"/>
      <c r="AG808" s="2576"/>
      <c r="AH808" s="2576"/>
      <c r="AI808" s="2576"/>
      <c r="AJ808" s="2576"/>
      <c r="AK808" s="2577"/>
      <c r="AU808" s="2553" t="s">
        <v>545</v>
      </c>
      <c r="AV808" s="2554"/>
      <c r="AW808" s="2554"/>
      <c r="AX808" s="2554"/>
      <c r="AY808" s="2554"/>
      <c r="AZ808" s="2555"/>
      <c r="BA808" s="2586" t="s">
        <v>549</v>
      </c>
      <c r="BB808" s="2587"/>
      <c r="BC808" s="2587"/>
      <c r="BD808" s="2587"/>
      <c r="BE808" s="2566" t="s">
        <v>572</v>
      </c>
      <c r="BF808" s="2566"/>
      <c r="BG808" s="2566"/>
      <c r="BH808" s="2566"/>
      <c r="BI808" s="2566"/>
      <c r="BJ808" s="2566"/>
      <c r="BK808" s="2566"/>
      <c r="BL808" s="2566"/>
      <c r="BM808" s="2566"/>
      <c r="BN808" s="2566"/>
      <c r="BO808" s="2566"/>
      <c r="BP808" s="2566"/>
      <c r="BQ808" s="2566"/>
      <c r="BR808" s="2566"/>
      <c r="BS808" s="2566"/>
      <c r="BT808" s="2566"/>
      <c r="BU808" s="2566"/>
      <c r="BV808" s="2566"/>
      <c r="BW808" s="2566"/>
      <c r="BX808" s="2566"/>
      <c r="BY808" s="2566"/>
      <c r="BZ808" s="2566"/>
      <c r="CA808" s="2566"/>
      <c r="CB808" s="2566"/>
      <c r="CC808" s="2566"/>
      <c r="CD808" s="2566"/>
      <c r="CE808" s="2566"/>
      <c r="CF808" s="2566"/>
      <c r="CG808" s="2566"/>
      <c r="CH808" s="2566"/>
      <c r="CI808" s="2566"/>
      <c r="CJ808" s="2566"/>
      <c r="CK808" s="2566"/>
      <c r="CL808" s="2566"/>
      <c r="CM808" s="2566"/>
      <c r="CN808" s="2566"/>
      <c r="CO808" s="2566"/>
      <c r="CP808" s="2566"/>
      <c r="CQ808" s="2566"/>
      <c r="CR808" s="2566"/>
      <c r="CS808" s="2566"/>
      <c r="CT808" s="2566"/>
      <c r="CU808" s="2566"/>
      <c r="CV808" s="2566"/>
      <c r="CW808" s="2566"/>
      <c r="CX808" s="2566"/>
      <c r="CY808" s="2566"/>
      <c r="CZ808" s="2566"/>
      <c r="DA808" s="2566"/>
      <c r="DB808" s="2566"/>
      <c r="DC808" s="2566"/>
      <c r="DD808" s="2566"/>
      <c r="DE808" s="2566"/>
      <c r="DF808" s="2566"/>
      <c r="DG808" s="2566"/>
      <c r="DH808" s="2566"/>
      <c r="DI808" s="2566"/>
      <c r="DJ808" s="2566"/>
      <c r="DK808" s="2566"/>
      <c r="DL808" s="2566"/>
      <c r="DM808" s="2566"/>
      <c r="DN808" s="2566"/>
      <c r="DO808" s="2566"/>
      <c r="DP808" s="2566"/>
      <c r="DQ808" s="2566"/>
      <c r="DR808" s="2566"/>
      <c r="DS808" s="2566"/>
      <c r="DT808" s="2566"/>
      <c r="DU808" s="2566"/>
      <c r="DV808" s="2566"/>
      <c r="DW808" s="2566"/>
      <c r="DX808" s="2567"/>
      <c r="DY808" s="500"/>
    </row>
    <row r="809" spans="9:129" ht="21" customHeight="1">
      <c r="Z809" s="483"/>
      <c r="AU809" s="2553" t="s">
        <v>545</v>
      </c>
      <c r="AV809" s="2554"/>
      <c r="AW809" s="2554"/>
      <c r="AX809" s="2554"/>
      <c r="AY809" s="2554"/>
      <c r="AZ809" s="2555"/>
      <c r="BA809" s="2583" t="s">
        <v>550</v>
      </c>
      <c r="BB809" s="2584"/>
      <c r="BC809" s="2584"/>
      <c r="BD809" s="2584"/>
      <c r="BE809" s="2568" t="s">
        <v>573</v>
      </c>
      <c r="BF809" s="2568"/>
      <c r="BG809" s="2568"/>
      <c r="BH809" s="2568"/>
      <c r="BI809" s="2568"/>
      <c r="BJ809" s="2568"/>
      <c r="BK809" s="2568"/>
      <c r="BL809" s="2568"/>
      <c r="BM809" s="2568"/>
      <c r="BN809" s="2568"/>
      <c r="BO809" s="2568"/>
      <c r="BP809" s="2568"/>
      <c r="BQ809" s="2568"/>
      <c r="BR809" s="2568"/>
      <c r="BS809" s="2568"/>
      <c r="BT809" s="2568"/>
      <c r="BU809" s="2568"/>
      <c r="BV809" s="2568"/>
      <c r="BW809" s="2568"/>
      <c r="BX809" s="2568"/>
      <c r="BY809" s="2568"/>
      <c r="BZ809" s="2568"/>
      <c r="CA809" s="2568"/>
      <c r="CB809" s="2568"/>
      <c r="CC809" s="2568"/>
      <c r="CD809" s="2568"/>
      <c r="CE809" s="2568"/>
      <c r="CF809" s="2568"/>
      <c r="CG809" s="2568"/>
      <c r="CH809" s="2568"/>
      <c r="CI809" s="2568"/>
      <c r="CJ809" s="2568"/>
      <c r="CK809" s="2568"/>
      <c r="CL809" s="2568"/>
      <c r="CM809" s="2568"/>
      <c r="CN809" s="2568"/>
      <c r="CO809" s="2568"/>
      <c r="CP809" s="2568"/>
      <c r="CQ809" s="2568"/>
      <c r="CR809" s="2568"/>
      <c r="CS809" s="2568"/>
      <c r="CT809" s="2568"/>
      <c r="CU809" s="2568"/>
      <c r="CV809" s="2568"/>
      <c r="CW809" s="2568"/>
      <c r="CX809" s="2568"/>
      <c r="CY809" s="2568"/>
      <c r="CZ809" s="2568"/>
      <c r="DA809" s="2568"/>
      <c r="DB809" s="2568"/>
      <c r="DC809" s="2568"/>
      <c r="DD809" s="2568"/>
      <c r="DE809" s="2568"/>
      <c r="DF809" s="2568"/>
      <c r="DG809" s="2568"/>
      <c r="DH809" s="2568"/>
      <c r="DI809" s="2568"/>
      <c r="DJ809" s="2568"/>
      <c r="DK809" s="2568"/>
      <c r="DL809" s="2568"/>
      <c r="DM809" s="2568"/>
      <c r="DN809" s="2568"/>
      <c r="DO809" s="2568"/>
      <c r="DP809" s="2568"/>
      <c r="DQ809" s="2568"/>
      <c r="DR809" s="2568"/>
      <c r="DS809" s="2568"/>
      <c r="DT809" s="2568"/>
      <c r="DU809" s="2568"/>
      <c r="DV809" s="2568"/>
      <c r="DW809" s="2568"/>
      <c r="DX809" s="2569"/>
      <c r="DY809" s="500"/>
    </row>
    <row r="810" spans="9:129" ht="21" customHeight="1">
      <c r="Y810" s="482"/>
      <c r="Z810" s="483"/>
    </row>
    <row r="811" spans="9:129" ht="21" customHeight="1">
      <c r="Y811" s="482"/>
      <c r="Z811" s="483"/>
    </row>
    <row r="812" spans="9:129" ht="21" customHeight="1">
      <c r="Y812" s="482"/>
      <c r="Z812" s="483"/>
      <c r="AU812" s="2557" t="s">
        <v>574</v>
      </c>
      <c r="AV812" s="2558"/>
      <c r="AW812" s="2558"/>
      <c r="AX812" s="2558"/>
      <c r="AY812" s="2558"/>
      <c r="AZ812" s="2559"/>
      <c r="BA812" s="2553" t="s">
        <v>576</v>
      </c>
      <c r="BB812" s="2554"/>
      <c r="BC812" s="2554"/>
      <c r="BD812" s="2554"/>
      <c r="BE812" s="2554"/>
      <c r="BF812" s="2554"/>
      <c r="BG812" s="2554"/>
      <c r="BH812" s="2554"/>
      <c r="BI812" s="2554"/>
      <c r="BJ812" s="2554"/>
      <c r="BK812" s="2554"/>
      <c r="BL812" s="2554"/>
      <c r="BM812" s="2554"/>
      <c r="BN812" s="2554"/>
      <c r="BO812" s="2554"/>
      <c r="BP812" s="2554"/>
      <c r="BQ812" s="2554"/>
      <c r="BR812" s="2554"/>
      <c r="BS812" s="2554"/>
      <c r="BT812" s="2554"/>
      <c r="BU812" s="2554"/>
      <c r="BV812" s="2554"/>
      <c r="BW812" s="2554"/>
      <c r="BX812" s="2554"/>
      <c r="BY812" s="2554"/>
      <c r="BZ812" s="2554"/>
      <c r="CA812" s="2554"/>
      <c r="CB812" s="2554"/>
      <c r="CC812" s="2554"/>
      <c r="CD812" s="2554"/>
      <c r="CE812" s="2554"/>
      <c r="CF812" s="2554"/>
      <c r="CG812" s="2554"/>
      <c r="CH812" s="2554"/>
      <c r="CI812" s="2554"/>
      <c r="CJ812" s="2554"/>
      <c r="CK812" s="2554"/>
      <c r="CL812" s="2554"/>
      <c r="CM812" s="2554"/>
      <c r="CN812" s="2554"/>
      <c r="CO812" s="2554"/>
      <c r="CP812" s="2554"/>
      <c r="CQ812" s="2554"/>
      <c r="CR812" s="2554"/>
      <c r="CS812" s="2554"/>
      <c r="CT812" s="2554"/>
      <c r="CU812" s="2554"/>
      <c r="CV812" s="2554"/>
      <c r="CW812" s="2554"/>
      <c r="CX812" s="2554"/>
      <c r="CY812" s="2554"/>
      <c r="CZ812" s="2554"/>
      <c r="DA812" s="2554"/>
      <c r="DB812" s="2554"/>
      <c r="DC812" s="2554"/>
      <c r="DD812" s="2554"/>
      <c r="DE812" s="2554"/>
      <c r="DF812" s="2554"/>
      <c r="DG812" s="2554"/>
      <c r="DH812" s="2554"/>
      <c r="DI812" s="2554"/>
      <c r="DJ812" s="2554"/>
      <c r="DK812" s="2555"/>
      <c r="DL812" s="2553" t="s">
        <v>583</v>
      </c>
      <c r="DM812" s="2554"/>
      <c r="DN812" s="2554"/>
      <c r="DO812" s="2554"/>
      <c r="DP812" s="2554"/>
      <c r="DQ812" s="2554"/>
      <c r="DR812" s="2554"/>
      <c r="DS812" s="2554"/>
      <c r="DT812" s="2554"/>
      <c r="DU812" s="2554"/>
      <c r="DV812" s="2554"/>
      <c r="DW812" s="2554"/>
      <c r="DX812" s="2555"/>
      <c r="DY812" s="494"/>
    </row>
    <row r="813" spans="9:129" ht="21" customHeight="1">
      <c r="Y813" s="482"/>
      <c r="Z813" s="483"/>
      <c r="AA813" s="482"/>
      <c r="AU813" s="2446" t="s">
        <v>545</v>
      </c>
      <c r="AV813" s="2447"/>
      <c r="AW813" s="2447"/>
      <c r="AX813" s="2447"/>
      <c r="AY813" s="2447"/>
      <c r="AZ813" s="2448"/>
      <c r="BA813" s="2578" t="s">
        <v>546</v>
      </c>
      <c r="BB813" s="2579"/>
      <c r="BC813" s="2579"/>
      <c r="BD813" s="2579"/>
      <c r="BE813" s="2579"/>
      <c r="BF813" s="2579"/>
      <c r="BG813" s="2566" t="s">
        <v>680</v>
      </c>
      <c r="BH813" s="2566"/>
      <c r="BI813" s="2566"/>
      <c r="BJ813" s="2566"/>
      <c r="BK813" s="2566"/>
      <c r="BL813" s="2566"/>
      <c r="BM813" s="2566"/>
      <c r="BN813" s="2566"/>
      <c r="BO813" s="2566"/>
      <c r="BP813" s="2566"/>
      <c r="BQ813" s="2566"/>
      <c r="BR813" s="2566"/>
      <c r="BS813" s="2566"/>
      <c r="BT813" s="2566"/>
      <c r="BU813" s="2566"/>
      <c r="BV813" s="2566"/>
      <c r="BW813" s="2566"/>
      <c r="BX813" s="2566"/>
      <c r="BY813" s="2566"/>
      <c r="BZ813" s="2566"/>
      <c r="CA813" s="2566"/>
      <c r="CB813" s="2566"/>
      <c r="CC813" s="2566"/>
      <c r="CD813" s="2566"/>
      <c r="CE813" s="2566"/>
      <c r="CF813" s="2566"/>
      <c r="CG813" s="2566"/>
      <c r="CH813" s="2566"/>
      <c r="CI813" s="2566"/>
      <c r="CJ813" s="2566"/>
      <c r="CK813" s="2566"/>
      <c r="CL813" s="2566"/>
      <c r="CM813" s="2566"/>
      <c r="CN813" s="2566"/>
      <c r="CO813" s="2566"/>
      <c r="CP813" s="2566"/>
      <c r="CQ813" s="2566"/>
      <c r="CR813" s="2566"/>
      <c r="CS813" s="2566"/>
      <c r="CT813" s="2566"/>
      <c r="CU813" s="2566"/>
      <c r="CV813" s="2566"/>
      <c r="CW813" s="2566"/>
      <c r="CX813" s="2566"/>
      <c r="CY813" s="2566"/>
      <c r="CZ813" s="2566"/>
      <c r="DA813" s="2566"/>
      <c r="DB813" s="2566"/>
      <c r="DC813" s="2566"/>
      <c r="DD813" s="2566"/>
      <c r="DE813" s="2566"/>
      <c r="DF813" s="2566"/>
      <c r="DG813" s="2566"/>
      <c r="DH813" s="2566"/>
      <c r="DI813" s="2566"/>
      <c r="DJ813" s="2566"/>
      <c r="DK813" s="2566"/>
      <c r="DL813" s="2585" t="s">
        <v>584</v>
      </c>
      <c r="DM813" s="2580"/>
      <c r="DN813" s="2580"/>
      <c r="DO813" s="2580"/>
      <c r="DP813" s="2580"/>
      <c r="DQ813" s="2580"/>
      <c r="DR813" s="2570">
        <f>BM897</f>
        <v>11</v>
      </c>
      <c r="DS813" s="2570"/>
      <c r="DT813" s="2570"/>
      <c r="DU813" s="2570"/>
      <c r="DV813" s="2570"/>
      <c r="DW813" s="2570"/>
      <c r="DX813" s="2571"/>
      <c r="DY813" s="500"/>
    </row>
    <row r="814" spans="9:129" ht="21" customHeight="1">
      <c r="I814" s="2572" t="s">
        <v>547</v>
      </c>
      <c r="J814" s="2573"/>
      <c r="K814" s="2573"/>
      <c r="L814" s="2573"/>
      <c r="M814" s="2573"/>
      <c r="N814" s="2573"/>
      <c r="O814" s="2573"/>
      <c r="P814" s="2573"/>
      <c r="Q814" s="2573"/>
      <c r="R814" s="2573"/>
      <c r="S814" s="2573"/>
      <c r="T814" s="2573"/>
      <c r="U814" s="2573"/>
      <c r="V814" s="2573"/>
      <c r="W814" s="2573"/>
      <c r="X814" s="2573"/>
      <c r="Y814" s="2573"/>
      <c r="Z814" s="2573"/>
      <c r="AA814" s="2573"/>
      <c r="AB814" s="2573"/>
      <c r="AC814" s="2573"/>
      <c r="AD814" s="2573"/>
      <c r="AE814" s="2573"/>
      <c r="AF814" s="2573"/>
      <c r="AG814" s="2573"/>
      <c r="AH814" s="2573"/>
      <c r="AI814" s="2573"/>
      <c r="AJ814" s="2573"/>
      <c r="AK814" s="2574"/>
      <c r="AL814" s="486"/>
      <c r="AM814" s="486"/>
      <c r="AN814" s="486"/>
      <c r="AO814" s="486"/>
      <c r="AP814" s="486"/>
      <c r="AQ814" s="486"/>
      <c r="AR814" s="486"/>
      <c r="AS814" s="486"/>
      <c r="AT814" s="486"/>
      <c r="AU814" s="2449" t="s">
        <v>545</v>
      </c>
      <c r="AV814" s="2450"/>
      <c r="AW814" s="2450"/>
      <c r="AX814" s="2450"/>
      <c r="AY814" s="2450"/>
      <c r="AZ814" s="2451"/>
      <c r="BA814" s="2578" t="s">
        <v>548</v>
      </c>
      <c r="BB814" s="2579"/>
      <c r="BC814" s="2579"/>
      <c r="BD814" s="2579"/>
      <c r="BE814" s="2579"/>
      <c r="BF814" s="2579"/>
      <c r="BG814" s="2566" t="s">
        <v>681</v>
      </c>
      <c r="BH814" s="2566"/>
      <c r="BI814" s="2566"/>
      <c r="BJ814" s="2566"/>
      <c r="BK814" s="2566"/>
      <c r="BL814" s="2566"/>
      <c r="BM814" s="2566"/>
      <c r="BN814" s="2566"/>
      <c r="BO814" s="2566"/>
      <c r="BP814" s="2566"/>
      <c r="BQ814" s="2566"/>
      <c r="BR814" s="2566"/>
      <c r="BS814" s="2566"/>
      <c r="BT814" s="2566"/>
      <c r="BU814" s="2566"/>
      <c r="BV814" s="2566"/>
      <c r="BW814" s="2566"/>
      <c r="BX814" s="2566"/>
      <c r="BY814" s="2566"/>
      <c r="BZ814" s="2566"/>
      <c r="CA814" s="2566"/>
      <c r="CB814" s="2566"/>
      <c r="CC814" s="2566"/>
      <c r="CD814" s="2566"/>
      <c r="CE814" s="2566"/>
      <c r="CF814" s="2566"/>
      <c r="CG814" s="2566"/>
      <c r="CH814" s="2566"/>
      <c r="CI814" s="2566"/>
      <c r="CJ814" s="2566"/>
      <c r="CK814" s="2566"/>
      <c r="CL814" s="2566"/>
      <c r="CM814" s="2566"/>
      <c r="CN814" s="2566"/>
      <c r="CO814" s="2566"/>
      <c r="CP814" s="2566"/>
      <c r="CQ814" s="2566"/>
      <c r="CR814" s="2566"/>
      <c r="CS814" s="2566"/>
      <c r="CT814" s="2566"/>
      <c r="CU814" s="2566"/>
      <c r="CV814" s="2566"/>
      <c r="CW814" s="2566"/>
      <c r="CX814" s="2566"/>
      <c r="CY814" s="2566"/>
      <c r="CZ814" s="2566"/>
      <c r="DA814" s="2566"/>
      <c r="DB814" s="2566"/>
      <c r="DC814" s="2566"/>
      <c r="DD814" s="2566"/>
      <c r="DE814" s="2566"/>
      <c r="DF814" s="2566"/>
      <c r="DG814" s="2566"/>
      <c r="DH814" s="2566"/>
      <c r="DI814" s="2566"/>
      <c r="DJ814" s="2566"/>
      <c r="DK814" s="2566"/>
      <c r="DL814" s="2586" t="s">
        <v>584</v>
      </c>
      <c r="DM814" s="2587"/>
      <c r="DN814" s="2587"/>
      <c r="DO814" s="2587"/>
      <c r="DP814" s="2587"/>
      <c r="DQ814" s="2587"/>
      <c r="DR814" s="2566">
        <f>BM953</f>
        <v>12</v>
      </c>
      <c r="DS814" s="2566"/>
      <c r="DT814" s="2566"/>
      <c r="DU814" s="2566"/>
      <c r="DV814" s="2566"/>
      <c r="DW814" s="2566"/>
      <c r="DX814" s="2567"/>
      <c r="DY814" s="500"/>
    </row>
    <row r="815" spans="9:129" ht="21" customHeight="1">
      <c r="I815" s="2575"/>
      <c r="J815" s="2576"/>
      <c r="K815" s="2576"/>
      <c r="L815" s="2576"/>
      <c r="M815" s="2576"/>
      <c r="N815" s="2576"/>
      <c r="O815" s="2576"/>
      <c r="P815" s="2576"/>
      <c r="Q815" s="2576"/>
      <c r="R815" s="2576"/>
      <c r="S815" s="2576"/>
      <c r="T815" s="2576"/>
      <c r="U815" s="2576"/>
      <c r="V815" s="2576"/>
      <c r="W815" s="2576"/>
      <c r="X815" s="2576"/>
      <c r="Y815" s="2576"/>
      <c r="Z815" s="2576"/>
      <c r="AA815" s="2576"/>
      <c r="AB815" s="2576"/>
      <c r="AC815" s="2576"/>
      <c r="AD815" s="2576"/>
      <c r="AE815" s="2576"/>
      <c r="AF815" s="2576"/>
      <c r="AG815" s="2576"/>
      <c r="AH815" s="2576"/>
      <c r="AI815" s="2576"/>
      <c r="AJ815" s="2576"/>
      <c r="AK815" s="2577"/>
      <c r="AU815" s="2449" t="s">
        <v>545</v>
      </c>
      <c r="AV815" s="2450"/>
      <c r="AW815" s="2450"/>
      <c r="AX815" s="2450"/>
      <c r="AY815" s="2450"/>
      <c r="AZ815" s="2451"/>
      <c r="BA815" s="2578" t="s">
        <v>549</v>
      </c>
      <c r="BB815" s="2579"/>
      <c r="BC815" s="2579"/>
      <c r="BD815" s="2579"/>
      <c r="BE815" s="2579"/>
      <c r="BF815" s="2579"/>
      <c r="BG815" s="2566" t="s">
        <v>682</v>
      </c>
      <c r="BH815" s="2566"/>
      <c r="BI815" s="2566"/>
      <c r="BJ815" s="2566"/>
      <c r="BK815" s="2566"/>
      <c r="BL815" s="2566"/>
      <c r="BM815" s="2566"/>
      <c r="BN815" s="2566"/>
      <c r="BO815" s="2566"/>
      <c r="BP815" s="2566"/>
      <c r="BQ815" s="2566"/>
      <c r="BR815" s="2566"/>
      <c r="BS815" s="2566"/>
      <c r="BT815" s="2566"/>
      <c r="BU815" s="2566"/>
      <c r="BV815" s="2566"/>
      <c r="BW815" s="2566"/>
      <c r="BX815" s="2566"/>
      <c r="BY815" s="2566"/>
      <c r="BZ815" s="2566"/>
      <c r="CA815" s="2566"/>
      <c r="CB815" s="2566"/>
      <c r="CC815" s="2566"/>
      <c r="CD815" s="2566"/>
      <c r="CE815" s="2566"/>
      <c r="CF815" s="2566"/>
      <c r="CG815" s="2566"/>
      <c r="CH815" s="2566"/>
      <c r="CI815" s="2566"/>
      <c r="CJ815" s="2566"/>
      <c r="CK815" s="2566"/>
      <c r="CL815" s="2566"/>
      <c r="CM815" s="2566"/>
      <c r="CN815" s="2566"/>
      <c r="CO815" s="2566"/>
      <c r="CP815" s="2566"/>
      <c r="CQ815" s="2566"/>
      <c r="CR815" s="2566"/>
      <c r="CS815" s="2566"/>
      <c r="CT815" s="2566"/>
      <c r="CU815" s="2566"/>
      <c r="CV815" s="2566"/>
      <c r="CW815" s="2566"/>
      <c r="CX815" s="2566"/>
      <c r="CY815" s="2566"/>
      <c r="CZ815" s="2566"/>
      <c r="DA815" s="2566"/>
      <c r="DB815" s="2566"/>
      <c r="DC815" s="2566"/>
      <c r="DD815" s="2566"/>
      <c r="DE815" s="2566"/>
      <c r="DF815" s="2566"/>
      <c r="DG815" s="2566"/>
      <c r="DH815" s="2566"/>
      <c r="DI815" s="2566"/>
      <c r="DJ815" s="2566"/>
      <c r="DK815" s="2566"/>
      <c r="DL815" s="2586" t="s">
        <v>584</v>
      </c>
      <c r="DM815" s="2587"/>
      <c r="DN815" s="2587"/>
      <c r="DO815" s="2587"/>
      <c r="DP815" s="2587"/>
      <c r="DQ815" s="2587"/>
      <c r="DR815" s="2566">
        <f>BM1009</f>
        <v>13</v>
      </c>
      <c r="DS815" s="2566"/>
      <c r="DT815" s="2566"/>
      <c r="DU815" s="2566"/>
      <c r="DV815" s="2566"/>
      <c r="DW815" s="2566"/>
      <c r="DX815" s="2567"/>
      <c r="DY815" s="500"/>
    </row>
    <row r="816" spans="9:129" ht="21" customHeight="1">
      <c r="Z816" s="483"/>
      <c r="AU816" s="2449" t="s">
        <v>545</v>
      </c>
      <c r="AV816" s="2450"/>
      <c r="AW816" s="2450"/>
      <c r="AX816" s="2450"/>
      <c r="AY816" s="2450"/>
      <c r="AZ816" s="2451"/>
      <c r="BA816" s="2578" t="s">
        <v>550</v>
      </c>
      <c r="BB816" s="2579"/>
      <c r="BC816" s="2579"/>
      <c r="BD816" s="2579"/>
      <c r="BE816" s="2579"/>
      <c r="BF816" s="2579"/>
      <c r="BG816" s="2566" t="s">
        <v>983</v>
      </c>
      <c r="BH816" s="2566"/>
      <c r="BI816" s="2566"/>
      <c r="BJ816" s="2566"/>
      <c r="BK816" s="2566"/>
      <c r="BL816" s="2566"/>
      <c r="BM816" s="2566"/>
      <c r="BN816" s="2566"/>
      <c r="BO816" s="2566"/>
      <c r="BP816" s="2566"/>
      <c r="BQ816" s="2566"/>
      <c r="BR816" s="2566"/>
      <c r="BS816" s="2566"/>
      <c r="BT816" s="2566"/>
      <c r="BU816" s="2566"/>
      <c r="BV816" s="2566"/>
      <c r="BW816" s="2566"/>
      <c r="BX816" s="2566"/>
      <c r="BY816" s="2566"/>
      <c r="BZ816" s="2566"/>
      <c r="CA816" s="2566"/>
      <c r="CB816" s="2566"/>
      <c r="CC816" s="2566"/>
      <c r="CD816" s="2566"/>
      <c r="CE816" s="2566"/>
      <c r="CF816" s="2566"/>
      <c r="CG816" s="2566"/>
      <c r="CH816" s="2566"/>
      <c r="CI816" s="2566"/>
      <c r="CJ816" s="2566"/>
      <c r="CK816" s="2566"/>
      <c r="CL816" s="2566"/>
      <c r="CM816" s="2566"/>
      <c r="CN816" s="2566"/>
      <c r="CO816" s="2566"/>
      <c r="CP816" s="2566"/>
      <c r="CQ816" s="2566"/>
      <c r="CR816" s="2566"/>
      <c r="CS816" s="2566"/>
      <c r="CT816" s="2566"/>
      <c r="CU816" s="2566"/>
      <c r="CV816" s="2566"/>
      <c r="CW816" s="2566"/>
      <c r="CX816" s="2566"/>
      <c r="CY816" s="2566"/>
      <c r="CZ816" s="2566"/>
      <c r="DA816" s="2566"/>
      <c r="DB816" s="2566"/>
      <c r="DC816" s="2566"/>
      <c r="DD816" s="2566"/>
      <c r="DE816" s="2566"/>
      <c r="DF816" s="2566"/>
      <c r="DG816" s="2566"/>
      <c r="DH816" s="2566"/>
      <c r="DI816" s="2566"/>
      <c r="DJ816" s="2566"/>
      <c r="DK816" s="2566"/>
      <c r="DL816" s="2586" t="s">
        <v>584</v>
      </c>
      <c r="DM816" s="2587"/>
      <c r="DN816" s="2587"/>
      <c r="DO816" s="2587"/>
      <c r="DP816" s="2587"/>
      <c r="DQ816" s="2587"/>
      <c r="DR816" s="2566">
        <f>BM1065</f>
        <v>14</v>
      </c>
      <c r="DS816" s="2566"/>
      <c r="DT816" s="2566"/>
      <c r="DU816" s="2566"/>
      <c r="DV816" s="2566"/>
      <c r="DW816" s="2566"/>
      <c r="DX816" s="2567"/>
      <c r="DY816" s="500"/>
    </row>
    <row r="817" spans="25:129" ht="21" customHeight="1">
      <c r="Y817" s="482"/>
      <c r="Z817" s="483"/>
      <c r="AU817" s="2449" t="s">
        <v>545</v>
      </c>
      <c r="AV817" s="2450"/>
      <c r="AW817" s="2450"/>
      <c r="AX817" s="2450"/>
      <c r="AY817" s="2450"/>
      <c r="AZ817" s="2451"/>
      <c r="BA817" s="2578" t="s">
        <v>551</v>
      </c>
      <c r="BB817" s="2579"/>
      <c r="BC817" s="2579"/>
      <c r="BD817" s="2579"/>
      <c r="BE817" s="2579"/>
      <c r="BF817" s="2579"/>
      <c r="BG817" s="2566"/>
      <c r="BH817" s="2566"/>
      <c r="BI817" s="2566"/>
      <c r="BJ817" s="2566"/>
      <c r="BK817" s="2566"/>
      <c r="BL817" s="2566"/>
      <c r="BM817" s="2566"/>
      <c r="BN817" s="2566"/>
      <c r="BO817" s="2566"/>
      <c r="BP817" s="2566"/>
      <c r="BQ817" s="2566"/>
      <c r="BR817" s="2566"/>
      <c r="BS817" s="2566"/>
      <c r="BT817" s="2566"/>
      <c r="BU817" s="2566"/>
      <c r="BV817" s="2566"/>
      <c r="BW817" s="2566"/>
      <c r="BX817" s="2566"/>
      <c r="BY817" s="2566"/>
      <c r="BZ817" s="2566"/>
      <c r="CA817" s="2566"/>
      <c r="CB817" s="2566"/>
      <c r="CC817" s="2566"/>
      <c r="CD817" s="2566"/>
      <c r="CE817" s="2566"/>
      <c r="CF817" s="2566"/>
      <c r="CG817" s="2566"/>
      <c r="CH817" s="2566"/>
      <c r="CI817" s="2566"/>
      <c r="CJ817" s="2566"/>
      <c r="CK817" s="2566"/>
      <c r="CL817" s="2566"/>
      <c r="CM817" s="2566"/>
      <c r="CN817" s="2566"/>
      <c r="CO817" s="2566"/>
      <c r="CP817" s="2566"/>
      <c r="CQ817" s="2566"/>
      <c r="CR817" s="2566"/>
      <c r="CS817" s="2566"/>
      <c r="CT817" s="2566"/>
      <c r="CU817" s="2566"/>
      <c r="CV817" s="2566"/>
      <c r="CW817" s="2566"/>
      <c r="CX817" s="2566"/>
      <c r="CY817" s="2566"/>
      <c r="CZ817" s="2566"/>
      <c r="DA817" s="2566"/>
      <c r="DB817" s="2566"/>
      <c r="DC817" s="2566"/>
      <c r="DD817" s="2566"/>
      <c r="DE817" s="2566"/>
      <c r="DF817" s="2566"/>
      <c r="DG817" s="2566"/>
      <c r="DH817" s="2566"/>
      <c r="DI817" s="2566"/>
      <c r="DJ817" s="2566"/>
      <c r="DK817" s="2566"/>
      <c r="DL817" s="2586" t="s">
        <v>584</v>
      </c>
      <c r="DM817" s="2587"/>
      <c r="DN817" s="2587"/>
      <c r="DO817" s="2587"/>
      <c r="DP817" s="2587"/>
      <c r="DQ817" s="2587"/>
      <c r="DR817" s="2566"/>
      <c r="DS817" s="2566"/>
      <c r="DT817" s="2566"/>
      <c r="DU817" s="2566"/>
      <c r="DV817" s="2566"/>
      <c r="DW817" s="2566"/>
      <c r="DX817" s="2567"/>
      <c r="DY817" s="500"/>
    </row>
    <row r="818" spans="25:129" ht="21" customHeight="1">
      <c r="Y818" s="482"/>
      <c r="Z818" s="483"/>
      <c r="AU818" s="2449" t="s">
        <v>545</v>
      </c>
      <c r="AV818" s="2450"/>
      <c r="AW818" s="2450"/>
      <c r="AX818" s="2450"/>
      <c r="AY818" s="2450"/>
      <c r="AZ818" s="2451"/>
      <c r="BA818" s="2578" t="s">
        <v>552</v>
      </c>
      <c r="BB818" s="2579"/>
      <c r="BC818" s="2579"/>
      <c r="BD818" s="2579"/>
      <c r="BE818" s="2579"/>
      <c r="BF818" s="2579"/>
      <c r="BG818" s="2566"/>
      <c r="BH818" s="2566"/>
      <c r="BI818" s="2566"/>
      <c r="BJ818" s="2566"/>
      <c r="BK818" s="2566"/>
      <c r="BL818" s="2566"/>
      <c r="BM818" s="2566"/>
      <c r="BN818" s="2566"/>
      <c r="BO818" s="2566"/>
      <c r="BP818" s="2566"/>
      <c r="BQ818" s="2566"/>
      <c r="BR818" s="2566"/>
      <c r="BS818" s="2566"/>
      <c r="BT818" s="2566"/>
      <c r="BU818" s="2566"/>
      <c r="BV818" s="2566"/>
      <c r="BW818" s="2566"/>
      <c r="BX818" s="2566"/>
      <c r="BY818" s="2566"/>
      <c r="BZ818" s="2566"/>
      <c r="CA818" s="2566"/>
      <c r="CB818" s="2566"/>
      <c r="CC818" s="2566"/>
      <c r="CD818" s="2566"/>
      <c r="CE818" s="2566"/>
      <c r="CF818" s="2566"/>
      <c r="CG818" s="2566"/>
      <c r="CH818" s="2566"/>
      <c r="CI818" s="2566"/>
      <c r="CJ818" s="2566"/>
      <c r="CK818" s="2566"/>
      <c r="CL818" s="2566"/>
      <c r="CM818" s="2566"/>
      <c r="CN818" s="2566"/>
      <c r="CO818" s="2566"/>
      <c r="CP818" s="2566"/>
      <c r="CQ818" s="2566"/>
      <c r="CR818" s="2566"/>
      <c r="CS818" s="2566"/>
      <c r="CT818" s="2566"/>
      <c r="CU818" s="2566"/>
      <c r="CV818" s="2566"/>
      <c r="CW818" s="2566"/>
      <c r="CX818" s="2566"/>
      <c r="CY818" s="2566"/>
      <c r="CZ818" s="2566"/>
      <c r="DA818" s="2566"/>
      <c r="DB818" s="2566"/>
      <c r="DC818" s="2566"/>
      <c r="DD818" s="2566"/>
      <c r="DE818" s="2566"/>
      <c r="DF818" s="2566"/>
      <c r="DG818" s="2566"/>
      <c r="DH818" s="2566"/>
      <c r="DI818" s="2566"/>
      <c r="DJ818" s="2566"/>
      <c r="DK818" s="2566"/>
      <c r="DL818" s="2586" t="s">
        <v>584</v>
      </c>
      <c r="DM818" s="2587"/>
      <c r="DN818" s="2587"/>
      <c r="DO818" s="2587"/>
      <c r="DP818" s="2587"/>
      <c r="DQ818" s="2587"/>
      <c r="DR818" s="2566"/>
      <c r="DS818" s="2566"/>
      <c r="DT818" s="2566"/>
      <c r="DU818" s="2566"/>
      <c r="DV818" s="2566"/>
      <c r="DW818" s="2566"/>
      <c r="DX818" s="2567"/>
      <c r="DY818" s="500"/>
    </row>
    <row r="819" spans="25:129" ht="21" customHeight="1">
      <c r="Y819" s="482"/>
      <c r="Z819" s="483"/>
      <c r="AU819" s="2449" t="s">
        <v>545</v>
      </c>
      <c r="AV819" s="2450"/>
      <c r="AW819" s="2450"/>
      <c r="AX819" s="2450"/>
      <c r="AY819" s="2450"/>
      <c r="AZ819" s="2451"/>
      <c r="BA819" s="2578" t="s">
        <v>553</v>
      </c>
      <c r="BB819" s="2579"/>
      <c r="BC819" s="2579"/>
      <c r="BD819" s="2579"/>
      <c r="BE819" s="2579"/>
      <c r="BF819" s="2579"/>
      <c r="BG819" s="2566"/>
      <c r="BH819" s="2566"/>
      <c r="BI819" s="2566"/>
      <c r="BJ819" s="2566"/>
      <c r="BK819" s="2566"/>
      <c r="BL819" s="2566"/>
      <c r="BM819" s="2566"/>
      <c r="BN819" s="2566"/>
      <c r="BO819" s="2566"/>
      <c r="BP819" s="2566"/>
      <c r="BQ819" s="2566"/>
      <c r="BR819" s="2566"/>
      <c r="BS819" s="2566"/>
      <c r="BT819" s="2566"/>
      <c r="BU819" s="2566"/>
      <c r="BV819" s="2566"/>
      <c r="BW819" s="2566"/>
      <c r="BX819" s="2566"/>
      <c r="BY819" s="2566"/>
      <c r="BZ819" s="2566"/>
      <c r="CA819" s="2566"/>
      <c r="CB819" s="2566"/>
      <c r="CC819" s="2566"/>
      <c r="CD819" s="2566"/>
      <c r="CE819" s="2566"/>
      <c r="CF819" s="2566"/>
      <c r="CG819" s="2566"/>
      <c r="CH819" s="2566"/>
      <c r="CI819" s="2566"/>
      <c r="CJ819" s="2566"/>
      <c r="CK819" s="2566"/>
      <c r="CL819" s="2566"/>
      <c r="CM819" s="2566"/>
      <c r="CN819" s="2566"/>
      <c r="CO819" s="2566"/>
      <c r="CP819" s="2566"/>
      <c r="CQ819" s="2566"/>
      <c r="CR819" s="2566"/>
      <c r="CS819" s="2566"/>
      <c r="CT819" s="2566"/>
      <c r="CU819" s="2566"/>
      <c r="CV819" s="2566"/>
      <c r="CW819" s="2566"/>
      <c r="CX819" s="2566"/>
      <c r="CY819" s="2566"/>
      <c r="CZ819" s="2566"/>
      <c r="DA819" s="2566"/>
      <c r="DB819" s="2566"/>
      <c r="DC819" s="2566"/>
      <c r="DD819" s="2566"/>
      <c r="DE819" s="2566"/>
      <c r="DF819" s="2566"/>
      <c r="DG819" s="2566"/>
      <c r="DH819" s="2566"/>
      <c r="DI819" s="2566"/>
      <c r="DJ819" s="2566"/>
      <c r="DK819" s="2566"/>
      <c r="DL819" s="2586" t="s">
        <v>584</v>
      </c>
      <c r="DM819" s="2587"/>
      <c r="DN819" s="2587"/>
      <c r="DO819" s="2587"/>
      <c r="DP819" s="2587"/>
      <c r="DQ819" s="2587"/>
      <c r="DR819" s="2566"/>
      <c r="DS819" s="2566"/>
      <c r="DT819" s="2566"/>
      <c r="DU819" s="2566"/>
      <c r="DV819" s="2566"/>
      <c r="DW819" s="2566"/>
      <c r="DX819" s="2567"/>
      <c r="DY819" s="500"/>
    </row>
    <row r="820" spans="25:129" ht="21" customHeight="1">
      <c r="Y820" s="482"/>
      <c r="Z820" s="483"/>
      <c r="AU820" s="2449" t="s">
        <v>545</v>
      </c>
      <c r="AV820" s="2450"/>
      <c r="AW820" s="2450"/>
      <c r="AX820" s="2450"/>
      <c r="AY820" s="2450"/>
      <c r="AZ820" s="2451"/>
      <c r="BA820" s="2578" t="s">
        <v>554</v>
      </c>
      <c r="BB820" s="2579"/>
      <c r="BC820" s="2579"/>
      <c r="BD820" s="2579"/>
      <c r="BE820" s="2579"/>
      <c r="BF820" s="2579"/>
      <c r="BG820" s="2566"/>
      <c r="BH820" s="2566"/>
      <c r="BI820" s="2566"/>
      <c r="BJ820" s="2566"/>
      <c r="BK820" s="2566"/>
      <c r="BL820" s="2566"/>
      <c r="BM820" s="2566"/>
      <c r="BN820" s="2566"/>
      <c r="BO820" s="2566"/>
      <c r="BP820" s="2566"/>
      <c r="BQ820" s="2566"/>
      <c r="BR820" s="2566"/>
      <c r="BS820" s="2566"/>
      <c r="BT820" s="2566"/>
      <c r="BU820" s="2566"/>
      <c r="BV820" s="2566"/>
      <c r="BW820" s="2566"/>
      <c r="BX820" s="2566"/>
      <c r="BY820" s="2566"/>
      <c r="BZ820" s="2566"/>
      <c r="CA820" s="2566"/>
      <c r="CB820" s="2566"/>
      <c r="CC820" s="2566"/>
      <c r="CD820" s="2566"/>
      <c r="CE820" s="2566"/>
      <c r="CF820" s="2566"/>
      <c r="CG820" s="2566"/>
      <c r="CH820" s="2566"/>
      <c r="CI820" s="2566"/>
      <c r="CJ820" s="2566"/>
      <c r="CK820" s="2566"/>
      <c r="CL820" s="2566"/>
      <c r="CM820" s="2566"/>
      <c r="CN820" s="2566"/>
      <c r="CO820" s="2566"/>
      <c r="CP820" s="2566"/>
      <c r="CQ820" s="2566"/>
      <c r="CR820" s="2566"/>
      <c r="CS820" s="2566"/>
      <c r="CT820" s="2566"/>
      <c r="CU820" s="2566"/>
      <c r="CV820" s="2566"/>
      <c r="CW820" s="2566"/>
      <c r="CX820" s="2566"/>
      <c r="CY820" s="2566"/>
      <c r="CZ820" s="2566"/>
      <c r="DA820" s="2566"/>
      <c r="DB820" s="2566"/>
      <c r="DC820" s="2566"/>
      <c r="DD820" s="2566"/>
      <c r="DE820" s="2566"/>
      <c r="DF820" s="2566"/>
      <c r="DG820" s="2566"/>
      <c r="DH820" s="2566"/>
      <c r="DI820" s="2566"/>
      <c r="DJ820" s="2566"/>
      <c r="DK820" s="2566"/>
      <c r="DL820" s="2586" t="s">
        <v>584</v>
      </c>
      <c r="DM820" s="2587"/>
      <c r="DN820" s="2587"/>
      <c r="DO820" s="2587"/>
      <c r="DP820" s="2587"/>
      <c r="DQ820" s="2587"/>
      <c r="DR820" s="2566"/>
      <c r="DS820" s="2566"/>
      <c r="DT820" s="2566"/>
      <c r="DU820" s="2566"/>
      <c r="DV820" s="2566"/>
      <c r="DW820" s="2566"/>
      <c r="DX820" s="2567"/>
      <c r="DY820" s="500"/>
    </row>
    <row r="821" spans="25:129" ht="21" customHeight="1">
      <c r="Y821" s="482"/>
      <c r="Z821" s="483"/>
      <c r="AU821" s="2449" t="s">
        <v>545</v>
      </c>
      <c r="AV821" s="2450"/>
      <c r="AW821" s="2450"/>
      <c r="AX821" s="2450"/>
      <c r="AY821" s="2450"/>
      <c r="AZ821" s="2451"/>
      <c r="BA821" s="2578" t="s">
        <v>555</v>
      </c>
      <c r="BB821" s="2579"/>
      <c r="BC821" s="2579"/>
      <c r="BD821" s="2579"/>
      <c r="BE821" s="2579"/>
      <c r="BF821" s="2579"/>
      <c r="BG821" s="2566"/>
      <c r="BH821" s="2566"/>
      <c r="BI821" s="2566"/>
      <c r="BJ821" s="2566"/>
      <c r="BK821" s="2566"/>
      <c r="BL821" s="2566"/>
      <c r="BM821" s="2566"/>
      <c r="BN821" s="2566"/>
      <c r="BO821" s="2566"/>
      <c r="BP821" s="2566"/>
      <c r="BQ821" s="2566"/>
      <c r="BR821" s="2566"/>
      <c r="BS821" s="2566"/>
      <c r="BT821" s="2566"/>
      <c r="BU821" s="2566"/>
      <c r="BV821" s="2566"/>
      <c r="BW821" s="2566"/>
      <c r="BX821" s="2566"/>
      <c r="BY821" s="2566"/>
      <c r="BZ821" s="2566"/>
      <c r="CA821" s="2566"/>
      <c r="CB821" s="2566"/>
      <c r="CC821" s="2566"/>
      <c r="CD821" s="2566"/>
      <c r="CE821" s="2566"/>
      <c r="CF821" s="2566"/>
      <c r="CG821" s="2566"/>
      <c r="CH821" s="2566"/>
      <c r="CI821" s="2566"/>
      <c r="CJ821" s="2566"/>
      <c r="CK821" s="2566"/>
      <c r="CL821" s="2566"/>
      <c r="CM821" s="2566"/>
      <c r="CN821" s="2566"/>
      <c r="CO821" s="2566"/>
      <c r="CP821" s="2566"/>
      <c r="CQ821" s="2566"/>
      <c r="CR821" s="2566"/>
      <c r="CS821" s="2566"/>
      <c r="CT821" s="2566"/>
      <c r="CU821" s="2566"/>
      <c r="CV821" s="2566"/>
      <c r="CW821" s="2566"/>
      <c r="CX821" s="2566"/>
      <c r="CY821" s="2566"/>
      <c r="CZ821" s="2566"/>
      <c r="DA821" s="2566"/>
      <c r="DB821" s="2566"/>
      <c r="DC821" s="2566"/>
      <c r="DD821" s="2566"/>
      <c r="DE821" s="2566"/>
      <c r="DF821" s="2566"/>
      <c r="DG821" s="2566"/>
      <c r="DH821" s="2566"/>
      <c r="DI821" s="2566"/>
      <c r="DJ821" s="2566"/>
      <c r="DK821" s="2566"/>
      <c r="DL821" s="2586" t="s">
        <v>584</v>
      </c>
      <c r="DM821" s="2587"/>
      <c r="DN821" s="2587"/>
      <c r="DO821" s="2587"/>
      <c r="DP821" s="2587"/>
      <c r="DQ821" s="2587"/>
      <c r="DR821" s="2566"/>
      <c r="DS821" s="2566"/>
      <c r="DT821" s="2566"/>
      <c r="DU821" s="2566"/>
      <c r="DV821" s="2566"/>
      <c r="DW821" s="2566"/>
      <c r="DX821" s="2567"/>
      <c r="DY821" s="500"/>
    </row>
    <row r="822" spans="25:129" ht="21" customHeight="1">
      <c r="Y822" s="482"/>
      <c r="Z822" s="483"/>
      <c r="AU822" s="2449" t="s">
        <v>545</v>
      </c>
      <c r="AV822" s="2450"/>
      <c r="AW822" s="2450"/>
      <c r="AX822" s="2450"/>
      <c r="AY822" s="2450"/>
      <c r="AZ822" s="2451"/>
      <c r="BA822" s="2578" t="s">
        <v>556</v>
      </c>
      <c r="BB822" s="2579"/>
      <c r="BC822" s="2579"/>
      <c r="BD822" s="2579"/>
      <c r="BE822" s="2579"/>
      <c r="BF822" s="2579"/>
      <c r="BG822" s="2566"/>
      <c r="BH822" s="2566"/>
      <c r="BI822" s="2566"/>
      <c r="BJ822" s="2566"/>
      <c r="BK822" s="2566"/>
      <c r="BL822" s="2566"/>
      <c r="BM822" s="2566"/>
      <c r="BN822" s="2566"/>
      <c r="BO822" s="2566"/>
      <c r="BP822" s="2566"/>
      <c r="BQ822" s="2566"/>
      <c r="BR822" s="2566"/>
      <c r="BS822" s="2566"/>
      <c r="BT822" s="2566"/>
      <c r="BU822" s="2566"/>
      <c r="BV822" s="2566"/>
      <c r="BW822" s="2566"/>
      <c r="BX822" s="2566"/>
      <c r="BY822" s="2566"/>
      <c r="BZ822" s="2566"/>
      <c r="CA822" s="2566"/>
      <c r="CB822" s="2566"/>
      <c r="CC822" s="2566"/>
      <c r="CD822" s="2566"/>
      <c r="CE822" s="2566"/>
      <c r="CF822" s="2566"/>
      <c r="CG822" s="2566"/>
      <c r="CH822" s="2566"/>
      <c r="CI822" s="2566"/>
      <c r="CJ822" s="2566"/>
      <c r="CK822" s="2566"/>
      <c r="CL822" s="2566"/>
      <c r="CM822" s="2566"/>
      <c r="CN822" s="2566"/>
      <c r="CO822" s="2566"/>
      <c r="CP822" s="2566"/>
      <c r="CQ822" s="2566"/>
      <c r="CR822" s="2566"/>
      <c r="CS822" s="2566"/>
      <c r="CT822" s="2566"/>
      <c r="CU822" s="2566"/>
      <c r="CV822" s="2566"/>
      <c r="CW822" s="2566"/>
      <c r="CX822" s="2566"/>
      <c r="CY822" s="2566"/>
      <c r="CZ822" s="2566"/>
      <c r="DA822" s="2566"/>
      <c r="DB822" s="2566"/>
      <c r="DC822" s="2566"/>
      <c r="DD822" s="2566"/>
      <c r="DE822" s="2566"/>
      <c r="DF822" s="2566"/>
      <c r="DG822" s="2566"/>
      <c r="DH822" s="2566"/>
      <c r="DI822" s="2566"/>
      <c r="DJ822" s="2566"/>
      <c r="DK822" s="2566"/>
      <c r="DL822" s="2586" t="s">
        <v>584</v>
      </c>
      <c r="DM822" s="2587"/>
      <c r="DN822" s="2587"/>
      <c r="DO822" s="2587"/>
      <c r="DP822" s="2587"/>
      <c r="DQ822" s="2587"/>
      <c r="DR822" s="2566"/>
      <c r="DS822" s="2566"/>
      <c r="DT822" s="2566"/>
      <c r="DU822" s="2566"/>
      <c r="DV822" s="2566"/>
      <c r="DW822" s="2566"/>
      <c r="DX822" s="2567"/>
      <c r="DY822" s="500"/>
    </row>
    <row r="823" spans="25:129" ht="21" customHeight="1">
      <c r="Y823" s="482"/>
      <c r="Z823" s="483"/>
      <c r="AU823" s="2449" t="s">
        <v>545</v>
      </c>
      <c r="AV823" s="2450"/>
      <c r="AW823" s="2450"/>
      <c r="AX823" s="2450"/>
      <c r="AY823" s="2450"/>
      <c r="AZ823" s="2451"/>
      <c r="BA823" s="2578" t="s">
        <v>557</v>
      </c>
      <c r="BB823" s="2579"/>
      <c r="BC823" s="2579"/>
      <c r="BD823" s="2579"/>
      <c r="BE823" s="2579"/>
      <c r="BF823" s="2579"/>
      <c r="BG823" s="2566"/>
      <c r="BH823" s="2566"/>
      <c r="BI823" s="2566"/>
      <c r="BJ823" s="2566"/>
      <c r="BK823" s="2566"/>
      <c r="BL823" s="2566"/>
      <c r="BM823" s="2566"/>
      <c r="BN823" s="2566"/>
      <c r="BO823" s="2566"/>
      <c r="BP823" s="2566"/>
      <c r="BQ823" s="2566"/>
      <c r="BR823" s="2566"/>
      <c r="BS823" s="2566"/>
      <c r="BT823" s="2566"/>
      <c r="BU823" s="2566"/>
      <c r="BV823" s="2566"/>
      <c r="BW823" s="2566"/>
      <c r="BX823" s="2566"/>
      <c r="BY823" s="2566"/>
      <c r="BZ823" s="2566"/>
      <c r="CA823" s="2566"/>
      <c r="CB823" s="2566"/>
      <c r="CC823" s="2566"/>
      <c r="CD823" s="2566"/>
      <c r="CE823" s="2566"/>
      <c r="CF823" s="2566"/>
      <c r="CG823" s="2566"/>
      <c r="CH823" s="2566"/>
      <c r="CI823" s="2566"/>
      <c r="CJ823" s="2566"/>
      <c r="CK823" s="2566"/>
      <c r="CL823" s="2566"/>
      <c r="CM823" s="2566"/>
      <c r="CN823" s="2566"/>
      <c r="CO823" s="2566"/>
      <c r="CP823" s="2566"/>
      <c r="CQ823" s="2566"/>
      <c r="CR823" s="2566"/>
      <c r="CS823" s="2566"/>
      <c r="CT823" s="2566"/>
      <c r="CU823" s="2566"/>
      <c r="CV823" s="2566"/>
      <c r="CW823" s="2566"/>
      <c r="CX823" s="2566"/>
      <c r="CY823" s="2566"/>
      <c r="CZ823" s="2566"/>
      <c r="DA823" s="2566"/>
      <c r="DB823" s="2566"/>
      <c r="DC823" s="2566"/>
      <c r="DD823" s="2566"/>
      <c r="DE823" s="2566"/>
      <c r="DF823" s="2566"/>
      <c r="DG823" s="2566"/>
      <c r="DH823" s="2566"/>
      <c r="DI823" s="2566"/>
      <c r="DJ823" s="2566"/>
      <c r="DK823" s="2566"/>
      <c r="DL823" s="2586" t="s">
        <v>584</v>
      </c>
      <c r="DM823" s="2587"/>
      <c r="DN823" s="2587"/>
      <c r="DO823" s="2587"/>
      <c r="DP823" s="2587"/>
      <c r="DQ823" s="2587"/>
      <c r="DR823" s="2566"/>
      <c r="DS823" s="2566"/>
      <c r="DT823" s="2566"/>
      <c r="DU823" s="2566"/>
      <c r="DV823" s="2566"/>
      <c r="DW823" s="2566"/>
      <c r="DX823" s="2567"/>
      <c r="DY823" s="500"/>
    </row>
    <row r="824" spans="25:129" ht="21" customHeight="1">
      <c r="Y824" s="482"/>
      <c r="Z824" s="483"/>
      <c r="AU824" s="2449" t="s">
        <v>545</v>
      </c>
      <c r="AV824" s="2450"/>
      <c r="AW824" s="2450"/>
      <c r="AX824" s="2450"/>
      <c r="AY824" s="2450"/>
      <c r="AZ824" s="2451"/>
      <c r="BA824" s="2578" t="s">
        <v>558</v>
      </c>
      <c r="BB824" s="2579"/>
      <c r="BC824" s="2579"/>
      <c r="BD824" s="2579"/>
      <c r="BE824" s="2579"/>
      <c r="BF824" s="2579"/>
      <c r="BG824" s="2566"/>
      <c r="BH824" s="2566"/>
      <c r="BI824" s="2566"/>
      <c r="BJ824" s="2566"/>
      <c r="BK824" s="2566"/>
      <c r="BL824" s="2566"/>
      <c r="BM824" s="2566"/>
      <c r="BN824" s="2566"/>
      <c r="BO824" s="2566"/>
      <c r="BP824" s="2566"/>
      <c r="BQ824" s="2566"/>
      <c r="BR824" s="2566"/>
      <c r="BS824" s="2566"/>
      <c r="BT824" s="2566"/>
      <c r="BU824" s="2566"/>
      <c r="BV824" s="2566"/>
      <c r="BW824" s="2566"/>
      <c r="BX824" s="2566"/>
      <c r="BY824" s="2566"/>
      <c r="BZ824" s="2566"/>
      <c r="CA824" s="2566"/>
      <c r="CB824" s="2566"/>
      <c r="CC824" s="2566"/>
      <c r="CD824" s="2566"/>
      <c r="CE824" s="2566"/>
      <c r="CF824" s="2566"/>
      <c r="CG824" s="2566"/>
      <c r="CH824" s="2566"/>
      <c r="CI824" s="2566"/>
      <c r="CJ824" s="2566"/>
      <c r="CK824" s="2566"/>
      <c r="CL824" s="2566"/>
      <c r="CM824" s="2566"/>
      <c r="CN824" s="2566"/>
      <c r="CO824" s="2566"/>
      <c r="CP824" s="2566"/>
      <c r="CQ824" s="2566"/>
      <c r="CR824" s="2566"/>
      <c r="CS824" s="2566"/>
      <c r="CT824" s="2566"/>
      <c r="CU824" s="2566"/>
      <c r="CV824" s="2566"/>
      <c r="CW824" s="2566"/>
      <c r="CX824" s="2566"/>
      <c r="CY824" s="2566"/>
      <c r="CZ824" s="2566"/>
      <c r="DA824" s="2566"/>
      <c r="DB824" s="2566"/>
      <c r="DC824" s="2566"/>
      <c r="DD824" s="2566"/>
      <c r="DE824" s="2566"/>
      <c r="DF824" s="2566"/>
      <c r="DG824" s="2566"/>
      <c r="DH824" s="2566"/>
      <c r="DI824" s="2566"/>
      <c r="DJ824" s="2566"/>
      <c r="DK824" s="2566"/>
      <c r="DL824" s="2586" t="s">
        <v>584</v>
      </c>
      <c r="DM824" s="2587"/>
      <c r="DN824" s="2587"/>
      <c r="DO824" s="2587"/>
      <c r="DP824" s="2587"/>
      <c r="DQ824" s="2587"/>
      <c r="DR824" s="2566"/>
      <c r="DS824" s="2566"/>
      <c r="DT824" s="2566"/>
      <c r="DU824" s="2566"/>
      <c r="DV824" s="2566"/>
      <c r="DW824" s="2566"/>
      <c r="DX824" s="2567"/>
      <c r="DY824" s="500"/>
    </row>
    <row r="825" spans="25:129" ht="21" customHeight="1">
      <c r="Y825" s="482"/>
      <c r="Z825" s="483"/>
      <c r="AU825" s="2449" t="s">
        <v>545</v>
      </c>
      <c r="AV825" s="2450"/>
      <c r="AW825" s="2450"/>
      <c r="AX825" s="2450"/>
      <c r="AY825" s="2450"/>
      <c r="AZ825" s="2451"/>
      <c r="BA825" s="2578" t="s">
        <v>559</v>
      </c>
      <c r="BB825" s="2579"/>
      <c r="BC825" s="2579"/>
      <c r="BD825" s="2579"/>
      <c r="BE825" s="2579"/>
      <c r="BF825" s="2579"/>
      <c r="BG825" s="2566"/>
      <c r="BH825" s="2566"/>
      <c r="BI825" s="2566"/>
      <c r="BJ825" s="2566"/>
      <c r="BK825" s="2566"/>
      <c r="BL825" s="2566"/>
      <c r="BM825" s="2566"/>
      <c r="BN825" s="2566"/>
      <c r="BO825" s="2566"/>
      <c r="BP825" s="2566"/>
      <c r="BQ825" s="2566"/>
      <c r="BR825" s="2566"/>
      <c r="BS825" s="2566"/>
      <c r="BT825" s="2566"/>
      <c r="BU825" s="2566"/>
      <c r="BV825" s="2566"/>
      <c r="BW825" s="2566"/>
      <c r="BX825" s="2566"/>
      <c r="BY825" s="2566"/>
      <c r="BZ825" s="2566"/>
      <c r="CA825" s="2566"/>
      <c r="CB825" s="2566"/>
      <c r="CC825" s="2566"/>
      <c r="CD825" s="2566"/>
      <c r="CE825" s="2566"/>
      <c r="CF825" s="2566"/>
      <c r="CG825" s="2566"/>
      <c r="CH825" s="2566"/>
      <c r="CI825" s="2566"/>
      <c r="CJ825" s="2566"/>
      <c r="CK825" s="2566"/>
      <c r="CL825" s="2566"/>
      <c r="CM825" s="2566"/>
      <c r="CN825" s="2566"/>
      <c r="CO825" s="2566"/>
      <c r="CP825" s="2566"/>
      <c r="CQ825" s="2566"/>
      <c r="CR825" s="2566"/>
      <c r="CS825" s="2566"/>
      <c r="CT825" s="2566"/>
      <c r="CU825" s="2566"/>
      <c r="CV825" s="2566"/>
      <c r="CW825" s="2566"/>
      <c r="CX825" s="2566"/>
      <c r="CY825" s="2566"/>
      <c r="CZ825" s="2566"/>
      <c r="DA825" s="2566"/>
      <c r="DB825" s="2566"/>
      <c r="DC825" s="2566"/>
      <c r="DD825" s="2566"/>
      <c r="DE825" s="2566"/>
      <c r="DF825" s="2566"/>
      <c r="DG825" s="2566"/>
      <c r="DH825" s="2566"/>
      <c r="DI825" s="2566"/>
      <c r="DJ825" s="2566"/>
      <c r="DK825" s="2566"/>
      <c r="DL825" s="2586" t="s">
        <v>584</v>
      </c>
      <c r="DM825" s="2587"/>
      <c r="DN825" s="2587"/>
      <c r="DO825" s="2587"/>
      <c r="DP825" s="2587"/>
      <c r="DQ825" s="2587"/>
      <c r="DR825" s="2566"/>
      <c r="DS825" s="2566"/>
      <c r="DT825" s="2566"/>
      <c r="DU825" s="2566"/>
      <c r="DV825" s="2566"/>
      <c r="DW825" s="2566"/>
      <c r="DX825" s="2567"/>
      <c r="DY825" s="500"/>
    </row>
    <row r="826" spans="25:129" ht="21" customHeight="1">
      <c r="Y826" s="482"/>
      <c r="Z826" s="483"/>
      <c r="AU826" s="2449" t="s">
        <v>545</v>
      </c>
      <c r="AV826" s="2450"/>
      <c r="AW826" s="2450"/>
      <c r="AX826" s="2450"/>
      <c r="AY826" s="2450"/>
      <c r="AZ826" s="2451"/>
      <c r="BA826" s="2578" t="s">
        <v>560</v>
      </c>
      <c r="BB826" s="2579"/>
      <c r="BC826" s="2579"/>
      <c r="BD826" s="2579"/>
      <c r="BE826" s="2579"/>
      <c r="BF826" s="2579"/>
      <c r="BG826" s="2566"/>
      <c r="BH826" s="2566"/>
      <c r="BI826" s="2566"/>
      <c r="BJ826" s="2566"/>
      <c r="BK826" s="2566"/>
      <c r="BL826" s="2566"/>
      <c r="BM826" s="2566"/>
      <c r="BN826" s="2566"/>
      <c r="BO826" s="2566"/>
      <c r="BP826" s="2566"/>
      <c r="BQ826" s="2566"/>
      <c r="BR826" s="2566"/>
      <c r="BS826" s="2566"/>
      <c r="BT826" s="2566"/>
      <c r="BU826" s="2566"/>
      <c r="BV826" s="2566"/>
      <c r="BW826" s="2566"/>
      <c r="BX826" s="2566"/>
      <c r="BY826" s="2566"/>
      <c r="BZ826" s="2566"/>
      <c r="CA826" s="2566"/>
      <c r="CB826" s="2566"/>
      <c r="CC826" s="2566"/>
      <c r="CD826" s="2566"/>
      <c r="CE826" s="2566"/>
      <c r="CF826" s="2566"/>
      <c r="CG826" s="2566"/>
      <c r="CH826" s="2566"/>
      <c r="CI826" s="2566"/>
      <c r="CJ826" s="2566"/>
      <c r="CK826" s="2566"/>
      <c r="CL826" s="2566"/>
      <c r="CM826" s="2566"/>
      <c r="CN826" s="2566"/>
      <c r="CO826" s="2566"/>
      <c r="CP826" s="2566"/>
      <c r="CQ826" s="2566"/>
      <c r="CR826" s="2566"/>
      <c r="CS826" s="2566"/>
      <c r="CT826" s="2566"/>
      <c r="CU826" s="2566"/>
      <c r="CV826" s="2566"/>
      <c r="CW826" s="2566"/>
      <c r="CX826" s="2566"/>
      <c r="CY826" s="2566"/>
      <c r="CZ826" s="2566"/>
      <c r="DA826" s="2566"/>
      <c r="DB826" s="2566"/>
      <c r="DC826" s="2566"/>
      <c r="DD826" s="2566"/>
      <c r="DE826" s="2566"/>
      <c r="DF826" s="2566"/>
      <c r="DG826" s="2566"/>
      <c r="DH826" s="2566"/>
      <c r="DI826" s="2566"/>
      <c r="DJ826" s="2566"/>
      <c r="DK826" s="2566"/>
      <c r="DL826" s="2586" t="s">
        <v>584</v>
      </c>
      <c r="DM826" s="2587"/>
      <c r="DN826" s="2587"/>
      <c r="DO826" s="2587"/>
      <c r="DP826" s="2587"/>
      <c r="DQ826" s="2587"/>
      <c r="DR826" s="2566"/>
      <c r="DS826" s="2566"/>
      <c r="DT826" s="2566"/>
      <c r="DU826" s="2566"/>
      <c r="DV826" s="2566"/>
      <c r="DW826" s="2566"/>
      <c r="DX826" s="2567"/>
      <c r="DY826" s="500"/>
    </row>
    <row r="827" spans="25:129" ht="21" customHeight="1">
      <c r="Y827" s="482"/>
      <c r="Z827" s="483"/>
      <c r="AU827" s="2449" t="s">
        <v>545</v>
      </c>
      <c r="AV827" s="2450"/>
      <c r="AW827" s="2450"/>
      <c r="AX827" s="2450"/>
      <c r="AY827" s="2450"/>
      <c r="AZ827" s="2451"/>
      <c r="BA827" s="2578" t="s">
        <v>561</v>
      </c>
      <c r="BB827" s="2579"/>
      <c r="BC827" s="2579"/>
      <c r="BD827" s="2579"/>
      <c r="BE827" s="2579"/>
      <c r="BF827" s="2579"/>
      <c r="BG827" s="2566"/>
      <c r="BH827" s="2566"/>
      <c r="BI827" s="2566"/>
      <c r="BJ827" s="2566"/>
      <c r="BK827" s="2566"/>
      <c r="BL827" s="2566"/>
      <c r="BM827" s="2566"/>
      <c r="BN827" s="2566"/>
      <c r="BO827" s="2566"/>
      <c r="BP827" s="2566"/>
      <c r="BQ827" s="2566"/>
      <c r="BR827" s="2566"/>
      <c r="BS827" s="2566"/>
      <c r="BT827" s="2566"/>
      <c r="BU827" s="2566"/>
      <c r="BV827" s="2566"/>
      <c r="BW827" s="2566"/>
      <c r="BX827" s="2566"/>
      <c r="BY827" s="2566"/>
      <c r="BZ827" s="2566"/>
      <c r="CA827" s="2566"/>
      <c r="CB827" s="2566"/>
      <c r="CC827" s="2566"/>
      <c r="CD827" s="2566"/>
      <c r="CE827" s="2566"/>
      <c r="CF827" s="2566"/>
      <c r="CG827" s="2566"/>
      <c r="CH827" s="2566"/>
      <c r="CI827" s="2566"/>
      <c r="CJ827" s="2566"/>
      <c r="CK827" s="2566"/>
      <c r="CL827" s="2566"/>
      <c r="CM827" s="2566"/>
      <c r="CN827" s="2566"/>
      <c r="CO827" s="2566"/>
      <c r="CP827" s="2566"/>
      <c r="CQ827" s="2566"/>
      <c r="CR827" s="2566"/>
      <c r="CS827" s="2566"/>
      <c r="CT827" s="2566"/>
      <c r="CU827" s="2566"/>
      <c r="CV827" s="2566"/>
      <c r="CW827" s="2566"/>
      <c r="CX827" s="2566"/>
      <c r="CY827" s="2566"/>
      <c r="CZ827" s="2566"/>
      <c r="DA827" s="2566"/>
      <c r="DB827" s="2566"/>
      <c r="DC827" s="2566"/>
      <c r="DD827" s="2566"/>
      <c r="DE827" s="2566"/>
      <c r="DF827" s="2566"/>
      <c r="DG827" s="2566"/>
      <c r="DH827" s="2566"/>
      <c r="DI827" s="2566"/>
      <c r="DJ827" s="2566"/>
      <c r="DK827" s="2566"/>
      <c r="DL827" s="2586" t="s">
        <v>584</v>
      </c>
      <c r="DM827" s="2587"/>
      <c r="DN827" s="2587"/>
      <c r="DO827" s="2587"/>
      <c r="DP827" s="2587"/>
      <c r="DQ827" s="2587"/>
      <c r="DR827" s="2566"/>
      <c r="DS827" s="2566"/>
      <c r="DT827" s="2566"/>
      <c r="DU827" s="2566"/>
      <c r="DV827" s="2566"/>
      <c r="DW827" s="2566"/>
      <c r="DX827" s="2567"/>
      <c r="DY827" s="500"/>
    </row>
    <row r="828" spans="25:129" ht="21" customHeight="1">
      <c r="Y828" s="482"/>
      <c r="Z828" s="483"/>
      <c r="AU828" s="2449" t="s">
        <v>545</v>
      </c>
      <c r="AV828" s="2450"/>
      <c r="AW828" s="2450"/>
      <c r="AX828" s="2450"/>
      <c r="AY828" s="2450"/>
      <c r="AZ828" s="2451"/>
      <c r="BA828" s="2578" t="s">
        <v>578</v>
      </c>
      <c r="BB828" s="2579"/>
      <c r="BC828" s="2579"/>
      <c r="BD828" s="2579"/>
      <c r="BE828" s="2579"/>
      <c r="BF828" s="2579"/>
      <c r="BG828" s="2566"/>
      <c r="BH828" s="2566"/>
      <c r="BI828" s="2566"/>
      <c r="BJ828" s="2566"/>
      <c r="BK828" s="2566"/>
      <c r="BL828" s="2566"/>
      <c r="BM828" s="2566"/>
      <c r="BN828" s="2566"/>
      <c r="BO828" s="2566"/>
      <c r="BP828" s="2566"/>
      <c r="BQ828" s="2566"/>
      <c r="BR828" s="2566"/>
      <c r="BS828" s="2566"/>
      <c r="BT828" s="2566"/>
      <c r="BU828" s="2566"/>
      <c r="BV828" s="2566"/>
      <c r="BW828" s="2566"/>
      <c r="BX828" s="2566"/>
      <c r="BY828" s="2566"/>
      <c r="BZ828" s="2566"/>
      <c r="CA828" s="2566"/>
      <c r="CB828" s="2566"/>
      <c r="CC828" s="2566"/>
      <c r="CD828" s="2566"/>
      <c r="CE828" s="2566"/>
      <c r="CF828" s="2566"/>
      <c r="CG828" s="2566"/>
      <c r="CH828" s="2566"/>
      <c r="CI828" s="2566"/>
      <c r="CJ828" s="2566"/>
      <c r="CK828" s="2566"/>
      <c r="CL828" s="2566"/>
      <c r="CM828" s="2566"/>
      <c r="CN828" s="2566"/>
      <c r="CO828" s="2566"/>
      <c r="CP828" s="2566"/>
      <c r="CQ828" s="2566"/>
      <c r="CR828" s="2566"/>
      <c r="CS828" s="2566"/>
      <c r="CT828" s="2566"/>
      <c r="CU828" s="2566"/>
      <c r="CV828" s="2566"/>
      <c r="CW828" s="2566"/>
      <c r="CX828" s="2566"/>
      <c r="CY828" s="2566"/>
      <c r="CZ828" s="2566"/>
      <c r="DA828" s="2566"/>
      <c r="DB828" s="2566"/>
      <c r="DC828" s="2566"/>
      <c r="DD828" s="2566"/>
      <c r="DE828" s="2566"/>
      <c r="DF828" s="2566"/>
      <c r="DG828" s="2566"/>
      <c r="DH828" s="2566"/>
      <c r="DI828" s="2566"/>
      <c r="DJ828" s="2566"/>
      <c r="DK828" s="2566"/>
      <c r="DL828" s="2586" t="s">
        <v>584</v>
      </c>
      <c r="DM828" s="2587"/>
      <c r="DN828" s="2587"/>
      <c r="DO828" s="2587"/>
      <c r="DP828" s="2587"/>
      <c r="DQ828" s="2587"/>
      <c r="DR828" s="2566"/>
      <c r="DS828" s="2566"/>
      <c r="DT828" s="2566"/>
      <c r="DU828" s="2566"/>
      <c r="DV828" s="2566"/>
      <c r="DW828" s="2566"/>
      <c r="DX828" s="2567"/>
      <c r="DY828" s="500"/>
    </row>
    <row r="829" spans="25:129" ht="21" customHeight="1">
      <c r="Y829" s="482"/>
      <c r="Z829" s="483"/>
      <c r="AU829" s="2449" t="s">
        <v>545</v>
      </c>
      <c r="AV829" s="2450"/>
      <c r="AW829" s="2450"/>
      <c r="AX829" s="2450"/>
      <c r="AY829" s="2450"/>
      <c r="AZ829" s="2451"/>
      <c r="BA829" s="2578" t="s">
        <v>579</v>
      </c>
      <c r="BB829" s="2579"/>
      <c r="BC829" s="2579"/>
      <c r="BD829" s="2579"/>
      <c r="BE829" s="2579"/>
      <c r="BF829" s="2579"/>
      <c r="BG829" s="2566"/>
      <c r="BH829" s="2566"/>
      <c r="BI829" s="2566"/>
      <c r="BJ829" s="2566"/>
      <c r="BK829" s="2566"/>
      <c r="BL829" s="2566"/>
      <c r="BM829" s="2566"/>
      <c r="BN829" s="2566"/>
      <c r="BO829" s="2566"/>
      <c r="BP829" s="2566"/>
      <c r="BQ829" s="2566"/>
      <c r="BR829" s="2566"/>
      <c r="BS829" s="2566"/>
      <c r="BT829" s="2566"/>
      <c r="BU829" s="2566"/>
      <c r="BV829" s="2566"/>
      <c r="BW829" s="2566"/>
      <c r="BX829" s="2566"/>
      <c r="BY829" s="2566"/>
      <c r="BZ829" s="2566"/>
      <c r="CA829" s="2566"/>
      <c r="CB829" s="2566"/>
      <c r="CC829" s="2566"/>
      <c r="CD829" s="2566"/>
      <c r="CE829" s="2566"/>
      <c r="CF829" s="2566"/>
      <c r="CG829" s="2566"/>
      <c r="CH829" s="2566"/>
      <c r="CI829" s="2566"/>
      <c r="CJ829" s="2566"/>
      <c r="CK829" s="2566"/>
      <c r="CL829" s="2566"/>
      <c r="CM829" s="2566"/>
      <c r="CN829" s="2566"/>
      <c r="CO829" s="2566"/>
      <c r="CP829" s="2566"/>
      <c r="CQ829" s="2566"/>
      <c r="CR829" s="2566"/>
      <c r="CS829" s="2566"/>
      <c r="CT829" s="2566"/>
      <c r="CU829" s="2566"/>
      <c r="CV829" s="2566"/>
      <c r="CW829" s="2566"/>
      <c r="CX829" s="2566"/>
      <c r="CY829" s="2566"/>
      <c r="CZ829" s="2566"/>
      <c r="DA829" s="2566"/>
      <c r="DB829" s="2566"/>
      <c r="DC829" s="2566"/>
      <c r="DD829" s="2566"/>
      <c r="DE829" s="2566"/>
      <c r="DF829" s="2566"/>
      <c r="DG829" s="2566"/>
      <c r="DH829" s="2566"/>
      <c r="DI829" s="2566"/>
      <c r="DJ829" s="2566"/>
      <c r="DK829" s="2566"/>
      <c r="DL829" s="2586" t="s">
        <v>584</v>
      </c>
      <c r="DM829" s="2587"/>
      <c r="DN829" s="2587"/>
      <c r="DO829" s="2587"/>
      <c r="DP829" s="2587"/>
      <c r="DQ829" s="2587"/>
      <c r="DR829" s="2566"/>
      <c r="DS829" s="2566"/>
      <c r="DT829" s="2566"/>
      <c r="DU829" s="2566"/>
      <c r="DV829" s="2566"/>
      <c r="DW829" s="2566"/>
      <c r="DX829" s="2567"/>
      <c r="DY829" s="500"/>
    </row>
    <row r="830" spans="25:129" ht="21" customHeight="1">
      <c r="Y830" s="482"/>
      <c r="Z830" s="483"/>
      <c r="AU830" s="2449" t="s">
        <v>545</v>
      </c>
      <c r="AV830" s="2450"/>
      <c r="AW830" s="2450"/>
      <c r="AX830" s="2450"/>
      <c r="AY830" s="2450"/>
      <c r="AZ830" s="2451"/>
      <c r="BA830" s="2578" t="s">
        <v>580</v>
      </c>
      <c r="BB830" s="2579"/>
      <c r="BC830" s="2579"/>
      <c r="BD830" s="2579"/>
      <c r="BE830" s="2579"/>
      <c r="BF830" s="2579"/>
      <c r="BG830" s="2566"/>
      <c r="BH830" s="2566"/>
      <c r="BI830" s="2566"/>
      <c r="BJ830" s="2566"/>
      <c r="BK830" s="2566"/>
      <c r="BL830" s="2566"/>
      <c r="BM830" s="2566"/>
      <c r="BN830" s="2566"/>
      <c r="BO830" s="2566"/>
      <c r="BP830" s="2566"/>
      <c r="BQ830" s="2566"/>
      <c r="BR830" s="2566"/>
      <c r="BS830" s="2566"/>
      <c r="BT830" s="2566"/>
      <c r="BU830" s="2566"/>
      <c r="BV830" s="2566"/>
      <c r="BW830" s="2566"/>
      <c r="BX830" s="2566"/>
      <c r="BY830" s="2566"/>
      <c r="BZ830" s="2566"/>
      <c r="CA830" s="2566"/>
      <c r="CB830" s="2566"/>
      <c r="CC830" s="2566"/>
      <c r="CD830" s="2566"/>
      <c r="CE830" s="2566"/>
      <c r="CF830" s="2566"/>
      <c r="CG830" s="2566"/>
      <c r="CH830" s="2566"/>
      <c r="CI830" s="2566"/>
      <c r="CJ830" s="2566"/>
      <c r="CK830" s="2566"/>
      <c r="CL830" s="2566"/>
      <c r="CM830" s="2566"/>
      <c r="CN830" s="2566"/>
      <c r="CO830" s="2566"/>
      <c r="CP830" s="2566"/>
      <c r="CQ830" s="2566"/>
      <c r="CR830" s="2566"/>
      <c r="CS830" s="2566"/>
      <c r="CT830" s="2566"/>
      <c r="CU830" s="2566"/>
      <c r="CV830" s="2566"/>
      <c r="CW830" s="2566"/>
      <c r="CX830" s="2566"/>
      <c r="CY830" s="2566"/>
      <c r="CZ830" s="2566"/>
      <c r="DA830" s="2566"/>
      <c r="DB830" s="2566"/>
      <c r="DC830" s="2566"/>
      <c r="DD830" s="2566"/>
      <c r="DE830" s="2566"/>
      <c r="DF830" s="2566"/>
      <c r="DG830" s="2566"/>
      <c r="DH830" s="2566"/>
      <c r="DI830" s="2566"/>
      <c r="DJ830" s="2566"/>
      <c r="DK830" s="2566"/>
      <c r="DL830" s="2586" t="s">
        <v>584</v>
      </c>
      <c r="DM830" s="2587"/>
      <c r="DN830" s="2587"/>
      <c r="DO830" s="2587"/>
      <c r="DP830" s="2587"/>
      <c r="DQ830" s="2587"/>
      <c r="DR830" s="2566"/>
      <c r="DS830" s="2566"/>
      <c r="DT830" s="2566"/>
      <c r="DU830" s="2566"/>
      <c r="DV830" s="2566"/>
      <c r="DW830" s="2566"/>
      <c r="DX830" s="2567"/>
      <c r="DY830" s="500"/>
    </row>
    <row r="831" spans="25:129" ht="21" customHeight="1">
      <c r="Y831" s="482"/>
      <c r="Z831" s="483"/>
      <c r="AU831" s="2449" t="s">
        <v>545</v>
      </c>
      <c r="AV831" s="2450"/>
      <c r="AW831" s="2450"/>
      <c r="AX831" s="2450"/>
      <c r="AY831" s="2450"/>
      <c r="AZ831" s="2451"/>
      <c r="BA831" s="2578" t="s">
        <v>581</v>
      </c>
      <c r="BB831" s="2579"/>
      <c r="BC831" s="2579"/>
      <c r="BD831" s="2579"/>
      <c r="BE831" s="2579"/>
      <c r="BF831" s="2579"/>
      <c r="BG831" s="2566"/>
      <c r="BH831" s="2566"/>
      <c r="BI831" s="2566"/>
      <c r="BJ831" s="2566"/>
      <c r="BK831" s="2566"/>
      <c r="BL831" s="2566"/>
      <c r="BM831" s="2566"/>
      <c r="BN831" s="2566"/>
      <c r="BO831" s="2566"/>
      <c r="BP831" s="2566"/>
      <c r="BQ831" s="2566"/>
      <c r="BR831" s="2566"/>
      <c r="BS831" s="2566"/>
      <c r="BT831" s="2566"/>
      <c r="BU831" s="2566"/>
      <c r="BV831" s="2566"/>
      <c r="BW831" s="2566"/>
      <c r="BX831" s="2566"/>
      <c r="BY831" s="2566"/>
      <c r="BZ831" s="2566"/>
      <c r="CA831" s="2566"/>
      <c r="CB831" s="2566"/>
      <c r="CC831" s="2566"/>
      <c r="CD831" s="2566"/>
      <c r="CE831" s="2566"/>
      <c r="CF831" s="2566"/>
      <c r="CG831" s="2566"/>
      <c r="CH831" s="2566"/>
      <c r="CI831" s="2566"/>
      <c r="CJ831" s="2566"/>
      <c r="CK831" s="2566"/>
      <c r="CL831" s="2566"/>
      <c r="CM831" s="2566"/>
      <c r="CN831" s="2566"/>
      <c r="CO831" s="2566"/>
      <c r="CP831" s="2566"/>
      <c r="CQ831" s="2566"/>
      <c r="CR831" s="2566"/>
      <c r="CS831" s="2566"/>
      <c r="CT831" s="2566"/>
      <c r="CU831" s="2566"/>
      <c r="CV831" s="2566"/>
      <c r="CW831" s="2566"/>
      <c r="CX831" s="2566"/>
      <c r="CY831" s="2566"/>
      <c r="CZ831" s="2566"/>
      <c r="DA831" s="2566"/>
      <c r="DB831" s="2566"/>
      <c r="DC831" s="2566"/>
      <c r="DD831" s="2566"/>
      <c r="DE831" s="2566"/>
      <c r="DF831" s="2566"/>
      <c r="DG831" s="2566"/>
      <c r="DH831" s="2566"/>
      <c r="DI831" s="2566"/>
      <c r="DJ831" s="2566"/>
      <c r="DK831" s="2566"/>
      <c r="DL831" s="2586" t="s">
        <v>584</v>
      </c>
      <c r="DM831" s="2587"/>
      <c r="DN831" s="2587"/>
      <c r="DO831" s="2587"/>
      <c r="DP831" s="2587"/>
      <c r="DQ831" s="2587"/>
      <c r="DR831" s="2566"/>
      <c r="DS831" s="2566"/>
      <c r="DT831" s="2566"/>
      <c r="DU831" s="2566"/>
      <c r="DV831" s="2566"/>
      <c r="DW831" s="2566"/>
      <c r="DX831" s="2567"/>
      <c r="DY831" s="500"/>
    </row>
    <row r="832" spans="25:129" ht="21" customHeight="1">
      <c r="Y832" s="482"/>
      <c r="Z832" s="483"/>
      <c r="AU832" s="2452" t="s">
        <v>545</v>
      </c>
      <c r="AV832" s="2453"/>
      <c r="AW832" s="2453"/>
      <c r="AX832" s="2453"/>
      <c r="AY832" s="2453"/>
      <c r="AZ832" s="2454"/>
      <c r="BA832" s="2581" t="s">
        <v>582</v>
      </c>
      <c r="BB832" s="2582"/>
      <c r="BC832" s="2582"/>
      <c r="BD832" s="2582"/>
      <c r="BE832" s="2582"/>
      <c r="BF832" s="2582"/>
      <c r="BG832" s="2568"/>
      <c r="BH832" s="2568"/>
      <c r="BI832" s="2568"/>
      <c r="BJ832" s="2568"/>
      <c r="BK832" s="2568"/>
      <c r="BL832" s="2568"/>
      <c r="BM832" s="2568"/>
      <c r="BN832" s="2568"/>
      <c r="BO832" s="2568"/>
      <c r="BP832" s="2568"/>
      <c r="BQ832" s="2568"/>
      <c r="BR832" s="2568"/>
      <c r="BS832" s="2568"/>
      <c r="BT832" s="2568"/>
      <c r="BU832" s="2568"/>
      <c r="BV832" s="2568"/>
      <c r="BW832" s="2568"/>
      <c r="BX832" s="2568"/>
      <c r="BY832" s="2568"/>
      <c r="BZ832" s="2568"/>
      <c r="CA832" s="2568"/>
      <c r="CB832" s="2568"/>
      <c r="CC832" s="2568"/>
      <c r="CD832" s="2568"/>
      <c r="CE832" s="2568"/>
      <c r="CF832" s="2568"/>
      <c r="CG832" s="2568"/>
      <c r="CH832" s="2568"/>
      <c r="CI832" s="2568"/>
      <c r="CJ832" s="2568"/>
      <c r="CK832" s="2568"/>
      <c r="CL832" s="2568"/>
      <c r="CM832" s="2568"/>
      <c r="CN832" s="2568"/>
      <c r="CO832" s="2568"/>
      <c r="CP832" s="2568"/>
      <c r="CQ832" s="2568"/>
      <c r="CR832" s="2568"/>
      <c r="CS832" s="2568"/>
      <c r="CT832" s="2568"/>
      <c r="CU832" s="2568"/>
      <c r="CV832" s="2568"/>
      <c r="CW832" s="2568"/>
      <c r="CX832" s="2568"/>
      <c r="CY832" s="2568"/>
      <c r="CZ832" s="2568"/>
      <c r="DA832" s="2568"/>
      <c r="DB832" s="2568"/>
      <c r="DC832" s="2568"/>
      <c r="DD832" s="2568"/>
      <c r="DE832" s="2568"/>
      <c r="DF832" s="2568"/>
      <c r="DG832" s="2568"/>
      <c r="DH832" s="2568"/>
      <c r="DI832" s="2568"/>
      <c r="DJ832" s="2568"/>
      <c r="DK832" s="2568"/>
      <c r="DL832" s="2583" t="s">
        <v>584</v>
      </c>
      <c r="DM832" s="2584"/>
      <c r="DN832" s="2584"/>
      <c r="DO832" s="2584"/>
      <c r="DP832" s="2584"/>
      <c r="DQ832" s="2584"/>
      <c r="DR832" s="2568"/>
      <c r="DS832" s="2568"/>
      <c r="DT832" s="2568"/>
      <c r="DU832" s="2568"/>
      <c r="DV832" s="2568"/>
      <c r="DW832" s="2568"/>
      <c r="DX832" s="2569"/>
      <c r="DY832" s="500"/>
    </row>
    <row r="833" spans="3:129" ht="21" customHeight="1">
      <c r="Y833" s="482"/>
      <c r="Z833" s="483"/>
    </row>
    <row r="834" spans="3:129" ht="21" customHeight="1">
      <c r="Y834" s="482"/>
      <c r="Z834" s="483"/>
    </row>
    <row r="835" spans="3:129" ht="21" customHeight="1">
      <c r="Y835" s="482"/>
      <c r="Z835" s="483"/>
      <c r="AU835" s="2557" t="s">
        <v>574</v>
      </c>
      <c r="AV835" s="2558"/>
      <c r="AW835" s="2558"/>
      <c r="AX835" s="2558"/>
      <c r="AY835" s="2558"/>
      <c r="AZ835" s="2559"/>
      <c r="BA835" s="2553" t="s">
        <v>575</v>
      </c>
      <c r="BB835" s="2554"/>
      <c r="BC835" s="2554"/>
      <c r="BD835" s="2554"/>
      <c r="BE835" s="2554"/>
      <c r="BF835" s="2554"/>
      <c r="BG835" s="2554"/>
      <c r="BH835" s="2554"/>
      <c r="BI835" s="2554"/>
      <c r="BJ835" s="2554"/>
      <c r="BK835" s="2554"/>
      <c r="BL835" s="2554"/>
      <c r="BM835" s="2554"/>
      <c r="BN835" s="2554"/>
      <c r="BO835" s="2554"/>
      <c r="BP835" s="2554"/>
      <c r="BQ835" s="2554"/>
      <c r="BR835" s="2554"/>
      <c r="BS835" s="2554"/>
      <c r="BT835" s="2554"/>
      <c r="BU835" s="2554"/>
      <c r="BV835" s="2554"/>
      <c r="BW835" s="2554"/>
      <c r="BX835" s="2554"/>
      <c r="BY835" s="2554"/>
      <c r="BZ835" s="2554"/>
      <c r="CA835" s="2554"/>
      <c r="CB835" s="2554"/>
      <c r="CC835" s="2554"/>
      <c r="CD835" s="2554"/>
      <c r="CE835" s="2554"/>
      <c r="CF835" s="2554"/>
      <c r="CG835" s="2554"/>
      <c r="CH835" s="2554"/>
      <c r="CI835" s="2554"/>
      <c r="CJ835" s="2554"/>
      <c r="CK835" s="2554"/>
      <c r="CL835" s="2554"/>
      <c r="CM835" s="2554"/>
      <c r="CN835" s="2554"/>
      <c r="CO835" s="2554"/>
      <c r="CP835" s="2554"/>
      <c r="CQ835" s="2554"/>
      <c r="CR835" s="2554"/>
      <c r="CS835" s="2554"/>
      <c r="CT835" s="2554"/>
      <c r="CU835" s="2554"/>
      <c r="CV835" s="2554"/>
      <c r="CW835" s="2554"/>
      <c r="CX835" s="2554"/>
      <c r="CY835" s="2554"/>
      <c r="CZ835" s="2554"/>
      <c r="DA835" s="2554"/>
      <c r="DB835" s="2554"/>
      <c r="DC835" s="2554"/>
      <c r="DD835" s="2554"/>
      <c r="DE835" s="2554"/>
      <c r="DF835" s="2554"/>
      <c r="DG835" s="2554"/>
      <c r="DH835" s="2554"/>
      <c r="DI835" s="2554"/>
      <c r="DJ835" s="2554"/>
      <c r="DK835" s="2554"/>
      <c r="DL835" s="2554"/>
      <c r="DM835" s="2554"/>
      <c r="DN835" s="2554"/>
      <c r="DO835" s="2554"/>
      <c r="DP835" s="2554"/>
      <c r="DQ835" s="2554"/>
      <c r="DR835" s="2554"/>
      <c r="DS835" s="2554"/>
      <c r="DT835" s="2554"/>
      <c r="DU835" s="2554"/>
      <c r="DV835" s="2554"/>
      <c r="DW835" s="2554"/>
      <c r="DX835" s="2555"/>
      <c r="DY835" s="494"/>
    </row>
    <row r="836" spans="3:129" ht="21" customHeight="1">
      <c r="Y836" s="482"/>
      <c r="Z836" s="483"/>
      <c r="AA836" s="482"/>
      <c r="AU836" s="2446" t="s">
        <v>545</v>
      </c>
      <c r="AV836" s="2447"/>
      <c r="AW836" s="2447"/>
      <c r="AX836" s="2447"/>
      <c r="AY836" s="2447"/>
      <c r="AZ836" s="2448"/>
      <c r="BA836" s="2578" t="s">
        <v>546</v>
      </c>
      <c r="BB836" s="2579"/>
      <c r="BC836" s="2579"/>
      <c r="BD836" s="2579"/>
      <c r="BE836" s="2579"/>
      <c r="BF836" s="2579"/>
      <c r="BG836" s="2570" t="s">
        <v>585</v>
      </c>
      <c r="BH836" s="2570"/>
      <c r="BI836" s="2570"/>
      <c r="BJ836" s="2570"/>
      <c r="BK836" s="2570"/>
      <c r="BL836" s="2570"/>
      <c r="BM836" s="2570"/>
      <c r="BN836" s="2570"/>
      <c r="BO836" s="2570"/>
      <c r="BP836" s="2570"/>
      <c r="BQ836" s="2570"/>
      <c r="BR836" s="2570"/>
      <c r="BS836" s="2570"/>
      <c r="BT836" s="2570"/>
      <c r="BU836" s="2570"/>
      <c r="BV836" s="2570"/>
      <c r="BW836" s="2570"/>
      <c r="BX836" s="2570"/>
      <c r="BY836" s="2570"/>
      <c r="BZ836" s="2570"/>
      <c r="CA836" s="2570"/>
      <c r="CB836" s="2570"/>
      <c r="CC836" s="2570"/>
      <c r="CD836" s="2570"/>
      <c r="CE836" s="2570"/>
      <c r="CF836" s="2570"/>
      <c r="CG836" s="2570"/>
      <c r="CH836" s="2570"/>
      <c r="CI836" s="2570"/>
      <c r="CJ836" s="2570"/>
      <c r="CK836" s="2570"/>
      <c r="CL836" s="2570"/>
      <c r="CM836" s="2570"/>
      <c r="CN836" s="2570"/>
      <c r="CO836" s="2570"/>
      <c r="CP836" s="2570"/>
      <c r="CQ836" s="2570"/>
      <c r="CR836" s="2570"/>
      <c r="CS836" s="2570"/>
      <c r="CT836" s="2570"/>
      <c r="CU836" s="2570"/>
      <c r="CV836" s="2570"/>
      <c r="CW836" s="2570"/>
      <c r="CX836" s="2570"/>
      <c r="CY836" s="2570"/>
      <c r="CZ836" s="2570"/>
      <c r="DA836" s="2570"/>
      <c r="DB836" s="2570"/>
      <c r="DC836" s="2570"/>
      <c r="DD836" s="2570"/>
      <c r="DE836" s="2570"/>
      <c r="DF836" s="2570"/>
      <c r="DG836" s="2570"/>
      <c r="DH836" s="2570"/>
      <c r="DI836" s="2570"/>
      <c r="DJ836" s="2570"/>
      <c r="DK836" s="2570"/>
      <c r="DL836" s="2570"/>
      <c r="DM836" s="2570"/>
      <c r="DN836" s="2570"/>
      <c r="DO836" s="2570"/>
      <c r="DP836" s="2570"/>
      <c r="DQ836" s="2570"/>
      <c r="DR836" s="2570"/>
      <c r="DS836" s="2570"/>
      <c r="DT836" s="2570"/>
      <c r="DU836" s="2570"/>
      <c r="DV836" s="2570"/>
      <c r="DW836" s="2570"/>
      <c r="DX836" s="2571"/>
      <c r="DY836" s="500"/>
    </row>
    <row r="837" spans="3:129" ht="21" customHeight="1">
      <c r="I837" s="2572" t="s">
        <v>577</v>
      </c>
      <c r="J837" s="2573"/>
      <c r="K837" s="2573"/>
      <c r="L837" s="2573"/>
      <c r="M837" s="2573"/>
      <c r="N837" s="2573"/>
      <c r="O837" s="2573"/>
      <c r="P837" s="2573"/>
      <c r="Q837" s="2573"/>
      <c r="R837" s="2573"/>
      <c r="S837" s="2573"/>
      <c r="T837" s="2573"/>
      <c r="U837" s="2573"/>
      <c r="V837" s="2573"/>
      <c r="W837" s="2573"/>
      <c r="X837" s="2573"/>
      <c r="Y837" s="2573"/>
      <c r="Z837" s="2573"/>
      <c r="AA837" s="2573"/>
      <c r="AB837" s="2573"/>
      <c r="AC837" s="2573"/>
      <c r="AD837" s="2573"/>
      <c r="AE837" s="2573"/>
      <c r="AF837" s="2573"/>
      <c r="AG837" s="2573"/>
      <c r="AH837" s="2573"/>
      <c r="AI837" s="2573"/>
      <c r="AJ837" s="2573"/>
      <c r="AK837" s="2574"/>
      <c r="AL837" s="486"/>
      <c r="AM837" s="486"/>
      <c r="AN837" s="486"/>
      <c r="AO837" s="486"/>
      <c r="AP837" s="486"/>
      <c r="AQ837" s="486"/>
      <c r="AR837" s="486"/>
      <c r="AS837" s="486"/>
      <c r="AT837" s="486"/>
      <c r="AU837" s="2449" t="s">
        <v>545</v>
      </c>
      <c r="AV837" s="2450"/>
      <c r="AW837" s="2450"/>
      <c r="AX837" s="2450"/>
      <c r="AY837" s="2450"/>
      <c r="AZ837" s="2451"/>
      <c r="BA837" s="2578" t="s">
        <v>548</v>
      </c>
      <c r="BB837" s="2579"/>
      <c r="BC837" s="2579"/>
      <c r="BD837" s="2579"/>
      <c r="BE837" s="2579"/>
      <c r="BF837" s="2579"/>
      <c r="BG837" s="2566" t="s">
        <v>587</v>
      </c>
      <c r="BH837" s="2566"/>
      <c r="BI837" s="2566"/>
      <c r="BJ837" s="2566"/>
      <c r="BK837" s="2566"/>
      <c r="BL837" s="2566"/>
      <c r="BM837" s="2566"/>
      <c r="BN837" s="2566"/>
      <c r="BO837" s="2566"/>
      <c r="BP837" s="2566"/>
      <c r="BQ837" s="2566"/>
      <c r="BR837" s="2566"/>
      <c r="BS837" s="2566"/>
      <c r="BT837" s="2566"/>
      <c r="BU837" s="2566"/>
      <c r="BV837" s="2566"/>
      <c r="BW837" s="2566"/>
      <c r="BX837" s="2566"/>
      <c r="BY837" s="2566"/>
      <c r="BZ837" s="2566"/>
      <c r="CA837" s="2566"/>
      <c r="CB837" s="2566"/>
      <c r="CC837" s="2566"/>
      <c r="CD837" s="2566"/>
      <c r="CE837" s="2566"/>
      <c r="CF837" s="2566"/>
      <c r="CG837" s="2566"/>
      <c r="CH837" s="2566"/>
      <c r="CI837" s="2566"/>
      <c r="CJ837" s="2566"/>
      <c r="CK837" s="2566"/>
      <c r="CL837" s="2566"/>
      <c r="CM837" s="2566"/>
      <c r="CN837" s="2566"/>
      <c r="CO837" s="2566"/>
      <c r="CP837" s="2566"/>
      <c r="CQ837" s="2566"/>
      <c r="CR837" s="2566"/>
      <c r="CS837" s="2566"/>
      <c r="CT837" s="2566"/>
      <c r="CU837" s="2566"/>
      <c r="CV837" s="2566"/>
      <c r="CW837" s="2566"/>
      <c r="CX837" s="2566"/>
      <c r="CY837" s="2566"/>
      <c r="CZ837" s="2566"/>
      <c r="DA837" s="2566"/>
      <c r="DB837" s="2566"/>
      <c r="DC837" s="2566"/>
      <c r="DD837" s="2566"/>
      <c r="DE837" s="2566"/>
      <c r="DF837" s="2566"/>
      <c r="DG837" s="2566"/>
      <c r="DH837" s="2566"/>
      <c r="DI837" s="2566"/>
      <c r="DJ837" s="2566"/>
      <c r="DK837" s="2566"/>
      <c r="DL837" s="2566"/>
      <c r="DM837" s="2566"/>
      <c r="DN837" s="2566"/>
      <c r="DO837" s="2566"/>
      <c r="DP837" s="2566"/>
      <c r="DQ837" s="2566"/>
      <c r="DR837" s="2566"/>
      <c r="DS837" s="2566"/>
      <c r="DT837" s="2566"/>
      <c r="DU837" s="2566"/>
      <c r="DV837" s="2566"/>
      <c r="DW837" s="2566"/>
      <c r="DX837" s="2567"/>
      <c r="DY837" s="500"/>
    </row>
    <row r="838" spans="3:129" ht="21" customHeight="1">
      <c r="I838" s="2575"/>
      <c r="J838" s="2576"/>
      <c r="K838" s="2576"/>
      <c r="L838" s="2576"/>
      <c r="M838" s="2576"/>
      <c r="N838" s="2576"/>
      <c r="O838" s="2576"/>
      <c r="P838" s="2576"/>
      <c r="Q838" s="2576"/>
      <c r="R838" s="2576"/>
      <c r="S838" s="2576"/>
      <c r="T838" s="2576"/>
      <c r="U838" s="2576"/>
      <c r="V838" s="2576"/>
      <c r="W838" s="2576"/>
      <c r="X838" s="2576"/>
      <c r="Y838" s="2576"/>
      <c r="Z838" s="2576"/>
      <c r="AA838" s="2576"/>
      <c r="AB838" s="2576"/>
      <c r="AC838" s="2576"/>
      <c r="AD838" s="2576"/>
      <c r="AE838" s="2576"/>
      <c r="AF838" s="2576"/>
      <c r="AG838" s="2576"/>
      <c r="AH838" s="2576"/>
      <c r="AI838" s="2576"/>
      <c r="AJ838" s="2576"/>
      <c r="AK838" s="2577"/>
      <c r="AU838" s="2449" t="s">
        <v>545</v>
      </c>
      <c r="AV838" s="2450"/>
      <c r="AW838" s="2450"/>
      <c r="AX838" s="2450"/>
      <c r="AY838" s="2450"/>
      <c r="AZ838" s="2451"/>
      <c r="BA838" s="2578" t="s">
        <v>549</v>
      </c>
      <c r="BB838" s="2579"/>
      <c r="BC838" s="2579"/>
      <c r="BD838" s="2579"/>
      <c r="BE838" s="2579"/>
      <c r="BF838" s="2579"/>
      <c r="BG838" s="2566" t="s">
        <v>586</v>
      </c>
      <c r="BH838" s="2566"/>
      <c r="BI838" s="2566"/>
      <c r="BJ838" s="2566"/>
      <c r="BK838" s="2566"/>
      <c r="BL838" s="2566"/>
      <c r="BM838" s="2566"/>
      <c r="BN838" s="2566"/>
      <c r="BO838" s="2566"/>
      <c r="BP838" s="2566"/>
      <c r="BQ838" s="2566"/>
      <c r="BR838" s="2566"/>
      <c r="BS838" s="2566"/>
      <c r="BT838" s="2566"/>
      <c r="BU838" s="2566"/>
      <c r="BV838" s="2566"/>
      <c r="BW838" s="2566"/>
      <c r="BX838" s="2566"/>
      <c r="BY838" s="2566"/>
      <c r="BZ838" s="2566"/>
      <c r="CA838" s="2566"/>
      <c r="CB838" s="2566"/>
      <c r="CC838" s="2566"/>
      <c r="CD838" s="2566"/>
      <c r="CE838" s="2566"/>
      <c r="CF838" s="2566"/>
      <c r="CG838" s="2566"/>
      <c r="CH838" s="2566"/>
      <c r="CI838" s="2566"/>
      <c r="CJ838" s="2566"/>
      <c r="CK838" s="2566"/>
      <c r="CL838" s="2566"/>
      <c r="CM838" s="2566"/>
      <c r="CN838" s="2566"/>
      <c r="CO838" s="2566"/>
      <c r="CP838" s="2566"/>
      <c r="CQ838" s="2566"/>
      <c r="CR838" s="2566"/>
      <c r="CS838" s="2566"/>
      <c r="CT838" s="2566"/>
      <c r="CU838" s="2566"/>
      <c r="CV838" s="2566"/>
      <c r="CW838" s="2566"/>
      <c r="CX838" s="2566"/>
      <c r="CY838" s="2566"/>
      <c r="CZ838" s="2566"/>
      <c r="DA838" s="2566"/>
      <c r="DB838" s="2566"/>
      <c r="DC838" s="2566"/>
      <c r="DD838" s="2566"/>
      <c r="DE838" s="2566"/>
      <c r="DF838" s="2566"/>
      <c r="DG838" s="2566"/>
      <c r="DH838" s="2566"/>
      <c r="DI838" s="2566"/>
      <c r="DJ838" s="2566"/>
      <c r="DK838" s="2566"/>
      <c r="DL838" s="2566"/>
      <c r="DM838" s="2566"/>
      <c r="DN838" s="2566"/>
      <c r="DO838" s="2566"/>
      <c r="DP838" s="2566"/>
      <c r="DQ838" s="2566"/>
      <c r="DR838" s="2566"/>
      <c r="DS838" s="2566"/>
      <c r="DT838" s="2566"/>
      <c r="DU838" s="2566"/>
      <c r="DV838" s="2566"/>
      <c r="DW838" s="2566"/>
      <c r="DX838" s="2567"/>
      <c r="DY838" s="500"/>
    </row>
    <row r="839" spans="3:129" ht="21" customHeight="1">
      <c r="AU839" s="2452" t="s">
        <v>545</v>
      </c>
      <c r="AV839" s="2453"/>
      <c r="AW839" s="2453"/>
      <c r="AX839" s="2453"/>
      <c r="AY839" s="2453"/>
      <c r="AZ839" s="2454"/>
      <c r="BA839" s="2581" t="s">
        <v>550</v>
      </c>
      <c r="BB839" s="2582"/>
      <c r="BC839" s="2582"/>
      <c r="BD839" s="2582"/>
      <c r="BE839" s="2582"/>
      <c r="BF839" s="2582"/>
      <c r="BG839" s="2568" t="s">
        <v>588</v>
      </c>
      <c r="BH839" s="2568"/>
      <c r="BI839" s="2568"/>
      <c r="BJ839" s="2568"/>
      <c r="BK839" s="2568"/>
      <c r="BL839" s="2568"/>
      <c r="BM839" s="2568"/>
      <c r="BN839" s="2568"/>
      <c r="BO839" s="2568"/>
      <c r="BP839" s="2568"/>
      <c r="BQ839" s="2568"/>
      <c r="BR839" s="2568"/>
      <c r="BS839" s="2568"/>
      <c r="BT839" s="2568"/>
      <c r="BU839" s="2568"/>
      <c r="BV839" s="2568"/>
      <c r="BW839" s="2568"/>
      <c r="BX839" s="2568"/>
      <c r="BY839" s="2568"/>
      <c r="BZ839" s="2568"/>
      <c r="CA839" s="2568"/>
      <c r="CB839" s="2568"/>
      <c r="CC839" s="2568"/>
      <c r="CD839" s="2568"/>
      <c r="CE839" s="2568"/>
      <c r="CF839" s="2568"/>
      <c r="CG839" s="2568"/>
      <c r="CH839" s="2568"/>
      <c r="CI839" s="2568"/>
      <c r="CJ839" s="2568"/>
      <c r="CK839" s="2568"/>
      <c r="CL839" s="2568"/>
      <c r="CM839" s="2568"/>
      <c r="CN839" s="2568"/>
      <c r="CO839" s="2568"/>
      <c r="CP839" s="2568"/>
      <c r="CQ839" s="2568"/>
      <c r="CR839" s="2568"/>
      <c r="CS839" s="2568"/>
      <c r="CT839" s="2568"/>
      <c r="CU839" s="2568"/>
      <c r="CV839" s="2568"/>
      <c r="CW839" s="2568"/>
      <c r="CX839" s="2568"/>
      <c r="CY839" s="2568"/>
      <c r="CZ839" s="2568"/>
      <c r="DA839" s="2568"/>
      <c r="DB839" s="2568"/>
      <c r="DC839" s="2568"/>
      <c r="DD839" s="2568"/>
      <c r="DE839" s="2568"/>
      <c r="DF839" s="2568"/>
      <c r="DG839" s="2568"/>
      <c r="DH839" s="2568"/>
      <c r="DI839" s="2568"/>
      <c r="DJ839" s="2568"/>
      <c r="DK839" s="2568"/>
      <c r="DL839" s="2568"/>
      <c r="DM839" s="2568"/>
      <c r="DN839" s="2568"/>
      <c r="DO839" s="2568"/>
      <c r="DP839" s="2568"/>
      <c r="DQ839" s="2568"/>
      <c r="DR839" s="2568"/>
      <c r="DS839" s="2568"/>
      <c r="DT839" s="2568"/>
      <c r="DU839" s="2568"/>
      <c r="DV839" s="2568"/>
      <c r="DW839" s="2568"/>
      <c r="DX839" s="2569"/>
      <c r="DY839" s="500"/>
    </row>
    <row r="841" spans="3:129">
      <c r="BH841" s="2464" t="s">
        <v>610</v>
      </c>
      <c r="BI841" s="2464"/>
      <c r="BJ841" s="2464"/>
      <c r="BK841" s="2464"/>
      <c r="BL841" s="2464"/>
      <c r="BM841" s="2358">
        <v>10</v>
      </c>
      <c r="BN841" s="2358"/>
      <c r="BO841" s="2358"/>
      <c r="BP841" s="2358"/>
      <c r="BQ841" s="2358"/>
      <c r="BR841" s="2465" t="s">
        <v>610</v>
      </c>
      <c r="BS841" s="2465"/>
      <c r="BT841" s="2465"/>
      <c r="BU841" s="2465"/>
      <c r="BV841" s="2465"/>
    </row>
    <row r="842" spans="3:129" ht="21" customHeight="1"/>
    <row r="843" spans="3:129" ht="21" customHeight="1">
      <c r="C843" s="2660" t="str">
        <f>I814</f>
        <v>④工事計画</v>
      </c>
      <c r="D843" s="2660"/>
      <c r="E843" s="2660"/>
      <c r="F843" s="2660"/>
      <c r="G843" s="2660"/>
      <c r="H843" s="2660"/>
      <c r="I843" s="2660"/>
      <c r="J843" s="2660"/>
      <c r="K843" s="2660"/>
      <c r="L843" s="2660"/>
      <c r="M843" s="2660"/>
      <c r="N843" s="2660"/>
      <c r="O843" s="2660"/>
      <c r="P843" s="2660"/>
      <c r="Q843" s="2660"/>
      <c r="R843" s="2660"/>
      <c r="S843" s="2660"/>
      <c r="T843" s="2660"/>
      <c r="U843" s="2660"/>
      <c r="V843" s="2660"/>
      <c r="W843" s="2660"/>
      <c r="X843" s="2660"/>
      <c r="Y843" s="2660"/>
      <c r="Z843" s="2660"/>
      <c r="AA843" s="2660"/>
      <c r="AV843" s="2465" t="str">
        <f>BA813&amp;"  "&amp;BG813</f>
        <v>１）  ○○工</v>
      </c>
      <c r="AW843" s="2465"/>
      <c r="AX843" s="2465"/>
      <c r="AY843" s="2465"/>
      <c r="AZ843" s="2465"/>
      <c r="BA843" s="2465"/>
      <c r="BB843" s="2465"/>
      <c r="BC843" s="2465"/>
      <c r="BD843" s="2465"/>
      <c r="BE843" s="2465"/>
      <c r="BF843" s="2465"/>
      <c r="BG843" s="2465"/>
      <c r="BH843" s="2465"/>
      <c r="BI843" s="2465"/>
      <c r="BJ843" s="2465"/>
      <c r="BK843" s="2465"/>
      <c r="BL843" s="2465"/>
      <c r="BM843" s="2465"/>
      <c r="BN843" s="2465"/>
      <c r="BO843" s="2465"/>
      <c r="BP843" s="2465"/>
      <c r="BQ843" s="2465"/>
      <c r="BR843" s="2465"/>
      <c r="BS843" s="2465"/>
      <c r="BT843" s="2465"/>
      <c r="BU843" s="2465"/>
      <c r="BV843" s="2465"/>
      <c r="BW843" s="2465"/>
      <c r="BX843" s="2465"/>
      <c r="BY843" s="2465"/>
    </row>
    <row r="844" spans="3:129" ht="21" customHeight="1">
      <c r="AV844" s="489"/>
      <c r="AW844" s="489"/>
      <c r="AX844" s="489"/>
      <c r="AY844" s="489"/>
      <c r="AZ844" s="489"/>
      <c r="BA844" s="489"/>
      <c r="BB844" s="489"/>
      <c r="BC844" s="489"/>
      <c r="BD844" s="489"/>
      <c r="BE844" s="489"/>
      <c r="BF844" s="489"/>
      <c r="BG844" s="489"/>
      <c r="BH844" s="489"/>
      <c r="BI844" s="489"/>
      <c r="BJ844" s="489"/>
      <c r="BK844" s="489"/>
      <c r="BL844" s="489"/>
      <c r="BM844" s="489"/>
      <c r="BN844" s="489"/>
      <c r="BO844" s="489"/>
      <c r="BP844" s="489"/>
      <c r="BQ844" s="489"/>
      <c r="BR844" s="489"/>
      <c r="BS844" s="489"/>
      <c r="BT844" s="489"/>
      <c r="BU844" s="489"/>
      <c r="BV844" s="489"/>
      <c r="BW844" s="489"/>
      <c r="BX844" s="489"/>
      <c r="BY844" s="489"/>
    </row>
    <row r="845" spans="3:129" ht="21" customHeight="1"/>
    <row r="846" spans="3:129" ht="21" customHeight="1">
      <c r="AU846" s="2557" t="s">
        <v>574</v>
      </c>
      <c r="AV846" s="2558"/>
      <c r="AW846" s="2558"/>
      <c r="AX846" s="2558"/>
      <c r="AY846" s="2558"/>
      <c r="AZ846" s="2559"/>
      <c r="BA846" s="2553" t="s">
        <v>593</v>
      </c>
      <c r="BB846" s="2554"/>
      <c r="BC846" s="2554"/>
      <c r="BD846" s="2554"/>
      <c r="BE846" s="2554"/>
      <c r="BF846" s="2554"/>
      <c r="BG846" s="2554"/>
      <c r="BH846" s="2554"/>
      <c r="BI846" s="2554"/>
      <c r="BJ846" s="2554"/>
      <c r="BK846" s="2554"/>
      <c r="BL846" s="2554"/>
      <c r="BM846" s="2554"/>
      <c r="BN846" s="2554"/>
      <c r="BO846" s="2554"/>
      <c r="BP846" s="2554"/>
      <c r="BQ846" s="2554"/>
      <c r="BR846" s="2554"/>
      <c r="BS846" s="2554"/>
      <c r="BT846" s="2554"/>
      <c r="BU846" s="2554"/>
      <c r="BV846" s="2554"/>
      <c r="BW846" s="2554"/>
      <c r="BX846" s="2554"/>
      <c r="BY846" s="2554"/>
      <c r="BZ846" s="2554"/>
      <c r="CA846" s="2554"/>
      <c r="CB846" s="2554"/>
      <c r="CC846" s="2554"/>
      <c r="CD846" s="2554"/>
      <c r="CE846" s="2554"/>
      <c r="CF846" s="2554"/>
      <c r="CG846" s="2554"/>
      <c r="CH846" s="2554"/>
      <c r="CI846" s="2554"/>
      <c r="CJ846" s="2554"/>
      <c r="CK846" s="2554"/>
      <c r="CL846" s="2554"/>
      <c r="CM846" s="2554"/>
      <c r="CN846" s="2554"/>
      <c r="CO846" s="2554"/>
      <c r="CP846" s="2554"/>
      <c r="CQ846" s="2554"/>
      <c r="CR846" s="2554"/>
      <c r="CS846" s="2554"/>
      <c r="CT846" s="2554"/>
      <c r="CU846" s="2554"/>
      <c r="CV846" s="2554"/>
      <c r="CW846" s="2554"/>
      <c r="CX846" s="2554"/>
      <c r="CY846" s="2554"/>
      <c r="CZ846" s="2554"/>
      <c r="DA846" s="2554"/>
      <c r="DB846" s="2554"/>
      <c r="DC846" s="2554"/>
      <c r="DD846" s="2554"/>
      <c r="DE846" s="2554"/>
      <c r="DF846" s="2554"/>
      <c r="DG846" s="2554"/>
      <c r="DH846" s="2554"/>
      <c r="DI846" s="2554"/>
      <c r="DJ846" s="2554"/>
      <c r="DK846" s="2554"/>
      <c r="DL846" s="2554"/>
      <c r="DM846" s="2554"/>
      <c r="DN846" s="2554"/>
      <c r="DO846" s="2554"/>
      <c r="DP846" s="2554"/>
      <c r="DQ846" s="2554"/>
      <c r="DR846" s="2554"/>
      <c r="DS846" s="2554"/>
      <c r="DT846" s="2554"/>
      <c r="DU846" s="2554"/>
      <c r="DV846" s="2554"/>
      <c r="DW846" s="2554"/>
      <c r="DX846" s="2555"/>
      <c r="DY846" s="494"/>
    </row>
    <row r="847" spans="3:129" ht="21" customHeight="1">
      <c r="I847" s="2572" t="s">
        <v>589</v>
      </c>
      <c r="J847" s="2573"/>
      <c r="K847" s="2573"/>
      <c r="L847" s="2573"/>
      <c r="M847" s="2573"/>
      <c r="N847" s="2573"/>
      <c r="O847" s="2573"/>
      <c r="P847" s="2573"/>
      <c r="Q847" s="2573"/>
      <c r="R847" s="2573"/>
      <c r="S847" s="2573"/>
      <c r="T847" s="2573"/>
      <c r="U847" s="2573"/>
      <c r="V847" s="2573"/>
      <c r="W847" s="2573"/>
      <c r="X847" s="2573"/>
      <c r="Y847" s="2573"/>
      <c r="Z847" s="2573"/>
      <c r="AA847" s="2573"/>
      <c r="AB847" s="2573"/>
      <c r="AC847" s="2573"/>
      <c r="AD847" s="2573"/>
      <c r="AE847" s="2573"/>
      <c r="AF847" s="2573"/>
      <c r="AG847" s="2573"/>
      <c r="AH847" s="2573"/>
      <c r="AI847" s="2573"/>
      <c r="AJ847" s="2573"/>
      <c r="AK847" s="2574"/>
      <c r="AL847" s="485"/>
      <c r="AM847" s="486"/>
      <c r="AN847" s="486"/>
      <c r="AO847" s="486"/>
      <c r="AP847" s="486"/>
      <c r="AQ847" s="486"/>
      <c r="AR847" s="486"/>
      <c r="AS847" s="486"/>
      <c r="AT847" s="487"/>
      <c r="AU847" s="2446" t="s">
        <v>545</v>
      </c>
      <c r="AV847" s="2447"/>
      <c r="AW847" s="2447"/>
      <c r="AX847" s="2447"/>
      <c r="AY847" s="2447"/>
      <c r="AZ847" s="2448"/>
      <c r="BA847" s="2578" t="s">
        <v>546</v>
      </c>
      <c r="BB847" s="2579"/>
      <c r="BC847" s="2579"/>
      <c r="BD847" s="2579"/>
      <c r="BE847" s="2579"/>
      <c r="BF847" s="2579"/>
      <c r="BG847" s="2570" t="s">
        <v>590</v>
      </c>
      <c r="BH847" s="2570"/>
      <c r="BI847" s="2570"/>
      <c r="BJ847" s="2570"/>
      <c r="BK847" s="2570"/>
      <c r="BL847" s="2570"/>
      <c r="BM847" s="2570"/>
      <c r="BN847" s="2570"/>
      <c r="BO847" s="2570"/>
      <c r="BP847" s="2570"/>
      <c r="BQ847" s="2570"/>
      <c r="BR847" s="2570"/>
      <c r="BS847" s="2570"/>
      <c r="BT847" s="2570"/>
      <c r="BU847" s="2570"/>
      <c r="BV847" s="2570"/>
      <c r="BW847" s="2570"/>
      <c r="BX847" s="2570"/>
      <c r="BY847" s="2570"/>
      <c r="BZ847" s="2570"/>
      <c r="CA847" s="2570"/>
      <c r="CB847" s="2570"/>
      <c r="CC847" s="2570"/>
      <c r="CD847" s="2570"/>
      <c r="CE847" s="2570"/>
      <c r="CF847" s="2570"/>
      <c r="CG847" s="2570"/>
      <c r="CH847" s="2570"/>
      <c r="CI847" s="2570"/>
      <c r="CJ847" s="2570"/>
      <c r="CK847" s="2570"/>
      <c r="CL847" s="2570"/>
      <c r="CM847" s="2570"/>
      <c r="CN847" s="2570"/>
      <c r="CO847" s="2570"/>
      <c r="CP847" s="2570"/>
      <c r="CQ847" s="2570"/>
      <c r="CR847" s="2570"/>
      <c r="CS847" s="2570"/>
      <c r="CT847" s="2570"/>
      <c r="CU847" s="2570"/>
      <c r="CV847" s="2570"/>
      <c r="CW847" s="2570"/>
      <c r="CX847" s="2570"/>
      <c r="CY847" s="2570"/>
      <c r="CZ847" s="2570"/>
      <c r="DA847" s="2570"/>
      <c r="DB847" s="2570"/>
      <c r="DC847" s="2570"/>
      <c r="DD847" s="2570"/>
      <c r="DE847" s="2570"/>
      <c r="DF847" s="2570"/>
      <c r="DG847" s="2570"/>
      <c r="DH847" s="2570"/>
      <c r="DI847" s="2570"/>
      <c r="DJ847" s="2570"/>
      <c r="DK847" s="2570"/>
      <c r="DL847" s="2570"/>
      <c r="DM847" s="2570"/>
      <c r="DN847" s="2570"/>
      <c r="DO847" s="2570"/>
      <c r="DP847" s="2570"/>
      <c r="DQ847" s="2570"/>
      <c r="DR847" s="2570"/>
      <c r="DS847" s="2570"/>
      <c r="DT847" s="2570"/>
      <c r="DU847" s="2570"/>
      <c r="DV847" s="2570"/>
      <c r="DW847" s="2570"/>
      <c r="DX847" s="2571"/>
      <c r="DY847" s="500"/>
    </row>
    <row r="848" spans="3:129" ht="21" customHeight="1">
      <c r="I848" s="2575"/>
      <c r="J848" s="2576"/>
      <c r="K848" s="2576"/>
      <c r="L848" s="2576"/>
      <c r="M848" s="2576"/>
      <c r="N848" s="2576"/>
      <c r="O848" s="2576"/>
      <c r="P848" s="2576"/>
      <c r="Q848" s="2576"/>
      <c r="R848" s="2576"/>
      <c r="S848" s="2576"/>
      <c r="T848" s="2576"/>
      <c r="U848" s="2576"/>
      <c r="V848" s="2576"/>
      <c r="W848" s="2576"/>
      <c r="X848" s="2576"/>
      <c r="Y848" s="2576"/>
      <c r="Z848" s="2576"/>
      <c r="AA848" s="2576"/>
      <c r="AB848" s="2576"/>
      <c r="AC848" s="2576"/>
      <c r="AD848" s="2576"/>
      <c r="AE848" s="2576"/>
      <c r="AF848" s="2576"/>
      <c r="AG848" s="2576"/>
      <c r="AH848" s="2576"/>
      <c r="AI848" s="2576"/>
      <c r="AJ848" s="2576"/>
      <c r="AK848" s="2577"/>
      <c r="AU848" s="2449" t="s">
        <v>545</v>
      </c>
      <c r="AV848" s="2450"/>
      <c r="AW848" s="2450"/>
      <c r="AX848" s="2450"/>
      <c r="AY848" s="2450"/>
      <c r="AZ848" s="2451"/>
      <c r="BA848" s="2578" t="s">
        <v>548</v>
      </c>
      <c r="BB848" s="2579"/>
      <c r="BC848" s="2579"/>
      <c r="BD848" s="2579"/>
      <c r="BE848" s="2579"/>
      <c r="BF848" s="2579"/>
      <c r="BG848" s="2566" t="s">
        <v>591</v>
      </c>
      <c r="BH848" s="2566"/>
      <c r="BI848" s="2566"/>
      <c r="BJ848" s="2566"/>
      <c r="BK848" s="2566"/>
      <c r="BL848" s="2566"/>
      <c r="BM848" s="2566"/>
      <c r="BN848" s="2566"/>
      <c r="BO848" s="2566"/>
      <c r="BP848" s="2566"/>
      <c r="BQ848" s="2566"/>
      <c r="BR848" s="2566"/>
      <c r="BS848" s="2566"/>
      <c r="BT848" s="2566"/>
      <c r="BU848" s="2566"/>
      <c r="BV848" s="2566"/>
      <c r="BW848" s="2566"/>
      <c r="BX848" s="2566"/>
      <c r="BY848" s="2566"/>
      <c r="BZ848" s="2566"/>
      <c r="CA848" s="2566"/>
      <c r="CB848" s="2566"/>
      <c r="CC848" s="2566"/>
      <c r="CD848" s="2566"/>
      <c r="CE848" s="2566"/>
      <c r="CF848" s="2566"/>
      <c r="CG848" s="2566"/>
      <c r="CH848" s="2566"/>
      <c r="CI848" s="2566"/>
      <c r="CJ848" s="2566"/>
      <c r="CK848" s="2566"/>
      <c r="CL848" s="2566"/>
      <c r="CM848" s="2566"/>
      <c r="CN848" s="2566"/>
      <c r="CO848" s="2566"/>
      <c r="CP848" s="2566"/>
      <c r="CQ848" s="2566"/>
      <c r="CR848" s="2566"/>
      <c r="CS848" s="2566"/>
      <c r="CT848" s="2566"/>
      <c r="CU848" s="2566"/>
      <c r="CV848" s="2566"/>
      <c r="CW848" s="2566"/>
      <c r="CX848" s="2566"/>
      <c r="CY848" s="2566"/>
      <c r="CZ848" s="2566"/>
      <c r="DA848" s="2566"/>
      <c r="DB848" s="2566"/>
      <c r="DC848" s="2566"/>
      <c r="DD848" s="2566"/>
      <c r="DE848" s="2566"/>
      <c r="DF848" s="2566"/>
      <c r="DG848" s="2566"/>
      <c r="DH848" s="2566"/>
      <c r="DI848" s="2566"/>
      <c r="DJ848" s="2566"/>
      <c r="DK848" s="2566"/>
      <c r="DL848" s="2566"/>
      <c r="DM848" s="2566"/>
      <c r="DN848" s="2566"/>
      <c r="DO848" s="2566"/>
      <c r="DP848" s="2566"/>
      <c r="DQ848" s="2566"/>
      <c r="DR848" s="2566"/>
      <c r="DS848" s="2566"/>
      <c r="DT848" s="2566"/>
      <c r="DU848" s="2566"/>
      <c r="DV848" s="2566"/>
      <c r="DW848" s="2566"/>
      <c r="DX848" s="2567"/>
      <c r="DY848" s="500"/>
    </row>
    <row r="849" spans="9:129" ht="21" customHeight="1">
      <c r="Z849" s="482"/>
      <c r="AB849" s="483"/>
      <c r="AU849" s="2449" t="s">
        <v>545</v>
      </c>
      <c r="AV849" s="2450"/>
      <c r="AW849" s="2450"/>
      <c r="AX849" s="2450"/>
      <c r="AY849" s="2450"/>
      <c r="AZ849" s="2451"/>
      <c r="BA849" s="2578" t="s">
        <v>549</v>
      </c>
      <c r="BB849" s="2579"/>
      <c r="BC849" s="2579"/>
      <c r="BD849" s="2579"/>
      <c r="BE849" s="2579"/>
      <c r="BF849" s="2579"/>
      <c r="BG849" s="2566" t="s">
        <v>592</v>
      </c>
      <c r="BH849" s="2566"/>
      <c r="BI849" s="2566"/>
      <c r="BJ849" s="2566"/>
      <c r="BK849" s="2566"/>
      <c r="BL849" s="2566"/>
      <c r="BM849" s="2566"/>
      <c r="BN849" s="2566"/>
      <c r="BO849" s="2566"/>
      <c r="BP849" s="2566"/>
      <c r="BQ849" s="2566"/>
      <c r="BR849" s="2566"/>
      <c r="BS849" s="2566"/>
      <c r="BT849" s="2566"/>
      <c r="BU849" s="2566"/>
      <c r="BV849" s="2566"/>
      <c r="BW849" s="2566"/>
      <c r="BX849" s="2566"/>
      <c r="BY849" s="2566"/>
      <c r="BZ849" s="2566"/>
      <c r="CA849" s="2566"/>
      <c r="CB849" s="2566"/>
      <c r="CC849" s="2566"/>
      <c r="CD849" s="2566"/>
      <c r="CE849" s="2566"/>
      <c r="CF849" s="2566"/>
      <c r="CG849" s="2566"/>
      <c r="CH849" s="2566"/>
      <c r="CI849" s="2566"/>
      <c r="CJ849" s="2566"/>
      <c r="CK849" s="2566"/>
      <c r="CL849" s="2566"/>
      <c r="CM849" s="2566"/>
      <c r="CN849" s="2566"/>
      <c r="CO849" s="2566"/>
      <c r="CP849" s="2566"/>
      <c r="CQ849" s="2566"/>
      <c r="CR849" s="2566"/>
      <c r="CS849" s="2566"/>
      <c r="CT849" s="2566"/>
      <c r="CU849" s="2566"/>
      <c r="CV849" s="2566"/>
      <c r="CW849" s="2566"/>
      <c r="CX849" s="2566"/>
      <c r="CY849" s="2566"/>
      <c r="CZ849" s="2566"/>
      <c r="DA849" s="2566"/>
      <c r="DB849" s="2566"/>
      <c r="DC849" s="2566"/>
      <c r="DD849" s="2566"/>
      <c r="DE849" s="2566"/>
      <c r="DF849" s="2566"/>
      <c r="DG849" s="2566"/>
      <c r="DH849" s="2566"/>
      <c r="DI849" s="2566"/>
      <c r="DJ849" s="2566"/>
      <c r="DK849" s="2566"/>
      <c r="DL849" s="2566"/>
      <c r="DM849" s="2566"/>
      <c r="DN849" s="2566"/>
      <c r="DO849" s="2566"/>
      <c r="DP849" s="2566"/>
      <c r="DQ849" s="2566"/>
      <c r="DR849" s="2566"/>
      <c r="DS849" s="2566"/>
      <c r="DT849" s="2566"/>
      <c r="DU849" s="2566"/>
      <c r="DV849" s="2566"/>
      <c r="DW849" s="2566"/>
      <c r="DX849" s="2567"/>
      <c r="DY849" s="500"/>
    </row>
    <row r="850" spans="9:129" ht="21" customHeight="1">
      <c r="Z850" s="482"/>
      <c r="AB850" s="483"/>
      <c r="AU850" s="2449" t="s">
        <v>545</v>
      </c>
      <c r="AV850" s="2450"/>
      <c r="AW850" s="2450"/>
      <c r="AX850" s="2450"/>
      <c r="AY850" s="2450"/>
      <c r="AZ850" s="2451"/>
      <c r="BA850" s="2578" t="s">
        <v>550</v>
      </c>
      <c r="BB850" s="2579"/>
      <c r="BC850" s="2579"/>
      <c r="BD850" s="2579"/>
      <c r="BE850" s="2579"/>
      <c r="BF850" s="2579"/>
      <c r="BG850" s="2566" t="s">
        <v>607</v>
      </c>
      <c r="BH850" s="2566"/>
      <c r="BI850" s="2566"/>
      <c r="BJ850" s="2566"/>
      <c r="BK850" s="2566"/>
      <c r="BL850" s="2566"/>
      <c r="BM850" s="2566"/>
      <c r="BN850" s="2566"/>
      <c r="BO850" s="2566"/>
      <c r="BP850" s="2566"/>
      <c r="BQ850" s="2566"/>
      <c r="BR850" s="2566"/>
      <c r="BS850" s="2566"/>
      <c r="BT850" s="2566"/>
      <c r="BU850" s="2566"/>
      <c r="BV850" s="2566"/>
      <c r="BW850" s="2566"/>
      <c r="BX850" s="2566"/>
      <c r="BY850" s="2566"/>
      <c r="BZ850" s="2566"/>
      <c r="CA850" s="2566"/>
      <c r="CB850" s="2566"/>
      <c r="CC850" s="2566"/>
      <c r="CD850" s="2566"/>
      <c r="CE850" s="2566"/>
      <c r="CF850" s="2566"/>
      <c r="CG850" s="2566"/>
      <c r="CH850" s="2566"/>
      <c r="CI850" s="2566"/>
      <c r="CJ850" s="2566"/>
      <c r="CK850" s="2566"/>
      <c r="CL850" s="2566"/>
      <c r="CM850" s="2566"/>
      <c r="CN850" s="2566"/>
      <c r="CO850" s="2566"/>
      <c r="CP850" s="2566"/>
      <c r="CQ850" s="2566"/>
      <c r="CR850" s="2566"/>
      <c r="CS850" s="2566"/>
      <c r="CT850" s="2566"/>
      <c r="CU850" s="2566"/>
      <c r="CV850" s="2566"/>
      <c r="CW850" s="2566"/>
      <c r="CX850" s="2566"/>
      <c r="CY850" s="2566"/>
      <c r="CZ850" s="2566"/>
      <c r="DA850" s="2566"/>
      <c r="DB850" s="2566"/>
      <c r="DC850" s="2566"/>
      <c r="DD850" s="2566"/>
      <c r="DE850" s="2566"/>
      <c r="DF850" s="2566"/>
      <c r="DG850" s="2566"/>
      <c r="DH850" s="2566"/>
      <c r="DI850" s="2566"/>
      <c r="DJ850" s="2566"/>
      <c r="DK850" s="2566"/>
      <c r="DL850" s="2566"/>
      <c r="DM850" s="2566"/>
      <c r="DN850" s="2566"/>
      <c r="DO850" s="2566"/>
      <c r="DP850" s="2566"/>
      <c r="DQ850" s="2566"/>
      <c r="DR850" s="2566"/>
      <c r="DS850" s="2566"/>
      <c r="DT850" s="2566"/>
      <c r="DU850" s="2566"/>
      <c r="DV850" s="2566"/>
      <c r="DW850" s="2566"/>
      <c r="DX850" s="2567"/>
      <c r="DY850" s="500"/>
    </row>
    <row r="851" spans="9:129" ht="21" customHeight="1">
      <c r="Z851" s="482"/>
      <c r="AB851" s="483"/>
      <c r="AU851" s="2452" t="s">
        <v>545</v>
      </c>
      <c r="AV851" s="2453"/>
      <c r="AW851" s="2453"/>
      <c r="AX851" s="2453"/>
      <c r="AY851" s="2453"/>
      <c r="AZ851" s="2454"/>
      <c r="BA851" s="2581" t="s">
        <v>551</v>
      </c>
      <c r="BB851" s="2582"/>
      <c r="BC851" s="2582"/>
      <c r="BD851" s="2582"/>
      <c r="BE851" s="2582"/>
      <c r="BF851" s="2582"/>
      <c r="BG851" s="2568" t="s">
        <v>608</v>
      </c>
      <c r="BH851" s="2568"/>
      <c r="BI851" s="2568"/>
      <c r="BJ851" s="2568"/>
      <c r="BK851" s="2568"/>
      <c r="BL851" s="2568"/>
      <c r="BM851" s="2568"/>
      <c r="BN851" s="2568"/>
      <c r="BO851" s="2568"/>
      <c r="BP851" s="2568"/>
      <c r="BQ851" s="2568"/>
      <c r="BR851" s="2568"/>
      <c r="BS851" s="2568"/>
      <c r="BT851" s="2568"/>
      <c r="BU851" s="2568"/>
      <c r="BV851" s="2568"/>
      <c r="BW851" s="2568"/>
      <c r="BX851" s="2568"/>
      <c r="BY851" s="2568"/>
      <c r="BZ851" s="2568"/>
      <c r="CA851" s="2568"/>
      <c r="CB851" s="2568"/>
      <c r="CC851" s="2568"/>
      <c r="CD851" s="2568"/>
      <c r="CE851" s="2568"/>
      <c r="CF851" s="2568"/>
      <c r="CG851" s="2568"/>
      <c r="CH851" s="2568"/>
      <c r="CI851" s="2568"/>
      <c r="CJ851" s="2568"/>
      <c r="CK851" s="2568"/>
      <c r="CL851" s="2568"/>
      <c r="CM851" s="2568"/>
      <c r="CN851" s="2568"/>
      <c r="CO851" s="2568"/>
      <c r="CP851" s="2568"/>
      <c r="CQ851" s="2568"/>
      <c r="CR851" s="2568"/>
      <c r="CS851" s="2568"/>
      <c r="CT851" s="2568"/>
      <c r="CU851" s="2568"/>
      <c r="CV851" s="2568"/>
      <c r="CW851" s="2568"/>
      <c r="CX851" s="2568"/>
      <c r="CY851" s="2568"/>
      <c r="CZ851" s="2568"/>
      <c r="DA851" s="2568"/>
      <c r="DB851" s="2568"/>
      <c r="DC851" s="2568"/>
      <c r="DD851" s="2568"/>
      <c r="DE851" s="2568"/>
      <c r="DF851" s="2568"/>
      <c r="DG851" s="2568"/>
      <c r="DH851" s="2568"/>
      <c r="DI851" s="2568"/>
      <c r="DJ851" s="2568"/>
      <c r="DK851" s="2568"/>
      <c r="DL851" s="2568"/>
      <c r="DM851" s="2568"/>
      <c r="DN851" s="2568"/>
      <c r="DO851" s="2568"/>
      <c r="DP851" s="2568"/>
      <c r="DQ851" s="2568"/>
      <c r="DR851" s="2568"/>
      <c r="DS851" s="2568"/>
      <c r="DT851" s="2568"/>
      <c r="DU851" s="2568"/>
      <c r="DV851" s="2568"/>
      <c r="DW851" s="2568"/>
      <c r="DX851" s="2569"/>
      <c r="DY851" s="500"/>
    </row>
    <row r="852" spans="9:129" ht="21" customHeight="1">
      <c r="Z852" s="482"/>
      <c r="AB852" s="483"/>
    </row>
    <row r="853" spans="9:129" ht="21" customHeight="1">
      <c r="Z853" s="482"/>
      <c r="AB853" s="483"/>
    </row>
    <row r="854" spans="9:129" ht="21" customHeight="1">
      <c r="Z854" s="482"/>
      <c r="AB854" s="483"/>
      <c r="AU854" s="2557" t="s">
        <v>574</v>
      </c>
      <c r="AV854" s="2558"/>
      <c r="AW854" s="2558"/>
      <c r="AX854" s="2558"/>
      <c r="AY854" s="2558"/>
      <c r="AZ854" s="2559"/>
      <c r="BA854" s="2553" t="s">
        <v>593</v>
      </c>
      <c r="BB854" s="2554"/>
      <c r="BC854" s="2554"/>
      <c r="BD854" s="2554"/>
      <c r="BE854" s="2554"/>
      <c r="BF854" s="2554"/>
      <c r="BG854" s="2554"/>
      <c r="BH854" s="2554"/>
      <c r="BI854" s="2554"/>
      <c r="BJ854" s="2554"/>
      <c r="BK854" s="2554"/>
      <c r="BL854" s="2554"/>
      <c r="BM854" s="2554"/>
      <c r="BN854" s="2554"/>
      <c r="BO854" s="2554"/>
      <c r="BP854" s="2554"/>
      <c r="BQ854" s="2554"/>
      <c r="BR854" s="2554"/>
      <c r="BS854" s="2554"/>
      <c r="BT854" s="2554"/>
      <c r="BU854" s="2554"/>
      <c r="BV854" s="2554"/>
      <c r="BW854" s="2554"/>
      <c r="BX854" s="2554"/>
      <c r="BY854" s="2554"/>
      <c r="BZ854" s="2554"/>
      <c r="CA854" s="2554"/>
      <c r="CB854" s="2554"/>
      <c r="CC854" s="2554"/>
      <c r="CD854" s="2554"/>
      <c r="CE854" s="2554"/>
      <c r="CF854" s="2554"/>
      <c r="CG854" s="2554"/>
      <c r="CH854" s="2554"/>
      <c r="CI854" s="2554"/>
      <c r="CJ854" s="2554"/>
      <c r="CK854" s="2554"/>
      <c r="CL854" s="2554"/>
      <c r="CM854" s="2554"/>
      <c r="CN854" s="2554"/>
      <c r="CO854" s="2554"/>
      <c r="CP854" s="2554"/>
      <c r="CQ854" s="2554"/>
      <c r="CR854" s="2554"/>
      <c r="CS854" s="2554"/>
      <c r="CT854" s="2554"/>
      <c r="CU854" s="2554"/>
      <c r="CV854" s="2554"/>
      <c r="CW854" s="2554"/>
      <c r="CX854" s="2554"/>
      <c r="CY854" s="2554"/>
      <c r="CZ854" s="2554"/>
      <c r="DA854" s="2554"/>
      <c r="DB854" s="2554"/>
      <c r="DC854" s="2554"/>
      <c r="DD854" s="2554"/>
      <c r="DE854" s="2554"/>
      <c r="DF854" s="2554"/>
      <c r="DG854" s="2554"/>
      <c r="DH854" s="2554"/>
      <c r="DI854" s="2554"/>
      <c r="DJ854" s="2554"/>
      <c r="DK854" s="2554"/>
      <c r="DL854" s="2554"/>
      <c r="DM854" s="2554"/>
      <c r="DN854" s="2554"/>
      <c r="DO854" s="2554"/>
      <c r="DP854" s="2554"/>
      <c r="DQ854" s="2554"/>
      <c r="DR854" s="2554"/>
      <c r="DS854" s="2554"/>
      <c r="DT854" s="2554"/>
      <c r="DU854" s="2554"/>
      <c r="DV854" s="2554"/>
      <c r="DW854" s="2554"/>
      <c r="DX854" s="2555"/>
      <c r="DY854" s="494"/>
    </row>
    <row r="855" spans="9:129" ht="21" customHeight="1">
      <c r="I855" s="2572" t="s">
        <v>621</v>
      </c>
      <c r="J855" s="2573"/>
      <c r="K855" s="2573"/>
      <c r="L855" s="2573"/>
      <c r="M855" s="2573"/>
      <c r="N855" s="2573"/>
      <c r="O855" s="2573"/>
      <c r="P855" s="2573"/>
      <c r="Q855" s="2573"/>
      <c r="R855" s="2573"/>
      <c r="S855" s="2573"/>
      <c r="T855" s="2573"/>
      <c r="U855" s="2573"/>
      <c r="V855" s="2573"/>
      <c r="W855" s="2573"/>
      <c r="X855" s="2573"/>
      <c r="Y855" s="2573"/>
      <c r="Z855" s="2573"/>
      <c r="AA855" s="2573"/>
      <c r="AB855" s="2573"/>
      <c r="AC855" s="2573"/>
      <c r="AD855" s="2573"/>
      <c r="AE855" s="2573"/>
      <c r="AF855" s="2573"/>
      <c r="AG855" s="2573"/>
      <c r="AH855" s="2573"/>
      <c r="AI855" s="2573"/>
      <c r="AJ855" s="2573"/>
      <c r="AK855" s="2574"/>
      <c r="AL855" s="485"/>
      <c r="AM855" s="486"/>
      <c r="AN855" s="486"/>
      <c r="AO855" s="486"/>
      <c r="AP855" s="486"/>
      <c r="AQ855" s="486"/>
      <c r="AR855" s="486"/>
      <c r="AS855" s="486"/>
      <c r="AT855" s="487"/>
      <c r="AU855" s="2446" t="s">
        <v>545</v>
      </c>
      <c r="AV855" s="2447"/>
      <c r="AW855" s="2447"/>
      <c r="AX855" s="2447"/>
      <c r="AY855" s="2447"/>
      <c r="AZ855" s="2448"/>
      <c r="BA855" s="2578" t="s">
        <v>546</v>
      </c>
      <c r="BB855" s="2579"/>
      <c r="BC855" s="2579"/>
      <c r="BD855" s="2579"/>
      <c r="BE855" s="2579"/>
      <c r="BF855" s="2579"/>
      <c r="BG855" s="2570" t="s">
        <v>595</v>
      </c>
      <c r="BH855" s="2570"/>
      <c r="BI855" s="2570"/>
      <c r="BJ855" s="2570"/>
      <c r="BK855" s="2570"/>
      <c r="BL855" s="2570"/>
      <c r="BM855" s="2570"/>
      <c r="BN855" s="2570"/>
      <c r="BO855" s="2570"/>
      <c r="BP855" s="2570"/>
      <c r="BQ855" s="2570"/>
      <c r="BR855" s="2570"/>
      <c r="BS855" s="2570"/>
      <c r="BT855" s="2570"/>
      <c r="BU855" s="2570"/>
      <c r="BV855" s="2580">
        <v>0.2</v>
      </c>
      <c r="BW855" s="2580"/>
      <c r="BX855" s="2580"/>
      <c r="BY855" s="2580"/>
      <c r="BZ855" s="2580"/>
      <c r="CA855" s="2580"/>
      <c r="CB855" s="2570" t="s">
        <v>594</v>
      </c>
      <c r="CC855" s="2570"/>
      <c r="CD855" s="2570"/>
      <c r="CE855" s="2570"/>
      <c r="CF855" s="2570"/>
      <c r="CG855" s="2570"/>
      <c r="CH855" s="2570"/>
      <c r="CI855" s="2570"/>
      <c r="CJ855" s="2570"/>
      <c r="CK855" s="2570"/>
      <c r="CL855" s="2570"/>
      <c r="CM855" s="2570"/>
      <c r="CN855" s="2570"/>
      <c r="CO855" s="2570"/>
      <c r="CP855" s="2570"/>
      <c r="CQ855" s="2570"/>
      <c r="CR855" s="2570"/>
      <c r="CS855" s="2570"/>
      <c r="CT855" s="2570"/>
      <c r="CU855" s="2570"/>
      <c r="CV855" s="2570"/>
      <c r="CW855" s="2570"/>
      <c r="CX855" s="2570"/>
      <c r="CY855" s="2570"/>
      <c r="CZ855" s="2570"/>
      <c r="DA855" s="2570"/>
      <c r="DB855" s="2570"/>
      <c r="DC855" s="2570"/>
      <c r="DD855" s="2570"/>
      <c r="DE855" s="2570"/>
      <c r="DF855" s="2570"/>
      <c r="DG855" s="2570"/>
      <c r="DH855" s="2570"/>
      <c r="DI855" s="2570"/>
      <c r="DJ855" s="2570"/>
      <c r="DK855" s="2570"/>
      <c r="DL855" s="2570"/>
      <c r="DM855" s="2570"/>
      <c r="DN855" s="2570"/>
      <c r="DO855" s="2570"/>
      <c r="DP855" s="2570"/>
      <c r="DQ855" s="2570"/>
      <c r="DR855" s="2570"/>
      <c r="DS855" s="2570"/>
      <c r="DT855" s="2570"/>
      <c r="DU855" s="2570"/>
      <c r="DV855" s="2570"/>
      <c r="DW855" s="2570"/>
      <c r="DX855" s="2571"/>
      <c r="DY855" s="500"/>
    </row>
    <row r="856" spans="9:129" ht="21" customHeight="1">
      <c r="I856" s="2575"/>
      <c r="J856" s="2576"/>
      <c r="K856" s="2576"/>
      <c r="L856" s="2576"/>
      <c r="M856" s="2576"/>
      <c r="N856" s="2576"/>
      <c r="O856" s="2576"/>
      <c r="P856" s="2576"/>
      <c r="Q856" s="2576"/>
      <c r="R856" s="2576"/>
      <c r="S856" s="2576"/>
      <c r="T856" s="2576"/>
      <c r="U856" s="2576"/>
      <c r="V856" s="2576"/>
      <c r="W856" s="2576"/>
      <c r="X856" s="2576"/>
      <c r="Y856" s="2576"/>
      <c r="Z856" s="2576"/>
      <c r="AA856" s="2576"/>
      <c r="AB856" s="2576"/>
      <c r="AC856" s="2576"/>
      <c r="AD856" s="2576"/>
      <c r="AE856" s="2576"/>
      <c r="AF856" s="2576"/>
      <c r="AG856" s="2576"/>
      <c r="AH856" s="2576"/>
      <c r="AI856" s="2576"/>
      <c r="AJ856" s="2576"/>
      <c r="AK856" s="2577"/>
      <c r="AU856" s="2449" t="s">
        <v>545</v>
      </c>
      <c r="AV856" s="2450"/>
      <c r="AW856" s="2450"/>
      <c r="AX856" s="2450"/>
      <c r="AY856" s="2450"/>
      <c r="AZ856" s="2451"/>
      <c r="BA856" s="2578" t="s">
        <v>548</v>
      </c>
      <c r="BB856" s="2579"/>
      <c r="BC856" s="2579"/>
      <c r="BD856" s="2579"/>
      <c r="BE856" s="2579"/>
      <c r="BF856" s="2579"/>
      <c r="BG856" s="2566" t="s">
        <v>596</v>
      </c>
      <c r="BH856" s="2566"/>
      <c r="BI856" s="2566"/>
      <c r="BJ856" s="2566"/>
      <c r="BK856" s="2566"/>
      <c r="BL856" s="2566"/>
      <c r="BM856" s="2566"/>
      <c r="BN856" s="2566"/>
      <c r="BO856" s="2566"/>
      <c r="BP856" s="2566"/>
      <c r="BQ856" s="2566"/>
      <c r="BR856" s="2566"/>
      <c r="BS856" s="2566"/>
      <c r="BT856" s="2566"/>
      <c r="BU856" s="2566"/>
      <c r="BV856" s="2587">
        <v>0.2</v>
      </c>
      <c r="BW856" s="2587"/>
      <c r="BX856" s="2587"/>
      <c r="BY856" s="2587"/>
      <c r="BZ856" s="2587"/>
      <c r="CA856" s="2587"/>
      <c r="CB856" s="2566" t="s">
        <v>597</v>
      </c>
      <c r="CC856" s="2566"/>
      <c r="CD856" s="2566"/>
      <c r="CE856" s="2566"/>
      <c r="CF856" s="2566"/>
      <c r="CG856" s="2566"/>
      <c r="CH856" s="2566"/>
      <c r="CI856" s="2566"/>
      <c r="CJ856" s="2566"/>
      <c r="CK856" s="2566"/>
      <c r="CL856" s="2566"/>
      <c r="CM856" s="2566"/>
      <c r="CN856" s="2566"/>
      <c r="CO856" s="2566"/>
      <c r="CP856" s="2566"/>
      <c r="CQ856" s="2566"/>
      <c r="CR856" s="2566"/>
      <c r="CS856" s="2566"/>
      <c r="CT856" s="2566"/>
      <c r="CU856" s="2566"/>
      <c r="CV856" s="2566"/>
      <c r="CW856" s="2566"/>
      <c r="CX856" s="2566"/>
      <c r="CY856" s="2566"/>
      <c r="CZ856" s="2566"/>
      <c r="DA856" s="2566"/>
      <c r="DB856" s="2566"/>
      <c r="DC856" s="2566"/>
      <c r="DD856" s="2566"/>
      <c r="DE856" s="2566"/>
      <c r="DF856" s="2566"/>
      <c r="DG856" s="2566"/>
      <c r="DH856" s="2566"/>
      <c r="DI856" s="2566"/>
      <c r="DJ856" s="2566"/>
      <c r="DK856" s="2566"/>
      <c r="DL856" s="2566"/>
      <c r="DM856" s="2566"/>
      <c r="DN856" s="2566"/>
      <c r="DO856" s="2566"/>
      <c r="DP856" s="2566"/>
      <c r="DQ856" s="2566"/>
      <c r="DR856" s="2566"/>
      <c r="DS856" s="2566"/>
      <c r="DT856" s="2566"/>
      <c r="DU856" s="2566"/>
      <c r="DV856" s="2566"/>
      <c r="DW856" s="2566"/>
      <c r="DX856" s="2567"/>
      <c r="DY856" s="500"/>
    </row>
    <row r="857" spans="9:129" ht="21" customHeight="1">
      <c r="Z857" s="482"/>
      <c r="AB857" s="483"/>
      <c r="AU857" s="2449" t="s">
        <v>545</v>
      </c>
      <c r="AV857" s="2450"/>
      <c r="AW857" s="2450"/>
      <c r="AX857" s="2450"/>
      <c r="AY857" s="2450"/>
      <c r="AZ857" s="2451"/>
      <c r="BA857" s="2578" t="s">
        <v>549</v>
      </c>
      <c r="BB857" s="2579"/>
      <c r="BC857" s="2579"/>
      <c r="BD857" s="2579"/>
      <c r="BE857" s="2579"/>
      <c r="BF857" s="2579"/>
      <c r="BG857" s="2566" t="s">
        <v>598</v>
      </c>
      <c r="BH857" s="2566"/>
      <c r="BI857" s="2566"/>
      <c r="BJ857" s="2566"/>
      <c r="BK857" s="2566"/>
      <c r="BL857" s="2566"/>
      <c r="BM857" s="2566"/>
      <c r="BN857" s="2566"/>
      <c r="BO857" s="2566"/>
      <c r="BP857" s="2566"/>
      <c r="BQ857" s="2566"/>
      <c r="BR857" s="2566"/>
      <c r="BS857" s="2566"/>
      <c r="BT857" s="2566"/>
      <c r="BU857" s="2566"/>
      <c r="BV857" s="2450" t="s">
        <v>602</v>
      </c>
      <c r="BW857" s="2450"/>
      <c r="BX857" s="2450"/>
      <c r="BY857" s="2450"/>
      <c r="BZ857" s="2450"/>
      <c r="CA857" s="2450"/>
      <c r="CB857" s="2450" t="s">
        <v>600</v>
      </c>
      <c r="CC857" s="2450"/>
      <c r="CD857" s="2450" t="s">
        <v>603</v>
      </c>
      <c r="CE857" s="2450"/>
      <c r="CF857" s="2450"/>
      <c r="CG857" s="2450"/>
      <c r="CH857" s="2450"/>
      <c r="CI857" s="2450"/>
      <c r="CJ857" s="496"/>
      <c r="CK857" s="2566" t="s">
        <v>599</v>
      </c>
      <c r="CL857" s="2566"/>
      <c r="CM857" s="2566"/>
      <c r="CN857" s="2566"/>
      <c r="CO857" s="2566"/>
      <c r="CP857" s="2566"/>
      <c r="CQ857" s="2566"/>
      <c r="CR857" s="2566"/>
      <c r="CS857" s="2566"/>
      <c r="CT857" s="2566"/>
      <c r="CU857" s="2566"/>
      <c r="CV857" s="2566"/>
      <c r="CW857" s="2566"/>
      <c r="CX857" s="2566"/>
      <c r="CY857" s="2566"/>
      <c r="CZ857" s="2566"/>
      <c r="DA857" s="2566"/>
      <c r="DB857" s="2566"/>
      <c r="DC857" s="2566"/>
      <c r="DD857" s="2566"/>
      <c r="DE857" s="2566"/>
      <c r="DF857" s="2566"/>
      <c r="DG857" s="2566"/>
      <c r="DH857" s="2566"/>
      <c r="DI857" s="2566"/>
      <c r="DJ857" s="2566"/>
      <c r="DK857" s="2566"/>
      <c r="DL857" s="2566"/>
      <c r="DM857" s="2566"/>
      <c r="DN857" s="2566"/>
      <c r="DO857" s="2566"/>
      <c r="DP857" s="2566"/>
      <c r="DQ857" s="2566"/>
      <c r="DR857" s="2566"/>
      <c r="DS857" s="2566"/>
      <c r="DT857" s="2566"/>
      <c r="DU857" s="2566"/>
      <c r="DV857" s="2566"/>
      <c r="DW857" s="2566"/>
      <c r="DX857" s="2567"/>
      <c r="DY857" s="500"/>
    </row>
    <row r="858" spans="9:129" ht="21" customHeight="1">
      <c r="Z858" s="482"/>
      <c r="AB858" s="483"/>
      <c r="AU858" s="2449" t="s">
        <v>545</v>
      </c>
      <c r="AV858" s="2450"/>
      <c r="AW858" s="2450"/>
      <c r="AX858" s="2450"/>
      <c r="AY858" s="2450"/>
      <c r="AZ858" s="2451"/>
      <c r="BA858" s="2578" t="s">
        <v>550</v>
      </c>
      <c r="BB858" s="2579"/>
      <c r="BC858" s="2579"/>
      <c r="BD858" s="2579"/>
      <c r="BE858" s="2579"/>
      <c r="BF858" s="2579"/>
      <c r="BG858" s="2566" t="s">
        <v>601</v>
      </c>
      <c r="BH858" s="2566"/>
      <c r="BI858" s="2566"/>
      <c r="BJ858" s="2566"/>
      <c r="BK858" s="2566"/>
      <c r="BL858" s="2566"/>
      <c r="BM858" s="2566"/>
      <c r="BN858" s="2566"/>
      <c r="BO858" s="2566"/>
      <c r="BP858" s="2566"/>
      <c r="BQ858" s="2566"/>
      <c r="BR858" s="2566"/>
      <c r="BS858" s="2566"/>
      <c r="BT858" s="2566"/>
      <c r="BU858" s="2566"/>
      <c r="BV858" s="2566"/>
      <c r="BW858" s="2566"/>
      <c r="BX858" s="2566"/>
      <c r="BY858" s="2566"/>
      <c r="BZ858" s="2566"/>
      <c r="CA858" s="2566"/>
      <c r="CB858" s="2566"/>
      <c r="CC858" s="2566"/>
      <c r="CD858" s="2566"/>
      <c r="CE858" s="2566"/>
      <c r="CF858" s="2566"/>
      <c r="CG858" s="2566"/>
      <c r="CH858" s="2566"/>
      <c r="CI858" s="2566"/>
      <c r="CJ858" s="2566"/>
      <c r="CK858" s="2566"/>
      <c r="CL858" s="2566"/>
      <c r="CM858" s="2566"/>
      <c r="CN858" s="2566"/>
      <c r="CO858" s="2566"/>
      <c r="CP858" s="2566"/>
      <c r="CQ858" s="2566"/>
      <c r="CR858" s="2566"/>
      <c r="CS858" s="2566"/>
      <c r="CT858" s="2566"/>
      <c r="CU858" s="2566"/>
      <c r="CV858" s="2566"/>
      <c r="CW858" s="2566"/>
      <c r="CX858" s="2566"/>
      <c r="CY858" s="2566"/>
      <c r="CZ858" s="2566"/>
      <c r="DA858" s="2566"/>
      <c r="DB858" s="2566"/>
      <c r="DC858" s="2566"/>
      <c r="DD858" s="2566"/>
      <c r="DE858" s="2566"/>
      <c r="DF858" s="2566"/>
      <c r="DG858" s="2566"/>
      <c r="DH858" s="2566"/>
      <c r="DI858" s="2566"/>
      <c r="DJ858" s="2566"/>
      <c r="DK858" s="2566"/>
      <c r="DL858" s="2566"/>
      <c r="DM858" s="2566"/>
      <c r="DN858" s="2566"/>
      <c r="DO858" s="2566"/>
      <c r="DP858" s="2566"/>
      <c r="DQ858" s="2566"/>
      <c r="DR858" s="2566"/>
      <c r="DS858" s="2566"/>
      <c r="DT858" s="2566"/>
      <c r="DU858" s="2566"/>
      <c r="DV858" s="2566"/>
      <c r="DW858" s="2566"/>
      <c r="DX858" s="2567"/>
      <c r="DY858" s="500"/>
    </row>
    <row r="859" spans="9:129" ht="21" customHeight="1">
      <c r="Z859" s="482"/>
      <c r="AB859" s="483"/>
      <c r="AU859" s="2449" t="s">
        <v>545</v>
      </c>
      <c r="AV859" s="2450"/>
      <c r="AW859" s="2450"/>
      <c r="AX859" s="2450"/>
      <c r="AY859" s="2450"/>
      <c r="AZ859" s="2451"/>
      <c r="BA859" s="2578" t="s">
        <v>551</v>
      </c>
      <c r="BB859" s="2579"/>
      <c r="BC859" s="2579"/>
      <c r="BD859" s="2579"/>
      <c r="BE859" s="2579"/>
      <c r="BF859" s="2579"/>
      <c r="BG859" s="2566" t="s">
        <v>604</v>
      </c>
      <c r="BH859" s="2566"/>
      <c r="BI859" s="2566"/>
      <c r="BJ859" s="2566"/>
      <c r="BK859" s="2566"/>
      <c r="BL859" s="2566"/>
      <c r="BM859" s="2566"/>
      <c r="BN859" s="2566"/>
      <c r="BO859" s="2566"/>
      <c r="BP859" s="2566"/>
      <c r="BQ859" s="2566"/>
      <c r="BR859" s="2566"/>
      <c r="BS859" s="2566"/>
      <c r="BT859" s="2566"/>
      <c r="BU859" s="2566"/>
      <c r="BV859" s="2566"/>
      <c r="BW859" s="2566"/>
      <c r="BX859" s="2566"/>
      <c r="BY859" s="2566"/>
      <c r="BZ859" s="2566"/>
      <c r="CA859" s="2566"/>
      <c r="CB859" s="2566"/>
      <c r="CC859" s="2566"/>
      <c r="CD859" s="2566"/>
      <c r="CE859" s="2566"/>
      <c r="CF859" s="2566"/>
      <c r="CG859" s="2566"/>
      <c r="CH859" s="2566"/>
      <c r="CI859" s="2566"/>
      <c r="CJ859" s="2566"/>
      <c r="CK859" s="2566"/>
      <c r="CL859" s="2566"/>
      <c r="CM859" s="2566"/>
      <c r="CN859" s="2566"/>
      <c r="CO859" s="2566"/>
      <c r="CP859" s="2566"/>
      <c r="CQ859" s="2566"/>
      <c r="CR859" s="2566"/>
      <c r="CS859" s="2566"/>
      <c r="CT859" s="2566"/>
      <c r="CU859" s="2566"/>
      <c r="CV859" s="2566"/>
      <c r="CW859" s="2566"/>
      <c r="CX859" s="2566"/>
      <c r="CY859" s="2566"/>
      <c r="CZ859" s="2566"/>
      <c r="DA859" s="2566"/>
      <c r="DB859" s="2566"/>
      <c r="DC859" s="2566"/>
      <c r="DD859" s="2566"/>
      <c r="DE859" s="2566"/>
      <c r="DF859" s="2566"/>
      <c r="DG859" s="2566"/>
      <c r="DH859" s="2566"/>
      <c r="DI859" s="2566"/>
      <c r="DJ859" s="2566"/>
      <c r="DK859" s="2566"/>
      <c r="DL859" s="2566"/>
      <c r="DM859" s="2566"/>
      <c r="DN859" s="2566"/>
      <c r="DO859" s="2566"/>
      <c r="DP859" s="2566"/>
      <c r="DQ859" s="2566"/>
      <c r="DR859" s="2566"/>
      <c r="DS859" s="2566"/>
      <c r="DT859" s="2566"/>
      <c r="DU859" s="2566"/>
      <c r="DV859" s="2566"/>
      <c r="DW859" s="2566"/>
      <c r="DX859" s="2567"/>
      <c r="DY859" s="500"/>
    </row>
    <row r="860" spans="9:129" ht="21" customHeight="1">
      <c r="Z860" s="482"/>
      <c r="AB860" s="483"/>
      <c r="AU860" s="2449" t="s">
        <v>545</v>
      </c>
      <c r="AV860" s="2450"/>
      <c r="AW860" s="2450"/>
      <c r="AX860" s="2450"/>
      <c r="AY860" s="2450"/>
      <c r="AZ860" s="2451"/>
      <c r="BA860" s="2578" t="s">
        <v>552</v>
      </c>
      <c r="BB860" s="2579"/>
      <c r="BC860" s="2579"/>
      <c r="BD860" s="2579"/>
      <c r="BE860" s="2579"/>
      <c r="BF860" s="2579"/>
      <c r="BG860" s="2566" t="s">
        <v>605</v>
      </c>
      <c r="BH860" s="2566"/>
      <c r="BI860" s="2566"/>
      <c r="BJ860" s="2566"/>
      <c r="BK860" s="2566"/>
      <c r="BL860" s="2566"/>
      <c r="BM860" s="2566"/>
      <c r="BN860" s="2566"/>
      <c r="BO860" s="2566"/>
      <c r="BP860" s="2566"/>
      <c r="BQ860" s="2566"/>
      <c r="BR860" s="2566"/>
      <c r="BS860" s="2566"/>
      <c r="BT860" s="2566"/>
      <c r="BU860" s="2566"/>
      <c r="BV860" s="2566"/>
      <c r="BW860" s="2566"/>
      <c r="BX860" s="2566"/>
      <c r="BY860" s="2566"/>
      <c r="BZ860" s="2566"/>
      <c r="CA860" s="2566"/>
      <c r="CB860" s="2566"/>
      <c r="CC860" s="2566"/>
      <c r="CD860" s="2566"/>
      <c r="CE860" s="2566"/>
      <c r="CF860" s="2566"/>
      <c r="CG860" s="2566"/>
      <c r="CH860" s="2566"/>
      <c r="CI860" s="2566"/>
      <c r="CJ860" s="2566"/>
      <c r="CK860" s="2566"/>
      <c r="CL860" s="2566"/>
      <c r="CM860" s="2566"/>
      <c r="CN860" s="2566"/>
      <c r="CO860" s="2566"/>
      <c r="CP860" s="2566"/>
      <c r="CQ860" s="2566"/>
      <c r="CR860" s="2566"/>
      <c r="CS860" s="2566"/>
      <c r="CT860" s="2566"/>
      <c r="CU860" s="2566"/>
      <c r="CV860" s="2566"/>
      <c r="CW860" s="2566"/>
      <c r="CX860" s="2566"/>
      <c r="CY860" s="2566"/>
      <c r="CZ860" s="2566"/>
      <c r="DA860" s="2566"/>
      <c r="DB860" s="2566"/>
      <c r="DC860" s="2566"/>
      <c r="DD860" s="2566"/>
      <c r="DE860" s="2566"/>
      <c r="DF860" s="2566"/>
      <c r="DG860" s="2566"/>
      <c r="DH860" s="2566"/>
      <c r="DI860" s="2566"/>
      <c r="DJ860" s="2566"/>
      <c r="DK860" s="2566"/>
      <c r="DL860" s="2566"/>
      <c r="DM860" s="2566"/>
      <c r="DN860" s="2566"/>
      <c r="DO860" s="2566"/>
      <c r="DP860" s="2566"/>
      <c r="DQ860" s="2566"/>
      <c r="DR860" s="2566"/>
      <c r="DS860" s="2566"/>
      <c r="DT860" s="2566"/>
      <c r="DU860" s="2566"/>
      <c r="DV860" s="2566"/>
      <c r="DW860" s="2566"/>
      <c r="DX860" s="2567"/>
      <c r="DY860" s="500"/>
    </row>
    <row r="861" spans="9:129" ht="21" customHeight="1">
      <c r="Z861" s="482"/>
      <c r="AB861" s="483"/>
      <c r="AU861" s="2452" t="s">
        <v>545</v>
      </c>
      <c r="AV861" s="2453"/>
      <c r="AW861" s="2453"/>
      <c r="AX861" s="2453"/>
      <c r="AY861" s="2453"/>
      <c r="AZ861" s="2454"/>
      <c r="BA861" s="2581" t="s">
        <v>553</v>
      </c>
      <c r="BB861" s="2582"/>
      <c r="BC861" s="2582"/>
      <c r="BD861" s="2582"/>
      <c r="BE861" s="2582"/>
      <c r="BF861" s="2582"/>
      <c r="BG861" s="2568" t="s">
        <v>606</v>
      </c>
      <c r="BH861" s="2568"/>
      <c r="BI861" s="2568"/>
      <c r="BJ861" s="2568"/>
      <c r="BK861" s="2568"/>
      <c r="BL861" s="2568"/>
      <c r="BM861" s="2568"/>
      <c r="BN861" s="2568"/>
      <c r="BO861" s="2568"/>
      <c r="BP861" s="2568"/>
      <c r="BQ861" s="2568"/>
      <c r="BR861" s="2568"/>
      <c r="BS861" s="2568"/>
      <c r="BT861" s="2568"/>
      <c r="BU861" s="2568"/>
      <c r="BV861" s="2568"/>
      <c r="BW861" s="2568"/>
      <c r="BX861" s="2568"/>
      <c r="BY861" s="2568"/>
      <c r="BZ861" s="2568"/>
      <c r="CA861" s="2568"/>
      <c r="CB861" s="2568"/>
      <c r="CC861" s="2568"/>
      <c r="CD861" s="2568"/>
      <c r="CE861" s="2568"/>
      <c r="CF861" s="2568"/>
      <c r="CG861" s="2568"/>
      <c r="CH861" s="2568"/>
      <c r="CI861" s="2568"/>
      <c r="CJ861" s="2568"/>
      <c r="CK861" s="2568"/>
      <c r="CL861" s="2568"/>
      <c r="CM861" s="2568"/>
      <c r="CN861" s="2568"/>
      <c r="CO861" s="2568"/>
      <c r="CP861" s="2568"/>
      <c r="CQ861" s="2568"/>
      <c r="CR861" s="2568"/>
      <c r="CS861" s="2568"/>
      <c r="CT861" s="2568"/>
      <c r="CU861" s="2568"/>
      <c r="CV861" s="2568"/>
      <c r="CW861" s="2568"/>
      <c r="CX861" s="2568"/>
      <c r="CY861" s="2568"/>
      <c r="CZ861" s="2568"/>
      <c r="DA861" s="2568"/>
      <c r="DB861" s="2568"/>
      <c r="DC861" s="2568"/>
      <c r="DD861" s="2568"/>
      <c r="DE861" s="2568"/>
      <c r="DF861" s="2568"/>
      <c r="DG861" s="2568"/>
      <c r="DH861" s="2568"/>
      <c r="DI861" s="2568"/>
      <c r="DJ861" s="2568"/>
      <c r="DK861" s="2568"/>
      <c r="DL861" s="2568"/>
      <c r="DM861" s="2568"/>
      <c r="DN861" s="2568"/>
      <c r="DO861" s="2568"/>
      <c r="DP861" s="2568"/>
      <c r="DQ861" s="2568"/>
      <c r="DR861" s="2568"/>
      <c r="DS861" s="2568"/>
      <c r="DT861" s="2568"/>
      <c r="DU861" s="2568"/>
      <c r="DV861" s="2568"/>
      <c r="DW861" s="2568"/>
      <c r="DX861" s="2569"/>
      <c r="DY861" s="500"/>
    </row>
    <row r="862" spans="9:129" ht="21" customHeight="1">
      <c r="AB862" s="483"/>
    </row>
    <row r="863" spans="9:129" ht="21" customHeight="1">
      <c r="AB863" s="483"/>
    </row>
    <row r="864" spans="9:129" ht="21" customHeight="1">
      <c r="AB864" s="483"/>
    </row>
    <row r="865" spans="9:129" ht="21" customHeight="1">
      <c r="Z865" s="482"/>
      <c r="AB865" s="483"/>
      <c r="AU865" s="2557" t="s">
        <v>574</v>
      </c>
      <c r="AV865" s="2558"/>
      <c r="AW865" s="2558"/>
      <c r="AX865" s="2558"/>
      <c r="AY865" s="2558"/>
      <c r="AZ865" s="2559"/>
      <c r="BA865" s="2553" t="s">
        <v>593</v>
      </c>
      <c r="BB865" s="2554"/>
      <c r="BC865" s="2554"/>
      <c r="BD865" s="2554"/>
      <c r="BE865" s="2554"/>
      <c r="BF865" s="2554"/>
      <c r="BG865" s="2554"/>
      <c r="BH865" s="2554"/>
      <c r="BI865" s="2554"/>
      <c r="BJ865" s="2554"/>
      <c r="BK865" s="2554"/>
      <c r="BL865" s="2554"/>
      <c r="BM865" s="2554"/>
      <c r="BN865" s="2554"/>
      <c r="BO865" s="2554"/>
      <c r="BP865" s="2554"/>
      <c r="BQ865" s="2554"/>
      <c r="BR865" s="2554"/>
      <c r="BS865" s="2554"/>
      <c r="BT865" s="2554"/>
      <c r="BU865" s="2554"/>
      <c r="BV865" s="2554"/>
      <c r="BW865" s="2554"/>
      <c r="BX865" s="2554"/>
      <c r="BY865" s="2554"/>
      <c r="BZ865" s="2554"/>
      <c r="CA865" s="2554"/>
      <c r="CB865" s="2554"/>
      <c r="CC865" s="2554"/>
      <c r="CD865" s="2554"/>
      <c r="CE865" s="2554"/>
      <c r="CF865" s="2554"/>
      <c r="CG865" s="2554"/>
      <c r="CH865" s="2554"/>
      <c r="CI865" s="2554"/>
      <c r="CJ865" s="2554"/>
      <c r="CK865" s="2554"/>
      <c r="CL865" s="2554"/>
      <c r="CM865" s="2554"/>
      <c r="CN865" s="2554"/>
      <c r="CO865" s="2554"/>
      <c r="CP865" s="2554"/>
      <c r="CQ865" s="2554"/>
      <c r="CR865" s="2554"/>
      <c r="CS865" s="2554"/>
      <c r="CT865" s="2554"/>
      <c r="CU865" s="2554"/>
      <c r="CV865" s="2554"/>
      <c r="CW865" s="2554"/>
      <c r="CX865" s="2554"/>
      <c r="CY865" s="2554"/>
      <c r="CZ865" s="2554"/>
      <c r="DA865" s="2554"/>
      <c r="DB865" s="2554"/>
      <c r="DC865" s="2554"/>
      <c r="DD865" s="2554"/>
      <c r="DE865" s="2554"/>
      <c r="DF865" s="2554"/>
      <c r="DG865" s="2554"/>
      <c r="DH865" s="2554"/>
      <c r="DI865" s="2554"/>
      <c r="DJ865" s="2554"/>
      <c r="DK865" s="2554"/>
      <c r="DL865" s="2554"/>
      <c r="DM865" s="2554"/>
      <c r="DN865" s="2554"/>
      <c r="DO865" s="2554"/>
      <c r="DP865" s="2554"/>
      <c r="DQ865" s="2554"/>
      <c r="DR865" s="2554"/>
      <c r="DS865" s="2554"/>
      <c r="DT865" s="2554"/>
      <c r="DU865" s="2554"/>
      <c r="DV865" s="2554"/>
      <c r="DW865" s="2554"/>
      <c r="DX865" s="2555"/>
      <c r="DY865" s="494"/>
    </row>
    <row r="866" spans="9:129" ht="21" customHeight="1">
      <c r="I866" s="2572" t="s">
        <v>622</v>
      </c>
      <c r="J866" s="2573"/>
      <c r="K866" s="2573"/>
      <c r="L866" s="2573"/>
      <c r="M866" s="2573"/>
      <c r="N866" s="2573"/>
      <c r="O866" s="2573"/>
      <c r="P866" s="2573"/>
      <c r="Q866" s="2573"/>
      <c r="R866" s="2573"/>
      <c r="S866" s="2573"/>
      <c r="T866" s="2573"/>
      <c r="U866" s="2573"/>
      <c r="V866" s="2573"/>
      <c r="W866" s="2573"/>
      <c r="X866" s="2573"/>
      <c r="Y866" s="2573"/>
      <c r="Z866" s="2573"/>
      <c r="AA866" s="2573"/>
      <c r="AB866" s="2573"/>
      <c r="AC866" s="2573"/>
      <c r="AD866" s="2573"/>
      <c r="AE866" s="2573"/>
      <c r="AF866" s="2573"/>
      <c r="AG866" s="2573"/>
      <c r="AH866" s="2573"/>
      <c r="AI866" s="2573"/>
      <c r="AJ866" s="2573"/>
      <c r="AK866" s="2574"/>
      <c r="AL866" s="485"/>
      <c r="AM866" s="486"/>
      <c r="AN866" s="486"/>
      <c r="AO866" s="486"/>
      <c r="AP866" s="486"/>
      <c r="AQ866" s="486"/>
      <c r="AR866" s="486"/>
      <c r="AS866" s="486"/>
      <c r="AT866" s="486"/>
      <c r="AU866" s="2446" t="s">
        <v>545</v>
      </c>
      <c r="AV866" s="2447"/>
      <c r="AW866" s="2447"/>
      <c r="AX866" s="2447"/>
      <c r="AY866" s="2447"/>
      <c r="AZ866" s="2448"/>
      <c r="BA866" s="2578" t="s">
        <v>546</v>
      </c>
      <c r="BB866" s="2579"/>
      <c r="BC866" s="2579"/>
      <c r="BD866" s="2579"/>
      <c r="BE866" s="2579"/>
      <c r="BF866" s="2579"/>
      <c r="BG866" s="2570"/>
      <c r="BH866" s="2570"/>
      <c r="BI866" s="2570"/>
      <c r="BJ866" s="2570"/>
      <c r="BK866" s="2570"/>
      <c r="BL866" s="2570"/>
      <c r="BM866" s="2570"/>
      <c r="BN866" s="2570"/>
      <c r="BO866" s="2570"/>
      <c r="BP866" s="2570"/>
      <c r="BQ866" s="2570"/>
      <c r="BR866" s="2570"/>
      <c r="BS866" s="2570"/>
      <c r="BT866" s="2570"/>
      <c r="BU866" s="2570"/>
      <c r="BV866" s="2570"/>
      <c r="BW866" s="2570"/>
      <c r="BX866" s="2570"/>
      <c r="BY866" s="2570"/>
      <c r="BZ866" s="2570"/>
      <c r="CA866" s="2570"/>
      <c r="CB866" s="2570"/>
      <c r="CC866" s="2570"/>
      <c r="CD866" s="2570"/>
      <c r="CE866" s="2570"/>
      <c r="CF866" s="2570"/>
      <c r="CG866" s="2570"/>
      <c r="CH866" s="2570"/>
      <c r="CI866" s="2570"/>
      <c r="CJ866" s="2570"/>
      <c r="CK866" s="2570"/>
      <c r="CL866" s="2570"/>
      <c r="CM866" s="2570"/>
      <c r="CN866" s="2570"/>
      <c r="CO866" s="2570"/>
      <c r="CP866" s="2570"/>
      <c r="CQ866" s="2570"/>
      <c r="CR866" s="2570"/>
      <c r="CS866" s="2570"/>
      <c r="CT866" s="2570"/>
      <c r="CU866" s="2570"/>
      <c r="CV866" s="2570"/>
      <c r="CW866" s="2570"/>
      <c r="CX866" s="2570"/>
      <c r="CY866" s="2570"/>
      <c r="CZ866" s="2570"/>
      <c r="DA866" s="2570"/>
      <c r="DB866" s="2570"/>
      <c r="DC866" s="2570"/>
      <c r="DD866" s="2570"/>
      <c r="DE866" s="2570"/>
      <c r="DF866" s="2570"/>
      <c r="DG866" s="2570"/>
      <c r="DH866" s="2570"/>
      <c r="DI866" s="2570"/>
      <c r="DJ866" s="2570"/>
      <c r="DK866" s="2570"/>
      <c r="DL866" s="2570"/>
      <c r="DM866" s="2570"/>
      <c r="DN866" s="2570"/>
      <c r="DO866" s="2570"/>
      <c r="DP866" s="2570"/>
      <c r="DQ866" s="2570"/>
      <c r="DR866" s="2570"/>
      <c r="DS866" s="2570"/>
      <c r="DT866" s="2570"/>
      <c r="DU866" s="2570"/>
      <c r="DV866" s="2570"/>
      <c r="DW866" s="2570"/>
      <c r="DX866" s="2571"/>
      <c r="DY866" s="500"/>
    </row>
    <row r="867" spans="9:129" ht="21" customHeight="1">
      <c r="I867" s="2575"/>
      <c r="J867" s="2576"/>
      <c r="K867" s="2576"/>
      <c r="L867" s="2576"/>
      <c r="M867" s="2576"/>
      <c r="N867" s="2576"/>
      <c r="O867" s="2576"/>
      <c r="P867" s="2576"/>
      <c r="Q867" s="2576"/>
      <c r="R867" s="2576"/>
      <c r="S867" s="2576"/>
      <c r="T867" s="2576"/>
      <c r="U867" s="2576"/>
      <c r="V867" s="2576"/>
      <c r="W867" s="2576"/>
      <c r="X867" s="2576"/>
      <c r="Y867" s="2576"/>
      <c r="Z867" s="2576"/>
      <c r="AA867" s="2576"/>
      <c r="AB867" s="2576"/>
      <c r="AC867" s="2576"/>
      <c r="AD867" s="2576"/>
      <c r="AE867" s="2576"/>
      <c r="AF867" s="2576"/>
      <c r="AG867" s="2576"/>
      <c r="AH867" s="2576"/>
      <c r="AI867" s="2576"/>
      <c r="AJ867" s="2576"/>
      <c r="AK867" s="2577"/>
      <c r="AU867" s="2449" t="s">
        <v>545</v>
      </c>
      <c r="AV867" s="2450"/>
      <c r="AW867" s="2450"/>
      <c r="AX867" s="2450"/>
      <c r="AY867" s="2450"/>
      <c r="AZ867" s="2451"/>
      <c r="BA867" s="2578" t="s">
        <v>548</v>
      </c>
      <c r="BB867" s="2579"/>
      <c r="BC867" s="2579"/>
      <c r="BD867" s="2579"/>
      <c r="BE867" s="2579"/>
      <c r="BF867" s="2579"/>
      <c r="BG867" s="2566"/>
      <c r="BH867" s="2566"/>
      <c r="BI867" s="2566"/>
      <c r="BJ867" s="2566"/>
      <c r="BK867" s="2566"/>
      <c r="BL867" s="2566"/>
      <c r="BM867" s="2566"/>
      <c r="BN867" s="2566"/>
      <c r="BO867" s="2566"/>
      <c r="BP867" s="2566"/>
      <c r="BQ867" s="2566"/>
      <c r="BR867" s="2566"/>
      <c r="BS867" s="2566"/>
      <c r="BT867" s="2566"/>
      <c r="BU867" s="2566"/>
      <c r="BV867" s="2566"/>
      <c r="BW867" s="2566"/>
      <c r="BX867" s="2566"/>
      <c r="BY867" s="2566"/>
      <c r="BZ867" s="2566"/>
      <c r="CA867" s="2566"/>
      <c r="CB867" s="2566"/>
      <c r="CC867" s="2566"/>
      <c r="CD867" s="2566"/>
      <c r="CE867" s="2566"/>
      <c r="CF867" s="2566"/>
      <c r="CG867" s="2566"/>
      <c r="CH867" s="2566"/>
      <c r="CI867" s="2566"/>
      <c r="CJ867" s="2566"/>
      <c r="CK867" s="2566"/>
      <c r="CL867" s="2566"/>
      <c r="CM867" s="2566"/>
      <c r="CN867" s="2566"/>
      <c r="CO867" s="2566"/>
      <c r="CP867" s="2566"/>
      <c r="CQ867" s="2566"/>
      <c r="CR867" s="2566"/>
      <c r="CS867" s="2566"/>
      <c r="CT867" s="2566"/>
      <c r="CU867" s="2566"/>
      <c r="CV867" s="2566"/>
      <c r="CW867" s="2566"/>
      <c r="CX867" s="2566"/>
      <c r="CY867" s="2566"/>
      <c r="CZ867" s="2566"/>
      <c r="DA867" s="2566"/>
      <c r="DB867" s="2566"/>
      <c r="DC867" s="2566"/>
      <c r="DD867" s="2566"/>
      <c r="DE867" s="2566"/>
      <c r="DF867" s="2566"/>
      <c r="DG867" s="2566"/>
      <c r="DH867" s="2566"/>
      <c r="DI867" s="2566"/>
      <c r="DJ867" s="2566"/>
      <c r="DK867" s="2566"/>
      <c r="DL867" s="2566"/>
      <c r="DM867" s="2566"/>
      <c r="DN867" s="2566"/>
      <c r="DO867" s="2566"/>
      <c r="DP867" s="2566"/>
      <c r="DQ867" s="2566"/>
      <c r="DR867" s="2566"/>
      <c r="DS867" s="2566"/>
      <c r="DT867" s="2566"/>
      <c r="DU867" s="2566"/>
      <c r="DV867" s="2566"/>
      <c r="DW867" s="2566"/>
      <c r="DX867" s="2567"/>
      <c r="DY867" s="500"/>
    </row>
    <row r="868" spans="9:129" ht="21" customHeight="1">
      <c r="Z868" s="482"/>
      <c r="AB868" s="483"/>
      <c r="AU868" s="2449" t="s">
        <v>545</v>
      </c>
      <c r="AV868" s="2450"/>
      <c r="AW868" s="2450"/>
      <c r="AX868" s="2450"/>
      <c r="AY868" s="2450"/>
      <c r="AZ868" s="2451"/>
      <c r="BA868" s="2578" t="s">
        <v>549</v>
      </c>
      <c r="BB868" s="2579"/>
      <c r="BC868" s="2579"/>
      <c r="BD868" s="2579"/>
      <c r="BE868" s="2579"/>
      <c r="BF868" s="2579"/>
      <c r="BG868" s="2566"/>
      <c r="BH868" s="2566"/>
      <c r="BI868" s="2566"/>
      <c r="BJ868" s="2566"/>
      <c r="BK868" s="2566"/>
      <c r="BL868" s="2566"/>
      <c r="BM868" s="2566"/>
      <c r="BN868" s="2566"/>
      <c r="BO868" s="2566"/>
      <c r="BP868" s="2566"/>
      <c r="BQ868" s="2566"/>
      <c r="BR868" s="2566"/>
      <c r="BS868" s="2566"/>
      <c r="BT868" s="2566"/>
      <c r="BU868" s="2566"/>
      <c r="BV868" s="2566"/>
      <c r="BW868" s="2566"/>
      <c r="BX868" s="2566"/>
      <c r="BY868" s="2566"/>
      <c r="BZ868" s="2566"/>
      <c r="CA868" s="2566"/>
      <c r="CB868" s="2566"/>
      <c r="CC868" s="2566"/>
      <c r="CD868" s="2566"/>
      <c r="CE868" s="2566"/>
      <c r="CF868" s="2566"/>
      <c r="CG868" s="2566"/>
      <c r="CH868" s="2566"/>
      <c r="CI868" s="2566"/>
      <c r="CJ868" s="2566"/>
      <c r="CK868" s="2566"/>
      <c r="CL868" s="2566"/>
      <c r="CM868" s="2566"/>
      <c r="CN868" s="2566"/>
      <c r="CO868" s="2566"/>
      <c r="CP868" s="2566"/>
      <c r="CQ868" s="2566"/>
      <c r="CR868" s="2566"/>
      <c r="CS868" s="2566"/>
      <c r="CT868" s="2566"/>
      <c r="CU868" s="2566"/>
      <c r="CV868" s="2566"/>
      <c r="CW868" s="2566"/>
      <c r="CX868" s="2566"/>
      <c r="CY868" s="2566"/>
      <c r="CZ868" s="2566"/>
      <c r="DA868" s="2566"/>
      <c r="DB868" s="2566"/>
      <c r="DC868" s="2566"/>
      <c r="DD868" s="2566"/>
      <c r="DE868" s="2566"/>
      <c r="DF868" s="2566"/>
      <c r="DG868" s="2566"/>
      <c r="DH868" s="2566"/>
      <c r="DI868" s="2566"/>
      <c r="DJ868" s="2566"/>
      <c r="DK868" s="2566"/>
      <c r="DL868" s="2566"/>
      <c r="DM868" s="2566"/>
      <c r="DN868" s="2566"/>
      <c r="DO868" s="2566"/>
      <c r="DP868" s="2566"/>
      <c r="DQ868" s="2566"/>
      <c r="DR868" s="2566"/>
      <c r="DS868" s="2566"/>
      <c r="DT868" s="2566"/>
      <c r="DU868" s="2566"/>
      <c r="DV868" s="2566"/>
      <c r="DW868" s="2566"/>
      <c r="DX868" s="2567"/>
      <c r="DY868" s="500"/>
    </row>
    <row r="869" spans="9:129" ht="21" customHeight="1">
      <c r="Z869" s="482"/>
      <c r="AB869" s="483"/>
      <c r="AU869" s="2449" t="s">
        <v>545</v>
      </c>
      <c r="AV869" s="2450"/>
      <c r="AW869" s="2450"/>
      <c r="AX869" s="2450"/>
      <c r="AY869" s="2450"/>
      <c r="AZ869" s="2451"/>
      <c r="BA869" s="2578" t="s">
        <v>550</v>
      </c>
      <c r="BB869" s="2579"/>
      <c r="BC869" s="2579"/>
      <c r="BD869" s="2579"/>
      <c r="BE869" s="2579"/>
      <c r="BF869" s="2579"/>
      <c r="BG869" s="2566"/>
      <c r="BH869" s="2566"/>
      <c r="BI869" s="2566"/>
      <c r="BJ869" s="2566"/>
      <c r="BK869" s="2566"/>
      <c r="BL869" s="2566"/>
      <c r="BM869" s="2566"/>
      <c r="BN869" s="2566"/>
      <c r="BO869" s="2566"/>
      <c r="BP869" s="2566"/>
      <c r="BQ869" s="2566"/>
      <c r="BR869" s="2566"/>
      <c r="BS869" s="2566"/>
      <c r="BT869" s="2566"/>
      <c r="BU869" s="2566"/>
      <c r="BV869" s="2566"/>
      <c r="BW869" s="2566"/>
      <c r="BX869" s="2566"/>
      <c r="BY869" s="2566"/>
      <c r="BZ869" s="2566"/>
      <c r="CA869" s="2566"/>
      <c r="CB869" s="2566"/>
      <c r="CC869" s="2566"/>
      <c r="CD869" s="2566"/>
      <c r="CE869" s="2566"/>
      <c r="CF869" s="2566"/>
      <c r="CG869" s="2566"/>
      <c r="CH869" s="2566"/>
      <c r="CI869" s="2566"/>
      <c r="CJ869" s="2566"/>
      <c r="CK869" s="2566"/>
      <c r="CL869" s="2566"/>
      <c r="CM869" s="2566"/>
      <c r="CN869" s="2566"/>
      <c r="CO869" s="2566"/>
      <c r="CP869" s="2566"/>
      <c r="CQ869" s="2566"/>
      <c r="CR869" s="2566"/>
      <c r="CS869" s="2566"/>
      <c r="CT869" s="2566"/>
      <c r="CU869" s="2566"/>
      <c r="CV869" s="2566"/>
      <c r="CW869" s="2566"/>
      <c r="CX869" s="2566"/>
      <c r="CY869" s="2566"/>
      <c r="CZ869" s="2566"/>
      <c r="DA869" s="2566"/>
      <c r="DB869" s="2566"/>
      <c r="DC869" s="2566"/>
      <c r="DD869" s="2566"/>
      <c r="DE869" s="2566"/>
      <c r="DF869" s="2566"/>
      <c r="DG869" s="2566"/>
      <c r="DH869" s="2566"/>
      <c r="DI869" s="2566"/>
      <c r="DJ869" s="2566"/>
      <c r="DK869" s="2566"/>
      <c r="DL869" s="2566"/>
      <c r="DM869" s="2566"/>
      <c r="DN869" s="2566"/>
      <c r="DO869" s="2566"/>
      <c r="DP869" s="2566"/>
      <c r="DQ869" s="2566"/>
      <c r="DR869" s="2566"/>
      <c r="DS869" s="2566"/>
      <c r="DT869" s="2566"/>
      <c r="DU869" s="2566"/>
      <c r="DV869" s="2566"/>
      <c r="DW869" s="2566"/>
      <c r="DX869" s="2567"/>
      <c r="DY869" s="500"/>
    </row>
    <row r="870" spans="9:129" ht="21" customHeight="1">
      <c r="Z870" s="482"/>
      <c r="AB870" s="483"/>
      <c r="AU870" s="2452" t="s">
        <v>545</v>
      </c>
      <c r="AV870" s="2453"/>
      <c r="AW870" s="2453"/>
      <c r="AX870" s="2453"/>
      <c r="AY870" s="2453"/>
      <c r="AZ870" s="2454"/>
      <c r="BA870" s="2581" t="s">
        <v>551</v>
      </c>
      <c r="BB870" s="2582"/>
      <c r="BC870" s="2582"/>
      <c r="BD870" s="2582"/>
      <c r="BE870" s="2582"/>
      <c r="BF870" s="2582"/>
      <c r="BG870" s="2568"/>
      <c r="BH870" s="2568"/>
      <c r="BI870" s="2568"/>
      <c r="BJ870" s="2568"/>
      <c r="BK870" s="2568"/>
      <c r="BL870" s="2568"/>
      <c r="BM870" s="2568"/>
      <c r="BN870" s="2568"/>
      <c r="BO870" s="2568"/>
      <c r="BP870" s="2568"/>
      <c r="BQ870" s="2568"/>
      <c r="BR870" s="2568"/>
      <c r="BS870" s="2568"/>
      <c r="BT870" s="2568"/>
      <c r="BU870" s="2568"/>
      <c r="BV870" s="2568"/>
      <c r="BW870" s="2568"/>
      <c r="BX870" s="2568"/>
      <c r="BY870" s="2568"/>
      <c r="BZ870" s="2568"/>
      <c r="CA870" s="2568"/>
      <c r="CB870" s="2568"/>
      <c r="CC870" s="2568"/>
      <c r="CD870" s="2568"/>
      <c r="CE870" s="2568"/>
      <c r="CF870" s="2568"/>
      <c r="CG870" s="2568"/>
      <c r="CH870" s="2568"/>
      <c r="CI870" s="2568"/>
      <c r="CJ870" s="2568"/>
      <c r="CK870" s="2568"/>
      <c r="CL870" s="2568"/>
      <c r="CM870" s="2568"/>
      <c r="CN870" s="2568"/>
      <c r="CO870" s="2568"/>
      <c r="CP870" s="2568"/>
      <c r="CQ870" s="2568"/>
      <c r="CR870" s="2568"/>
      <c r="CS870" s="2568"/>
      <c r="CT870" s="2568"/>
      <c r="CU870" s="2568"/>
      <c r="CV870" s="2568"/>
      <c r="CW870" s="2568"/>
      <c r="CX870" s="2568"/>
      <c r="CY870" s="2568"/>
      <c r="CZ870" s="2568"/>
      <c r="DA870" s="2568"/>
      <c r="DB870" s="2568"/>
      <c r="DC870" s="2568"/>
      <c r="DD870" s="2568"/>
      <c r="DE870" s="2568"/>
      <c r="DF870" s="2568"/>
      <c r="DG870" s="2568"/>
      <c r="DH870" s="2568"/>
      <c r="DI870" s="2568"/>
      <c r="DJ870" s="2568"/>
      <c r="DK870" s="2568"/>
      <c r="DL870" s="2568"/>
      <c r="DM870" s="2568"/>
      <c r="DN870" s="2568"/>
      <c r="DO870" s="2568"/>
      <c r="DP870" s="2568"/>
      <c r="DQ870" s="2568"/>
      <c r="DR870" s="2568"/>
      <c r="DS870" s="2568"/>
      <c r="DT870" s="2568"/>
      <c r="DU870" s="2568"/>
      <c r="DV870" s="2568"/>
      <c r="DW870" s="2568"/>
      <c r="DX870" s="2569"/>
      <c r="DY870" s="500"/>
    </row>
    <row r="871" spans="9:129" ht="21" customHeight="1">
      <c r="AB871" s="483"/>
      <c r="AU871" s="482"/>
      <c r="AV871" s="482"/>
      <c r="AW871" s="482"/>
      <c r="AX871" s="482"/>
      <c r="AY871" s="482"/>
      <c r="AZ871" s="482"/>
      <c r="BA871" s="482"/>
      <c r="BB871" s="482"/>
      <c r="BC871" s="482"/>
      <c r="BD871" s="482"/>
      <c r="BE871" s="482"/>
      <c r="BF871" s="482"/>
      <c r="BG871" s="482"/>
      <c r="BH871" s="482"/>
      <c r="BI871" s="482"/>
      <c r="BJ871" s="482"/>
      <c r="BK871" s="482"/>
      <c r="BL871" s="482"/>
      <c r="BM871" s="482"/>
      <c r="BN871" s="482"/>
      <c r="BO871" s="482"/>
      <c r="BP871" s="482"/>
      <c r="BQ871" s="482"/>
      <c r="BR871" s="482"/>
      <c r="BS871" s="482"/>
      <c r="BT871" s="482"/>
      <c r="BU871" s="482"/>
      <c r="BV871" s="482"/>
      <c r="BW871" s="482"/>
      <c r="BX871" s="482"/>
      <c r="BY871" s="482"/>
      <c r="BZ871" s="482"/>
      <c r="CA871" s="482"/>
      <c r="CB871" s="482"/>
      <c r="CC871" s="482"/>
      <c r="CD871" s="482"/>
      <c r="CE871" s="482"/>
      <c r="CF871" s="482"/>
      <c r="CG871" s="482"/>
      <c r="CH871" s="482"/>
      <c r="CI871" s="482"/>
      <c r="CJ871" s="482"/>
      <c r="CK871" s="482"/>
      <c r="CL871" s="482"/>
      <c r="CM871" s="482"/>
      <c r="CN871" s="482"/>
      <c r="CO871" s="482"/>
      <c r="CP871" s="482"/>
      <c r="CQ871" s="482"/>
      <c r="CR871" s="482"/>
      <c r="CS871" s="482"/>
      <c r="CT871" s="482"/>
      <c r="CU871" s="482"/>
      <c r="CV871" s="482"/>
      <c r="CW871" s="482"/>
      <c r="CX871" s="482"/>
      <c r="CY871" s="482"/>
      <c r="CZ871" s="482"/>
      <c r="DA871" s="482"/>
      <c r="DB871" s="482"/>
      <c r="DC871" s="482"/>
      <c r="DD871" s="482"/>
      <c r="DE871" s="482"/>
      <c r="DF871" s="482"/>
      <c r="DG871" s="482"/>
      <c r="DH871" s="482"/>
      <c r="DI871" s="482"/>
      <c r="DJ871" s="482"/>
      <c r="DK871" s="482"/>
      <c r="DL871" s="482"/>
      <c r="DM871" s="482"/>
      <c r="DN871" s="482"/>
      <c r="DO871" s="482"/>
      <c r="DP871" s="482"/>
      <c r="DQ871" s="482"/>
      <c r="DR871" s="482"/>
      <c r="DS871" s="482"/>
      <c r="DT871" s="482"/>
      <c r="DU871" s="482"/>
      <c r="DV871" s="482"/>
      <c r="DW871" s="482"/>
      <c r="DX871" s="482"/>
    </row>
    <row r="872" spans="9:129" ht="21" customHeight="1">
      <c r="AB872" s="483"/>
      <c r="AU872" s="482"/>
      <c r="AV872" s="482"/>
      <c r="AW872" s="482"/>
      <c r="AX872" s="482"/>
      <c r="AY872" s="482"/>
      <c r="AZ872" s="482"/>
      <c r="BA872" s="482"/>
      <c r="BB872" s="482"/>
      <c r="BC872" s="482"/>
      <c r="BD872" s="482"/>
      <c r="BE872" s="482"/>
      <c r="BF872" s="482"/>
      <c r="BG872" s="482"/>
      <c r="BH872" s="482"/>
      <c r="BI872" s="482"/>
      <c r="BJ872" s="482"/>
      <c r="BK872" s="482"/>
      <c r="BL872" s="482"/>
      <c r="BM872" s="482"/>
      <c r="BN872" s="482"/>
      <c r="BO872" s="482"/>
      <c r="BP872" s="482"/>
      <c r="BQ872" s="482"/>
      <c r="BR872" s="482"/>
      <c r="BS872" s="482"/>
      <c r="BT872" s="482"/>
      <c r="BU872" s="482"/>
      <c r="BV872" s="482"/>
      <c r="BW872" s="482"/>
      <c r="BX872" s="482"/>
      <c r="BY872" s="482"/>
      <c r="BZ872" s="482"/>
      <c r="CA872" s="482"/>
      <c r="CB872" s="482"/>
      <c r="CC872" s="482"/>
      <c r="CD872" s="482"/>
      <c r="CE872" s="482"/>
      <c r="CF872" s="482"/>
      <c r="CG872" s="482"/>
      <c r="CH872" s="482"/>
      <c r="CI872" s="482"/>
      <c r="CJ872" s="482"/>
      <c r="CK872" s="482"/>
      <c r="CL872" s="482"/>
      <c r="CM872" s="482"/>
      <c r="CN872" s="482"/>
      <c r="CO872" s="482"/>
      <c r="CP872" s="482"/>
      <c r="CQ872" s="482"/>
      <c r="CR872" s="482"/>
      <c r="CS872" s="482"/>
      <c r="CT872" s="482"/>
      <c r="CU872" s="482"/>
      <c r="CV872" s="482"/>
      <c r="CW872" s="482"/>
      <c r="CX872" s="482"/>
      <c r="CY872" s="482"/>
      <c r="CZ872" s="482"/>
      <c r="DA872" s="482"/>
      <c r="DB872" s="482"/>
      <c r="DC872" s="482"/>
      <c r="DD872" s="482"/>
      <c r="DE872" s="482"/>
      <c r="DF872" s="482"/>
      <c r="DG872" s="482"/>
      <c r="DH872" s="482"/>
      <c r="DI872" s="482"/>
      <c r="DJ872" s="482"/>
      <c r="DK872" s="482"/>
      <c r="DL872" s="482"/>
      <c r="DM872" s="482"/>
      <c r="DN872" s="482"/>
      <c r="DO872" s="482"/>
      <c r="DP872" s="482"/>
      <c r="DQ872" s="482"/>
      <c r="DR872" s="482"/>
      <c r="DS872" s="482"/>
      <c r="DT872" s="482"/>
      <c r="DU872" s="482"/>
      <c r="DV872" s="482"/>
      <c r="DW872" s="482"/>
      <c r="DX872" s="482"/>
    </row>
    <row r="873" spans="9:129" ht="21" customHeight="1">
      <c r="Z873" s="482"/>
      <c r="AB873" s="483"/>
      <c r="AU873" s="2557" t="s">
        <v>574</v>
      </c>
      <c r="AV873" s="2558"/>
      <c r="AW873" s="2558"/>
      <c r="AX873" s="2558"/>
      <c r="AY873" s="2558"/>
      <c r="AZ873" s="2559"/>
      <c r="BA873" s="2553" t="s">
        <v>593</v>
      </c>
      <c r="BB873" s="2554"/>
      <c r="BC873" s="2554"/>
      <c r="BD873" s="2554"/>
      <c r="BE873" s="2554"/>
      <c r="BF873" s="2554"/>
      <c r="BG873" s="2554"/>
      <c r="BH873" s="2554"/>
      <c r="BI873" s="2554"/>
      <c r="BJ873" s="2554"/>
      <c r="BK873" s="2554"/>
      <c r="BL873" s="2554"/>
      <c r="BM873" s="2554"/>
      <c r="BN873" s="2554"/>
      <c r="BO873" s="2554"/>
      <c r="BP873" s="2554"/>
      <c r="BQ873" s="2554"/>
      <c r="BR873" s="2554"/>
      <c r="BS873" s="2554"/>
      <c r="BT873" s="2554"/>
      <c r="BU873" s="2554"/>
      <c r="BV873" s="2554"/>
      <c r="BW873" s="2554"/>
      <c r="BX873" s="2554"/>
      <c r="BY873" s="2554"/>
      <c r="BZ873" s="2554"/>
      <c r="CA873" s="2554"/>
      <c r="CB873" s="2554"/>
      <c r="CC873" s="2554"/>
      <c r="CD873" s="2554"/>
      <c r="CE873" s="2554"/>
      <c r="CF873" s="2554"/>
      <c r="CG873" s="2554"/>
      <c r="CH873" s="2554"/>
      <c r="CI873" s="2554"/>
      <c r="CJ873" s="2554"/>
      <c r="CK873" s="2554"/>
      <c r="CL873" s="2554"/>
      <c r="CM873" s="2554"/>
      <c r="CN873" s="2554"/>
      <c r="CO873" s="2554"/>
      <c r="CP873" s="2554"/>
      <c r="CQ873" s="2554"/>
      <c r="CR873" s="2554"/>
      <c r="CS873" s="2554"/>
      <c r="CT873" s="2554"/>
      <c r="CU873" s="2554"/>
      <c r="CV873" s="2554"/>
      <c r="CW873" s="2554"/>
      <c r="CX873" s="2554"/>
      <c r="CY873" s="2554"/>
      <c r="CZ873" s="2554"/>
      <c r="DA873" s="2554"/>
      <c r="DB873" s="2554"/>
      <c r="DC873" s="2554"/>
      <c r="DD873" s="2554"/>
      <c r="DE873" s="2554"/>
      <c r="DF873" s="2554"/>
      <c r="DG873" s="2554"/>
      <c r="DH873" s="2554"/>
      <c r="DI873" s="2554"/>
      <c r="DJ873" s="2554"/>
      <c r="DK873" s="2554"/>
      <c r="DL873" s="2554"/>
      <c r="DM873" s="2554"/>
      <c r="DN873" s="2554"/>
      <c r="DO873" s="2554"/>
      <c r="DP873" s="2554"/>
      <c r="DQ873" s="2554"/>
      <c r="DR873" s="2554"/>
      <c r="DS873" s="2554"/>
      <c r="DT873" s="2554"/>
      <c r="DU873" s="2554"/>
      <c r="DV873" s="2554"/>
      <c r="DW873" s="2554"/>
      <c r="DX873" s="2555"/>
      <c r="DY873" s="494"/>
    </row>
    <row r="874" spans="9:129" ht="21" customHeight="1">
      <c r="I874" s="2572" t="s">
        <v>623</v>
      </c>
      <c r="J874" s="2573"/>
      <c r="K874" s="2573"/>
      <c r="L874" s="2573"/>
      <c r="M874" s="2573"/>
      <c r="N874" s="2573"/>
      <c r="O874" s="2573"/>
      <c r="P874" s="2573"/>
      <c r="Q874" s="2573"/>
      <c r="R874" s="2573"/>
      <c r="S874" s="2573"/>
      <c r="T874" s="2573"/>
      <c r="U874" s="2573"/>
      <c r="V874" s="2573"/>
      <c r="W874" s="2573"/>
      <c r="X874" s="2573"/>
      <c r="Y874" s="2573"/>
      <c r="Z874" s="2573"/>
      <c r="AA874" s="2573"/>
      <c r="AB874" s="2573"/>
      <c r="AC874" s="2573"/>
      <c r="AD874" s="2573"/>
      <c r="AE874" s="2573"/>
      <c r="AF874" s="2573"/>
      <c r="AG874" s="2573"/>
      <c r="AH874" s="2573"/>
      <c r="AI874" s="2573"/>
      <c r="AJ874" s="2573"/>
      <c r="AK874" s="2574"/>
      <c r="AL874" s="485"/>
      <c r="AM874" s="486"/>
      <c r="AN874" s="486"/>
      <c r="AO874" s="486"/>
      <c r="AP874" s="486"/>
      <c r="AQ874" s="486"/>
      <c r="AR874" s="486"/>
      <c r="AS874" s="486"/>
      <c r="AT874" s="486"/>
      <c r="AU874" s="2446" t="s">
        <v>545</v>
      </c>
      <c r="AV874" s="2447"/>
      <c r="AW874" s="2447"/>
      <c r="AX874" s="2447"/>
      <c r="AY874" s="2447"/>
      <c r="AZ874" s="2448"/>
      <c r="BA874" s="2578" t="s">
        <v>546</v>
      </c>
      <c r="BB874" s="2579"/>
      <c r="BC874" s="2579"/>
      <c r="BD874" s="2579"/>
      <c r="BE874" s="2579"/>
      <c r="BF874" s="2579"/>
      <c r="BG874" s="2570"/>
      <c r="BH874" s="2570"/>
      <c r="BI874" s="2570"/>
      <c r="BJ874" s="2570"/>
      <c r="BK874" s="2570"/>
      <c r="BL874" s="2570"/>
      <c r="BM874" s="2570"/>
      <c r="BN874" s="2570"/>
      <c r="BO874" s="2570"/>
      <c r="BP874" s="2570"/>
      <c r="BQ874" s="2570"/>
      <c r="BR874" s="2570"/>
      <c r="BS874" s="2570"/>
      <c r="BT874" s="2570"/>
      <c r="BU874" s="2570"/>
      <c r="BV874" s="2570"/>
      <c r="BW874" s="2570"/>
      <c r="BX874" s="2570"/>
      <c r="BY874" s="2570"/>
      <c r="BZ874" s="2570"/>
      <c r="CA874" s="2570"/>
      <c r="CB874" s="2570"/>
      <c r="CC874" s="2570"/>
      <c r="CD874" s="2570"/>
      <c r="CE874" s="2570"/>
      <c r="CF874" s="2570"/>
      <c r="CG874" s="2570"/>
      <c r="CH874" s="2570"/>
      <c r="CI874" s="2570"/>
      <c r="CJ874" s="2570"/>
      <c r="CK874" s="2570"/>
      <c r="CL874" s="2570"/>
      <c r="CM874" s="2570"/>
      <c r="CN874" s="2570"/>
      <c r="CO874" s="2570"/>
      <c r="CP874" s="2570"/>
      <c r="CQ874" s="2570"/>
      <c r="CR874" s="2570"/>
      <c r="CS874" s="2570"/>
      <c r="CT874" s="2570"/>
      <c r="CU874" s="2570"/>
      <c r="CV874" s="2570"/>
      <c r="CW874" s="2570"/>
      <c r="CX874" s="2570"/>
      <c r="CY874" s="2570"/>
      <c r="CZ874" s="2570"/>
      <c r="DA874" s="2570"/>
      <c r="DB874" s="2570"/>
      <c r="DC874" s="2570"/>
      <c r="DD874" s="2570"/>
      <c r="DE874" s="2570"/>
      <c r="DF874" s="2570"/>
      <c r="DG874" s="2570"/>
      <c r="DH874" s="2570"/>
      <c r="DI874" s="2570"/>
      <c r="DJ874" s="2570"/>
      <c r="DK874" s="2570"/>
      <c r="DL874" s="2570"/>
      <c r="DM874" s="2570"/>
      <c r="DN874" s="2570"/>
      <c r="DO874" s="2570"/>
      <c r="DP874" s="2570"/>
      <c r="DQ874" s="2570"/>
      <c r="DR874" s="2570"/>
      <c r="DS874" s="2570"/>
      <c r="DT874" s="2570"/>
      <c r="DU874" s="2570"/>
      <c r="DV874" s="2570"/>
      <c r="DW874" s="2570"/>
      <c r="DX874" s="2571"/>
      <c r="DY874" s="500"/>
    </row>
    <row r="875" spans="9:129" ht="21" customHeight="1">
      <c r="I875" s="2575"/>
      <c r="J875" s="2576"/>
      <c r="K875" s="2576"/>
      <c r="L875" s="2576"/>
      <c r="M875" s="2576"/>
      <c r="N875" s="2576"/>
      <c r="O875" s="2576"/>
      <c r="P875" s="2576"/>
      <c r="Q875" s="2576"/>
      <c r="R875" s="2576"/>
      <c r="S875" s="2576"/>
      <c r="T875" s="2576"/>
      <c r="U875" s="2576"/>
      <c r="V875" s="2576"/>
      <c r="W875" s="2576"/>
      <c r="X875" s="2576"/>
      <c r="Y875" s="2576"/>
      <c r="Z875" s="2576"/>
      <c r="AA875" s="2576"/>
      <c r="AB875" s="2576"/>
      <c r="AC875" s="2576"/>
      <c r="AD875" s="2576"/>
      <c r="AE875" s="2576"/>
      <c r="AF875" s="2576"/>
      <c r="AG875" s="2576"/>
      <c r="AH875" s="2576"/>
      <c r="AI875" s="2576"/>
      <c r="AJ875" s="2576"/>
      <c r="AK875" s="2577"/>
      <c r="AU875" s="2449" t="s">
        <v>545</v>
      </c>
      <c r="AV875" s="2450"/>
      <c r="AW875" s="2450"/>
      <c r="AX875" s="2450"/>
      <c r="AY875" s="2450"/>
      <c r="AZ875" s="2451"/>
      <c r="BA875" s="2578" t="s">
        <v>548</v>
      </c>
      <c r="BB875" s="2579"/>
      <c r="BC875" s="2579"/>
      <c r="BD875" s="2579"/>
      <c r="BE875" s="2579"/>
      <c r="BF875" s="2579"/>
      <c r="BG875" s="2566"/>
      <c r="BH875" s="2566"/>
      <c r="BI875" s="2566"/>
      <c r="BJ875" s="2566"/>
      <c r="BK875" s="2566"/>
      <c r="BL875" s="2566"/>
      <c r="BM875" s="2566"/>
      <c r="BN875" s="2566"/>
      <c r="BO875" s="2566"/>
      <c r="BP875" s="2566"/>
      <c r="BQ875" s="2566"/>
      <c r="BR875" s="2566"/>
      <c r="BS875" s="2566"/>
      <c r="BT875" s="2566"/>
      <c r="BU875" s="2566"/>
      <c r="BV875" s="2566"/>
      <c r="BW875" s="2566"/>
      <c r="BX875" s="2566"/>
      <c r="BY875" s="2566"/>
      <c r="BZ875" s="2566"/>
      <c r="CA875" s="2566"/>
      <c r="CB875" s="2566"/>
      <c r="CC875" s="2566"/>
      <c r="CD875" s="2566"/>
      <c r="CE875" s="2566"/>
      <c r="CF875" s="2566"/>
      <c r="CG875" s="2566"/>
      <c r="CH875" s="2566"/>
      <c r="CI875" s="2566"/>
      <c r="CJ875" s="2566"/>
      <c r="CK875" s="2566"/>
      <c r="CL875" s="2566"/>
      <c r="CM875" s="2566"/>
      <c r="CN875" s="2566"/>
      <c r="CO875" s="2566"/>
      <c r="CP875" s="2566"/>
      <c r="CQ875" s="2566"/>
      <c r="CR875" s="2566"/>
      <c r="CS875" s="2566"/>
      <c r="CT875" s="2566"/>
      <c r="CU875" s="2566"/>
      <c r="CV875" s="2566"/>
      <c r="CW875" s="2566"/>
      <c r="CX875" s="2566"/>
      <c r="CY875" s="2566"/>
      <c r="CZ875" s="2566"/>
      <c r="DA875" s="2566"/>
      <c r="DB875" s="2566"/>
      <c r="DC875" s="2566"/>
      <c r="DD875" s="2566"/>
      <c r="DE875" s="2566"/>
      <c r="DF875" s="2566"/>
      <c r="DG875" s="2566"/>
      <c r="DH875" s="2566"/>
      <c r="DI875" s="2566"/>
      <c r="DJ875" s="2566"/>
      <c r="DK875" s="2566"/>
      <c r="DL875" s="2566"/>
      <c r="DM875" s="2566"/>
      <c r="DN875" s="2566"/>
      <c r="DO875" s="2566"/>
      <c r="DP875" s="2566"/>
      <c r="DQ875" s="2566"/>
      <c r="DR875" s="2566"/>
      <c r="DS875" s="2566"/>
      <c r="DT875" s="2566"/>
      <c r="DU875" s="2566"/>
      <c r="DV875" s="2566"/>
      <c r="DW875" s="2566"/>
      <c r="DX875" s="2567"/>
      <c r="DY875" s="500"/>
    </row>
    <row r="876" spans="9:129" ht="21" customHeight="1">
      <c r="Z876" s="482"/>
      <c r="AB876" s="483"/>
      <c r="AU876" s="2449" t="s">
        <v>545</v>
      </c>
      <c r="AV876" s="2450"/>
      <c r="AW876" s="2450"/>
      <c r="AX876" s="2450"/>
      <c r="AY876" s="2450"/>
      <c r="AZ876" s="2451"/>
      <c r="BA876" s="2578" t="s">
        <v>549</v>
      </c>
      <c r="BB876" s="2579"/>
      <c r="BC876" s="2579"/>
      <c r="BD876" s="2579"/>
      <c r="BE876" s="2579"/>
      <c r="BF876" s="2579"/>
      <c r="BG876" s="2566"/>
      <c r="BH876" s="2566"/>
      <c r="BI876" s="2566"/>
      <c r="BJ876" s="2566"/>
      <c r="BK876" s="2566"/>
      <c r="BL876" s="2566"/>
      <c r="BM876" s="2566"/>
      <c r="BN876" s="2566"/>
      <c r="BO876" s="2566"/>
      <c r="BP876" s="2566"/>
      <c r="BQ876" s="2566"/>
      <c r="BR876" s="2566"/>
      <c r="BS876" s="2566"/>
      <c r="BT876" s="2566"/>
      <c r="BU876" s="2566"/>
      <c r="BV876" s="2566"/>
      <c r="BW876" s="2566"/>
      <c r="BX876" s="2566"/>
      <c r="BY876" s="2566"/>
      <c r="BZ876" s="2566"/>
      <c r="CA876" s="2566"/>
      <c r="CB876" s="2566"/>
      <c r="CC876" s="2566"/>
      <c r="CD876" s="2566"/>
      <c r="CE876" s="2566"/>
      <c r="CF876" s="2566"/>
      <c r="CG876" s="2566"/>
      <c r="CH876" s="2566"/>
      <c r="CI876" s="2566"/>
      <c r="CJ876" s="2566"/>
      <c r="CK876" s="2566"/>
      <c r="CL876" s="2566"/>
      <c r="CM876" s="2566"/>
      <c r="CN876" s="2566"/>
      <c r="CO876" s="2566"/>
      <c r="CP876" s="2566"/>
      <c r="CQ876" s="2566"/>
      <c r="CR876" s="2566"/>
      <c r="CS876" s="2566"/>
      <c r="CT876" s="2566"/>
      <c r="CU876" s="2566"/>
      <c r="CV876" s="2566"/>
      <c r="CW876" s="2566"/>
      <c r="CX876" s="2566"/>
      <c r="CY876" s="2566"/>
      <c r="CZ876" s="2566"/>
      <c r="DA876" s="2566"/>
      <c r="DB876" s="2566"/>
      <c r="DC876" s="2566"/>
      <c r="DD876" s="2566"/>
      <c r="DE876" s="2566"/>
      <c r="DF876" s="2566"/>
      <c r="DG876" s="2566"/>
      <c r="DH876" s="2566"/>
      <c r="DI876" s="2566"/>
      <c r="DJ876" s="2566"/>
      <c r="DK876" s="2566"/>
      <c r="DL876" s="2566"/>
      <c r="DM876" s="2566"/>
      <c r="DN876" s="2566"/>
      <c r="DO876" s="2566"/>
      <c r="DP876" s="2566"/>
      <c r="DQ876" s="2566"/>
      <c r="DR876" s="2566"/>
      <c r="DS876" s="2566"/>
      <c r="DT876" s="2566"/>
      <c r="DU876" s="2566"/>
      <c r="DV876" s="2566"/>
      <c r="DW876" s="2566"/>
      <c r="DX876" s="2567"/>
      <c r="DY876" s="500"/>
    </row>
    <row r="877" spans="9:129" ht="21" customHeight="1">
      <c r="Z877" s="482"/>
      <c r="AB877" s="483"/>
      <c r="AU877" s="2449" t="s">
        <v>545</v>
      </c>
      <c r="AV877" s="2450"/>
      <c r="AW877" s="2450"/>
      <c r="AX877" s="2450"/>
      <c r="AY877" s="2450"/>
      <c r="AZ877" s="2451"/>
      <c r="BA877" s="2578" t="s">
        <v>550</v>
      </c>
      <c r="BB877" s="2579"/>
      <c r="BC877" s="2579"/>
      <c r="BD877" s="2579"/>
      <c r="BE877" s="2579"/>
      <c r="BF877" s="2579"/>
      <c r="BG877" s="2566"/>
      <c r="BH877" s="2566"/>
      <c r="BI877" s="2566"/>
      <c r="BJ877" s="2566"/>
      <c r="BK877" s="2566"/>
      <c r="BL877" s="2566"/>
      <c r="BM877" s="2566"/>
      <c r="BN877" s="2566"/>
      <c r="BO877" s="2566"/>
      <c r="BP877" s="2566"/>
      <c r="BQ877" s="2566"/>
      <c r="BR877" s="2566"/>
      <c r="BS877" s="2566"/>
      <c r="BT877" s="2566"/>
      <c r="BU877" s="2566"/>
      <c r="BV877" s="2566"/>
      <c r="BW877" s="2566"/>
      <c r="BX877" s="2566"/>
      <c r="BY877" s="2566"/>
      <c r="BZ877" s="2566"/>
      <c r="CA877" s="2566"/>
      <c r="CB877" s="2566"/>
      <c r="CC877" s="2566"/>
      <c r="CD877" s="2566"/>
      <c r="CE877" s="2566"/>
      <c r="CF877" s="2566"/>
      <c r="CG877" s="2566"/>
      <c r="CH877" s="2566"/>
      <c r="CI877" s="2566"/>
      <c r="CJ877" s="2566"/>
      <c r="CK877" s="2566"/>
      <c r="CL877" s="2566"/>
      <c r="CM877" s="2566"/>
      <c r="CN877" s="2566"/>
      <c r="CO877" s="2566"/>
      <c r="CP877" s="2566"/>
      <c r="CQ877" s="2566"/>
      <c r="CR877" s="2566"/>
      <c r="CS877" s="2566"/>
      <c r="CT877" s="2566"/>
      <c r="CU877" s="2566"/>
      <c r="CV877" s="2566"/>
      <c r="CW877" s="2566"/>
      <c r="CX877" s="2566"/>
      <c r="CY877" s="2566"/>
      <c r="CZ877" s="2566"/>
      <c r="DA877" s="2566"/>
      <c r="DB877" s="2566"/>
      <c r="DC877" s="2566"/>
      <c r="DD877" s="2566"/>
      <c r="DE877" s="2566"/>
      <c r="DF877" s="2566"/>
      <c r="DG877" s="2566"/>
      <c r="DH877" s="2566"/>
      <c r="DI877" s="2566"/>
      <c r="DJ877" s="2566"/>
      <c r="DK877" s="2566"/>
      <c r="DL877" s="2566"/>
      <c r="DM877" s="2566"/>
      <c r="DN877" s="2566"/>
      <c r="DO877" s="2566"/>
      <c r="DP877" s="2566"/>
      <c r="DQ877" s="2566"/>
      <c r="DR877" s="2566"/>
      <c r="DS877" s="2566"/>
      <c r="DT877" s="2566"/>
      <c r="DU877" s="2566"/>
      <c r="DV877" s="2566"/>
      <c r="DW877" s="2566"/>
      <c r="DX877" s="2567"/>
      <c r="DY877" s="500"/>
    </row>
    <row r="878" spans="9:129" ht="21" customHeight="1">
      <c r="Z878" s="482"/>
      <c r="AB878" s="483"/>
      <c r="AU878" s="2452" t="s">
        <v>545</v>
      </c>
      <c r="AV878" s="2453"/>
      <c r="AW878" s="2453"/>
      <c r="AX878" s="2453"/>
      <c r="AY878" s="2453"/>
      <c r="AZ878" s="2454"/>
      <c r="BA878" s="2581" t="s">
        <v>551</v>
      </c>
      <c r="BB878" s="2582"/>
      <c r="BC878" s="2582"/>
      <c r="BD878" s="2582"/>
      <c r="BE878" s="2582"/>
      <c r="BF878" s="2582"/>
      <c r="BG878" s="2568"/>
      <c r="BH878" s="2568"/>
      <c r="BI878" s="2568"/>
      <c r="BJ878" s="2568"/>
      <c r="BK878" s="2568"/>
      <c r="BL878" s="2568"/>
      <c r="BM878" s="2568"/>
      <c r="BN878" s="2568"/>
      <c r="BO878" s="2568"/>
      <c r="BP878" s="2568"/>
      <c r="BQ878" s="2568"/>
      <c r="BR878" s="2568"/>
      <c r="BS878" s="2568"/>
      <c r="BT878" s="2568"/>
      <c r="BU878" s="2568"/>
      <c r="BV878" s="2568"/>
      <c r="BW878" s="2568"/>
      <c r="BX878" s="2568"/>
      <c r="BY878" s="2568"/>
      <c r="BZ878" s="2568"/>
      <c r="CA878" s="2568"/>
      <c r="CB878" s="2568"/>
      <c r="CC878" s="2568"/>
      <c r="CD878" s="2568"/>
      <c r="CE878" s="2568"/>
      <c r="CF878" s="2568"/>
      <c r="CG878" s="2568"/>
      <c r="CH878" s="2568"/>
      <c r="CI878" s="2568"/>
      <c r="CJ878" s="2568"/>
      <c r="CK878" s="2568"/>
      <c r="CL878" s="2568"/>
      <c r="CM878" s="2568"/>
      <c r="CN878" s="2568"/>
      <c r="CO878" s="2568"/>
      <c r="CP878" s="2568"/>
      <c r="CQ878" s="2568"/>
      <c r="CR878" s="2568"/>
      <c r="CS878" s="2568"/>
      <c r="CT878" s="2568"/>
      <c r="CU878" s="2568"/>
      <c r="CV878" s="2568"/>
      <c r="CW878" s="2568"/>
      <c r="CX878" s="2568"/>
      <c r="CY878" s="2568"/>
      <c r="CZ878" s="2568"/>
      <c r="DA878" s="2568"/>
      <c r="DB878" s="2568"/>
      <c r="DC878" s="2568"/>
      <c r="DD878" s="2568"/>
      <c r="DE878" s="2568"/>
      <c r="DF878" s="2568"/>
      <c r="DG878" s="2568"/>
      <c r="DH878" s="2568"/>
      <c r="DI878" s="2568"/>
      <c r="DJ878" s="2568"/>
      <c r="DK878" s="2568"/>
      <c r="DL878" s="2568"/>
      <c r="DM878" s="2568"/>
      <c r="DN878" s="2568"/>
      <c r="DO878" s="2568"/>
      <c r="DP878" s="2568"/>
      <c r="DQ878" s="2568"/>
      <c r="DR878" s="2568"/>
      <c r="DS878" s="2568"/>
      <c r="DT878" s="2568"/>
      <c r="DU878" s="2568"/>
      <c r="DV878" s="2568"/>
      <c r="DW878" s="2568"/>
      <c r="DX878" s="2569"/>
      <c r="DY878" s="500"/>
    </row>
    <row r="879" spans="9:129" ht="21" customHeight="1">
      <c r="AB879" s="483"/>
      <c r="AU879" s="482"/>
      <c r="AV879" s="482"/>
      <c r="AW879" s="482"/>
      <c r="AX879" s="482"/>
      <c r="AY879" s="482"/>
      <c r="AZ879" s="482"/>
      <c r="BA879" s="482"/>
      <c r="BB879" s="482"/>
      <c r="BC879" s="482"/>
      <c r="BD879" s="482"/>
      <c r="BE879" s="482"/>
      <c r="BF879" s="482"/>
      <c r="BG879" s="482"/>
      <c r="BH879" s="482"/>
      <c r="BI879" s="482"/>
      <c r="BJ879" s="482"/>
      <c r="BK879" s="482"/>
      <c r="BL879" s="482"/>
      <c r="BM879" s="482"/>
      <c r="BN879" s="482"/>
      <c r="BO879" s="482"/>
      <c r="BP879" s="482"/>
      <c r="BQ879" s="482"/>
      <c r="BR879" s="482"/>
      <c r="BS879" s="482"/>
      <c r="BT879" s="482"/>
      <c r="BU879" s="482"/>
      <c r="BV879" s="482"/>
      <c r="BW879" s="482"/>
      <c r="BX879" s="482"/>
      <c r="BY879" s="482"/>
      <c r="BZ879" s="482"/>
      <c r="CA879" s="482"/>
      <c r="CB879" s="482"/>
      <c r="CC879" s="482"/>
      <c r="CD879" s="482"/>
      <c r="CE879" s="482"/>
      <c r="CF879" s="482"/>
      <c r="CG879" s="482"/>
      <c r="CH879" s="482"/>
      <c r="CI879" s="482"/>
      <c r="CJ879" s="482"/>
      <c r="CK879" s="482"/>
      <c r="CL879" s="482"/>
      <c r="CM879" s="482"/>
      <c r="CN879" s="482"/>
      <c r="CO879" s="482"/>
      <c r="CP879" s="482"/>
      <c r="CQ879" s="482"/>
      <c r="CR879" s="482"/>
      <c r="CS879" s="482"/>
      <c r="CT879" s="482"/>
      <c r="CU879" s="482"/>
      <c r="CV879" s="482"/>
      <c r="CW879" s="482"/>
      <c r="CX879" s="482"/>
      <c r="CY879" s="482"/>
      <c r="CZ879" s="482"/>
      <c r="DA879" s="482"/>
      <c r="DB879" s="482"/>
      <c r="DC879" s="482"/>
      <c r="DD879" s="482"/>
      <c r="DE879" s="482"/>
      <c r="DF879" s="482"/>
      <c r="DG879" s="482"/>
      <c r="DH879" s="482"/>
      <c r="DI879" s="482"/>
      <c r="DJ879" s="482"/>
      <c r="DK879" s="482"/>
      <c r="DL879" s="482"/>
      <c r="DM879" s="482"/>
      <c r="DN879" s="482"/>
      <c r="DO879" s="482"/>
      <c r="DP879" s="482"/>
      <c r="DQ879" s="482"/>
      <c r="DR879" s="482"/>
      <c r="DS879" s="482"/>
      <c r="DT879" s="482"/>
      <c r="DU879" s="482"/>
      <c r="DV879" s="482"/>
      <c r="DW879" s="482"/>
      <c r="DX879" s="482"/>
    </row>
    <row r="880" spans="9:129" ht="21" customHeight="1">
      <c r="AB880" s="483"/>
      <c r="AU880" s="482"/>
      <c r="AV880" s="482"/>
      <c r="AW880" s="482"/>
      <c r="AX880" s="482"/>
      <c r="AY880" s="482"/>
      <c r="AZ880" s="482"/>
      <c r="BA880" s="482"/>
      <c r="BB880" s="482"/>
      <c r="BC880" s="482"/>
      <c r="BD880" s="482"/>
      <c r="BE880" s="482"/>
      <c r="BF880" s="482"/>
      <c r="BG880" s="482"/>
      <c r="BH880" s="482"/>
      <c r="BI880" s="482"/>
      <c r="BJ880" s="482"/>
      <c r="BK880" s="482"/>
      <c r="BL880" s="482"/>
      <c r="BM880" s="482"/>
      <c r="BN880" s="482"/>
      <c r="BO880" s="482"/>
      <c r="BP880" s="482"/>
      <c r="BQ880" s="482"/>
      <c r="BR880" s="482"/>
      <c r="BS880" s="482"/>
      <c r="BT880" s="482"/>
      <c r="BU880" s="482"/>
      <c r="BV880" s="482"/>
      <c r="BW880" s="482"/>
      <c r="BX880" s="482"/>
      <c r="BY880" s="482"/>
      <c r="BZ880" s="482"/>
      <c r="CA880" s="482"/>
      <c r="CB880" s="482"/>
      <c r="CC880" s="482"/>
      <c r="CD880" s="482"/>
      <c r="CE880" s="482"/>
      <c r="CF880" s="482"/>
      <c r="CG880" s="482"/>
      <c r="CH880" s="482"/>
      <c r="CI880" s="482"/>
      <c r="CJ880" s="482"/>
      <c r="CK880" s="482"/>
      <c r="CL880" s="482"/>
      <c r="CM880" s="482"/>
      <c r="CN880" s="482"/>
      <c r="CO880" s="482"/>
      <c r="CP880" s="482"/>
      <c r="CQ880" s="482"/>
      <c r="CR880" s="482"/>
      <c r="CS880" s="482"/>
      <c r="CT880" s="482"/>
      <c r="CU880" s="482"/>
      <c r="CV880" s="482"/>
      <c r="CW880" s="482"/>
      <c r="CX880" s="482"/>
      <c r="CY880" s="482"/>
      <c r="CZ880" s="482"/>
      <c r="DA880" s="482"/>
      <c r="DB880" s="482"/>
      <c r="DC880" s="482"/>
      <c r="DD880" s="482"/>
      <c r="DE880" s="482"/>
      <c r="DF880" s="482"/>
      <c r="DG880" s="482"/>
      <c r="DH880" s="482"/>
      <c r="DI880" s="482"/>
      <c r="DJ880" s="482"/>
      <c r="DK880" s="482"/>
      <c r="DL880" s="482"/>
      <c r="DM880" s="482"/>
      <c r="DN880" s="482"/>
      <c r="DO880" s="482"/>
      <c r="DP880" s="482"/>
      <c r="DQ880" s="482"/>
      <c r="DR880" s="482"/>
      <c r="DS880" s="482"/>
      <c r="DT880" s="482"/>
      <c r="DU880" s="482"/>
      <c r="DV880" s="482"/>
      <c r="DW880" s="482"/>
      <c r="DX880" s="482"/>
    </row>
    <row r="881" spans="9:129" ht="21" customHeight="1">
      <c r="Z881" s="482"/>
      <c r="AB881" s="483"/>
      <c r="AU881" s="2557" t="s">
        <v>574</v>
      </c>
      <c r="AV881" s="2558"/>
      <c r="AW881" s="2558"/>
      <c r="AX881" s="2558"/>
      <c r="AY881" s="2558"/>
      <c r="AZ881" s="2559"/>
      <c r="BA881" s="2553" t="s">
        <v>593</v>
      </c>
      <c r="BB881" s="2554"/>
      <c r="BC881" s="2554"/>
      <c r="BD881" s="2554"/>
      <c r="BE881" s="2554"/>
      <c r="BF881" s="2554"/>
      <c r="BG881" s="2554"/>
      <c r="BH881" s="2554"/>
      <c r="BI881" s="2554"/>
      <c r="BJ881" s="2554"/>
      <c r="BK881" s="2554"/>
      <c r="BL881" s="2554"/>
      <c r="BM881" s="2554"/>
      <c r="BN881" s="2554"/>
      <c r="BO881" s="2554"/>
      <c r="BP881" s="2554"/>
      <c r="BQ881" s="2554"/>
      <c r="BR881" s="2554"/>
      <c r="BS881" s="2554"/>
      <c r="BT881" s="2554"/>
      <c r="BU881" s="2554"/>
      <c r="BV881" s="2554"/>
      <c r="BW881" s="2554"/>
      <c r="BX881" s="2554"/>
      <c r="BY881" s="2554"/>
      <c r="BZ881" s="2554"/>
      <c r="CA881" s="2554"/>
      <c r="CB881" s="2554"/>
      <c r="CC881" s="2554"/>
      <c r="CD881" s="2554"/>
      <c r="CE881" s="2554"/>
      <c r="CF881" s="2554"/>
      <c r="CG881" s="2554"/>
      <c r="CH881" s="2554"/>
      <c r="CI881" s="2554"/>
      <c r="CJ881" s="2554"/>
      <c r="CK881" s="2554"/>
      <c r="CL881" s="2554"/>
      <c r="CM881" s="2554"/>
      <c r="CN881" s="2554"/>
      <c r="CO881" s="2554"/>
      <c r="CP881" s="2554"/>
      <c r="CQ881" s="2554"/>
      <c r="CR881" s="2554"/>
      <c r="CS881" s="2554"/>
      <c r="CT881" s="2554"/>
      <c r="CU881" s="2554"/>
      <c r="CV881" s="2554"/>
      <c r="CW881" s="2554"/>
      <c r="CX881" s="2554"/>
      <c r="CY881" s="2554"/>
      <c r="CZ881" s="2554"/>
      <c r="DA881" s="2554"/>
      <c r="DB881" s="2554"/>
      <c r="DC881" s="2554"/>
      <c r="DD881" s="2554"/>
      <c r="DE881" s="2554"/>
      <c r="DF881" s="2554"/>
      <c r="DG881" s="2554"/>
      <c r="DH881" s="2554"/>
      <c r="DI881" s="2554"/>
      <c r="DJ881" s="2554"/>
      <c r="DK881" s="2554"/>
      <c r="DL881" s="2554"/>
      <c r="DM881" s="2554"/>
      <c r="DN881" s="2554"/>
      <c r="DO881" s="2554"/>
      <c r="DP881" s="2554"/>
      <c r="DQ881" s="2554"/>
      <c r="DR881" s="2554"/>
      <c r="DS881" s="2554"/>
      <c r="DT881" s="2554"/>
      <c r="DU881" s="2554"/>
      <c r="DV881" s="2554"/>
      <c r="DW881" s="2554"/>
      <c r="DX881" s="2555"/>
      <c r="DY881" s="494"/>
    </row>
    <row r="882" spans="9:129" ht="21" customHeight="1">
      <c r="I882" s="2572" t="s">
        <v>624</v>
      </c>
      <c r="J882" s="2573"/>
      <c r="K882" s="2573"/>
      <c r="L882" s="2573"/>
      <c r="M882" s="2573"/>
      <c r="N882" s="2573"/>
      <c r="O882" s="2573"/>
      <c r="P882" s="2573"/>
      <c r="Q882" s="2573"/>
      <c r="R882" s="2573"/>
      <c r="S882" s="2573"/>
      <c r="T882" s="2573"/>
      <c r="U882" s="2573"/>
      <c r="V882" s="2573"/>
      <c r="W882" s="2573"/>
      <c r="X882" s="2573"/>
      <c r="Y882" s="2573"/>
      <c r="Z882" s="2573"/>
      <c r="AA882" s="2573"/>
      <c r="AB882" s="2573"/>
      <c r="AC882" s="2573"/>
      <c r="AD882" s="2573"/>
      <c r="AE882" s="2573"/>
      <c r="AF882" s="2573"/>
      <c r="AG882" s="2573"/>
      <c r="AH882" s="2573"/>
      <c r="AI882" s="2573"/>
      <c r="AJ882" s="2573"/>
      <c r="AK882" s="2574"/>
      <c r="AL882" s="485"/>
      <c r="AM882" s="486"/>
      <c r="AN882" s="486"/>
      <c r="AO882" s="486"/>
      <c r="AP882" s="486"/>
      <c r="AQ882" s="486"/>
      <c r="AR882" s="486"/>
      <c r="AS882" s="486"/>
      <c r="AT882" s="486"/>
      <c r="AU882" s="2446" t="s">
        <v>545</v>
      </c>
      <c r="AV882" s="2447"/>
      <c r="AW882" s="2447"/>
      <c r="AX882" s="2447"/>
      <c r="AY882" s="2447"/>
      <c r="AZ882" s="2448"/>
      <c r="BA882" s="2578" t="s">
        <v>546</v>
      </c>
      <c r="BB882" s="2579"/>
      <c r="BC882" s="2579"/>
      <c r="BD882" s="2579"/>
      <c r="BE882" s="2579"/>
      <c r="BF882" s="2579"/>
      <c r="BG882" s="2570"/>
      <c r="BH882" s="2570"/>
      <c r="BI882" s="2570"/>
      <c r="BJ882" s="2570"/>
      <c r="BK882" s="2570"/>
      <c r="BL882" s="2570"/>
      <c r="BM882" s="2570"/>
      <c r="BN882" s="2570"/>
      <c r="BO882" s="2570"/>
      <c r="BP882" s="2570"/>
      <c r="BQ882" s="2570"/>
      <c r="BR882" s="2570"/>
      <c r="BS882" s="2570"/>
      <c r="BT882" s="2570"/>
      <c r="BU882" s="2570"/>
      <c r="BV882" s="2570"/>
      <c r="BW882" s="2570"/>
      <c r="BX882" s="2570"/>
      <c r="BY882" s="2570"/>
      <c r="BZ882" s="2570"/>
      <c r="CA882" s="2570"/>
      <c r="CB882" s="2570"/>
      <c r="CC882" s="2570"/>
      <c r="CD882" s="2570"/>
      <c r="CE882" s="2570"/>
      <c r="CF882" s="2570"/>
      <c r="CG882" s="2570"/>
      <c r="CH882" s="2570"/>
      <c r="CI882" s="2570"/>
      <c r="CJ882" s="2570"/>
      <c r="CK882" s="2570"/>
      <c r="CL882" s="2570"/>
      <c r="CM882" s="2570"/>
      <c r="CN882" s="2570"/>
      <c r="CO882" s="2570"/>
      <c r="CP882" s="2570"/>
      <c r="CQ882" s="2570"/>
      <c r="CR882" s="2570"/>
      <c r="CS882" s="2570"/>
      <c r="CT882" s="2570"/>
      <c r="CU882" s="2570"/>
      <c r="CV882" s="2570"/>
      <c r="CW882" s="2570"/>
      <c r="CX882" s="2570"/>
      <c r="CY882" s="2570"/>
      <c r="CZ882" s="2570"/>
      <c r="DA882" s="2570"/>
      <c r="DB882" s="2570"/>
      <c r="DC882" s="2570"/>
      <c r="DD882" s="2570"/>
      <c r="DE882" s="2570"/>
      <c r="DF882" s="2570"/>
      <c r="DG882" s="2570"/>
      <c r="DH882" s="2570"/>
      <c r="DI882" s="2570"/>
      <c r="DJ882" s="2570"/>
      <c r="DK882" s="2570"/>
      <c r="DL882" s="2570"/>
      <c r="DM882" s="2570"/>
      <c r="DN882" s="2570"/>
      <c r="DO882" s="2570"/>
      <c r="DP882" s="2570"/>
      <c r="DQ882" s="2570"/>
      <c r="DR882" s="2570"/>
      <c r="DS882" s="2570"/>
      <c r="DT882" s="2570"/>
      <c r="DU882" s="2570"/>
      <c r="DV882" s="2570"/>
      <c r="DW882" s="2570"/>
      <c r="DX882" s="2571"/>
      <c r="DY882" s="500"/>
    </row>
    <row r="883" spans="9:129" ht="21" customHeight="1">
      <c r="I883" s="2575"/>
      <c r="J883" s="2576"/>
      <c r="K883" s="2576"/>
      <c r="L883" s="2576"/>
      <c r="M883" s="2576"/>
      <c r="N883" s="2576"/>
      <c r="O883" s="2576"/>
      <c r="P883" s="2576"/>
      <c r="Q883" s="2576"/>
      <c r="R883" s="2576"/>
      <c r="S883" s="2576"/>
      <c r="T883" s="2576"/>
      <c r="U883" s="2576"/>
      <c r="V883" s="2576"/>
      <c r="W883" s="2576"/>
      <c r="X883" s="2576"/>
      <c r="Y883" s="2576"/>
      <c r="Z883" s="2576"/>
      <c r="AA883" s="2576"/>
      <c r="AB883" s="2576"/>
      <c r="AC883" s="2576"/>
      <c r="AD883" s="2576"/>
      <c r="AE883" s="2576"/>
      <c r="AF883" s="2576"/>
      <c r="AG883" s="2576"/>
      <c r="AH883" s="2576"/>
      <c r="AI883" s="2576"/>
      <c r="AJ883" s="2576"/>
      <c r="AK883" s="2577"/>
      <c r="AU883" s="2449" t="s">
        <v>545</v>
      </c>
      <c r="AV883" s="2450"/>
      <c r="AW883" s="2450"/>
      <c r="AX883" s="2450"/>
      <c r="AY883" s="2450"/>
      <c r="AZ883" s="2451"/>
      <c r="BA883" s="2578" t="s">
        <v>548</v>
      </c>
      <c r="BB883" s="2579"/>
      <c r="BC883" s="2579"/>
      <c r="BD883" s="2579"/>
      <c r="BE883" s="2579"/>
      <c r="BF883" s="2579"/>
      <c r="BG883" s="2566"/>
      <c r="BH883" s="2566"/>
      <c r="BI883" s="2566"/>
      <c r="BJ883" s="2566"/>
      <c r="BK883" s="2566"/>
      <c r="BL883" s="2566"/>
      <c r="BM883" s="2566"/>
      <c r="BN883" s="2566"/>
      <c r="BO883" s="2566"/>
      <c r="BP883" s="2566"/>
      <c r="BQ883" s="2566"/>
      <c r="BR883" s="2566"/>
      <c r="BS883" s="2566"/>
      <c r="BT883" s="2566"/>
      <c r="BU883" s="2566"/>
      <c r="BV883" s="2566"/>
      <c r="BW883" s="2566"/>
      <c r="BX883" s="2566"/>
      <c r="BY883" s="2566"/>
      <c r="BZ883" s="2566"/>
      <c r="CA883" s="2566"/>
      <c r="CB883" s="2566"/>
      <c r="CC883" s="2566"/>
      <c r="CD883" s="2566"/>
      <c r="CE883" s="2566"/>
      <c r="CF883" s="2566"/>
      <c r="CG883" s="2566"/>
      <c r="CH883" s="2566"/>
      <c r="CI883" s="2566"/>
      <c r="CJ883" s="2566"/>
      <c r="CK883" s="2566"/>
      <c r="CL883" s="2566"/>
      <c r="CM883" s="2566"/>
      <c r="CN883" s="2566"/>
      <c r="CO883" s="2566"/>
      <c r="CP883" s="2566"/>
      <c r="CQ883" s="2566"/>
      <c r="CR883" s="2566"/>
      <c r="CS883" s="2566"/>
      <c r="CT883" s="2566"/>
      <c r="CU883" s="2566"/>
      <c r="CV883" s="2566"/>
      <c r="CW883" s="2566"/>
      <c r="CX883" s="2566"/>
      <c r="CY883" s="2566"/>
      <c r="CZ883" s="2566"/>
      <c r="DA883" s="2566"/>
      <c r="DB883" s="2566"/>
      <c r="DC883" s="2566"/>
      <c r="DD883" s="2566"/>
      <c r="DE883" s="2566"/>
      <c r="DF883" s="2566"/>
      <c r="DG883" s="2566"/>
      <c r="DH883" s="2566"/>
      <c r="DI883" s="2566"/>
      <c r="DJ883" s="2566"/>
      <c r="DK883" s="2566"/>
      <c r="DL883" s="2566"/>
      <c r="DM883" s="2566"/>
      <c r="DN883" s="2566"/>
      <c r="DO883" s="2566"/>
      <c r="DP883" s="2566"/>
      <c r="DQ883" s="2566"/>
      <c r="DR883" s="2566"/>
      <c r="DS883" s="2566"/>
      <c r="DT883" s="2566"/>
      <c r="DU883" s="2566"/>
      <c r="DV883" s="2566"/>
      <c r="DW883" s="2566"/>
      <c r="DX883" s="2567"/>
      <c r="DY883" s="500"/>
    </row>
    <row r="884" spans="9:129" ht="21" customHeight="1">
      <c r="Z884" s="482"/>
      <c r="AB884" s="483"/>
      <c r="AU884" s="2449" t="s">
        <v>545</v>
      </c>
      <c r="AV884" s="2450"/>
      <c r="AW884" s="2450"/>
      <c r="AX884" s="2450"/>
      <c r="AY884" s="2450"/>
      <c r="AZ884" s="2451"/>
      <c r="BA884" s="2578" t="s">
        <v>549</v>
      </c>
      <c r="BB884" s="2579"/>
      <c r="BC884" s="2579"/>
      <c r="BD884" s="2579"/>
      <c r="BE884" s="2579"/>
      <c r="BF884" s="2579"/>
      <c r="BG884" s="2566"/>
      <c r="BH884" s="2566"/>
      <c r="BI884" s="2566"/>
      <c r="BJ884" s="2566"/>
      <c r="BK884" s="2566"/>
      <c r="BL884" s="2566"/>
      <c r="BM884" s="2566"/>
      <c r="BN884" s="2566"/>
      <c r="BO884" s="2566"/>
      <c r="BP884" s="2566"/>
      <c r="BQ884" s="2566"/>
      <c r="BR884" s="2566"/>
      <c r="BS884" s="2566"/>
      <c r="BT884" s="2566"/>
      <c r="BU884" s="2566"/>
      <c r="BV884" s="2566"/>
      <c r="BW884" s="2566"/>
      <c r="BX884" s="2566"/>
      <c r="BY884" s="2566"/>
      <c r="BZ884" s="2566"/>
      <c r="CA884" s="2566"/>
      <c r="CB884" s="2566"/>
      <c r="CC884" s="2566"/>
      <c r="CD884" s="2566"/>
      <c r="CE884" s="2566"/>
      <c r="CF884" s="2566"/>
      <c r="CG884" s="2566"/>
      <c r="CH884" s="2566"/>
      <c r="CI884" s="2566"/>
      <c r="CJ884" s="2566"/>
      <c r="CK884" s="2566"/>
      <c r="CL884" s="2566"/>
      <c r="CM884" s="2566"/>
      <c r="CN884" s="2566"/>
      <c r="CO884" s="2566"/>
      <c r="CP884" s="2566"/>
      <c r="CQ884" s="2566"/>
      <c r="CR884" s="2566"/>
      <c r="CS884" s="2566"/>
      <c r="CT884" s="2566"/>
      <c r="CU884" s="2566"/>
      <c r="CV884" s="2566"/>
      <c r="CW884" s="2566"/>
      <c r="CX884" s="2566"/>
      <c r="CY884" s="2566"/>
      <c r="CZ884" s="2566"/>
      <c r="DA884" s="2566"/>
      <c r="DB884" s="2566"/>
      <c r="DC884" s="2566"/>
      <c r="DD884" s="2566"/>
      <c r="DE884" s="2566"/>
      <c r="DF884" s="2566"/>
      <c r="DG884" s="2566"/>
      <c r="DH884" s="2566"/>
      <c r="DI884" s="2566"/>
      <c r="DJ884" s="2566"/>
      <c r="DK884" s="2566"/>
      <c r="DL884" s="2566"/>
      <c r="DM884" s="2566"/>
      <c r="DN884" s="2566"/>
      <c r="DO884" s="2566"/>
      <c r="DP884" s="2566"/>
      <c r="DQ884" s="2566"/>
      <c r="DR884" s="2566"/>
      <c r="DS884" s="2566"/>
      <c r="DT884" s="2566"/>
      <c r="DU884" s="2566"/>
      <c r="DV884" s="2566"/>
      <c r="DW884" s="2566"/>
      <c r="DX884" s="2567"/>
      <c r="DY884" s="500"/>
    </row>
    <row r="885" spans="9:129" ht="21" customHeight="1">
      <c r="Z885" s="482"/>
      <c r="AB885" s="483"/>
      <c r="AU885" s="2449" t="s">
        <v>545</v>
      </c>
      <c r="AV885" s="2450"/>
      <c r="AW885" s="2450"/>
      <c r="AX885" s="2450"/>
      <c r="AY885" s="2450"/>
      <c r="AZ885" s="2451"/>
      <c r="BA885" s="2578" t="s">
        <v>550</v>
      </c>
      <c r="BB885" s="2579"/>
      <c r="BC885" s="2579"/>
      <c r="BD885" s="2579"/>
      <c r="BE885" s="2579"/>
      <c r="BF885" s="2579"/>
      <c r="BG885" s="2566"/>
      <c r="BH885" s="2566"/>
      <c r="BI885" s="2566"/>
      <c r="BJ885" s="2566"/>
      <c r="BK885" s="2566"/>
      <c r="BL885" s="2566"/>
      <c r="BM885" s="2566"/>
      <c r="BN885" s="2566"/>
      <c r="BO885" s="2566"/>
      <c r="BP885" s="2566"/>
      <c r="BQ885" s="2566"/>
      <c r="BR885" s="2566"/>
      <c r="BS885" s="2566"/>
      <c r="BT885" s="2566"/>
      <c r="BU885" s="2566"/>
      <c r="BV885" s="2566"/>
      <c r="BW885" s="2566"/>
      <c r="BX885" s="2566"/>
      <c r="BY885" s="2566"/>
      <c r="BZ885" s="2566"/>
      <c r="CA885" s="2566"/>
      <c r="CB885" s="2566"/>
      <c r="CC885" s="2566"/>
      <c r="CD885" s="2566"/>
      <c r="CE885" s="2566"/>
      <c r="CF885" s="2566"/>
      <c r="CG885" s="2566"/>
      <c r="CH885" s="2566"/>
      <c r="CI885" s="2566"/>
      <c r="CJ885" s="2566"/>
      <c r="CK885" s="2566"/>
      <c r="CL885" s="2566"/>
      <c r="CM885" s="2566"/>
      <c r="CN885" s="2566"/>
      <c r="CO885" s="2566"/>
      <c r="CP885" s="2566"/>
      <c r="CQ885" s="2566"/>
      <c r="CR885" s="2566"/>
      <c r="CS885" s="2566"/>
      <c r="CT885" s="2566"/>
      <c r="CU885" s="2566"/>
      <c r="CV885" s="2566"/>
      <c r="CW885" s="2566"/>
      <c r="CX885" s="2566"/>
      <c r="CY885" s="2566"/>
      <c r="CZ885" s="2566"/>
      <c r="DA885" s="2566"/>
      <c r="DB885" s="2566"/>
      <c r="DC885" s="2566"/>
      <c r="DD885" s="2566"/>
      <c r="DE885" s="2566"/>
      <c r="DF885" s="2566"/>
      <c r="DG885" s="2566"/>
      <c r="DH885" s="2566"/>
      <c r="DI885" s="2566"/>
      <c r="DJ885" s="2566"/>
      <c r="DK885" s="2566"/>
      <c r="DL885" s="2566"/>
      <c r="DM885" s="2566"/>
      <c r="DN885" s="2566"/>
      <c r="DO885" s="2566"/>
      <c r="DP885" s="2566"/>
      <c r="DQ885" s="2566"/>
      <c r="DR885" s="2566"/>
      <c r="DS885" s="2566"/>
      <c r="DT885" s="2566"/>
      <c r="DU885" s="2566"/>
      <c r="DV885" s="2566"/>
      <c r="DW885" s="2566"/>
      <c r="DX885" s="2567"/>
      <c r="DY885" s="500"/>
    </row>
    <row r="886" spans="9:129" ht="21" customHeight="1">
      <c r="Z886" s="482"/>
      <c r="AB886" s="483"/>
      <c r="AU886" s="2452" t="s">
        <v>545</v>
      </c>
      <c r="AV886" s="2453"/>
      <c r="AW886" s="2453"/>
      <c r="AX886" s="2453"/>
      <c r="AY886" s="2453"/>
      <c r="AZ886" s="2454"/>
      <c r="BA886" s="2581" t="s">
        <v>551</v>
      </c>
      <c r="BB886" s="2582"/>
      <c r="BC886" s="2582"/>
      <c r="BD886" s="2582"/>
      <c r="BE886" s="2582"/>
      <c r="BF886" s="2582"/>
      <c r="BG886" s="2568"/>
      <c r="BH886" s="2568"/>
      <c r="BI886" s="2568"/>
      <c r="BJ886" s="2568"/>
      <c r="BK886" s="2568"/>
      <c r="BL886" s="2568"/>
      <c r="BM886" s="2568"/>
      <c r="BN886" s="2568"/>
      <c r="BO886" s="2568"/>
      <c r="BP886" s="2568"/>
      <c r="BQ886" s="2568"/>
      <c r="BR886" s="2568"/>
      <c r="BS886" s="2568"/>
      <c r="BT886" s="2568"/>
      <c r="BU886" s="2568"/>
      <c r="BV886" s="2568"/>
      <c r="BW886" s="2568"/>
      <c r="BX886" s="2568"/>
      <c r="BY886" s="2568"/>
      <c r="BZ886" s="2568"/>
      <c r="CA886" s="2568"/>
      <c r="CB886" s="2568"/>
      <c r="CC886" s="2568"/>
      <c r="CD886" s="2568"/>
      <c r="CE886" s="2568"/>
      <c r="CF886" s="2568"/>
      <c r="CG886" s="2568"/>
      <c r="CH886" s="2568"/>
      <c r="CI886" s="2568"/>
      <c r="CJ886" s="2568"/>
      <c r="CK886" s="2568"/>
      <c r="CL886" s="2568"/>
      <c r="CM886" s="2568"/>
      <c r="CN886" s="2568"/>
      <c r="CO886" s="2568"/>
      <c r="CP886" s="2568"/>
      <c r="CQ886" s="2568"/>
      <c r="CR886" s="2568"/>
      <c r="CS886" s="2568"/>
      <c r="CT886" s="2568"/>
      <c r="CU886" s="2568"/>
      <c r="CV886" s="2568"/>
      <c r="CW886" s="2568"/>
      <c r="CX886" s="2568"/>
      <c r="CY886" s="2568"/>
      <c r="CZ886" s="2568"/>
      <c r="DA886" s="2568"/>
      <c r="DB886" s="2568"/>
      <c r="DC886" s="2568"/>
      <c r="DD886" s="2568"/>
      <c r="DE886" s="2568"/>
      <c r="DF886" s="2568"/>
      <c r="DG886" s="2568"/>
      <c r="DH886" s="2568"/>
      <c r="DI886" s="2568"/>
      <c r="DJ886" s="2568"/>
      <c r="DK886" s="2568"/>
      <c r="DL886" s="2568"/>
      <c r="DM886" s="2568"/>
      <c r="DN886" s="2568"/>
      <c r="DO886" s="2568"/>
      <c r="DP886" s="2568"/>
      <c r="DQ886" s="2568"/>
      <c r="DR886" s="2568"/>
      <c r="DS886" s="2568"/>
      <c r="DT886" s="2568"/>
      <c r="DU886" s="2568"/>
      <c r="DV886" s="2568"/>
      <c r="DW886" s="2568"/>
      <c r="DX886" s="2569"/>
      <c r="DY886" s="500"/>
    </row>
    <row r="887" spans="9:129" ht="21" customHeight="1">
      <c r="AB887" s="483"/>
      <c r="AU887" s="482"/>
      <c r="AV887" s="482"/>
      <c r="AW887" s="482"/>
      <c r="AX887" s="482"/>
      <c r="AY887" s="482"/>
      <c r="AZ887" s="482"/>
      <c r="BA887" s="482"/>
      <c r="BB887" s="482"/>
      <c r="BC887" s="482"/>
      <c r="BD887" s="482"/>
      <c r="BE887" s="482"/>
      <c r="BF887" s="482"/>
      <c r="BG887" s="482"/>
      <c r="BH887" s="482"/>
      <c r="BI887" s="482"/>
      <c r="BJ887" s="482"/>
      <c r="BK887" s="482"/>
      <c r="BL887" s="482"/>
      <c r="BM887" s="482"/>
      <c r="BN887" s="482"/>
      <c r="BO887" s="482"/>
      <c r="BP887" s="482"/>
      <c r="BQ887" s="482"/>
      <c r="BR887" s="482"/>
      <c r="BS887" s="482"/>
      <c r="BT887" s="482"/>
      <c r="BU887" s="482"/>
      <c r="BV887" s="482"/>
      <c r="BW887" s="482"/>
      <c r="BX887" s="482"/>
      <c r="BY887" s="482"/>
      <c r="BZ887" s="482"/>
      <c r="CA887" s="482"/>
      <c r="CB887" s="482"/>
      <c r="CC887" s="482"/>
      <c r="CD887" s="482"/>
      <c r="CE887" s="482"/>
      <c r="CF887" s="482"/>
      <c r="CG887" s="482"/>
      <c r="CH887" s="482"/>
      <c r="CI887" s="482"/>
      <c r="CJ887" s="482"/>
      <c r="CK887" s="482"/>
      <c r="CL887" s="482"/>
      <c r="CM887" s="482"/>
      <c r="CN887" s="482"/>
      <c r="CO887" s="482"/>
      <c r="CP887" s="482"/>
      <c r="CQ887" s="482"/>
      <c r="CR887" s="482"/>
      <c r="CS887" s="482"/>
      <c r="CT887" s="482"/>
      <c r="CU887" s="482"/>
      <c r="CV887" s="482"/>
      <c r="CW887" s="482"/>
      <c r="CX887" s="482"/>
      <c r="CY887" s="482"/>
      <c r="CZ887" s="482"/>
      <c r="DA887" s="482"/>
      <c r="DB887" s="482"/>
      <c r="DC887" s="482"/>
      <c r="DD887" s="482"/>
      <c r="DE887" s="482"/>
      <c r="DF887" s="482"/>
      <c r="DG887" s="482"/>
      <c r="DH887" s="482"/>
      <c r="DI887" s="482"/>
      <c r="DJ887" s="482"/>
      <c r="DK887" s="482"/>
      <c r="DL887" s="482"/>
      <c r="DM887" s="482"/>
      <c r="DN887" s="482"/>
      <c r="DO887" s="482"/>
      <c r="DP887" s="482"/>
      <c r="DQ887" s="482"/>
      <c r="DR887" s="482"/>
      <c r="DS887" s="482"/>
      <c r="DT887" s="482"/>
      <c r="DU887" s="482"/>
      <c r="DV887" s="482"/>
      <c r="DW887" s="482"/>
      <c r="DX887" s="482"/>
    </row>
    <row r="888" spans="9:129" ht="21" customHeight="1">
      <c r="AB888" s="483"/>
      <c r="AU888" s="482"/>
      <c r="AV888" s="482"/>
      <c r="AW888" s="482"/>
      <c r="AX888" s="482"/>
      <c r="AY888" s="482"/>
      <c r="AZ888" s="482"/>
      <c r="BA888" s="482"/>
      <c r="BB888" s="482"/>
      <c r="BC888" s="482"/>
      <c r="BD888" s="482"/>
      <c r="BE888" s="482"/>
      <c r="BF888" s="482"/>
      <c r="BG888" s="482"/>
      <c r="BH888" s="482"/>
      <c r="BI888" s="482"/>
      <c r="BJ888" s="482"/>
      <c r="BK888" s="482"/>
      <c r="BL888" s="482"/>
      <c r="BM888" s="482"/>
      <c r="BN888" s="482"/>
      <c r="BO888" s="482"/>
      <c r="BP888" s="482"/>
      <c r="BQ888" s="482"/>
      <c r="BR888" s="482"/>
      <c r="BS888" s="482"/>
      <c r="BT888" s="482"/>
      <c r="BU888" s="482"/>
      <c r="BV888" s="482"/>
      <c r="BW888" s="482"/>
      <c r="BX888" s="482"/>
      <c r="BY888" s="482"/>
      <c r="BZ888" s="482"/>
      <c r="CA888" s="482"/>
      <c r="CB888" s="482"/>
      <c r="CC888" s="482"/>
      <c r="CD888" s="482"/>
      <c r="CE888" s="482"/>
      <c r="CF888" s="482"/>
      <c r="CG888" s="482"/>
      <c r="CH888" s="482"/>
      <c r="CI888" s="482"/>
      <c r="CJ888" s="482"/>
      <c r="CK888" s="482"/>
      <c r="CL888" s="482"/>
      <c r="CM888" s="482"/>
      <c r="CN888" s="482"/>
      <c r="CO888" s="482"/>
      <c r="CP888" s="482"/>
      <c r="CQ888" s="482"/>
      <c r="CR888" s="482"/>
      <c r="CS888" s="482"/>
      <c r="CT888" s="482"/>
      <c r="CU888" s="482"/>
      <c r="CV888" s="482"/>
      <c r="CW888" s="482"/>
      <c r="CX888" s="482"/>
      <c r="CY888" s="482"/>
      <c r="CZ888" s="482"/>
      <c r="DA888" s="482"/>
      <c r="DB888" s="482"/>
      <c r="DC888" s="482"/>
      <c r="DD888" s="482"/>
      <c r="DE888" s="482"/>
      <c r="DF888" s="482"/>
      <c r="DG888" s="482"/>
      <c r="DH888" s="482"/>
      <c r="DI888" s="482"/>
      <c r="DJ888" s="482"/>
      <c r="DK888" s="482"/>
      <c r="DL888" s="482"/>
      <c r="DM888" s="482"/>
      <c r="DN888" s="482"/>
      <c r="DO888" s="482"/>
      <c r="DP888" s="482"/>
      <c r="DQ888" s="482"/>
      <c r="DR888" s="482"/>
      <c r="DS888" s="482"/>
      <c r="DT888" s="482"/>
      <c r="DU888" s="482"/>
      <c r="DV888" s="482"/>
      <c r="DW888" s="482"/>
      <c r="DX888" s="482"/>
    </row>
    <row r="889" spans="9:129" ht="21" customHeight="1">
      <c r="Z889" s="482"/>
      <c r="AB889" s="483"/>
      <c r="AU889" s="2557" t="s">
        <v>574</v>
      </c>
      <c r="AV889" s="2558"/>
      <c r="AW889" s="2558"/>
      <c r="AX889" s="2558"/>
      <c r="AY889" s="2558"/>
      <c r="AZ889" s="2559"/>
      <c r="BA889" s="2553" t="s">
        <v>593</v>
      </c>
      <c r="BB889" s="2554"/>
      <c r="BC889" s="2554"/>
      <c r="BD889" s="2554"/>
      <c r="BE889" s="2554"/>
      <c r="BF889" s="2554"/>
      <c r="BG889" s="2554"/>
      <c r="BH889" s="2554"/>
      <c r="BI889" s="2554"/>
      <c r="BJ889" s="2554"/>
      <c r="BK889" s="2554"/>
      <c r="BL889" s="2554"/>
      <c r="BM889" s="2554"/>
      <c r="BN889" s="2554"/>
      <c r="BO889" s="2554"/>
      <c r="BP889" s="2554"/>
      <c r="BQ889" s="2554"/>
      <c r="BR889" s="2554"/>
      <c r="BS889" s="2554"/>
      <c r="BT889" s="2554"/>
      <c r="BU889" s="2554"/>
      <c r="BV889" s="2554"/>
      <c r="BW889" s="2554"/>
      <c r="BX889" s="2554"/>
      <c r="BY889" s="2554"/>
      <c r="BZ889" s="2554"/>
      <c r="CA889" s="2554"/>
      <c r="CB889" s="2554"/>
      <c r="CC889" s="2554"/>
      <c r="CD889" s="2554"/>
      <c r="CE889" s="2554"/>
      <c r="CF889" s="2554"/>
      <c r="CG889" s="2554"/>
      <c r="CH889" s="2554"/>
      <c r="CI889" s="2554"/>
      <c r="CJ889" s="2554"/>
      <c r="CK889" s="2554"/>
      <c r="CL889" s="2554"/>
      <c r="CM889" s="2554"/>
      <c r="CN889" s="2554"/>
      <c r="CO889" s="2554"/>
      <c r="CP889" s="2554"/>
      <c r="CQ889" s="2554"/>
      <c r="CR889" s="2554"/>
      <c r="CS889" s="2554"/>
      <c r="CT889" s="2554"/>
      <c r="CU889" s="2554"/>
      <c r="CV889" s="2554"/>
      <c r="CW889" s="2554"/>
      <c r="CX889" s="2554"/>
      <c r="CY889" s="2554"/>
      <c r="CZ889" s="2554"/>
      <c r="DA889" s="2554"/>
      <c r="DB889" s="2554"/>
      <c r="DC889" s="2554"/>
      <c r="DD889" s="2554"/>
      <c r="DE889" s="2554"/>
      <c r="DF889" s="2554"/>
      <c r="DG889" s="2554"/>
      <c r="DH889" s="2554"/>
      <c r="DI889" s="2554"/>
      <c r="DJ889" s="2554"/>
      <c r="DK889" s="2554"/>
      <c r="DL889" s="2554"/>
      <c r="DM889" s="2554"/>
      <c r="DN889" s="2554"/>
      <c r="DO889" s="2554"/>
      <c r="DP889" s="2554"/>
      <c r="DQ889" s="2554"/>
      <c r="DR889" s="2554"/>
      <c r="DS889" s="2554"/>
      <c r="DT889" s="2554"/>
      <c r="DU889" s="2554"/>
      <c r="DV889" s="2554"/>
      <c r="DW889" s="2554"/>
      <c r="DX889" s="2555"/>
      <c r="DY889" s="494"/>
    </row>
    <row r="890" spans="9:129" ht="21" customHeight="1">
      <c r="I890" s="2572" t="s">
        <v>625</v>
      </c>
      <c r="J890" s="2573"/>
      <c r="K890" s="2573"/>
      <c r="L890" s="2573"/>
      <c r="M890" s="2573"/>
      <c r="N890" s="2573"/>
      <c r="O890" s="2573"/>
      <c r="P890" s="2573"/>
      <c r="Q890" s="2573"/>
      <c r="R890" s="2573"/>
      <c r="S890" s="2573"/>
      <c r="T890" s="2573"/>
      <c r="U890" s="2573"/>
      <c r="V890" s="2573"/>
      <c r="W890" s="2573"/>
      <c r="X890" s="2573"/>
      <c r="Y890" s="2573"/>
      <c r="Z890" s="2573"/>
      <c r="AA890" s="2573"/>
      <c r="AB890" s="2573"/>
      <c r="AC890" s="2573"/>
      <c r="AD890" s="2573"/>
      <c r="AE890" s="2573"/>
      <c r="AF890" s="2573"/>
      <c r="AG890" s="2573"/>
      <c r="AH890" s="2573"/>
      <c r="AI890" s="2573"/>
      <c r="AJ890" s="2573"/>
      <c r="AK890" s="2574"/>
      <c r="AL890" s="485"/>
      <c r="AM890" s="486"/>
      <c r="AN890" s="486"/>
      <c r="AO890" s="486"/>
      <c r="AP890" s="486"/>
      <c r="AQ890" s="486"/>
      <c r="AR890" s="486"/>
      <c r="AS890" s="486"/>
      <c r="AT890" s="486"/>
      <c r="AU890" s="2446" t="s">
        <v>545</v>
      </c>
      <c r="AV890" s="2447"/>
      <c r="AW890" s="2447"/>
      <c r="AX890" s="2447"/>
      <c r="AY890" s="2447"/>
      <c r="AZ890" s="2448"/>
      <c r="BA890" s="2578" t="s">
        <v>546</v>
      </c>
      <c r="BB890" s="2579"/>
      <c r="BC890" s="2579"/>
      <c r="BD890" s="2579"/>
      <c r="BE890" s="2579"/>
      <c r="BF890" s="2579"/>
      <c r="BG890" s="2570"/>
      <c r="BH890" s="2570"/>
      <c r="BI890" s="2570"/>
      <c r="BJ890" s="2570"/>
      <c r="BK890" s="2570"/>
      <c r="BL890" s="2570"/>
      <c r="BM890" s="2570"/>
      <c r="BN890" s="2570"/>
      <c r="BO890" s="2570"/>
      <c r="BP890" s="2570"/>
      <c r="BQ890" s="2570"/>
      <c r="BR890" s="2570"/>
      <c r="BS890" s="2570"/>
      <c r="BT890" s="2570"/>
      <c r="BU890" s="2570"/>
      <c r="BV890" s="2570"/>
      <c r="BW890" s="2570"/>
      <c r="BX890" s="2570"/>
      <c r="BY890" s="2570"/>
      <c r="BZ890" s="2570"/>
      <c r="CA890" s="2570"/>
      <c r="CB890" s="2570"/>
      <c r="CC890" s="2570"/>
      <c r="CD890" s="2570"/>
      <c r="CE890" s="2570"/>
      <c r="CF890" s="2570"/>
      <c r="CG890" s="2570"/>
      <c r="CH890" s="2570"/>
      <c r="CI890" s="2570"/>
      <c r="CJ890" s="2570"/>
      <c r="CK890" s="2570"/>
      <c r="CL890" s="2570"/>
      <c r="CM890" s="2570"/>
      <c r="CN890" s="2570"/>
      <c r="CO890" s="2570"/>
      <c r="CP890" s="2570"/>
      <c r="CQ890" s="2570"/>
      <c r="CR890" s="2570"/>
      <c r="CS890" s="2570"/>
      <c r="CT890" s="2570"/>
      <c r="CU890" s="2570"/>
      <c r="CV890" s="2570"/>
      <c r="CW890" s="2570"/>
      <c r="CX890" s="2570"/>
      <c r="CY890" s="2570"/>
      <c r="CZ890" s="2570"/>
      <c r="DA890" s="2570"/>
      <c r="DB890" s="2570"/>
      <c r="DC890" s="2570"/>
      <c r="DD890" s="2570"/>
      <c r="DE890" s="2570"/>
      <c r="DF890" s="2570"/>
      <c r="DG890" s="2570"/>
      <c r="DH890" s="2570"/>
      <c r="DI890" s="2570"/>
      <c r="DJ890" s="2570"/>
      <c r="DK890" s="2570"/>
      <c r="DL890" s="2570"/>
      <c r="DM890" s="2570"/>
      <c r="DN890" s="2570"/>
      <c r="DO890" s="2570"/>
      <c r="DP890" s="2570"/>
      <c r="DQ890" s="2570"/>
      <c r="DR890" s="2570"/>
      <c r="DS890" s="2570"/>
      <c r="DT890" s="2570"/>
      <c r="DU890" s="2570"/>
      <c r="DV890" s="2570"/>
      <c r="DW890" s="2570"/>
      <c r="DX890" s="2571"/>
      <c r="DY890" s="500"/>
    </row>
    <row r="891" spans="9:129" ht="21" customHeight="1">
      <c r="I891" s="2575"/>
      <c r="J891" s="2576"/>
      <c r="K891" s="2576"/>
      <c r="L891" s="2576"/>
      <c r="M891" s="2576"/>
      <c r="N891" s="2576"/>
      <c r="O891" s="2576"/>
      <c r="P891" s="2576"/>
      <c r="Q891" s="2576"/>
      <c r="R891" s="2576"/>
      <c r="S891" s="2576"/>
      <c r="T891" s="2576"/>
      <c r="U891" s="2576"/>
      <c r="V891" s="2576"/>
      <c r="W891" s="2576"/>
      <c r="X891" s="2576"/>
      <c r="Y891" s="2576"/>
      <c r="Z891" s="2576"/>
      <c r="AA891" s="2576"/>
      <c r="AB891" s="2576"/>
      <c r="AC891" s="2576"/>
      <c r="AD891" s="2576"/>
      <c r="AE891" s="2576"/>
      <c r="AF891" s="2576"/>
      <c r="AG891" s="2576"/>
      <c r="AH891" s="2576"/>
      <c r="AI891" s="2576"/>
      <c r="AJ891" s="2576"/>
      <c r="AK891" s="2577"/>
      <c r="AU891" s="2449" t="s">
        <v>545</v>
      </c>
      <c r="AV891" s="2450"/>
      <c r="AW891" s="2450"/>
      <c r="AX891" s="2450"/>
      <c r="AY891" s="2450"/>
      <c r="AZ891" s="2451"/>
      <c r="BA891" s="2578" t="s">
        <v>548</v>
      </c>
      <c r="BB891" s="2579"/>
      <c r="BC891" s="2579"/>
      <c r="BD891" s="2579"/>
      <c r="BE891" s="2579"/>
      <c r="BF891" s="2579"/>
      <c r="BG891" s="2566"/>
      <c r="BH891" s="2566"/>
      <c r="BI891" s="2566"/>
      <c r="BJ891" s="2566"/>
      <c r="BK891" s="2566"/>
      <c r="BL891" s="2566"/>
      <c r="BM891" s="2566"/>
      <c r="BN891" s="2566"/>
      <c r="BO891" s="2566"/>
      <c r="BP891" s="2566"/>
      <c r="BQ891" s="2566"/>
      <c r="BR891" s="2566"/>
      <c r="BS891" s="2566"/>
      <c r="BT891" s="2566"/>
      <c r="BU891" s="2566"/>
      <c r="BV891" s="2566"/>
      <c r="BW891" s="2566"/>
      <c r="BX891" s="2566"/>
      <c r="BY891" s="2566"/>
      <c r="BZ891" s="2566"/>
      <c r="CA891" s="2566"/>
      <c r="CB891" s="2566"/>
      <c r="CC891" s="2566"/>
      <c r="CD891" s="2566"/>
      <c r="CE891" s="2566"/>
      <c r="CF891" s="2566"/>
      <c r="CG891" s="2566"/>
      <c r="CH891" s="2566"/>
      <c r="CI891" s="2566"/>
      <c r="CJ891" s="2566"/>
      <c r="CK891" s="2566"/>
      <c r="CL891" s="2566"/>
      <c r="CM891" s="2566"/>
      <c r="CN891" s="2566"/>
      <c r="CO891" s="2566"/>
      <c r="CP891" s="2566"/>
      <c r="CQ891" s="2566"/>
      <c r="CR891" s="2566"/>
      <c r="CS891" s="2566"/>
      <c r="CT891" s="2566"/>
      <c r="CU891" s="2566"/>
      <c r="CV891" s="2566"/>
      <c r="CW891" s="2566"/>
      <c r="CX891" s="2566"/>
      <c r="CY891" s="2566"/>
      <c r="CZ891" s="2566"/>
      <c r="DA891" s="2566"/>
      <c r="DB891" s="2566"/>
      <c r="DC891" s="2566"/>
      <c r="DD891" s="2566"/>
      <c r="DE891" s="2566"/>
      <c r="DF891" s="2566"/>
      <c r="DG891" s="2566"/>
      <c r="DH891" s="2566"/>
      <c r="DI891" s="2566"/>
      <c r="DJ891" s="2566"/>
      <c r="DK891" s="2566"/>
      <c r="DL891" s="2566"/>
      <c r="DM891" s="2566"/>
      <c r="DN891" s="2566"/>
      <c r="DO891" s="2566"/>
      <c r="DP891" s="2566"/>
      <c r="DQ891" s="2566"/>
      <c r="DR891" s="2566"/>
      <c r="DS891" s="2566"/>
      <c r="DT891" s="2566"/>
      <c r="DU891" s="2566"/>
      <c r="DV891" s="2566"/>
      <c r="DW891" s="2566"/>
      <c r="DX891" s="2567"/>
      <c r="DY891" s="500"/>
    </row>
    <row r="892" spans="9:129" ht="21" customHeight="1">
      <c r="AU892" s="2449" t="s">
        <v>545</v>
      </c>
      <c r="AV892" s="2450"/>
      <c r="AW892" s="2450"/>
      <c r="AX892" s="2450"/>
      <c r="AY892" s="2450"/>
      <c r="AZ892" s="2451"/>
      <c r="BA892" s="2578" t="s">
        <v>549</v>
      </c>
      <c r="BB892" s="2579"/>
      <c r="BC892" s="2579"/>
      <c r="BD892" s="2579"/>
      <c r="BE892" s="2579"/>
      <c r="BF892" s="2579"/>
      <c r="BG892" s="2566"/>
      <c r="BH892" s="2566"/>
      <c r="BI892" s="2566"/>
      <c r="BJ892" s="2566"/>
      <c r="BK892" s="2566"/>
      <c r="BL892" s="2566"/>
      <c r="BM892" s="2566"/>
      <c r="BN892" s="2566"/>
      <c r="BO892" s="2566"/>
      <c r="BP892" s="2566"/>
      <c r="BQ892" s="2566"/>
      <c r="BR892" s="2566"/>
      <c r="BS892" s="2566"/>
      <c r="BT892" s="2566"/>
      <c r="BU892" s="2566"/>
      <c r="BV892" s="2566"/>
      <c r="BW892" s="2566"/>
      <c r="BX892" s="2566"/>
      <c r="BY892" s="2566"/>
      <c r="BZ892" s="2566"/>
      <c r="CA892" s="2566"/>
      <c r="CB892" s="2566"/>
      <c r="CC892" s="2566"/>
      <c r="CD892" s="2566"/>
      <c r="CE892" s="2566"/>
      <c r="CF892" s="2566"/>
      <c r="CG892" s="2566"/>
      <c r="CH892" s="2566"/>
      <c r="CI892" s="2566"/>
      <c r="CJ892" s="2566"/>
      <c r="CK892" s="2566"/>
      <c r="CL892" s="2566"/>
      <c r="CM892" s="2566"/>
      <c r="CN892" s="2566"/>
      <c r="CO892" s="2566"/>
      <c r="CP892" s="2566"/>
      <c r="CQ892" s="2566"/>
      <c r="CR892" s="2566"/>
      <c r="CS892" s="2566"/>
      <c r="CT892" s="2566"/>
      <c r="CU892" s="2566"/>
      <c r="CV892" s="2566"/>
      <c r="CW892" s="2566"/>
      <c r="CX892" s="2566"/>
      <c r="CY892" s="2566"/>
      <c r="CZ892" s="2566"/>
      <c r="DA892" s="2566"/>
      <c r="DB892" s="2566"/>
      <c r="DC892" s="2566"/>
      <c r="DD892" s="2566"/>
      <c r="DE892" s="2566"/>
      <c r="DF892" s="2566"/>
      <c r="DG892" s="2566"/>
      <c r="DH892" s="2566"/>
      <c r="DI892" s="2566"/>
      <c r="DJ892" s="2566"/>
      <c r="DK892" s="2566"/>
      <c r="DL892" s="2566"/>
      <c r="DM892" s="2566"/>
      <c r="DN892" s="2566"/>
      <c r="DO892" s="2566"/>
      <c r="DP892" s="2566"/>
      <c r="DQ892" s="2566"/>
      <c r="DR892" s="2566"/>
      <c r="DS892" s="2566"/>
      <c r="DT892" s="2566"/>
      <c r="DU892" s="2566"/>
      <c r="DV892" s="2566"/>
      <c r="DW892" s="2566"/>
      <c r="DX892" s="2567"/>
      <c r="DY892" s="500"/>
    </row>
    <row r="893" spans="9:129" ht="21" customHeight="1">
      <c r="AU893" s="2449" t="s">
        <v>545</v>
      </c>
      <c r="AV893" s="2450"/>
      <c r="AW893" s="2450"/>
      <c r="AX893" s="2450"/>
      <c r="AY893" s="2450"/>
      <c r="AZ893" s="2451"/>
      <c r="BA893" s="2578" t="s">
        <v>550</v>
      </c>
      <c r="BB893" s="2579"/>
      <c r="BC893" s="2579"/>
      <c r="BD893" s="2579"/>
      <c r="BE893" s="2579"/>
      <c r="BF893" s="2579"/>
      <c r="BG893" s="2566"/>
      <c r="BH893" s="2566"/>
      <c r="BI893" s="2566"/>
      <c r="BJ893" s="2566"/>
      <c r="BK893" s="2566"/>
      <c r="BL893" s="2566"/>
      <c r="BM893" s="2566"/>
      <c r="BN893" s="2566"/>
      <c r="BO893" s="2566"/>
      <c r="BP893" s="2566"/>
      <c r="BQ893" s="2566"/>
      <c r="BR893" s="2566"/>
      <c r="BS893" s="2566"/>
      <c r="BT893" s="2566"/>
      <c r="BU893" s="2566"/>
      <c r="BV893" s="2566"/>
      <c r="BW893" s="2566"/>
      <c r="BX893" s="2566"/>
      <c r="BY893" s="2566"/>
      <c r="BZ893" s="2566"/>
      <c r="CA893" s="2566"/>
      <c r="CB893" s="2566"/>
      <c r="CC893" s="2566"/>
      <c r="CD893" s="2566"/>
      <c r="CE893" s="2566"/>
      <c r="CF893" s="2566"/>
      <c r="CG893" s="2566"/>
      <c r="CH893" s="2566"/>
      <c r="CI893" s="2566"/>
      <c r="CJ893" s="2566"/>
      <c r="CK893" s="2566"/>
      <c r="CL893" s="2566"/>
      <c r="CM893" s="2566"/>
      <c r="CN893" s="2566"/>
      <c r="CO893" s="2566"/>
      <c r="CP893" s="2566"/>
      <c r="CQ893" s="2566"/>
      <c r="CR893" s="2566"/>
      <c r="CS893" s="2566"/>
      <c r="CT893" s="2566"/>
      <c r="CU893" s="2566"/>
      <c r="CV893" s="2566"/>
      <c r="CW893" s="2566"/>
      <c r="CX893" s="2566"/>
      <c r="CY893" s="2566"/>
      <c r="CZ893" s="2566"/>
      <c r="DA893" s="2566"/>
      <c r="DB893" s="2566"/>
      <c r="DC893" s="2566"/>
      <c r="DD893" s="2566"/>
      <c r="DE893" s="2566"/>
      <c r="DF893" s="2566"/>
      <c r="DG893" s="2566"/>
      <c r="DH893" s="2566"/>
      <c r="DI893" s="2566"/>
      <c r="DJ893" s="2566"/>
      <c r="DK893" s="2566"/>
      <c r="DL893" s="2566"/>
      <c r="DM893" s="2566"/>
      <c r="DN893" s="2566"/>
      <c r="DO893" s="2566"/>
      <c r="DP893" s="2566"/>
      <c r="DQ893" s="2566"/>
      <c r="DR893" s="2566"/>
      <c r="DS893" s="2566"/>
      <c r="DT893" s="2566"/>
      <c r="DU893" s="2566"/>
      <c r="DV893" s="2566"/>
      <c r="DW893" s="2566"/>
      <c r="DX893" s="2567"/>
      <c r="DY893" s="500"/>
    </row>
    <row r="894" spans="9:129" ht="21" customHeight="1">
      <c r="AU894" s="2452" t="s">
        <v>545</v>
      </c>
      <c r="AV894" s="2453"/>
      <c r="AW894" s="2453"/>
      <c r="AX894" s="2453"/>
      <c r="AY894" s="2453"/>
      <c r="AZ894" s="2454"/>
      <c r="BA894" s="2581" t="s">
        <v>551</v>
      </c>
      <c r="BB894" s="2582"/>
      <c r="BC894" s="2582"/>
      <c r="BD894" s="2582"/>
      <c r="BE894" s="2582"/>
      <c r="BF894" s="2582"/>
      <c r="BG894" s="2568"/>
      <c r="BH894" s="2568"/>
      <c r="BI894" s="2568"/>
      <c r="BJ894" s="2568"/>
      <c r="BK894" s="2568"/>
      <c r="BL894" s="2568"/>
      <c r="BM894" s="2568"/>
      <c r="BN894" s="2568"/>
      <c r="BO894" s="2568"/>
      <c r="BP894" s="2568"/>
      <c r="BQ894" s="2568"/>
      <c r="BR894" s="2568"/>
      <c r="BS894" s="2568"/>
      <c r="BT894" s="2568"/>
      <c r="BU894" s="2568"/>
      <c r="BV894" s="2568"/>
      <c r="BW894" s="2568"/>
      <c r="BX894" s="2568"/>
      <c r="BY894" s="2568"/>
      <c r="BZ894" s="2568"/>
      <c r="CA894" s="2568"/>
      <c r="CB894" s="2568"/>
      <c r="CC894" s="2568"/>
      <c r="CD894" s="2568"/>
      <c r="CE894" s="2568"/>
      <c r="CF894" s="2568"/>
      <c r="CG894" s="2568"/>
      <c r="CH894" s="2568"/>
      <c r="CI894" s="2568"/>
      <c r="CJ894" s="2568"/>
      <c r="CK894" s="2568"/>
      <c r="CL894" s="2568"/>
      <c r="CM894" s="2568"/>
      <c r="CN894" s="2568"/>
      <c r="CO894" s="2568"/>
      <c r="CP894" s="2568"/>
      <c r="CQ894" s="2568"/>
      <c r="CR894" s="2568"/>
      <c r="CS894" s="2568"/>
      <c r="CT894" s="2568"/>
      <c r="CU894" s="2568"/>
      <c r="CV894" s="2568"/>
      <c r="CW894" s="2568"/>
      <c r="CX894" s="2568"/>
      <c r="CY894" s="2568"/>
      <c r="CZ894" s="2568"/>
      <c r="DA894" s="2568"/>
      <c r="DB894" s="2568"/>
      <c r="DC894" s="2568"/>
      <c r="DD894" s="2568"/>
      <c r="DE894" s="2568"/>
      <c r="DF894" s="2568"/>
      <c r="DG894" s="2568"/>
      <c r="DH894" s="2568"/>
      <c r="DI894" s="2568"/>
      <c r="DJ894" s="2568"/>
      <c r="DK894" s="2568"/>
      <c r="DL894" s="2568"/>
      <c r="DM894" s="2568"/>
      <c r="DN894" s="2568"/>
      <c r="DO894" s="2568"/>
      <c r="DP894" s="2568"/>
      <c r="DQ894" s="2568"/>
      <c r="DR894" s="2568"/>
      <c r="DS894" s="2568"/>
      <c r="DT894" s="2568"/>
      <c r="DU894" s="2568"/>
      <c r="DV894" s="2568"/>
      <c r="DW894" s="2568"/>
      <c r="DX894" s="2569"/>
      <c r="DY894" s="500"/>
    </row>
    <row r="895" spans="9:129" ht="21" customHeight="1"/>
    <row r="896" spans="9:129" ht="21" customHeight="1">
      <c r="CO896" s="476" t="s">
        <v>609</v>
      </c>
    </row>
    <row r="897" spans="3:129">
      <c r="BH897" s="2464" t="s">
        <v>610</v>
      </c>
      <c r="BI897" s="2464"/>
      <c r="BJ897" s="2464"/>
      <c r="BK897" s="2464"/>
      <c r="BL897" s="2464"/>
      <c r="BM897" s="2358">
        <v>11</v>
      </c>
      <c r="BN897" s="2358"/>
      <c r="BO897" s="2358"/>
      <c r="BP897" s="2358"/>
      <c r="BQ897" s="2358"/>
      <c r="BR897" s="2465" t="s">
        <v>610</v>
      </c>
      <c r="BS897" s="2465"/>
      <c r="BT897" s="2465"/>
      <c r="BU897" s="2465"/>
      <c r="BV897" s="2465"/>
    </row>
    <row r="899" spans="3:129" ht="21">
      <c r="C899" s="2660" t="str">
        <f>I814</f>
        <v>④工事計画</v>
      </c>
      <c r="D899" s="2660"/>
      <c r="E899" s="2660"/>
      <c r="F899" s="2660"/>
      <c r="G899" s="2660"/>
      <c r="H899" s="2660"/>
      <c r="I899" s="2660"/>
      <c r="J899" s="2660"/>
      <c r="K899" s="2660"/>
      <c r="L899" s="2660"/>
      <c r="M899" s="2660"/>
      <c r="N899" s="2660"/>
      <c r="O899" s="2660"/>
      <c r="P899" s="2660"/>
      <c r="Q899" s="2660"/>
      <c r="R899" s="2660"/>
      <c r="S899" s="2660"/>
      <c r="T899" s="2660"/>
      <c r="U899" s="2660"/>
      <c r="V899" s="2660"/>
      <c r="W899" s="2660"/>
      <c r="X899" s="2660"/>
      <c r="Y899" s="2660"/>
      <c r="Z899" s="2660"/>
      <c r="AA899" s="2660"/>
      <c r="AV899" s="2465" t="str">
        <f>BA814&amp;"  "&amp;BG814</f>
        <v>２）  △△工</v>
      </c>
      <c r="AW899" s="2465"/>
      <c r="AX899" s="2465"/>
      <c r="AY899" s="2465"/>
      <c r="AZ899" s="2465"/>
      <c r="BA899" s="2465"/>
      <c r="BB899" s="2465"/>
      <c r="BC899" s="2465"/>
      <c r="BD899" s="2465"/>
      <c r="BE899" s="2465"/>
      <c r="BF899" s="2465"/>
      <c r="BG899" s="2465"/>
      <c r="BH899" s="2465"/>
      <c r="BI899" s="2465"/>
      <c r="BJ899" s="2465"/>
      <c r="BK899" s="2465"/>
      <c r="BL899" s="2465"/>
      <c r="BM899" s="2465"/>
      <c r="BN899" s="2465"/>
      <c r="BO899" s="2465"/>
      <c r="BP899" s="2465"/>
      <c r="BQ899" s="2465"/>
      <c r="BR899" s="2465"/>
      <c r="BS899" s="2465"/>
      <c r="BT899" s="2465"/>
      <c r="BU899" s="2465"/>
      <c r="BV899" s="2465"/>
      <c r="BW899" s="2465"/>
      <c r="BX899" s="2465"/>
      <c r="BY899" s="2465"/>
    </row>
    <row r="900" spans="3:129" ht="21" customHeight="1"/>
    <row r="901" spans="3:129" ht="21" customHeight="1"/>
    <row r="902" spans="3:129" ht="21" customHeight="1">
      <c r="AU902" s="2557" t="s">
        <v>574</v>
      </c>
      <c r="AV902" s="2558"/>
      <c r="AW902" s="2558"/>
      <c r="AX902" s="2558"/>
      <c r="AY902" s="2558"/>
      <c r="AZ902" s="2559"/>
      <c r="BA902" s="2553" t="s">
        <v>593</v>
      </c>
      <c r="BB902" s="2554"/>
      <c r="BC902" s="2554"/>
      <c r="BD902" s="2554"/>
      <c r="BE902" s="2554"/>
      <c r="BF902" s="2554"/>
      <c r="BG902" s="2554"/>
      <c r="BH902" s="2554"/>
      <c r="BI902" s="2554"/>
      <c r="BJ902" s="2554"/>
      <c r="BK902" s="2554"/>
      <c r="BL902" s="2554"/>
      <c r="BM902" s="2554"/>
      <c r="BN902" s="2554"/>
      <c r="BO902" s="2554"/>
      <c r="BP902" s="2554"/>
      <c r="BQ902" s="2554"/>
      <c r="BR902" s="2554"/>
      <c r="BS902" s="2554"/>
      <c r="BT902" s="2554"/>
      <c r="BU902" s="2554"/>
      <c r="BV902" s="2554"/>
      <c r="BW902" s="2554"/>
      <c r="BX902" s="2554"/>
      <c r="BY902" s="2554"/>
      <c r="BZ902" s="2554"/>
      <c r="CA902" s="2554"/>
      <c r="CB902" s="2554"/>
      <c r="CC902" s="2554"/>
      <c r="CD902" s="2554"/>
      <c r="CE902" s="2554"/>
      <c r="CF902" s="2554"/>
      <c r="CG902" s="2554"/>
      <c r="CH902" s="2554"/>
      <c r="CI902" s="2554"/>
      <c r="CJ902" s="2554"/>
      <c r="CK902" s="2554"/>
      <c r="CL902" s="2554"/>
      <c r="CM902" s="2554"/>
      <c r="CN902" s="2554"/>
      <c r="CO902" s="2554"/>
      <c r="CP902" s="2554"/>
      <c r="CQ902" s="2554"/>
      <c r="CR902" s="2554"/>
      <c r="CS902" s="2554"/>
      <c r="CT902" s="2554"/>
      <c r="CU902" s="2554"/>
      <c r="CV902" s="2554"/>
      <c r="CW902" s="2554"/>
      <c r="CX902" s="2554"/>
      <c r="CY902" s="2554"/>
      <c r="CZ902" s="2554"/>
      <c r="DA902" s="2554"/>
      <c r="DB902" s="2554"/>
      <c r="DC902" s="2554"/>
      <c r="DD902" s="2554"/>
      <c r="DE902" s="2554"/>
      <c r="DF902" s="2554"/>
      <c r="DG902" s="2554"/>
      <c r="DH902" s="2554"/>
      <c r="DI902" s="2554"/>
      <c r="DJ902" s="2554"/>
      <c r="DK902" s="2554"/>
      <c r="DL902" s="2554"/>
      <c r="DM902" s="2554"/>
      <c r="DN902" s="2554"/>
      <c r="DO902" s="2554"/>
      <c r="DP902" s="2554"/>
      <c r="DQ902" s="2554"/>
      <c r="DR902" s="2554"/>
      <c r="DS902" s="2554"/>
      <c r="DT902" s="2554"/>
      <c r="DU902" s="2554"/>
      <c r="DV902" s="2554"/>
      <c r="DW902" s="2554"/>
      <c r="DX902" s="2555"/>
      <c r="DY902" s="494"/>
    </row>
    <row r="903" spans="3:129" ht="21" customHeight="1">
      <c r="I903" s="2572" t="s">
        <v>820</v>
      </c>
      <c r="J903" s="2573"/>
      <c r="K903" s="2573"/>
      <c r="L903" s="2573"/>
      <c r="M903" s="2573"/>
      <c r="N903" s="2573"/>
      <c r="O903" s="2573"/>
      <c r="P903" s="2573"/>
      <c r="Q903" s="2573"/>
      <c r="R903" s="2573"/>
      <c r="S903" s="2573"/>
      <c r="T903" s="2573"/>
      <c r="U903" s="2573"/>
      <c r="V903" s="2573"/>
      <c r="W903" s="2573"/>
      <c r="X903" s="2573"/>
      <c r="Y903" s="2573"/>
      <c r="Z903" s="2573"/>
      <c r="AA903" s="2573"/>
      <c r="AB903" s="2573"/>
      <c r="AC903" s="2573"/>
      <c r="AD903" s="2573"/>
      <c r="AE903" s="2573"/>
      <c r="AF903" s="2573"/>
      <c r="AG903" s="2573"/>
      <c r="AH903" s="2573"/>
      <c r="AI903" s="2573"/>
      <c r="AJ903" s="2573"/>
      <c r="AK903" s="2574"/>
      <c r="AL903" s="485"/>
      <c r="AM903" s="486"/>
      <c r="AN903" s="486"/>
      <c r="AO903" s="486"/>
      <c r="AP903" s="486"/>
      <c r="AQ903" s="486"/>
      <c r="AR903" s="486"/>
      <c r="AS903" s="486"/>
      <c r="AT903" s="487"/>
      <c r="AU903" s="2446" t="s">
        <v>545</v>
      </c>
      <c r="AV903" s="2447"/>
      <c r="AW903" s="2447"/>
      <c r="AX903" s="2447"/>
      <c r="AY903" s="2447"/>
      <c r="AZ903" s="2448"/>
      <c r="BA903" s="2578" t="s">
        <v>546</v>
      </c>
      <c r="BB903" s="2579"/>
      <c r="BC903" s="2579"/>
      <c r="BD903" s="2579"/>
      <c r="BE903" s="2579"/>
      <c r="BF903" s="2579"/>
      <c r="BG903" s="2570"/>
      <c r="BH903" s="2570"/>
      <c r="BI903" s="2570"/>
      <c r="BJ903" s="2570"/>
      <c r="BK903" s="2570"/>
      <c r="BL903" s="2570"/>
      <c r="BM903" s="2570"/>
      <c r="BN903" s="2570"/>
      <c r="BO903" s="2570"/>
      <c r="BP903" s="2570"/>
      <c r="BQ903" s="2570"/>
      <c r="BR903" s="2570"/>
      <c r="BS903" s="2570"/>
      <c r="BT903" s="2570"/>
      <c r="BU903" s="2570"/>
      <c r="BV903" s="2570"/>
      <c r="BW903" s="2570"/>
      <c r="BX903" s="2570"/>
      <c r="BY903" s="2570"/>
      <c r="BZ903" s="2570"/>
      <c r="CA903" s="2570"/>
      <c r="CB903" s="2570"/>
      <c r="CC903" s="2570"/>
      <c r="CD903" s="2570"/>
      <c r="CE903" s="2570"/>
      <c r="CF903" s="2570"/>
      <c r="CG903" s="2570"/>
      <c r="CH903" s="2570"/>
      <c r="CI903" s="2570"/>
      <c r="CJ903" s="2570"/>
      <c r="CK903" s="2570"/>
      <c r="CL903" s="2570"/>
      <c r="CM903" s="2570"/>
      <c r="CN903" s="2570"/>
      <c r="CO903" s="2570"/>
      <c r="CP903" s="2570"/>
      <c r="CQ903" s="2570"/>
      <c r="CR903" s="2570"/>
      <c r="CS903" s="2570"/>
      <c r="CT903" s="2570"/>
      <c r="CU903" s="2570"/>
      <c r="CV903" s="2570"/>
      <c r="CW903" s="2570"/>
      <c r="CX903" s="2570"/>
      <c r="CY903" s="2570"/>
      <c r="CZ903" s="2570"/>
      <c r="DA903" s="2570"/>
      <c r="DB903" s="2570"/>
      <c r="DC903" s="2570"/>
      <c r="DD903" s="2570"/>
      <c r="DE903" s="2570"/>
      <c r="DF903" s="2570"/>
      <c r="DG903" s="2570"/>
      <c r="DH903" s="2570"/>
      <c r="DI903" s="2570"/>
      <c r="DJ903" s="2570"/>
      <c r="DK903" s="2570"/>
      <c r="DL903" s="2570"/>
      <c r="DM903" s="2570"/>
      <c r="DN903" s="2570"/>
      <c r="DO903" s="2570"/>
      <c r="DP903" s="2570"/>
      <c r="DQ903" s="2570"/>
      <c r="DR903" s="2570"/>
      <c r="DS903" s="2570"/>
      <c r="DT903" s="2570"/>
      <c r="DU903" s="2570"/>
      <c r="DV903" s="2570"/>
      <c r="DW903" s="2570"/>
      <c r="DX903" s="2571"/>
      <c r="DY903" s="500"/>
    </row>
    <row r="904" spans="3:129" ht="21" customHeight="1">
      <c r="I904" s="2575"/>
      <c r="J904" s="2576"/>
      <c r="K904" s="2576"/>
      <c r="L904" s="2576"/>
      <c r="M904" s="2576"/>
      <c r="N904" s="2576"/>
      <c r="O904" s="2576"/>
      <c r="P904" s="2576"/>
      <c r="Q904" s="2576"/>
      <c r="R904" s="2576"/>
      <c r="S904" s="2576"/>
      <c r="T904" s="2576"/>
      <c r="U904" s="2576"/>
      <c r="V904" s="2576"/>
      <c r="W904" s="2576"/>
      <c r="X904" s="2576"/>
      <c r="Y904" s="2576"/>
      <c r="Z904" s="2576"/>
      <c r="AA904" s="2576"/>
      <c r="AB904" s="2576"/>
      <c r="AC904" s="2576"/>
      <c r="AD904" s="2576"/>
      <c r="AE904" s="2576"/>
      <c r="AF904" s="2576"/>
      <c r="AG904" s="2576"/>
      <c r="AH904" s="2576"/>
      <c r="AI904" s="2576"/>
      <c r="AJ904" s="2576"/>
      <c r="AK904" s="2577"/>
      <c r="AU904" s="2449" t="s">
        <v>545</v>
      </c>
      <c r="AV904" s="2450"/>
      <c r="AW904" s="2450"/>
      <c r="AX904" s="2450"/>
      <c r="AY904" s="2450"/>
      <c r="AZ904" s="2451"/>
      <c r="BA904" s="2578" t="s">
        <v>548</v>
      </c>
      <c r="BB904" s="2579"/>
      <c r="BC904" s="2579"/>
      <c r="BD904" s="2579"/>
      <c r="BE904" s="2579"/>
      <c r="BF904" s="2579"/>
      <c r="BG904" s="2566"/>
      <c r="BH904" s="2566"/>
      <c r="BI904" s="2566"/>
      <c r="BJ904" s="2566"/>
      <c r="BK904" s="2566"/>
      <c r="BL904" s="2566"/>
      <c r="BM904" s="2566"/>
      <c r="BN904" s="2566"/>
      <c r="BO904" s="2566"/>
      <c r="BP904" s="2566"/>
      <c r="BQ904" s="2566"/>
      <c r="BR904" s="2566"/>
      <c r="BS904" s="2566"/>
      <c r="BT904" s="2566"/>
      <c r="BU904" s="2566"/>
      <c r="BV904" s="2566"/>
      <c r="BW904" s="2566"/>
      <c r="BX904" s="2566"/>
      <c r="BY904" s="2566"/>
      <c r="BZ904" s="2566"/>
      <c r="CA904" s="2566"/>
      <c r="CB904" s="2566"/>
      <c r="CC904" s="2566"/>
      <c r="CD904" s="2566"/>
      <c r="CE904" s="2566"/>
      <c r="CF904" s="2566"/>
      <c r="CG904" s="2566"/>
      <c r="CH904" s="2566"/>
      <c r="CI904" s="2566"/>
      <c r="CJ904" s="2566"/>
      <c r="CK904" s="2566"/>
      <c r="CL904" s="2566"/>
      <c r="CM904" s="2566"/>
      <c r="CN904" s="2566"/>
      <c r="CO904" s="2566"/>
      <c r="CP904" s="2566"/>
      <c r="CQ904" s="2566"/>
      <c r="CR904" s="2566"/>
      <c r="CS904" s="2566"/>
      <c r="CT904" s="2566"/>
      <c r="CU904" s="2566"/>
      <c r="CV904" s="2566"/>
      <c r="CW904" s="2566"/>
      <c r="CX904" s="2566"/>
      <c r="CY904" s="2566"/>
      <c r="CZ904" s="2566"/>
      <c r="DA904" s="2566"/>
      <c r="DB904" s="2566"/>
      <c r="DC904" s="2566"/>
      <c r="DD904" s="2566"/>
      <c r="DE904" s="2566"/>
      <c r="DF904" s="2566"/>
      <c r="DG904" s="2566"/>
      <c r="DH904" s="2566"/>
      <c r="DI904" s="2566"/>
      <c r="DJ904" s="2566"/>
      <c r="DK904" s="2566"/>
      <c r="DL904" s="2566"/>
      <c r="DM904" s="2566"/>
      <c r="DN904" s="2566"/>
      <c r="DO904" s="2566"/>
      <c r="DP904" s="2566"/>
      <c r="DQ904" s="2566"/>
      <c r="DR904" s="2566"/>
      <c r="DS904" s="2566"/>
      <c r="DT904" s="2566"/>
      <c r="DU904" s="2566"/>
      <c r="DV904" s="2566"/>
      <c r="DW904" s="2566"/>
      <c r="DX904" s="2567"/>
      <c r="DY904" s="500"/>
    </row>
    <row r="905" spans="3:129" ht="21" customHeight="1">
      <c r="Z905" s="482"/>
      <c r="AB905" s="483"/>
      <c r="AU905" s="2449" t="s">
        <v>545</v>
      </c>
      <c r="AV905" s="2450"/>
      <c r="AW905" s="2450"/>
      <c r="AX905" s="2450"/>
      <c r="AY905" s="2450"/>
      <c r="AZ905" s="2451"/>
      <c r="BA905" s="2578" t="s">
        <v>549</v>
      </c>
      <c r="BB905" s="2579"/>
      <c r="BC905" s="2579"/>
      <c r="BD905" s="2579"/>
      <c r="BE905" s="2579"/>
      <c r="BF905" s="2579"/>
      <c r="BG905" s="2566"/>
      <c r="BH905" s="2566"/>
      <c r="BI905" s="2566"/>
      <c r="BJ905" s="2566"/>
      <c r="BK905" s="2566"/>
      <c r="BL905" s="2566"/>
      <c r="BM905" s="2566"/>
      <c r="BN905" s="2566"/>
      <c r="BO905" s="2566"/>
      <c r="BP905" s="2566"/>
      <c r="BQ905" s="2566"/>
      <c r="BR905" s="2566"/>
      <c r="BS905" s="2566"/>
      <c r="BT905" s="2566"/>
      <c r="BU905" s="2566"/>
      <c r="BV905" s="2566"/>
      <c r="BW905" s="2566"/>
      <c r="BX905" s="2566"/>
      <c r="BY905" s="2566"/>
      <c r="BZ905" s="2566"/>
      <c r="CA905" s="2566"/>
      <c r="CB905" s="2566"/>
      <c r="CC905" s="2566"/>
      <c r="CD905" s="2566"/>
      <c r="CE905" s="2566"/>
      <c r="CF905" s="2566"/>
      <c r="CG905" s="2566"/>
      <c r="CH905" s="2566"/>
      <c r="CI905" s="2566"/>
      <c r="CJ905" s="2566"/>
      <c r="CK905" s="2566"/>
      <c r="CL905" s="2566"/>
      <c r="CM905" s="2566"/>
      <c r="CN905" s="2566"/>
      <c r="CO905" s="2566"/>
      <c r="CP905" s="2566"/>
      <c r="CQ905" s="2566"/>
      <c r="CR905" s="2566"/>
      <c r="CS905" s="2566"/>
      <c r="CT905" s="2566"/>
      <c r="CU905" s="2566"/>
      <c r="CV905" s="2566"/>
      <c r="CW905" s="2566"/>
      <c r="CX905" s="2566"/>
      <c r="CY905" s="2566"/>
      <c r="CZ905" s="2566"/>
      <c r="DA905" s="2566"/>
      <c r="DB905" s="2566"/>
      <c r="DC905" s="2566"/>
      <c r="DD905" s="2566"/>
      <c r="DE905" s="2566"/>
      <c r="DF905" s="2566"/>
      <c r="DG905" s="2566"/>
      <c r="DH905" s="2566"/>
      <c r="DI905" s="2566"/>
      <c r="DJ905" s="2566"/>
      <c r="DK905" s="2566"/>
      <c r="DL905" s="2566"/>
      <c r="DM905" s="2566"/>
      <c r="DN905" s="2566"/>
      <c r="DO905" s="2566"/>
      <c r="DP905" s="2566"/>
      <c r="DQ905" s="2566"/>
      <c r="DR905" s="2566"/>
      <c r="DS905" s="2566"/>
      <c r="DT905" s="2566"/>
      <c r="DU905" s="2566"/>
      <c r="DV905" s="2566"/>
      <c r="DW905" s="2566"/>
      <c r="DX905" s="2567"/>
      <c r="DY905" s="500"/>
    </row>
    <row r="906" spans="3:129" ht="21" customHeight="1">
      <c r="Z906" s="482"/>
      <c r="AB906" s="483"/>
      <c r="AU906" s="2449" t="s">
        <v>545</v>
      </c>
      <c r="AV906" s="2450"/>
      <c r="AW906" s="2450"/>
      <c r="AX906" s="2450"/>
      <c r="AY906" s="2450"/>
      <c r="AZ906" s="2451"/>
      <c r="BA906" s="2578" t="s">
        <v>550</v>
      </c>
      <c r="BB906" s="2579"/>
      <c r="BC906" s="2579"/>
      <c r="BD906" s="2579"/>
      <c r="BE906" s="2579"/>
      <c r="BF906" s="2579"/>
      <c r="BG906" s="2566"/>
      <c r="BH906" s="2566"/>
      <c r="BI906" s="2566"/>
      <c r="BJ906" s="2566"/>
      <c r="BK906" s="2566"/>
      <c r="BL906" s="2566"/>
      <c r="BM906" s="2566"/>
      <c r="BN906" s="2566"/>
      <c r="BO906" s="2566"/>
      <c r="BP906" s="2566"/>
      <c r="BQ906" s="2566"/>
      <c r="BR906" s="2566"/>
      <c r="BS906" s="2566"/>
      <c r="BT906" s="2566"/>
      <c r="BU906" s="2566"/>
      <c r="BV906" s="2566"/>
      <c r="BW906" s="2566"/>
      <c r="BX906" s="2566"/>
      <c r="BY906" s="2566"/>
      <c r="BZ906" s="2566"/>
      <c r="CA906" s="2566"/>
      <c r="CB906" s="2566"/>
      <c r="CC906" s="2566"/>
      <c r="CD906" s="2566"/>
      <c r="CE906" s="2566"/>
      <c r="CF906" s="2566"/>
      <c r="CG906" s="2566"/>
      <c r="CH906" s="2566"/>
      <c r="CI906" s="2566"/>
      <c r="CJ906" s="2566"/>
      <c r="CK906" s="2566"/>
      <c r="CL906" s="2566"/>
      <c r="CM906" s="2566"/>
      <c r="CN906" s="2566"/>
      <c r="CO906" s="2566"/>
      <c r="CP906" s="2566"/>
      <c r="CQ906" s="2566"/>
      <c r="CR906" s="2566"/>
      <c r="CS906" s="2566"/>
      <c r="CT906" s="2566"/>
      <c r="CU906" s="2566"/>
      <c r="CV906" s="2566"/>
      <c r="CW906" s="2566"/>
      <c r="CX906" s="2566"/>
      <c r="CY906" s="2566"/>
      <c r="CZ906" s="2566"/>
      <c r="DA906" s="2566"/>
      <c r="DB906" s="2566"/>
      <c r="DC906" s="2566"/>
      <c r="DD906" s="2566"/>
      <c r="DE906" s="2566"/>
      <c r="DF906" s="2566"/>
      <c r="DG906" s="2566"/>
      <c r="DH906" s="2566"/>
      <c r="DI906" s="2566"/>
      <c r="DJ906" s="2566"/>
      <c r="DK906" s="2566"/>
      <c r="DL906" s="2566"/>
      <c r="DM906" s="2566"/>
      <c r="DN906" s="2566"/>
      <c r="DO906" s="2566"/>
      <c r="DP906" s="2566"/>
      <c r="DQ906" s="2566"/>
      <c r="DR906" s="2566"/>
      <c r="DS906" s="2566"/>
      <c r="DT906" s="2566"/>
      <c r="DU906" s="2566"/>
      <c r="DV906" s="2566"/>
      <c r="DW906" s="2566"/>
      <c r="DX906" s="2567"/>
      <c r="DY906" s="500"/>
    </row>
    <row r="907" spans="3:129" ht="21" customHeight="1">
      <c r="Z907" s="482"/>
      <c r="AB907" s="483"/>
      <c r="AU907" s="2452" t="s">
        <v>545</v>
      </c>
      <c r="AV907" s="2453"/>
      <c r="AW907" s="2453"/>
      <c r="AX907" s="2453"/>
      <c r="AY907" s="2453"/>
      <c r="AZ907" s="2454"/>
      <c r="BA907" s="2581" t="s">
        <v>551</v>
      </c>
      <c r="BB907" s="2582"/>
      <c r="BC907" s="2582"/>
      <c r="BD907" s="2582"/>
      <c r="BE907" s="2582"/>
      <c r="BF907" s="2582"/>
      <c r="BG907" s="2568"/>
      <c r="BH907" s="2568"/>
      <c r="BI907" s="2568"/>
      <c r="BJ907" s="2568"/>
      <c r="BK907" s="2568"/>
      <c r="BL907" s="2568"/>
      <c r="BM907" s="2568"/>
      <c r="BN907" s="2568"/>
      <c r="BO907" s="2568"/>
      <c r="BP907" s="2568"/>
      <c r="BQ907" s="2568"/>
      <c r="BR907" s="2568"/>
      <c r="BS907" s="2568"/>
      <c r="BT907" s="2568"/>
      <c r="BU907" s="2568"/>
      <c r="BV907" s="2568"/>
      <c r="BW907" s="2568"/>
      <c r="BX907" s="2568"/>
      <c r="BY907" s="2568"/>
      <c r="BZ907" s="2568"/>
      <c r="CA907" s="2568"/>
      <c r="CB907" s="2568"/>
      <c r="CC907" s="2568"/>
      <c r="CD907" s="2568"/>
      <c r="CE907" s="2568"/>
      <c r="CF907" s="2568"/>
      <c r="CG907" s="2568"/>
      <c r="CH907" s="2568"/>
      <c r="CI907" s="2568"/>
      <c r="CJ907" s="2568"/>
      <c r="CK907" s="2568"/>
      <c r="CL907" s="2568"/>
      <c r="CM907" s="2568"/>
      <c r="CN907" s="2568"/>
      <c r="CO907" s="2568"/>
      <c r="CP907" s="2568"/>
      <c r="CQ907" s="2568"/>
      <c r="CR907" s="2568"/>
      <c r="CS907" s="2568"/>
      <c r="CT907" s="2568"/>
      <c r="CU907" s="2568"/>
      <c r="CV907" s="2568"/>
      <c r="CW907" s="2568"/>
      <c r="CX907" s="2568"/>
      <c r="CY907" s="2568"/>
      <c r="CZ907" s="2568"/>
      <c r="DA907" s="2568"/>
      <c r="DB907" s="2568"/>
      <c r="DC907" s="2568"/>
      <c r="DD907" s="2568"/>
      <c r="DE907" s="2568"/>
      <c r="DF907" s="2568"/>
      <c r="DG907" s="2568"/>
      <c r="DH907" s="2568"/>
      <c r="DI907" s="2568"/>
      <c r="DJ907" s="2568"/>
      <c r="DK907" s="2568"/>
      <c r="DL907" s="2568"/>
      <c r="DM907" s="2568"/>
      <c r="DN907" s="2568"/>
      <c r="DO907" s="2568"/>
      <c r="DP907" s="2568"/>
      <c r="DQ907" s="2568"/>
      <c r="DR907" s="2568"/>
      <c r="DS907" s="2568"/>
      <c r="DT907" s="2568"/>
      <c r="DU907" s="2568"/>
      <c r="DV907" s="2568"/>
      <c r="DW907" s="2568"/>
      <c r="DX907" s="2569"/>
      <c r="DY907" s="500"/>
    </row>
    <row r="908" spans="3:129" ht="21" customHeight="1">
      <c r="Z908" s="482"/>
      <c r="AB908" s="483"/>
    </row>
    <row r="909" spans="3:129" ht="21" customHeight="1">
      <c r="Z909" s="482"/>
      <c r="AB909" s="483"/>
    </row>
    <row r="910" spans="3:129" ht="21" customHeight="1">
      <c r="Z910" s="482"/>
      <c r="AB910" s="483"/>
      <c r="AU910" s="2557" t="s">
        <v>574</v>
      </c>
      <c r="AV910" s="2558"/>
      <c r="AW910" s="2558"/>
      <c r="AX910" s="2558"/>
      <c r="AY910" s="2558"/>
      <c r="AZ910" s="2559"/>
      <c r="BA910" s="2553" t="s">
        <v>593</v>
      </c>
      <c r="BB910" s="2554"/>
      <c r="BC910" s="2554"/>
      <c r="BD910" s="2554"/>
      <c r="BE910" s="2554"/>
      <c r="BF910" s="2554"/>
      <c r="BG910" s="2554"/>
      <c r="BH910" s="2554"/>
      <c r="BI910" s="2554"/>
      <c r="BJ910" s="2554"/>
      <c r="BK910" s="2554"/>
      <c r="BL910" s="2554"/>
      <c r="BM910" s="2554"/>
      <c r="BN910" s="2554"/>
      <c r="BO910" s="2554"/>
      <c r="BP910" s="2554"/>
      <c r="BQ910" s="2554"/>
      <c r="BR910" s="2554"/>
      <c r="BS910" s="2554"/>
      <c r="BT910" s="2554"/>
      <c r="BU910" s="2554"/>
      <c r="BV910" s="2554"/>
      <c r="BW910" s="2554"/>
      <c r="BX910" s="2554"/>
      <c r="BY910" s="2554"/>
      <c r="BZ910" s="2554"/>
      <c r="CA910" s="2554"/>
      <c r="CB910" s="2554"/>
      <c r="CC910" s="2554"/>
      <c r="CD910" s="2554"/>
      <c r="CE910" s="2554"/>
      <c r="CF910" s="2554"/>
      <c r="CG910" s="2554"/>
      <c r="CH910" s="2554"/>
      <c r="CI910" s="2554"/>
      <c r="CJ910" s="2554"/>
      <c r="CK910" s="2554"/>
      <c r="CL910" s="2554"/>
      <c r="CM910" s="2554"/>
      <c r="CN910" s="2554"/>
      <c r="CO910" s="2554"/>
      <c r="CP910" s="2554"/>
      <c r="CQ910" s="2554"/>
      <c r="CR910" s="2554"/>
      <c r="CS910" s="2554"/>
      <c r="CT910" s="2554"/>
      <c r="CU910" s="2554"/>
      <c r="CV910" s="2554"/>
      <c r="CW910" s="2554"/>
      <c r="CX910" s="2554"/>
      <c r="CY910" s="2554"/>
      <c r="CZ910" s="2554"/>
      <c r="DA910" s="2554"/>
      <c r="DB910" s="2554"/>
      <c r="DC910" s="2554"/>
      <c r="DD910" s="2554"/>
      <c r="DE910" s="2554"/>
      <c r="DF910" s="2554"/>
      <c r="DG910" s="2554"/>
      <c r="DH910" s="2554"/>
      <c r="DI910" s="2554"/>
      <c r="DJ910" s="2554"/>
      <c r="DK910" s="2554"/>
      <c r="DL910" s="2554"/>
      <c r="DM910" s="2554"/>
      <c r="DN910" s="2554"/>
      <c r="DO910" s="2554"/>
      <c r="DP910" s="2554"/>
      <c r="DQ910" s="2554"/>
      <c r="DR910" s="2554"/>
      <c r="DS910" s="2554"/>
      <c r="DT910" s="2554"/>
      <c r="DU910" s="2554"/>
      <c r="DV910" s="2554"/>
      <c r="DW910" s="2554"/>
      <c r="DX910" s="2555"/>
      <c r="DY910" s="494"/>
    </row>
    <row r="911" spans="3:129" ht="21" customHeight="1">
      <c r="I911" s="2572" t="s">
        <v>819</v>
      </c>
      <c r="J911" s="2573"/>
      <c r="K911" s="2573"/>
      <c r="L911" s="2573"/>
      <c r="M911" s="2573"/>
      <c r="N911" s="2573"/>
      <c r="O911" s="2573"/>
      <c r="P911" s="2573"/>
      <c r="Q911" s="2573"/>
      <c r="R911" s="2573"/>
      <c r="S911" s="2573"/>
      <c r="T911" s="2573"/>
      <c r="U911" s="2573"/>
      <c r="V911" s="2573"/>
      <c r="W911" s="2573"/>
      <c r="X911" s="2573"/>
      <c r="Y911" s="2573"/>
      <c r="Z911" s="2573"/>
      <c r="AA911" s="2573"/>
      <c r="AB911" s="2573"/>
      <c r="AC911" s="2573"/>
      <c r="AD911" s="2573"/>
      <c r="AE911" s="2573"/>
      <c r="AF911" s="2573"/>
      <c r="AG911" s="2573"/>
      <c r="AH911" s="2573"/>
      <c r="AI911" s="2573"/>
      <c r="AJ911" s="2573"/>
      <c r="AK911" s="2574"/>
      <c r="AL911" s="485"/>
      <c r="AM911" s="486"/>
      <c r="AN911" s="486"/>
      <c r="AO911" s="486"/>
      <c r="AP911" s="486"/>
      <c r="AQ911" s="486"/>
      <c r="AR911" s="486"/>
      <c r="AS911" s="486"/>
      <c r="AT911" s="487"/>
      <c r="AU911" s="2446" t="s">
        <v>545</v>
      </c>
      <c r="AV911" s="2447"/>
      <c r="AW911" s="2447"/>
      <c r="AX911" s="2447"/>
      <c r="AY911" s="2447"/>
      <c r="AZ911" s="2448"/>
      <c r="BA911" s="2578" t="s">
        <v>546</v>
      </c>
      <c r="BB911" s="2579"/>
      <c r="BC911" s="2579"/>
      <c r="BD911" s="2579"/>
      <c r="BE911" s="2579"/>
      <c r="BF911" s="2579"/>
      <c r="BG911" s="2566"/>
      <c r="BH911" s="2566"/>
      <c r="BI911" s="2566"/>
      <c r="BJ911" s="2566"/>
      <c r="BK911" s="2566"/>
      <c r="BL911" s="2566"/>
      <c r="BM911" s="2566"/>
      <c r="BN911" s="2566"/>
      <c r="BO911" s="2566"/>
      <c r="BP911" s="2566"/>
      <c r="BQ911" s="2566"/>
      <c r="BR911" s="2566"/>
      <c r="BS911" s="2566"/>
      <c r="BT911" s="2566"/>
      <c r="BU911" s="2566"/>
      <c r="BV911" s="2566"/>
      <c r="BW911" s="2566"/>
      <c r="BX911" s="2566"/>
      <c r="BY911" s="2566"/>
      <c r="BZ911" s="2566"/>
      <c r="CA911" s="2566"/>
      <c r="CB911" s="2566"/>
      <c r="CC911" s="2566"/>
      <c r="CD911" s="2566"/>
      <c r="CE911" s="2566"/>
      <c r="CF911" s="2566"/>
      <c r="CG911" s="2566"/>
      <c r="CH911" s="2566"/>
      <c r="CI911" s="2566"/>
      <c r="CJ911" s="2566"/>
      <c r="CK911" s="2566"/>
      <c r="CL911" s="2566"/>
      <c r="CM911" s="2566"/>
      <c r="CN911" s="2566"/>
      <c r="CO911" s="2566"/>
      <c r="CP911" s="2566"/>
      <c r="CQ911" s="2566"/>
      <c r="CR911" s="2566"/>
      <c r="CS911" s="2566"/>
      <c r="CT911" s="2566"/>
      <c r="CU911" s="2566"/>
      <c r="CV911" s="2566"/>
      <c r="CW911" s="2566"/>
      <c r="CX911" s="2566"/>
      <c r="CY911" s="2566"/>
      <c r="CZ911" s="2566"/>
      <c r="DA911" s="2566"/>
      <c r="DB911" s="2566"/>
      <c r="DC911" s="2566"/>
      <c r="DD911" s="2566"/>
      <c r="DE911" s="2566"/>
      <c r="DF911" s="2566"/>
      <c r="DG911" s="2566"/>
      <c r="DH911" s="2566"/>
      <c r="DI911" s="2566"/>
      <c r="DJ911" s="2566"/>
      <c r="DK911" s="2566"/>
      <c r="DL911" s="2566"/>
      <c r="DM911" s="2566"/>
      <c r="DN911" s="2566"/>
      <c r="DO911" s="2566"/>
      <c r="DP911" s="2566"/>
      <c r="DQ911" s="2566"/>
      <c r="DR911" s="2566"/>
      <c r="DS911" s="2566"/>
      <c r="DT911" s="2566"/>
      <c r="DU911" s="2566"/>
      <c r="DV911" s="2566"/>
      <c r="DW911" s="2566"/>
      <c r="DX911" s="2567"/>
      <c r="DY911" s="500"/>
    </row>
    <row r="912" spans="3:129" ht="21" customHeight="1">
      <c r="I912" s="2575"/>
      <c r="J912" s="2576"/>
      <c r="K912" s="2576"/>
      <c r="L912" s="2576"/>
      <c r="M912" s="2576"/>
      <c r="N912" s="2576"/>
      <c r="O912" s="2576"/>
      <c r="P912" s="2576"/>
      <c r="Q912" s="2576"/>
      <c r="R912" s="2576"/>
      <c r="S912" s="2576"/>
      <c r="T912" s="2576"/>
      <c r="U912" s="2576"/>
      <c r="V912" s="2576"/>
      <c r="W912" s="2576"/>
      <c r="X912" s="2576"/>
      <c r="Y912" s="2576"/>
      <c r="Z912" s="2576"/>
      <c r="AA912" s="2576"/>
      <c r="AB912" s="2576"/>
      <c r="AC912" s="2576"/>
      <c r="AD912" s="2576"/>
      <c r="AE912" s="2576"/>
      <c r="AF912" s="2576"/>
      <c r="AG912" s="2576"/>
      <c r="AH912" s="2576"/>
      <c r="AI912" s="2576"/>
      <c r="AJ912" s="2576"/>
      <c r="AK912" s="2577"/>
      <c r="AU912" s="2449" t="s">
        <v>545</v>
      </c>
      <c r="AV912" s="2450"/>
      <c r="AW912" s="2450"/>
      <c r="AX912" s="2450"/>
      <c r="AY912" s="2450"/>
      <c r="AZ912" s="2451"/>
      <c r="BA912" s="2578" t="s">
        <v>548</v>
      </c>
      <c r="BB912" s="2579"/>
      <c r="BC912" s="2579"/>
      <c r="BD912" s="2579"/>
      <c r="BE912" s="2579"/>
      <c r="BF912" s="2579"/>
      <c r="BG912" s="2566"/>
      <c r="BH912" s="2566"/>
      <c r="BI912" s="2566"/>
      <c r="BJ912" s="2566"/>
      <c r="BK912" s="2566"/>
      <c r="BL912" s="2566"/>
      <c r="BM912" s="2566"/>
      <c r="BN912" s="2566"/>
      <c r="BO912" s="2566"/>
      <c r="BP912" s="2566"/>
      <c r="BQ912" s="2566"/>
      <c r="BR912" s="2566"/>
      <c r="BS912" s="2566"/>
      <c r="BT912" s="2566"/>
      <c r="BU912" s="2566"/>
      <c r="BV912" s="2566"/>
      <c r="BW912" s="2566"/>
      <c r="BX912" s="2566"/>
      <c r="BY912" s="2566"/>
      <c r="BZ912" s="2566"/>
      <c r="CA912" s="2566"/>
      <c r="CB912" s="2566"/>
      <c r="CC912" s="2566"/>
      <c r="CD912" s="2566"/>
      <c r="CE912" s="2566"/>
      <c r="CF912" s="2566"/>
      <c r="CG912" s="2566"/>
      <c r="CH912" s="2566"/>
      <c r="CI912" s="2566"/>
      <c r="CJ912" s="2566"/>
      <c r="CK912" s="2566"/>
      <c r="CL912" s="2566"/>
      <c r="CM912" s="2566"/>
      <c r="CN912" s="2566"/>
      <c r="CO912" s="2566"/>
      <c r="CP912" s="2566"/>
      <c r="CQ912" s="2566"/>
      <c r="CR912" s="2566"/>
      <c r="CS912" s="2566"/>
      <c r="CT912" s="2566"/>
      <c r="CU912" s="2566"/>
      <c r="CV912" s="2566"/>
      <c r="CW912" s="2566"/>
      <c r="CX912" s="2566"/>
      <c r="CY912" s="2566"/>
      <c r="CZ912" s="2566"/>
      <c r="DA912" s="2566"/>
      <c r="DB912" s="2566"/>
      <c r="DC912" s="2566"/>
      <c r="DD912" s="2566"/>
      <c r="DE912" s="2566"/>
      <c r="DF912" s="2566"/>
      <c r="DG912" s="2566"/>
      <c r="DH912" s="2566"/>
      <c r="DI912" s="2566"/>
      <c r="DJ912" s="2566"/>
      <c r="DK912" s="2566"/>
      <c r="DL912" s="2566"/>
      <c r="DM912" s="2566"/>
      <c r="DN912" s="2566"/>
      <c r="DO912" s="2566"/>
      <c r="DP912" s="2566"/>
      <c r="DQ912" s="2566"/>
      <c r="DR912" s="2566"/>
      <c r="DS912" s="2566"/>
      <c r="DT912" s="2566"/>
      <c r="DU912" s="2566"/>
      <c r="DV912" s="2566"/>
      <c r="DW912" s="2566"/>
      <c r="DX912" s="2567"/>
      <c r="DY912" s="500"/>
    </row>
    <row r="913" spans="9:129" ht="21" customHeight="1">
      <c r="Z913" s="482"/>
      <c r="AB913" s="483"/>
      <c r="AU913" s="2449" t="s">
        <v>545</v>
      </c>
      <c r="AV913" s="2450"/>
      <c r="AW913" s="2450"/>
      <c r="AX913" s="2450"/>
      <c r="AY913" s="2450"/>
      <c r="AZ913" s="2451"/>
      <c r="BA913" s="2578" t="s">
        <v>549</v>
      </c>
      <c r="BB913" s="2579"/>
      <c r="BC913" s="2579"/>
      <c r="BD913" s="2579"/>
      <c r="BE913" s="2579"/>
      <c r="BF913" s="2579"/>
      <c r="BG913" s="2566"/>
      <c r="BH913" s="2566"/>
      <c r="BI913" s="2566"/>
      <c r="BJ913" s="2566"/>
      <c r="BK913" s="2566"/>
      <c r="BL913" s="2566"/>
      <c r="BM913" s="2566"/>
      <c r="BN913" s="2566"/>
      <c r="BO913" s="2566"/>
      <c r="BP913" s="2566"/>
      <c r="BQ913" s="2566"/>
      <c r="BR913" s="2566"/>
      <c r="BS913" s="2566"/>
      <c r="BT913" s="2566"/>
      <c r="BU913" s="2566"/>
      <c r="BV913" s="2566"/>
      <c r="BW913" s="2566"/>
      <c r="BX913" s="2566"/>
      <c r="BY913" s="2566"/>
      <c r="BZ913" s="2566"/>
      <c r="CA913" s="2566"/>
      <c r="CB913" s="2566"/>
      <c r="CC913" s="2566"/>
      <c r="CD913" s="2566"/>
      <c r="CE913" s="2566"/>
      <c r="CF913" s="2566"/>
      <c r="CG913" s="2566"/>
      <c r="CH913" s="2566"/>
      <c r="CI913" s="2566"/>
      <c r="CJ913" s="2566"/>
      <c r="CK913" s="2566"/>
      <c r="CL913" s="2566"/>
      <c r="CM913" s="2566"/>
      <c r="CN913" s="2566"/>
      <c r="CO913" s="2566"/>
      <c r="CP913" s="2566"/>
      <c r="CQ913" s="2566"/>
      <c r="CR913" s="2566"/>
      <c r="CS913" s="2566"/>
      <c r="CT913" s="2566"/>
      <c r="CU913" s="2566"/>
      <c r="CV913" s="2566"/>
      <c r="CW913" s="2566"/>
      <c r="CX913" s="2566"/>
      <c r="CY913" s="2566"/>
      <c r="CZ913" s="2566"/>
      <c r="DA913" s="2566"/>
      <c r="DB913" s="2566"/>
      <c r="DC913" s="2566"/>
      <c r="DD913" s="2566"/>
      <c r="DE913" s="2566"/>
      <c r="DF913" s="2566"/>
      <c r="DG913" s="2566"/>
      <c r="DH913" s="2566"/>
      <c r="DI913" s="2566"/>
      <c r="DJ913" s="2566"/>
      <c r="DK913" s="2566"/>
      <c r="DL913" s="2566"/>
      <c r="DM913" s="2566"/>
      <c r="DN913" s="2566"/>
      <c r="DO913" s="2566"/>
      <c r="DP913" s="2566"/>
      <c r="DQ913" s="2566"/>
      <c r="DR913" s="2566"/>
      <c r="DS913" s="2566"/>
      <c r="DT913" s="2566"/>
      <c r="DU913" s="2566"/>
      <c r="DV913" s="2566"/>
      <c r="DW913" s="2566"/>
      <c r="DX913" s="2567"/>
      <c r="DY913" s="500"/>
    </row>
    <row r="914" spans="9:129" ht="21" customHeight="1">
      <c r="Z914" s="482"/>
      <c r="AB914" s="483"/>
      <c r="AU914" s="2449" t="s">
        <v>545</v>
      </c>
      <c r="AV914" s="2450"/>
      <c r="AW914" s="2450"/>
      <c r="AX914" s="2450"/>
      <c r="AY914" s="2450"/>
      <c r="AZ914" s="2451"/>
      <c r="BA914" s="2578" t="s">
        <v>550</v>
      </c>
      <c r="BB914" s="2579"/>
      <c r="BC914" s="2579"/>
      <c r="BD914" s="2579"/>
      <c r="BE914" s="2579"/>
      <c r="BF914" s="2579"/>
      <c r="BG914" s="2566"/>
      <c r="BH914" s="2566"/>
      <c r="BI914" s="2566"/>
      <c r="BJ914" s="2566"/>
      <c r="BK914" s="2566"/>
      <c r="BL914" s="2566"/>
      <c r="BM914" s="2566"/>
      <c r="BN914" s="2566"/>
      <c r="BO914" s="2566"/>
      <c r="BP914" s="2566"/>
      <c r="BQ914" s="2566"/>
      <c r="BR914" s="2566"/>
      <c r="BS914" s="2566"/>
      <c r="BT914" s="2566"/>
      <c r="BU914" s="2566"/>
      <c r="BV914" s="2566"/>
      <c r="BW914" s="2566"/>
      <c r="BX914" s="2566"/>
      <c r="BY914" s="2566"/>
      <c r="BZ914" s="2566"/>
      <c r="CA914" s="2566"/>
      <c r="CB914" s="2566"/>
      <c r="CC914" s="2566"/>
      <c r="CD914" s="2566"/>
      <c r="CE914" s="2566"/>
      <c r="CF914" s="2566"/>
      <c r="CG914" s="2566"/>
      <c r="CH914" s="2566"/>
      <c r="CI914" s="2566"/>
      <c r="CJ914" s="2566"/>
      <c r="CK914" s="2566"/>
      <c r="CL914" s="2566"/>
      <c r="CM914" s="2566"/>
      <c r="CN914" s="2566"/>
      <c r="CO914" s="2566"/>
      <c r="CP914" s="2566"/>
      <c r="CQ914" s="2566"/>
      <c r="CR914" s="2566"/>
      <c r="CS914" s="2566"/>
      <c r="CT914" s="2566"/>
      <c r="CU914" s="2566"/>
      <c r="CV914" s="2566"/>
      <c r="CW914" s="2566"/>
      <c r="CX914" s="2566"/>
      <c r="CY914" s="2566"/>
      <c r="CZ914" s="2566"/>
      <c r="DA914" s="2566"/>
      <c r="DB914" s="2566"/>
      <c r="DC914" s="2566"/>
      <c r="DD914" s="2566"/>
      <c r="DE914" s="2566"/>
      <c r="DF914" s="2566"/>
      <c r="DG914" s="2566"/>
      <c r="DH914" s="2566"/>
      <c r="DI914" s="2566"/>
      <c r="DJ914" s="2566"/>
      <c r="DK914" s="2566"/>
      <c r="DL914" s="2566"/>
      <c r="DM914" s="2566"/>
      <c r="DN914" s="2566"/>
      <c r="DO914" s="2566"/>
      <c r="DP914" s="2566"/>
      <c r="DQ914" s="2566"/>
      <c r="DR914" s="2566"/>
      <c r="DS914" s="2566"/>
      <c r="DT914" s="2566"/>
      <c r="DU914" s="2566"/>
      <c r="DV914" s="2566"/>
      <c r="DW914" s="2566"/>
      <c r="DX914" s="2567"/>
      <c r="DY914" s="500"/>
    </row>
    <row r="915" spans="9:129" ht="21" customHeight="1">
      <c r="Z915" s="482"/>
      <c r="AB915" s="483"/>
      <c r="AU915" s="2449" t="s">
        <v>545</v>
      </c>
      <c r="AV915" s="2450"/>
      <c r="AW915" s="2450"/>
      <c r="AX915" s="2450"/>
      <c r="AY915" s="2450"/>
      <c r="AZ915" s="2451"/>
      <c r="BA915" s="2578" t="s">
        <v>551</v>
      </c>
      <c r="BB915" s="2579"/>
      <c r="BC915" s="2579"/>
      <c r="BD915" s="2579"/>
      <c r="BE915" s="2579"/>
      <c r="BF915" s="2579"/>
      <c r="BG915" s="2566"/>
      <c r="BH915" s="2566"/>
      <c r="BI915" s="2566"/>
      <c r="BJ915" s="2566"/>
      <c r="BK915" s="2566"/>
      <c r="BL915" s="2566"/>
      <c r="BM915" s="2566"/>
      <c r="BN915" s="2566"/>
      <c r="BO915" s="2566"/>
      <c r="BP915" s="2566"/>
      <c r="BQ915" s="2566"/>
      <c r="BR915" s="2566"/>
      <c r="BS915" s="2566"/>
      <c r="BT915" s="2566"/>
      <c r="BU915" s="2566"/>
      <c r="BV915" s="2566"/>
      <c r="BW915" s="2566"/>
      <c r="BX915" s="2566"/>
      <c r="BY915" s="2566"/>
      <c r="BZ915" s="2566"/>
      <c r="CA915" s="2566"/>
      <c r="CB915" s="2566"/>
      <c r="CC915" s="2566"/>
      <c r="CD915" s="2566"/>
      <c r="CE915" s="2566"/>
      <c r="CF915" s="2566"/>
      <c r="CG915" s="2566"/>
      <c r="CH915" s="2566"/>
      <c r="CI915" s="2566"/>
      <c r="CJ915" s="2566"/>
      <c r="CK915" s="2566"/>
      <c r="CL915" s="2566"/>
      <c r="CM915" s="2566"/>
      <c r="CN915" s="2566"/>
      <c r="CO915" s="2566"/>
      <c r="CP915" s="2566"/>
      <c r="CQ915" s="2566"/>
      <c r="CR915" s="2566"/>
      <c r="CS915" s="2566"/>
      <c r="CT915" s="2566"/>
      <c r="CU915" s="2566"/>
      <c r="CV915" s="2566"/>
      <c r="CW915" s="2566"/>
      <c r="CX915" s="2566"/>
      <c r="CY915" s="2566"/>
      <c r="CZ915" s="2566"/>
      <c r="DA915" s="2566"/>
      <c r="DB915" s="2566"/>
      <c r="DC915" s="2566"/>
      <c r="DD915" s="2566"/>
      <c r="DE915" s="2566"/>
      <c r="DF915" s="2566"/>
      <c r="DG915" s="2566"/>
      <c r="DH915" s="2566"/>
      <c r="DI915" s="2566"/>
      <c r="DJ915" s="2566"/>
      <c r="DK915" s="2566"/>
      <c r="DL915" s="2566"/>
      <c r="DM915" s="2566"/>
      <c r="DN915" s="2566"/>
      <c r="DO915" s="2566"/>
      <c r="DP915" s="2566"/>
      <c r="DQ915" s="2566"/>
      <c r="DR915" s="2566"/>
      <c r="DS915" s="2566"/>
      <c r="DT915" s="2566"/>
      <c r="DU915" s="2566"/>
      <c r="DV915" s="2566"/>
      <c r="DW915" s="2566"/>
      <c r="DX915" s="2567"/>
      <c r="DY915" s="500"/>
    </row>
    <row r="916" spans="9:129" ht="21" customHeight="1">
      <c r="Z916" s="482"/>
      <c r="AB916" s="483"/>
      <c r="AU916" s="2449" t="s">
        <v>545</v>
      </c>
      <c r="AV916" s="2450"/>
      <c r="AW916" s="2450"/>
      <c r="AX916" s="2450"/>
      <c r="AY916" s="2450"/>
      <c r="AZ916" s="2451"/>
      <c r="BA916" s="2578" t="s">
        <v>552</v>
      </c>
      <c r="BB916" s="2579"/>
      <c r="BC916" s="2579"/>
      <c r="BD916" s="2579"/>
      <c r="BE916" s="2579"/>
      <c r="BF916" s="2579"/>
      <c r="BG916" s="2566"/>
      <c r="BH916" s="2566"/>
      <c r="BI916" s="2566"/>
      <c r="BJ916" s="2566"/>
      <c r="BK916" s="2566"/>
      <c r="BL916" s="2566"/>
      <c r="BM916" s="2566"/>
      <c r="BN916" s="2566"/>
      <c r="BO916" s="2566"/>
      <c r="BP916" s="2566"/>
      <c r="BQ916" s="2566"/>
      <c r="BR916" s="2566"/>
      <c r="BS916" s="2566"/>
      <c r="BT916" s="2566"/>
      <c r="BU916" s="2566"/>
      <c r="BV916" s="2566"/>
      <c r="BW916" s="2566"/>
      <c r="BX916" s="2566"/>
      <c r="BY916" s="2566"/>
      <c r="BZ916" s="2566"/>
      <c r="CA916" s="2566"/>
      <c r="CB916" s="2566"/>
      <c r="CC916" s="2566"/>
      <c r="CD916" s="2566"/>
      <c r="CE916" s="2566"/>
      <c r="CF916" s="2566"/>
      <c r="CG916" s="2566"/>
      <c r="CH916" s="2566"/>
      <c r="CI916" s="2566"/>
      <c r="CJ916" s="2566"/>
      <c r="CK916" s="2566"/>
      <c r="CL916" s="2566"/>
      <c r="CM916" s="2566"/>
      <c r="CN916" s="2566"/>
      <c r="CO916" s="2566"/>
      <c r="CP916" s="2566"/>
      <c r="CQ916" s="2566"/>
      <c r="CR916" s="2566"/>
      <c r="CS916" s="2566"/>
      <c r="CT916" s="2566"/>
      <c r="CU916" s="2566"/>
      <c r="CV916" s="2566"/>
      <c r="CW916" s="2566"/>
      <c r="CX916" s="2566"/>
      <c r="CY916" s="2566"/>
      <c r="CZ916" s="2566"/>
      <c r="DA916" s="2566"/>
      <c r="DB916" s="2566"/>
      <c r="DC916" s="2566"/>
      <c r="DD916" s="2566"/>
      <c r="DE916" s="2566"/>
      <c r="DF916" s="2566"/>
      <c r="DG916" s="2566"/>
      <c r="DH916" s="2566"/>
      <c r="DI916" s="2566"/>
      <c r="DJ916" s="2566"/>
      <c r="DK916" s="2566"/>
      <c r="DL916" s="2566"/>
      <c r="DM916" s="2566"/>
      <c r="DN916" s="2566"/>
      <c r="DO916" s="2566"/>
      <c r="DP916" s="2566"/>
      <c r="DQ916" s="2566"/>
      <c r="DR916" s="2566"/>
      <c r="DS916" s="2566"/>
      <c r="DT916" s="2566"/>
      <c r="DU916" s="2566"/>
      <c r="DV916" s="2566"/>
      <c r="DW916" s="2566"/>
      <c r="DX916" s="2567"/>
      <c r="DY916" s="500"/>
    </row>
    <row r="917" spans="9:129" ht="21" customHeight="1">
      <c r="Z917" s="482"/>
      <c r="AB917" s="483"/>
      <c r="AU917" s="2452" t="s">
        <v>545</v>
      </c>
      <c r="AV917" s="2453"/>
      <c r="AW917" s="2453"/>
      <c r="AX917" s="2453"/>
      <c r="AY917" s="2453"/>
      <c r="AZ917" s="2454"/>
      <c r="BA917" s="2581" t="s">
        <v>553</v>
      </c>
      <c r="BB917" s="2582"/>
      <c r="BC917" s="2582"/>
      <c r="BD917" s="2582"/>
      <c r="BE917" s="2582"/>
      <c r="BF917" s="2582"/>
      <c r="BG917" s="2568"/>
      <c r="BH917" s="2568"/>
      <c r="BI917" s="2568"/>
      <c r="BJ917" s="2568"/>
      <c r="BK917" s="2568"/>
      <c r="BL917" s="2568"/>
      <c r="BM917" s="2568"/>
      <c r="BN917" s="2568"/>
      <c r="BO917" s="2568"/>
      <c r="BP917" s="2568"/>
      <c r="BQ917" s="2568"/>
      <c r="BR917" s="2568"/>
      <c r="BS917" s="2568"/>
      <c r="BT917" s="2568"/>
      <c r="BU917" s="2568"/>
      <c r="BV917" s="2568"/>
      <c r="BW917" s="2568"/>
      <c r="BX917" s="2568"/>
      <c r="BY917" s="2568"/>
      <c r="BZ917" s="2568"/>
      <c r="CA917" s="2568"/>
      <c r="CB917" s="2568"/>
      <c r="CC917" s="2568"/>
      <c r="CD917" s="2568"/>
      <c r="CE917" s="2568"/>
      <c r="CF917" s="2568"/>
      <c r="CG917" s="2568"/>
      <c r="CH917" s="2568"/>
      <c r="CI917" s="2568"/>
      <c r="CJ917" s="2568"/>
      <c r="CK917" s="2568"/>
      <c r="CL917" s="2568"/>
      <c r="CM917" s="2568"/>
      <c r="CN917" s="2568"/>
      <c r="CO917" s="2568"/>
      <c r="CP917" s="2568"/>
      <c r="CQ917" s="2568"/>
      <c r="CR917" s="2568"/>
      <c r="CS917" s="2568"/>
      <c r="CT917" s="2568"/>
      <c r="CU917" s="2568"/>
      <c r="CV917" s="2568"/>
      <c r="CW917" s="2568"/>
      <c r="CX917" s="2568"/>
      <c r="CY917" s="2568"/>
      <c r="CZ917" s="2568"/>
      <c r="DA917" s="2568"/>
      <c r="DB917" s="2568"/>
      <c r="DC917" s="2568"/>
      <c r="DD917" s="2568"/>
      <c r="DE917" s="2568"/>
      <c r="DF917" s="2568"/>
      <c r="DG917" s="2568"/>
      <c r="DH917" s="2568"/>
      <c r="DI917" s="2568"/>
      <c r="DJ917" s="2568"/>
      <c r="DK917" s="2568"/>
      <c r="DL917" s="2568"/>
      <c r="DM917" s="2568"/>
      <c r="DN917" s="2568"/>
      <c r="DO917" s="2568"/>
      <c r="DP917" s="2568"/>
      <c r="DQ917" s="2568"/>
      <c r="DR917" s="2568"/>
      <c r="DS917" s="2568"/>
      <c r="DT917" s="2568"/>
      <c r="DU917" s="2568"/>
      <c r="DV917" s="2568"/>
      <c r="DW917" s="2568"/>
      <c r="DX917" s="2569"/>
      <c r="DY917" s="500"/>
    </row>
    <row r="918" spans="9:129" ht="21" customHeight="1">
      <c r="AB918" s="483"/>
    </row>
    <row r="919" spans="9:129" ht="21" customHeight="1">
      <c r="AB919" s="483"/>
    </row>
    <row r="920" spans="9:129" ht="21" customHeight="1">
      <c r="AB920" s="483"/>
    </row>
    <row r="921" spans="9:129" ht="21" customHeight="1">
      <c r="Z921" s="482"/>
      <c r="AB921" s="483"/>
      <c r="AU921" s="2557" t="s">
        <v>574</v>
      </c>
      <c r="AV921" s="2558"/>
      <c r="AW921" s="2558"/>
      <c r="AX921" s="2558"/>
      <c r="AY921" s="2558"/>
      <c r="AZ921" s="2559"/>
      <c r="BA921" s="2553" t="s">
        <v>593</v>
      </c>
      <c r="BB921" s="2554"/>
      <c r="BC921" s="2554"/>
      <c r="BD921" s="2554"/>
      <c r="BE921" s="2554"/>
      <c r="BF921" s="2554"/>
      <c r="BG921" s="2554"/>
      <c r="BH921" s="2554"/>
      <c r="BI921" s="2554"/>
      <c r="BJ921" s="2554"/>
      <c r="BK921" s="2554"/>
      <c r="BL921" s="2554"/>
      <c r="BM921" s="2554"/>
      <c r="BN921" s="2554"/>
      <c r="BO921" s="2554"/>
      <c r="BP921" s="2554"/>
      <c r="BQ921" s="2554"/>
      <c r="BR921" s="2554"/>
      <c r="BS921" s="2554"/>
      <c r="BT921" s="2554"/>
      <c r="BU921" s="2554"/>
      <c r="BV921" s="2554"/>
      <c r="BW921" s="2554"/>
      <c r="BX921" s="2554"/>
      <c r="BY921" s="2554"/>
      <c r="BZ921" s="2554"/>
      <c r="CA921" s="2554"/>
      <c r="CB921" s="2554"/>
      <c r="CC921" s="2554"/>
      <c r="CD921" s="2554"/>
      <c r="CE921" s="2554"/>
      <c r="CF921" s="2554"/>
      <c r="CG921" s="2554"/>
      <c r="CH921" s="2554"/>
      <c r="CI921" s="2554"/>
      <c r="CJ921" s="2554"/>
      <c r="CK921" s="2554"/>
      <c r="CL921" s="2554"/>
      <c r="CM921" s="2554"/>
      <c r="CN921" s="2554"/>
      <c r="CO921" s="2554"/>
      <c r="CP921" s="2554"/>
      <c r="CQ921" s="2554"/>
      <c r="CR921" s="2554"/>
      <c r="CS921" s="2554"/>
      <c r="CT921" s="2554"/>
      <c r="CU921" s="2554"/>
      <c r="CV921" s="2554"/>
      <c r="CW921" s="2554"/>
      <c r="CX921" s="2554"/>
      <c r="CY921" s="2554"/>
      <c r="CZ921" s="2554"/>
      <c r="DA921" s="2554"/>
      <c r="DB921" s="2554"/>
      <c r="DC921" s="2554"/>
      <c r="DD921" s="2554"/>
      <c r="DE921" s="2554"/>
      <c r="DF921" s="2554"/>
      <c r="DG921" s="2554"/>
      <c r="DH921" s="2554"/>
      <c r="DI921" s="2554"/>
      <c r="DJ921" s="2554"/>
      <c r="DK921" s="2554"/>
      <c r="DL921" s="2554"/>
      <c r="DM921" s="2554"/>
      <c r="DN921" s="2554"/>
      <c r="DO921" s="2554"/>
      <c r="DP921" s="2554"/>
      <c r="DQ921" s="2554"/>
      <c r="DR921" s="2554"/>
      <c r="DS921" s="2554"/>
      <c r="DT921" s="2554"/>
      <c r="DU921" s="2554"/>
      <c r="DV921" s="2554"/>
      <c r="DW921" s="2554"/>
      <c r="DX921" s="2555"/>
      <c r="DY921" s="494"/>
    </row>
    <row r="922" spans="9:129" ht="21" customHeight="1">
      <c r="I922" s="2572" t="s">
        <v>622</v>
      </c>
      <c r="J922" s="2573"/>
      <c r="K922" s="2573"/>
      <c r="L922" s="2573"/>
      <c r="M922" s="2573"/>
      <c r="N922" s="2573"/>
      <c r="O922" s="2573"/>
      <c r="P922" s="2573"/>
      <c r="Q922" s="2573"/>
      <c r="R922" s="2573"/>
      <c r="S922" s="2573"/>
      <c r="T922" s="2573"/>
      <c r="U922" s="2573"/>
      <c r="V922" s="2573"/>
      <c r="W922" s="2573"/>
      <c r="X922" s="2573"/>
      <c r="Y922" s="2573"/>
      <c r="Z922" s="2573"/>
      <c r="AA922" s="2573"/>
      <c r="AB922" s="2573"/>
      <c r="AC922" s="2573"/>
      <c r="AD922" s="2573"/>
      <c r="AE922" s="2573"/>
      <c r="AF922" s="2573"/>
      <c r="AG922" s="2573"/>
      <c r="AH922" s="2573"/>
      <c r="AI922" s="2573"/>
      <c r="AJ922" s="2573"/>
      <c r="AK922" s="2574"/>
      <c r="AL922" s="485"/>
      <c r="AM922" s="486"/>
      <c r="AN922" s="486"/>
      <c r="AO922" s="486"/>
      <c r="AP922" s="486"/>
      <c r="AQ922" s="486"/>
      <c r="AR922" s="486"/>
      <c r="AS922" s="486"/>
      <c r="AT922" s="486"/>
      <c r="AU922" s="2446" t="s">
        <v>545</v>
      </c>
      <c r="AV922" s="2447"/>
      <c r="AW922" s="2447"/>
      <c r="AX922" s="2447"/>
      <c r="AY922" s="2447"/>
      <c r="AZ922" s="2448"/>
      <c r="BA922" s="2578" t="s">
        <v>546</v>
      </c>
      <c r="BB922" s="2579"/>
      <c r="BC922" s="2579"/>
      <c r="BD922" s="2579"/>
      <c r="BE922" s="2579"/>
      <c r="BF922" s="2579"/>
      <c r="BG922" s="2570"/>
      <c r="BH922" s="2570"/>
      <c r="BI922" s="2570"/>
      <c r="BJ922" s="2570"/>
      <c r="BK922" s="2570"/>
      <c r="BL922" s="2570"/>
      <c r="BM922" s="2570"/>
      <c r="BN922" s="2570"/>
      <c r="BO922" s="2570"/>
      <c r="BP922" s="2570"/>
      <c r="BQ922" s="2570"/>
      <c r="BR922" s="2570"/>
      <c r="BS922" s="2570"/>
      <c r="BT922" s="2570"/>
      <c r="BU922" s="2570"/>
      <c r="BV922" s="2570"/>
      <c r="BW922" s="2570"/>
      <c r="BX922" s="2570"/>
      <c r="BY922" s="2570"/>
      <c r="BZ922" s="2570"/>
      <c r="CA922" s="2570"/>
      <c r="CB922" s="2570"/>
      <c r="CC922" s="2570"/>
      <c r="CD922" s="2570"/>
      <c r="CE922" s="2570"/>
      <c r="CF922" s="2570"/>
      <c r="CG922" s="2570"/>
      <c r="CH922" s="2570"/>
      <c r="CI922" s="2570"/>
      <c r="CJ922" s="2570"/>
      <c r="CK922" s="2570"/>
      <c r="CL922" s="2570"/>
      <c r="CM922" s="2570"/>
      <c r="CN922" s="2570"/>
      <c r="CO922" s="2570"/>
      <c r="CP922" s="2570"/>
      <c r="CQ922" s="2570"/>
      <c r="CR922" s="2570"/>
      <c r="CS922" s="2570"/>
      <c r="CT922" s="2570"/>
      <c r="CU922" s="2570"/>
      <c r="CV922" s="2570"/>
      <c r="CW922" s="2570"/>
      <c r="CX922" s="2570"/>
      <c r="CY922" s="2570"/>
      <c r="CZ922" s="2570"/>
      <c r="DA922" s="2570"/>
      <c r="DB922" s="2570"/>
      <c r="DC922" s="2570"/>
      <c r="DD922" s="2570"/>
      <c r="DE922" s="2570"/>
      <c r="DF922" s="2570"/>
      <c r="DG922" s="2570"/>
      <c r="DH922" s="2570"/>
      <c r="DI922" s="2570"/>
      <c r="DJ922" s="2570"/>
      <c r="DK922" s="2570"/>
      <c r="DL922" s="2570"/>
      <c r="DM922" s="2570"/>
      <c r="DN922" s="2570"/>
      <c r="DO922" s="2570"/>
      <c r="DP922" s="2570"/>
      <c r="DQ922" s="2570"/>
      <c r="DR922" s="2570"/>
      <c r="DS922" s="2570"/>
      <c r="DT922" s="2570"/>
      <c r="DU922" s="2570"/>
      <c r="DV922" s="2570"/>
      <c r="DW922" s="2570"/>
      <c r="DX922" s="2571"/>
      <c r="DY922" s="500"/>
    </row>
    <row r="923" spans="9:129" ht="21" customHeight="1">
      <c r="I923" s="2575"/>
      <c r="J923" s="2576"/>
      <c r="K923" s="2576"/>
      <c r="L923" s="2576"/>
      <c r="M923" s="2576"/>
      <c r="N923" s="2576"/>
      <c r="O923" s="2576"/>
      <c r="P923" s="2576"/>
      <c r="Q923" s="2576"/>
      <c r="R923" s="2576"/>
      <c r="S923" s="2576"/>
      <c r="T923" s="2576"/>
      <c r="U923" s="2576"/>
      <c r="V923" s="2576"/>
      <c r="W923" s="2576"/>
      <c r="X923" s="2576"/>
      <c r="Y923" s="2576"/>
      <c r="Z923" s="2576"/>
      <c r="AA923" s="2576"/>
      <c r="AB923" s="2576"/>
      <c r="AC923" s="2576"/>
      <c r="AD923" s="2576"/>
      <c r="AE923" s="2576"/>
      <c r="AF923" s="2576"/>
      <c r="AG923" s="2576"/>
      <c r="AH923" s="2576"/>
      <c r="AI923" s="2576"/>
      <c r="AJ923" s="2576"/>
      <c r="AK923" s="2577"/>
      <c r="AU923" s="2449" t="s">
        <v>545</v>
      </c>
      <c r="AV923" s="2450"/>
      <c r="AW923" s="2450"/>
      <c r="AX923" s="2450"/>
      <c r="AY923" s="2450"/>
      <c r="AZ923" s="2451"/>
      <c r="BA923" s="2578" t="s">
        <v>548</v>
      </c>
      <c r="BB923" s="2579"/>
      <c r="BC923" s="2579"/>
      <c r="BD923" s="2579"/>
      <c r="BE923" s="2579"/>
      <c r="BF923" s="2579"/>
      <c r="BG923" s="2566"/>
      <c r="BH923" s="2566"/>
      <c r="BI923" s="2566"/>
      <c r="BJ923" s="2566"/>
      <c r="BK923" s="2566"/>
      <c r="BL923" s="2566"/>
      <c r="BM923" s="2566"/>
      <c r="BN923" s="2566"/>
      <c r="BO923" s="2566"/>
      <c r="BP923" s="2566"/>
      <c r="BQ923" s="2566"/>
      <c r="BR923" s="2566"/>
      <c r="BS923" s="2566"/>
      <c r="BT923" s="2566"/>
      <c r="BU923" s="2566"/>
      <c r="BV923" s="2566"/>
      <c r="BW923" s="2566"/>
      <c r="BX923" s="2566"/>
      <c r="BY923" s="2566"/>
      <c r="BZ923" s="2566"/>
      <c r="CA923" s="2566"/>
      <c r="CB923" s="2566"/>
      <c r="CC923" s="2566"/>
      <c r="CD923" s="2566"/>
      <c r="CE923" s="2566"/>
      <c r="CF923" s="2566"/>
      <c r="CG923" s="2566"/>
      <c r="CH923" s="2566"/>
      <c r="CI923" s="2566"/>
      <c r="CJ923" s="2566"/>
      <c r="CK923" s="2566"/>
      <c r="CL923" s="2566"/>
      <c r="CM923" s="2566"/>
      <c r="CN923" s="2566"/>
      <c r="CO923" s="2566"/>
      <c r="CP923" s="2566"/>
      <c r="CQ923" s="2566"/>
      <c r="CR923" s="2566"/>
      <c r="CS923" s="2566"/>
      <c r="CT923" s="2566"/>
      <c r="CU923" s="2566"/>
      <c r="CV923" s="2566"/>
      <c r="CW923" s="2566"/>
      <c r="CX923" s="2566"/>
      <c r="CY923" s="2566"/>
      <c r="CZ923" s="2566"/>
      <c r="DA923" s="2566"/>
      <c r="DB923" s="2566"/>
      <c r="DC923" s="2566"/>
      <c r="DD923" s="2566"/>
      <c r="DE923" s="2566"/>
      <c r="DF923" s="2566"/>
      <c r="DG923" s="2566"/>
      <c r="DH923" s="2566"/>
      <c r="DI923" s="2566"/>
      <c r="DJ923" s="2566"/>
      <c r="DK923" s="2566"/>
      <c r="DL923" s="2566"/>
      <c r="DM923" s="2566"/>
      <c r="DN923" s="2566"/>
      <c r="DO923" s="2566"/>
      <c r="DP923" s="2566"/>
      <c r="DQ923" s="2566"/>
      <c r="DR923" s="2566"/>
      <c r="DS923" s="2566"/>
      <c r="DT923" s="2566"/>
      <c r="DU923" s="2566"/>
      <c r="DV923" s="2566"/>
      <c r="DW923" s="2566"/>
      <c r="DX923" s="2567"/>
      <c r="DY923" s="500"/>
    </row>
    <row r="924" spans="9:129" ht="21" customHeight="1">
      <c r="Z924" s="482"/>
      <c r="AB924" s="483"/>
      <c r="AU924" s="2449" t="s">
        <v>545</v>
      </c>
      <c r="AV924" s="2450"/>
      <c r="AW924" s="2450"/>
      <c r="AX924" s="2450"/>
      <c r="AY924" s="2450"/>
      <c r="AZ924" s="2451"/>
      <c r="BA924" s="2578" t="s">
        <v>549</v>
      </c>
      <c r="BB924" s="2579"/>
      <c r="BC924" s="2579"/>
      <c r="BD924" s="2579"/>
      <c r="BE924" s="2579"/>
      <c r="BF924" s="2579"/>
      <c r="BG924" s="2566"/>
      <c r="BH924" s="2566"/>
      <c r="BI924" s="2566"/>
      <c r="BJ924" s="2566"/>
      <c r="BK924" s="2566"/>
      <c r="BL924" s="2566"/>
      <c r="BM924" s="2566"/>
      <c r="BN924" s="2566"/>
      <c r="BO924" s="2566"/>
      <c r="BP924" s="2566"/>
      <c r="BQ924" s="2566"/>
      <c r="BR924" s="2566"/>
      <c r="BS924" s="2566"/>
      <c r="BT924" s="2566"/>
      <c r="BU924" s="2566"/>
      <c r="BV924" s="2566"/>
      <c r="BW924" s="2566"/>
      <c r="BX924" s="2566"/>
      <c r="BY924" s="2566"/>
      <c r="BZ924" s="2566"/>
      <c r="CA924" s="2566"/>
      <c r="CB924" s="2566"/>
      <c r="CC924" s="2566"/>
      <c r="CD924" s="2566"/>
      <c r="CE924" s="2566"/>
      <c r="CF924" s="2566"/>
      <c r="CG924" s="2566"/>
      <c r="CH924" s="2566"/>
      <c r="CI924" s="2566"/>
      <c r="CJ924" s="2566"/>
      <c r="CK924" s="2566"/>
      <c r="CL924" s="2566"/>
      <c r="CM924" s="2566"/>
      <c r="CN924" s="2566"/>
      <c r="CO924" s="2566"/>
      <c r="CP924" s="2566"/>
      <c r="CQ924" s="2566"/>
      <c r="CR924" s="2566"/>
      <c r="CS924" s="2566"/>
      <c r="CT924" s="2566"/>
      <c r="CU924" s="2566"/>
      <c r="CV924" s="2566"/>
      <c r="CW924" s="2566"/>
      <c r="CX924" s="2566"/>
      <c r="CY924" s="2566"/>
      <c r="CZ924" s="2566"/>
      <c r="DA924" s="2566"/>
      <c r="DB924" s="2566"/>
      <c r="DC924" s="2566"/>
      <c r="DD924" s="2566"/>
      <c r="DE924" s="2566"/>
      <c r="DF924" s="2566"/>
      <c r="DG924" s="2566"/>
      <c r="DH924" s="2566"/>
      <c r="DI924" s="2566"/>
      <c r="DJ924" s="2566"/>
      <c r="DK924" s="2566"/>
      <c r="DL924" s="2566"/>
      <c r="DM924" s="2566"/>
      <c r="DN924" s="2566"/>
      <c r="DO924" s="2566"/>
      <c r="DP924" s="2566"/>
      <c r="DQ924" s="2566"/>
      <c r="DR924" s="2566"/>
      <c r="DS924" s="2566"/>
      <c r="DT924" s="2566"/>
      <c r="DU924" s="2566"/>
      <c r="DV924" s="2566"/>
      <c r="DW924" s="2566"/>
      <c r="DX924" s="2567"/>
      <c r="DY924" s="500"/>
    </row>
    <row r="925" spans="9:129" ht="21" customHeight="1">
      <c r="Z925" s="482"/>
      <c r="AB925" s="483"/>
      <c r="AU925" s="2449" t="s">
        <v>545</v>
      </c>
      <c r="AV925" s="2450"/>
      <c r="AW925" s="2450"/>
      <c r="AX925" s="2450"/>
      <c r="AY925" s="2450"/>
      <c r="AZ925" s="2451"/>
      <c r="BA925" s="2578" t="s">
        <v>550</v>
      </c>
      <c r="BB925" s="2579"/>
      <c r="BC925" s="2579"/>
      <c r="BD925" s="2579"/>
      <c r="BE925" s="2579"/>
      <c r="BF925" s="2579"/>
      <c r="BG925" s="2566"/>
      <c r="BH925" s="2566"/>
      <c r="BI925" s="2566"/>
      <c r="BJ925" s="2566"/>
      <c r="BK925" s="2566"/>
      <c r="BL925" s="2566"/>
      <c r="BM925" s="2566"/>
      <c r="BN925" s="2566"/>
      <c r="BO925" s="2566"/>
      <c r="BP925" s="2566"/>
      <c r="BQ925" s="2566"/>
      <c r="BR925" s="2566"/>
      <c r="BS925" s="2566"/>
      <c r="BT925" s="2566"/>
      <c r="BU925" s="2566"/>
      <c r="BV925" s="2566"/>
      <c r="BW925" s="2566"/>
      <c r="BX925" s="2566"/>
      <c r="BY925" s="2566"/>
      <c r="BZ925" s="2566"/>
      <c r="CA925" s="2566"/>
      <c r="CB925" s="2566"/>
      <c r="CC925" s="2566"/>
      <c r="CD925" s="2566"/>
      <c r="CE925" s="2566"/>
      <c r="CF925" s="2566"/>
      <c r="CG925" s="2566"/>
      <c r="CH925" s="2566"/>
      <c r="CI925" s="2566"/>
      <c r="CJ925" s="2566"/>
      <c r="CK925" s="2566"/>
      <c r="CL925" s="2566"/>
      <c r="CM925" s="2566"/>
      <c r="CN925" s="2566"/>
      <c r="CO925" s="2566"/>
      <c r="CP925" s="2566"/>
      <c r="CQ925" s="2566"/>
      <c r="CR925" s="2566"/>
      <c r="CS925" s="2566"/>
      <c r="CT925" s="2566"/>
      <c r="CU925" s="2566"/>
      <c r="CV925" s="2566"/>
      <c r="CW925" s="2566"/>
      <c r="CX925" s="2566"/>
      <c r="CY925" s="2566"/>
      <c r="CZ925" s="2566"/>
      <c r="DA925" s="2566"/>
      <c r="DB925" s="2566"/>
      <c r="DC925" s="2566"/>
      <c r="DD925" s="2566"/>
      <c r="DE925" s="2566"/>
      <c r="DF925" s="2566"/>
      <c r="DG925" s="2566"/>
      <c r="DH925" s="2566"/>
      <c r="DI925" s="2566"/>
      <c r="DJ925" s="2566"/>
      <c r="DK925" s="2566"/>
      <c r="DL925" s="2566"/>
      <c r="DM925" s="2566"/>
      <c r="DN925" s="2566"/>
      <c r="DO925" s="2566"/>
      <c r="DP925" s="2566"/>
      <c r="DQ925" s="2566"/>
      <c r="DR925" s="2566"/>
      <c r="DS925" s="2566"/>
      <c r="DT925" s="2566"/>
      <c r="DU925" s="2566"/>
      <c r="DV925" s="2566"/>
      <c r="DW925" s="2566"/>
      <c r="DX925" s="2567"/>
      <c r="DY925" s="500"/>
    </row>
    <row r="926" spans="9:129" ht="21" customHeight="1">
      <c r="Z926" s="482"/>
      <c r="AB926" s="483"/>
      <c r="AU926" s="2452" t="s">
        <v>545</v>
      </c>
      <c r="AV926" s="2453"/>
      <c r="AW926" s="2453"/>
      <c r="AX926" s="2453"/>
      <c r="AY926" s="2453"/>
      <c r="AZ926" s="2454"/>
      <c r="BA926" s="2581" t="s">
        <v>551</v>
      </c>
      <c r="BB926" s="2582"/>
      <c r="BC926" s="2582"/>
      <c r="BD926" s="2582"/>
      <c r="BE926" s="2582"/>
      <c r="BF926" s="2582"/>
      <c r="BG926" s="2568"/>
      <c r="BH926" s="2568"/>
      <c r="BI926" s="2568"/>
      <c r="BJ926" s="2568"/>
      <c r="BK926" s="2568"/>
      <c r="BL926" s="2568"/>
      <c r="BM926" s="2568"/>
      <c r="BN926" s="2568"/>
      <c r="BO926" s="2568"/>
      <c r="BP926" s="2568"/>
      <c r="BQ926" s="2568"/>
      <c r="BR926" s="2568"/>
      <c r="BS926" s="2568"/>
      <c r="BT926" s="2568"/>
      <c r="BU926" s="2568"/>
      <c r="BV926" s="2568"/>
      <c r="BW926" s="2568"/>
      <c r="BX926" s="2568"/>
      <c r="BY926" s="2568"/>
      <c r="BZ926" s="2568"/>
      <c r="CA926" s="2568"/>
      <c r="CB926" s="2568"/>
      <c r="CC926" s="2568"/>
      <c r="CD926" s="2568"/>
      <c r="CE926" s="2568"/>
      <c r="CF926" s="2568"/>
      <c r="CG926" s="2568"/>
      <c r="CH926" s="2568"/>
      <c r="CI926" s="2568"/>
      <c r="CJ926" s="2568"/>
      <c r="CK926" s="2568"/>
      <c r="CL926" s="2568"/>
      <c r="CM926" s="2568"/>
      <c r="CN926" s="2568"/>
      <c r="CO926" s="2568"/>
      <c r="CP926" s="2568"/>
      <c r="CQ926" s="2568"/>
      <c r="CR926" s="2568"/>
      <c r="CS926" s="2568"/>
      <c r="CT926" s="2568"/>
      <c r="CU926" s="2568"/>
      <c r="CV926" s="2568"/>
      <c r="CW926" s="2568"/>
      <c r="CX926" s="2568"/>
      <c r="CY926" s="2568"/>
      <c r="CZ926" s="2568"/>
      <c r="DA926" s="2568"/>
      <c r="DB926" s="2568"/>
      <c r="DC926" s="2568"/>
      <c r="DD926" s="2568"/>
      <c r="DE926" s="2568"/>
      <c r="DF926" s="2568"/>
      <c r="DG926" s="2568"/>
      <c r="DH926" s="2568"/>
      <c r="DI926" s="2568"/>
      <c r="DJ926" s="2568"/>
      <c r="DK926" s="2568"/>
      <c r="DL926" s="2568"/>
      <c r="DM926" s="2568"/>
      <c r="DN926" s="2568"/>
      <c r="DO926" s="2568"/>
      <c r="DP926" s="2568"/>
      <c r="DQ926" s="2568"/>
      <c r="DR926" s="2568"/>
      <c r="DS926" s="2568"/>
      <c r="DT926" s="2568"/>
      <c r="DU926" s="2568"/>
      <c r="DV926" s="2568"/>
      <c r="DW926" s="2568"/>
      <c r="DX926" s="2569"/>
      <c r="DY926" s="500"/>
    </row>
    <row r="927" spans="9:129" ht="21" customHeight="1">
      <c r="AB927" s="483"/>
      <c r="AU927" s="482"/>
      <c r="AV927" s="482"/>
      <c r="AW927" s="482"/>
      <c r="AX927" s="482"/>
      <c r="AY927" s="482"/>
      <c r="AZ927" s="482"/>
      <c r="BA927" s="482"/>
      <c r="BB927" s="482"/>
      <c r="BC927" s="482"/>
      <c r="BD927" s="482"/>
      <c r="BE927" s="482"/>
      <c r="BF927" s="482"/>
      <c r="BG927" s="482"/>
      <c r="BH927" s="482"/>
      <c r="BI927" s="482"/>
      <c r="BJ927" s="482"/>
      <c r="BK927" s="482"/>
      <c r="BL927" s="482"/>
      <c r="BM927" s="482"/>
      <c r="BN927" s="482"/>
      <c r="BO927" s="482"/>
      <c r="BP927" s="482"/>
      <c r="BQ927" s="482"/>
      <c r="BR927" s="482"/>
      <c r="BS927" s="482"/>
      <c r="BT927" s="482"/>
      <c r="BU927" s="482"/>
      <c r="BV927" s="482"/>
      <c r="BW927" s="482"/>
      <c r="BX927" s="482"/>
      <c r="BY927" s="482"/>
      <c r="BZ927" s="482"/>
      <c r="CA927" s="482"/>
      <c r="CB927" s="482"/>
      <c r="CC927" s="482"/>
      <c r="CD927" s="482"/>
      <c r="CE927" s="482"/>
      <c r="CF927" s="482"/>
      <c r="CG927" s="482"/>
      <c r="CH927" s="482"/>
      <c r="CI927" s="482"/>
      <c r="CJ927" s="482"/>
      <c r="CK927" s="482"/>
      <c r="CL927" s="482"/>
      <c r="CM927" s="482"/>
      <c r="CN927" s="482"/>
      <c r="CO927" s="482"/>
      <c r="CP927" s="482"/>
      <c r="CQ927" s="482"/>
      <c r="CR927" s="482"/>
      <c r="CS927" s="482"/>
      <c r="CT927" s="482"/>
      <c r="CU927" s="482"/>
      <c r="CV927" s="482"/>
      <c r="CW927" s="482"/>
      <c r="CX927" s="482"/>
      <c r="CY927" s="482"/>
      <c r="CZ927" s="482"/>
      <c r="DA927" s="482"/>
      <c r="DB927" s="482"/>
      <c r="DC927" s="482"/>
      <c r="DD927" s="482"/>
      <c r="DE927" s="482"/>
      <c r="DF927" s="482"/>
      <c r="DG927" s="482"/>
      <c r="DH927" s="482"/>
      <c r="DI927" s="482"/>
      <c r="DJ927" s="482"/>
      <c r="DK927" s="482"/>
      <c r="DL927" s="482"/>
      <c r="DM927" s="482"/>
      <c r="DN927" s="482"/>
      <c r="DO927" s="482"/>
      <c r="DP927" s="482"/>
      <c r="DQ927" s="482"/>
      <c r="DR927" s="482"/>
      <c r="DS927" s="482"/>
      <c r="DT927" s="482"/>
      <c r="DU927" s="482"/>
      <c r="DV927" s="482"/>
      <c r="DW927" s="482"/>
      <c r="DX927" s="482"/>
    </row>
    <row r="928" spans="9:129" ht="21" customHeight="1">
      <c r="AB928" s="483"/>
      <c r="AU928" s="482"/>
      <c r="AV928" s="482"/>
      <c r="AW928" s="482"/>
      <c r="AX928" s="482"/>
      <c r="AY928" s="482"/>
      <c r="AZ928" s="482"/>
      <c r="BA928" s="482"/>
      <c r="BB928" s="482"/>
      <c r="BC928" s="482"/>
      <c r="BD928" s="482"/>
      <c r="BE928" s="482"/>
      <c r="BF928" s="482"/>
      <c r="BG928" s="482"/>
      <c r="BH928" s="482"/>
      <c r="BI928" s="482"/>
      <c r="BJ928" s="482"/>
      <c r="BK928" s="482"/>
      <c r="BL928" s="482"/>
      <c r="BM928" s="482"/>
      <c r="BN928" s="482"/>
      <c r="BO928" s="482"/>
      <c r="BP928" s="482"/>
      <c r="BQ928" s="482"/>
      <c r="BR928" s="482"/>
      <c r="BS928" s="482"/>
      <c r="BT928" s="482"/>
      <c r="BU928" s="482"/>
      <c r="BV928" s="482"/>
      <c r="BW928" s="482"/>
      <c r="BX928" s="482"/>
      <c r="BY928" s="482"/>
      <c r="BZ928" s="482"/>
      <c r="CA928" s="482"/>
      <c r="CB928" s="482"/>
      <c r="CC928" s="482"/>
      <c r="CD928" s="482"/>
      <c r="CE928" s="482"/>
      <c r="CF928" s="482"/>
      <c r="CG928" s="482"/>
      <c r="CH928" s="482"/>
      <c r="CI928" s="482"/>
      <c r="CJ928" s="482"/>
      <c r="CK928" s="482"/>
      <c r="CL928" s="482"/>
      <c r="CM928" s="482"/>
      <c r="CN928" s="482"/>
      <c r="CO928" s="482"/>
      <c r="CP928" s="482"/>
      <c r="CQ928" s="482"/>
      <c r="CR928" s="482"/>
      <c r="CS928" s="482"/>
      <c r="CT928" s="482"/>
      <c r="CU928" s="482"/>
      <c r="CV928" s="482"/>
      <c r="CW928" s="482"/>
      <c r="CX928" s="482"/>
      <c r="CY928" s="482"/>
      <c r="CZ928" s="482"/>
      <c r="DA928" s="482"/>
      <c r="DB928" s="482"/>
      <c r="DC928" s="482"/>
      <c r="DD928" s="482"/>
      <c r="DE928" s="482"/>
      <c r="DF928" s="482"/>
      <c r="DG928" s="482"/>
      <c r="DH928" s="482"/>
      <c r="DI928" s="482"/>
      <c r="DJ928" s="482"/>
      <c r="DK928" s="482"/>
      <c r="DL928" s="482"/>
      <c r="DM928" s="482"/>
      <c r="DN928" s="482"/>
      <c r="DO928" s="482"/>
      <c r="DP928" s="482"/>
      <c r="DQ928" s="482"/>
      <c r="DR928" s="482"/>
      <c r="DS928" s="482"/>
      <c r="DT928" s="482"/>
      <c r="DU928" s="482"/>
      <c r="DV928" s="482"/>
      <c r="DW928" s="482"/>
      <c r="DX928" s="482"/>
    </row>
    <row r="929" spans="9:129" ht="21" customHeight="1">
      <c r="Z929" s="482"/>
      <c r="AB929" s="483"/>
      <c r="AU929" s="2557" t="s">
        <v>574</v>
      </c>
      <c r="AV929" s="2558"/>
      <c r="AW929" s="2558"/>
      <c r="AX929" s="2558"/>
      <c r="AY929" s="2558"/>
      <c r="AZ929" s="2559"/>
      <c r="BA929" s="2553" t="s">
        <v>593</v>
      </c>
      <c r="BB929" s="2554"/>
      <c r="BC929" s="2554"/>
      <c r="BD929" s="2554"/>
      <c r="BE929" s="2554"/>
      <c r="BF929" s="2554"/>
      <c r="BG929" s="2554"/>
      <c r="BH929" s="2554"/>
      <c r="BI929" s="2554"/>
      <c r="BJ929" s="2554"/>
      <c r="BK929" s="2554"/>
      <c r="BL929" s="2554"/>
      <c r="BM929" s="2554"/>
      <c r="BN929" s="2554"/>
      <c r="BO929" s="2554"/>
      <c r="BP929" s="2554"/>
      <c r="BQ929" s="2554"/>
      <c r="BR929" s="2554"/>
      <c r="BS929" s="2554"/>
      <c r="BT929" s="2554"/>
      <c r="BU929" s="2554"/>
      <c r="BV929" s="2554"/>
      <c r="BW929" s="2554"/>
      <c r="BX929" s="2554"/>
      <c r="BY929" s="2554"/>
      <c r="BZ929" s="2554"/>
      <c r="CA929" s="2554"/>
      <c r="CB929" s="2554"/>
      <c r="CC929" s="2554"/>
      <c r="CD929" s="2554"/>
      <c r="CE929" s="2554"/>
      <c r="CF929" s="2554"/>
      <c r="CG929" s="2554"/>
      <c r="CH929" s="2554"/>
      <c r="CI929" s="2554"/>
      <c r="CJ929" s="2554"/>
      <c r="CK929" s="2554"/>
      <c r="CL929" s="2554"/>
      <c r="CM929" s="2554"/>
      <c r="CN929" s="2554"/>
      <c r="CO929" s="2554"/>
      <c r="CP929" s="2554"/>
      <c r="CQ929" s="2554"/>
      <c r="CR929" s="2554"/>
      <c r="CS929" s="2554"/>
      <c r="CT929" s="2554"/>
      <c r="CU929" s="2554"/>
      <c r="CV929" s="2554"/>
      <c r="CW929" s="2554"/>
      <c r="CX929" s="2554"/>
      <c r="CY929" s="2554"/>
      <c r="CZ929" s="2554"/>
      <c r="DA929" s="2554"/>
      <c r="DB929" s="2554"/>
      <c r="DC929" s="2554"/>
      <c r="DD929" s="2554"/>
      <c r="DE929" s="2554"/>
      <c r="DF929" s="2554"/>
      <c r="DG929" s="2554"/>
      <c r="DH929" s="2554"/>
      <c r="DI929" s="2554"/>
      <c r="DJ929" s="2554"/>
      <c r="DK929" s="2554"/>
      <c r="DL929" s="2554"/>
      <c r="DM929" s="2554"/>
      <c r="DN929" s="2554"/>
      <c r="DO929" s="2554"/>
      <c r="DP929" s="2554"/>
      <c r="DQ929" s="2554"/>
      <c r="DR929" s="2554"/>
      <c r="DS929" s="2554"/>
      <c r="DT929" s="2554"/>
      <c r="DU929" s="2554"/>
      <c r="DV929" s="2554"/>
      <c r="DW929" s="2554"/>
      <c r="DX929" s="2555"/>
      <c r="DY929" s="494"/>
    </row>
    <row r="930" spans="9:129" ht="21" customHeight="1">
      <c r="I930" s="2572" t="s">
        <v>623</v>
      </c>
      <c r="J930" s="2573"/>
      <c r="K930" s="2573"/>
      <c r="L930" s="2573"/>
      <c r="M930" s="2573"/>
      <c r="N930" s="2573"/>
      <c r="O930" s="2573"/>
      <c r="P930" s="2573"/>
      <c r="Q930" s="2573"/>
      <c r="R930" s="2573"/>
      <c r="S930" s="2573"/>
      <c r="T930" s="2573"/>
      <c r="U930" s="2573"/>
      <c r="V930" s="2573"/>
      <c r="W930" s="2573"/>
      <c r="X930" s="2573"/>
      <c r="Y930" s="2573"/>
      <c r="Z930" s="2573"/>
      <c r="AA930" s="2573"/>
      <c r="AB930" s="2573"/>
      <c r="AC930" s="2573"/>
      <c r="AD930" s="2573"/>
      <c r="AE930" s="2573"/>
      <c r="AF930" s="2573"/>
      <c r="AG930" s="2573"/>
      <c r="AH930" s="2573"/>
      <c r="AI930" s="2573"/>
      <c r="AJ930" s="2573"/>
      <c r="AK930" s="2574"/>
      <c r="AL930" s="485"/>
      <c r="AM930" s="486"/>
      <c r="AN930" s="486"/>
      <c r="AO930" s="486"/>
      <c r="AP930" s="486"/>
      <c r="AQ930" s="486"/>
      <c r="AR930" s="486"/>
      <c r="AS930" s="486"/>
      <c r="AT930" s="486"/>
      <c r="AU930" s="2446" t="s">
        <v>545</v>
      </c>
      <c r="AV930" s="2447"/>
      <c r="AW930" s="2447"/>
      <c r="AX930" s="2447"/>
      <c r="AY930" s="2447"/>
      <c r="AZ930" s="2448"/>
      <c r="BA930" s="2578" t="s">
        <v>546</v>
      </c>
      <c r="BB930" s="2579"/>
      <c r="BC930" s="2579"/>
      <c r="BD930" s="2579"/>
      <c r="BE930" s="2579"/>
      <c r="BF930" s="2579"/>
      <c r="BG930" s="2570"/>
      <c r="BH930" s="2570"/>
      <c r="BI930" s="2570"/>
      <c r="BJ930" s="2570"/>
      <c r="BK930" s="2570"/>
      <c r="BL930" s="2570"/>
      <c r="BM930" s="2570"/>
      <c r="BN930" s="2570"/>
      <c r="BO930" s="2570"/>
      <c r="BP930" s="2570"/>
      <c r="BQ930" s="2570"/>
      <c r="BR930" s="2570"/>
      <c r="BS930" s="2570"/>
      <c r="BT930" s="2570"/>
      <c r="BU930" s="2570"/>
      <c r="BV930" s="2570"/>
      <c r="BW930" s="2570"/>
      <c r="BX930" s="2570"/>
      <c r="BY930" s="2570"/>
      <c r="BZ930" s="2570"/>
      <c r="CA930" s="2570"/>
      <c r="CB930" s="2570"/>
      <c r="CC930" s="2570"/>
      <c r="CD930" s="2570"/>
      <c r="CE930" s="2570"/>
      <c r="CF930" s="2570"/>
      <c r="CG930" s="2570"/>
      <c r="CH930" s="2570"/>
      <c r="CI930" s="2570"/>
      <c r="CJ930" s="2570"/>
      <c r="CK930" s="2570"/>
      <c r="CL930" s="2570"/>
      <c r="CM930" s="2570"/>
      <c r="CN930" s="2570"/>
      <c r="CO930" s="2570"/>
      <c r="CP930" s="2570"/>
      <c r="CQ930" s="2570"/>
      <c r="CR930" s="2570"/>
      <c r="CS930" s="2570"/>
      <c r="CT930" s="2570"/>
      <c r="CU930" s="2570"/>
      <c r="CV930" s="2570"/>
      <c r="CW930" s="2570"/>
      <c r="CX930" s="2570"/>
      <c r="CY930" s="2570"/>
      <c r="CZ930" s="2570"/>
      <c r="DA930" s="2570"/>
      <c r="DB930" s="2570"/>
      <c r="DC930" s="2570"/>
      <c r="DD930" s="2570"/>
      <c r="DE930" s="2570"/>
      <c r="DF930" s="2570"/>
      <c r="DG930" s="2570"/>
      <c r="DH930" s="2570"/>
      <c r="DI930" s="2570"/>
      <c r="DJ930" s="2570"/>
      <c r="DK930" s="2570"/>
      <c r="DL930" s="2570"/>
      <c r="DM930" s="2570"/>
      <c r="DN930" s="2570"/>
      <c r="DO930" s="2570"/>
      <c r="DP930" s="2570"/>
      <c r="DQ930" s="2570"/>
      <c r="DR930" s="2570"/>
      <c r="DS930" s="2570"/>
      <c r="DT930" s="2570"/>
      <c r="DU930" s="2570"/>
      <c r="DV930" s="2570"/>
      <c r="DW930" s="2570"/>
      <c r="DX930" s="2571"/>
      <c r="DY930" s="500"/>
    </row>
    <row r="931" spans="9:129" ht="21" customHeight="1">
      <c r="I931" s="2575"/>
      <c r="J931" s="2576"/>
      <c r="K931" s="2576"/>
      <c r="L931" s="2576"/>
      <c r="M931" s="2576"/>
      <c r="N931" s="2576"/>
      <c r="O931" s="2576"/>
      <c r="P931" s="2576"/>
      <c r="Q931" s="2576"/>
      <c r="R931" s="2576"/>
      <c r="S931" s="2576"/>
      <c r="T931" s="2576"/>
      <c r="U931" s="2576"/>
      <c r="V931" s="2576"/>
      <c r="W931" s="2576"/>
      <c r="X931" s="2576"/>
      <c r="Y931" s="2576"/>
      <c r="Z931" s="2576"/>
      <c r="AA931" s="2576"/>
      <c r="AB931" s="2576"/>
      <c r="AC931" s="2576"/>
      <c r="AD931" s="2576"/>
      <c r="AE931" s="2576"/>
      <c r="AF931" s="2576"/>
      <c r="AG931" s="2576"/>
      <c r="AH931" s="2576"/>
      <c r="AI931" s="2576"/>
      <c r="AJ931" s="2576"/>
      <c r="AK931" s="2577"/>
      <c r="AU931" s="2449" t="s">
        <v>545</v>
      </c>
      <c r="AV931" s="2450"/>
      <c r="AW931" s="2450"/>
      <c r="AX931" s="2450"/>
      <c r="AY931" s="2450"/>
      <c r="AZ931" s="2451"/>
      <c r="BA931" s="2578" t="s">
        <v>548</v>
      </c>
      <c r="BB931" s="2579"/>
      <c r="BC931" s="2579"/>
      <c r="BD931" s="2579"/>
      <c r="BE931" s="2579"/>
      <c r="BF931" s="2579"/>
      <c r="BG931" s="2566"/>
      <c r="BH931" s="2566"/>
      <c r="BI931" s="2566"/>
      <c r="BJ931" s="2566"/>
      <c r="BK931" s="2566"/>
      <c r="BL931" s="2566"/>
      <c r="BM931" s="2566"/>
      <c r="BN931" s="2566"/>
      <c r="BO931" s="2566"/>
      <c r="BP931" s="2566"/>
      <c r="BQ931" s="2566"/>
      <c r="BR931" s="2566"/>
      <c r="BS931" s="2566"/>
      <c r="BT931" s="2566"/>
      <c r="BU931" s="2566"/>
      <c r="BV931" s="2566"/>
      <c r="BW931" s="2566"/>
      <c r="BX931" s="2566"/>
      <c r="BY931" s="2566"/>
      <c r="BZ931" s="2566"/>
      <c r="CA931" s="2566"/>
      <c r="CB931" s="2566"/>
      <c r="CC931" s="2566"/>
      <c r="CD931" s="2566"/>
      <c r="CE931" s="2566"/>
      <c r="CF931" s="2566"/>
      <c r="CG931" s="2566"/>
      <c r="CH931" s="2566"/>
      <c r="CI931" s="2566"/>
      <c r="CJ931" s="2566"/>
      <c r="CK931" s="2566"/>
      <c r="CL931" s="2566"/>
      <c r="CM931" s="2566"/>
      <c r="CN931" s="2566"/>
      <c r="CO931" s="2566"/>
      <c r="CP931" s="2566"/>
      <c r="CQ931" s="2566"/>
      <c r="CR931" s="2566"/>
      <c r="CS931" s="2566"/>
      <c r="CT931" s="2566"/>
      <c r="CU931" s="2566"/>
      <c r="CV931" s="2566"/>
      <c r="CW931" s="2566"/>
      <c r="CX931" s="2566"/>
      <c r="CY931" s="2566"/>
      <c r="CZ931" s="2566"/>
      <c r="DA931" s="2566"/>
      <c r="DB931" s="2566"/>
      <c r="DC931" s="2566"/>
      <c r="DD931" s="2566"/>
      <c r="DE931" s="2566"/>
      <c r="DF931" s="2566"/>
      <c r="DG931" s="2566"/>
      <c r="DH931" s="2566"/>
      <c r="DI931" s="2566"/>
      <c r="DJ931" s="2566"/>
      <c r="DK931" s="2566"/>
      <c r="DL931" s="2566"/>
      <c r="DM931" s="2566"/>
      <c r="DN931" s="2566"/>
      <c r="DO931" s="2566"/>
      <c r="DP931" s="2566"/>
      <c r="DQ931" s="2566"/>
      <c r="DR931" s="2566"/>
      <c r="DS931" s="2566"/>
      <c r="DT931" s="2566"/>
      <c r="DU931" s="2566"/>
      <c r="DV931" s="2566"/>
      <c r="DW931" s="2566"/>
      <c r="DX931" s="2567"/>
      <c r="DY931" s="500"/>
    </row>
    <row r="932" spans="9:129" ht="21" customHeight="1">
      <c r="Z932" s="482"/>
      <c r="AB932" s="483"/>
      <c r="AU932" s="2449" t="s">
        <v>545</v>
      </c>
      <c r="AV932" s="2450"/>
      <c r="AW932" s="2450"/>
      <c r="AX932" s="2450"/>
      <c r="AY932" s="2450"/>
      <c r="AZ932" s="2451"/>
      <c r="BA932" s="2578" t="s">
        <v>549</v>
      </c>
      <c r="BB932" s="2579"/>
      <c r="BC932" s="2579"/>
      <c r="BD932" s="2579"/>
      <c r="BE932" s="2579"/>
      <c r="BF932" s="2579"/>
      <c r="BG932" s="2566"/>
      <c r="BH932" s="2566"/>
      <c r="BI932" s="2566"/>
      <c r="BJ932" s="2566"/>
      <c r="BK932" s="2566"/>
      <c r="BL932" s="2566"/>
      <c r="BM932" s="2566"/>
      <c r="BN932" s="2566"/>
      <c r="BO932" s="2566"/>
      <c r="BP932" s="2566"/>
      <c r="BQ932" s="2566"/>
      <c r="BR932" s="2566"/>
      <c r="BS932" s="2566"/>
      <c r="BT932" s="2566"/>
      <c r="BU932" s="2566"/>
      <c r="BV932" s="2566"/>
      <c r="BW932" s="2566"/>
      <c r="BX932" s="2566"/>
      <c r="BY932" s="2566"/>
      <c r="BZ932" s="2566"/>
      <c r="CA932" s="2566"/>
      <c r="CB932" s="2566"/>
      <c r="CC932" s="2566"/>
      <c r="CD932" s="2566"/>
      <c r="CE932" s="2566"/>
      <c r="CF932" s="2566"/>
      <c r="CG932" s="2566"/>
      <c r="CH932" s="2566"/>
      <c r="CI932" s="2566"/>
      <c r="CJ932" s="2566"/>
      <c r="CK932" s="2566"/>
      <c r="CL932" s="2566"/>
      <c r="CM932" s="2566"/>
      <c r="CN932" s="2566"/>
      <c r="CO932" s="2566"/>
      <c r="CP932" s="2566"/>
      <c r="CQ932" s="2566"/>
      <c r="CR932" s="2566"/>
      <c r="CS932" s="2566"/>
      <c r="CT932" s="2566"/>
      <c r="CU932" s="2566"/>
      <c r="CV932" s="2566"/>
      <c r="CW932" s="2566"/>
      <c r="CX932" s="2566"/>
      <c r="CY932" s="2566"/>
      <c r="CZ932" s="2566"/>
      <c r="DA932" s="2566"/>
      <c r="DB932" s="2566"/>
      <c r="DC932" s="2566"/>
      <c r="DD932" s="2566"/>
      <c r="DE932" s="2566"/>
      <c r="DF932" s="2566"/>
      <c r="DG932" s="2566"/>
      <c r="DH932" s="2566"/>
      <c r="DI932" s="2566"/>
      <c r="DJ932" s="2566"/>
      <c r="DK932" s="2566"/>
      <c r="DL932" s="2566"/>
      <c r="DM932" s="2566"/>
      <c r="DN932" s="2566"/>
      <c r="DO932" s="2566"/>
      <c r="DP932" s="2566"/>
      <c r="DQ932" s="2566"/>
      <c r="DR932" s="2566"/>
      <c r="DS932" s="2566"/>
      <c r="DT932" s="2566"/>
      <c r="DU932" s="2566"/>
      <c r="DV932" s="2566"/>
      <c r="DW932" s="2566"/>
      <c r="DX932" s="2567"/>
      <c r="DY932" s="500"/>
    </row>
    <row r="933" spans="9:129" ht="21" customHeight="1">
      <c r="Z933" s="482"/>
      <c r="AB933" s="483"/>
      <c r="AU933" s="2449" t="s">
        <v>545</v>
      </c>
      <c r="AV933" s="2450"/>
      <c r="AW933" s="2450"/>
      <c r="AX933" s="2450"/>
      <c r="AY933" s="2450"/>
      <c r="AZ933" s="2451"/>
      <c r="BA933" s="2578" t="s">
        <v>550</v>
      </c>
      <c r="BB933" s="2579"/>
      <c r="BC933" s="2579"/>
      <c r="BD933" s="2579"/>
      <c r="BE933" s="2579"/>
      <c r="BF933" s="2579"/>
      <c r="BG933" s="2566"/>
      <c r="BH933" s="2566"/>
      <c r="BI933" s="2566"/>
      <c r="BJ933" s="2566"/>
      <c r="BK933" s="2566"/>
      <c r="BL933" s="2566"/>
      <c r="BM933" s="2566"/>
      <c r="BN933" s="2566"/>
      <c r="BO933" s="2566"/>
      <c r="BP933" s="2566"/>
      <c r="BQ933" s="2566"/>
      <c r="BR933" s="2566"/>
      <c r="BS933" s="2566"/>
      <c r="BT933" s="2566"/>
      <c r="BU933" s="2566"/>
      <c r="BV933" s="2566"/>
      <c r="BW933" s="2566"/>
      <c r="BX933" s="2566"/>
      <c r="BY933" s="2566"/>
      <c r="BZ933" s="2566"/>
      <c r="CA933" s="2566"/>
      <c r="CB933" s="2566"/>
      <c r="CC933" s="2566"/>
      <c r="CD933" s="2566"/>
      <c r="CE933" s="2566"/>
      <c r="CF933" s="2566"/>
      <c r="CG933" s="2566"/>
      <c r="CH933" s="2566"/>
      <c r="CI933" s="2566"/>
      <c r="CJ933" s="2566"/>
      <c r="CK933" s="2566"/>
      <c r="CL933" s="2566"/>
      <c r="CM933" s="2566"/>
      <c r="CN933" s="2566"/>
      <c r="CO933" s="2566"/>
      <c r="CP933" s="2566"/>
      <c r="CQ933" s="2566"/>
      <c r="CR933" s="2566"/>
      <c r="CS933" s="2566"/>
      <c r="CT933" s="2566"/>
      <c r="CU933" s="2566"/>
      <c r="CV933" s="2566"/>
      <c r="CW933" s="2566"/>
      <c r="CX933" s="2566"/>
      <c r="CY933" s="2566"/>
      <c r="CZ933" s="2566"/>
      <c r="DA933" s="2566"/>
      <c r="DB933" s="2566"/>
      <c r="DC933" s="2566"/>
      <c r="DD933" s="2566"/>
      <c r="DE933" s="2566"/>
      <c r="DF933" s="2566"/>
      <c r="DG933" s="2566"/>
      <c r="DH933" s="2566"/>
      <c r="DI933" s="2566"/>
      <c r="DJ933" s="2566"/>
      <c r="DK933" s="2566"/>
      <c r="DL933" s="2566"/>
      <c r="DM933" s="2566"/>
      <c r="DN933" s="2566"/>
      <c r="DO933" s="2566"/>
      <c r="DP933" s="2566"/>
      <c r="DQ933" s="2566"/>
      <c r="DR933" s="2566"/>
      <c r="DS933" s="2566"/>
      <c r="DT933" s="2566"/>
      <c r="DU933" s="2566"/>
      <c r="DV933" s="2566"/>
      <c r="DW933" s="2566"/>
      <c r="DX933" s="2567"/>
      <c r="DY933" s="500"/>
    </row>
    <row r="934" spans="9:129" ht="21" customHeight="1">
      <c r="Z934" s="482"/>
      <c r="AB934" s="483"/>
      <c r="AU934" s="2452" t="s">
        <v>545</v>
      </c>
      <c r="AV934" s="2453"/>
      <c r="AW934" s="2453"/>
      <c r="AX934" s="2453"/>
      <c r="AY934" s="2453"/>
      <c r="AZ934" s="2454"/>
      <c r="BA934" s="2581" t="s">
        <v>551</v>
      </c>
      <c r="BB934" s="2582"/>
      <c r="BC934" s="2582"/>
      <c r="BD934" s="2582"/>
      <c r="BE934" s="2582"/>
      <c r="BF934" s="2582"/>
      <c r="BG934" s="2568"/>
      <c r="BH934" s="2568"/>
      <c r="BI934" s="2568"/>
      <c r="BJ934" s="2568"/>
      <c r="BK934" s="2568"/>
      <c r="BL934" s="2568"/>
      <c r="BM934" s="2568"/>
      <c r="BN934" s="2568"/>
      <c r="BO934" s="2568"/>
      <c r="BP934" s="2568"/>
      <c r="BQ934" s="2568"/>
      <c r="BR934" s="2568"/>
      <c r="BS934" s="2568"/>
      <c r="BT934" s="2568"/>
      <c r="BU934" s="2568"/>
      <c r="BV934" s="2568"/>
      <c r="BW934" s="2568"/>
      <c r="BX934" s="2568"/>
      <c r="BY934" s="2568"/>
      <c r="BZ934" s="2568"/>
      <c r="CA934" s="2568"/>
      <c r="CB934" s="2568"/>
      <c r="CC934" s="2568"/>
      <c r="CD934" s="2568"/>
      <c r="CE934" s="2568"/>
      <c r="CF934" s="2568"/>
      <c r="CG934" s="2568"/>
      <c r="CH934" s="2568"/>
      <c r="CI934" s="2568"/>
      <c r="CJ934" s="2568"/>
      <c r="CK934" s="2568"/>
      <c r="CL934" s="2568"/>
      <c r="CM934" s="2568"/>
      <c r="CN934" s="2568"/>
      <c r="CO934" s="2568"/>
      <c r="CP934" s="2568"/>
      <c r="CQ934" s="2568"/>
      <c r="CR934" s="2568"/>
      <c r="CS934" s="2568"/>
      <c r="CT934" s="2568"/>
      <c r="CU934" s="2568"/>
      <c r="CV934" s="2568"/>
      <c r="CW934" s="2568"/>
      <c r="CX934" s="2568"/>
      <c r="CY934" s="2568"/>
      <c r="CZ934" s="2568"/>
      <c r="DA934" s="2568"/>
      <c r="DB934" s="2568"/>
      <c r="DC934" s="2568"/>
      <c r="DD934" s="2568"/>
      <c r="DE934" s="2568"/>
      <c r="DF934" s="2568"/>
      <c r="DG934" s="2568"/>
      <c r="DH934" s="2568"/>
      <c r="DI934" s="2568"/>
      <c r="DJ934" s="2568"/>
      <c r="DK934" s="2568"/>
      <c r="DL934" s="2568"/>
      <c r="DM934" s="2568"/>
      <c r="DN934" s="2568"/>
      <c r="DO934" s="2568"/>
      <c r="DP934" s="2568"/>
      <c r="DQ934" s="2568"/>
      <c r="DR934" s="2568"/>
      <c r="DS934" s="2568"/>
      <c r="DT934" s="2568"/>
      <c r="DU934" s="2568"/>
      <c r="DV934" s="2568"/>
      <c r="DW934" s="2568"/>
      <c r="DX934" s="2569"/>
      <c r="DY934" s="500"/>
    </row>
    <row r="935" spans="9:129" ht="21" customHeight="1">
      <c r="AB935" s="483"/>
      <c r="AU935" s="482"/>
      <c r="AV935" s="482"/>
      <c r="AW935" s="482"/>
      <c r="AX935" s="482"/>
      <c r="AY935" s="482"/>
      <c r="AZ935" s="482"/>
      <c r="BA935" s="482"/>
      <c r="BB935" s="482"/>
      <c r="BC935" s="482"/>
      <c r="BD935" s="482"/>
      <c r="BE935" s="482"/>
      <c r="BF935" s="482"/>
      <c r="BG935" s="482"/>
      <c r="BH935" s="482"/>
      <c r="BI935" s="482"/>
      <c r="BJ935" s="482"/>
      <c r="BK935" s="482"/>
      <c r="BL935" s="482"/>
      <c r="BM935" s="482"/>
      <c r="BN935" s="482"/>
      <c r="BO935" s="482"/>
      <c r="BP935" s="482"/>
      <c r="BQ935" s="482"/>
      <c r="BR935" s="482"/>
      <c r="BS935" s="482"/>
      <c r="BT935" s="482"/>
      <c r="BU935" s="482"/>
      <c r="BV935" s="482"/>
      <c r="BW935" s="482"/>
      <c r="BX935" s="482"/>
      <c r="BY935" s="482"/>
      <c r="BZ935" s="482"/>
      <c r="CA935" s="482"/>
      <c r="CB935" s="482"/>
      <c r="CC935" s="482"/>
      <c r="CD935" s="482"/>
      <c r="CE935" s="482"/>
      <c r="CF935" s="482"/>
      <c r="CG935" s="482"/>
      <c r="CH935" s="482"/>
      <c r="CI935" s="482"/>
      <c r="CJ935" s="482"/>
      <c r="CK935" s="482"/>
      <c r="CL935" s="482"/>
      <c r="CM935" s="482"/>
      <c r="CN935" s="482"/>
      <c r="CO935" s="482"/>
      <c r="CP935" s="482"/>
      <c r="CQ935" s="482"/>
      <c r="CR935" s="482"/>
      <c r="CS935" s="482"/>
      <c r="CT935" s="482"/>
      <c r="CU935" s="482"/>
      <c r="CV935" s="482"/>
      <c r="CW935" s="482"/>
      <c r="CX935" s="482"/>
      <c r="CY935" s="482"/>
      <c r="CZ935" s="482"/>
      <c r="DA935" s="482"/>
      <c r="DB935" s="482"/>
      <c r="DC935" s="482"/>
      <c r="DD935" s="482"/>
      <c r="DE935" s="482"/>
      <c r="DF935" s="482"/>
      <c r="DG935" s="482"/>
      <c r="DH935" s="482"/>
      <c r="DI935" s="482"/>
      <c r="DJ935" s="482"/>
      <c r="DK935" s="482"/>
      <c r="DL935" s="482"/>
      <c r="DM935" s="482"/>
      <c r="DN935" s="482"/>
      <c r="DO935" s="482"/>
      <c r="DP935" s="482"/>
      <c r="DQ935" s="482"/>
      <c r="DR935" s="482"/>
      <c r="DS935" s="482"/>
      <c r="DT935" s="482"/>
      <c r="DU935" s="482"/>
      <c r="DV935" s="482"/>
      <c r="DW935" s="482"/>
      <c r="DX935" s="482"/>
    </row>
    <row r="936" spans="9:129" ht="21" customHeight="1">
      <c r="AB936" s="483"/>
      <c r="AU936" s="482"/>
      <c r="AV936" s="482"/>
      <c r="AW936" s="482"/>
      <c r="AX936" s="482"/>
      <c r="AY936" s="482"/>
      <c r="AZ936" s="482"/>
      <c r="BA936" s="482"/>
      <c r="BB936" s="482"/>
      <c r="BC936" s="482"/>
      <c r="BD936" s="482"/>
      <c r="BE936" s="482"/>
      <c r="BF936" s="482"/>
      <c r="BG936" s="482"/>
      <c r="BH936" s="482"/>
      <c r="BI936" s="482"/>
      <c r="BJ936" s="482"/>
      <c r="BK936" s="482"/>
      <c r="BL936" s="482"/>
      <c r="BM936" s="482"/>
      <c r="BN936" s="482"/>
      <c r="BO936" s="482"/>
      <c r="BP936" s="482"/>
      <c r="BQ936" s="482"/>
      <c r="BR936" s="482"/>
      <c r="BS936" s="482"/>
      <c r="BT936" s="482"/>
      <c r="BU936" s="482"/>
      <c r="BV936" s="482"/>
      <c r="BW936" s="482"/>
      <c r="BX936" s="482"/>
      <c r="BY936" s="482"/>
      <c r="BZ936" s="482"/>
      <c r="CA936" s="482"/>
      <c r="CB936" s="482"/>
      <c r="CC936" s="482"/>
      <c r="CD936" s="482"/>
      <c r="CE936" s="482"/>
      <c r="CF936" s="482"/>
      <c r="CG936" s="482"/>
      <c r="CH936" s="482"/>
      <c r="CI936" s="482"/>
      <c r="CJ936" s="482"/>
      <c r="CK936" s="482"/>
      <c r="CL936" s="482"/>
      <c r="CM936" s="482"/>
      <c r="CN936" s="482"/>
      <c r="CO936" s="482"/>
      <c r="CP936" s="482"/>
      <c r="CQ936" s="482"/>
      <c r="CR936" s="482"/>
      <c r="CS936" s="482"/>
      <c r="CT936" s="482"/>
      <c r="CU936" s="482"/>
      <c r="CV936" s="482"/>
      <c r="CW936" s="482"/>
      <c r="CX936" s="482"/>
      <c r="CY936" s="482"/>
      <c r="CZ936" s="482"/>
      <c r="DA936" s="482"/>
      <c r="DB936" s="482"/>
      <c r="DC936" s="482"/>
      <c r="DD936" s="482"/>
      <c r="DE936" s="482"/>
      <c r="DF936" s="482"/>
      <c r="DG936" s="482"/>
      <c r="DH936" s="482"/>
      <c r="DI936" s="482"/>
      <c r="DJ936" s="482"/>
      <c r="DK936" s="482"/>
      <c r="DL936" s="482"/>
      <c r="DM936" s="482"/>
      <c r="DN936" s="482"/>
      <c r="DO936" s="482"/>
      <c r="DP936" s="482"/>
      <c r="DQ936" s="482"/>
      <c r="DR936" s="482"/>
      <c r="DS936" s="482"/>
      <c r="DT936" s="482"/>
      <c r="DU936" s="482"/>
      <c r="DV936" s="482"/>
      <c r="DW936" s="482"/>
      <c r="DX936" s="482"/>
    </row>
    <row r="937" spans="9:129" ht="21" customHeight="1">
      <c r="Z937" s="482"/>
      <c r="AB937" s="483"/>
      <c r="AU937" s="2557" t="s">
        <v>574</v>
      </c>
      <c r="AV937" s="2558"/>
      <c r="AW937" s="2558"/>
      <c r="AX937" s="2558"/>
      <c r="AY937" s="2558"/>
      <c r="AZ937" s="2559"/>
      <c r="BA937" s="2553" t="s">
        <v>593</v>
      </c>
      <c r="BB937" s="2554"/>
      <c r="BC937" s="2554"/>
      <c r="BD937" s="2554"/>
      <c r="BE937" s="2554"/>
      <c r="BF937" s="2554"/>
      <c r="BG937" s="2554"/>
      <c r="BH937" s="2554"/>
      <c r="BI937" s="2554"/>
      <c r="BJ937" s="2554"/>
      <c r="BK937" s="2554"/>
      <c r="BL937" s="2554"/>
      <c r="BM937" s="2554"/>
      <c r="BN937" s="2554"/>
      <c r="BO937" s="2554"/>
      <c r="BP937" s="2554"/>
      <c r="BQ937" s="2554"/>
      <c r="BR937" s="2554"/>
      <c r="BS937" s="2554"/>
      <c r="BT937" s="2554"/>
      <c r="BU937" s="2554"/>
      <c r="BV937" s="2554"/>
      <c r="BW937" s="2554"/>
      <c r="BX937" s="2554"/>
      <c r="BY937" s="2554"/>
      <c r="BZ937" s="2554"/>
      <c r="CA937" s="2554"/>
      <c r="CB937" s="2554"/>
      <c r="CC937" s="2554"/>
      <c r="CD937" s="2554"/>
      <c r="CE937" s="2554"/>
      <c r="CF937" s="2554"/>
      <c r="CG937" s="2554"/>
      <c r="CH937" s="2554"/>
      <c r="CI937" s="2554"/>
      <c r="CJ937" s="2554"/>
      <c r="CK937" s="2554"/>
      <c r="CL937" s="2554"/>
      <c r="CM937" s="2554"/>
      <c r="CN937" s="2554"/>
      <c r="CO937" s="2554"/>
      <c r="CP937" s="2554"/>
      <c r="CQ937" s="2554"/>
      <c r="CR937" s="2554"/>
      <c r="CS937" s="2554"/>
      <c r="CT937" s="2554"/>
      <c r="CU937" s="2554"/>
      <c r="CV937" s="2554"/>
      <c r="CW937" s="2554"/>
      <c r="CX937" s="2554"/>
      <c r="CY937" s="2554"/>
      <c r="CZ937" s="2554"/>
      <c r="DA937" s="2554"/>
      <c r="DB937" s="2554"/>
      <c r="DC937" s="2554"/>
      <c r="DD937" s="2554"/>
      <c r="DE937" s="2554"/>
      <c r="DF937" s="2554"/>
      <c r="DG937" s="2554"/>
      <c r="DH937" s="2554"/>
      <c r="DI937" s="2554"/>
      <c r="DJ937" s="2554"/>
      <c r="DK937" s="2554"/>
      <c r="DL937" s="2554"/>
      <c r="DM937" s="2554"/>
      <c r="DN937" s="2554"/>
      <c r="DO937" s="2554"/>
      <c r="DP937" s="2554"/>
      <c r="DQ937" s="2554"/>
      <c r="DR937" s="2554"/>
      <c r="DS937" s="2554"/>
      <c r="DT937" s="2554"/>
      <c r="DU937" s="2554"/>
      <c r="DV937" s="2554"/>
      <c r="DW937" s="2554"/>
      <c r="DX937" s="2555"/>
      <c r="DY937" s="494"/>
    </row>
    <row r="938" spans="9:129" ht="21" customHeight="1">
      <c r="I938" s="2572" t="s">
        <v>624</v>
      </c>
      <c r="J938" s="2573"/>
      <c r="K938" s="2573"/>
      <c r="L938" s="2573"/>
      <c r="M938" s="2573"/>
      <c r="N938" s="2573"/>
      <c r="O938" s="2573"/>
      <c r="P938" s="2573"/>
      <c r="Q938" s="2573"/>
      <c r="R938" s="2573"/>
      <c r="S938" s="2573"/>
      <c r="T938" s="2573"/>
      <c r="U938" s="2573"/>
      <c r="V938" s="2573"/>
      <c r="W938" s="2573"/>
      <c r="X938" s="2573"/>
      <c r="Y938" s="2573"/>
      <c r="Z938" s="2573"/>
      <c r="AA938" s="2573"/>
      <c r="AB938" s="2573"/>
      <c r="AC938" s="2573"/>
      <c r="AD938" s="2573"/>
      <c r="AE938" s="2573"/>
      <c r="AF938" s="2573"/>
      <c r="AG938" s="2573"/>
      <c r="AH938" s="2573"/>
      <c r="AI938" s="2573"/>
      <c r="AJ938" s="2573"/>
      <c r="AK938" s="2574"/>
      <c r="AL938" s="485"/>
      <c r="AM938" s="486"/>
      <c r="AN938" s="486"/>
      <c r="AO938" s="486"/>
      <c r="AP938" s="486"/>
      <c r="AQ938" s="486"/>
      <c r="AR938" s="486"/>
      <c r="AS938" s="486"/>
      <c r="AT938" s="486"/>
      <c r="AU938" s="2446" t="s">
        <v>545</v>
      </c>
      <c r="AV938" s="2447"/>
      <c r="AW938" s="2447"/>
      <c r="AX938" s="2447"/>
      <c r="AY938" s="2447"/>
      <c r="AZ938" s="2448"/>
      <c r="BA938" s="2578" t="s">
        <v>546</v>
      </c>
      <c r="BB938" s="2579"/>
      <c r="BC938" s="2579"/>
      <c r="BD938" s="2579"/>
      <c r="BE938" s="2579"/>
      <c r="BF938" s="2579"/>
      <c r="BG938" s="2570"/>
      <c r="BH938" s="2570"/>
      <c r="BI938" s="2570"/>
      <c r="BJ938" s="2570"/>
      <c r="BK938" s="2570"/>
      <c r="BL938" s="2570"/>
      <c r="BM938" s="2570"/>
      <c r="BN938" s="2570"/>
      <c r="BO938" s="2570"/>
      <c r="BP938" s="2570"/>
      <c r="BQ938" s="2570"/>
      <c r="BR938" s="2570"/>
      <c r="BS938" s="2570"/>
      <c r="BT938" s="2570"/>
      <c r="BU938" s="2570"/>
      <c r="BV938" s="2570"/>
      <c r="BW938" s="2570"/>
      <c r="BX938" s="2570"/>
      <c r="BY938" s="2570"/>
      <c r="BZ938" s="2570"/>
      <c r="CA938" s="2570"/>
      <c r="CB938" s="2570"/>
      <c r="CC938" s="2570"/>
      <c r="CD938" s="2570"/>
      <c r="CE938" s="2570"/>
      <c r="CF938" s="2570"/>
      <c r="CG938" s="2570"/>
      <c r="CH938" s="2570"/>
      <c r="CI938" s="2570"/>
      <c r="CJ938" s="2570"/>
      <c r="CK938" s="2570"/>
      <c r="CL938" s="2570"/>
      <c r="CM938" s="2570"/>
      <c r="CN938" s="2570"/>
      <c r="CO938" s="2570"/>
      <c r="CP938" s="2570"/>
      <c r="CQ938" s="2570"/>
      <c r="CR938" s="2570"/>
      <c r="CS938" s="2570"/>
      <c r="CT938" s="2570"/>
      <c r="CU938" s="2570"/>
      <c r="CV938" s="2570"/>
      <c r="CW938" s="2570"/>
      <c r="CX938" s="2570"/>
      <c r="CY938" s="2570"/>
      <c r="CZ938" s="2570"/>
      <c r="DA938" s="2570"/>
      <c r="DB938" s="2570"/>
      <c r="DC938" s="2570"/>
      <c r="DD938" s="2570"/>
      <c r="DE938" s="2570"/>
      <c r="DF938" s="2570"/>
      <c r="DG938" s="2570"/>
      <c r="DH938" s="2570"/>
      <c r="DI938" s="2570"/>
      <c r="DJ938" s="2570"/>
      <c r="DK938" s="2570"/>
      <c r="DL938" s="2570"/>
      <c r="DM938" s="2570"/>
      <c r="DN938" s="2570"/>
      <c r="DO938" s="2570"/>
      <c r="DP938" s="2570"/>
      <c r="DQ938" s="2570"/>
      <c r="DR938" s="2570"/>
      <c r="DS938" s="2570"/>
      <c r="DT938" s="2570"/>
      <c r="DU938" s="2570"/>
      <c r="DV938" s="2570"/>
      <c r="DW938" s="2570"/>
      <c r="DX938" s="2571"/>
      <c r="DY938" s="500"/>
    </row>
    <row r="939" spans="9:129" ht="21" customHeight="1">
      <c r="I939" s="2575"/>
      <c r="J939" s="2576"/>
      <c r="K939" s="2576"/>
      <c r="L939" s="2576"/>
      <c r="M939" s="2576"/>
      <c r="N939" s="2576"/>
      <c r="O939" s="2576"/>
      <c r="P939" s="2576"/>
      <c r="Q939" s="2576"/>
      <c r="R939" s="2576"/>
      <c r="S939" s="2576"/>
      <c r="T939" s="2576"/>
      <c r="U939" s="2576"/>
      <c r="V939" s="2576"/>
      <c r="W939" s="2576"/>
      <c r="X939" s="2576"/>
      <c r="Y939" s="2576"/>
      <c r="Z939" s="2576"/>
      <c r="AA939" s="2576"/>
      <c r="AB939" s="2576"/>
      <c r="AC939" s="2576"/>
      <c r="AD939" s="2576"/>
      <c r="AE939" s="2576"/>
      <c r="AF939" s="2576"/>
      <c r="AG939" s="2576"/>
      <c r="AH939" s="2576"/>
      <c r="AI939" s="2576"/>
      <c r="AJ939" s="2576"/>
      <c r="AK939" s="2577"/>
      <c r="AU939" s="2449" t="s">
        <v>545</v>
      </c>
      <c r="AV939" s="2450"/>
      <c r="AW939" s="2450"/>
      <c r="AX939" s="2450"/>
      <c r="AY939" s="2450"/>
      <c r="AZ939" s="2451"/>
      <c r="BA939" s="2578" t="s">
        <v>548</v>
      </c>
      <c r="BB939" s="2579"/>
      <c r="BC939" s="2579"/>
      <c r="BD939" s="2579"/>
      <c r="BE939" s="2579"/>
      <c r="BF939" s="2579"/>
      <c r="BG939" s="2566"/>
      <c r="BH939" s="2566"/>
      <c r="BI939" s="2566"/>
      <c r="BJ939" s="2566"/>
      <c r="BK939" s="2566"/>
      <c r="BL939" s="2566"/>
      <c r="BM939" s="2566"/>
      <c r="BN939" s="2566"/>
      <c r="BO939" s="2566"/>
      <c r="BP939" s="2566"/>
      <c r="BQ939" s="2566"/>
      <c r="BR939" s="2566"/>
      <c r="BS939" s="2566"/>
      <c r="BT939" s="2566"/>
      <c r="BU939" s="2566"/>
      <c r="BV939" s="2566"/>
      <c r="BW939" s="2566"/>
      <c r="BX939" s="2566"/>
      <c r="BY939" s="2566"/>
      <c r="BZ939" s="2566"/>
      <c r="CA939" s="2566"/>
      <c r="CB939" s="2566"/>
      <c r="CC939" s="2566"/>
      <c r="CD939" s="2566"/>
      <c r="CE939" s="2566"/>
      <c r="CF939" s="2566"/>
      <c r="CG939" s="2566"/>
      <c r="CH939" s="2566"/>
      <c r="CI939" s="2566"/>
      <c r="CJ939" s="2566"/>
      <c r="CK939" s="2566"/>
      <c r="CL939" s="2566"/>
      <c r="CM939" s="2566"/>
      <c r="CN939" s="2566"/>
      <c r="CO939" s="2566"/>
      <c r="CP939" s="2566"/>
      <c r="CQ939" s="2566"/>
      <c r="CR939" s="2566"/>
      <c r="CS939" s="2566"/>
      <c r="CT939" s="2566"/>
      <c r="CU939" s="2566"/>
      <c r="CV939" s="2566"/>
      <c r="CW939" s="2566"/>
      <c r="CX939" s="2566"/>
      <c r="CY939" s="2566"/>
      <c r="CZ939" s="2566"/>
      <c r="DA939" s="2566"/>
      <c r="DB939" s="2566"/>
      <c r="DC939" s="2566"/>
      <c r="DD939" s="2566"/>
      <c r="DE939" s="2566"/>
      <c r="DF939" s="2566"/>
      <c r="DG939" s="2566"/>
      <c r="DH939" s="2566"/>
      <c r="DI939" s="2566"/>
      <c r="DJ939" s="2566"/>
      <c r="DK939" s="2566"/>
      <c r="DL939" s="2566"/>
      <c r="DM939" s="2566"/>
      <c r="DN939" s="2566"/>
      <c r="DO939" s="2566"/>
      <c r="DP939" s="2566"/>
      <c r="DQ939" s="2566"/>
      <c r="DR939" s="2566"/>
      <c r="DS939" s="2566"/>
      <c r="DT939" s="2566"/>
      <c r="DU939" s="2566"/>
      <c r="DV939" s="2566"/>
      <c r="DW939" s="2566"/>
      <c r="DX939" s="2567"/>
      <c r="DY939" s="500"/>
    </row>
    <row r="940" spans="9:129" ht="21" customHeight="1">
      <c r="Z940" s="482"/>
      <c r="AB940" s="483"/>
      <c r="AU940" s="2449" t="s">
        <v>545</v>
      </c>
      <c r="AV940" s="2450"/>
      <c r="AW940" s="2450"/>
      <c r="AX940" s="2450"/>
      <c r="AY940" s="2450"/>
      <c r="AZ940" s="2451"/>
      <c r="BA940" s="2578" t="s">
        <v>549</v>
      </c>
      <c r="BB940" s="2579"/>
      <c r="BC940" s="2579"/>
      <c r="BD940" s="2579"/>
      <c r="BE940" s="2579"/>
      <c r="BF940" s="2579"/>
      <c r="BG940" s="2566"/>
      <c r="BH940" s="2566"/>
      <c r="BI940" s="2566"/>
      <c r="BJ940" s="2566"/>
      <c r="BK940" s="2566"/>
      <c r="BL940" s="2566"/>
      <c r="BM940" s="2566"/>
      <c r="BN940" s="2566"/>
      <c r="BO940" s="2566"/>
      <c r="BP940" s="2566"/>
      <c r="BQ940" s="2566"/>
      <c r="BR940" s="2566"/>
      <c r="BS940" s="2566"/>
      <c r="BT940" s="2566"/>
      <c r="BU940" s="2566"/>
      <c r="BV940" s="2566"/>
      <c r="BW940" s="2566"/>
      <c r="BX940" s="2566"/>
      <c r="BY940" s="2566"/>
      <c r="BZ940" s="2566"/>
      <c r="CA940" s="2566"/>
      <c r="CB940" s="2566"/>
      <c r="CC940" s="2566"/>
      <c r="CD940" s="2566"/>
      <c r="CE940" s="2566"/>
      <c r="CF940" s="2566"/>
      <c r="CG940" s="2566"/>
      <c r="CH940" s="2566"/>
      <c r="CI940" s="2566"/>
      <c r="CJ940" s="2566"/>
      <c r="CK940" s="2566"/>
      <c r="CL940" s="2566"/>
      <c r="CM940" s="2566"/>
      <c r="CN940" s="2566"/>
      <c r="CO940" s="2566"/>
      <c r="CP940" s="2566"/>
      <c r="CQ940" s="2566"/>
      <c r="CR940" s="2566"/>
      <c r="CS940" s="2566"/>
      <c r="CT940" s="2566"/>
      <c r="CU940" s="2566"/>
      <c r="CV940" s="2566"/>
      <c r="CW940" s="2566"/>
      <c r="CX940" s="2566"/>
      <c r="CY940" s="2566"/>
      <c r="CZ940" s="2566"/>
      <c r="DA940" s="2566"/>
      <c r="DB940" s="2566"/>
      <c r="DC940" s="2566"/>
      <c r="DD940" s="2566"/>
      <c r="DE940" s="2566"/>
      <c r="DF940" s="2566"/>
      <c r="DG940" s="2566"/>
      <c r="DH940" s="2566"/>
      <c r="DI940" s="2566"/>
      <c r="DJ940" s="2566"/>
      <c r="DK940" s="2566"/>
      <c r="DL940" s="2566"/>
      <c r="DM940" s="2566"/>
      <c r="DN940" s="2566"/>
      <c r="DO940" s="2566"/>
      <c r="DP940" s="2566"/>
      <c r="DQ940" s="2566"/>
      <c r="DR940" s="2566"/>
      <c r="DS940" s="2566"/>
      <c r="DT940" s="2566"/>
      <c r="DU940" s="2566"/>
      <c r="DV940" s="2566"/>
      <c r="DW940" s="2566"/>
      <c r="DX940" s="2567"/>
      <c r="DY940" s="500"/>
    </row>
    <row r="941" spans="9:129" ht="21" customHeight="1">
      <c r="Z941" s="482"/>
      <c r="AB941" s="483"/>
      <c r="AU941" s="2449" t="s">
        <v>545</v>
      </c>
      <c r="AV941" s="2450"/>
      <c r="AW941" s="2450"/>
      <c r="AX941" s="2450"/>
      <c r="AY941" s="2450"/>
      <c r="AZ941" s="2451"/>
      <c r="BA941" s="2578" t="s">
        <v>550</v>
      </c>
      <c r="BB941" s="2579"/>
      <c r="BC941" s="2579"/>
      <c r="BD941" s="2579"/>
      <c r="BE941" s="2579"/>
      <c r="BF941" s="2579"/>
      <c r="BG941" s="2566"/>
      <c r="BH941" s="2566"/>
      <c r="BI941" s="2566"/>
      <c r="BJ941" s="2566"/>
      <c r="BK941" s="2566"/>
      <c r="BL941" s="2566"/>
      <c r="BM941" s="2566"/>
      <c r="BN941" s="2566"/>
      <c r="BO941" s="2566"/>
      <c r="BP941" s="2566"/>
      <c r="BQ941" s="2566"/>
      <c r="BR941" s="2566"/>
      <c r="BS941" s="2566"/>
      <c r="BT941" s="2566"/>
      <c r="BU941" s="2566"/>
      <c r="BV941" s="2566"/>
      <c r="BW941" s="2566"/>
      <c r="BX941" s="2566"/>
      <c r="BY941" s="2566"/>
      <c r="BZ941" s="2566"/>
      <c r="CA941" s="2566"/>
      <c r="CB941" s="2566"/>
      <c r="CC941" s="2566"/>
      <c r="CD941" s="2566"/>
      <c r="CE941" s="2566"/>
      <c r="CF941" s="2566"/>
      <c r="CG941" s="2566"/>
      <c r="CH941" s="2566"/>
      <c r="CI941" s="2566"/>
      <c r="CJ941" s="2566"/>
      <c r="CK941" s="2566"/>
      <c r="CL941" s="2566"/>
      <c r="CM941" s="2566"/>
      <c r="CN941" s="2566"/>
      <c r="CO941" s="2566"/>
      <c r="CP941" s="2566"/>
      <c r="CQ941" s="2566"/>
      <c r="CR941" s="2566"/>
      <c r="CS941" s="2566"/>
      <c r="CT941" s="2566"/>
      <c r="CU941" s="2566"/>
      <c r="CV941" s="2566"/>
      <c r="CW941" s="2566"/>
      <c r="CX941" s="2566"/>
      <c r="CY941" s="2566"/>
      <c r="CZ941" s="2566"/>
      <c r="DA941" s="2566"/>
      <c r="DB941" s="2566"/>
      <c r="DC941" s="2566"/>
      <c r="DD941" s="2566"/>
      <c r="DE941" s="2566"/>
      <c r="DF941" s="2566"/>
      <c r="DG941" s="2566"/>
      <c r="DH941" s="2566"/>
      <c r="DI941" s="2566"/>
      <c r="DJ941" s="2566"/>
      <c r="DK941" s="2566"/>
      <c r="DL941" s="2566"/>
      <c r="DM941" s="2566"/>
      <c r="DN941" s="2566"/>
      <c r="DO941" s="2566"/>
      <c r="DP941" s="2566"/>
      <c r="DQ941" s="2566"/>
      <c r="DR941" s="2566"/>
      <c r="DS941" s="2566"/>
      <c r="DT941" s="2566"/>
      <c r="DU941" s="2566"/>
      <c r="DV941" s="2566"/>
      <c r="DW941" s="2566"/>
      <c r="DX941" s="2567"/>
      <c r="DY941" s="500"/>
    </row>
    <row r="942" spans="9:129" ht="21" customHeight="1">
      <c r="Z942" s="482"/>
      <c r="AB942" s="483"/>
      <c r="AU942" s="2452" t="s">
        <v>545</v>
      </c>
      <c r="AV942" s="2453"/>
      <c r="AW942" s="2453"/>
      <c r="AX942" s="2453"/>
      <c r="AY942" s="2453"/>
      <c r="AZ942" s="2454"/>
      <c r="BA942" s="2581" t="s">
        <v>551</v>
      </c>
      <c r="BB942" s="2582"/>
      <c r="BC942" s="2582"/>
      <c r="BD942" s="2582"/>
      <c r="BE942" s="2582"/>
      <c r="BF942" s="2582"/>
      <c r="BG942" s="2568"/>
      <c r="BH942" s="2568"/>
      <c r="BI942" s="2568"/>
      <c r="BJ942" s="2568"/>
      <c r="BK942" s="2568"/>
      <c r="BL942" s="2568"/>
      <c r="BM942" s="2568"/>
      <c r="BN942" s="2568"/>
      <c r="BO942" s="2568"/>
      <c r="BP942" s="2568"/>
      <c r="BQ942" s="2568"/>
      <c r="BR942" s="2568"/>
      <c r="BS942" s="2568"/>
      <c r="BT942" s="2568"/>
      <c r="BU942" s="2568"/>
      <c r="BV942" s="2568"/>
      <c r="BW942" s="2568"/>
      <c r="BX942" s="2568"/>
      <c r="BY942" s="2568"/>
      <c r="BZ942" s="2568"/>
      <c r="CA942" s="2568"/>
      <c r="CB942" s="2568"/>
      <c r="CC942" s="2568"/>
      <c r="CD942" s="2568"/>
      <c r="CE942" s="2568"/>
      <c r="CF942" s="2568"/>
      <c r="CG942" s="2568"/>
      <c r="CH942" s="2568"/>
      <c r="CI942" s="2568"/>
      <c r="CJ942" s="2568"/>
      <c r="CK942" s="2568"/>
      <c r="CL942" s="2568"/>
      <c r="CM942" s="2568"/>
      <c r="CN942" s="2568"/>
      <c r="CO942" s="2568"/>
      <c r="CP942" s="2568"/>
      <c r="CQ942" s="2568"/>
      <c r="CR942" s="2568"/>
      <c r="CS942" s="2568"/>
      <c r="CT942" s="2568"/>
      <c r="CU942" s="2568"/>
      <c r="CV942" s="2568"/>
      <c r="CW942" s="2568"/>
      <c r="CX942" s="2568"/>
      <c r="CY942" s="2568"/>
      <c r="CZ942" s="2568"/>
      <c r="DA942" s="2568"/>
      <c r="DB942" s="2568"/>
      <c r="DC942" s="2568"/>
      <c r="DD942" s="2568"/>
      <c r="DE942" s="2568"/>
      <c r="DF942" s="2568"/>
      <c r="DG942" s="2568"/>
      <c r="DH942" s="2568"/>
      <c r="DI942" s="2568"/>
      <c r="DJ942" s="2568"/>
      <c r="DK942" s="2568"/>
      <c r="DL942" s="2568"/>
      <c r="DM942" s="2568"/>
      <c r="DN942" s="2568"/>
      <c r="DO942" s="2568"/>
      <c r="DP942" s="2568"/>
      <c r="DQ942" s="2568"/>
      <c r="DR942" s="2568"/>
      <c r="DS942" s="2568"/>
      <c r="DT942" s="2568"/>
      <c r="DU942" s="2568"/>
      <c r="DV942" s="2568"/>
      <c r="DW942" s="2568"/>
      <c r="DX942" s="2569"/>
      <c r="DY942" s="500"/>
    </row>
    <row r="943" spans="9:129" ht="21" customHeight="1">
      <c r="AB943" s="483"/>
      <c r="AU943" s="482"/>
      <c r="AV943" s="482"/>
      <c r="AW943" s="482"/>
      <c r="AX943" s="482"/>
      <c r="AY943" s="482"/>
      <c r="AZ943" s="482"/>
      <c r="BA943" s="482"/>
      <c r="BB943" s="482"/>
      <c r="BC943" s="482"/>
      <c r="BD943" s="482"/>
      <c r="BE943" s="482"/>
      <c r="BF943" s="482"/>
      <c r="BG943" s="482"/>
      <c r="BH943" s="482"/>
      <c r="BI943" s="482"/>
      <c r="BJ943" s="482"/>
      <c r="BK943" s="482"/>
      <c r="BL943" s="482"/>
      <c r="BM943" s="482"/>
      <c r="BN943" s="482"/>
      <c r="BO943" s="482"/>
      <c r="BP943" s="482"/>
      <c r="BQ943" s="482"/>
      <c r="BR943" s="482"/>
      <c r="BS943" s="482"/>
      <c r="BT943" s="482"/>
      <c r="BU943" s="482"/>
      <c r="BV943" s="482"/>
      <c r="BW943" s="482"/>
      <c r="BX943" s="482"/>
      <c r="BY943" s="482"/>
      <c r="BZ943" s="482"/>
      <c r="CA943" s="482"/>
      <c r="CB943" s="482"/>
      <c r="CC943" s="482"/>
      <c r="CD943" s="482"/>
      <c r="CE943" s="482"/>
      <c r="CF943" s="482"/>
      <c r="CG943" s="482"/>
      <c r="CH943" s="482"/>
      <c r="CI943" s="482"/>
      <c r="CJ943" s="482"/>
      <c r="CK943" s="482"/>
      <c r="CL943" s="482"/>
      <c r="CM943" s="482"/>
      <c r="CN943" s="482"/>
      <c r="CO943" s="482"/>
      <c r="CP943" s="482"/>
      <c r="CQ943" s="482"/>
      <c r="CR943" s="482"/>
      <c r="CS943" s="482"/>
      <c r="CT943" s="482"/>
      <c r="CU943" s="482"/>
      <c r="CV943" s="482"/>
      <c r="CW943" s="482"/>
      <c r="CX943" s="482"/>
      <c r="CY943" s="482"/>
      <c r="CZ943" s="482"/>
      <c r="DA943" s="482"/>
      <c r="DB943" s="482"/>
      <c r="DC943" s="482"/>
      <c r="DD943" s="482"/>
      <c r="DE943" s="482"/>
      <c r="DF943" s="482"/>
      <c r="DG943" s="482"/>
      <c r="DH943" s="482"/>
      <c r="DI943" s="482"/>
      <c r="DJ943" s="482"/>
      <c r="DK943" s="482"/>
      <c r="DL943" s="482"/>
      <c r="DM943" s="482"/>
      <c r="DN943" s="482"/>
      <c r="DO943" s="482"/>
      <c r="DP943" s="482"/>
      <c r="DQ943" s="482"/>
      <c r="DR943" s="482"/>
      <c r="DS943" s="482"/>
      <c r="DT943" s="482"/>
      <c r="DU943" s="482"/>
      <c r="DV943" s="482"/>
      <c r="DW943" s="482"/>
      <c r="DX943" s="482"/>
    </row>
    <row r="944" spans="9:129" ht="21" customHeight="1">
      <c r="AB944" s="483"/>
      <c r="AU944" s="482"/>
      <c r="AV944" s="482"/>
      <c r="AW944" s="482"/>
      <c r="AX944" s="482"/>
      <c r="AY944" s="482"/>
      <c r="AZ944" s="482"/>
      <c r="BA944" s="482"/>
      <c r="BB944" s="482"/>
      <c r="BC944" s="482"/>
      <c r="BD944" s="482"/>
      <c r="BE944" s="482"/>
      <c r="BF944" s="482"/>
      <c r="BG944" s="482"/>
      <c r="BH944" s="482"/>
      <c r="BI944" s="482"/>
      <c r="BJ944" s="482"/>
      <c r="BK944" s="482"/>
      <c r="BL944" s="482"/>
      <c r="BM944" s="482"/>
      <c r="BN944" s="482"/>
      <c r="BO944" s="482"/>
      <c r="BP944" s="482"/>
      <c r="BQ944" s="482"/>
      <c r="BR944" s="482"/>
      <c r="BS944" s="482"/>
      <c r="BT944" s="482"/>
      <c r="BU944" s="482"/>
      <c r="BV944" s="482"/>
      <c r="BW944" s="482"/>
      <c r="BX944" s="482"/>
      <c r="BY944" s="482"/>
      <c r="BZ944" s="482"/>
      <c r="CA944" s="482"/>
      <c r="CB944" s="482"/>
      <c r="CC944" s="482"/>
      <c r="CD944" s="482"/>
      <c r="CE944" s="482"/>
      <c r="CF944" s="482"/>
      <c r="CG944" s="482"/>
      <c r="CH944" s="482"/>
      <c r="CI944" s="482"/>
      <c r="CJ944" s="482"/>
      <c r="CK944" s="482"/>
      <c r="CL944" s="482"/>
      <c r="CM944" s="482"/>
      <c r="CN944" s="482"/>
      <c r="CO944" s="482"/>
      <c r="CP944" s="482"/>
      <c r="CQ944" s="482"/>
      <c r="CR944" s="482"/>
      <c r="CS944" s="482"/>
      <c r="CT944" s="482"/>
      <c r="CU944" s="482"/>
      <c r="CV944" s="482"/>
      <c r="CW944" s="482"/>
      <c r="CX944" s="482"/>
      <c r="CY944" s="482"/>
      <c r="CZ944" s="482"/>
      <c r="DA944" s="482"/>
      <c r="DB944" s="482"/>
      <c r="DC944" s="482"/>
      <c r="DD944" s="482"/>
      <c r="DE944" s="482"/>
      <c r="DF944" s="482"/>
      <c r="DG944" s="482"/>
      <c r="DH944" s="482"/>
      <c r="DI944" s="482"/>
      <c r="DJ944" s="482"/>
      <c r="DK944" s="482"/>
      <c r="DL944" s="482"/>
      <c r="DM944" s="482"/>
      <c r="DN944" s="482"/>
      <c r="DO944" s="482"/>
      <c r="DP944" s="482"/>
      <c r="DQ944" s="482"/>
      <c r="DR944" s="482"/>
      <c r="DS944" s="482"/>
      <c r="DT944" s="482"/>
      <c r="DU944" s="482"/>
      <c r="DV944" s="482"/>
      <c r="DW944" s="482"/>
      <c r="DX944" s="482"/>
    </row>
    <row r="945" spans="3:129" ht="21" customHeight="1">
      <c r="Z945" s="482"/>
      <c r="AB945" s="483"/>
      <c r="AU945" s="2557" t="s">
        <v>574</v>
      </c>
      <c r="AV945" s="2558"/>
      <c r="AW945" s="2558"/>
      <c r="AX945" s="2558"/>
      <c r="AY945" s="2558"/>
      <c r="AZ945" s="2559"/>
      <c r="BA945" s="2553" t="s">
        <v>593</v>
      </c>
      <c r="BB945" s="2554"/>
      <c r="BC945" s="2554"/>
      <c r="BD945" s="2554"/>
      <c r="BE945" s="2554"/>
      <c r="BF945" s="2554"/>
      <c r="BG945" s="2554"/>
      <c r="BH945" s="2554"/>
      <c r="BI945" s="2554"/>
      <c r="BJ945" s="2554"/>
      <c r="BK945" s="2554"/>
      <c r="BL945" s="2554"/>
      <c r="BM945" s="2554"/>
      <c r="BN945" s="2554"/>
      <c r="BO945" s="2554"/>
      <c r="BP945" s="2554"/>
      <c r="BQ945" s="2554"/>
      <c r="BR945" s="2554"/>
      <c r="BS945" s="2554"/>
      <c r="BT945" s="2554"/>
      <c r="BU945" s="2554"/>
      <c r="BV945" s="2554"/>
      <c r="BW945" s="2554"/>
      <c r="BX945" s="2554"/>
      <c r="BY945" s="2554"/>
      <c r="BZ945" s="2554"/>
      <c r="CA945" s="2554"/>
      <c r="CB945" s="2554"/>
      <c r="CC945" s="2554"/>
      <c r="CD945" s="2554"/>
      <c r="CE945" s="2554"/>
      <c r="CF945" s="2554"/>
      <c r="CG945" s="2554"/>
      <c r="CH945" s="2554"/>
      <c r="CI945" s="2554"/>
      <c r="CJ945" s="2554"/>
      <c r="CK945" s="2554"/>
      <c r="CL945" s="2554"/>
      <c r="CM945" s="2554"/>
      <c r="CN945" s="2554"/>
      <c r="CO945" s="2554"/>
      <c r="CP945" s="2554"/>
      <c r="CQ945" s="2554"/>
      <c r="CR945" s="2554"/>
      <c r="CS945" s="2554"/>
      <c r="CT945" s="2554"/>
      <c r="CU945" s="2554"/>
      <c r="CV945" s="2554"/>
      <c r="CW945" s="2554"/>
      <c r="CX945" s="2554"/>
      <c r="CY945" s="2554"/>
      <c r="CZ945" s="2554"/>
      <c r="DA945" s="2554"/>
      <c r="DB945" s="2554"/>
      <c r="DC945" s="2554"/>
      <c r="DD945" s="2554"/>
      <c r="DE945" s="2554"/>
      <c r="DF945" s="2554"/>
      <c r="DG945" s="2554"/>
      <c r="DH945" s="2554"/>
      <c r="DI945" s="2554"/>
      <c r="DJ945" s="2554"/>
      <c r="DK945" s="2554"/>
      <c r="DL945" s="2554"/>
      <c r="DM945" s="2554"/>
      <c r="DN945" s="2554"/>
      <c r="DO945" s="2554"/>
      <c r="DP945" s="2554"/>
      <c r="DQ945" s="2554"/>
      <c r="DR945" s="2554"/>
      <c r="DS945" s="2554"/>
      <c r="DT945" s="2554"/>
      <c r="DU945" s="2554"/>
      <c r="DV945" s="2554"/>
      <c r="DW945" s="2554"/>
      <c r="DX945" s="2555"/>
      <c r="DY945" s="494"/>
    </row>
    <row r="946" spans="3:129" ht="21" customHeight="1">
      <c r="I946" s="2572" t="s">
        <v>625</v>
      </c>
      <c r="J946" s="2573"/>
      <c r="K946" s="2573"/>
      <c r="L946" s="2573"/>
      <c r="M946" s="2573"/>
      <c r="N946" s="2573"/>
      <c r="O946" s="2573"/>
      <c r="P946" s="2573"/>
      <c r="Q946" s="2573"/>
      <c r="R946" s="2573"/>
      <c r="S946" s="2573"/>
      <c r="T946" s="2573"/>
      <c r="U946" s="2573"/>
      <c r="V946" s="2573"/>
      <c r="W946" s="2573"/>
      <c r="X946" s="2573"/>
      <c r="Y946" s="2573"/>
      <c r="Z946" s="2573"/>
      <c r="AA946" s="2573"/>
      <c r="AB946" s="2573"/>
      <c r="AC946" s="2573"/>
      <c r="AD946" s="2573"/>
      <c r="AE946" s="2573"/>
      <c r="AF946" s="2573"/>
      <c r="AG946" s="2573"/>
      <c r="AH946" s="2573"/>
      <c r="AI946" s="2573"/>
      <c r="AJ946" s="2573"/>
      <c r="AK946" s="2574"/>
      <c r="AL946" s="485"/>
      <c r="AM946" s="486"/>
      <c r="AN946" s="486"/>
      <c r="AO946" s="486"/>
      <c r="AP946" s="486"/>
      <c r="AQ946" s="486"/>
      <c r="AR946" s="486"/>
      <c r="AS946" s="486"/>
      <c r="AT946" s="486"/>
      <c r="AU946" s="2446" t="s">
        <v>545</v>
      </c>
      <c r="AV946" s="2447"/>
      <c r="AW946" s="2447"/>
      <c r="AX946" s="2447"/>
      <c r="AY946" s="2447"/>
      <c r="AZ946" s="2448"/>
      <c r="BA946" s="2578" t="s">
        <v>546</v>
      </c>
      <c r="BB946" s="2579"/>
      <c r="BC946" s="2579"/>
      <c r="BD946" s="2579"/>
      <c r="BE946" s="2579"/>
      <c r="BF946" s="2579"/>
      <c r="BG946" s="2570"/>
      <c r="BH946" s="2570"/>
      <c r="BI946" s="2570"/>
      <c r="BJ946" s="2570"/>
      <c r="BK946" s="2570"/>
      <c r="BL946" s="2570"/>
      <c r="BM946" s="2570"/>
      <c r="BN946" s="2570"/>
      <c r="BO946" s="2570"/>
      <c r="BP946" s="2570"/>
      <c r="BQ946" s="2570"/>
      <c r="BR946" s="2570"/>
      <c r="BS946" s="2570"/>
      <c r="BT946" s="2570"/>
      <c r="BU946" s="2570"/>
      <c r="BV946" s="2570"/>
      <c r="BW946" s="2570"/>
      <c r="BX946" s="2570"/>
      <c r="BY946" s="2570"/>
      <c r="BZ946" s="2570"/>
      <c r="CA946" s="2570"/>
      <c r="CB946" s="2570"/>
      <c r="CC946" s="2570"/>
      <c r="CD946" s="2570"/>
      <c r="CE946" s="2570"/>
      <c r="CF946" s="2570"/>
      <c r="CG946" s="2570"/>
      <c r="CH946" s="2570"/>
      <c r="CI946" s="2570"/>
      <c r="CJ946" s="2570"/>
      <c r="CK946" s="2570"/>
      <c r="CL946" s="2570"/>
      <c r="CM946" s="2570"/>
      <c r="CN946" s="2570"/>
      <c r="CO946" s="2570"/>
      <c r="CP946" s="2570"/>
      <c r="CQ946" s="2570"/>
      <c r="CR946" s="2570"/>
      <c r="CS946" s="2570"/>
      <c r="CT946" s="2570"/>
      <c r="CU946" s="2570"/>
      <c r="CV946" s="2570"/>
      <c r="CW946" s="2570"/>
      <c r="CX946" s="2570"/>
      <c r="CY946" s="2570"/>
      <c r="CZ946" s="2570"/>
      <c r="DA946" s="2570"/>
      <c r="DB946" s="2570"/>
      <c r="DC946" s="2570"/>
      <c r="DD946" s="2570"/>
      <c r="DE946" s="2570"/>
      <c r="DF946" s="2570"/>
      <c r="DG946" s="2570"/>
      <c r="DH946" s="2570"/>
      <c r="DI946" s="2570"/>
      <c r="DJ946" s="2570"/>
      <c r="DK946" s="2570"/>
      <c r="DL946" s="2570"/>
      <c r="DM946" s="2570"/>
      <c r="DN946" s="2570"/>
      <c r="DO946" s="2570"/>
      <c r="DP946" s="2570"/>
      <c r="DQ946" s="2570"/>
      <c r="DR946" s="2570"/>
      <c r="DS946" s="2570"/>
      <c r="DT946" s="2570"/>
      <c r="DU946" s="2570"/>
      <c r="DV946" s="2570"/>
      <c r="DW946" s="2570"/>
      <c r="DX946" s="2571"/>
      <c r="DY946" s="500"/>
    </row>
    <row r="947" spans="3:129" ht="21" customHeight="1">
      <c r="I947" s="2575"/>
      <c r="J947" s="2576"/>
      <c r="K947" s="2576"/>
      <c r="L947" s="2576"/>
      <c r="M947" s="2576"/>
      <c r="N947" s="2576"/>
      <c r="O947" s="2576"/>
      <c r="P947" s="2576"/>
      <c r="Q947" s="2576"/>
      <c r="R947" s="2576"/>
      <c r="S947" s="2576"/>
      <c r="T947" s="2576"/>
      <c r="U947" s="2576"/>
      <c r="V947" s="2576"/>
      <c r="W947" s="2576"/>
      <c r="X947" s="2576"/>
      <c r="Y947" s="2576"/>
      <c r="Z947" s="2576"/>
      <c r="AA947" s="2576"/>
      <c r="AB947" s="2576"/>
      <c r="AC947" s="2576"/>
      <c r="AD947" s="2576"/>
      <c r="AE947" s="2576"/>
      <c r="AF947" s="2576"/>
      <c r="AG947" s="2576"/>
      <c r="AH947" s="2576"/>
      <c r="AI947" s="2576"/>
      <c r="AJ947" s="2576"/>
      <c r="AK947" s="2577"/>
      <c r="AU947" s="2449" t="s">
        <v>545</v>
      </c>
      <c r="AV947" s="2450"/>
      <c r="AW947" s="2450"/>
      <c r="AX947" s="2450"/>
      <c r="AY947" s="2450"/>
      <c r="AZ947" s="2451"/>
      <c r="BA947" s="2578" t="s">
        <v>548</v>
      </c>
      <c r="BB947" s="2579"/>
      <c r="BC947" s="2579"/>
      <c r="BD947" s="2579"/>
      <c r="BE947" s="2579"/>
      <c r="BF947" s="2579"/>
      <c r="BG947" s="2566"/>
      <c r="BH947" s="2566"/>
      <c r="BI947" s="2566"/>
      <c r="BJ947" s="2566"/>
      <c r="BK947" s="2566"/>
      <c r="BL947" s="2566"/>
      <c r="BM947" s="2566"/>
      <c r="BN947" s="2566"/>
      <c r="BO947" s="2566"/>
      <c r="BP947" s="2566"/>
      <c r="BQ947" s="2566"/>
      <c r="BR947" s="2566"/>
      <c r="BS947" s="2566"/>
      <c r="BT947" s="2566"/>
      <c r="BU947" s="2566"/>
      <c r="BV947" s="2566"/>
      <c r="BW947" s="2566"/>
      <c r="BX947" s="2566"/>
      <c r="BY947" s="2566"/>
      <c r="BZ947" s="2566"/>
      <c r="CA947" s="2566"/>
      <c r="CB947" s="2566"/>
      <c r="CC947" s="2566"/>
      <c r="CD947" s="2566"/>
      <c r="CE947" s="2566"/>
      <c r="CF947" s="2566"/>
      <c r="CG947" s="2566"/>
      <c r="CH947" s="2566"/>
      <c r="CI947" s="2566"/>
      <c r="CJ947" s="2566"/>
      <c r="CK947" s="2566"/>
      <c r="CL947" s="2566"/>
      <c r="CM947" s="2566"/>
      <c r="CN947" s="2566"/>
      <c r="CO947" s="2566"/>
      <c r="CP947" s="2566"/>
      <c r="CQ947" s="2566"/>
      <c r="CR947" s="2566"/>
      <c r="CS947" s="2566"/>
      <c r="CT947" s="2566"/>
      <c r="CU947" s="2566"/>
      <c r="CV947" s="2566"/>
      <c r="CW947" s="2566"/>
      <c r="CX947" s="2566"/>
      <c r="CY947" s="2566"/>
      <c r="CZ947" s="2566"/>
      <c r="DA947" s="2566"/>
      <c r="DB947" s="2566"/>
      <c r="DC947" s="2566"/>
      <c r="DD947" s="2566"/>
      <c r="DE947" s="2566"/>
      <c r="DF947" s="2566"/>
      <c r="DG947" s="2566"/>
      <c r="DH947" s="2566"/>
      <c r="DI947" s="2566"/>
      <c r="DJ947" s="2566"/>
      <c r="DK947" s="2566"/>
      <c r="DL947" s="2566"/>
      <c r="DM947" s="2566"/>
      <c r="DN947" s="2566"/>
      <c r="DO947" s="2566"/>
      <c r="DP947" s="2566"/>
      <c r="DQ947" s="2566"/>
      <c r="DR947" s="2566"/>
      <c r="DS947" s="2566"/>
      <c r="DT947" s="2566"/>
      <c r="DU947" s="2566"/>
      <c r="DV947" s="2566"/>
      <c r="DW947" s="2566"/>
      <c r="DX947" s="2567"/>
      <c r="DY947" s="500"/>
    </row>
    <row r="948" spans="3:129" ht="21" customHeight="1">
      <c r="AU948" s="2449" t="s">
        <v>545</v>
      </c>
      <c r="AV948" s="2450"/>
      <c r="AW948" s="2450"/>
      <c r="AX948" s="2450"/>
      <c r="AY948" s="2450"/>
      <c r="AZ948" s="2451"/>
      <c r="BA948" s="2578" t="s">
        <v>549</v>
      </c>
      <c r="BB948" s="2579"/>
      <c r="BC948" s="2579"/>
      <c r="BD948" s="2579"/>
      <c r="BE948" s="2579"/>
      <c r="BF948" s="2579"/>
      <c r="BG948" s="2566"/>
      <c r="BH948" s="2566"/>
      <c r="BI948" s="2566"/>
      <c r="BJ948" s="2566"/>
      <c r="BK948" s="2566"/>
      <c r="BL948" s="2566"/>
      <c r="BM948" s="2566"/>
      <c r="BN948" s="2566"/>
      <c r="BO948" s="2566"/>
      <c r="BP948" s="2566"/>
      <c r="BQ948" s="2566"/>
      <c r="BR948" s="2566"/>
      <c r="BS948" s="2566"/>
      <c r="BT948" s="2566"/>
      <c r="BU948" s="2566"/>
      <c r="BV948" s="2566"/>
      <c r="BW948" s="2566"/>
      <c r="BX948" s="2566"/>
      <c r="BY948" s="2566"/>
      <c r="BZ948" s="2566"/>
      <c r="CA948" s="2566"/>
      <c r="CB948" s="2566"/>
      <c r="CC948" s="2566"/>
      <c r="CD948" s="2566"/>
      <c r="CE948" s="2566"/>
      <c r="CF948" s="2566"/>
      <c r="CG948" s="2566"/>
      <c r="CH948" s="2566"/>
      <c r="CI948" s="2566"/>
      <c r="CJ948" s="2566"/>
      <c r="CK948" s="2566"/>
      <c r="CL948" s="2566"/>
      <c r="CM948" s="2566"/>
      <c r="CN948" s="2566"/>
      <c r="CO948" s="2566"/>
      <c r="CP948" s="2566"/>
      <c r="CQ948" s="2566"/>
      <c r="CR948" s="2566"/>
      <c r="CS948" s="2566"/>
      <c r="CT948" s="2566"/>
      <c r="CU948" s="2566"/>
      <c r="CV948" s="2566"/>
      <c r="CW948" s="2566"/>
      <c r="CX948" s="2566"/>
      <c r="CY948" s="2566"/>
      <c r="CZ948" s="2566"/>
      <c r="DA948" s="2566"/>
      <c r="DB948" s="2566"/>
      <c r="DC948" s="2566"/>
      <c r="DD948" s="2566"/>
      <c r="DE948" s="2566"/>
      <c r="DF948" s="2566"/>
      <c r="DG948" s="2566"/>
      <c r="DH948" s="2566"/>
      <c r="DI948" s="2566"/>
      <c r="DJ948" s="2566"/>
      <c r="DK948" s="2566"/>
      <c r="DL948" s="2566"/>
      <c r="DM948" s="2566"/>
      <c r="DN948" s="2566"/>
      <c r="DO948" s="2566"/>
      <c r="DP948" s="2566"/>
      <c r="DQ948" s="2566"/>
      <c r="DR948" s="2566"/>
      <c r="DS948" s="2566"/>
      <c r="DT948" s="2566"/>
      <c r="DU948" s="2566"/>
      <c r="DV948" s="2566"/>
      <c r="DW948" s="2566"/>
      <c r="DX948" s="2567"/>
      <c r="DY948" s="500"/>
    </row>
    <row r="949" spans="3:129" ht="21" customHeight="1">
      <c r="AU949" s="2449" t="s">
        <v>545</v>
      </c>
      <c r="AV949" s="2450"/>
      <c r="AW949" s="2450"/>
      <c r="AX949" s="2450"/>
      <c r="AY949" s="2450"/>
      <c r="AZ949" s="2451"/>
      <c r="BA949" s="2578" t="s">
        <v>550</v>
      </c>
      <c r="BB949" s="2579"/>
      <c r="BC949" s="2579"/>
      <c r="BD949" s="2579"/>
      <c r="BE949" s="2579"/>
      <c r="BF949" s="2579"/>
      <c r="BG949" s="2566"/>
      <c r="BH949" s="2566"/>
      <c r="BI949" s="2566"/>
      <c r="BJ949" s="2566"/>
      <c r="BK949" s="2566"/>
      <c r="BL949" s="2566"/>
      <c r="BM949" s="2566"/>
      <c r="BN949" s="2566"/>
      <c r="BO949" s="2566"/>
      <c r="BP949" s="2566"/>
      <c r="BQ949" s="2566"/>
      <c r="BR949" s="2566"/>
      <c r="BS949" s="2566"/>
      <c r="BT949" s="2566"/>
      <c r="BU949" s="2566"/>
      <c r="BV949" s="2566"/>
      <c r="BW949" s="2566"/>
      <c r="BX949" s="2566"/>
      <c r="BY949" s="2566"/>
      <c r="BZ949" s="2566"/>
      <c r="CA949" s="2566"/>
      <c r="CB949" s="2566"/>
      <c r="CC949" s="2566"/>
      <c r="CD949" s="2566"/>
      <c r="CE949" s="2566"/>
      <c r="CF949" s="2566"/>
      <c r="CG949" s="2566"/>
      <c r="CH949" s="2566"/>
      <c r="CI949" s="2566"/>
      <c r="CJ949" s="2566"/>
      <c r="CK949" s="2566"/>
      <c r="CL949" s="2566"/>
      <c r="CM949" s="2566"/>
      <c r="CN949" s="2566"/>
      <c r="CO949" s="2566"/>
      <c r="CP949" s="2566"/>
      <c r="CQ949" s="2566"/>
      <c r="CR949" s="2566"/>
      <c r="CS949" s="2566"/>
      <c r="CT949" s="2566"/>
      <c r="CU949" s="2566"/>
      <c r="CV949" s="2566"/>
      <c r="CW949" s="2566"/>
      <c r="CX949" s="2566"/>
      <c r="CY949" s="2566"/>
      <c r="CZ949" s="2566"/>
      <c r="DA949" s="2566"/>
      <c r="DB949" s="2566"/>
      <c r="DC949" s="2566"/>
      <c r="DD949" s="2566"/>
      <c r="DE949" s="2566"/>
      <c r="DF949" s="2566"/>
      <c r="DG949" s="2566"/>
      <c r="DH949" s="2566"/>
      <c r="DI949" s="2566"/>
      <c r="DJ949" s="2566"/>
      <c r="DK949" s="2566"/>
      <c r="DL949" s="2566"/>
      <c r="DM949" s="2566"/>
      <c r="DN949" s="2566"/>
      <c r="DO949" s="2566"/>
      <c r="DP949" s="2566"/>
      <c r="DQ949" s="2566"/>
      <c r="DR949" s="2566"/>
      <c r="DS949" s="2566"/>
      <c r="DT949" s="2566"/>
      <c r="DU949" s="2566"/>
      <c r="DV949" s="2566"/>
      <c r="DW949" s="2566"/>
      <c r="DX949" s="2567"/>
      <c r="DY949" s="500"/>
    </row>
    <row r="950" spans="3:129" ht="21" customHeight="1">
      <c r="AU950" s="2452" t="s">
        <v>545</v>
      </c>
      <c r="AV950" s="2453"/>
      <c r="AW950" s="2453"/>
      <c r="AX950" s="2453"/>
      <c r="AY950" s="2453"/>
      <c r="AZ950" s="2454"/>
      <c r="BA950" s="2581" t="s">
        <v>551</v>
      </c>
      <c r="BB950" s="2582"/>
      <c r="BC950" s="2582"/>
      <c r="BD950" s="2582"/>
      <c r="BE950" s="2582"/>
      <c r="BF950" s="2582"/>
      <c r="BG950" s="2568"/>
      <c r="BH950" s="2568"/>
      <c r="BI950" s="2568"/>
      <c r="BJ950" s="2568"/>
      <c r="BK950" s="2568"/>
      <c r="BL950" s="2568"/>
      <c r="BM950" s="2568"/>
      <c r="BN950" s="2568"/>
      <c r="BO950" s="2568"/>
      <c r="BP950" s="2568"/>
      <c r="BQ950" s="2568"/>
      <c r="BR950" s="2568"/>
      <c r="BS950" s="2568"/>
      <c r="BT950" s="2568"/>
      <c r="BU950" s="2568"/>
      <c r="BV950" s="2568"/>
      <c r="BW950" s="2568"/>
      <c r="BX950" s="2568"/>
      <c r="BY950" s="2568"/>
      <c r="BZ950" s="2568"/>
      <c r="CA950" s="2568"/>
      <c r="CB950" s="2568"/>
      <c r="CC950" s="2568"/>
      <c r="CD950" s="2568"/>
      <c r="CE950" s="2568"/>
      <c r="CF950" s="2568"/>
      <c r="CG950" s="2568"/>
      <c r="CH950" s="2568"/>
      <c r="CI950" s="2568"/>
      <c r="CJ950" s="2568"/>
      <c r="CK950" s="2568"/>
      <c r="CL950" s="2568"/>
      <c r="CM950" s="2568"/>
      <c r="CN950" s="2568"/>
      <c r="CO950" s="2568"/>
      <c r="CP950" s="2568"/>
      <c r="CQ950" s="2568"/>
      <c r="CR950" s="2568"/>
      <c r="CS950" s="2568"/>
      <c r="CT950" s="2568"/>
      <c r="CU950" s="2568"/>
      <c r="CV950" s="2568"/>
      <c r="CW950" s="2568"/>
      <c r="CX950" s="2568"/>
      <c r="CY950" s="2568"/>
      <c r="CZ950" s="2568"/>
      <c r="DA950" s="2568"/>
      <c r="DB950" s="2568"/>
      <c r="DC950" s="2568"/>
      <c r="DD950" s="2568"/>
      <c r="DE950" s="2568"/>
      <c r="DF950" s="2568"/>
      <c r="DG950" s="2568"/>
      <c r="DH950" s="2568"/>
      <c r="DI950" s="2568"/>
      <c r="DJ950" s="2568"/>
      <c r="DK950" s="2568"/>
      <c r="DL950" s="2568"/>
      <c r="DM950" s="2568"/>
      <c r="DN950" s="2568"/>
      <c r="DO950" s="2568"/>
      <c r="DP950" s="2568"/>
      <c r="DQ950" s="2568"/>
      <c r="DR950" s="2568"/>
      <c r="DS950" s="2568"/>
      <c r="DT950" s="2568"/>
      <c r="DU950" s="2568"/>
      <c r="DV950" s="2568"/>
      <c r="DW950" s="2568"/>
      <c r="DX950" s="2569"/>
      <c r="DY950" s="500"/>
    </row>
    <row r="951" spans="3:129" ht="21" customHeight="1"/>
    <row r="952" spans="3:129" ht="21" customHeight="1">
      <c r="CO952" s="476" t="s">
        <v>609</v>
      </c>
    </row>
    <row r="953" spans="3:129">
      <c r="BH953" s="2464" t="s">
        <v>610</v>
      </c>
      <c r="BI953" s="2464"/>
      <c r="BJ953" s="2464"/>
      <c r="BK953" s="2464"/>
      <c r="BL953" s="2464"/>
      <c r="BM953" s="2358">
        <v>12</v>
      </c>
      <c r="BN953" s="2358"/>
      <c r="BO953" s="2358"/>
      <c r="BP953" s="2358"/>
      <c r="BQ953" s="2358"/>
      <c r="BR953" s="2465" t="s">
        <v>610</v>
      </c>
      <c r="BS953" s="2465"/>
      <c r="BT953" s="2465"/>
      <c r="BU953" s="2465"/>
      <c r="BV953" s="2465"/>
    </row>
    <row r="955" spans="3:129" ht="21">
      <c r="C955" s="2660" t="str">
        <f>I814</f>
        <v>④工事計画</v>
      </c>
      <c r="D955" s="2660"/>
      <c r="E955" s="2660"/>
      <c r="F955" s="2660"/>
      <c r="G955" s="2660"/>
      <c r="H955" s="2660"/>
      <c r="I955" s="2660"/>
      <c r="J955" s="2660"/>
      <c r="K955" s="2660"/>
      <c r="L955" s="2660"/>
      <c r="M955" s="2660"/>
      <c r="N955" s="2660"/>
      <c r="O955" s="2660"/>
      <c r="P955" s="2660"/>
      <c r="Q955" s="2660"/>
      <c r="R955" s="2660"/>
      <c r="S955" s="2660"/>
      <c r="T955" s="2660"/>
      <c r="U955" s="2660"/>
      <c r="V955" s="2660"/>
      <c r="W955" s="2660"/>
      <c r="X955" s="2660"/>
      <c r="Y955" s="2660"/>
      <c r="Z955" s="2660"/>
      <c r="AA955" s="2660"/>
      <c r="AV955" s="2465" t="str">
        <f>BA815&amp;"  "&amp;BG815</f>
        <v>３）  ×○工</v>
      </c>
      <c r="AW955" s="2465"/>
      <c r="AX955" s="2465"/>
      <c r="AY955" s="2465"/>
      <c r="AZ955" s="2465"/>
      <c r="BA955" s="2465"/>
      <c r="BB955" s="2465"/>
      <c r="BC955" s="2465"/>
      <c r="BD955" s="2465"/>
      <c r="BE955" s="2465"/>
      <c r="BF955" s="2465"/>
      <c r="BG955" s="2465"/>
      <c r="BH955" s="2465"/>
      <c r="BI955" s="2465"/>
      <c r="BJ955" s="2465"/>
      <c r="BK955" s="2465"/>
      <c r="BL955" s="2465"/>
      <c r="BM955" s="2465"/>
      <c r="BN955" s="2465"/>
      <c r="BO955" s="2465"/>
      <c r="BP955" s="2465"/>
      <c r="BQ955" s="2465"/>
      <c r="BR955" s="2465"/>
      <c r="BS955" s="2465"/>
      <c r="BT955" s="2465"/>
      <c r="BU955" s="2465"/>
      <c r="BV955" s="2465"/>
      <c r="BW955" s="2465"/>
      <c r="BX955" s="2465"/>
      <c r="BY955" s="2465"/>
    </row>
    <row r="956" spans="3:129" ht="21" customHeight="1"/>
    <row r="957" spans="3:129" ht="21" customHeight="1"/>
    <row r="958" spans="3:129" ht="21" customHeight="1">
      <c r="AU958" s="2557" t="s">
        <v>574</v>
      </c>
      <c r="AV958" s="2558"/>
      <c r="AW958" s="2558"/>
      <c r="AX958" s="2558"/>
      <c r="AY958" s="2558"/>
      <c r="AZ958" s="2559"/>
      <c r="BA958" s="2553" t="s">
        <v>593</v>
      </c>
      <c r="BB958" s="2554"/>
      <c r="BC958" s="2554"/>
      <c r="BD958" s="2554"/>
      <c r="BE958" s="2554"/>
      <c r="BF958" s="2554"/>
      <c r="BG958" s="2554"/>
      <c r="BH958" s="2554"/>
      <c r="BI958" s="2554"/>
      <c r="BJ958" s="2554"/>
      <c r="BK958" s="2554"/>
      <c r="BL958" s="2554"/>
      <c r="BM958" s="2554"/>
      <c r="BN958" s="2554"/>
      <c r="BO958" s="2554"/>
      <c r="BP958" s="2554"/>
      <c r="BQ958" s="2554"/>
      <c r="BR958" s="2554"/>
      <c r="BS958" s="2554"/>
      <c r="BT958" s="2554"/>
      <c r="BU958" s="2554"/>
      <c r="BV958" s="2554"/>
      <c r="BW958" s="2554"/>
      <c r="BX958" s="2554"/>
      <c r="BY958" s="2554"/>
      <c r="BZ958" s="2554"/>
      <c r="CA958" s="2554"/>
      <c r="CB958" s="2554"/>
      <c r="CC958" s="2554"/>
      <c r="CD958" s="2554"/>
      <c r="CE958" s="2554"/>
      <c r="CF958" s="2554"/>
      <c r="CG958" s="2554"/>
      <c r="CH958" s="2554"/>
      <c r="CI958" s="2554"/>
      <c r="CJ958" s="2554"/>
      <c r="CK958" s="2554"/>
      <c r="CL958" s="2554"/>
      <c r="CM958" s="2554"/>
      <c r="CN958" s="2554"/>
      <c r="CO958" s="2554"/>
      <c r="CP958" s="2554"/>
      <c r="CQ958" s="2554"/>
      <c r="CR958" s="2554"/>
      <c r="CS958" s="2554"/>
      <c r="CT958" s="2554"/>
      <c r="CU958" s="2554"/>
      <c r="CV958" s="2554"/>
      <c r="CW958" s="2554"/>
      <c r="CX958" s="2554"/>
      <c r="CY958" s="2554"/>
      <c r="CZ958" s="2554"/>
      <c r="DA958" s="2554"/>
      <c r="DB958" s="2554"/>
      <c r="DC958" s="2554"/>
      <c r="DD958" s="2554"/>
      <c r="DE958" s="2554"/>
      <c r="DF958" s="2554"/>
      <c r="DG958" s="2554"/>
      <c r="DH958" s="2554"/>
      <c r="DI958" s="2554"/>
      <c r="DJ958" s="2554"/>
      <c r="DK958" s="2554"/>
      <c r="DL958" s="2554"/>
      <c r="DM958" s="2554"/>
      <c r="DN958" s="2554"/>
      <c r="DO958" s="2554"/>
      <c r="DP958" s="2554"/>
      <c r="DQ958" s="2554"/>
      <c r="DR958" s="2554"/>
      <c r="DS958" s="2554"/>
      <c r="DT958" s="2554"/>
      <c r="DU958" s="2554"/>
      <c r="DV958" s="2554"/>
      <c r="DW958" s="2554"/>
      <c r="DX958" s="2555"/>
      <c r="DY958" s="494"/>
    </row>
    <row r="959" spans="3:129" ht="21" customHeight="1">
      <c r="I959" s="2572" t="s">
        <v>820</v>
      </c>
      <c r="J959" s="2573"/>
      <c r="K959" s="2573"/>
      <c r="L959" s="2573"/>
      <c r="M959" s="2573"/>
      <c r="N959" s="2573"/>
      <c r="O959" s="2573"/>
      <c r="P959" s="2573"/>
      <c r="Q959" s="2573"/>
      <c r="R959" s="2573"/>
      <c r="S959" s="2573"/>
      <c r="T959" s="2573"/>
      <c r="U959" s="2573"/>
      <c r="V959" s="2573"/>
      <c r="W959" s="2573"/>
      <c r="X959" s="2573"/>
      <c r="Y959" s="2573"/>
      <c r="Z959" s="2573"/>
      <c r="AA959" s="2573"/>
      <c r="AB959" s="2573"/>
      <c r="AC959" s="2573"/>
      <c r="AD959" s="2573"/>
      <c r="AE959" s="2573"/>
      <c r="AF959" s="2573"/>
      <c r="AG959" s="2573"/>
      <c r="AH959" s="2573"/>
      <c r="AI959" s="2573"/>
      <c r="AJ959" s="2573"/>
      <c r="AK959" s="2574"/>
      <c r="AL959" s="485"/>
      <c r="AM959" s="486"/>
      <c r="AN959" s="486"/>
      <c r="AO959" s="486"/>
      <c r="AP959" s="486"/>
      <c r="AQ959" s="486"/>
      <c r="AR959" s="486"/>
      <c r="AS959" s="486"/>
      <c r="AT959" s="487"/>
      <c r="AU959" s="2446" t="s">
        <v>545</v>
      </c>
      <c r="AV959" s="2447"/>
      <c r="AW959" s="2447"/>
      <c r="AX959" s="2447"/>
      <c r="AY959" s="2447"/>
      <c r="AZ959" s="2448"/>
      <c r="BA959" s="2578" t="s">
        <v>546</v>
      </c>
      <c r="BB959" s="2579"/>
      <c r="BC959" s="2579"/>
      <c r="BD959" s="2579"/>
      <c r="BE959" s="2579"/>
      <c r="BF959" s="2579"/>
      <c r="BG959" s="2570"/>
      <c r="BH959" s="2570"/>
      <c r="BI959" s="2570"/>
      <c r="BJ959" s="2570"/>
      <c r="BK959" s="2570"/>
      <c r="BL959" s="2570"/>
      <c r="BM959" s="2570"/>
      <c r="BN959" s="2570"/>
      <c r="BO959" s="2570"/>
      <c r="BP959" s="2570"/>
      <c r="BQ959" s="2570"/>
      <c r="BR959" s="2570"/>
      <c r="BS959" s="2570"/>
      <c r="BT959" s="2570"/>
      <c r="BU959" s="2570"/>
      <c r="BV959" s="2570"/>
      <c r="BW959" s="2570"/>
      <c r="BX959" s="2570"/>
      <c r="BY959" s="2570"/>
      <c r="BZ959" s="2570"/>
      <c r="CA959" s="2570"/>
      <c r="CB959" s="2570"/>
      <c r="CC959" s="2570"/>
      <c r="CD959" s="2570"/>
      <c r="CE959" s="2570"/>
      <c r="CF959" s="2570"/>
      <c r="CG959" s="2570"/>
      <c r="CH959" s="2570"/>
      <c r="CI959" s="2570"/>
      <c r="CJ959" s="2570"/>
      <c r="CK959" s="2570"/>
      <c r="CL959" s="2570"/>
      <c r="CM959" s="2570"/>
      <c r="CN959" s="2570"/>
      <c r="CO959" s="2570"/>
      <c r="CP959" s="2570"/>
      <c r="CQ959" s="2570"/>
      <c r="CR959" s="2570"/>
      <c r="CS959" s="2570"/>
      <c r="CT959" s="2570"/>
      <c r="CU959" s="2570"/>
      <c r="CV959" s="2570"/>
      <c r="CW959" s="2570"/>
      <c r="CX959" s="2570"/>
      <c r="CY959" s="2570"/>
      <c r="CZ959" s="2570"/>
      <c r="DA959" s="2570"/>
      <c r="DB959" s="2570"/>
      <c r="DC959" s="2570"/>
      <c r="DD959" s="2570"/>
      <c r="DE959" s="2570"/>
      <c r="DF959" s="2570"/>
      <c r="DG959" s="2570"/>
      <c r="DH959" s="2570"/>
      <c r="DI959" s="2570"/>
      <c r="DJ959" s="2570"/>
      <c r="DK959" s="2570"/>
      <c r="DL959" s="2570"/>
      <c r="DM959" s="2570"/>
      <c r="DN959" s="2570"/>
      <c r="DO959" s="2570"/>
      <c r="DP959" s="2570"/>
      <c r="DQ959" s="2570"/>
      <c r="DR959" s="2570"/>
      <c r="DS959" s="2570"/>
      <c r="DT959" s="2570"/>
      <c r="DU959" s="2570"/>
      <c r="DV959" s="2570"/>
      <c r="DW959" s="2570"/>
      <c r="DX959" s="2571"/>
      <c r="DY959" s="500"/>
    </row>
    <row r="960" spans="3:129" ht="21" customHeight="1">
      <c r="I960" s="2575"/>
      <c r="J960" s="2576"/>
      <c r="K960" s="2576"/>
      <c r="L960" s="2576"/>
      <c r="M960" s="2576"/>
      <c r="N960" s="2576"/>
      <c r="O960" s="2576"/>
      <c r="P960" s="2576"/>
      <c r="Q960" s="2576"/>
      <c r="R960" s="2576"/>
      <c r="S960" s="2576"/>
      <c r="T960" s="2576"/>
      <c r="U960" s="2576"/>
      <c r="V960" s="2576"/>
      <c r="W960" s="2576"/>
      <c r="X960" s="2576"/>
      <c r="Y960" s="2576"/>
      <c r="Z960" s="2576"/>
      <c r="AA960" s="2576"/>
      <c r="AB960" s="2576"/>
      <c r="AC960" s="2576"/>
      <c r="AD960" s="2576"/>
      <c r="AE960" s="2576"/>
      <c r="AF960" s="2576"/>
      <c r="AG960" s="2576"/>
      <c r="AH960" s="2576"/>
      <c r="AI960" s="2576"/>
      <c r="AJ960" s="2576"/>
      <c r="AK960" s="2577"/>
      <c r="AU960" s="2449" t="s">
        <v>545</v>
      </c>
      <c r="AV960" s="2450"/>
      <c r="AW960" s="2450"/>
      <c r="AX960" s="2450"/>
      <c r="AY960" s="2450"/>
      <c r="AZ960" s="2451"/>
      <c r="BA960" s="2578" t="s">
        <v>548</v>
      </c>
      <c r="BB960" s="2579"/>
      <c r="BC960" s="2579"/>
      <c r="BD960" s="2579"/>
      <c r="BE960" s="2579"/>
      <c r="BF960" s="2579"/>
      <c r="BG960" s="2566"/>
      <c r="BH960" s="2566"/>
      <c r="BI960" s="2566"/>
      <c r="BJ960" s="2566"/>
      <c r="BK960" s="2566"/>
      <c r="BL960" s="2566"/>
      <c r="BM960" s="2566"/>
      <c r="BN960" s="2566"/>
      <c r="BO960" s="2566"/>
      <c r="BP960" s="2566"/>
      <c r="BQ960" s="2566"/>
      <c r="BR960" s="2566"/>
      <c r="BS960" s="2566"/>
      <c r="BT960" s="2566"/>
      <c r="BU960" s="2566"/>
      <c r="BV960" s="2566"/>
      <c r="BW960" s="2566"/>
      <c r="BX960" s="2566"/>
      <c r="BY960" s="2566"/>
      <c r="BZ960" s="2566"/>
      <c r="CA960" s="2566"/>
      <c r="CB960" s="2566"/>
      <c r="CC960" s="2566"/>
      <c r="CD960" s="2566"/>
      <c r="CE960" s="2566"/>
      <c r="CF960" s="2566"/>
      <c r="CG960" s="2566"/>
      <c r="CH960" s="2566"/>
      <c r="CI960" s="2566"/>
      <c r="CJ960" s="2566"/>
      <c r="CK960" s="2566"/>
      <c r="CL960" s="2566"/>
      <c r="CM960" s="2566"/>
      <c r="CN960" s="2566"/>
      <c r="CO960" s="2566"/>
      <c r="CP960" s="2566"/>
      <c r="CQ960" s="2566"/>
      <c r="CR960" s="2566"/>
      <c r="CS960" s="2566"/>
      <c r="CT960" s="2566"/>
      <c r="CU960" s="2566"/>
      <c r="CV960" s="2566"/>
      <c r="CW960" s="2566"/>
      <c r="CX960" s="2566"/>
      <c r="CY960" s="2566"/>
      <c r="CZ960" s="2566"/>
      <c r="DA960" s="2566"/>
      <c r="DB960" s="2566"/>
      <c r="DC960" s="2566"/>
      <c r="DD960" s="2566"/>
      <c r="DE960" s="2566"/>
      <c r="DF960" s="2566"/>
      <c r="DG960" s="2566"/>
      <c r="DH960" s="2566"/>
      <c r="DI960" s="2566"/>
      <c r="DJ960" s="2566"/>
      <c r="DK960" s="2566"/>
      <c r="DL960" s="2566"/>
      <c r="DM960" s="2566"/>
      <c r="DN960" s="2566"/>
      <c r="DO960" s="2566"/>
      <c r="DP960" s="2566"/>
      <c r="DQ960" s="2566"/>
      <c r="DR960" s="2566"/>
      <c r="DS960" s="2566"/>
      <c r="DT960" s="2566"/>
      <c r="DU960" s="2566"/>
      <c r="DV960" s="2566"/>
      <c r="DW960" s="2566"/>
      <c r="DX960" s="2567"/>
      <c r="DY960" s="500"/>
    </row>
    <row r="961" spans="9:129" ht="21" customHeight="1">
      <c r="Z961" s="482"/>
      <c r="AB961" s="483"/>
      <c r="AU961" s="2449" t="s">
        <v>545</v>
      </c>
      <c r="AV961" s="2450"/>
      <c r="AW961" s="2450"/>
      <c r="AX961" s="2450"/>
      <c r="AY961" s="2450"/>
      <c r="AZ961" s="2451"/>
      <c r="BA961" s="2578" t="s">
        <v>549</v>
      </c>
      <c r="BB961" s="2579"/>
      <c r="BC961" s="2579"/>
      <c r="BD961" s="2579"/>
      <c r="BE961" s="2579"/>
      <c r="BF961" s="2579"/>
      <c r="BG961" s="2566"/>
      <c r="BH961" s="2566"/>
      <c r="BI961" s="2566"/>
      <c r="BJ961" s="2566"/>
      <c r="BK961" s="2566"/>
      <c r="BL961" s="2566"/>
      <c r="BM961" s="2566"/>
      <c r="BN961" s="2566"/>
      <c r="BO961" s="2566"/>
      <c r="BP961" s="2566"/>
      <c r="BQ961" s="2566"/>
      <c r="BR961" s="2566"/>
      <c r="BS961" s="2566"/>
      <c r="BT961" s="2566"/>
      <c r="BU961" s="2566"/>
      <c r="BV961" s="2566"/>
      <c r="BW961" s="2566"/>
      <c r="BX961" s="2566"/>
      <c r="BY961" s="2566"/>
      <c r="BZ961" s="2566"/>
      <c r="CA961" s="2566"/>
      <c r="CB961" s="2566"/>
      <c r="CC961" s="2566"/>
      <c r="CD961" s="2566"/>
      <c r="CE961" s="2566"/>
      <c r="CF961" s="2566"/>
      <c r="CG961" s="2566"/>
      <c r="CH961" s="2566"/>
      <c r="CI961" s="2566"/>
      <c r="CJ961" s="2566"/>
      <c r="CK961" s="2566"/>
      <c r="CL961" s="2566"/>
      <c r="CM961" s="2566"/>
      <c r="CN961" s="2566"/>
      <c r="CO961" s="2566"/>
      <c r="CP961" s="2566"/>
      <c r="CQ961" s="2566"/>
      <c r="CR961" s="2566"/>
      <c r="CS961" s="2566"/>
      <c r="CT961" s="2566"/>
      <c r="CU961" s="2566"/>
      <c r="CV961" s="2566"/>
      <c r="CW961" s="2566"/>
      <c r="CX961" s="2566"/>
      <c r="CY961" s="2566"/>
      <c r="CZ961" s="2566"/>
      <c r="DA961" s="2566"/>
      <c r="DB961" s="2566"/>
      <c r="DC961" s="2566"/>
      <c r="DD961" s="2566"/>
      <c r="DE961" s="2566"/>
      <c r="DF961" s="2566"/>
      <c r="DG961" s="2566"/>
      <c r="DH961" s="2566"/>
      <c r="DI961" s="2566"/>
      <c r="DJ961" s="2566"/>
      <c r="DK961" s="2566"/>
      <c r="DL961" s="2566"/>
      <c r="DM961" s="2566"/>
      <c r="DN961" s="2566"/>
      <c r="DO961" s="2566"/>
      <c r="DP961" s="2566"/>
      <c r="DQ961" s="2566"/>
      <c r="DR961" s="2566"/>
      <c r="DS961" s="2566"/>
      <c r="DT961" s="2566"/>
      <c r="DU961" s="2566"/>
      <c r="DV961" s="2566"/>
      <c r="DW961" s="2566"/>
      <c r="DX961" s="2567"/>
      <c r="DY961" s="500"/>
    </row>
    <row r="962" spans="9:129" ht="21" customHeight="1">
      <c r="Z962" s="482"/>
      <c r="AB962" s="483"/>
      <c r="AU962" s="2449" t="s">
        <v>545</v>
      </c>
      <c r="AV962" s="2450"/>
      <c r="AW962" s="2450"/>
      <c r="AX962" s="2450"/>
      <c r="AY962" s="2450"/>
      <c r="AZ962" s="2451"/>
      <c r="BA962" s="2578" t="s">
        <v>550</v>
      </c>
      <c r="BB962" s="2579"/>
      <c r="BC962" s="2579"/>
      <c r="BD962" s="2579"/>
      <c r="BE962" s="2579"/>
      <c r="BF962" s="2579"/>
      <c r="BG962" s="2566"/>
      <c r="BH962" s="2566"/>
      <c r="BI962" s="2566"/>
      <c r="BJ962" s="2566"/>
      <c r="BK962" s="2566"/>
      <c r="BL962" s="2566"/>
      <c r="BM962" s="2566"/>
      <c r="BN962" s="2566"/>
      <c r="BO962" s="2566"/>
      <c r="BP962" s="2566"/>
      <c r="BQ962" s="2566"/>
      <c r="BR962" s="2566"/>
      <c r="BS962" s="2566"/>
      <c r="BT962" s="2566"/>
      <c r="BU962" s="2566"/>
      <c r="BV962" s="2566"/>
      <c r="BW962" s="2566"/>
      <c r="BX962" s="2566"/>
      <c r="BY962" s="2566"/>
      <c r="BZ962" s="2566"/>
      <c r="CA962" s="2566"/>
      <c r="CB962" s="2566"/>
      <c r="CC962" s="2566"/>
      <c r="CD962" s="2566"/>
      <c r="CE962" s="2566"/>
      <c r="CF962" s="2566"/>
      <c r="CG962" s="2566"/>
      <c r="CH962" s="2566"/>
      <c r="CI962" s="2566"/>
      <c r="CJ962" s="2566"/>
      <c r="CK962" s="2566"/>
      <c r="CL962" s="2566"/>
      <c r="CM962" s="2566"/>
      <c r="CN962" s="2566"/>
      <c r="CO962" s="2566"/>
      <c r="CP962" s="2566"/>
      <c r="CQ962" s="2566"/>
      <c r="CR962" s="2566"/>
      <c r="CS962" s="2566"/>
      <c r="CT962" s="2566"/>
      <c r="CU962" s="2566"/>
      <c r="CV962" s="2566"/>
      <c r="CW962" s="2566"/>
      <c r="CX962" s="2566"/>
      <c r="CY962" s="2566"/>
      <c r="CZ962" s="2566"/>
      <c r="DA962" s="2566"/>
      <c r="DB962" s="2566"/>
      <c r="DC962" s="2566"/>
      <c r="DD962" s="2566"/>
      <c r="DE962" s="2566"/>
      <c r="DF962" s="2566"/>
      <c r="DG962" s="2566"/>
      <c r="DH962" s="2566"/>
      <c r="DI962" s="2566"/>
      <c r="DJ962" s="2566"/>
      <c r="DK962" s="2566"/>
      <c r="DL962" s="2566"/>
      <c r="DM962" s="2566"/>
      <c r="DN962" s="2566"/>
      <c r="DO962" s="2566"/>
      <c r="DP962" s="2566"/>
      <c r="DQ962" s="2566"/>
      <c r="DR962" s="2566"/>
      <c r="DS962" s="2566"/>
      <c r="DT962" s="2566"/>
      <c r="DU962" s="2566"/>
      <c r="DV962" s="2566"/>
      <c r="DW962" s="2566"/>
      <c r="DX962" s="2567"/>
      <c r="DY962" s="500"/>
    </row>
    <row r="963" spans="9:129" ht="21" customHeight="1">
      <c r="Z963" s="482"/>
      <c r="AB963" s="483"/>
      <c r="AU963" s="2452" t="s">
        <v>545</v>
      </c>
      <c r="AV963" s="2453"/>
      <c r="AW963" s="2453"/>
      <c r="AX963" s="2453"/>
      <c r="AY963" s="2453"/>
      <c r="AZ963" s="2454"/>
      <c r="BA963" s="2581" t="s">
        <v>551</v>
      </c>
      <c r="BB963" s="2582"/>
      <c r="BC963" s="2582"/>
      <c r="BD963" s="2582"/>
      <c r="BE963" s="2582"/>
      <c r="BF963" s="2582"/>
      <c r="BG963" s="2568"/>
      <c r="BH963" s="2568"/>
      <c r="BI963" s="2568"/>
      <c r="BJ963" s="2568"/>
      <c r="BK963" s="2568"/>
      <c r="BL963" s="2568"/>
      <c r="BM963" s="2568"/>
      <c r="BN963" s="2568"/>
      <c r="BO963" s="2568"/>
      <c r="BP963" s="2568"/>
      <c r="BQ963" s="2568"/>
      <c r="BR963" s="2568"/>
      <c r="BS963" s="2568"/>
      <c r="BT963" s="2568"/>
      <c r="BU963" s="2568"/>
      <c r="BV963" s="2568"/>
      <c r="BW963" s="2568"/>
      <c r="BX963" s="2568"/>
      <c r="BY963" s="2568"/>
      <c r="BZ963" s="2568"/>
      <c r="CA963" s="2568"/>
      <c r="CB963" s="2568"/>
      <c r="CC963" s="2568"/>
      <c r="CD963" s="2568"/>
      <c r="CE963" s="2568"/>
      <c r="CF963" s="2568"/>
      <c r="CG963" s="2568"/>
      <c r="CH963" s="2568"/>
      <c r="CI963" s="2568"/>
      <c r="CJ963" s="2568"/>
      <c r="CK963" s="2568"/>
      <c r="CL963" s="2568"/>
      <c r="CM963" s="2568"/>
      <c r="CN963" s="2568"/>
      <c r="CO963" s="2568"/>
      <c r="CP963" s="2568"/>
      <c r="CQ963" s="2568"/>
      <c r="CR963" s="2568"/>
      <c r="CS963" s="2568"/>
      <c r="CT963" s="2568"/>
      <c r="CU963" s="2568"/>
      <c r="CV963" s="2568"/>
      <c r="CW963" s="2568"/>
      <c r="CX963" s="2568"/>
      <c r="CY963" s="2568"/>
      <c r="CZ963" s="2568"/>
      <c r="DA963" s="2568"/>
      <c r="DB963" s="2568"/>
      <c r="DC963" s="2568"/>
      <c r="DD963" s="2568"/>
      <c r="DE963" s="2568"/>
      <c r="DF963" s="2568"/>
      <c r="DG963" s="2568"/>
      <c r="DH963" s="2568"/>
      <c r="DI963" s="2568"/>
      <c r="DJ963" s="2568"/>
      <c r="DK963" s="2568"/>
      <c r="DL963" s="2568"/>
      <c r="DM963" s="2568"/>
      <c r="DN963" s="2568"/>
      <c r="DO963" s="2568"/>
      <c r="DP963" s="2568"/>
      <c r="DQ963" s="2568"/>
      <c r="DR963" s="2568"/>
      <c r="DS963" s="2568"/>
      <c r="DT963" s="2568"/>
      <c r="DU963" s="2568"/>
      <c r="DV963" s="2568"/>
      <c r="DW963" s="2568"/>
      <c r="DX963" s="2569"/>
      <c r="DY963" s="500"/>
    </row>
    <row r="964" spans="9:129" ht="21" customHeight="1">
      <c r="Z964" s="482"/>
      <c r="AB964" s="483"/>
    </row>
    <row r="965" spans="9:129" ht="21" customHeight="1">
      <c r="Z965" s="482"/>
      <c r="AB965" s="483"/>
    </row>
    <row r="966" spans="9:129" ht="21" customHeight="1">
      <c r="Z966" s="482"/>
      <c r="AB966" s="483"/>
      <c r="AU966" s="2557" t="s">
        <v>574</v>
      </c>
      <c r="AV966" s="2558"/>
      <c r="AW966" s="2558"/>
      <c r="AX966" s="2558"/>
      <c r="AY966" s="2558"/>
      <c r="AZ966" s="2559"/>
      <c r="BA966" s="2553" t="s">
        <v>593</v>
      </c>
      <c r="BB966" s="2554"/>
      <c r="BC966" s="2554"/>
      <c r="BD966" s="2554"/>
      <c r="BE966" s="2554"/>
      <c r="BF966" s="2554"/>
      <c r="BG966" s="2554"/>
      <c r="BH966" s="2554"/>
      <c r="BI966" s="2554"/>
      <c r="BJ966" s="2554"/>
      <c r="BK966" s="2554"/>
      <c r="BL966" s="2554"/>
      <c r="BM966" s="2554"/>
      <c r="BN966" s="2554"/>
      <c r="BO966" s="2554"/>
      <c r="BP966" s="2554"/>
      <c r="BQ966" s="2554"/>
      <c r="BR966" s="2554"/>
      <c r="BS966" s="2554"/>
      <c r="BT966" s="2554"/>
      <c r="BU966" s="2554"/>
      <c r="BV966" s="2554"/>
      <c r="BW966" s="2554"/>
      <c r="BX966" s="2554"/>
      <c r="BY966" s="2554"/>
      <c r="BZ966" s="2554"/>
      <c r="CA966" s="2554"/>
      <c r="CB966" s="2554"/>
      <c r="CC966" s="2554"/>
      <c r="CD966" s="2554"/>
      <c r="CE966" s="2554"/>
      <c r="CF966" s="2554"/>
      <c r="CG966" s="2554"/>
      <c r="CH966" s="2554"/>
      <c r="CI966" s="2554"/>
      <c r="CJ966" s="2554"/>
      <c r="CK966" s="2554"/>
      <c r="CL966" s="2554"/>
      <c r="CM966" s="2554"/>
      <c r="CN966" s="2554"/>
      <c r="CO966" s="2554"/>
      <c r="CP966" s="2554"/>
      <c r="CQ966" s="2554"/>
      <c r="CR966" s="2554"/>
      <c r="CS966" s="2554"/>
      <c r="CT966" s="2554"/>
      <c r="CU966" s="2554"/>
      <c r="CV966" s="2554"/>
      <c r="CW966" s="2554"/>
      <c r="CX966" s="2554"/>
      <c r="CY966" s="2554"/>
      <c r="CZ966" s="2554"/>
      <c r="DA966" s="2554"/>
      <c r="DB966" s="2554"/>
      <c r="DC966" s="2554"/>
      <c r="DD966" s="2554"/>
      <c r="DE966" s="2554"/>
      <c r="DF966" s="2554"/>
      <c r="DG966" s="2554"/>
      <c r="DH966" s="2554"/>
      <c r="DI966" s="2554"/>
      <c r="DJ966" s="2554"/>
      <c r="DK966" s="2554"/>
      <c r="DL966" s="2554"/>
      <c r="DM966" s="2554"/>
      <c r="DN966" s="2554"/>
      <c r="DO966" s="2554"/>
      <c r="DP966" s="2554"/>
      <c r="DQ966" s="2554"/>
      <c r="DR966" s="2554"/>
      <c r="DS966" s="2554"/>
      <c r="DT966" s="2554"/>
      <c r="DU966" s="2554"/>
      <c r="DV966" s="2554"/>
      <c r="DW966" s="2554"/>
      <c r="DX966" s="2555"/>
      <c r="DY966" s="494"/>
    </row>
    <row r="967" spans="9:129" ht="21" customHeight="1">
      <c r="I967" s="2572" t="s">
        <v>819</v>
      </c>
      <c r="J967" s="2573"/>
      <c r="K967" s="2573"/>
      <c r="L967" s="2573"/>
      <c r="M967" s="2573"/>
      <c r="N967" s="2573"/>
      <c r="O967" s="2573"/>
      <c r="P967" s="2573"/>
      <c r="Q967" s="2573"/>
      <c r="R967" s="2573"/>
      <c r="S967" s="2573"/>
      <c r="T967" s="2573"/>
      <c r="U967" s="2573"/>
      <c r="V967" s="2573"/>
      <c r="W967" s="2573"/>
      <c r="X967" s="2573"/>
      <c r="Y967" s="2573"/>
      <c r="Z967" s="2573"/>
      <c r="AA967" s="2573"/>
      <c r="AB967" s="2573"/>
      <c r="AC967" s="2573"/>
      <c r="AD967" s="2573"/>
      <c r="AE967" s="2573"/>
      <c r="AF967" s="2573"/>
      <c r="AG967" s="2573"/>
      <c r="AH967" s="2573"/>
      <c r="AI967" s="2573"/>
      <c r="AJ967" s="2573"/>
      <c r="AK967" s="2574"/>
      <c r="AL967" s="485"/>
      <c r="AM967" s="486"/>
      <c r="AN967" s="486"/>
      <c r="AO967" s="486"/>
      <c r="AP967" s="486"/>
      <c r="AQ967" s="486"/>
      <c r="AR967" s="486"/>
      <c r="AS967" s="486"/>
      <c r="AT967" s="487"/>
      <c r="AU967" s="2446" t="s">
        <v>545</v>
      </c>
      <c r="AV967" s="2447"/>
      <c r="AW967" s="2447"/>
      <c r="AX967" s="2447"/>
      <c r="AY967" s="2447"/>
      <c r="AZ967" s="2448"/>
      <c r="BA967" s="2578" t="s">
        <v>546</v>
      </c>
      <c r="BB967" s="2579"/>
      <c r="BC967" s="2579"/>
      <c r="BD967" s="2579"/>
      <c r="BE967" s="2579"/>
      <c r="BF967" s="2579"/>
      <c r="BG967" s="2566"/>
      <c r="BH967" s="2566"/>
      <c r="BI967" s="2566"/>
      <c r="BJ967" s="2566"/>
      <c r="BK967" s="2566"/>
      <c r="BL967" s="2566"/>
      <c r="BM967" s="2566"/>
      <c r="BN967" s="2566"/>
      <c r="BO967" s="2566"/>
      <c r="BP967" s="2566"/>
      <c r="BQ967" s="2566"/>
      <c r="BR967" s="2566"/>
      <c r="BS967" s="2566"/>
      <c r="BT967" s="2566"/>
      <c r="BU967" s="2566"/>
      <c r="BV967" s="2566"/>
      <c r="BW967" s="2566"/>
      <c r="BX967" s="2566"/>
      <c r="BY967" s="2566"/>
      <c r="BZ967" s="2566"/>
      <c r="CA967" s="2566"/>
      <c r="CB967" s="2566"/>
      <c r="CC967" s="2566"/>
      <c r="CD967" s="2566"/>
      <c r="CE967" s="2566"/>
      <c r="CF967" s="2566"/>
      <c r="CG967" s="2566"/>
      <c r="CH967" s="2566"/>
      <c r="CI967" s="2566"/>
      <c r="CJ967" s="2566"/>
      <c r="CK967" s="2566"/>
      <c r="CL967" s="2566"/>
      <c r="CM967" s="2566"/>
      <c r="CN967" s="2566"/>
      <c r="CO967" s="2566"/>
      <c r="CP967" s="2566"/>
      <c r="CQ967" s="2566"/>
      <c r="CR967" s="2566"/>
      <c r="CS967" s="2566"/>
      <c r="CT967" s="2566"/>
      <c r="CU967" s="2566"/>
      <c r="CV967" s="2566"/>
      <c r="CW967" s="2566"/>
      <c r="CX967" s="2566"/>
      <c r="CY967" s="2566"/>
      <c r="CZ967" s="2566"/>
      <c r="DA967" s="2566"/>
      <c r="DB967" s="2566"/>
      <c r="DC967" s="2566"/>
      <c r="DD967" s="2566"/>
      <c r="DE967" s="2566"/>
      <c r="DF967" s="2566"/>
      <c r="DG967" s="2566"/>
      <c r="DH967" s="2566"/>
      <c r="DI967" s="2566"/>
      <c r="DJ967" s="2566"/>
      <c r="DK967" s="2566"/>
      <c r="DL967" s="2566"/>
      <c r="DM967" s="2566"/>
      <c r="DN967" s="2566"/>
      <c r="DO967" s="2566"/>
      <c r="DP967" s="2566"/>
      <c r="DQ967" s="2566"/>
      <c r="DR967" s="2566"/>
      <c r="DS967" s="2566"/>
      <c r="DT967" s="2566"/>
      <c r="DU967" s="2566"/>
      <c r="DV967" s="2566"/>
      <c r="DW967" s="2566"/>
      <c r="DX967" s="2567"/>
      <c r="DY967" s="500"/>
    </row>
    <row r="968" spans="9:129" ht="21" customHeight="1">
      <c r="I968" s="2575"/>
      <c r="J968" s="2576"/>
      <c r="K968" s="2576"/>
      <c r="L968" s="2576"/>
      <c r="M968" s="2576"/>
      <c r="N968" s="2576"/>
      <c r="O968" s="2576"/>
      <c r="P968" s="2576"/>
      <c r="Q968" s="2576"/>
      <c r="R968" s="2576"/>
      <c r="S968" s="2576"/>
      <c r="T968" s="2576"/>
      <c r="U968" s="2576"/>
      <c r="V968" s="2576"/>
      <c r="W968" s="2576"/>
      <c r="X968" s="2576"/>
      <c r="Y968" s="2576"/>
      <c r="Z968" s="2576"/>
      <c r="AA968" s="2576"/>
      <c r="AB968" s="2576"/>
      <c r="AC968" s="2576"/>
      <c r="AD968" s="2576"/>
      <c r="AE968" s="2576"/>
      <c r="AF968" s="2576"/>
      <c r="AG968" s="2576"/>
      <c r="AH968" s="2576"/>
      <c r="AI968" s="2576"/>
      <c r="AJ968" s="2576"/>
      <c r="AK968" s="2577"/>
      <c r="AU968" s="2449" t="s">
        <v>545</v>
      </c>
      <c r="AV968" s="2450"/>
      <c r="AW968" s="2450"/>
      <c r="AX968" s="2450"/>
      <c r="AY968" s="2450"/>
      <c r="AZ968" s="2451"/>
      <c r="BA968" s="2578" t="s">
        <v>548</v>
      </c>
      <c r="BB968" s="2579"/>
      <c r="BC968" s="2579"/>
      <c r="BD968" s="2579"/>
      <c r="BE968" s="2579"/>
      <c r="BF968" s="2579"/>
      <c r="BG968" s="2566"/>
      <c r="BH968" s="2566"/>
      <c r="BI968" s="2566"/>
      <c r="BJ968" s="2566"/>
      <c r="BK968" s="2566"/>
      <c r="BL968" s="2566"/>
      <c r="BM968" s="2566"/>
      <c r="BN968" s="2566"/>
      <c r="BO968" s="2566"/>
      <c r="BP968" s="2566"/>
      <c r="BQ968" s="2566"/>
      <c r="BR968" s="2566"/>
      <c r="BS968" s="2566"/>
      <c r="BT968" s="2566"/>
      <c r="BU968" s="2566"/>
      <c r="BV968" s="2566"/>
      <c r="BW968" s="2566"/>
      <c r="BX968" s="2566"/>
      <c r="BY968" s="2566"/>
      <c r="BZ968" s="2566"/>
      <c r="CA968" s="2566"/>
      <c r="CB968" s="2566"/>
      <c r="CC968" s="2566"/>
      <c r="CD968" s="2566"/>
      <c r="CE968" s="2566"/>
      <c r="CF968" s="2566"/>
      <c r="CG968" s="2566"/>
      <c r="CH968" s="2566"/>
      <c r="CI968" s="2566"/>
      <c r="CJ968" s="2566"/>
      <c r="CK968" s="2566"/>
      <c r="CL968" s="2566"/>
      <c r="CM968" s="2566"/>
      <c r="CN968" s="2566"/>
      <c r="CO968" s="2566"/>
      <c r="CP968" s="2566"/>
      <c r="CQ968" s="2566"/>
      <c r="CR968" s="2566"/>
      <c r="CS968" s="2566"/>
      <c r="CT968" s="2566"/>
      <c r="CU968" s="2566"/>
      <c r="CV968" s="2566"/>
      <c r="CW968" s="2566"/>
      <c r="CX968" s="2566"/>
      <c r="CY968" s="2566"/>
      <c r="CZ968" s="2566"/>
      <c r="DA968" s="2566"/>
      <c r="DB968" s="2566"/>
      <c r="DC968" s="2566"/>
      <c r="DD968" s="2566"/>
      <c r="DE968" s="2566"/>
      <c r="DF968" s="2566"/>
      <c r="DG968" s="2566"/>
      <c r="DH968" s="2566"/>
      <c r="DI968" s="2566"/>
      <c r="DJ968" s="2566"/>
      <c r="DK968" s="2566"/>
      <c r="DL968" s="2566"/>
      <c r="DM968" s="2566"/>
      <c r="DN968" s="2566"/>
      <c r="DO968" s="2566"/>
      <c r="DP968" s="2566"/>
      <c r="DQ968" s="2566"/>
      <c r="DR968" s="2566"/>
      <c r="DS968" s="2566"/>
      <c r="DT968" s="2566"/>
      <c r="DU968" s="2566"/>
      <c r="DV968" s="2566"/>
      <c r="DW968" s="2566"/>
      <c r="DX968" s="2567"/>
      <c r="DY968" s="500"/>
    </row>
    <row r="969" spans="9:129" ht="21" customHeight="1">
      <c r="Z969" s="482"/>
      <c r="AB969" s="483"/>
      <c r="AU969" s="2449" t="s">
        <v>545</v>
      </c>
      <c r="AV969" s="2450"/>
      <c r="AW969" s="2450"/>
      <c r="AX969" s="2450"/>
      <c r="AY969" s="2450"/>
      <c r="AZ969" s="2451"/>
      <c r="BA969" s="2578" t="s">
        <v>549</v>
      </c>
      <c r="BB969" s="2579"/>
      <c r="BC969" s="2579"/>
      <c r="BD969" s="2579"/>
      <c r="BE969" s="2579"/>
      <c r="BF969" s="2579"/>
      <c r="BG969" s="2566"/>
      <c r="BH969" s="2566"/>
      <c r="BI969" s="2566"/>
      <c r="BJ969" s="2566"/>
      <c r="BK969" s="2566"/>
      <c r="BL969" s="2566"/>
      <c r="BM969" s="2566"/>
      <c r="BN969" s="2566"/>
      <c r="BO969" s="2566"/>
      <c r="BP969" s="2566"/>
      <c r="BQ969" s="2566"/>
      <c r="BR969" s="2566"/>
      <c r="BS969" s="2566"/>
      <c r="BT969" s="2566"/>
      <c r="BU969" s="2566"/>
      <c r="BV969" s="2566"/>
      <c r="BW969" s="2566"/>
      <c r="BX969" s="2566"/>
      <c r="BY969" s="2566"/>
      <c r="BZ969" s="2566"/>
      <c r="CA969" s="2566"/>
      <c r="CB969" s="2566"/>
      <c r="CC969" s="2566"/>
      <c r="CD969" s="2566"/>
      <c r="CE969" s="2566"/>
      <c r="CF969" s="2566"/>
      <c r="CG969" s="2566"/>
      <c r="CH969" s="2566"/>
      <c r="CI969" s="2566"/>
      <c r="CJ969" s="2566"/>
      <c r="CK969" s="2566"/>
      <c r="CL969" s="2566"/>
      <c r="CM969" s="2566"/>
      <c r="CN969" s="2566"/>
      <c r="CO969" s="2566"/>
      <c r="CP969" s="2566"/>
      <c r="CQ969" s="2566"/>
      <c r="CR969" s="2566"/>
      <c r="CS969" s="2566"/>
      <c r="CT969" s="2566"/>
      <c r="CU969" s="2566"/>
      <c r="CV969" s="2566"/>
      <c r="CW969" s="2566"/>
      <c r="CX969" s="2566"/>
      <c r="CY969" s="2566"/>
      <c r="CZ969" s="2566"/>
      <c r="DA969" s="2566"/>
      <c r="DB969" s="2566"/>
      <c r="DC969" s="2566"/>
      <c r="DD969" s="2566"/>
      <c r="DE969" s="2566"/>
      <c r="DF969" s="2566"/>
      <c r="DG969" s="2566"/>
      <c r="DH969" s="2566"/>
      <c r="DI969" s="2566"/>
      <c r="DJ969" s="2566"/>
      <c r="DK969" s="2566"/>
      <c r="DL969" s="2566"/>
      <c r="DM969" s="2566"/>
      <c r="DN969" s="2566"/>
      <c r="DO969" s="2566"/>
      <c r="DP969" s="2566"/>
      <c r="DQ969" s="2566"/>
      <c r="DR969" s="2566"/>
      <c r="DS969" s="2566"/>
      <c r="DT969" s="2566"/>
      <c r="DU969" s="2566"/>
      <c r="DV969" s="2566"/>
      <c r="DW969" s="2566"/>
      <c r="DX969" s="2567"/>
      <c r="DY969" s="500"/>
    </row>
    <row r="970" spans="9:129" ht="21" customHeight="1">
      <c r="Z970" s="482"/>
      <c r="AB970" s="483"/>
      <c r="AU970" s="2449" t="s">
        <v>545</v>
      </c>
      <c r="AV970" s="2450"/>
      <c r="AW970" s="2450"/>
      <c r="AX970" s="2450"/>
      <c r="AY970" s="2450"/>
      <c r="AZ970" s="2451"/>
      <c r="BA970" s="2578" t="s">
        <v>550</v>
      </c>
      <c r="BB970" s="2579"/>
      <c r="BC970" s="2579"/>
      <c r="BD970" s="2579"/>
      <c r="BE970" s="2579"/>
      <c r="BF970" s="2579"/>
      <c r="BG970" s="2566"/>
      <c r="BH970" s="2566"/>
      <c r="BI970" s="2566"/>
      <c r="BJ970" s="2566"/>
      <c r="BK970" s="2566"/>
      <c r="BL970" s="2566"/>
      <c r="BM970" s="2566"/>
      <c r="BN970" s="2566"/>
      <c r="BO970" s="2566"/>
      <c r="BP970" s="2566"/>
      <c r="BQ970" s="2566"/>
      <c r="BR970" s="2566"/>
      <c r="BS970" s="2566"/>
      <c r="BT970" s="2566"/>
      <c r="BU970" s="2566"/>
      <c r="BV970" s="2566"/>
      <c r="BW970" s="2566"/>
      <c r="BX970" s="2566"/>
      <c r="BY970" s="2566"/>
      <c r="BZ970" s="2566"/>
      <c r="CA970" s="2566"/>
      <c r="CB970" s="2566"/>
      <c r="CC970" s="2566"/>
      <c r="CD970" s="2566"/>
      <c r="CE970" s="2566"/>
      <c r="CF970" s="2566"/>
      <c r="CG970" s="2566"/>
      <c r="CH970" s="2566"/>
      <c r="CI970" s="2566"/>
      <c r="CJ970" s="2566"/>
      <c r="CK970" s="2566"/>
      <c r="CL970" s="2566"/>
      <c r="CM970" s="2566"/>
      <c r="CN970" s="2566"/>
      <c r="CO970" s="2566"/>
      <c r="CP970" s="2566"/>
      <c r="CQ970" s="2566"/>
      <c r="CR970" s="2566"/>
      <c r="CS970" s="2566"/>
      <c r="CT970" s="2566"/>
      <c r="CU970" s="2566"/>
      <c r="CV970" s="2566"/>
      <c r="CW970" s="2566"/>
      <c r="CX970" s="2566"/>
      <c r="CY970" s="2566"/>
      <c r="CZ970" s="2566"/>
      <c r="DA970" s="2566"/>
      <c r="DB970" s="2566"/>
      <c r="DC970" s="2566"/>
      <c r="DD970" s="2566"/>
      <c r="DE970" s="2566"/>
      <c r="DF970" s="2566"/>
      <c r="DG970" s="2566"/>
      <c r="DH970" s="2566"/>
      <c r="DI970" s="2566"/>
      <c r="DJ970" s="2566"/>
      <c r="DK970" s="2566"/>
      <c r="DL970" s="2566"/>
      <c r="DM970" s="2566"/>
      <c r="DN970" s="2566"/>
      <c r="DO970" s="2566"/>
      <c r="DP970" s="2566"/>
      <c r="DQ970" s="2566"/>
      <c r="DR970" s="2566"/>
      <c r="DS970" s="2566"/>
      <c r="DT970" s="2566"/>
      <c r="DU970" s="2566"/>
      <c r="DV970" s="2566"/>
      <c r="DW970" s="2566"/>
      <c r="DX970" s="2567"/>
      <c r="DY970" s="500"/>
    </row>
    <row r="971" spans="9:129" ht="21" customHeight="1">
      <c r="Z971" s="482"/>
      <c r="AB971" s="483"/>
      <c r="AU971" s="2449" t="s">
        <v>545</v>
      </c>
      <c r="AV971" s="2450"/>
      <c r="AW971" s="2450"/>
      <c r="AX971" s="2450"/>
      <c r="AY971" s="2450"/>
      <c r="AZ971" s="2451"/>
      <c r="BA971" s="2578" t="s">
        <v>551</v>
      </c>
      <c r="BB971" s="2579"/>
      <c r="BC971" s="2579"/>
      <c r="BD971" s="2579"/>
      <c r="BE971" s="2579"/>
      <c r="BF971" s="2579"/>
      <c r="BG971" s="2566"/>
      <c r="BH971" s="2566"/>
      <c r="BI971" s="2566"/>
      <c r="BJ971" s="2566"/>
      <c r="BK971" s="2566"/>
      <c r="BL971" s="2566"/>
      <c r="BM971" s="2566"/>
      <c r="BN971" s="2566"/>
      <c r="BO971" s="2566"/>
      <c r="BP971" s="2566"/>
      <c r="BQ971" s="2566"/>
      <c r="BR971" s="2566"/>
      <c r="BS971" s="2566"/>
      <c r="BT971" s="2566"/>
      <c r="BU971" s="2566"/>
      <c r="BV971" s="2566"/>
      <c r="BW971" s="2566"/>
      <c r="BX971" s="2566"/>
      <c r="BY971" s="2566"/>
      <c r="BZ971" s="2566"/>
      <c r="CA971" s="2566"/>
      <c r="CB971" s="2566"/>
      <c r="CC971" s="2566"/>
      <c r="CD971" s="2566"/>
      <c r="CE971" s="2566"/>
      <c r="CF971" s="2566"/>
      <c r="CG971" s="2566"/>
      <c r="CH971" s="2566"/>
      <c r="CI971" s="2566"/>
      <c r="CJ971" s="2566"/>
      <c r="CK971" s="2566"/>
      <c r="CL971" s="2566"/>
      <c r="CM971" s="2566"/>
      <c r="CN971" s="2566"/>
      <c r="CO971" s="2566"/>
      <c r="CP971" s="2566"/>
      <c r="CQ971" s="2566"/>
      <c r="CR971" s="2566"/>
      <c r="CS971" s="2566"/>
      <c r="CT971" s="2566"/>
      <c r="CU971" s="2566"/>
      <c r="CV971" s="2566"/>
      <c r="CW971" s="2566"/>
      <c r="CX971" s="2566"/>
      <c r="CY971" s="2566"/>
      <c r="CZ971" s="2566"/>
      <c r="DA971" s="2566"/>
      <c r="DB971" s="2566"/>
      <c r="DC971" s="2566"/>
      <c r="DD971" s="2566"/>
      <c r="DE971" s="2566"/>
      <c r="DF971" s="2566"/>
      <c r="DG971" s="2566"/>
      <c r="DH971" s="2566"/>
      <c r="DI971" s="2566"/>
      <c r="DJ971" s="2566"/>
      <c r="DK971" s="2566"/>
      <c r="DL971" s="2566"/>
      <c r="DM971" s="2566"/>
      <c r="DN971" s="2566"/>
      <c r="DO971" s="2566"/>
      <c r="DP971" s="2566"/>
      <c r="DQ971" s="2566"/>
      <c r="DR971" s="2566"/>
      <c r="DS971" s="2566"/>
      <c r="DT971" s="2566"/>
      <c r="DU971" s="2566"/>
      <c r="DV971" s="2566"/>
      <c r="DW971" s="2566"/>
      <c r="DX971" s="2567"/>
      <c r="DY971" s="500"/>
    </row>
    <row r="972" spans="9:129" ht="21" customHeight="1">
      <c r="Z972" s="482"/>
      <c r="AB972" s="483"/>
      <c r="AU972" s="2449" t="s">
        <v>545</v>
      </c>
      <c r="AV972" s="2450"/>
      <c r="AW972" s="2450"/>
      <c r="AX972" s="2450"/>
      <c r="AY972" s="2450"/>
      <c r="AZ972" s="2451"/>
      <c r="BA972" s="2578" t="s">
        <v>552</v>
      </c>
      <c r="BB972" s="2579"/>
      <c r="BC972" s="2579"/>
      <c r="BD972" s="2579"/>
      <c r="BE972" s="2579"/>
      <c r="BF972" s="2579"/>
      <c r="BG972" s="2566"/>
      <c r="BH972" s="2566"/>
      <c r="BI972" s="2566"/>
      <c r="BJ972" s="2566"/>
      <c r="BK972" s="2566"/>
      <c r="BL972" s="2566"/>
      <c r="BM972" s="2566"/>
      <c r="BN972" s="2566"/>
      <c r="BO972" s="2566"/>
      <c r="BP972" s="2566"/>
      <c r="BQ972" s="2566"/>
      <c r="BR972" s="2566"/>
      <c r="BS972" s="2566"/>
      <c r="BT972" s="2566"/>
      <c r="BU972" s="2566"/>
      <c r="BV972" s="2566"/>
      <c r="BW972" s="2566"/>
      <c r="BX972" s="2566"/>
      <c r="BY972" s="2566"/>
      <c r="BZ972" s="2566"/>
      <c r="CA972" s="2566"/>
      <c r="CB972" s="2566"/>
      <c r="CC972" s="2566"/>
      <c r="CD972" s="2566"/>
      <c r="CE972" s="2566"/>
      <c r="CF972" s="2566"/>
      <c r="CG972" s="2566"/>
      <c r="CH972" s="2566"/>
      <c r="CI972" s="2566"/>
      <c r="CJ972" s="2566"/>
      <c r="CK972" s="2566"/>
      <c r="CL972" s="2566"/>
      <c r="CM972" s="2566"/>
      <c r="CN972" s="2566"/>
      <c r="CO972" s="2566"/>
      <c r="CP972" s="2566"/>
      <c r="CQ972" s="2566"/>
      <c r="CR972" s="2566"/>
      <c r="CS972" s="2566"/>
      <c r="CT972" s="2566"/>
      <c r="CU972" s="2566"/>
      <c r="CV972" s="2566"/>
      <c r="CW972" s="2566"/>
      <c r="CX972" s="2566"/>
      <c r="CY972" s="2566"/>
      <c r="CZ972" s="2566"/>
      <c r="DA972" s="2566"/>
      <c r="DB972" s="2566"/>
      <c r="DC972" s="2566"/>
      <c r="DD972" s="2566"/>
      <c r="DE972" s="2566"/>
      <c r="DF972" s="2566"/>
      <c r="DG972" s="2566"/>
      <c r="DH972" s="2566"/>
      <c r="DI972" s="2566"/>
      <c r="DJ972" s="2566"/>
      <c r="DK972" s="2566"/>
      <c r="DL972" s="2566"/>
      <c r="DM972" s="2566"/>
      <c r="DN972" s="2566"/>
      <c r="DO972" s="2566"/>
      <c r="DP972" s="2566"/>
      <c r="DQ972" s="2566"/>
      <c r="DR972" s="2566"/>
      <c r="DS972" s="2566"/>
      <c r="DT972" s="2566"/>
      <c r="DU972" s="2566"/>
      <c r="DV972" s="2566"/>
      <c r="DW972" s="2566"/>
      <c r="DX972" s="2567"/>
      <c r="DY972" s="500"/>
    </row>
    <row r="973" spans="9:129" ht="21" customHeight="1">
      <c r="Z973" s="482"/>
      <c r="AB973" s="483"/>
      <c r="AU973" s="2452" t="s">
        <v>545</v>
      </c>
      <c r="AV973" s="2453"/>
      <c r="AW973" s="2453"/>
      <c r="AX973" s="2453"/>
      <c r="AY973" s="2453"/>
      <c r="AZ973" s="2454"/>
      <c r="BA973" s="2581" t="s">
        <v>553</v>
      </c>
      <c r="BB973" s="2582"/>
      <c r="BC973" s="2582"/>
      <c r="BD973" s="2582"/>
      <c r="BE973" s="2582"/>
      <c r="BF973" s="2582"/>
      <c r="BG973" s="2568"/>
      <c r="BH973" s="2568"/>
      <c r="BI973" s="2568"/>
      <c r="BJ973" s="2568"/>
      <c r="BK973" s="2568"/>
      <c r="BL973" s="2568"/>
      <c r="BM973" s="2568"/>
      <c r="BN973" s="2568"/>
      <c r="BO973" s="2568"/>
      <c r="BP973" s="2568"/>
      <c r="BQ973" s="2568"/>
      <c r="BR973" s="2568"/>
      <c r="BS973" s="2568"/>
      <c r="BT973" s="2568"/>
      <c r="BU973" s="2568"/>
      <c r="BV973" s="2568"/>
      <c r="BW973" s="2568"/>
      <c r="BX973" s="2568"/>
      <c r="BY973" s="2568"/>
      <c r="BZ973" s="2568"/>
      <c r="CA973" s="2568"/>
      <c r="CB973" s="2568"/>
      <c r="CC973" s="2568"/>
      <c r="CD973" s="2568"/>
      <c r="CE973" s="2568"/>
      <c r="CF973" s="2568"/>
      <c r="CG973" s="2568"/>
      <c r="CH973" s="2568"/>
      <c r="CI973" s="2568"/>
      <c r="CJ973" s="2568"/>
      <c r="CK973" s="2568"/>
      <c r="CL973" s="2568"/>
      <c r="CM973" s="2568"/>
      <c r="CN973" s="2568"/>
      <c r="CO973" s="2568"/>
      <c r="CP973" s="2568"/>
      <c r="CQ973" s="2568"/>
      <c r="CR973" s="2568"/>
      <c r="CS973" s="2568"/>
      <c r="CT973" s="2568"/>
      <c r="CU973" s="2568"/>
      <c r="CV973" s="2568"/>
      <c r="CW973" s="2568"/>
      <c r="CX973" s="2568"/>
      <c r="CY973" s="2568"/>
      <c r="CZ973" s="2568"/>
      <c r="DA973" s="2568"/>
      <c r="DB973" s="2568"/>
      <c r="DC973" s="2568"/>
      <c r="DD973" s="2568"/>
      <c r="DE973" s="2568"/>
      <c r="DF973" s="2568"/>
      <c r="DG973" s="2568"/>
      <c r="DH973" s="2568"/>
      <c r="DI973" s="2568"/>
      <c r="DJ973" s="2568"/>
      <c r="DK973" s="2568"/>
      <c r="DL973" s="2568"/>
      <c r="DM973" s="2568"/>
      <c r="DN973" s="2568"/>
      <c r="DO973" s="2568"/>
      <c r="DP973" s="2568"/>
      <c r="DQ973" s="2568"/>
      <c r="DR973" s="2568"/>
      <c r="DS973" s="2568"/>
      <c r="DT973" s="2568"/>
      <c r="DU973" s="2568"/>
      <c r="DV973" s="2568"/>
      <c r="DW973" s="2568"/>
      <c r="DX973" s="2569"/>
      <c r="DY973" s="500"/>
    </row>
    <row r="974" spans="9:129" ht="21" customHeight="1">
      <c r="AB974" s="483"/>
    </row>
    <row r="975" spans="9:129" ht="21" customHeight="1">
      <c r="AB975" s="483"/>
    </row>
    <row r="976" spans="9:129" ht="21" customHeight="1">
      <c r="AB976" s="483"/>
    </row>
    <row r="977" spans="9:129" ht="21" customHeight="1">
      <c r="Z977" s="482"/>
      <c r="AB977" s="483"/>
      <c r="AU977" s="2557" t="s">
        <v>574</v>
      </c>
      <c r="AV977" s="2558"/>
      <c r="AW977" s="2558"/>
      <c r="AX977" s="2558"/>
      <c r="AY977" s="2558"/>
      <c r="AZ977" s="2559"/>
      <c r="BA977" s="2553" t="s">
        <v>593</v>
      </c>
      <c r="BB977" s="2554"/>
      <c r="BC977" s="2554"/>
      <c r="BD977" s="2554"/>
      <c r="BE977" s="2554"/>
      <c r="BF977" s="2554"/>
      <c r="BG977" s="2554"/>
      <c r="BH977" s="2554"/>
      <c r="BI977" s="2554"/>
      <c r="BJ977" s="2554"/>
      <c r="BK977" s="2554"/>
      <c r="BL977" s="2554"/>
      <c r="BM977" s="2554"/>
      <c r="BN977" s="2554"/>
      <c r="BO977" s="2554"/>
      <c r="BP977" s="2554"/>
      <c r="BQ977" s="2554"/>
      <c r="BR977" s="2554"/>
      <c r="BS977" s="2554"/>
      <c r="BT977" s="2554"/>
      <c r="BU977" s="2554"/>
      <c r="BV977" s="2554"/>
      <c r="BW977" s="2554"/>
      <c r="BX977" s="2554"/>
      <c r="BY977" s="2554"/>
      <c r="BZ977" s="2554"/>
      <c r="CA977" s="2554"/>
      <c r="CB977" s="2554"/>
      <c r="CC977" s="2554"/>
      <c r="CD977" s="2554"/>
      <c r="CE977" s="2554"/>
      <c r="CF977" s="2554"/>
      <c r="CG977" s="2554"/>
      <c r="CH977" s="2554"/>
      <c r="CI977" s="2554"/>
      <c r="CJ977" s="2554"/>
      <c r="CK977" s="2554"/>
      <c r="CL977" s="2554"/>
      <c r="CM977" s="2554"/>
      <c r="CN977" s="2554"/>
      <c r="CO977" s="2554"/>
      <c r="CP977" s="2554"/>
      <c r="CQ977" s="2554"/>
      <c r="CR977" s="2554"/>
      <c r="CS977" s="2554"/>
      <c r="CT977" s="2554"/>
      <c r="CU977" s="2554"/>
      <c r="CV977" s="2554"/>
      <c r="CW977" s="2554"/>
      <c r="CX977" s="2554"/>
      <c r="CY977" s="2554"/>
      <c r="CZ977" s="2554"/>
      <c r="DA977" s="2554"/>
      <c r="DB977" s="2554"/>
      <c r="DC977" s="2554"/>
      <c r="DD977" s="2554"/>
      <c r="DE977" s="2554"/>
      <c r="DF977" s="2554"/>
      <c r="DG977" s="2554"/>
      <c r="DH977" s="2554"/>
      <c r="DI977" s="2554"/>
      <c r="DJ977" s="2554"/>
      <c r="DK977" s="2554"/>
      <c r="DL977" s="2554"/>
      <c r="DM977" s="2554"/>
      <c r="DN977" s="2554"/>
      <c r="DO977" s="2554"/>
      <c r="DP977" s="2554"/>
      <c r="DQ977" s="2554"/>
      <c r="DR977" s="2554"/>
      <c r="DS977" s="2554"/>
      <c r="DT977" s="2554"/>
      <c r="DU977" s="2554"/>
      <c r="DV977" s="2554"/>
      <c r="DW977" s="2554"/>
      <c r="DX977" s="2555"/>
      <c r="DY977" s="494"/>
    </row>
    <row r="978" spans="9:129" ht="21" customHeight="1">
      <c r="I978" s="2572" t="s">
        <v>622</v>
      </c>
      <c r="J978" s="2573"/>
      <c r="K978" s="2573"/>
      <c r="L978" s="2573"/>
      <c r="M978" s="2573"/>
      <c r="N978" s="2573"/>
      <c r="O978" s="2573"/>
      <c r="P978" s="2573"/>
      <c r="Q978" s="2573"/>
      <c r="R978" s="2573"/>
      <c r="S978" s="2573"/>
      <c r="T978" s="2573"/>
      <c r="U978" s="2573"/>
      <c r="V978" s="2573"/>
      <c r="W978" s="2573"/>
      <c r="X978" s="2573"/>
      <c r="Y978" s="2573"/>
      <c r="Z978" s="2573"/>
      <c r="AA978" s="2573"/>
      <c r="AB978" s="2573"/>
      <c r="AC978" s="2573"/>
      <c r="AD978" s="2573"/>
      <c r="AE978" s="2573"/>
      <c r="AF978" s="2573"/>
      <c r="AG978" s="2573"/>
      <c r="AH978" s="2573"/>
      <c r="AI978" s="2573"/>
      <c r="AJ978" s="2573"/>
      <c r="AK978" s="2574"/>
      <c r="AL978" s="485"/>
      <c r="AM978" s="486"/>
      <c r="AN978" s="486"/>
      <c r="AO978" s="486"/>
      <c r="AP978" s="486"/>
      <c r="AQ978" s="486"/>
      <c r="AR978" s="486"/>
      <c r="AS978" s="486"/>
      <c r="AT978" s="486"/>
      <c r="AU978" s="2446" t="s">
        <v>545</v>
      </c>
      <c r="AV978" s="2447"/>
      <c r="AW978" s="2447"/>
      <c r="AX978" s="2447"/>
      <c r="AY978" s="2447"/>
      <c r="AZ978" s="2448"/>
      <c r="BA978" s="2578" t="s">
        <v>546</v>
      </c>
      <c r="BB978" s="2579"/>
      <c r="BC978" s="2579"/>
      <c r="BD978" s="2579"/>
      <c r="BE978" s="2579"/>
      <c r="BF978" s="2579"/>
      <c r="BG978" s="2570"/>
      <c r="BH978" s="2570"/>
      <c r="BI978" s="2570"/>
      <c r="BJ978" s="2570"/>
      <c r="BK978" s="2570"/>
      <c r="BL978" s="2570"/>
      <c r="BM978" s="2570"/>
      <c r="BN978" s="2570"/>
      <c r="BO978" s="2570"/>
      <c r="BP978" s="2570"/>
      <c r="BQ978" s="2570"/>
      <c r="BR978" s="2570"/>
      <c r="BS978" s="2570"/>
      <c r="BT978" s="2570"/>
      <c r="BU978" s="2570"/>
      <c r="BV978" s="2570"/>
      <c r="BW978" s="2570"/>
      <c r="BX978" s="2570"/>
      <c r="BY978" s="2570"/>
      <c r="BZ978" s="2570"/>
      <c r="CA978" s="2570"/>
      <c r="CB978" s="2570"/>
      <c r="CC978" s="2570"/>
      <c r="CD978" s="2570"/>
      <c r="CE978" s="2570"/>
      <c r="CF978" s="2570"/>
      <c r="CG978" s="2570"/>
      <c r="CH978" s="2570"/>
      <c r="CI978" s="2570"/>
      <c r="CJ978" s="2570"/>
      <c r="CK978" s="2570"/>
      <c r="CL978" s="2570"/>
      <c r="CM978" s="2570"/>
      <c r="CN978" s="2570"/>
      <c r="CO978" s="2570"/>
      <c r="CP978" s="2570"/>
      <c r="CQ978" s="2570"/>
      <c r="CR978" s="2570"/>
      <c r="CS978" s="2570"/>
      <c r="CT978" s="2570"/>
      <c r="CU978" s="2570"/>
      <c r="CV978" s="2570"/>
      <c r="CW978" s="2570"/>
      <c r="CX978" s="2570"/>
      <c r="CY978" s="2570"/>
      <c r="CZ978" s="2570"/>
      <c r="DA978" s="2570"/>
      <c r="DB978" s="2570"/>
      <c r="DC978" s="2570"/>
      <c r="DD978" s="2570"/>
      <c r="DE978" s="2570"/>
      <c r="DF978" s="2570"/>
      <c r="DG978" s="2570"/>
      <c r="DH978" s="2570"/>
      <c r="DI978" s="2570"/>
      <c r="DJ978" s="2570"/>
      <c r="DK978" s="2570"/>
      <c r="DL978" s="2570"/>
      <c r="DM978" s="2570"/>
      <c r="DN978" s="2570"/>
      <c r="DO978" s="2570"/>
      <c r="DP978" s="2570"/>
      <c r="DQ978" s="2570"/>
      <c r="DR978" s="2570"/>
      <c r="DS978" s="2570"/>
      <c r="DT978" s="2570"/>
      <c r="DU978" s="2570"/>
      <c r="DV978" s="2570"/>
      <c r="DW978" s="2570"/>
      <c r="DX978" s="2571"/>
      <c r="DY978" s="500"/>
    </row>
    <row r="979" spans="9:129" ht="21" customHeight="1">
      <c r="I979" s="2575"/>
      <c r="J979" s="2576"/>
      <c r="K979" s="2576"/>
      <c r="L979" s="2576"/>
      <c r="M979" s="2576"/>
      <c r="N979" s="2576"/>
      <c r="O979" s="2576"/>
      <c r="P979" s="2576"/>
      <c r="Q979" s="2576"/>
      <c r="R979" s="2576"/>
      <c r="S979" s="2576"/>
      <c r="T979" s="2576"/>
      <c r="U979" s="2576"/>
      <c r="V979" s="2576"/>
      <c r="W979" s="2576"/>
      <c r="X979" s="2576"/>
      <c r="Y979" s="2576"/>
      <c r="Z979" s="2576"/>
      <c r="AA979" s="2576"/>
      <c r="AB979" s="2576"/>
      <c r="AC979" s="2576"/>
      <c r="AD979" s="2576"/>
      <c r="AE979" s="2576"/>
      <c r="AF979" s="2576"/>
      <c r="AG979" s="2576"/>
      <c r="AH979" s="2576"/>
      <c r="AI979" s="2576"/>
      <c r="AJ979" s="2576"/>
      <c r="AK979" s="2577"/>
      <c r="AU979" s="2449" t="s">
        <v>545</v>
      </c>
      <c r="AV979" s="2450"/>
      <c r="AW979" s="2450"/>
      <c r="AX979" s="2450"/>
      <c r="AY979" s="2450"/>
      <c r="AZ979" s="2451"/>
      <c r="BA979" s="2578" t="s">
        <v>548</v>
      </c>
      <c r="BB979" s="2579"/>
      <c r="BC979" s="2579"/>
      <c r="BD979" s="2579"/>
      <c r="BE979" s="2579"/>
      <c r="BF979" s="2579"/>
      <c r="BG979" s="2566"/>
      <c r="BH979" s="2566"/>
      <c r="BI979" s="2566"/>
      <c r="BJ979" s="2566"/>
      <c r="BK979" s="2566"/>
      <c r="BL979" s="2566"/>
      <c r="BM979" s="2566"/>
      <c r="BN979" s="2566"/>
      <c r="BO979" s="2566"/>
      <c r="BP979" s="2566"/>
      <c r="BQ979" s="2566"/>
      <c r="BR979" s="2566"/>
      <c r="BS979" s="2566"/>
      <c r="BT979" s="2566"/>
      <c r="BU979" s="2566"/>
      <c r="BV979" s="2566"/>
      <c r="BW979" s="2566"/>
      <c r="BX979" s="2566"/>
      <c r="BY979" s="2566"/>
      <c r="BZ979" s="2566"/>
      <c r="CA979" s="2566"/>
      <c r="CB979" s="2566"/>
      <c r="CC979" s="2566"/>
      <c r="CD979" s="2566"/>
      <c r="CE979" s="2566"/>
      <c r="CF979" s="2566"/>
      <c r="CG979" s="2566"/>
      <c r="CH979" s="2566"/>
      <c r="CI979" s="2566"/>
      <c r="CJ979" s="2566"/>
      <c r="CK979" s="2566"/>
      <c r="CL979" s="2566"/>
      <c r="CM979" s="2566"/>
      <c r="CN979" s="2566"/>
      <c r="CO979" s="2566"/>
      <c r="CP979" s="2566"/>
      <c r="CQ979" s="2566"/>
      <c r="CR979" s="2566"/>
      <c r="CS979" s="2566"/>
      <c r="CT979" s="2566"/>
      <c r="CU979" s="2566"/>
      <c r="CV979" s="2566"/>
      <c r="CW979" s="2566"/>
      <c r="CX979" s="2566"/>
      <c r="CY979" s="2566"/>
      <c r="CZ979" s="2566"/>
      <c r="DA979" s="2566"/>
      <c r="DB979" s="2566"/>
      <c r="DC979" s="2566"/>
      <c r="DD979" s="2566"/>
      <c r="DE979" s="2566"/>
      <c r="DF979" s="2566"/>
      <c r="DG979" s="2566"/>
      <c r="DH979" s="2566"/>
      <c r="DI979" s="2566"/>
      <c r="DJ979" s="2566"/>
      <c r="DK979" s="2566"/>
      <c r="DL979" s="2566"/>
      <c r="DM979" s="2566"/>
      <c r="DN979" s="2566"/>
      <c r="DO979" s="2566"/>
      <c r="DP979" s="2566"/>
      <c r="DQ979" s="2566"/>
      <c r="DR979" s="2566"/>
      <c r="DS979" s="2566"/>
      <c r="DT979" s="2566"/>
      <c r="DU979" s="2566"/>
      <c r="DV979" s="2566"/>
      <c r="DW979" s="2566"/>
      <c r="DX979" s="2567"/>
      <c r="DY979" s="500"/>
    </row>
    <row r="980" spans="9:129" ht="21" customHeight="1">
      <c r="Z980" s="482"/>
      <c r="AB980" s="483"/>
      <c r="AU980" s="2449" t="s">
        <v>545</v>
      </c>
      <c r="AV980" s="2450"/>
      <c r="AW980" s="2450"/>
      <c r="AX980" s="2450"/>
      <c r="AY980" s="2450"/>
      <c r="AZ980" s="2451"/>
      <c r="BA980" s="2578" t="s">
        <v>549</v>
      </c>
      <c r="BB980" s="2579"/>
      <c r="BC980" s="2579"/>
      <c r="BD980" s="2579"/>
      <c r="BE980" s="2579"/>
      <c r="BF980" s="2579"/>
      <c r="BG980" s="2566"/>
      <c r="BH980" s="2566"/>
      <c r="BI980" s="2566"/>
      <c r="BJ980" s="2566"/>
      <c r="BK980" s="2566"/>
      <c r="BL980" s="2566"/>
      <c r="BM980" s="2566"/>
      <c r="BN980" s="2566"/>
      <c r="BO980" s="2566"/>
      <c r="BP980" s="2566"/>
      <c r="BQ980" s="2566"/>
      <c r="BR980" s="2566"/>
      <c r="BS980" s="2566"/>
      <c r="BT980" s="2566"/>
      <c r="BU980" s="2566"/>
      <c r="BV980" s="2566"/>
      <c r="BW980" s="2566"/>
      <c r="BX980" s="2566"/>
      <c r="BY980" s="2566"/>
      <c r="BZ980" s="2566"/>
      <c r="CA980" s="2566"/>
      <c r="CB980" s="2566"/>
      <c r="CC980" s="2566"/>
      <c r="CD980" s="2566"/>
      <c r="CE980" s="2566"/>
      <c r="CF980" s="2566"/>
      <c r="CG980" s="2566"/>
      <c r="CH980" s="2566"/>
      <c r="CI980" s="2566"/>
      <c r="CJ980" s="2566"/>
      <c r="CK980" s="2566"/>
      <c r="CL980" s="2566"/>
      <c r="CM980" s="2566"/>
      <c r="CN980" s="2566"/>
      <c r="CO980" s="2566"/>
      <c r="CP980" s="2566"/>
      <c r="CQ980" s="2566"/>
      <c r="CR980" s="2566"/>
      <c r="CS980" s="2566"/>
      <c r="CT980" s="2566"/>
      <c r="CU980" s="2566"/>
      <c r="CV980" s="2566"/>
      <c r="CW980" s="2566"/>
      <c r="CX980" s="2566"/>
      <c r="CY980" s="2566"/>
      <c r="CZ980" s="2566"/>
      <c r="DA980" s="2566"/>
      <c r="DB980" s="2566"/>
      <c r="DC980" s="2566"/>
      <c r="DD980" s="2566"/>
      <c r="DE980" s="2566"/>
      <c r="DF980" s="2566"/>
      <c r="DG980" s="2566"/>
      <c r="DH980" s="2566"/>
      <c r="DI980" s="2566"/>
      <c r="DJ980" s="2566"/>
      <c r="DK980" s="2566"/>
      <c r="DL980" s="2566"/>
      <c r="DM980" s="2566"/>
      <c r="DN980" s="2566"/>
      <c r="DO980" s="2566"/>
      <c r="DP980" s="2566"/>
      <c r="DQ980" s="2566"/>
      <c r="DR980" s="2566"/>
      <c r="DS980" s="2566"/>
      <c r="DT980" s="2566"/>
      <c r="DU980" s="2566"/>
      <c r="DV980" s="2566"/>
      <c r="DW980" s="2566"/>
      <c r="DX980" s="2567"/>
      <c r="DY980" s="500"/>
    </row>
    <row r="981" spans="9:129" ht="21" customHeight="1">
      <c r="Z981" s="482"/>
      <c r="AB981" s="483"/>
      <c r="AU981" s="2449" t="s">
        <v>545</v>
      </c>
      <c r="AV981" s="2450"/>
      <c r="AW981" s="2450"/>
      <c r="AX981" s="2450"/>
      <c r="AY981" s="2450"/>
      <c r="AZ981" s="2451"/>
      <c r="BA981" s="2578" t="s">
        <v>550</v>
      </c>
      <c r="BB981" s="2579"/>
      <c r="BC981" s="2579"/>
      <c r="BD981" s="2579"/>
      <c r="BE981" s="2579"/>
      <c r="BF981" s="2579"/>
      <c r="BG981" s="2566"/>
      <c r="BH981" s="2566"/>
      <c r="BI981" s="2566"/>
      <c r="BJ981" s="2566"/>
      <c r="BK981" s="2566"/>
      <c r="BL981" s="2566"/>
      <c r="BM981" s="2566"/>
      <c r="BN981" s="2566"/>
      <c r="BO981" s="2566"/>
      <c r="BP981" s="2566"/>
      <c r="BQ981" s="2566"/>
      <c r="BR981" s="2566"/>
      <c r="BS981" s="2566"/>
      <c r="BT981" s="2566"/>
      <c r="BU981" s="2566"/>
      <c r="BV981" s="2566"/>
      <c r="BW981" s="2566"/>
      <c r="BX981" s="2566"/>
      <c r="BY981" s="2566"/>
      <c r="BZ981" s="2566"/>
      <c r="CA981" s="2566"/>
      <c r="CB981" s="2566"/>
      <c r="CC981" s="2566"/>
      <c r="CD981" s="2566"/>
      <c r="CE981" s="2566"/>
      <c r="CF981" s="2566"/>
      <c r="CG981" s="2566"/>
      <c r="CH981" s="2566"/>
      <c r="CI981" s="2566"/>
      <c r="CJ981" s="2566"/>
      <c r="CK981" s="2566"/>
      <c r="CL981" s="2566"/>
      <c r="CM981" s="2566"/>
      <c r="CN981" s="2566"/>
      <c r="CO981" s="2566"/>
      <c r="CP981" s="2566"/>
      <c r="CQ981" s="2566"/>
      <c r="CR981" s="2566"/>
      <c r="CS981" s="2566"/>
      <c r="CT981" s="2566"/>
      <c r="CU981" s="2566"/>
      <c r="CV981" s="2566"/>
      <c r="CW981" s="2566"/>
      <c r="CX981" s="2566"/>
      <c r="CY981" s="2566"/>
      <c r="CZ981" s="2566"/>
      <c r="DA981" s="2566"/>
      <c r="DB981" s="2566"/>
      <c r="DC981" s="2566"/>
      <c r="DD981" s="2566"/>
      <c r="DE981" s="2566"/>
      <c r="DF981" s="2566"/>
      <c r="DG981" s="2566"/>
      <c r="DH981" s="2566"/>
      <c r="DI981" s="2566"/>
      <c r="DJ981" s="2566"/>
      <c r="DK981" s="2566"/>
      <c r="DL981" s="2566"/>
      <c r="DM981" s="2566"/>
      <c r="DN981" s="2566"/>
      <c r="DO981" s="2566"/>
      <c r="DP981" s="2566"/>
      <c r="DQ981" s="2566"/>
      <c r="DR981" s="2566"/>
      <c r="DS981" s="2566"/>
      <c r="DT981" s="2566"/>
      <c r="DU981" s="2566"/>
      <c r="DV981" s="2566"/>
      <c r="DW981" s="2566"/>
      <c r="DX981" s="2567"/>
      <c r="DY981" s="500"/>
    </row>
    <row r="982" spans="9:129" ht="21" customHeight="1">
      <c r="Z982" s="482"/>
      <c r="AB982" s="483"/>
      <c r="AU982" s="2452" t="s">
        <v>545</v>
      </c>
      <c r="AV982" s="2453"/>
      <c r="AW982" s="2453"/>
      <c r="AX982" s="2453"/>
      <c r="AY982" s="2453"/>
      <c r="AZ982" s="2454"/>
      <c r="BA982" s="2581" t="s">
        <v>551</v>
      </c>
      <c r="BB982" s="2582"/>
      <c r="BC982" s="2582"/>
      <c r="BD982" s="2582"/>
      <c r="BE982" s="2582"/>
      <c r="BF982" s="2582"/>
      <c r="BG982" s="2568"/>
      <c r="BH982" s="2568"/>
      <c r="BI982" s="2568"/>
      <c r="BJ982" s="2568"/>
      <c r="BK982" s="2568"/>
      <c r="BL982" s="2568"/>
      <c r="BM982" s="2568"/>
      <c r="BN982" s="2568"/>
      <c r="BO982" s="2568"/>
      <c r="BP982" s="2568"/>
      <c r="BQ982" s="2568"/>
      <c r="BR982" s="2568"/>
      <c r="BS982" s="2568"/>
      <c r="BT982" s="2568"/>
      <c r="BU982" s="2568"/>
      <c r="BV982" s="2568"/>
      <c r="BW982" s="2568"/>
      <c r="BX982" s="2568"/>
      <c r="BY982" s="2568"/>
      <c r="BZ982" s="2568"/>
      <c r="CA982" s="2568"/>
      <c r="CB982" s="2568"/>
      <c r="CC982" s="2568"/>
      <c r="CD982" s="2568"/>
      <c r="CE982" s="2568"/>
      <c r="CF982" s="2568"/>
      <c r="CG982" s="2568"/>
      <c r="CH982" s="2568"/>
      <c r="CI982" s="2568"/>
      <c r="CJ982" s="2568"/>
      <c r="CK982" s="2568"/>
      <c r="CL982" s="2568"/>
      <c r="CM982" s="2568"/>
      <c r="CN982" s="2568"/>
      <c r="CO982" s="2568"/>
      <c r="CP982" s="2568"/>
      <c r="CQ982" s="2568"/>
      <c r="CR982" s="2568"/>
      <c r="CS982" s="2568"/>
      <c r="CT982" s="2568"/>
      <c r="CU982" s="2568"/>
      <c r="CV982" s="2568"/>
      <c r="CW982" s="2568"/>
      <c r="CX982" s="2568"/>
      <c r="CY982" s="2568"/>
      <c r="CZ982" s="2568"/>
      <c r="DA982" s="2568"/>
      <c r="DB982" s="2568"/>
      <c r="DC982" s="2568"/>
      <c r="DD982" s="2568"/>
      <c r="DE982" s="2568"/>
      <c r="DF982" s="2568"/>
      <c r="DG982" s="2568"/>
      <c r="DH982" s="2568"/>
      <c r="DI982" s="2568"/>
      <c r="DJ982" s="2568"/>
      <c r="DK982" s="2568"/>
      <c r="DL982" s="2568"/>
      <c r="DM982" s="2568"/>
      <c r="DN982" s="2568"/>
      <c r="DO982" s="2568"/>
      <c r="DP982" s="2568"/>
      <c r="DQ982" s="2568"/>
      <c r="DR982" s="2568"/>
      <c r="DS982" s="2568"/>
      <c r="DT982" s="2568"/>
      <c r="DU982" s="2568"/>
      <c r="DV982" s="2568"/>
      <c r="DW982" s="2568"/>
      <c r="DX982" s="2569"/>
      <c r="DY982" s="500"/>
    </row>
    <row r="983" spans="9:129" ht="21" customHeight="1">
      <c r="AB983" s="483"/>
      <c r="AU983" s="482"/>
      <c r="AV983" s="482"/>
      <c r="AW983" s="482"/>
      <c r="AX983" s="482"/>
      <c r="AY983" s="482"/>
      <c r="AZ983" s="482"/>
      <c r="BA983" s="482"/>
      <c r="BB983" s="482"/>
      <c r="BC983" s="482"/>
      <c r="BD983" s="482"/>
      <c r="BE983" s="482"/>
      <c r="BF983" s="482"/>
      <c r="BG983" s="482"/>
      <c r="BH983" s="482"/>
      <c r="BI983" s="482"/>
      <c r="BJ983" s="482"/>
      <c r="BK983" s="482"/>
      <c r="BL983" s="482"/>
      <c r="BM983" s="482"/>
      <c r="BN983" s="482"/>
      <c r="BO983" s="482"/>
      <c r="BP983" s="482"/>
      <c r="BQ983" s="482"/>
      <c r="BR983" s="482"/>
      <c r="BS983" s="482"/>
      <c r="BT983" s="482"/>
      <c r="BU983" s="482"/>
      <c r="BV983" s="482"/>
      <c r="BW983" s="482"/>
      <c r="BX983" s="482"/>
      <c r="BY983" s="482"/>
      <c r="BZ983" s="482"/>
      <c r="CA983" s="482"/>
      <c r="CB983" s="482"/>
      <c r="CC983" s="482"/>
      <c r="CD983" s="482"/>
      <c r="CE983" s="482"/>
      <c r="CF983" s="482"/>
      <c r="CG983" s="482"/>
      <c r="CH983" s="482"/>
      <c r="CI983" s="482"/>
      <c r="CJ983" s="482"/>
      <c r="CK983" s="482"/>
      <c r="CL983" s="482"/>
      <c r="CM983" s="482"/>
      <c r="CN983" s="482"/>
      <c r="CO983" s="482"/>
      <c r="CP983" s="482"/>
      <c r="CQ983" s="482"/>
      <c r="CR983" s="482"/>
      <c r="CS983" s="482"/>
      <c r="CT983" s="482"/>
      <c r="CU983" s="482"/>
      <c r="CV983" s="482"/>
      <c r="CW983" s="482"/>
      <c r="CX983" s="482"/>
      <c r="CY983" s="482"/>
      <c r="CZ983" s="482"/>
      <c r="DA983" s="482"/>
      <c r="DB983" s="482"/>
      <c r="DC983" s="482"/>
      <c r="DD983" s="482"/>
      <c r="DE983" s="482"/>
      <c r="DF983" s="482"/>
      <c r="DG983" s="482"/>
      <c r="DH983" s="482"/>
      <c r="DI983" s="482"/>
      <c r="DJ983" s="482"/>
      <c r="DK983" s="482"/>
      <c r="DL983" s="482"/>
      <c r="DM983" s="482"/>
      <c r="DN983" s="482"/>
      <c r="DO983" s="482"/>
      <c r="DP983" s="482"/>
      <c r="DQ983" s="482"/>
      <c r="DR983" s="482"/>
      <c r="DS983" s="482"/>
      <c r="DT983" s="482"/>
      <c r="DU983" s="482"/>
      <c r="DV983" s="482"/>
      <c r="DW983" s="482"/>
      <c r="DX983" s="482"/>
    </row>
    <row r="984" spans="9:129" ht="21" customHeight="1">
      <c r="AB984" s="483"/>
      <c r="AU984" s="482"/>
      <c r="AV984" s="482"/>
      <c r="AW984" s="482"/>
      <c r="AX984" s="482"/>
      <c r="AY984" s="482"/>
      <c r="AZ984" s="482"/>
      <c r="BA984" s="482"/>
      <c r="BB984" s="482"/>
      <c r="BC984" s="482"/>
      <c r="BD984" s="482"/>
      <c r="BE984" s="482"/>
      <c r="BF984" s="482"/>
      <c r="BG984" s="482"/>
      <c r="BH984" s="482"/>
      <c r="BI984" s="482"/>
      <c r="BJ984" s="482"/>
      <c r="BK984" s="482"/>
      <c r="BL984" s="482"/>
      <c r="BM984" s="482"/>
      <c r="BN984" s="482"/>
      <c r="BO984" s="482"/>
      <c r="BP984" s="482"/>
      <c r="BQ984" s="482"/>
      <c r="BR984" s="482"/>
      <c r="BS984" s="482"/>
      <c r="BT984" s="482"/>
      <c r="BU984" s="482"/>
      <c r="BV984" s="482"/>
      <c r="BW984" s="482"/>
      <c r="BX984" s="482"/>
      <c r="BY984" s="482"/>
      <c r="BZ984" s="482"/>
      <c r="CA984" s="482"/>
      <c r="CB984" s="482"/>
      <c r="CC984" s="482"/>
      <c r="CD984" s="482"/>
      <c r="CE984" s="482"/>
      <c r="CF984" s="482"/>
      <c r="CG984" s="482"/>
      <c r="CH984" s="482"/>
      <c r="CI984" s="482"/>
      <c r="CJ984" s="482"/>
      <c r="CK984" s="482"/>
      <c r="CL984" s="482"/>
      <c r="CM984" s="482"/>
      <c r="CN984" s="482"/>
      <c r="CO984" s="482"/>
      <c r="CP984" s="482"/>
      <c r="CQ984" s="482"/>
      <c r="CR984" s="482"/>
      <c r="CS984" s="482"/>
      <c r="CT984" s="482"/>
      <c r="CU984" s="482"/>
      <c r="CV984" s="482"/>
      <c r="CW984" s="482"/>
      <c r="CX984" s="482"/>
      <c r="CY984" s="482"/>
      <c r="CZ984" s="482"/>
      <c r="DA984" s="482"/>
      <c r="DB984" s="482"/>
      <c r="DC984" s="482"/>
      <c r="DD984" s="482"/>
      <c r="DE984" s="482"/>
      <c r="DF984" s="482"/>
      <c r="DG984" s="482"/>
      <c r="DH984" s="482"/>
      <c r="DI984" s="482"/>
      <c r="DJ984" s="482"/>
      <c r="DK984" s="482"/>
      <c r="DL984" s="482"/>
      <c r="DM984" s="482"/>
      <c r="DN984" s="482"/>
      <c r="DO984" s="482"/>
      <c r="DP984" s="482"/>
      <c r="DQ984" s="482"/>
      <c r="DR984" s="482"/>
      <c r="DS984" s="482"/>
      <c r="DT984" s="482"/>
      <c r="DU984" s="482"/>
      <c r="DV984" s="482"/>
      <c r="DW984" s="482"/>
      <c r="DX984" s="482"/>
    </row>
    <row r="985" spans="9:129" ht="21" customHeight="1">
      <c r="Z985" s="482"/>
      <c r="AB985" s="483"/>
      <c r="AU985" s="2557" t="s">
        <v>574</v>
      </c>
      <c r="AV985" s="2558"/>
      <c r="AW985" s="2558"/>
      <c r="AX985" s="2558"/>
      <c r="AY985" s="2558"/>
      <c r="AZ985" s="2559"/>
      <c r="BA985" s="2553" t="s">
        <v>593</v>
      </c>
      <c r="BB985" s="2554"/>
      <c r="BC985" s="2554"/>
      <c r="BD985" s="2554"/>
      <c r="BE985" s="2554"/>
      <c r="BF985" s="2554"/>
      <c r="BG985" s="2554"/>
      <c r="BH985" s="2554"/>
      <c r="BI985" s="2554"/>
      <c r="BJ985" s="2554"/>
      <c r="BK985" s="2554"/>
      <c r="BL985" s="2554"/>
      <c r="BM985" s="2554"/>
      <c r="BN985" s="2554"/>
      <c r="BO985" s="2554"/>
      <c r="BP985" s="2554"/>
      <c r="BQ985" s="2554"/>
      <c r="BR985" s="2554"/>
      <c r="BS985" s="2554"/>
      <c r="BT985" s="2554"/>
      <c r="BU985" s="2554"/>
      <c r="BV985" s="2554"/>
      <c r="BW985" s="2554"/>
      <c r="BX985" s="2554"/>
      <c r="BY985" s="2554"/>
      <c r="BZ985" s="2554"/>
      <c r="CA985" s="2554"/>
      <c r="CB985" s="2554"/>
      <c r="CC985" s="2554"/>
      <c r="CD985" s="2554"/>
      <c r="CE985" s="2554"/>
      <c r="CF985" s="2554"/>
      <c r="CG985" s="2554"/>
      <c r="CH985" s="2554"/>
      <c r="CI985" s="2554"/>
      <c r="CJ985" s="2554"/>
      <c r="CK985" s="2554"/>
      <c r="CL985" s="2554"/>
      <c r="CM985" s="2554"/>
      <c r="CN985" s="2554"/>
      <c r="CO985" s="2554"/>
      <c r="CP985" s="2554"/>
      <c r="CQ985" s="2554"/>
      <c r="CR985" s="2554"/>
      <c r="CS985" s="2554"/>
      <c r="CT985" s="2554"/>
      <c r="CU985" s="2554"/>
      <c r="CV985" s="2554"/>
      <c r="CW985" s="2554"/>
      <c r="CX985" s="2554"/>
      <c r="CY985" s="2554"/>
      <c r="CZ985" s="2554"/>
      <c r="DA985" s="2554"/>
      <c r="DB985" s="2554"/>
      <c r="DC985" s="2554"/>
      <c r="DD985" s="2554"/>
      <c r="DE985" s="2554"/>
      <c r="DF985" s="2554"/>
      <c r="DG985" s="2554"/>
      <c r="DH985" s="2554"/>
      <c r="DI985" s="2554"/>
      <c r="DJ985" s="2554"/>
      <c r="DK985" s="2554"/>
      <c r="DL985" s="2554"/>
      <c r="DM985" s="2554"/>
      <c r="DN985" s="2554"/>
      <c r="DO985" s="2554"/>
      <c r="DP985" s="2554"/>
      <c r="DQ985" s="2554"/>
      <c r="DR985" s="2554"/>
      <c r="DS985" s="2554"/>
      <c r="DT985" s="2554"/>
      <c r="DU985" s="2554"/>
      <c r="DV985" s="2554"/>
      <c r="DW985" s="2554"/>
      <c r="DX985" s="2555"/>
      <c r="DY985" s="494"/>
    </row>
    <row r="986" spans="9:129" ht="21" customHeight="1">
      <c r="I986" s="2572" t="s">
        <v>623</v>
      </c>
      <c r="J986" s="2573"/>
      <c r="K986" s="2573"/>
      <c r="L986" s="2573"/>
      <c r="M986" s="2573"/>
      <c r="N986" s="2573"/>
      <c r="O986" s="2573"/>
      <c r="P986" s="2573"/>
      <c r="Q986" s="2573"/>
      <c r="R986" s="2573"/>
      <c r="S986" s="2573"/>
      <c r="T986" s="2573"/>
      <c r="U986" s="2573"/>
      <c r="V986" s="2573"/>
      <c r="W986" s="2573"/>
      <c r="X986" s="2573"/>
      <c r="Y986" s="2573"/>
      <c r="Z986" s="2573"/>
      <c r="AA986" s="2573"/>
      <c r="AB986" s="2573"/>
      <c r="AC986" s="2573"/>
      <c r="AD986" s="2573"/>
      <c r="AE986" s="2573"/>
      <c r="AF986" s="2573"/>
      <c r="AG986" s="2573"/>
      <c r="AH986" s="2573"/>
      <c r="AI986" s="2573"/>
      <c r="AJ986" s="2573"/>
      <c r="AK986" s="2574"/>
      <c r="AL986" s="485"/>
      <c r="AM986" s="486"/>
      <c r="AN986" s="486"/>
      <c r="AO986" s="486"/>
      <c r="AP986" s="486"/>
      <c r="AQ986" s="486"/>
      <c r="AR986" s="486"/>
      <c r="AS986" s="486"/>
      <c r="AT986" s="486"/>
      <c r="AU986" s="2446" t="s">
        <v>545</v>
      </c>
      <c r="AV986" s="2447"/>
      <c r="AW986" s="2447"/>
      <c r="AX986" s="2447"/>
      <c r="AY986" s="2447"/>
      <c r="AZ986" s="2448"/>
      <c r="BA986" s="2578" t="s">
        <v>546</v>
      </c>
      <c r="BB986" s="2579"/>
      <c r="BC986" s="2579"/>
      <c r="BD986" s="2579"/>
      <c r="BE986" s="2579"/>
      <c r="BF986" s="2579"/>
      <c r="BG986" s="2570"/>
      <c r="BH986" s="2570"/>
      <c r="BI986" s="2570"/>
      <c r="BJ986" s="2570"/>
      <c r="BK986" s="2570"/>
      <c r="BL986" s="2570"/>
      <c r="BM986" s="2570"/>
      <c r="BN986" s="2570"/>
      <c r="BO986" s="2570"/>
      <c r="BP986" s="2570"/>
      <c r="BQ986" s="2570"/>
      <c r="BR986" s="2570"/>
      <c r="BS986" s="2570"/>
      <c r="BT986" s="2570"/>
      <c r="BU986" s="2570"/>
      <c r="BV986" s="2570"/>
      <c r="BW986" s="2570"/>
      <c r="BX986" s="2570"/>
      <c r="BY986" s="2570"/>
      <c r="BZ986" s="2570"/>
      <c r="CA986" s="2570"/>
      <c r="CB986" s="2570"/>
      <c r="CC986" s="2570"/>
      <c r="CD986" s="2570"/>
      <c r="CE986" s="2570"/>
      <c r="CF986" s="2570"/>
      <c r="CG986" s="2570"/>
      <c r="CH986" s="2570"/>
      <c r="CI986" s="2570"/>
      <c r="CJ986" s="2570"/>
      <c r="CK986" s="2570"/>
      <c r="CL986" s="2570"/>
      <c r="CM986" s="2570"/>
      <c r="CN986" s="2570"/>
      <c r="CO986" s="2570"/>
      <c r="CP986" s="2570"/>
      <c r="CQ986" s="2570"/>
      <c r="CR986" s="2570"/>
      <c r="CS986" s="2570"/>
      <c r="CT986" s="2570"/>
      <c r="CU986" s="2570"/>
      <c r="CV986" s="2570"/>
      <c r="CW986" s="2570"/>
      <c r="CX986" s="2570"/>
      <c r="CY986" s="2570"/>
      <c r="CZ986" s="2570"/>
      <c r="DA986" s="2570"/>
      <c r="DB986" s="2570"/>
      <c r="DC986" s="2570"/>
      <c r="DD986" s="2570"/>
      <c r="DE986" s="2570"/>
      <c r="DF986" s="2570"/>
      <c r="DG986" s="2570"/>
      <c r="DH986" s="2570"/>
      <c r="DI986" s="2570"/>
      <c r="DJ986" s="2570"/>
      <c r="DK986" s="2570"/>
      <c r="DL986" s="2570"/>
      <c r="DM986" s="2570"/>
      <c r="DN986" s="2570"/>
      <c r="DO986" s="2570"/>
      <c r="DP986" s="2570"/>
      <c r="DQ986" s="2570"/>
      <c r="DR986" s="2570"/>
      <c r="DS986" s="2570"/>
      <c r="DT986" s="2570"/>
      <c r="DU986" s="2570"/>
      <c r="DV986" s="2570"/>
      <c r="DW986" s="2570"/>
      <c r="DX986" s="2571"/>
      <c r="DY986" s="500"/>
    </row>
    <row r="987" spans="9:129" ht="21" customHeight="1">
      <c r="I987" s="2575"/>
      <c r="J987" s="2576"/>
      <c r="K987" s="2576"/>
      <c r="L987" s="2576"/>
      <c r="M987" s="2576"/>
      <c r="N987" s="2576"/>
      <c r="O987" s="2576"/>
      <c r="P987" s="2576"/>
      <c r="Q987" s="2576"/>
      <c r="R987" s="2576"/>
      <c r="S987" s="2576"/>
      <c r="T987" s="2576"/>
      <c r="U987" s="2576"/>
      <c r="V987" s="2576"/>
      <c r="W987" s="2576"/>
      <c r="X987" s="2576"/>
      <c r="Y987" s="2576"/>
      <c r="Z987" s="2576"/>
      <c r="AA987" s="2576"/>
      <c r="AB987" s="2576"/>
      <c r="AC987" s="2576"/>
      <c r="AD987" s="2576"/>
      <c r="AE987" s="2576"/>
      <c r="AF987" s="2576"/>
      <c r="AG987" s="2576"/>
      <c r="AH987" s="2576"/>
      <c r="AI987" s="2576"/>
      <c r="AJ987" s="2576"/>
      <c r="AK987" s="2577"/>
      <c r="AU987" s="2449" t="s">
        <v>545</v>
      </c>
      <c r="AV987" s="2450"/>
      <c r="AW987" s="2450"/>
      <c r="AX987" s="2450"/>
      <c r="AY987" s="2450"/>
      <c r="AZ987" s="2451"/>
      <c r="BA987" s="2578" t="s">
        <v>548</v>
      </c>
      <c r="BB987" s="2579"/>
      <c r="BC987" s="2579"/>
      <c r="BD987" s="2579"/>
      <c r="BE987" s="2579"/>
      <c r="BF987" s="2579"/>
      <c r="BG987" s="2566"/>
      <c r="BH987" s="2566"/>
      <c r="BI987" s="2566"/>
      <c r="BJ987" s="2566"/>
      <c r="BK987" s="2566"/>
      <c r="BL987" s="2566"/>
      <c r="BM987" s="2566"/>
      <c r="BN987" s="2566"/>
      <c r="BO987" s="2566"/>
      <c r="BP987" s="2566"/>
      <c r="BQ987" s="2566"/>
      <c r="BR987" s="2566"/>
      <c r="BS987" s="2566"/>
      <c r="BT987" s="2566"/>
      <c r="BU987" s="2566"/>
      <c r="BV987" s="2566"/>
      <c r="BW987" s="2566"/>
      <c r="BX987" s="2566"/>
      <c r="BY987" s="2566"/>
      <c r="BZ987" s="2566"/>
      <c r="CA987" s="2566"/>
      <c r="CB987" s="2566"/>
      <c r="CC987" s="2566"/>
      <c r="CD987" s="2566"/>
      <c r="CE987" s="2566"/>
      <c r="CF987" s="2566"/>
      <c r="CG987" s="2566"/>
      <c r="CH987" s="2566"/>
      <c r="CI987" s="2566"/>
      <c r="CJ987" s="2566"/>
      <c r="CK987" s="2566"/>
      <c r="CL987" s="2566"/>
      <c r="CM987" s="2566"/>
      <c r="CN987" s="2566"/>
      <c r="CO987" s="2566"/>
      <c r="CP987" s="2566"/>
      <c r="CQ987" s="2566"/>
      <c r="CR987" s="2566"/>
      <c r="CS987" s="2566"/>
      <c r="CT987" s="2566"/>
      <c r="CU987" s="2566"/>
      <c r="CV987" s="2566"/>
      <c r="CW987" s="2566"/>
      <c r="CX987" s="2566"/>
      <c r="CY987" s="2566"/>
      <c r="CZ987" s="2566"/>
      <c r="DA987" s="2566"/>
      <c r="DB987" s="2566"/>
      <c r="DC987" s="2566"/>
      <c r="DD987" s="2566"/>
      <c r="DE987" s="2566"/>
      <c r="DF987" s="2566"/>
      <c r="DG987" s="2566"/>
      <c r="DH987" s="2566"/>
      <c r="DI987" s="2566"/>
      <c r="DJ987" s="2566"/>
      <c r="DK987" s="2566"/>
      <c r="DL987" s="2566"/>
      <c r="DM987" s="2566"/>
      <c r="DN987" s="2566"/>
      <c r="DO987" s="2566"/>
      <c r="DP987" s="2566"/>
      <c r="DQ987" s="2566"/>
      <c r="DR987" s="2566"/>
      <c r="DS987" s="2566"/>
      <c r="DT987" s="2566"/>
      <c r="DU987" s="2566"/>
      <c r="DV987" s="2566"/>
      <c r="DW987" s="2566"/>
      <c r="DX987" s="2567"/>
      <c r="DY987" s="500"/>
    </row>
    <row r="988" spans="9:129" ht="21" customHeight="1">
      <c r="Z988" s="482"/>
      <c r="AB988" s="483"/>
      <c r="AU988" s="2449" t="s">
        <v>545</v>
      </c>
      <c r="AV988" s="2450"/>
      <c r="AW988" s="2450"/>
      <c r="AX988" s="2450"/>
      <c r="AY988" s="2450"/>
      <c r="AZ988" s="2451"/>
      <c r="BA988" s="2578" t="s">
        <v>549</v>
      </c>
      <c r="BB988" s="2579"/>
      <c r="BC988" s="2579"/>
      <c r="BD988" s="2579"/>
      <c r="BE988" s="2579"/>
      <c r="BF988" s="2579"/>
      <c r="BG988" s="2566"/>
      <c r="BH988" s="2566"/>
      <c r="BI988" s="2566"/>
      <c r="BJ988" s="2566"/>
      <c r="BK988" s="2566"/>
      <c r="BL988" s="2566"/>
      <c r="BM988" s="2566"/>
      <c r="BN988" s="2566"/>
      <c r="BO988" s="2566"/>
      <c r="BP988" s="2566"/>
      <c r="BQ988" s="2566"/>
      <c r="BR988" s="2566"/>
      <c r="BS988" s="2566"/>
      <c r="BT988" s="2566"/>
      <c r="BU988" s="2566"/>
      <c r="BV988" s="2566"/>
      <c r="BW988" s="2566"/>
      <c r="BX988" s="2566"/>
      <c r="BY988" s="2566"/>
      <c r="BZ988" s="2566"/>
      <c r="CA988" s="2566"/>
      <c r="CB988" s="2566"/>
      <c r="CC988" s="2566"/>
      <c r="CD988" s="2566"/>
      <c r="CE988" s="2566"/>
      <c r="CF988" s="2566"/>
      <c r="CG988" s="2566"/>
      <c r="CH988" s="2566"/>
      <c r="CI988" s="2566"/>
      <c r="CJ988" s="2566"/>
      <c r="CK988" s="2566"/>
      <c r="CL988" s="2566"/>
      <c r="CM988" s="2566"/>
      <c r="CN988" s="2566"/>
      <c r="CO988" s="2566"/>
      <c r="CP988" s="2566"/>
      <c r="CQ988" s="2566"/>
      <c r="CR988" s="2566"/>
      <c r="CS988" s="2566"/>
      <c r="CT988" s="2566"/>
      <c r="CU988" s="2566"/>
      <c r="CV988" s="2566"/>
      <c r="CW988" s="2566"/>
      <c r="CX988" s="2566"/>
      <c r="CY988" s="2566"/>
      <c r="CZ988" s="2566"/>
      <c r="DA988" s="2566"/>
      <c r="DB988" s="2566"/>
      <c r="DC988" s="2566"/>
      <c r="DD988" s="2566"/>
      <c r="DE988" s="2566"/>
      <c r="DF988" s="2566"/>
      <c r="DG988" s="2566"/>
      <c r="DH988" s="2566"/>
      <c r="DI988" s="2566"/>
      <c r="DJ988" s="2566"/>
      <c r="DK988" s="2566"/>
      <c r="DL988" s="2566"/>
      <c r="DM988" s="2566"/>
      <c r="DN988" s="2566"/>
      <c r="DO988" s="2566"/>
      <c r="DP988" s="2566"/>
      <c r="DQ988" s="2566"/>
      <c r="DR988" s="2566"/>
      <c r="DS988" s="2566"/>
      <c r="DT988" s="2566"/>
      <c r="DU988" s="2566"/>
      <c r="DV988" s="2566"/>
      <c r="DW988" s="2566"/>
      <c r="DX988" s="2567"/>
      <c r="DY988" s="500"/>
    </row>
    <row r="989" spans="9:129" ht="21" customHeight="1">
      <c r="Z989" s="482"/>
      <c r="AB989" s="483"/>
      <c r="AU989" s="2449" t="s">
        <v>545</v>
      </c>
      <c r="AV989" s="2450"/>
      <c r="AW989" s="2450"/>
      <c r="AX989" s="2450"/>
      <c r="AY989" s="2450"/>
      <c r="AZ989" s="2451"/>
      <c r="BA989" s="2578" t="s">
        <v>550</v>
      </c>
      <c r="BB989" s="2579"/>
      <c r="BC989" s="2579"/>
      <c r="BD989" s="2579"/>
      <c r="BE989" s="2579"/>
      <c r="BF989" s="2579"/>
      <c r="BG989" s="2566"/>
      <c r="BH989" s="2566"/>
      <c r="BI989" s="2566"/>
      <c r="BJ989" s="2566"/>
      <c r="BK989" s="2566"/>
      <c r="BL989" s="2566"/>
      <c r="BM989" s="2566"/>
      <c r="BN989" s="2566"/>
      <c r="BO989" s="2566"/>
      <c r="BP989" s="2566"/>
      <c r="BQ989" s="2566"/>
      <c r="BR989" s="2566"/>
      <c r="BS989" s="2566"/>
      <c r="BT989" s="2566"/>
      <c r="BU989" s="2566"/>
      <c r="BV989" s="2566"/>
      <c r="BW989" s="2566"/>
      <c r="BX989" s="2566"/>
      <c r="BY989" s="2566"/>
      <c r="BZ989" s="2566"/>
      <c r="CA989" s="2566"/>
      <c r="CB989" s="2566"/>
      <c r="CC989" s="2566"/>
      <c r="CD989" s="2566"/>
      <c r="CE989" s="2566"/>
      <c r="CF989" s="2566"/>
      <c r="CG989" s="2566"/>
      <c r="CH989" s="2566"/>
      <c r="CI989" s="2566"/>
      <c r="CJ989" s="2566"/>
      <c r="CK989" s="2566"/>
      <c r="CL989" s="2566"/>
      <c r="CM989" s="2566"/>
      <c r="CN989" s="2566"/>
      <c r="CO989" s="2566"/>
      <c r="CP989" s="2566"/>
      <c r="CQ989" s="2566"/>
      <c r="CR989" s="2566"/>
      <c r="CS989" s="2566"/>
      <c r="CT989" s="2566"/>
      <c r="CU989" s="2566"/>
      <c r="CV989" s="2566"/>
      <c r="CW989" s="2566"/>
      <c r="CX989" s="2566"/>
      <c r="CY989" s="2566"/>
      <c r="CZ989" s="2566"/>
      <c r="DA989" s="2566"/>
      <c r="DB989" s="2566"/>
      <c r="DC989" s="2566"/>
      <c r="DD989" s="2566"/>
      <c r="DE989" s="2566"/>
      <c r="DF989" s="2566"/>
      <c r="DG989" s="2566"/>
      <c r="DH989" s="2566"/>
      <c r="DI989" s="2566"/>
      <c r="DJ989" s="2566"/>
      <c r="DK989" s="2566"/>
      <c r="DL989" s="2566"/>
      <c r="DM989" s="2566"/>
      <c r="DN989" s="2566"/>
      <c r="DO989" s="2566"/>
      <c r="DP989" s="2566"/>
      <c r="DQ989" s="2566"/>
      <c r="DR989" s="2566"/>
      <c r="DS989" s="2566"/>
      <c r="DT989" s="2566"/>
      <c r="DU989" s="2566"/>
      <c r="DV989" s="2566"/>
      <c r="DW989" s="2566"/>
      <c r="DX989" s="2567"/>
      <c r="DY989" s="500"/>
    </row>
    <row r="990" spans="9:129" ht="21" customHeight="1">
      <c r="Z990" s="482"/>
      <c r="AB990" s="483"/>
      <c r="AU990" s="2452" t="s">
        <v>545</v>
      </c>
      <c r="AV990" s="2453"/>
      <c r="AW990" s="2453"/>
      <c r="AX990" s="2453"/>
      <c r="AY990" s="2453"/>
      <c r="AZ990" s="2454"/>
      <c r="BA990" s="2581" t="s">
        <v>551</v>
      </c>
      <c r="BB990" s="2582"/>
      <c r="BC990" s="2582"/>
      <c r="BD990" s="2582"/>
      <c r="BE990" s="2582"/>
      <c r="BF990" s="2582"/>
      <c r="BG990" s="2568"/>
      <c r="BH990" s="2568"/>
      <c r="BI990" s="2568"/>
      <c r="BJ990" s="2568"/>
      <c r="BK990" s="2568"/>
      <c r="BL990" s="2568"/>
      <c r="BM990" s="2568"/>
      <c r="BN990" s="2568"/>
      <c r="BO990" s="2568"/>
      <c r="BP990" s="2568"/>
      <c r="BQ990" s="2568"/>
      <c r="BR990" s="2568"/>
      <c r="BS990" s="2568"/>
      <c r="BT990" s="2568"/>
      <c r="BU990" s="2568"/>
      <c r="BV990" s="2568"/>
      <c r="BW990" s="2568"/>
      <c r="BX990" s="2568"/>
      <c r="BY990" s="2568"/>
      <c r="BZ990" s="2568"/>
      <c r="CA990" s="2568"/>
      <c r="CB990" s="2568"/>
      <c r="CC990" s="2568"/>
      <c r="CD990" s="2568"/>
      <c r="CE990" s="2568"/>
      <c r="CF990" s="2568"/>
      <c r="CG990" s="2568"/>
      <c r="CH990" s="2568"/>
      <c r="CI990" s="2568"/>
      <c r="CJ990" s="2568"/>
      <c r="CK990" s="2568"/>
      <c r="CL990" s="2568"/>
      <c r="CM990" s="2568"/>
      <c r="CN990" s="2568"/>
      <c r="CO990" s="2568"/>
      <c r="CP990" s="2568"/>
      <c r="CQ990" s="2568"/>
      <c r="CR990" s="2568"/>
      <c r="CS990" s="2568"/>
      <c r="CT990" s="2568"/>
      <c r="CU990" s="2568"/>
      <c r="CV990" s="2568"/>
      <c r="CW990" s="2568"/>
      <c r="CX990" s="2568"/>
      <c r="CY990" s="2568"/>
      <c r="CZ990" s="2568"/>
      <c r="DA990" s="2568"/>
      <c r="DB990" s="2568"/>
      <c r="DC990" s="2568"/>
      <c r="DD990" s="2568"/>
      <c r="DE990" s="2568"/>
      <c r="DF990" s="2568"/>
      <c r="DG990" s="2568"/>
      <c r="DH990" s="2568"/>
      <c r="DI990" s="2568"/>
      <c r="DJ990" s="2568"/>
      <c r="DK990" s="2568"/>
      <c r="DL990" s="2568"/>
      <c r="DM990" s="2568"/>
      <c r="DN990" s="2568"/>
      <c r="DO990" s="2568"/>
      <c r="DP990" s="2568"/>
      <c r="DQ990" s="2568"/>
      <c r="DR990" s="2568"/>
      <c r="DS990" s="2568"/>
      <c r="DT990" s="2568"/>
      <c r="DU990" s="2568"/>
      <c r="DV990" s="2568"/>
      <c r="DW990" s="2568"/>
      <c r="DX990" s="2569"/>
      <c r="DY990" s="500"/>
    </row>
    <row r="991" spans="9:129" ht="21" customHeight="1">
      <c r="AB991" s="483"/>
      <c r="AU991" s="482"/>
      <c r="AV991" s="482"/>
      <c r="AW991" s="482"/>
      <c r="AX991" s="482"/>
      <c r="AY991" s="482"/>
      <c r="AZ991" s="482"/>
      <c r="BA991" s="482"/>
      <c r="BB991" s="482"/>
      <c r="BC991" s="482"/>
      <c r="BD991" s="482"/>
      <c r="BE991" s="482"/>
      <c r="BF991" s="482"/>
      <c r="BG991" s="482"/>
      <c r="BH991" s="482"/>
      <c r="BI991" s="482"/>
      <c r="BJ991" s="482"/>
      <c r="BK991" s="482"/>
      <c r="BL991" s="482"/>
      <c r="BM991" s="482"/>
      <c r="BN991" s="482"/>
      <c r="BO991" s="482"/>
      <c r="BP991" s="482"/>
      <c r="BQ991" s="482"/>
      <c r="BR991" s="482"/>
      <c r="BS991" s="482"/>
      <c r="BT991" s="482"/>
      <c r="BU991" s="482"/>
      <c r="BV991" s="482"/>
      <c r="BW991" s="482"/>
      <c r="BX991" s="482"/>
      <c r="BY991" s="482"/>
      <c r="BZ991" s="482"/>
      <c r="CA991" s="482"/>
      <c r="CB991" s="482"/>
      <c r="CC991" s="482"/>
      <c r="CD991" s="482"/>
      <c r="CE991" s="482"/>
      <c r="CF991" s="482"/>
      <c r="CG991" s="482"/>
      <c r="CH991" s="482"/>
      <c r="CI991" s="482"/>
      <c r="CJ991" s="482"/>
      <c r="CK991" s="482"/>
      <c r="CL991" s="482"/>
      <c r="CM991" s="482"/>
      <c r="CN991" s="482"/>
      <c r="CO991" s="482"/>
      <c r="CP991" s="482"/>
      <c r="CQ991" s="482"/>
      <c r="CR991" s="482"/>
      <c r="CS991" s="482"/>
      <c r="CT991" s="482"/>
      <c r="CU991" s="482"/>
      <c r="CV991" s="482"/>
      <c r="CW991" s="482"/>
      <c r="CX991" s="482"/>
      <c r="CY991" s="482"/>
      <c r="CZ991" s="482"/>
      <c r="DA991" s="482"/>
      <c r="DB991" s="482"/>
      <c r="DC991" s="482"/>
      <c r="DD991" s="482"/>
      <c r="DE991" s="482"/>
      <c r="DF991" s="482"/>
      <c r="DG991" s="482"/>
      <c r="DH991" s="482"/>
      <c r="DI991" s="482"/>
      <c r="DJ991" s="482"/>
      <c r="DK991" s="482"/>
      <c r="DL991" s="482"/>
      <c r="DM991" s="482"/>
      <c r="DN991" s="482"/>
      <c r="DO991" s="482"/>
      <c r="DP991" s="482"/>
      <c r="DQ991" s="482"/>
      <c r="DR991" s="482"/>
      <c r="DS991" s="482"/>
      <c r="DT991" s="482"/>
      <c r="DU991" s="482"/>
      <c r="DV991" s="482"/>
      <c r="DW991" s="482"/>
      <c r="DX991" s="482"/>
    </row>
    <row r="992" spans="9:129" ht="21" customHeight="1">
      <c r="AB992" s="483"/>
      <c r="AU992" s="482"/>
      <c r="AV992" s="482"/>
      <c r="AW992" s="482"/>
      <c r="AX992" s="482"/>
      <c r="AY992" s="482"/>
      <c r="AZ992" s="482"/>
      <c r="BA992" s="482"/>
      <c r="BB992" s="482"/>
      <c r="BC992" s="482"/>
      <c r="BD992" s="482"/>
      <c r="BE992" s="482"/>
      <c r="BF992" s="482"/>
      <c r="BG992" s="482"/>
      <c r="BH992" s="482"/>
      <c r="BI992" s="482"/>
      <c r="BJ992" s="482"/>
      <c r="BK992" s="482"/>
      <c r="BL992" s="482"/>
      <c r="BM992" s="482"/>
      <c r="BN992" s="482"/>
      <c r="BO992" s="482"/>
      <c r="BP992" s="482"/>
      <c r="BQ992" s="482"/>
      <c r="BR992" s="482"/>
      <c r="BS992" s="482"/>
      <c r="BT992" s="482"/>
      <c r="BU992" s="482"/>
      <c r="BV992" s="482"/>
      <c r="BW992" s="482"/>
      <c r="BX992" s="482"/>
      <c r="BY992" s="482"/>
      <c r="BZ992" s="482"/>
      <c r="CA992" s="482"/>
      <c r="CB992" s="482"/>
      <c r="CC992" s="482"/>
      <c r="CD992" s="482"/>
      <c r="CE992" s="482"/>
      <c r="CF992" s="482"/>
      <c r="CG992" s="482"/>
      <c r="CH992" s="482"/>
      <c r="CI992" s="482"/>
      <c r="CJ992" s="482"/>
      <c r="CK992" s="482"/>
      <c r="CL992" s="482"/>
      <c r="CM992" s="482"/>
      <c r="CN992" s="482"/>
      <c r="CO992" s="482"/>
      <c r="CP992" s="482"/>
      <c r="CQ992" s="482"/>
      <c r="CR992" s="482"/>
      <c r="CS992" s="482"/>
      <c r="CT992" s="482"/>
      <c r="CU992" s="482"/>
      <c r="CV992" s="482"/>
      <c r="CW992" s="482"/>
      <c r="CX992" s="482"/>
      <c r="CY992" s="482"/>
      <c r="CZ992" s="482"/>
      <c r="DA992" s="482"/>
      <c r="DB992" s="482"/>
      <c r="DC992" s="482"/>
      <c r="DD992" s="482"/>
      <c r="DE992" s="482"/>
      <c r="DF992" s="482"/>
      <c r="DG992" s="482"/>
      <c r="DH992" s="482"/>
      <c r="DI992" s="482"/>
      <c r="DJ992" s="482"/>
      <c r="DK992" s="482"/>
      <c r="DL992" s="482"/>
      <c r="DM992" s="482"/>
      <c r="DN992" s="482"/>
      <c r="DO992" s="482"/>
      <c r="DP992" s="482"/>
      <c r="DQ992" s="482"/>
      <c r="DR992" s="482"/>
      <c r="DS992" s="482"/>
      <c r="DT992" s="482"/>
      <c r="DU992" s="482"/>
      <c r="DV992" s="482"/>
      <c r="DW992" s="482"/>
      <c r="DX992" s="482"/>
    </row>
    <row r="993" spans="9:129" ht="21" customHeight="1">
      <c r="Z993" s="482"/>
      <c r="AB993" s="483"/>
      <c r="AU993" s="2557" t="s">
        <v>574</v>
      </c>
      <c r="AV993" s="2558"/>
      <c r="AW993" s="2558"/>
      <c r="AX993" s="2558"/>
      <c r="AY993" s="2558"/>
      <c r="AZ993" s="2559"/>
      <c r="BA993" s="2553" t="s">
        <v>593</v>
      </c>
      <c r="BB993" s="2554"/>
      <c r="BC993" s="2554"/>
      <c r="BD993" s="2554"/>
      <c r="BE993" s="2554"/>
      <c r="BF993" s="2554"/>
      <c r="BG993" s="2554"/>
      <c r="BH993" s="2554"/>
      <c r="BI993" s="2554"/>
      <c r="BJ993" s="2554"/>
      <c r="BK993" s="2554"/>
      <c r="BL993" s="2554"/>
      <c r="BM993" s="2554"/>
      <c r="BN993" s="2554"/>
      <c r="BO993" s="2554"/>
      <c r="BP993" s="2554"/>
      <c r="BQ993" s="2554"/>
      <c r="BR993" s="2554"/>
      <c r="BS993" s="2554"/>
      <c r="BT993" s="2554"/>
      <c r="BU993" s="2554"/>
      <c r="BV993" s="2554"/>
      <c r="BW993" s="2554"/>
      <c r="BX993" s="2554"/>
      <c r="BY993" s="2554"/>
      <c r="BZ993" s="2554"/>
      <c r="CA993" s="2554"/>
      <c r="CB993" s="2554"/>
      <c r="CC993" s="2554"/>
      <c r="CD993" s="2554"/>
      <c r="CE993" s="2554"/>
      <c r="CF993" s="2554"/>
      <c r="CG993" s="2554"/>
      <c r="CH993" s="2554"/>
      <c r="CI993" s="2554"/>
      <c r="CJ993" s="2554"/>
      <c r="CK993" s="2554"/>
      <c r="CL993" s="2554"/>
      <c r="CM993" s="2554"/>
      <c r="CN993" s="2554"/>
      <c r="CO993" s="2554"/>
      <c r="CP993" s="2554"/>
      <c r="CQ993" s="2554"/>
      <c r="CR993" s="2554"/>
      <c r="CS993" s="2554"/>
      <c r="CT993" s="2554"/>
      <c r="CU993" s="2554"/>
      <c r="CV993" s="2554"/>
      <c r="CW993" s="2554"/>
      <c r="CX993" s="2554"/>
      <c r="CY993" s="2554"/>
      <c r="CZ993" s="2554"/>
      <c r="DA993" s="2554"/>
      <c r="DB993" s="2554"/>
      <c r="DC993" s="2554"/>
      <c r="DD993" s="2554"/>
      <c r="DE993" s="2554"/>
      <c r="DF993" s="2554"/>
      <c r="DG993" s="2554"/>
      <c r="DH993" s="2554"/>
      <c r="DI993" s="2554"/>
      <c r="DJ993" s="2554"/>
      <c r="DK993" s="2554"/>
      <c r="DL993" s="2554"/>
      <c r="DM993" s="2554"/>
      <c r="DN993" s="2554"/>
      <c r="DO993" s="2554"/>
      <c r="DP993" s="2554"/>
      <c r="DQ993" s="2554"/>
      <c r="DR993" s="2554"/>
      <c r="DS993" s="2554"/>
      <c r="DT993" s="2554"/>
      <c r="DU993" s="2554"/>
      <c r="DV993" s="2554"/>
      <c r="DW993" s="2554"/>
      <c r="DX993" s="2555"/>
      <c r="DY993" s="494"/>
    </row>
    <row r="994" spans="9:129" ht="21" customHeight="1">
      <c r="I994" s="2572" t="s">
        <v>624</v>
      </c>
      <c r="J994" s="2573"/>
      <c r="K994" s="2573"/>
      <c r="L994" s="2573"/>
      <c r="M994" s="2573"/>
      <c r="N994" s="2573"/>
      <c r="O994" s="2573"/>
      <c r="P994" s="2573"/>
      <c r="Q994" s="2573"/>
      <c r="R994" s="2573"/>
      <c r="S994" s="2573"/>
      <c r="T994" s="2573"/>
      <c r="U994" s="2573"/>
      <c r="V994" s="2573"/>
      <c r="W994" s="2573"/>
      <c r="X994" s="2573"/>
      <c r="Y994" s="2573"/>
      <c r="Z994" s="2573"/>
      <c r="AA994" s="2573"/>
      <c r="AB994" s="2573"/>
      <c r="AC994" s="2573"/>
      <c r="AD994" s="2573"/>
      <c r="AE994" s="2573"/>
      <c r="AF994" s="2573"/>
      <c r="AG994" s="2573"/>
      <c r="AH994" s="2573"/>
      <c r="AI994" s="2573"/>
      <c r="AJ994" s="2573"/>
      <c r="AK994" s="2574"/>
      <c r="AL994" s="485"/>
      <c r="AM994" s="486"/>
      <c r="AN994" s="486"/>
      <c r="AO994" s="486"/>
      <c r="AP994" s="486"/>
      <c r="AQ994" s="486"/>
      <c r="AR994" s="486"/>
      <c r="AS994" s="486"/>
      <c r="AT994" s="486"/>
      <c r="AU994" s="2446" t="s">
        <v>545</v>
      </c>
      <c r="AV994" s="2447"/>
      <c r="AW994" s="2447"/>
      <c r="AX994" s="2447"/>
      <c r="AY994" s="2447"/>
      <c r="AZ994" s="2448"/>
      <c r="BA994" s="2578" t="s">
        <v>546</v>
      </c>
      <c r="BB994" s="2579"/>
      <c r="BC994" s="2579"/>
      <c r="BD994" s="2579"/>
      <c r="BE994" s="2579"/>
      <c r="BF994" s="2579"/>
      <c r="BG994" s="2570"/>
      <c r="BH994" s="2570"/>
      <c r="BI994" s="2570"/>
      <c r="BJ994" s="2570"/>
      <c r="BK994" s="2570"/>
      <c r="BL994" s="2570"/>
      <c r="BM994" s="2570"/>
      <c r="BN994" s="2570"/>
      <c r="BO994" s="2570"/>
      <c r="BP994" s="2570"/>
      <c r="BQ994" s="2570"/>
      <c r="BR994" s="2570"/>
      <c r="BS994" s="2570"/>
      <c r="BT994" s="2570"/>
      <c r="BU994" s="2570"/>
      <c r="BV994" s="2570"/>
      <c r="BW994" s="2570"/>
      <c r="BX994" s="2570"/>
      <c r="BY994" s="2570"/>
      <c r="BZ994" s="2570"/>
      <c r="CA994" s="2570"/>
      <c r="CB994" s="2570"/>
      <c r="CC994" s="2570"/>
      <c r="CD994" s="2570"/>
      <c r="CE994" s="2570"/>
      <c r="CF994" s="2570"/>
      <c r="CG994" s="2570"/>
      <c r="CH994" s="2570"/>
      <c r="CI994" s="2570"/>
      <c r="CJ994" s="2570"/>
      <c r="CK994" s="2570"/>
      <c r="CL994" s="2570"/>
      <c r="CM994" s="2570"/>
      <c r="CN994" s="2570"/>
      <c r="CO994" s="2570"/>
      <c r="CP994" s="2570"/>
      <c r="CQ994" s="2570"/>
      <c r="CR994" s="2570"/>
      <c r="CS994" s="2570"/>
      <c r="CT994" s="2570"/>
      <c r="CU994" s="2570"/>
      <c r="CV994" s="2570"/>
      <c r="CW994" s="2570"/>
      <c r="CX994" s="2570"/>
      <c r="CY994" s="2570"/>
      <c r="CZ994" s="2570"/>
      <c r="DA994" s="2570"/>
      <c r="DB994" s="2570"/>
      <c r="DC994" s="2570"/>
      <c r="DD994" s="2570"/>
      <c r="DE994" s="2570"/>
      <c r="DF994" s="2570"/>
      <c r="DG994" s="2570"/>
      <c r="DH994" s="2570"/>
      <c r="DI994" s="2570"/>
      <c r="DJ994" s="2570"/>
      <c r="DK994" s="2570"/>
      <c r="DL994" s="2570"/>
      <c r="DM994" s="2570"/>
      <c r="DN994" s="2570"/>
      <c r="DO994" s="2570"/>
      <c r="DP994" s="2570"/>
      <c r="DQ994" s="2570"/>
      <c r="DR994" s="2570"/>
      <c r="DS994" s="2570"/>
      <c r="DT994" s="2570"/>
      <c r="DU994" s="2570"/>
      <c r="DV994" s="2570"/>
      <c r="DW994" s="2570"/>
      <c r="DX994" s="2571"/>
      <c r="DY994" s="500"/>
    </row>
    <row r="995" spans="9:129" ht="21" customHeight="1">
      <c r="I995" s="2575"/>
      <c r="J995" s="2576"/>
      <c r="K995" s="2576"/>
      <c r="L995" s="2576"/>
      <c r="M995" s="2576"/>
      <c r="N995" s="2576"/>
      <c r="O995" s="2576"/>
      <c r="P995" s="2576"/>
      <c r="Q995" s="2576"/>
      <c r="R995" s="2576"/>
      <c r="S995" s="2576"/>
      <c r="T995" s="2576"/>
      <c r="U995" s="2576"/>
      <c r="V995" s="2576"/>
      <c r="W995" s="2576"/>
      <c r="X995" s="2576"/>
      <c r="Y995" s="2576"/>
      <c r="Z995" s="2576"/>
      <c r="AA995" s="2576"/>
      <c r="AB995" s="2576"/>
      <c r="AC995" s="2576"/>
      <c r="AD995" s="2576"/>
      <c r="AE995" s="2576"/>
      <c r="AF995" s="2576"/>
      <c r="AG995" s="2576"/>
      <c r="AH995" s="2576"/>
      <c r="AI995" s="2576"/>
      <c r="AJ995" s="2576"/>
      <c r="AK995" s="2577"/>
      <c r="AU995" s="2449" t="s">
        <v>545</v>
      </c>
      <c r="AV995" s="2450"/>
      <c r="AW995" s="2450"/>
      <c r="AX995" s="2450"/>
      <c r="AY995" s="2450"/>
      <c r="AZ995" s="2451"/>
      <c r="BA995" s="2578" t="s">
        <v>548</v>
      </c>
      <c r="BB995" s="2579"/>
      <c r="BC995" s="2579"/>
      <c r="BD995" s="2579"/>
      <c r="BE995" s="2579"/>
      <c r="BF995" s="2579"/>
      <c r="BG995" s="2566"/>
      <c r="BH995" s="2566"/>
      <c r="BI995" s="2566"/>
      <c r="BJ995" s="2566"/>
      <c r="BK995" s="2566"/>
      <c r="BL995" s="2566"/>
      <c r="BM995" s="2566"/>
      <c r="BN995" s="2566"/>
      <c r="BO995" s="2566"/>
      <c r="BP995" s="2566"/>
      <c r="BQ995" s="2566"/>
      <c r="BR995" s="2566"/>
      <c r="BS995" s="2566"/>
      <c r="BT995" s="2566"/>
      <c r="BU995" s="2566"/>
      <c r="BV995" s="2566"/>
      <c r="BW995" s="2566"/>
      <c r="BX995" s="2566"/>
      <c r="BY995" s="2566"/>
      <c r="BZ995" s="2566"/>
      <c r="CA995" s="2566"/>
      <c r="CB995" s="2566"/>
      <c r="CC995" s="2566"/>
      <c r="CD995" s="2566"/>
      <c r="CE995" s="2566"/>
      <c r="CF995" s="2566"/>
      <c r="CG995" s="2566"/>
      <c r="CH995" s="2566"/>
      <c r="CI995" s="2566"/>
      <c r="CJ995" s="2566"/>
      <c r="CK995" s="2566"/>
      <c r="CL995" s="2566"/>
      <c r="CM995" s="2566"/>
      <c r="CN995" s="2566"/>
      <c r="CO995" s="2566"/>
      <c r="CP995" s="2566"/>
      <c r="CQ995" s="2566"/>
      <c r="CR995" s="2566"/>
      <c r="CS995" s="2566"/>
      <c r="CT995" s="2566"/>
      <c r="CU995" s="2566"/>
      <c r="CV995" s="2566"/>
      <c r="CW995" s="2566"/>
      <c r="CX995" s="2566"/>
      <c r="CY995" s="2566"/>
      <c r="CZ995" s="2566"/>
      <c r="DA995" s="2566"/>
      <c r="DB995" s="2566"/>
      <c r="DC995" s="2566"/>
      <c r="DD995" s="2566"/>
      <c r="DE995" s="2566"/>
      <c r="DF995" s="2566"/>
      <c r="DG995" s="2566"/>
      <c r="DH995" s="2566"/>
      <c r="DI995" s="2566"/>
      <c r="DJ995" s="2566"/>
      <c r="DK995" s="2566"/>
      <c r="DL995" s="2566"/>
      <c r="DM995" s="2566"/>
      <c r="DN995" s="2566"/>
      <c r="DO995" s="2566"/>
      <c r="DP995" s="2566"/>
      <c r="DQ995" s="2566"/>
      <c r="DR995" s="2566"/>
      <c r="DS995" s="2566"/>
      <c r="DT995" s="2566"/>
      <c r="DU995" s="2566"/>
      <c r="DV995" s="2566"/>
      <c r="DW995" s="2566"/>
      <c r="DX995" s="2567"/>
      <c r="DY995" s="500"/>
    </row>
    <row r="996" spans="9:129" ht="21" customHeight="1">
      <c r="Z996" s="482"/>
      <c r="AB996" s="483"/>
      <c r="AU996" s="2449" t="s">
        <v>545</v>
      </c>
      <c r="AV996" s="2450"/>
      <c r="AW996" s="2450"/>
      <c r="AX996" s="2450"/>
      <c r="AY996" s="2450"/>
      <c r="AZ996" s="2451"/>
      <c r="BA996" s="2578" t="s">
        <v>549</v>
      </c>
      <c r="BB996" s="2579"/>
      <c r="BC996" s="2579"/>
      <c r="BD996" s="2579"/>
      <c r="BE996" s="2579"/>
      <c r="BF996" s="2579"/>
      <c r="BG996" s="2566"/>
      <c r="BH996" s="2566"/>
      <c r="BI996" s="2566"/>
      <c r="BJ996" s="2566"/>
      <c r="BK996" s="2566"/>
      <c r="BL996" s="2566"/>
      <c r="BM996" s="2566"/>
      <c r="BN996" s="2566"/>
      <c r="BO996" s="2566"/>
      <c r="BP996" s="2566"/>
      <c r="BQ996" s="2566"/>
      <c r="BR996" s="2566"/>
      <c r="BS996" s="2566"/>
      <c r="BT996" s="2566"/>
      <c r="BU996" s="2566"/>
      <c r="BV996" s="2566"/>
      <c r="BW996" s="2566"/>
      <c r="BX996" s="2566"/>
      <c r="BY996" s="2566"/>
      <c r="BZ996" s="2566"/>
      <c r="CA996" s="2566"/>
      <c r="CB996" s="2566"/>
      <c r="CC996" s="2566"/>
      <c r="CD996" s="2566"/>
      <c r="CE996" s="2566"/>
      <c r="CF996" s="2566"/>
      <c r="CG996" s="2566"/>
      <c r="CH996" s="2566"/>
      <c r="CI996" s="2566"/>
      <c r="CJ996" s="2566"/>
      <c r="CK996" s="2566"/>
      <c r="CL996" s="2566"/>
      <c r="CM996" s="2566"/>
      <c r="CN996" s="2566"/>
      <c r="CO996" s="2566"/>
      <c r="CP996" s="2566"/>
      <c r="CQ996" s="2566"/>
      <c r="CR996" s="2566"/>
      <c r="CS996" s="2566"/>
      <c r="CT996" s="2566"/>
      <c r="CU996" s="2566"/>
      <c r="CV996" s="2566"/>
      <c r="CW996" s="2566"/>
      <c r="CX996" s="2566"/>
      <c r="CY996" s="2566"/>
      <c r="CZ996" s="2566"/>
      <c r="DA996" s="2566"/>
      <c r="DB996" s="2566"/>
      <c r="DC996" s="2566"/>
      <c r="DD996" s="2566"/>
      <c r="DE996" s="2566"/>
      <c r="DF996" s="2566"/>
      <c r="DG996" s="2566"/>
      <c r="DH996" s="2566"/>
      <c r="DI996" s="2566"/>
      <c r="DJ996" s="2566"/>
      <c r="DK996" s="2566"/>
      <c r="DL996" s="2566"/>
      <c r="DM996" s="2566"/>
      <c r="DN996" s="2566"/>
      <c r="DO996" s="2566"/>
      <c r="DP996" s="2566"/>
      <c r="DQ996" s="2566"/>
      <c r="DR996" s="2566"/>
      <c r="DS996" s="2566"/>
      <c r="DT996" s="2566"/>
      <c r="DU996" s="2566"/>
      <c r="DV996" s="2566"/>
      <c r="DW996" s="2566"/>
      <c r="DX996" s="2567"/>
      <c r="DY996" s="500"/>
    </row>
    <row r="997" spans="9:129" ht="21" customHeight="1">
      <c r="Z997" s="482"/>
      <c r="AB997" s="483"/>
      <c r="AU997" s="2449" t="s">
        <v>545</v>
      </c>
      <c r="AV997" s="2450"/>
      <c r="AW997" s="2450"/>
      <c r="AX997" s="2450"/>
      <c r="AY997" s="2450"/>
      <c r="AZ997" s="2451"/>
      <c r="BA997" s="2578" t="s">
        <v>550</v>
      </c>
      <c r="BB997" s="2579"/>
      <c r="BC997" s="2579"/>
      <c r="BD997" s="2579"/>
      <c r="BE997" s="2579"/>
      <c r="BF997" s="2579"/>
      <c r="BG997" s="2566"/>
      <c r="BH997" s="2566"/>
      <c r="BI997" s="2566"/>
      <c r="BJ997" s="2566"/>
      <c r="BK997" s="2566"/>
      <c r="BL997" s="2566"/>
      <c r="BM997" s="2566"/>
      <c r="BN997" s="2566"/>
      <c r="BO997" s="2566"/>
      <c r="BP997" s="2566"/>
      <c r="BQ997" s="2566"/>
      <c r="BR997" s="2566"/>
      <c r="BS997" s="2566"/>
      <c r="BT997" s="2566"/>
      <c r="BU997" s="2566"/>
      <c r="BV997" s="2566"/>
      <c r="BW997" s="2566"/>
      <c r="BX997" s="2566"/>
      <c r="BY997" s="2566"/>
      <c r="BZ997" s="2566"/>
      <c r="CA997" s="2566"/>
      <c r="CB997" s="2566"/>
      <c r="CC997" s="2566"/>
      <c r="CD997" s="2566"/>
      <c r="CE997" s="2566"/>
      <c r="CF997" s="2566"/>
      <c r="CG997" s="2566"/>
      <c r="CH997" s="2566"/>
      <c r="CI997" s="2566"/>
      <c r="CJ997" s="2566"/>
      <c r="CK997" s="2566"/>
      <c r="CL997" s="2566"/>
      <c r="CM997" s="2566"/>
      <c r="CN997" s="2566"/>
      <c r="CO997" s="2566"/>
      <c r="CP997" s="2566"/>
      <c r="CQ997" s="2566"/>
      <c r="CR997" s="2566"/>
      <c r="CS997" s="2566"/>
      <c r="CT997" s="2566"/>
      <c r="CU997" s="2566"/>
      <c r="CV997" s="2566"/>
      <c r="CW997" s="2566"/>
      <c r="CX997" s="2566"/>
      <c r="CY997" s="2566"/>
      <c r="CZ997" s="2566"/>
      <c r="DA997" s="2566"/>
      <c r="DB997" s="2566"/>
      <c r="DC997" s="2566"/>
      <c r="DD997" s="2566"/>
      <c r="DE997" s="2566"/>
      <c r="DF997" s="2566"/>
      <c r="DG997" s="2566"/>
      <c r="DH997" s="2566"/>
      <c r="DI997" s="2566"/>
      <c r="DJ997" s="2566"/>
      <c r="DK997" s="2566"/>
      <c r="DL997" s="2566"/>
      <c r="DM997" s="2566"/>
      <c r="DN997" s="2566"/>
      <c r="DO997" s="2566"/>
      <c r="DP997" s="2566"/>
      <c r="DQ997" s="2566"/>
      <c r="DR997" s="2566"/>
      <c r="DS997" s="2566"/>
      <c r="DT997" s="2566"/>
      <c r="DU997" s="2566"/>
      <c r="DV997" s="2566"/>
      <c r="DW997" s="2566"/>
      <c r="DX997" s="2567"/>
      <c r="DY997" s="500"/>
    </row>
    <row r="998" spans="9:129" ht="21" customHeight="1">
      <c r="Z998" s="482"/>
      <c r="AB998" s="483"/>
      <c r="AU998" s="2452" t="s">
        <v>545</v>
      </c>
      <c r="AV998" s="2453"/>
      <c r="AW998" s="2453"/>
      <c r="AX998" s="2453"/>
      <c r="AY998" s="2453"/>
      <c r="AZ998" s="2454"/>
      <c r="BA998" s="2581" t="s">
        <v>551</v>
      </c>
      <c r="BB998" s="2582"/>
      <c r="BC998" s="2582"/>
      <c r="BD998" s="2582"/>
      <c r="BE998" s="2582"/>
      <c r="BF998" s="2582"/>
      <c r="BG998" s="2568"/>
      <c r="BH998" s="2568"/>
      <c r="BI998" s="2568"/>
      <c r="BJ998" s="2568"/>
      <c r="BK998" s="2568"/>
      <c r="BL998" s="2568"/>
      <c r="BM998" s="2568"/>
      <c r="BN998" s="2568"/>
      <c r="BO998" s="2568"/>
      <c r="BP998" s="2568"/>
      <c r="BQ998" s="2568"/>
      <c r="BR998" s="2568"/>
      <c r="BS998" s="2568"/>
      <c r="BT998" s="2568"/>
      <c r="BU998" s="2568"/>
      <c r="BV998" s="2568"/>
      <c r="BW998" s="2568"/>
      <c r="BX998" s="2568"/>
      <c r="BY998" s="2568"/>
      <c r="BZ998" s="2568"/>
      <c r="CA998" s="2568"/>
      <c r="CB998" s="2568"/>
      <c r="CC998" s="2568"/>
      <c r="CD998" s="2568"/>
      <c r="CE998" s="2568"/>
      <c r="CF998" s="2568"/>
      <c r="CG998" s="2568"/>
      <c r="CH998" s="2568"/>
      <c r="CI998" s="2568"/>
      <c r="CJ998" s="2568"/>
      <c r="CK998" s="2568"/>
      <c r="CL998" s="2568"/>
      <c r="CM998" s="2568"/>
      <c r="CN998" s="2568"/>
      <c r="CO998" s="2568"/>
      <c r="CP998" s="2568"/>
      <c r="CQ998" s="2568"/>
      <c r="CR998" s="2568"/>
      <c r="CS998" s="2568"/>
      <c r="CT998" s="2568"/>
      <c r="CU998" s="2568"/>
      <c r="CV998" s="2568"/>
      <c r="CW998" s="2568"/>
      <c r="CX998" s="2568"/>
      <c r="CY998" s="2568"/>
      <c r="CZ998" s="2568"/>
      <c r="DA998" s="2568"/>
      <c r="DB998" s="2568"/>
      <c r="DC998" s="2568"/>
      <c r="DD998" s="2568"/>
      <c r="DE998" s="2568"/>
      <c r="DF998" s="2568"/>
      <c r="DG998" s="2568"/>
      <c r="DH998" s="2568"/>
      <c r="DI998" s="2568"/>
      <c r="DJ998" s="2568"/>
      <c r="DK998" s="2568"/>
      <c r="DL998" s="2568"/>
      <c r="DM998" s="2568"/>
      <c r="DN998" s="2568"/>
      <c r="DO998" s="2568"/>
      <c r="DP998" s="2568"/>
      <c r="DQ998" s="2568"/>
      <c r="DR998" s="2568"/>
      <c r="DS998" s="2568"/>
      <c r="DT998" s="2568"/>
      <c r="DU998" s="2568"/>
      <c r="DV998" s="2568"/>
      <c r="DW998" s="2568"/>
      <c r="DX998" s="2569"/>
      <c r="DY998" s="500"/>
    </row>
    <row r="999" spans="9:129" ht="21" customHeight="1">
      <c r="AB999" s="483"/>
      <c r="AU999" s="482"/>
      <c r="AV999" s="482"/>
      <c r="AW999" s="482"/>
      <c r="AX999" s="482"/>
      <c r="AY999" s="482"/>
      <c r="AZ999" s="482"/>
      <c r="BA999" s="482"/>
      <c r="BB999" s="482"/>
      <c r="BC999" s="482"/>
      <c r="BD999" s="482"/>
      <c r="BE999" s="482"/>
      <c r="BF999" s="482"/>
      <c r="BG999" s="482"/>
      <c r="BH999" s="482"/>
      <c r="BI999" s="482"/>
      <c r="BJ999" s="482"/>
      <c r="BK999" s="482"/>
      <c r="BL999" s="482"/>
      <c r="BM999" s="482"/>
      <c r="BN999" s="482"/>
      <c r="BO999" s="482"/>
      <c r="BP999" s="482"/>
      <c r="BQ999" s="482"/>
      <c r="BR999" s="482"/>
      <c r="BS999" s="482"/>
      <c r="BT999" s="482"/>
      <c r="BU999" s="482"/>
      <c r="BV999" s="482"/>
      <c r="BW999" s="482"/>
      <c r="BX999" s="482"/>
      <c r="BY999" s="482"/>
      <c r="BZ999" s="482"/>
      <c r="CA999" s="482"/>
      <c r="CB999" s="482"/>
      <c r="CC999" s="482"/>
      <c r="CD999" s="482"/>
      <c r="CE999" s="482"/>
      <c r="CF999" s="482"/>
      <c r="CG999" s="482"/>
      <c r="CH999" s="482"/>
      <c r="CI999" s="482"/>
      <c r="CJ999" s="482"/>
      <c r="CK999" s="482"/>
      <c r="CL999" s="482"/>
      <c r="CM999" s="482"/>
      <c r="CN999" s="482"/>
      <c r="CO999" s="482"/>
      <c r="CP999" s="482"/>
      <c r="CQ999" s="482"/>
      <c r="CR999" s="482"/>
      <c r="CS999" s="482"/>
      <c r="CT999" s="482"/>
      <c r="CU999" s="482"/>
      <c r="CV999" s="482"/>
      <c r="CW999" s="482"/>
      <c r="CX999" s="482"/>
      <c r="CY999" s="482"/>
      <c r="CZ999" s="482"/>
      <c r="DA999" s="482"/>
      <c r="DB999" s="482"/>
      <c r="DC999" s="482"/>
      <c r="DD999" s="482"/>
      <c r="DE999" s="482"/>
      <c r="DF999" s="482"/>
      <c r="DG999" s="482"/>
      <c r="DH999" s="482"/>
      <c r="DI999" s="482"/>
      <c r="DJ999" s="482"/>
      <c r="DK999" s="482"/>
      <c r="DL999" s="482"/>
      <c r="DM999" s="482"/>
      <c r="DN999" s="482"/>
      <c r="DO999" s="482"/>
      <c r="DP999" s="482"/>
      <c r="DQ999" s="482"/>
      <c r="DR999" s="482"/>
      <c r="DS999" s="482"/>
      <c r="DT999" s="482"/>
      <c r="DU999" s="482"/>
      <c r="DV999" s="482"/>
      <c r="DW999" s="482"/>
      <c r="DX999" s="482"/>
    </row>
    <row r="1000" spans="9:129" ht="21" customHeight="1">
      <c r="AB1000" s="483"/>
      <c r="AU1000" s="482"/>
      <c r="AV1000" s="482"/>
      <c r="AW1000" s="482"/>
      <c r="AX1000" s="482"/>
      <c r="AY1000" s="482"/>
      <c r="AZ1000" s="482"/>
      <c r="BA1000" s="482"/>
      <c r="BB1000" s="482"/>
      <c r="BC1000" s="482"/>
      <c r="BD1000" s="482"/>
      <c r="BE1000" s="482"/>
      <c r="BF1000" s="482"/>
      <c r="BG1000" s="482"/>
      <c r="BH1000" s="482"/>
      <c r="BI1000" s="482"/>
      <c r="BJ1000" s="482"/>
      <c r="BK1000" s="482"/>
      <c r="BL1000" s="482"/>
      <c r="BM1000" s="482"/>
      <c r="BN1000" s="482"/>
      <c r="BO1000" s="482"/>
      <c r="BP1000" s="482"/>
      <c r="BQ1000" s="482"/>
      <c r="BR1000" s="482"/>
      <c r="BS1000" s="482"/>
      <c r="BT1000" s="482"/>
      <c r="BU1000" s="482"/>
      <c r="BV1000" s="482"/>
      <c r="BW1000" s="482"/>
      <c r="BX1000" s="482"/>
      <c r="BY1000" s="482"/>
      <c r="BZ1000" s="482"/>
      <c r="CA1000" s="482"/>
      <c r="CB1000" s="482"/>
      <c r="CC1000" s="482"/>
      <c r="CD1000" s="482"/>
      <c r="CE1000" s="482"/>
      <c r="CF1000" s="482"/>
      <c r="CG1000" s="482"/>
      <c r="CH1000" s="482"/>
      <c r="CI1000" s="482"/>
      <c r="CJ1000" s="482"/>
      <c r="CK1000" s="482"/>
      <c r="CL1000" s="482"/>
      <c r="CM1000" s="482"/>
      <c r="CN1000" s="482"/>
      <c r="CO1000" s="482"/>
      <c r="CP1000" s="482"/>
      <c r="CQ1000" s="482"/>
      <c r="CR1000" s="482"/>
      <c r="CS1000" s="482"/>
      <c r="CT1000" s="482"/>
      <c r="CU1000" s="482"/>
      <c r="CV1000" s="482"/>
      <c r="CW1000" s="482"/>
      <c r="CX1000" s="482"/>
      <c r="CY1000" s="482"/>
      <c r="CZ1000" s="482"/>
      <c r="DA1000" s="482"/>
      <c r="DB1000" s="482"/>
      <c r="DC1000" s="482"/>
      <c r="DD1000" s="482"/>
      <c r="DE1000" s="482"/>
      <c r="DF1000" s="482"/>
      <c r="DG1000" s="482"/>
      <c r="DH1000" s="482"/>
      <c r="DI1000" s="482"/>
      <c r="DJ1000" s="482"/>
      <c r="DK1000" s="482"/>
      <c r="DL1000" s="482"/>
      <c r="DM1000" s="482"/>
      <c r="DN1000" s="482"/>
      <c r="DO1000" s="482"/>
      <c r="DP1000" s="482"/>
      <c r="DQ1000" s="482"/>
      <c r="DR1000" s="482"/>
      <c r="DS1000" s="482"/>
      <c r="DT1000" s="482"/>
      <c r="DU1000" s="482"/>
      <c r="DV1000" s="482"/>
      <c r="DW1000" s="482"/>
      <c r="DX1000" s="482"/>
    </row>
    <row r="1001" spans="9:129" ht="21" customHeight="1">
      <c r="Z1001" s="482"/>
      <c r="AB1001" s="483"/>
      <c r="AU1001" s="2557" t="s">
        <v>574</v>
      </c>
      <c r="AV1001" s="2558"/>
      <c r="AW1001" s="2558"/>
      <c r="AX1001" s="2558"/>
      <c r="AY1001" s="2558"/>
      <c r="AZ1001" s="2559"/>
      <c r="BA1001" s="2553" t="s">
        <v>593</v>
      </c>
      <c r="BB1001" s="2554"/>
      <c r="BC1001" s="2554"/>
      <c r="BD1001" s="2554"/>
      <c r="BE1001" s="2554"/>
      <c r="BF1001" s="2554"/>
      <c r="BG1001" s="2554"/>
      <c r="BH1001" s="2554"/>
      <c r="BI1001" s="2554"/>
      <c r="BJ1001" s="2554"/>
      <c r="BK1001" s="2554"/>
      <c r="BL1001" s="2554"/>
      <c r="BM1001" s="2554"/>
      <c r="BN1001" s="2554"/>
      <c r="BO1001" s="2554"/>
      <c r="BP1001" s="2554"/>
      <c r="BQ1001" s="2554"/>
      <c r="BR1001" s="2554"/>
      <c r="BS1001" s="2554"/>
      <c r="BT1001" s="2554"/>
      <c r="BU1001" s="2554"/>
      <c r="BV1001" s="2554"/>
      <c r="BW1001" s="2554"/>
      <c r="BX1001" s="2554"/>
      <c r="BY1001" s="2554"/>
      <c r="BZ1001" s="2554"/>
      <c r="CA1001" s="2554"/>
      <c r="CB1001" s="2554"/>
      <c r="CC1001" s="2554"/>
      <c r="CD1001" s="2554"/>
      <c r="CE1001" s="2554"/>
      <c r="CF1001" s="2554"/>
      <c r="CG1001" s="2554"/>
      <c r="CH1001" s="2554"/>
      <c r="CI1001" s="2554"/>
      <c r="CJ1001" s="2554"/>
      <c r="CK1001" s="2554"/>
      <c r="CL1001" s="2554"/>
      <c r="CM1001" s="2554"/>
      <c r="CN1001" s="2554"/>
      <c r="CO1001" s="2554"/>
      <c r="CP1001" s="2554"/>
      <c r="CQ1001" s="2554"/>
      <c r="CR1001" s="2554"/>
      <c r="CS1001" s="2554"/>
      <c r="CT1001" s="2554"/>
      <c r="CU1001" s="2554"/>
      <c r="CV1001" s="2554"/>
      <c r="CW1001" s="2554"/>
      <c r="CX1001" s="2554"/>
      <c r="CY1001" s="2554"/>
      <c r="CZ1001" s="2554"/>
      <c r="DA1001" s="2554"/>
      <c r="DB1001" s="2554"/>
      <c r="DC1001" s="2554"/>
      <c r="DD1001" s="2554"/>
      <c r="DE1001" s="2554"/>
      <c r="DF1001" s="2554"/>
      <c r="DG1001" s="2554"/>
      <c r="DH1001" s="2554"/>
      <c r="DI1001" s="2554"/>
      <c r="DJ1001" s="2554"/>
      <c r="DK1001" s="2554"/>
      <c r="DL1001" s="2554"/>
      <c r="DM1001" s="2554"/>
      <c r="DN1001" s="2554"/>
      <c r="DO1001" s="2554"/>
      <c r="DP1001" s="2554"/>
      <c r="DQ1001" s="2554"/>
      <c r="DR1001" s="2554"/>
      <c r="DS1001" s="2554"/>
      <c r="DT1001" s="2554"/>
      <c r="DU1001" s="2554"/>
      <c r="DV1001" s="2554"/>
      <c r="DW1001" s="2554"/>
      <c r="DX1001" s="2555"/>
      <c r="DY1001" s="494"/>
    </row>
    <row r="1002" spans="9:129" ht="21" customHeight="1">
      <c r="I1002" s="2572" t="s">
        <v>625</v>
      </c>
      <c r="J1002" s="2573"/>
      <c r="K1002" s="2573"/>
      <c r="L1002" s="2573"/>
      <c r="M1002" s="2573"/>
      <c r="N1002" s="2573"/>
      <c r="O1002" s="2573"/>
      <c r="P1002" s="2573"/>
      <c r="Q1002" s="2573"/>
      <c r="R1002" s="2573"/>
      <c r="S1002" s="2573"/>
      <c r="T1002" s="2573"/>
      <c r="U1002" s="2573"/>
      <c r="V1002" s="2573"/>
      <c r="W1002" s="2573"/>
      <c r="X1002" s="2573"/>
      <c r="Y1002" s="2573"/>
      <c r="Z1002" s="2573"/>
      <c r="AA1002" s="2573"/>
      <c r="AB1002" s="2573"/>
      <c r="AC1002" s="2573"/>
      <c r="AD1002" s="2573"/>
      <c r="AE1002" s="2573"/>
      <c r="AF1002" s="2573"/>
      <c r="AG1002" s="2573"/>
      <c r="AH1002" s="2573"/>
      <c r="AI1002" s="2573"/>
      <c r="AJ1002" s="2573"/>
      <c r="AK1002" s="2574"/>
      <c r="AL1002" s="485"/>
      <c r="AM1002" s="486"/>
      <c r="AN1002" s="486"/>
      <c r="AO1002" s="486"/>
      <c r="AP1002" s="486"/>
      <c r="AQ1002" s="486"/>
      <c r="AR1002" s="486"/>
      <c r="AS1002" s="486"/>
      <c r="AT1002" s="486"/>
      <c r="AU1002" s="2446" t="s">
        <v>545</v>
      </c>
      <c r="AV1002" s="2447"/>
      <c r="AW1002" s="2447"/>
      <c r="AX1002" s="2447"/>
      <c r="AY1002" s="2447"/>
      <c r="AZ1002" s="2448"/>
      <c r="BA1002" s="2578" t="s">
        <v>546</v>
      </c>
      <c r="BB1002" s="2579"/>
      <c r="BC1002" s="2579"/>
      <c r="BD1002" s="2579"/>
      <c r="BE1002" s="2579"/>
      <c r="BF1002" s="2579"/>
      <c r="BG1002" s="2570"/>
      <c r="BH1002" s="2570"/>
      <c r="BI1002" s="2570"/>
      <c r="BJ1002" s="2570"/>
      <c r="BK1002" s="2570"/>
      <c r="BL1002" s="2570"/>
      <c r="BM1002" s="2570"/>
      <c r="BN1002" s="2570"/>
      <c r="BO1002" s="2570"/>
      <c r="BP1002" s="2570"/>
      <c r="BQ1002" s="2570"/>
      <c r="BR1002" s="2570"/>
      <c r="BS1002" s="2570"/>
      <c r="BT1002" s="2570"/>
      <c r="BU1002" s="2570"/>
      <c r="BV1002" s="2570"/>
      <c r="BW1002" s="2570"/>
      <c r="BX1002" s="2570"/>
      <c r="BY1002" s="2570"/>
      <c r="BZ1002" s="2570"/>
      <c r="CA1002" s="2570"/>
      <c r="CB1002" s="2570"/>
      <c r="CC1002" s="2570"/>
      <c r="CD1002" s="2570"/>
      <c r="CE1002" s="2570"/>
      <c r="CF1002" s="2570"/>
      <c r="CG1002" s="2570"/>
      <c r="CH1002" s="2570"/>
      <c r="CI1002" s="2570"/>
      <c r="CJ1002" s="2570"/>
      <c r="CK1002" s="2570"/>
      <c r="CL1002" s="2570"/>
      <c r="CM1002" s="2570"/>
      <c r="CN1002" s="2570"/>
      <c r="CO1002" s="2570"/>
      <c r="CP1002" s="2570"/>
      <c r="CQ1002" s="2570"/>
      <c r="CR1002" s="2570"/>
      <c r="CS1002" s="2570"/>
      <c r="CT1002" s="2570"/>
      <c r="CU1002" s="2570"/>
      <c r="CV1002" s="2570"/>
      <c r="CW1002" s="2570"/>
      <c r="CX1002" s="2570"/>
      <c r="CY1002" s="2570"/>
      <c r="CZ1002" s="2570"/>
      <c r="DA1002" s="2570"/>
      <c r="DB1002" s="2570"/>
      <c r="DC1002" s="2570"/>
      <c r="DD1002" s="2570"/>
      <c r="DE1002" s="2570"/>
      <c r="DF1002" s="2570"/>
      <c r="DG1002" s="2570"/>
      <c r="DH1002" s="2570"/>
      <c r="DI1002" s="2570"/>
      <c r="DJ1002" s="2570"/>
      <c r="DK1002" s="2570"/>
      <c r="DL1002" s="2570"/>
      <c r="DM1002" s="2570"/>
      <c r="DN1002" s="2570"/>
      <c r="DO1002" s="2570"/>
      <c r="DP1002" s="2570"/>
      <c r="DQ1002" s="2570"/>
      <c r="DR1002" s="2570"/>
      <c r="DS1002" s="2570"/>
      <c r="DT1002" s="2570"/>
      <c r="DU1002" s="2570"/>
      <c r="DV1002" s="2570"/>
      <c r="DW1002" s="2570"/>
      <c r="DX1002" s="2571"/>
      <c r="DY1002" s="500"/>
    </row>
    <row r="1003" spans="9:129" ht="21" customHeight="1">
      <c r="I1003" s="2575"/>
      <c r="J1003" s="2576"/>
      <c r="K1003" s="2576"/>
      <c r="L1003" s="2576"/>
      <c r="M1003" s="2576"/>
      <c r="N1003" s="2576"/>
      <c r="O1003" s="2576"/>
      <c r="P1003" s="2576"/>
      <c r="Q1003" s="2576"/>
      <c r="R1003" s="2576"/>
      <c r="S1003" s="2576"/>
      <c r="T1003" s="2576"/>
      <c r="U1003" s="2576"/>
      <c r="V1003" s="2576"/>
      <c r="W1003" s="2576"/>
      <c r="X1003" s="2576"/>
      <c r="Y1003" s="2576"/>
      <c r="Z1003" s="2576"/>
      <c r="AA1003" s="2576"/>
      <c r="AB1003" s="2576"/>
      <c r="AC1003" s="2576"/>
      <c r="AD1003" s="2576"/>
      <c r="AE1003" s="2576"/>
      <c r="AF1003" s="2576"/>
      <c r="AG1003" s="2576"/>
      <c r="AH1003" s="2576"/>
      <c r="AI1003" s="2576"/>
      <c r="AJ1003" s="2576"/>
      <c r="AK1003" s="2577"/>
      <c r="AU1003" s="2449" t="s">
        <v>545</v>
      </c>
      <c r="AV1003" s="2450"/>
      <c r="AW1003" s="2450"/>
      <c r="AX1003" s="2450"/>
      <c r="AY1003" s="2450"/>
      <c r="AZ1003" s="2451"/>
      <c r="BA1003" s="2578" t="s">
        <v>548</v>
      </c>
      <c r="BB1003" s="2579"/>
      <c r="BC1003" s="2579"/>
      <c r="BD1003" s="2579"/>
      <c r="BE1003" s="2579"/>
      <c r="BF1003" s="2579"/>
      <c r="BG1003" s="2566"/>
      <c r="BH1003" s="2566"/>
      <c r="BI1003" s="2566"/>
      <c r="BJ1003" s="2566"/>
      <c r="BK1003" s="2566"/>
      <c r="BL1003" s="2566"/>
      <c r="BM1003" s="2566"/>
      <c r="BN1003" s="2566"/>
      <c r="BO1003" s="2566"/>
      <c r="BP1003" s="2566"/>
      <c r="BQ1003" s="2566"/>
      <c r="BR1003" s="2566"/>
      <c r="BS1003" s="2566"/>
      <c r="BT1003" s="2566"/>
      <c r="BU1003" s="2566"/>
      <c r="BV1003" s="2566"/>
      <c r="BW1003" s="2566"/>
      <c r="BX1003" s="2566"/>
      <c r="BY1003" s="2566"/>
      <c r="BZ1003" s="2566"/>
      <c r="CA1003" s="2566"/>
      <c r="CB1003" s="2566"/>
      <c r="CC1003" s="2566"/>
      <c r="CD1003" s="2566"/>
      <c r="CE1003" s="2566"/>
      <c r="CF1003" s="2566"/>
      <c r="CG1003" s="2566"/>
      <c r="CH1003" s="2566"/>
      <c r="CI1003" s="2566"/>
      <c r="CJ1003" s="2566"/>
      <c r="CK1003" s="2566"/>
      <c r="CL1003" s="2566"/>
      <c r="CM1003" s="2566"/>
      <c r="CN1003" s="2566"/>
      <c r="CO1003" s="2566"/>
      <c r="CP1003" s="2566"/>
      <c r="CQ1003" s="2566"/>
      <c r="CR1003" s="2566"/>
      <c r="CS1003" s="2566"/>
      <c r="CT1003" s="2566"/>
      <c r="CU1003" s="2566"/>
      <c r="CV1003" s="2566"/>
      <c r="CW1003" s="2566"/>
      <c r="CX1003" s="2566"/>
      <c r="CY1003" s="2566"/>
      <c r="CZ1003" s="2566"/>
      <c r="DA1003" s="2566"/>
      <c r="DB1003" s="2566"/>
      <c r="DC1003" s="2566"/>
      <c r="DD1003" s="2566"/>
      <c r="DE1003" s="2566"/>
      <c r="DF1003" s="2566"/>
      <c r="DG1003" s="2566"/>
      <c r="DH1003" s="2566"/>
      <c r="DI1003" s="2566"/>
      <c r="DJ1003" s="2566"/>
      <c r="DK1003" s="2566"/>
      <c r="DL1003" s="2566"/>
      <c r="DM1003" s="2566"/>
      <c r="DN1003" s="2566"/>
      <c r="DO1003" s="2566"/>
      <c r="DP1003" s="2566"/>
      <c r="DQ1003" s="2566"/>
      <c r="DR1003" s="2566"/>
      <c r="DS1003" s="2566"/>
      <c r="DT1003" s="2566"/>
      <c r="DU1003" s="2566"/>
      <c r="DV1003" s="2566"/>
      <c r="DW1003" s="2566"/>
      <c r="DX1003" s="2567"/>
      <c r="DY1003" s="500"/>
    </row>
    <row r="1004" spans="9:129" ht="21" customHeight="1">
      <c r="AU1004" s="2449" t="s">
        <v>545</v>
      </c>
      <c r="AV1004" s="2450"/>
      <c r="AW1004" s="2450"/>
      <c r="AX1004" s="2450"/>
      <c r="AY1004" s="2450"/>
      <c r="AZ1004" s="2451"/>
      <c r="BA1004" s="2578" t="s">
        <v>549</v>
      </c>
      <c r="BB1004" s="2579"/>
      <c r="BC1004" s="2579"/>
      <c r="BD1004" s="2579"/>
      <c r="BE1004" s="2579"/>
      <c r="BF1004" s="2579"/>
      <c r="BG1004" s="2566"/>
      <c r="BH1004" s="2566"/>
      <c r="BI1004" s="2566"/>
      <c r="BJ1004" s="2566"/>
      <c r="BK1004" s="2566"/>
      <c r="BL1004" s="2566"/>
      <c r="BM1004" s="2566"/>
      <c r="BN1004" s="2566"/>
      <c r="BO1004" s="2566"/>
      <c r="BP1004" s="2566"/>
      <c r="BQ1004" s="2566"/>
      <c r="BR1004" s="2566"/>
      <c r="BS1004" s="2566"/>
      <c r="BT1004" s="2566"/>
      <c r="BU1004" s="2566"/>
      <c r="BV1004" s="2566"/>
      <c r="BW1004" s="2566"/>
      <c r="BX1004" s="2566"/>
      <c r="BY1004" s="2566"/>
      <c r="BZ1004" s="2566"/>
      <c r="CA1004" s="2566"/>
      <c r="CB1004" s="2566"/>
      <c r="CC1004" s="2566"/>
      <c r="CD1004" s="2566"/>
      <c r="CE1004" s="2566"/>
      <c r="CF1004" s="2566"/>
      <c r="CG1004" s="2566"/>
      <c r="CH1004" s="2566"/>
      <c r="CI1004" s="2566"/>
      <c r="CJ1004" s="2566"/>
      <c r="CK1004" s="2566"/>
      <c r="CL1004" s="2566"/>
      <c r="CM1004" s="2566"/>
      <c r="CN1004" s="2566"/>
      <c r="CO1004" s="2566"/>
      <c r="CP1004" s="2566"/>
      <c r="CQ1004" s="2566"/>
      <c r="CR1004" s="2566"/>
      <c r="CS1004" s="2566"/>
      <c r="CT1004" s="2566"/>
      <c r="CU1004" s="2566"/>
      <c r="CV1004" s="2566"/>
      <c r="CW1004" s="2566"/>
      <c r="CX1004" s="2566"/>
      <c r="CY1004" s="2566"/>
      <c r="CZ1004" s="2566"/>
      <c r="DA1004" s="2566"/>
      <c r="DB1004" s="2566"/>
      <c r="DC1004" s="2566"/>
      <c r="DD1004" s="2566"/>
      <c r="DE1004" s="2566"/>
      <c r="DF1004" s="2566"/>
      <c r="DG1004" s="2566"/>
      <c r="DH1004" s="2566"/>
      <c r="DI1004" s="2566"/>
      <c r="DJ1004" s="2566"/>
      <c r="DK1004" s="2566"/>
      <c r="DL1004" s="2566"/>
      <c r="DM1004" s="2566"/>
      <c r="DN1004" s="2566"/>
      <c r="DO1004" s="2566"/>
      <c r="DP1004" s="2566"/>
      <c r="DQ1004" s="2566"/>
      <c r="DR1004" s="2566"/>
      <c r="DS1004" s="2566"/>
      <c r="DT1004" s="2566"/>
      <c r="DU1004" s="2566"/>
      <c r="DV1004" s="2566"/>
      <c r="DW1004" s="2566"/>
      <c r="DX1004" s="2567"/>
      <c r="DY1004" s="500"/>
    </row>
    <row r="1005" spans="9:129" ht="21" customHeight="1">
      <c r="AU1005" s="2449" t="s">
        <v>545</v>
      </c>
      <c r="AV1005" s="2450"/>
      <c r="AW1005" s="2450"/>
      <c r="AX1005" s="2450"/>
      <c r="AY1005" s="2450"/>
      <c r="AZ1005" s="2451"/>
      <c r="BA1005" s="2578" t="s">
        <v>550</v>
      </c>
      <c r="BB1005" s="2579"/>
      <c r="BC1005" s="2579"/>
      <c r="BD1005" s="2579"/>
      <c r="BE1005" s="2579"/>
      <c r="BF1005" s="2579"/>
      <c r="BG1005" s="2566"/>
      <c r="BH1005" s="2566"/>
      <c r="BI1005" s="2566"/>
      <c r="BJ1005" s="2566"/>
      <c r="BK1005" s="2566"/>
      <c r="BL1005" s="2566"/>
      <c r="BM1005" s="2566"/>
      <c r="BN1005" s="2566"/>
      <c r="BO1005" s="2566"/>
      <c r="BP1005" s="2566"/>
      <c r="BQ1005" s="2566"/>
      <c r="BR1005" s="2566"/>
      <c r="BS1005" s="2566"/>
      <c r="BT1005" s="2566"/>
      <c r="BU1005" s="2566"/>
      <c r="BV1005" s="2566"/>
      <c r="BW1005" s="2566"/>
      <c r="BX1005" s="2566"/>
      <c r="BY1005" s="2566"/>
      <c r="BZ1005" s="2566"/>
      <c r="CA1005" s="2566"/>
      <c r="CB1005" s="2566"/>
      <c r="CC1005" s="2566"/>
      <c r="CD1005" s="2566"/>
      <c r="CE1005" s="2566"/>
      <c r="CF1005" s="2566"/>
      <c r="CG1005" s="2566"/>
      <c r="CH1005" s="2566"/>
      <c r="CI1005" s="2566"/>
      <c r="CJ1005" s="2566"/>
      <c r="CK1005" s="2566"/>
      <c r="CL1005" s="2566"/>
      <c r="CM1005" s="2566"/>
      <c r="CN1005" s="2566"/>
      <c r="CO1005" s="2566"/>
      <c r="CP1005" s="2566"/>
      <c r="CQ1005" s="2566"/>
      <c r="CR1005" s="2566"/>
      <c r="CS1005" s="2566"/>
      <c r="CT1005" s="2566"/>
      <c r="CU1005" s="2566"/>
      <c r="CV1005" s="2566"/>
      <c r="CW1005" s="2566"/>
      <c r="CX1005" s="2566"/>
      <c r="CY1005" s="2566"/>
      <c r="CZ1005" s="2566"/>
      <c r="DA1005" s="2566"/>
      <c r="DB1005" s="2566"/>
      <c r="DC1005" s="2566"/>
      <c r="DD1005" s="2566"/>
      <c r="DE1005" s="2566"/>
      <c r="DF1005" s="2566"/>
      <c r="DG1005" s="2566"/>
      <c r="DH1005" s="2566"/>
      <c r="DI1005" s="2566"/>
      <c r="DJ1005" s="2566"/>
      <c r="DK1005" s="2566"/>
      <c r="DL1005" s="2566"/>
      <c r="DM1005" s="2566"/>
      <c r="DN1005" s="2566"/>
      <c r="DO1005" s="2566"/>
      <c r="DP1005" s="2566"/>
      <c r="DQ1005" s="2566"/>
      <c r="DR1005" s="2566"/>
      <c r="DS1005" s="2566"/>
      <c r="DT1005" s="2566"/>
      <c r="DU1005" s="2566"/>
      <c r="DV1005" s="2566"/>
      <c r="DW1005" s="2566"/>
      <c r="DX1005" s="2567"/>
      <c r="DY1005" s="500"/>
    </row>
    <row r="1006" spans="9:129" ht="21" customHeight="1">
      <c r="AU1006" s="2452" t="s">
        <v>545</v>
      </c>
      <c r="AV1006" s="2453"/>
      <c r="AW1006" s="2453"/>
      <c r="AX1006" s="2453"/>
      <c r="AY1006" s="2453"/>
      <c r="AZ1006" s="2454"/>
      <c r="BA1006" s="2581" t="s">
        <v>551</v>
      </c>
      <c r="BB1006" s="2582"/>
      <c r="BC1006" s="2582"/>
      <c r="BD1006" s="2582"/>
      <c r="BE1006" s="2582"/>
      <c r="BF1006" s="2582"/>
      <c r="BG1006" s="2568"/>
      <c r="BH1006" s="2568"/>
      <c r="BI1006" s="2568"/>
      <c r="BJ1006" s="2568"/>
      <c r="BK1006" s="2568"/>
      <c r="BL1006" s="2568"/>
      <c r="BM1006" s="2568"/>
      <c r="BN1006" s="2568"/>
      <c r="BO1006" s="2568"/>
      <c r="BP1006" s="2568"/>
      <c r="BQ1006" s="2568"/>
      <c r="BR1006" s="2568"/>
      <c r="BS1006" s="2568"/>
      <c r="BT1006" s="2568"/>
      <c r="BU1006" s="2568"/>
      <c r="BV1006" s="2568"/>
      <c r="BW1006" s="2568"/>
      <c r="BX1006" s="2568"/>
      <c r="BY1006" s="2568"/>
      <c r="BZ1006" s="2568"/>
      <c r="CA1006" s="2568"/>
      <c r="CB1006" s="2568"/>
      <c r="CC1006" s="2568"/>
      <c r="CD1006" s="2568"/>
      <c r="CE1006" s="2568"/>
      <c r="CF1006" s="2568"/>
      <c r="CG1006" s="2568"/>
      <c r="CH1006" s="2568"/>
      <c r="CI1006" s="2568"/>
      <c r="CJ1006" s="2568"/>
      <c r="CK1006" s="2568"/>
      <c r="CL1006" s="2568"/>
      <c r="CM1006" s="2568"/>
      <c r="CN1006" s="2568"/>
      <c r="CO1006" s="2568"/>
      <c r="CP1006" s="2568"/>
      <c r="CQ1006" s="2568"/>
      <c r="CR1006" s="2568"/>
      <c r="CS1006" s="2568"/>
      <c r="CT1006" s="2568"/>
      <c r="CU1006" s="2568"/>
      <c r="CV1006" s="2568"/>
      <c r="CW1006" s="2568"/>
      <c r="CX1006" s="2568"/>
      <c r="CY1006" s="2568"/>
      <c r="CZ1006" s="2568"/>
      <c r="DA1006" s="2568"/>
      <c r="DB1006" s="2568"/>
      <c r="DC1006" s="2568"/>
      <c r="DD1006" s="2568"/>
      <c r="DE1006" s="2568"/>
      <c r="DF1006" s="2568"/>
      <c r="DG1006" s="2568"/>
      <c r="DH1006" s="2568"/>
      <c r="DI1006" s="2568"/>
      <c r="DJ1006" s="2568"/>
      <c r="DK1006" s="2568"/>
      <c r="DL1006" s="2568"/>
      <c r="DM1006" s="2568"/>
      <c r="DN1006" s="2568"/>
      <c r="DO1006" s="2568"/>
      <c r="DP1006" s="2568"/>
      <c r="DQ1006" s="2568"/>
      <c r="DR1006" s="2568"/>
      <c r="DS1006" s="2568"/>
      <c r="DT1006" s="2568"/>
      <c r="DU1006" s="2568"/>
      <c r="DV1006" s="2568"/>
      <c r="DW1006" s="2568"/>
      <c r="DX1006" s="2569"/>
      <c r="DY1006" s="500"/>
    </row>
    <row r="1007" spans="9:129" ht="21" customHeight="1"/>
    <row r="1008" spans="9:129" ht="21" customHeight="1">
      <c r="CO1008" s="476" t="s">
        <v>609</v>
      </c>
    </row>
    <row r="1009" spans="3:129">
      <c r="BH1009" s="2464" t="s">
        <v>610</v>
      </c>
      <c r="BI1009" s="2464"/>
      <c r="BJ1009" s="2464"/>
      <c r="BK1009" s="2464"/>
      <c r="BL1009" s="2464"/>
      <c r="BM1009" s="2358">
        <v>13</v>
      </c>
      <c r="BN1009" s="2358"/>
      <c r="BO1009" s="2358"/>
      <c r="BP1009" s="2358"/>
      <c r="BQ1009" s="2358"/>
      <c r="BR1009" s="2465" t="s">
        <v>610</v>
      </c>
      <c r="BS1009" s="2465"/>
      <c r="BT1009" s="2465"/>
      <c r="BU1009" s="2465"/>
      <c r="BV1009" s="2465"/>
    </row>
    <row r="1011" spans="3:129" ht="21">
      <c r="C1011" s="2660" t="str">
        <f>C843</f>
        <v>④工事計画</v>
      </c>
      <c r="D1011" s="2660"/>
      <c r="E1011" s="2660"/>
      <c r="F1011" s="2660"/>
      <c r="G1011" s="2660"/>
      <c r="H1011" s="2660"/>
      <c r="I1011" s="2660"/>
      <c r="J1011" s="2660"/>
      <c r="K1011" s="2660"/>
      <c r="L1011" s="2660"/>
      <c r="M1011" s="2660"/>
      <c r="N1011" s="2660"/>
      <c r="O1011" s="2660"/>
      <c r="P1011" s="2660"/>
      <c r="Q1011" s="2660"/>
      <c r="R1011" s="2660"/>
      <c r="S1011" s="2660"/>
      <c r="T1011" s="2660"/>
      <c r="U1011" s="2660"/>
      <c r="V1011" s="2660"/>
      <c r="W1011" s="2660"/>
      <c r="X1011" s="2660"/>
      <c r="Y1011" s="2660"/>
      <c r="Z1011" s="2660"/>
      <c r="AA1011" s="2660"/>
      <c r="AV1011" s="2465" t="str">
        <f>BA816&amp;"  "&amp;BG816</f>
        <v>４）  □□工</v>
      </c>
      <c r="AW1011" s="2465"/>
      <c r="AX1011" s="2465"/>
      <c r="AY1011" s="2465"/>
      <c r="AZ1011" s="2465"/>
      <c r="BA1011" s="2465"/>
      <c r="BB1011" s="2465"/>
      <c r="BC1011" s="2465"/>
      <c r="BD1011" s="2465"/>
      <c r="BE1011" s="2465"/>
      <c r="BF1011" s="2465"/>
      <c r="BG1011" s="2465"/>
      <c r="BH1011" s="2465"/>
      <c r="BI1011" s="2465"/>
      <c r="BJ1011" s="2465"/>
      <c r="BK1011" s="2465"/>
      <c r="BL1011" s="2465"/>
      <c r="BM1011" s="2465"/>
      <c r="BN1011" s="2465"/>
      <c r="BO1011" s="2465"/>
      <c r="BP1011" s="2465"/>
      <c r="BQ1011" s="2465"/>
      <c r="BR1011" s="2465"/>
      <c r="BS1011" s="2465"/>
      <c r="BT1011" s="2465"/>
      <c r="BU1011" s="2465"/>
      <c r="BV1011" s="2465"/>
      <c r="BW1011" s="2465"/>
      <c r="BX1011" s="2465"/>
      <c r="BY1011" s="2465"/>
    </row>
    <row r="1012" spans="3:129" ht="21" customHeight="1"/>
    <row r="1013" spans="3:129" ht="21" customHeight="1"/>
    <row r="1014" spans="3:129" ht="21" customHeight="1">
      <c r="AU1014" s="2557" t="s">
        <v>574</v>
      </c>
      <c r="AV1014" s="2558"/>
      <c r="AW1014" s="2558"/>
      <c r="AX1014" s="2558"/>
      <c r="AY1014" s="2558"/>
      <c r="AZ1014" s="2559"/>
      <c r="BA1014" s="2553" t="s">
        <v>593</v>
      </c>
      <c r="BB1014" s="2554"/>
      <c r="BC1014" s="2554"/>
      <c r="BD1014" s="2554"/>
      <c r="BE1014" s="2554"/>
      <c r="BF1014" s="2554"/>
      <c r="BG1014" s="2554"/>
      <c r="BH1014" s="2554"/>
      <c r="BI1014" s="2554"/>
      <c r="BJ1014" s="2554"/>
      <c r="BK1014" s="2554"/>
      <c r="BL1014" s="2554"/>
      <c r="BM1014" s="2554"/>
      <c r="BN1014" s="2554"/>
      <c r="BO1014" s="2554"/>
      <c r="BP1014" s="2554"/>
      <c r="BQ1014" s="2554"/>
      <c r="BR1014" s="2554"/>
      <c r="BS1014" s="2554"/>
      <c r="BT1014" s="2554"/>
      <c r="BU1014" s="2554"/>
      <c r="BV1014" s="2554"/>
      <c r="BW1014" s="2554"/>
      <c r="BX1014" s="2554"/>
      <c r="BY1014" s="2554"/>
      <c r="BZ1014" s="2554"/>
      <c r="CA1014" s="2554"/>
      <c r="CB1014" s="2554"/>
      <c r="CC1014" s="2554"/>
      <c r="CD1014" s="2554"/>
      <c r="CE1014" s="2554"/>
      <c r="CF1014" s="2554"/>
      <c r="CG1014" s="2554"/>
      <c r="CH1014" s="2554"/>
      <c r="CI1014" s="2554"/>
      <c r="CJ1014" s="2554"/>
      <c r="CK1014" s="2554"/>
      <c r="CL1014" s="2554"/>
      <c r="CM1014" s="2554"/>
      <c r="CN1014" s="2554"/>
      <c r="CO1014" s="2554"/>
      <c r="CP1014" s="2554"/>
      <c r="CQ1014" s="2554"/>
      <c r="CR1014" s="2554"/>
      <c r="CS1014" s="2554"/>
      <c r="CT1014" s="2554"/>
      <c r="CU1014" s="2554"/>
      <c r="CV1014" s="2554"/>
      <c r="CW1014" s="2554"/>
      <c r="CX1014" s="2554"/>
      <c r="CY1014" s="2554"/>
      <c r="CZ1014" s="2554"/>
      <c r="DA1014" s="2554"/>
      <c r="DB1014" s="2554"/>
      <c r="DC1014" s="2554"/>
      <c r="DD1014" s="2554"/>
      <c r="DE1014" s="2554"/>
      <c r="DF1014" s="2554"/>
      <c r="DG1014" s="2554"/>
      <c r="DH1014" s="2554"/>
      <c r="DI1014" s="2554"/>
      <c r="DJ1014" s="2554"/>
      <c r="DK1014" s="2554"/>
      <c r="DL1014" s="2554"/>
      <c r="DM1014" s="2554"/>
      <c r="DN1014" s="2554"/>
      <c r="DO1014" s="2554"/>
      <c r="DP1014" s="2554"/>
      <c r="DQ1014" s="2554"/>
      <c r="DR1014" s="2554"/>
      <c r="DS1014" s="2554"/>
      <c r="DT1014" s="2554"/>
      <c r="DU1014" s="2554"/>
      <c r="DV1014" s="2554"/>
      <c r="DW1014" s="2554"/>
      <c r="DX1014" s="2555"/>
      <c r="DY1014" s="575"/>
    </row>
    <row r="1015" spans="3:129" ht="21" customHeight="1">
      <c r="I1015" s="2572" t="s">
        <v>820</v>
      </c>
      <c r="J1015" s="2573"/>
      <c r="K1015" s="2573"/>
      <c r="L1015" s="2573"/>
      <c r="M1015" s="2573"/>
      <c r="N1015" s="2573"/>
      <c r="O1015" s="2573"/>
      <c r="P1015" s="2573"/>
      <c r="Q1015" s="2573"/>
      <c r="R1015" s="2573"/>
      <c r="S1015" s="2573"/>
      <c r="T1015" s="2573"/>
      <c r="U1015" s="2573"/>
      <c r="V1015" s="2573"/>
      <c r="W1015" s="2573"/>
      <c r="X1015" s="2573"/>
      <c r="Y1015" s="2573"/>
      <c r="Z1015" s="2573"/>
      <c r="AA1015" s="2573"/>
      <c r="AB1015" s="2573"/>
      <c r="AC1015" s="2573"/>
      <c r="AD1015" s="2573"/>
      <c r="AE1015" s="2573"/>
      <c r="AF1015" s="2573"/>
      <c r="AG1015" s="2573"/>
      <c r="AH1015" s="2573"/>
      <c r="AI1015" s="2573"/>
      <c r="AJ1015" s="2573"/>
      <c r="AK1015" s="2574"/>
      <c r="AL1015" s="485"/>
      <c r="AM1015" s="486"/>
      <c r="AN1015" s="486"/>
      <c r="AO1015" s="486"/>
      <c r="AP1015" s="486"/>
      <c r="AQ1015" s="486"/>
      <c r="AR1015" s="486"/>
      <c r="AS1015" s="486"/>
      <c r="AT1015" s="487"/>
      <c r="AU1015" s="2446" t="s">
        <v>545</v>
      </c>
      <c r="AV1015" s="2447"/>
      <c r="AW1015" s="2447"/>
      <c r="AX1015" s="2447"/>
      <c r="AY1015" s="2447"/>
      <c r="AZ1015" s="2448"/>
      <c r="BA1015" s="2578" t="s">
        <v>546</v>
      </c>
      <c r="BB1015" s="2579"/>
      <c r="BC1015" s="2579"/>
      <c r="BD1015" s="2579"/>
      <c r="BE1015" s="2579"/>
      <c r="BF1015" s="2579"/>
      <c r="BG1015" s="2570"/>
      <c r="BH1015" s="2570"/>
      <c r="BI1015" s="2570"/>
      <c r="BJ1015" s="2570"/>
      <c r="BK1015" s="2570"/>
      <c r="BL1015" s="2570"/>
      <c r="BM1015" s="2570"/>
      <c r="BN1015" s="2570"/>
      <c r="BO1015" s="2570"/>
      <c r="BP1015" s="2570"/>
      <c r="BQ1015" s="2570"/>
      <c r="BR1015" s="2570"/>
      <c r="BS1015" s="2570"/>
      <c r="BT1015" s="2570"/>
      <c r="BU1015" s="2570"/>
      <c r="BV1015" s="2570"/>
      <c r="BW1015" s="2570"/>
      <c r="BX1015" s="2570"/>
      <c r="BY1015" s="2570"/>
      <c r="BZ1015" s="2570"/>
      <c r="CA1015" s="2570"/>
      <c r="CB1015" s="2570"/>
      <c r="CC1015" s="2570"/>
      <c r="CD1015" s="2570"/>
      <c r="CE1015" s="2570"/>
      <c r="CF1015" s="2570"/>
      <c r="CG1015" s="2570"/>
      <c r="CH1015" s="2570"/>
      <c r="CI1015" s="2570"/>
      <c r="CJ1015" s="2570"/>
      <c r="CK1015" s="2570"/>
      <c r="CL1015" s="2570"/>
      <c r="CM1015" s="2570"/>
      <c r="CN1015" s="2570"/>
      <c r="CO1015" s="2570"/>
      <c r="CP1015" s="2570"/>
      <c r="CQ1015" s="2570"/>
      <c r="CR1015" s="2570"/>
      <c r="CS1015" s="2570"/>
      <c r="CT1015" s="2570"/>
      <c r="CU1015" s="2570"/>
      <c r="CV1015" s="2570"/>
      <c r="CW1015" s="2570"/>
      <c r="CX1015" s="2570"/>
      <c r="CY1015" s="2570"/>
      <c r="CZ1015" s="2570"/>
      <c r="DA1015" s="2570"/>
      <c r="DB1015" s="2570"/>
      <c r="DC1015" s="2570"/>
      <c r="DD1015" s="2570"/>
      <c r="DE1015" s="2570"/>
      <c r="DF1015" s="2570"/>
      <c r="DG1015" s="2570"/>
      <c r="DH1015" s="2570"/>
      <c r="DI1015" s="2570"/>
      <c r="DJ1015" s="2570"/>
      <c r="DK1015" s="2570"/>
      <c r="DL1015" s="2570"/>
      <c r="DM1015" s="2570"/>
      <c r="DN1015" s="2570"/>
      <c r="DO1015" s="2570"/>
      <c r="DP1015" s="2570"/>
      <c r="DQ1015" s="2570"/>
      <c r="DR1015" s="2570"/>
      <c r="DS1015" s="2570"/>
      <c r="DT1015" s="2570"/>
      <c r="DU1015" s="2570"/>
      <c r="DV1015" s="2570"/>
      <c r="DW1015" s="2570"/>
      <c r="DX1015" s="2571"/>
      <c r="DY1015" s="576"/>
    </row>
    <row r="1016" spans="3:129" ht="21" customHeight="1">
      <c r="I1016" s="2575"/>
      <c r="J1016" s="2576"/>
      <c r="K1016" s="2576"/>
      <c r="L1016" s="2576"/>
      <c r="M1016" s="2576"/>
      <c r="N1016" s="2576"/>
      <c r="O1016" s="2576"/>
      <c r="P1016" s="2576"/>
      <c r="Q1016" s="2576"/>
      <c r="R1016" s="2576"/>
      <c r="S1016" s="2576"/>
      <c r="T1016" s="2576"/>
      <c r="U1016" s="2576"/>
      <c r="V1016" s="2576"/>
      <c r="W1016" s="2576"/>
      <c r="X1016" s="2576"/>
      <c r="Y1016" s="2576"/>
      <c r="Z1016" s="2576"/>
      <c r="AA1016" s="2576"/>
      <c r="AB1016" s="2576"/>
      <c r="AC1016" s="2576"/>
      <c r="AD1016" s="2576"/>
      <c r="AE1016" s="2576"/>
      <c r="AF1016" s="2576"/>
      <c r="AG1016" s="2576"/>
      <c r="AH1016" s="2576"/>
      <c r="AI1016" s="2576"/>
      <c r="AJ1016" s="2576"/>
      <c r="AK1016" s="2577"/>
      <c r="AU1016" s="2449" t="s">
        <v>545</v>
      </c>
      <c r="AV1016" s="2450"/>
      <c r="AW1016" s="2450"/>
      <c r="AX1016" s="2450"/>
      <c r="AY1016" s="2450"/>
      <c r="AZ1016" s="2451"/>
      <c r="BA1016" s="2578" t="s">
        <v>548</v>
      </c>
      <c r="BB1016" s="2579"/>
      <c r="BC1016" s="2579"/>
      <c r="BD1016" s="2579"/>
      <c r="BE1016" s="2579"/>
      <c r="BF1016" s="2579"/>
      <c r="BG1016" s="2566"/>
      <c r="BH1016" s="2566"/>
      <c r="BI1016" s="2566"/>
      <c r="BJ1016" s="2566"/>
      <c r="BK1016" s="2566"/>
      <c r="BL1016" s="2566"/>
      <c r="BM1016" s="2566"/>
      <c r="BN1016" s="2566"/>
      <c r="BO1016" s="2566"/>
      <c r="BP1016" s="2566"/>
      <c r="BQ1016" s="2566"/>
      <c r="BR1016" s="2566"/>
      <c r="BS1016" s="2566"/>
      <c r="BT1016" s="2566"/>
      <c r="BU1016" s="2566"/>
      <c r="BV1016" s="2566"/>
      <c r="BW1016" s="2566"/>
      <c r="BX1016" s="2566"/>
      <c r="BY1016" s="2566"/>
      <c r="BZ1016" s="2566"/>
      <c r="CA1016" s="2566"/>
      <c r="CB1016" s="2566"/>
      <c r="CC1016" s="2566"/>
      <c r="CD1016" s="2566"/>
      <c r="CE1016" s="2566"/>
      <c r="CF1016" s="2566"/>
      <c r="CG1016" s="2566"/>
      <c r="CH1016" s="2566"/>
      <c r="CI1016" s="2566"/>
      <c r="CJ1016" s="2566"/>
      <c r="CK1016" s="2566"/>
      <c r="CL1016" s="2566"/>
      <c r="CM1016" s="2566"/>
      <c r="CN1016" s="2566"/>
      <c r="CO1016" s="2566"/>
      <c r="CP1016" s="2566"/>
      <c r="CQ1016" s="2566"/>
      <c r="CR1016" s="2566"/>
      <c r="CS1016" s="2566"/>
      <c r="CT1016" s="2566"/>
      <c r="CU1016" s="2566"/>
      <c r="CV1016" s="2566"/>
      <c r="CW1016" s="2566"/>
      <c r="CX1016" s="2566"/>
      <c r="CY1016" s="2566"/>
      <c r="CZ1016" s="2566"/>
      <c r="DA1016" s="2566"/>
      <c r="DB1016" s="2566"/>
      <c r="DC1016" s="2566"/>
      <c r="DD1016" s="2566"/>
      <c r="DE1016" s="2566"/>
      <c r="DF1016" s="2566"/>
      <c r="DG1016" s="2566"/>
      <c r="DH1016" s="2566"/>
      <c r="DI1016" s="2566"/>
      <c r="DJ1016" s="2566"/>
      <c r="DK1016" s="2566"/>
      <c r="DL1016" s="2566"/>
      <c r="DM1016" s="2566"/>
      <c r="DN1016" s="2566"/>
      <c r="DO1016" s="2566"/>
      <c r="DP1016" s="2566"/>
      <c r="DQ1016" s="2566"/>
      <c r="DR1016" s="2566"/>
      <c r="DS1016" s="2566"/>
      <c r="DT1016" s="2566"/>
      <c r="DU1016" s="2566"/>
      <c r="DV1016" s="2566"/>
      <c r="DW1016" s="2566"/>
      <c r="DX1016" s="2567"/>
      <c r="DY1016" s="576"/>
    </row>
    <row r="1017" spans="3:129" ht="21" customHeight="1">
      <c r="Z1017" s="482"/>
      <c r="AB1017" s="483"/>
      <c r="AU1017" s="2449" t="s">
        <v>545</v>
      </c>
      <c r="AV1017" s="2450"/>
      <c r="AW1017" s="2450"/>
      <c r="AX1017" s="2450"/>
      <c r="AY1017" s="2450"/>
      <c r="AZ1017" s="2451"/>
      <c r="BA1017" s="2578" t="s">
        <v>549</v>
      </c>
      <c r="BB1017" s="2579"/>
      <c r="BC1017" s="2579"/>
      <c r="BD1017" s="2579"/>
      <c r="BE1017" s="2579"/>
      <c r="BF1017" s="2579"/>
      <c r="BG1017" s="2566"/>
      <c r="BH1017" s="2566"/>
      <c r="BI1017" s="2566"/>
      <c r="BJ1017" s="2566"/>
      <c r="BK1017" s="2566"/>
      <c r="BL1017" s="2566"/>
      <c r="BM1017" s="2566"/>
      <c r="BN1017" s="2566"/>
      <c r="BO1017" s="2566"/>
      <c r="BP1017" s="2566"/>
      <c r="BQ1017" s="2566"/>
      <c r="BR1017" s="2566"/>
      <c r="BS1017" s="2566"/>
      <c r="BT1017" s="2566"/>
      <c r="BU1017" s="2566"/>
      <c r="BV1017" s="2566"/>
      <c r="BW1017" s="2566"/>
      <c r="BX1017" s="2566"/>
      <c r="BY1017" s="2566"/>
      <c r="BZ1017" s="2566"/>
      <c r="CA1017" s="2566"/>
      <c r="CB1017" s="2566"/>
      <c r="CC1017" s="2566"/>
      <c r="CD1017" s="2566"/>
      <c r="CE1017" s="2566"/>
      <c r="CF1017" s="2566"/>
      <c r="CG1017" s="2566"/>
      <c r="CH1017" s="2566"/>
      <c r="CI1017" s="2566"/>
      <c r="CJ1017" s="2566"/>
      <c r="CK1017" s="2566"/>
      <c r="CL1017" s="2566"/>
      <c r="CM1017" s="2566"/>
      <c r="CN1017" s="2566"/>
      <c r="CO1017" s="2566"/>
      <c r="CP1017" s="2566"/>
      <c r="CQ1017" s="2566"/>
      <c r="CR1017" s="2566"/>
      <c r="CS1017" s="2566"/>
      <c r="CT1017" s="2566"/>
      <c r="CU1017" s="2566"/>
      <c r="CV1017" s="2566"/>
      <c r="CW1017" s="2566"/>
      <c r="CX1017" s="2566"/>
      <c r="CY1017" s="2566"/>
      <c r="CZ1017" s="2566"/>
      <c r="DA1017" s="2566"/>
      <c r="DB1017" s="2566"/>
      <c r="DC1017" s="2566"/>
      <c r="DD1017" s="2566"/>
      <c r="DE1017" s="2566"/>
      <c r="DF1017" s="2566"/>
      <c r="DG1017" s="2566"/>
      <c r="DH1017" s="2566"/>
      <c r="DI1017" s="2566"/>
      <c r="DJ1017" s="2566"/>
      <c r="DK1017" s="2566"/>
      <c r="DL1017" s="2566"/>
      <c r="DM1017" s="2566"/>
      <c r="DN1017" s="2566"/>
      <c r="DO1017" s="2566"/>
      <c r="DP1017" s="2566"/>
      <c r="DQ1017" s="2566"/>
      <c r="DR1017" s="2566"/>
      <c r="DS1017" s="2566"/>
      <c r="DT1017" s="2566"/>
      <c r="DU1017" s="2566"/>
      <c r="DV1017" s="2566"/>
      <c r="DW1017" s="2566"/>
      <c r="DX1017" s="2567"/>
      <c r="DY1017" s="576"/>
    </row>
    <row r="1018" spans="3:129" ht="21" customHeight="1">
      <c r="Z1018" s="482"/>
      <c r="AB1018" s="483"/>
      <c r="AU1018" s="2449" t="s">
        <v>545</v>
      </c>
      <c r="AV1018" s="2450"/>
      <c r="AW1018" s="2450"/>
      <c r="AX1018" s="2450"/>
      <c r="AY1018" s="2450"/>
      <c r="AZ1018" s="2451"/>
      <c r="BA1018" s="2578" t="s">
        <v>550</v>
      </c>
      <c r="BB1018" s="2579"/>
      <c r="BC1018" s="2579"/>
      <c r="BD1018" s="2579"/>
      <c r="BE1018" s="2579"/>
      <c r="BF1018" s="2579"/>
      <c r="BG1018" s="2566"/>
      <c r="BH1018" s="2566"/>
      <c r="BI1018" s="2566"/>
      <c r="BJ1018" s="2566"/>
      <c r="BK1018" s="2566"/>
      <c r="BL1018" s="2566"/>
      <c r="BM1018" s="2566"/>
      <c r="BN1018" s="2566"/>
      <c r="BO1018" s="2566"/>
      <c r="BP1018" s="2566"/>
      <c r="BQ1018" s="2566"/>
      <c r="BR1018" s="2566"/>
      <c r="BS1018" s="2566"/>
      <c r="BT1018" s="2566"/>
      <c r="BU1018" s="2566"/>
      <c r="BV1018" s="2566"/>
      <c r="BW1018" s="2566"/>
      <c r="BX1018" s="2566"/>
      <c r="BY1018" s="2566"/>
      <c r="BZ1018" s="2566"/>
      <c r="CA1018" s="2566"/>
      <c r="CB1018" s="2566"/>
      <c r="CC1018" s="2566"/>
      <c r="CD1018" s="2566"/>
      <c r="CE1018" s="2566"/>
      <c r="CF1018" s="2566"/>
      <c r="CG1018" s="2566"/>
      <c r="CH1018" s="2566"/>
      <c r="CI1018" s="2566"/>
      <c r="CJ1018" s="2566"/>
      <c r="CK1018" s="2566"/>
      <c r="CL1018" s="2566"/>
      <c r="CM1018" s="2566"/>
      <c r="CN1018" s="2566"/>
      <c r="CO1018" s="2566"/>
      <c r="CP1018" s="2566"/>
      <c r="CQ1018" s="2566"/>
      <c r="CR1018" s="2566"/>
      <c r="CS1018" s="2566"/>
      <c r="CT1018" s="2566"/>
      <c r="CU1018" s="2566"/>
      <c r="CV1018" s="2566"/>
      <c r="CW1018" s="2566"/>
      <c r="CX1018" s="2566"/>
      <c r="CY1018" s="2566"/>
      <c r="CZ1018" s="2566"/>
      <c r="DA1018" s="2566"/>
      <c r="DB1018" s="2566"/>
      <c r="DC1018" s="2566"/>
      <c r="DD1018" s="2566"/>
      <c r="DE1018" s="2566"/>
      <c r="DF1018" s="2566"/>
      <c r="DG1018" s="2566"/>
      <c r="DH1018" s="2566"/>
      <c r="DI1018" s="2566"/>
      <c r="DJ1018" s="2566"/>
      <c r="DK1018" s="2566"/>
      <c r="DL1018" s="2566"/>
      <c r="DM1018" s="2566"/>
      <c r="DN1018" s="2566"/>
      <c r="DO1018" s="2566"/>
      <c r="DP1018" s="2566"/>
      <c r="DQ1018" s="2566"/>
      <c r="DR1018" s="2566"/>
      <c r="DS1018" s="2566"/>
      <c r="DT1018" s="2566"/>
      <c r="DU1018" s="2566"/>
      <c r="DV1018" s="2566"/>
      <c r="DW1018" s="2566"/>
      <c r="DX1018" s="2567"/>
      <c r="DY1018" s="576"/>
    </row>
    <row r="1019" spans="3:129" ht="21" customHeight="1">
      <c r="Z1019" s="482"/>
      <c r="AB1019" s="483"/>
      <c r="AU1019" s="2452" t="s">
        <v>545</v>
      </c>
      <c r="AV1019" s="2453"/>
      <c r="AW1019" s="2453"/>
      <c r="AX1019" s="2453"/>
      <c r="AY1019" s="2453"/>
      <c r="AZ1019" s="2454"/>
      <c r="BA1019" s="2581" t="s">
        <v>551</v>
      </c>
      <c r="BB1019" s="2582"/>
      <c r="BC1019" s="2582"/>
      <c r="BD1019" s="2582"/>
      <c r="BE1019" s="2582"/>
      <c r="BF1019" s="2582"/>
      <c r="BG1019" s="2568"/>
      <c r="BH1019" s="2568"/>
      <c r="BI1019" s="2568"/>
      <c r="BJ1019" s="2568"/>
      <c r="BK1019" s="2568"/>
      <c r="BL1019" s="2568"/>
      <c r="BM1019" s="2568"/>
      <c r="BN1019" s="2568"/>
      <c r="BO1019" s="2568"/>
      <c r="BP1019" s="2568"/>
      <c r="BQ1019" s="2568"/>
      <c r="BR1019" s="2568"/>
      <c r="BS1019" s="2568"/>
      <c r="BT1019" s="2568"/>
      <c r="BU1019" s="2568"/>
      <c r="BV1019" s="2568"/>
      <c r="BW1019" s="2568"/>
      <c r="BX1019" s="2568"/>
      <c r="BY1019" s="2568"/>
      <c r="BZ1019" s="2568"/>
      <c r="CA1019" s="2568"/>
      <c r="CB1019" s="2568"/>
      <c r="CC1019" s="2568"/>
      <c r="CD1019" s="2568"/>
      <c r="CE1019" s="2568"/>
      <c r="CF1019" s="2568"/>
      <c r="CG1019" s="2568"/>
      <c r="CH1019" s="2568"/>
      <c r="CI1019" s="2568"/>
      <c r="CJ1019" s="2568"/>
      <c r="CK1019" s="2568"/>
      <c r="CL1019" s="2568"/>
      <c r="CM1019" s="2568"/>
      <c r="CN1019" s="2568"/>
      <c r="CO1019" s="2568"/>
      <c r="CP1019" s="2568"/>
      <c r="CQ1019" s="2568"/>
      <c r="CR1019" s="2568"/>
      <c r="CS1019" s="2568"/>
      <c r="CT1019" s="2568"/>
      <c r="CU1019" s="2568"/>
      <c r="CV1019" s="2568"/>
      <c r="CW1019" s="2568"/>
      <c r="CX1019" s="2568"/>
      <c r="CY1019" s="2568"/>
      <c r="CZ1019" s="2568"/>
      <c r="DA1019" s="2568"/>
      <c r="DB1019" s="2568"/>
      <c r="DC1019" s="2568"/>
      <c r="DD1019" s="2568"/>
      <c r="DE1019" s="2568"/>
      <c r="DF1019" s="2568"/>
      <c r="DG1019" s="2568"/>
      <c r="DH1019" s="2568"/>
      <c r="DI1019" s="2568"/>
      <c r="DJ1019" s="2568"/>
      <c r="DK1019" s="2568"/>
      <c r="DL1019" s="2568"/>
      <c r="DM1019" s="2568"/>
      <c r="DN1019" s="2568"/>
      <c r="DO1019" s="2568"/>
      <c r="DP1019" s="2568"/>
      <c r="DQ1019" s="2568"/>
      <c r="DR1019" s="2568"/>
      <c r="DS1019" s="2568"/>
      <c r="DT1019" s="2568"/>
      <c r="DU1019" s="2568"/>
      <c r="DV1019" s="2568"/>
      <c r="DW1019" s="2568"/>
      <c r="DX1019" s="2569"/>
      <c r="DY1019" s="576"/>
    </row>
    <row r="1020" spans="3:129" ht="21" customHeight="1">
      <c r="Z1020" s="482"/>
      <c r="AB1020" s="483"/>
    </row>
    <row r="1021" spans="3:129" ht="21" customHeight="1">
      <c r="Z1021" s="482"/>
      <c r="AB1021" s="483"/>
    </row>
    <row r="1022" spans="3:129" ht="21" customHeight="1">
      <c r="Z1022" s="482"/>
      <c r="AB1022" s="483"/>
      <c r="AU1022" s="2557" t="s">
        <v>574</v>
      </c>
      <c r="AV1022" s="2558"/>
      <c r="AW1022" s="2558"/>
      <c r="AX1022" s="2558"/>
      <c r="AY1022" s="2558"/>
      <c r="AZ1022" s="2559"/>
      <c r="BA1022" s="2553" t="s">
        <v>593</v>
      </c>
      <c r="BB1022" s="2554"/>
      <c r="BC1022" s="2554"/>
      <c r="BD1022" s="2554"/>
      <c r="BE1022" s="2554"/>
      <c r="BF1022" s="2554"/>
      <c r="BG1022" s="2554"/>
      <c r="BH1022" s="2554"/>
      <c r="BI1022" s="2554"/>
      <c r="BJ1022" s="2554"/>
      <c r="BK1022" s="2554"/>
      <c r="BL1022" s="2554"/>
      <c r="BM1022" s="2554"/>
      <c r="BN1022" s="2554"/>
      <c r="BO1022" s="2554"/>
      <c r="BP1022" s="2554"/>
      <c r="BQ1022" s="2554"/>
      <c r="BR1022" s="2554"/>
      <c r="BS1022" s="2554"/>
      <c r="BT1022" s="2554"/>
      <c r="BU1022" s="2554"/>
      <c r="BV1022" s="2554"/>
      <c r="BW1022" s="2554"/>
      <c r="BX1022" s="2554"/>
      <c r="BY1022" s="2554"/>
      <c r="BZ1022" s="2554"/>
      <c r="CA1022" s="2554"/>
      <c r="CB1022" s="2554"/>
      <c r="CC1022" s="2554"/>
      <c r="CD1022" s="2554"/>
      <c r="CE1022" s="2554"/>
      <c r="CF1022" s="2554"/>
      <c r="CG1022" s="2554"/>
      <c r="CH1022" s="2554"/>
      <c r="CI1022" s="2554"/>
      <c r="CJ1022" s="2554"/>
      <c r="CK1022" s="2554"/>
      <c r="CL1022" s="2554"/>
      <c r="CM1022" s="2554"/>
      <c r="CN1022" s="2554"/>
      <c r="CO1022" s="2554"/>
      <c r="CP1022" s="2554"/>
      <c r="CQ1022" s="2554"/>
      <c r="CR1022" s="2554"/>
      <c r="CS1022" s="2554"/>
      <c r="CT1022" s="2554"/>
      <c r="CU1022" s="2554"/>
      <c r="CV1022" s="2554"/>
      <c r="CW1022" s="2554"/>
      <c r="CX1022" s="2554"/>
      <c r="CY1022" s="2554"/>
      <c r="CZ1022" s="2554"/>
      <c r="DA1022" s="2554"/>
      <c r="DB1022" s="2554"/>
      <c r="DC1022" s="2554"/>
      <c r="DD1022" s="2554"/>
      <c r="DE1022" s="2554"/>
      <c r="DF1022" s="2554"/>
      <c r="DG1022" s="2554"/>
      <c r="DH1022" s="2554"/>
      <c r="DI1022" s="2554"/>
      <c r="DJ1022" s="2554"/>
      <c r="DK1022" s="2554"/>
      <c r="DL1022" s="2554"/>
      <c r="DM1022" s="2554"/>
      <c r="DN1022" s="2554"/>
      <c r="DO1022" s="2554"/>
      <c r="DP1022" s="2554"/>
      <c r="DQ1022" s="2554"/>
      <c r="DR1022" s="2554"/>
      <c r="DS1022" s="2554"/>
      <c r="DT1022" s="2554"/>
      <c r="DU1022" s="2554"/>
      <c r="DV1022" s="2554"/>
      <c r="DW1022" s="2554"/>
      <c r="DX1022" s="2555"/>
      <c r="DY1022" s="575"/>
    </row>
    <row r="1023" spans="3:129" ht="21" customHeight="1">
      <c r="I1023" s="2572" t="s">
        <v>819</v>
      </c>
      <c r="J1023" s="2573"/>
      <c r="K1023" s="2573"/>
      <c r="L1023" s="2573"/>
      <c r="M1023" s="2573"/>
      <c r="N1023" s="2573"/>
      <c r="O1023" s="2573"/>
      <c r="P1023" s="2573"/>
      <c r="Q1023" s="2573"/>
      <c r="R1023" s="2573"/>
      <c r="S1023" s="2573"/>
      <c r="T1023" s="2573"/>
      <c r="U1023" s="2573"/>
      <c r="V1023" s="2573"/>
      <c r="W1023" s="2573"/>
      <c r="X1023" s="2573"/>
      <c r="Y1023" s="2573"/>
      <c r="Z1023" s="2573"/>
      <c r="AA1023" s="2573"/>
      <c r="AB1023" s="2573"/>
      <c r="AC1023" s="2573"/>
      <c r="AD1023" s="2573"/>
      <c r="AE1023" s="2573"/>
      <c r="AF1023" s="2573"/>
      <c r="AG1023" s="2573"/>
      <c r="AH1023" s="2573"/>
      <c r="AI1023" s="2573"/>
      <c r="AJ1023" s="2573"/>
      <c r="AK1023" s="2574"/>
      <c r="AL1023" s="485"/>
      <c r="AM1023" s="486"/>
      <c r="AN1023" s="486"/>
      <c r="AO1023" s="486"/>
      <c r="AP1023" s="486"/>
      <c r="AQ1023" s="486"/>
      <c r="AR1023" s="486"/>
      <c r="AS1023" s="486"/>
      <c r="AT1023" s="487"/>
      <c r="AU1023" s="2446" t="s">
        <v>545</v>
      </c>
      <c r="AV1023" s="2447"/>
      <c r="AW1023" s="2447"/>
      <c r="AX1023" s="2447"/>
      <c r="AY1023" s="2447"/>
      <c r="AZ1023" s="2448"/>
      <c r="BA1023" s="2578" t="s">
        <v>546</v>
      </c>
      <c r="BB1023" s="2579"/>
      <c r="BC1023" s="2579"/>
      <c r="BD1023" s="2579"/>
      <c r="BE1023" s="2579"/>
      <c r="BF1023" s="2579"/>
      <c r="BG1023" s="2566"/>
      <c r="BH1023" s="2566"/>
      <c r="BI1023" s="2566"/>
      <c r="BJ1023" s="2566"/>
      <c r="BK1023" s="2566"/>
      <c r="BL1023" s="2566"/>
      <c r="BM1023" s="2566"/>
      <c r="BN1023" s="2566"/>
      <c r="BO1023" s="2566"/>
      <c r="BP1023" s="2566"/>
      <c r="BQ1023" s="2566"/>
      <c r="BR1023" s="2566"/>
      <c r="BS1023" s="2566"/>
      <c r="BT1023" s="2566"/>
      <c r="BU1023" s="2566"/>
      <c r="BV1023" s="2566"/>
      <c r="BW1023" s="2566"/>
      <c r="BX1023" s="2566"/>
      <c r="BY1023" s="2566"/>
      <c r="BZ1023" s="2566"/>
      <c r="CA1023" s="2566"/>
      <c r="CB1023" s="2566"/>
      <c r="CC1023" s="2566"/>
      <c r="CD1023" s="2566"/>
      <c r="CE1023" s="2566"/>
      <c r="CF1023" s="2566"/>
      <c r="CG1023" s="2566"/>
      <c r="CH1023" s="2566"/>
      <c r="CI1023" s="2566"/>
      <c r="CJ1023" s="2566"/>
      <c r="CK1023" s="2566"/>
      <c r="CL1023" s="2566"/>
      <c r="CM1023" s="2566"/>
      <c r="CN1023" s="2566"/>
      <c r="CO1023" s="2566"/>
      <c r="CP1023" s="2566"/>
      <c r="CQ1023" s="2566"/>
      <c r="CR1023" s="2566"/>
      <c r="CS1023" s="2566"/>
      <c r="CT1023" s="2566"/>
      <c r="CU1023" s="2566"/>
      <c r="CV1023" s="2566"/>
      <c r="CW1023" s="2566"/>
      <c r="CX1023" s="2566"/>
      <c r="CY1023" s="2566"/>
      <c r="CZ1023" s="2566"/>
      <c r="DA1023" s="2566"/>
      <c r="DB1023" s="2566"/>
      <c r="DC1023" s="2566"/>
      <c r="DD1023" s="2566"/>
      <c r="DE1023" s="2566"/>
      <c r="DF1023" s="2566"/>
      <c r="DG1023" s="2566"/>
      <c r="DH1023" s="2566"/>
      <c r="DI1023" s="2566"/>
      <c r="DJ1023" s="2566"/>
      <c r="DK1023" s="2566"/>
      <c r="DL1023" s="2566"/>
      <c r="DM1023" s="2566"/>
      <c r="DN1023" s="2566"/>
      <c r="DO1023" s="2566"/>
      <c r="DP1023" s="2566"/>
      <c r="DQ1023" s="2566"/>
      <c r="DR1023" s="2566"/>
      <c r="DS1023" s="2566"/>
      <c r="DT1023" s="2566"/>
      <c r="DU1023" s="2566"/>
      <c r="DV1023" s="2566"/>
      <c r="DW1023" s="2566"/>
      <c r="DX1023" s="2567"/>
      <c r="DY1023" s="576"/>
    </row>
    <row r="1024" spans="3:129" ht="21" customHeight="1">
      <c r="I1024" s="2575"/>
      <c r="J1024" s="2576"/>
      <c r="K1024" s="2576"/>
      <c r="L1024" s="2576"/>
      <c r="M1024" s="2576"/>
      <c r="N1024" s="2576"/>
      <c r="O1024" s="2576"/>
      <c r="P1024" s="2576"/>
      <c r="Q1024" s="2576"/>
      <c r="R1024" s="2576"/>
      <c r="S1024" s="2576"/>
      <c r="T1024" s="2576"/>
      <c r="U1024" s="2576"/>
      <c r="V1024" s="2576"/>
      <c r="W1024" s="2576"/>
      <c r="X1024" s="2576"/>
      <c r="Y1024" s="2576"/>
      <c r="Z1024" s="2576"/>
      <c r="AA1024" s="2576"/>
      <c r="AB1024" s="2576"/>
      <c r="AC1024" s="2576"/>
      <c r="AD1024" s="2576"/>
      <c r="AE1024" s="2576"/>
      <c r="AF1024" s="2576"/>
      <c r="AG1024" s="2576"/>
      <c r="AH1024" s="2576"/>
      <c r="AI1024" s="2576"/>
      <c r="AJ1024" s="2576"/>
      <c r="AK1024" s="2577"/>
      <c r="AU1024" s="2449" t="s">
        <v>545</v>
      </c>
      <c r="AV1024" s="2450"/>
      <c r="AW1024" s="2450"/>
      <c r="AX1024" s="2450"/>
      <c r="AY1024" s="2450"/>
      <c r="AZ1024" s="2451"/>
      <c r="BA1024" s="2578" t="s">
        <v>548</v>
      </c>
      <c r="BB1024" s="2579"/>
      <c r="BC1024" s="2579"/>
      <c r="BD1024" s="2579"/>
      <c r="BE1024" s="2579"/>
      <c r="BF1024" s="2579"/>
      <c r="BG1024" s="2566"/>
      <c r="BH1024" s="2566"/>
      <c r="BI1024" s="2566"/>
      <c r="BJ1024" s="2566"/>
      <c r="BK1024" s="2566"/>
      <c r="BL1024" s="2566"/>
      <c r="BM1024" s="2566"/>
      <c r="BN1024" s="2566"/>
      <c r="BO1024" s="2566"/>
      <c r="BP1024" s="2566"/>
      <c r="BQ1024" s="2566"/>
      <c r="BR1024" s="2566"/>
      <c r="BS1024" s="2566"/>
      <c r="BT1024" s="2566"/>
      <c r="BU1024" s="2566"/>
      <c r="BV1024" s="2566"/>
      <c r="BW1024" s="2566"/>
      <c r="BX1024" s="2566"/>
      <c r="BY1024" s="2566"/>
      <c r="BZ1024" s="2566"/>
      <c r="CA1024" s="2566"/>
      <c r="CB1024" s="2566"/>
      <c r="CC1024" s="2566"/>
      <c r="CD1024" s="2566"/>
      <c r="CE1024" s="2566"/>
      <c r="CF1024" s="2566"/>
      <c r="CG1024" s="2566"/>
      <c r="CH1024" s="2566"/>
      <c r="CI1024" s="2566"/>
      <c r="CJ1024" s="2566"/>
      <c r="CK1024" s="2566"/>
      <c r="CL1024" s="2566"/>
      <c r="CM1024" s="2566"/>
      <c r="CN1024" s="2566"/>
      <c r="CO1024" s="2566"/>
      <c r="CP1024" s="2566"/>
      <c r="CQ1024" s="2566"/>
      <c r="CR1024" s="2566"/>
      <c r="CS1024" s="2566"/>
      <c r="CT1024" s="2566"/>
      <c r="CU1024" s="2566"/>
      <c r="CV1024" s="2566"/>
      <c r="CW1024" s="2566"/>
      <c r="CX1024" s="2566"/>
      <c r="CY1024" s="2566"/>
      <c r="CZ1024" s="2566"/>
      <c r="DA1024" s="2566"/>
      <c r="DB1024" s="2566"/>
      <c r="DC1024" s="2566"/>
      <c r="DD1024" s="2566"/>
      <c r="DE1024" s="2566"/>
      <c r="DF1024" s="2566"/>
      <c r="DG1024" s="2566"/>
      <c r="DH1024" s="2566"/>
      <c r="DI1024" s="2566"/>
      <c r="DJ1024" s="2566"/>
      <c r="DK1024" s="2566"/>
      <c r="DL1024" s="2566"/>
      <c r="DM1024" s="2566"/>
      <c r="DN1024" s="2566"/>
      <c r="DO1024" s="2566"/>
      <c r="DP1024" s="2566"/>
      <c r="DQ1024" s="2566"/>
      <c r="DR1024" s="2566"/>
      <c r="DS1024" s="2566"/>
      <c r="DT1024" s="2566"/>
      <c r="DU1024" s="2566"/>
      <c r="DV1024" s="2566"/>
      <c r="DW1024" s="2566"/>
      <c r="DX1024" s="2567"/>
      <c r="DY1024" s="576"/>
    </row>
    <row r="1025" spans="9:129" ht="21" customHeight="1">
      <c r="Z1025" s="482"/>
      <c r="AB1025" s="483"/>
      <c r="AU1025" s="2449" t="s">
        <v>545</v>
      </c>
      <c r="AV1025" s="2450"/>
      <c r="AW1025" s="2450"/>
      <c r="AX1025" s="2450"/>
      <c r="AY1025" s="2450"/>
      <c r="AZ1025" s="2451"/>
      <c r="BA1025" s="2578" t="s">
        <v>549</v>
      </c>
      <c r="BB1025" s="2579"/>
      <c r="BC1025" s="2579"/>
      <c r="BD1025" s="2579"/>
      <c r="BE1025" s="2579"/>
      <c r="BF1025" s="2579"/>
      <c r="BG1025" s="2566"/>
      <c r="BH1025" s="2566"/>
      <c r="BI1025" s="2566"/>
      <c r="BJ1025" s="2566"/>
      <c r="BK1025" s="2566"/>
      <c r="BL1025" s="2566"/>
      <c r="BM1025" s="2566"/>
      <c r="BN1025" s="2566"/>
      <c r="BO1025" s="2566"/>
      <c r="BP1025" s="2566"/>
      <c r="BQ1025" s="2566"/>
      <c r="BR1025" s="2566"/>
      <c r="BS1025" s="2566"/>
      <c r="BT1025" s="2566"/>
      <c r="BU1025" s="2566"/>
      <c r="BV1025" s="2566"/>
      <c r="BW1025" s="2566"/>
      <c r="BX1025" s="2566"/>
      <c r="BY1025" s="2566"/>
      <c r="BZ1025" s="2566"/>
      <c r="CA1025" s="2566"/>
      <c r="CB1025" s="2566"/>
      <c r="CC1025" s="2566"/>
      <c r="CD1025" s="2566"/>
      <c r="CE1025" s="2566"/>
      <c r="CF1025" s="2566"/>
      <c r="CG1025" s="2566"/>
      <c r="CH1025" s="2566"/>
      <c r="CI1025" s="2566"/>
      <c r="CJ1025" s="2566"/>
      <c r="CK1025" s="2566"/>
      <c r="CL1025" s="2566"/>
      <c r="CM1025" s="2566"/>
      <c r="CN1025" s="2566"/>
      <c r="CO1025" s="2566"/>
      <c r="CP1025" s="2566"/>
      <c r="CQ1025" s="2566"/>
      <c r="CR1025" s="2566"/>
      <c r="CS1025" s="2566"/>
      <c r="CT1025" s="2566"/>
      <c r="CU1025" s="2566"/>
      <c r="CV1025" s="2566"/>
      <c r="CW1025" s="2566"/>
      <c r="CX1025" s="2566"/>
      <c r="CY1025" s="2566"/>
      <c r="CZ1025" s="2566"/>
      <c r="DA1025" s="2566"/>
      <c r="DB1025" s="2566"/>
      <c r="DC1025" s="2566"/>
      <c r="DD1025" s="2566"/>
      <c r="DE1025" s="2566"/>
      <c r="DF1025" s="2566"/>
      <c r="DG1025" s="2566"/>
      <c r="DH1025" s="2566"/>
      <c r="DI1025" s="2566"/>
      <c r="DJ1025" s="2566"/>
      <c r="DK1025" s="2566"/>
      <c r="DL1025" s="2566"/>
      <c r="DM1025" s="2566"/>
      <c r="DN1025" s="2566"/>
      <c r="DO1025" s="2566"/>
      <c r="DP1025" s="2566"/>
      <c r="DQ1025" s="2566"/>
      <c r="DR1025" s="2566"/>
      <c r="DS1025" s="2566"/>
      <c r="DT1025" s="2566"/>
      <c r="DU1025" s="2566"/>
      <c r="DV1025" s="2566"/>
      <c r="DW1025" s="2566"/>
      <c r="DX1025" s="2567"/>
      <c r="DY1025" s="576"/>
    </row>
    <row r="1026" spans="9:129" ht="21" customHeight="1">
      <c r="Z1026" s="482"/>
      <c r="AB1026" s="483"/>
      <c r="AU1026" s="2449" t="s">
        <v>545</v>
      </c>
      <c r="AV1026" s="2450"/>
      <c r="AW1026" s="2450"/>
      <c r="AX1026" s="2450"/>
      <c r="AY1026" s="2450"/>
      <c r="AZ1026" s="2451"/>
      <c r="BA1026" s="2578" t="s">
        <v>550</v>
      </c>
      <c r="BB1026" s="2579"/>
      <c r="BC1026" s="2579"/>
      <c r="BD1026" s="2579"/>
      <c r="BE1026" s="2579"/>
      <c r="BF1026" s="2579"/>
      <c r="BG1026" s="2566"/>
      <c r="BH1026" s="2566"/>
      <c r="BI1026" s="2566"/>
      <c r="BJ1026" s="2566"/>
      <c r="BK1026" s="2566"/>
      <c r="BL1026" s="2566"/>
      <c r="BM1026" s="2566"/>
      <c r="BN1026" s="2566"/>
      <c r="BO1026" s="2566"/>
      <c r="BP1026" s="2566"/>
      <c r="BQ1026" s="2566"/>
      <c r="BR1026" s="2566"/>
      <c r="BS1026" s="2566"/>
      <c r="BT1026" s="2566"/>
      <c r="BU1026" s="2566"/>
      <c r="BV1026" s="2566"/>
      <c r="BW1026" s="2566"/>
      <c r="BX1026" s="2566"/>
      <c r="BY1026" s="2566"/>
      <c r="BZ1026" s="2566"/>
      <c r="CA1026" s="2566"/>
      <c r="CB1026" s="2566"/>
      <c r="CC1026" s="2566"/>
      <c r="CD1026" s="2566"/>
      <c r="CE1026" s="2566"/>
      <c r="CF1026" s="2566"/>
      <c r="CG1026" s="2566"/>
      <c r="CH1026" s="2566"/>
      <c r="CI1026" s="2566"/>
      <c r="CJ1026" s="2566"/>
      <c r="CK1026" s="2566"/>
      <c r="CL1026" s="2566"/>
      <c r="CM1026" s="2566"/>
      <c r="CN1026" s="2566"/>
      <c r="CO1026" s="2566"/>
      <c r="CP1026" s="2566"/>
      <c r="CQ1026" s="2566"/>
      <c r="CR1026" s="2566"/>
      <c r="CS1026" s="2566"/>
      <c r="CT1026" s="2566"/>
      <c r="CU1026" s="2566"/>
      <c r="CV1026" s="2566"/>
      <c r="CW1026" s="2566"/>
      <c r="CX1026" s="2566"/>
      <c r="CY1026" s="2566"/>
      <c r="CZ1026" s="2566"/>
      <c r="DA1026" s="2566"/>
      <c r="DB1026" s="2566"/>
      <c r="DC1026" s="2566"/>
      <c r="DD1026" s="2566"/>
      <c r="DE1026" s="2566"/>
      <c r="DF1026" s="2566"/>
      <c r="DG1026" s="2566"/>
      <c r="DH1026" s="2566"/>
      <c r="DI1026" s="2566"/>
      <c r="DJ1026" s="2566"/>
      <c r="DK1026" s="2566"/>
      <c r="DL1026" s="2566"/>
      <c r="DM1026" s="2566"/>
      <c r="DN1026" s="2566"/>
      <c r="DO1026" s="2566"/>
      <c r="DP1026" s="2566"/>
      <c r="DQ1026" s="2566"/>
      <c r="DR1026" s="2566"/>
      <c r="DS1026" s="2566"/>
      <c r="DT1026" s="2566"/>
      <c r="DU1026" s="2566"/>
      <c r="DV1026" s="2566"/>
      <c r="DW1026" s="2566"/>
      <c r="DX1026" s="2567"/>
      <c r="DY1026" s="576"/>
    </row>
    <row r="1027" spans="9:129" ht="21" customHeight="1">
      <c r="Z1027" s="482"/>
      <c r="AB1027" s="483"/>
      <c r="AU1027" s="2449" t="s">
        <v>545</v>
      </c>
      <c r="AV1027" s="2450"/>
      <c r="AW1027" s="2450"/>
      <c r="AX1027" s="2450"/>
      <c r="AY1027" s="2450"/>
      <c r="AZ1027" s="2451"/>
      <c r="BA1027" s="2578" t="s">
        <v>551</v>
      </c>
      <c r="BB1027" s="2579"/>
      <c r="BC1027" s="2579"/>
      <c r="BD1027" s="2579"/>
      <c r="BE1027" s="2579"/>
      <c r="BF1027" s="2579"/>
      <c r="BG1027" s="2566"/>
      <c r="BH1027" s="2566"/>
      <c r="BI1027" s="2566"/>
      <c r="BJ1027" s="2566"/>
      <c r="BK1027" s="2566"/>
      <c r="BL1027" s="2566"/>
      <c r="BM1027" s="2566"/>
      <c r="BN1027" s="2566"/>
      <c r="BO1027" s="2566"/>
      <c r="BP1027" s="2566"/>
      <c r="BQ1027" s="2566"/>
      <c r="BR1027" s="2566"/>
      <c r="BS1027" s="2566"/>
      <c r="BT1027" s="2566"/>
      <c r="BU1027" s="2566"/>
      <c r="BV1027" s="2566"/>
      <c r="BW1027" s="2566"/>
      <c r="BX1027" s="2566"/>
      <c r="BY1027" s="2566"/>
      <c r="BZ1027" s="2566"/>
      <c r="CA1027" s="2566"/>
      <c r="CB1027" s="2566"/>
      <c r="CC1027" s="2566"/>
      <c r="CD1027" s="2566"/>
      <c r="CE1027" s="2566"/>
      <c r="CF1027" s="2566"/>
      <c r="CG1027" s="2566"/>
      <c r="CH1027" s="2566"/>
      <c r="CI1027" s="2566"/>
      <c r="CJ1027" s="2566"/>
      <c r="CK1027" s="2566"/>
      <c r="CL1027" s="2566"/>
      <c r="CM1027" s="2566"/>
      <c r="CN1027" s="2566"/>
      <c r="CO1027" s="2566"/>
      <c r="CP1027" s="2566"/>
      <c r="CQ1027" s="2566"/>
      <c r="CR1027" s="2566"/>
      <c r="CS1027" s="2566"/>
      <c r="CT1027" s="2566"/>
      <c r="CU1027" s="2566"/>
      <c r="CV1027" s="2566"/>
      <c r="CW1027" s="2566"/>
      <c r="CX1027" s="2566"/>
      <c r="CY1027" s="2566"/>
      <c r="CZ1027" s="2566"/>
      <c r="DA1027" s="2566"/>
      <c r="DB1027" s="2566"/>
      <c r="DC1027" s="2566"/>
      <c r="DD1027" s="2566"/>
      <c r="DE1027" s="2566"/>
      <c r="DF1027" s="2566"/>
      <c r="DG1027" s="2566"/>
      <c r="DH1027" s="2566"/>
      <c r="DI1027" s="2566"/>
      <c r="DJ1027" s="2566"/>
      <c r="DK1027" s="2566"/>
      <c r="DL1027" s="2566"/>
      <c r="DM1027" s="2566"/>
      <c r="DN1027" s="2566"/>
      <c r="DO1027" s="2566"/>
      <c r="DP1027" s="2566"/>
      <c r="DQ1027" s="2566"/>
      <c r="DR1027" s="2566"/>
      <c r="DS1027" s="2566"/>
      <c r="DT1027" s="2566"/>
      <c r="DU1027" s="2566"/>
      <c r="DV1027" s="2566"/>
      <c r="DW1027" s="2566"/>
      <c r="DX1027" s="2567"/>
      <c r="DY1027" s="576"/>
    </row>
    <row r="1028" spans="9:129" ht="21" customHeight="1">
      <c r="Z1028" s="482"/>
      <c r="AB1028" s="483"/>
      <c r="AU1028" s="2449" t="s">
        <v>545</v>
      </c>
      <c r="AV1028" s="2450"/>
      <c r="AW1028" s="2450"/>
      <c r="AX1028" s="2450"/>
      <c r="AY1028" s="2450"/>
      <c r="AZ1028" s="2451"/>
      <c r="BA1028" s="2578" t="s">
        <v>552</v>
      </c>
      <c r="BB1028" s="2579"/>
      <c r="BC1028" s="2579"/>
      <c r="BD1028" s="2579"/>
      <c r="BE1028" s="2579"/>
      <c r="BF1028" s="2579"/>
      <c r="BG1028" s="2566"/>
      <c r="BH1028" s="2566"/>
      <c r="BI1028" s="2566"/>
      <c r="BJ1028" s="2566"/>
      <c r="BK1028" s="2566"/>
      <c r="BL1028" s="2566"/>
      <c r="BM1028" s="2566"/>
      <c r="BN1028" s="2566"/>
      <c r="BO1028" s="2566"/>
      <c r="BP1028" s="2566"/>
      <c r="BQ1028" s="2566"/>
      <c r="BR1028" s="2566"/>
      <c r="BS1028" s="2566"/>
      <c r="BT1028" s="2566"/>
      <c r="BU1028" s="2566"/>
      <c r="BV1028" s="2566"/>
      <c r="BW1028" s="2566"/>
      <c r="BX1028" s="2566"/>
      <c r="BY1028" s="2566"/>
      <c r="BZ1028" s="2566"/>
      <c r="CA1028" s="2566"/>
      <c r="CB1028" s="2566"/>
      <c r="CC1028" s="2566"/>
      <c r="CD1028" s="2566"/>
      <c r="CE1028" s="2566"/>
      <c r="CF1028" s="2566"/>
      <c r="CG1028" s="2566"/>
      <c r="CH1028" s="2566"/>
      <c r="CI1028" s="2566"/>
      <c r="CJ1028" s="2566"/>
      <c r="CK1028" s="2566"/>
      <c r="CL1028" s="2566"/>
      <c r="CM1028" s="2566"/>
      <c r="CN1028" s="2566"/>
      <c r="CO1028" s="2566"/>
      <c r="CP1028" s="2566"/>
      <c r="CQ1028" s="2566"/>
      <c r="CR1028" s="2566"/>
      <c r="CS1028" s="2566"/>
      <c r="CT1028" s="2566"/>
      <c r="CU1028" s="2566"/>
      <c r="CV1028" s="2566"/>
      <c r="CW1028" s="2566"/>
      <c r="CX1028" s="2566"/>
      <c r="CY1028" s="2566"/>
      <c r="CZ1028" s="2566"/>
      <c r="DA1028" s="2566"/>
      <c r="DB1028" s="2566"/>
      <c r="DC1028" s="2566"/>
      <c r="DD1028" s="2566"/>
      <c r="DE1028" s="2566"/>
      <c r="DF1028" s="2566"/>
      <c r="DG1028" s="2566"/>
      <c r="DH1028" s="2566"/>
      <c r="DI1028" s="2566"/>
      <c r="DJ1028" s="2566"/>
      <c r="DK1028" s="2566"/>
      <c r="DL1028" s="2566"/>
      <c r="DM1028" s="2566"/>
      <c r="DN1028" s="2566"/>
      <c r="DO1028" s="2566"/>
      <c r="DP1028" s="2566"/>
      <c r="DQ1028" s="2566"/>
      <c r="DR1028" s="2566"/>
      <c r="DS1028" s="2566"/>
      <c r="DT1028" s="2566"/>
      <c r="DU1028" s="2566"/>
      <c r="DV1028" s="2566"/>
      <c r="DW1028" s="2566"/>
      <c r="DX1028" s="2567"/>
      <c r="DY1028" s="576"/>
    </row>
    <row r="1029" spans="9:129" ht="21" customHeight="1">
      <c r="Z1029" s="482"/>
      <c r="AB1029" s="483"/>
      <c r="AU1029" s="2452" t="s">
        <v>545</v>
      </c>
      <c r="AV1029" s="2453"/>
      <c r="AW1029" s="2453"/>
      <c r="AX1029" s="2453"/>
      <c r="AY1029" s="2453"/>
      <c r="AZ1029" s="2454"/>
      <c r="BA1029" s="2581" t="s">
        <v>553</v>
      </c>
      <c r="BB1029" s="2582"/>
      <c r="BC1029" s="2582"/>
      <c r="BD1029" s="2582"/>
      <c r="BE1029" s="2582"/>
      <c r="BF1029" s="2582"/>
      <c r="BG1029" s="2568"/>
      <c r="BH1029" s="2568"/>
      <c r="BI1029" s="2568"/>
      <c r="BJ1029" s="2568"/>
      <c r="BK1029" s="2568"/>
      <c r="BL1029" s="2568"/>
      <c r="BM1029" s="2568"/>
      <c r="BN1029" s="2568"/>
      <c r="BO1029" s="2568"/>
      <c r="BP1029" s="2568"/>
      <c r="BQ1029" s="2568"/>
      <c r="BR1029" s="2568"/>
      <c r="BS1029" s="2568"/>
      <c r="BT1029" s="2568"/>
      <c r="BU1029" s="2568"/>
      <c r="BV1029" s="2568"/>
      <c r="BW1029" s="2568"/>
      <c r="BX1029" s="2568"/>
      <c r="BY1029" s="2568"/>
      <c r="BZ1029" s="2568"/>
      <c r="CA1029" s="2568"/>
      <c r="CB1029" s="2568"/>
      <c r="CC1029" s="2568"/>
      <c r="CD1029" s="2568"/>
      <c r="CE1029" s="2568"/>
      <c r="CF1029" s="2568"/>
      <c r="CG1029" s="2568"/>
      <c r="CH1029" s="2568"/>
      <c r="CI1029" s="2568"/>
      <c r="CJ1029" s="2568"/>
      <c r="CK1029" s="2568"/>
      <c r="CL1029" s="2568"/>
      <c r="CM1029" s="2568"/>
      <c r="CN1029" s="2568"/>
      <c r="CO1029" s="2568"/>
      <c r="CP1029" s="2568"/>
      <c r="CQ1029" s="2568"/>
      <c r="CR1029" s="2568"/>
      <c r="CS1029" s="2568"/>
      <c r="CT1029" s="2568"/>
      <c r="CU1029" s="2568"/>
      <c r="CV1029" s="2568"/>
      <c r="CW1029" s="2568"/>
      <c r="CX1029" s="2568"/>
      <c r="CY1029" s="2568"/>
      <c r="CZ1029" s="2568"/>
      <c r="DA1029" s="2568"/>
      <c r="DB1029" s="2568"/>
      <c r="DC1029" s="2568"/>
      <c r="DD1029" s="2568"/>
      <c r="DE1029" s="2568"/>
      <c r="DF1029" s="2568"/>
      <c r="DG1029" s="2568"/>
      <c r="DH1029" s="2568"/>
      <c r="DI1029" s="2568"/>
      <c r="DJ1029" s="2568"/>
      <c r="DK1029" s="2568"/>
      <c r="DL1029" s="2568"/>
      <c r="DM1029" s="2568"/>
      <c r="DN1029" s="2568"/>
      <c r="DO1029" s="2568"/>
      <c r="DP1029" s="2568"/>
      <c r="DQ1029" s="2568"/>
      <c r="DR1029" s="2568"/>
      <c r="DS1029" s="2568"/>
      <c r="DT1029" s="2568"/>
      <c r="DU1029" s="2568"/>
      <c r="DV1029" s="2568"/>
      <c r="DW1029" s="2568"/>
      <c r="DX1029" s="2569"/>
      <c r="DY1029" s="576"/>
    </row>
    <row r="1030" spans="9:129" ht="21" customHeight="1">
      <c r="AB1030" s="483"/>
    </row>
    <row r="1031" spans="9:129" ht="21" customHeight="1">
      <c r="AB1031" s="483"/>
    </row>
    <row r="1032" spans="9:129" ht="21" customHeight="1">
      <c r="AB1032" s="483"/>
    </row>
    <row r="1033" spans="9:129" ht="21" customHeight="1">
      <c r="Z1033" s="482"/>
      <c r="AB1033" s="483"/>
      <c r="AU1033" s="2557" t="s">
        <v>574</v>
      </c>
      <c r="AV1033" s="2558"/>
      <c r="AW1033" s="2558"/>
      <c r="AX1033" s="2558"/>
      <c r="AY1033" s="2558"/>
      <c r="AZ1033" s="2559"/>
      <c r="BA1033" s="2553" t="s">
        <v>593</v>
      </c>
      <c r="BB1033" s="2554"/>
      <c r="BC1033" s="2554"/>
      <c r="BD1033" s="2554"/>
      <c r="BE1033" s="2554"/>
      <c r="BF1033" s="2554"/>
      <c r="BG1033" s="2554"/>
      <c r="BH1033" s="2554"/>
      <c r="BI1033" s="2554"/>
      <c r="BJ1033" s="2554"/>
      <c r="BK1033" s="2554"/>
      <c r="BL1033" s="2554"/>
      <c r="BM1033" s="2554"/>
      <c r="BN1033" s="2554"/>
      <c r="BO1033" s="2554"/>
      <c r="BP1033" s="2554"/>
      <c r="BQ1033" s="2554"/>
      <c r="BR1033" s="2554"/>
      <c r="BS1033" s="2554"/>
      <c r="BT1033" s="2554"/>
      <c r="BU1033" s="2554"/>
      <c r="BV1033" s="2554"/>
      <c r="BW1033" s="2554"/>
      <c r="BX1033" s="2554"/>
      <c r="BY1033" s="2554"/>
      <c r="BZ1033" s="2554"/>
      <c r="CA1033" s="2554"/>
      <c r="CB1033" s="2554"/>
      <c r="CC1033" s="2554"/>
      <c r="CD1033" s="2554"/>
      <c r="CE1033" s="2554"/>
      <c r="CF1033" s="2554"/>
      <c r="CG1033" s="2554"/>
      <c r="CH1033" s="2554"/>
      <c r="CI1033" s="2554"/>
      <c r="CJ1033" s="2554"/>
      <c r="CK1033" s="2554"/>
      <c r="CL1033" s="2554"/>
      <c r="CM1033" s="2554"/>
      <c r="CN1033" s="2554"/>
      <c r="CO1033" s="2554"/>
      <c r="CP1033" s="2554"/>
      <c r="CQ1033" s="2554"/>
      <c r="CR1033" s="2554"/>
      <c r="CS1033" s="2554"/>
      <c r="CT1033" s="2554"/>
      <c r="CU1033" s="2554"/>
      <c r="CV1033" s="2554"/>
      <c r="CW1033" s="2554"/>
      <c r="CX1033" s="2554"/>
      <c r="CY1033" s="2554"/>
      <c r="CZ1033" s="2554"/>
      <c r="DA1033" s="2554"/>
      <c r="DB1033" s="2554"/>
      <c r="DC1033" s="2554"/>
      <c r="DD1033" s="2554"/>
      <c r="DE1033" s="2554"/>
      <c r="DF1033" s="2554"/>
      <c r="DG1033" s="2554"/>
      <c r="DH1033" s="2554"/>
      <c r="DI1033" s="2554"/>
      <c r="DJ1033" s="2554"/>
      <c r="DK1033" s="2554"/>
      <c r="DL1033" s="2554"/>
      <c r="DM1033" s="2554"/>
      <c r="DN1033" s="2554"/>
      <c r="DO1033" s="2554"/>
      <c r="DP1033" s="2554"/>
      <c r="DQ1033" s="2554"/>
      <c r="DR1033" s="2554"/>
      <c r="DS1033" s="2554"/>
      <c r="DT1033" s="2554"/>
      <c r="DU1033" s="2554"/>
      <c r="DV1033" s="2554"/>
      <c r="DW1033" s="2554"/>
      <c r="DX1033" s="2555"/>
      <c r="DY1033" s="575"/>
    </row>
    <row r="1034" spans="9:129" ht="21" customHeight="1">
      <c r="I1034" s="2572" t="s">
        <v>622</v>
      </c>
      <c r="J1034" s="2573"/>
      <c r="K1034" s="2573"/>
      <c r="L1034" s="2573"/>
      <c r="M1034" s="2573"/>
      <c r="N1034" s="2573"/>
      <c r="O1034" s="2573"/>
      <c r="P1034" s="2573"/>
      <c r="Q1034" s="2573"/>
      <c r="R1034" s="2573"/>
      <c r="S1034" s="2573"/>
      <c r="T1034" s="2573"/>
      <c r="U1034" s="2573"/>
      <c r="V1034" s="2573"/>
      <c r="W1034" s="2573"/>
      <c r="X1034" s="2573"/>
      <c r="Y1034" s="2573"/>
      <c r="Z1034" s="2573"/>
      <c r="AA1034" s="2573"/>
      <c r="AB1034" s="2573"/>
      <c r="AC1034" s="2573"/>
      <c r="AD1034" s="2573"/>
      <c r="AE1034" s="2573"/>
      <c r="AF1034" s="2573"/>
      <c r="AG1034" s="2573"/>
      <c r="AH1034" s="2573"/>
      <c r="AI1034" s="2573"/>
      <c r="AJ1034" s="2573"/>
      <c r="AK1034" s="2574"/>
      <c r="AL1034" s="485"/>
      <c r="AM1034" s="486"/>
      <c r="AN1034" s="486"/>
      <c r="AO1034" s="486"/>
      <c r="AP1034" s="486"/>
      <c r="AQ1034" s="486"/>
      <c r="AR1034" s="486"/>
      <c r="AS1034" s="486"/>
      <c r="AT1034" s="486"/>
      <c r="AU1034" s="2446" t="s">
        <v>545</v>
      </c>
      <c r="AV1034" s="2447"/>
      <c r="AW1034" s="2447"/>
      <c r="AX1034" s="2447"/>
      <c r="AY1034" s="2447"/>
      <c r="AZ1034" s="2448"/>
      <c r="BA1034" s="2578" t="s">
        <v>546</v>
      </c>
      <c r="BB1034" s="2579"/>
      <c r="BC1034" s="2579"/>
      <c r="BD1034" s="2579"/>
      <c r="BE1034" s="2579"/>
      <c r="BF1034" s="2579"/>
      <c r="BG1034" s="2570"/>
      <c r="BH1034" s="2570"/>
      <c r="BI1034" s="2570"/>
      <c r="BJ1034" s="2570"/>
      <c r="BK1034" s="2570"/>
      <c r="BL1034" s="2570"/>
      <c r="BM1034" s="2570"/>
      <c r="BN1034" s="2570"/>
      <c r="BO1034" s="2570"/>
      <c r="BP1034" s="2570"/>
      <c r="BQ1034" s="2570"/>
      <c r="BR1034" s="2570"/>
      <c r="BS1034" s="2570"/>
      <c r="BT1034" s="2570"/>
      <c r="BU1034" s="2570"/>
      <c r="BV1034" s="2570"/>
      <c r="BW1034" s="2570"/>
      <c r="BX1034" s="2570"/>
      <c r="BY1034" s="2570"/>
      <c r="BZ1034" s="2570"/>
      <c r="CA1034" s="2570"/>
      <c r="CB1034" s="2570"/>
      <c r="CC1034" s="2570"/>
      <c r="CD1034" s="2570"/>
      <c r="CE1034" s="2570"/>
      <c r="CF1034" s="2570"/>
      <c r="CG1034" s="2570"/>
      <c r="CH1034" s="2570"/>
      <c r="CI1034" s="2570"/>
      <c r="CJ1034" s="2570"/>
      <c r="CK1034" s="2570"/>
      <c r="CL1034" s="2570"/>
      <c r="CM1034" s="2570"/>
      <c r="CN1034" s="2570"/>
      <c r="CO1034" s="2570"/>
      <c r="CP1034" s="2570"/>
      <c r="CQ1034" s="2570"/>
      <c r="CR1034" s="2570"/>
      <c r="CS1034" s="2570"/>
      <c r="CT1034" s="2570"/>
      <c r="CU1034" s="2570"/>
      <c r="CV1034" s="2570"/>
      <c r="CW1034" s="2570"/>
      <c r="CX1034" s="2570"/>
      <c r="CY1034" s="2570"/>
      <c r="CZ1034" s="2570"/>
      <c r="DA1034" s="2570"/>
      <c r="DB1034" s="2570"/>
      <c r="DC1034" s="2570"/>
      <c r="DD1034" s="2570"/>
      <c r="DE1034" s="2570"/>
      <c r="DF1034" s="2570"/>
      <c r="DG1034" s="2570"/>
      <c r="DH1034" s="2570"/>
      <c r="DI1034" s="2570"/>
      <c r="DJ1034" s="2570"/>
      <c r="DK1034" s="2570"/>
      <c r="DL1034" s="2570"/>
      <c r="DM1034" s="2570"/>
      <c r="DN1034" s="2570"/>
      <c r="DO1034" s="2570"/>
      <c r="DP1034" s="2570"/>
      <c r="DQ1034" s="2570"/>
      <c r="DR1034" s="2570"/>
      <c r="DS1034" s="2570"/>
      <c r="DT1034" s="2570"/>
      <c r="DU1034" s="2570"/>
      <c r="DV1034" s="2570"/>
      <c r="DW1034" s="2570"/>
      <c r="DX1034" s="2571"/>
      <c r="DY1034" s="576"/>
    </row>
    <row r="1035" spans="9:129" ht="21" customHeight="1">
      <c r="I1035" s="2575"/>
      <c r="J1035" s="2576"/>
      <c r="K1035" s="2576"/>
      <c r="L1035" s="2576"/>
      <c r="M1035" s="2576"/>
      <c r="N1035" s="2576"/>
      <c r="O1035" s="2576"/>
      <c r="P1035" s="2576"/>
      <c r="Q1035" s="2576"/>
      <c r="R1035" s="2576"/>
      <c r="S1035" s="2576"/>
      <c r="T1035" s="2576"/>
      <c r="U1035" s="2576"/>
      <c r="V1035" s="2576"/>
      <c r="W1035" s="2576"/>
      <c r="X1035" s="2576"/>
      <c r="Y1035" s="2576"/>
      <c r="Z1035" s="2576"/>
      <c r="AA1035" s="2576"/>
      <c r="AB1035" s="2576"/>
      <c r="AC1035" s="2576"/>
      <c r="AD1035" s="2576"/>
      <c r="AE1035" s="2576"/>
      <c r="AF1035" s="2576"/>
      <c r="AG1035" s="2576"/>
      <c r="AH1035" s="2576"/>
      <c r="AI1035" s="2576"/>
      <c r="AJ1035" s="2576"/>
      <c r="AK1035" s="2577"/>
      <c r="AU1035" s="2449" t="s">
        <v>545</v>
      </c>
      <c r="AV1035" s="2450"/>
      <c r="AW1035" s="2450"/>
      <c r="AX1035" s="2450"/>
      <c r="AY1035" s="2450"/>
      <c r="AZ1035" s="2451"/>
      <c r="BA1035" s="2578" t="s">
        <v>548</v>
      </c>
      <c r="BB1035" s="2579"/>
      <c r="BC1035" s="2579"/>
      <c r="BD1035" s="2579"/>
      <c r="BE1035" s="2579"/>
      <c r="BF1035" s="2579"/>
      <c r="BG1035" s="2566"/>
      <c r="BH1035" s="2566"/>
      <c r="BI1035" s="2566"/>
      <c r="BJ1035" s="2566"/>
      <c r="BK1035" s="2566"/>
      <c r="BL1035" s="2566"/>
      <c r="BM1035" s="2566"/>
      <c r="BN1035" s="2566"/>
      <c r="BO1035" s="2566"/>
      <c r="BP1035" s="2566"/>
      <c r="BQ1035" s="2566"/>
      <c r="BR1035" s="2566"/>
      <c r="BS1035" s="2566"/>
      <c r="BT1035" s="2566"/>
      <c r="BU1035" s="2566"/>
      <c r="BV1035" s="2566"/>
      <c r="BW1035" s="2566"/>
      <c r="BX1035" s="2566"/>
      <c r="BY1035" s="2566"/>
      <c r="BZ1035" s="2566"/>
      <c r="CA1035" s="2566"/>
      <c r="CB1035" s="2566"/>
      <c r="CC1035" s="2566"/>
      <c r="CD1035" s="2566"/>
      <c r="CE1035" s="2566"/>
      <c r="CF1035" s="2566"/>
      <c r="CG1035" s="2566"/>
      <c r="CH1035" s="2566"/>
      <c r="CI1035" s="2566"/>
      <c r="CJ1035" s="2566"/>
      <c r="CK1035" s="2566"/>
      <c r="CL1035" s="2566"/>
      <c r="CM1035" s="2566"/>
      <c r="CN1035" s="2566"/>
      <c r="CO1035" s="2566"/>
      <c r="CP1035" s="2566"/>
      <c r="CQ1035" s="2566"/>
      <c r="CR1035" s="2566"/>
      <c r="CS1035" s="2566"/>
      <c r="CT1035" s="2566"/>
      <c r="CU1035" s="2566"/>
      <c r="CV1035" s="2566"/>
      <c r="CW1035" s="2566"/>
      <c r="CX1035" s="2566"/>
      <c r="CY1035" s="2566"/>
      <c r="CZ1035" s="2566"/>
      <c r="DA1035" s="2566"/>
      <c r="DB1035" s="2566"/>
      <c r="DC1035" s="2566"/>
      <c r="DD1035" s="2566"/>
      <c r="DE1035" s="2566"/>
      <c r="DF1035" s="2566"/>
      <c r="DG1035" s="2566"/>
      <c r="DH1035" s="2566"/>
      <c r="DI1035" s="2566"/>
      <c r="DJ1035" s="2566"/>
      <c r="DK1035" s="2566"/>
      <c r="DL1035" s="2566"/>
      <c r="DM1035" s="2566"/>
      <c r="DN1035" s="2566"/>
      <c r="DO1035" s="2566"/>
      <c r="DP1035" s="2566"/>
      <c r="DQ1035" s="2566"/>
      <c r="DR1035" s="2566"/>
      <c r="DS1035" s="2566"/>
      <c r="DT1035" s="2566"/>
      <c r="DU1035" s="2566"/>
      <c r="DV1035" s="2566"/>
      <c r="DW1035" s="2566"/>
      <c r="DX1035" s="2567"/>
      <c r="DY1035" s="576"/>
    </row>
    <row r="1036" spans="9:129" ht="21" customHeight="1">
      <c r="Z1036" s="482"/>
      <c r="AB1036" s="483"/>
      <c r="AU1036" s="2449" t="s">
        <v>545</v>
      </c>
      <c r="AV1036" s="2450"/>
      <c r="AW1036" s="2450"/>
      <c r="AX1036" s="2450"/>
      <c r="AY1036" s="2450"/>
      <c r="AZ1036" s="2451"/>
      <c r="BA1036" s="2578" t="s">
        <v>549</v>
      </c>
      <c r="BB1036" s="2579"/>
      <c r="BC1036" s="2579"/>
      <c r="BD1036" s="2579"/>
      <c r="BE1036" s="2579"/>
      <c r="BF1036" s="2579"/>
      <c r="BG1036" s="2566"/>
      <c r="BH1036" s="2566"/>
      <c r="BI1036" s="2566"/>
      <c r="BJ1036" s="2566"/>
      <c r="BK1036" s="2566"/>
      <c r="BL1036" s="2566"/>
      <c r="BM1036" s="2566"/>
      <c r="BN1036" s="2566"/>
      <c r="BO1036" s="2566"/>
      <c r="BP1036" s="2566"/>
      <c r="BQ1036" s="2566"/>
      <c r="BR1036" s="2566"/>
      <c r="BS1036" s="2566"/>
      <c r="BT1036" s="2566"/>
      <c r="BU1036" s="2566"/>
      <c r="BV1036" s="2566"/>
      <c r="BW1036" s="2566"/>
      <c r="BX1036" s="2566"/>
      <c r="BY1036" s="2566"/>
      <c r="BZ1036" s="2566"/>
      <c r="CA1036" s="2566"/>
      <c r="CB1036" s="2566"/>
      <c r="CC1036" s="2566"/>
      <c r="CD1036" s="2566"/>
      <c r="CE1036" s="2566"/>
      <c r="CF1036" s="2566"/>
      <c r="CG1036" s="2566"/>
      <c r="CH1036" s="2566"/>
      <c r="CI1036" s="2566"/>
      <c r="CJ1036" s="2566"/>
      <c r="CK1036" s="2566"/>
      <c r="CL1036" s="2566"/>
      <c r="CM1036" s="2566"/>
      <c r="CN1036" s="2566"/>
      <c r="CO1036" s="2566"/>
      <c r="CP1036" s="2566"/>
      <c r="CQ1036" s="2566"/>
      <c r="CR1036" s="2566"/>
      <c r="CS1036" s="2566"/>
      <c r="CT1036" s="2566"/>
      <c r="CU1036" s="2566"/>
      <c r="CV1036" s="2566"/>
      <c r="CW1036" s="2566"/>
      <c r="CX1036" s="2566"/>
      <c r="CY1036" s="2566"/>
      <c r="CZ1036" s="2566"/>
      <c r="DA1036" s="2566"/>
      <c r="DB1036" s="2566"/>
      <c r="DC1036" s="2566"/>
      <c r="DD1036" s="2566"/>
      <c r="DE1036" s="2566"/>
      <c r="DF1036" s="2566"/>
      <c r="DG1036" s="2566"/>
      <c r="DH1036" s="2566"/>
      <c r="DI1036" s="2566"/>
      <c r="DJ1036" s="2566"/>
      <c r="DK1036" s="2566"/>
      <c r="DL1036" s="2566"/>
      <c r="DM1036" s="2566"/>
      <c r="DN1036" s="2566"/>
      <c r="DO1036" s="2566"/>
      <c r="DP1036" s="2566"/>
      <c r="DQ1036" s="2566"/>
      <c r="DR1036" s="2566"/>
      <c r="DS1036" s="2566"/>
      <c r="DT1036" s="2566"/>
      <c r="DU1036" s="2566"/>
      <c r="DV1036" s="2566"/>
      <c r="DW1036" s="2566"/>
      <c r="DX1036" s="2567"/>
      <c r="DY1036" s="576"/>
    </row>
    <row r="1037" spans="9:129" ht="21" customHeight="1">
      <c r="Z1037" s="482"/>
      <c r="AB1037" s="483"/>
      <c r="AU1037" s="2449" t="s">
        <v>545</v>
      </c>
      <c r="AV1037" s="2450"/>
      <c r="AW1037" s="2450"/>
      <c r="AX1037" s="2450"/>
      <c r="AY1037" s="2450"/>
      <c r="AZ1037" s="2451"/>
      <c r="BA1037" s="2578" t="s">
        <v>550</v>
      </c>
      <c r="BB1037" s="2579"/>
      <c r="BC1037" s="2579"/>
      <c r="BD1037" s="2579"/>
      <c r="BE1037" s="2579"/>
      <c r="BF1037" s="2579"/>
      <c r="BG1037" s="2566"/>
      <c r="BH1037" s="2566"/>
      <c r="BI1037" s="2566"/>
      <c r="BJ1037" s="2566"/>
      <c r="BK1037" s="2566"/>
      <c r="BL1037" s="2566"/>
      <c r="BM1037" s="2566"/>
      <c r="BN1037" s="2566"/>
      <c r="BO1037" s="2566"/>
      <c r="BP1037" s="2566"/>
      <c r="BQ1037" s="2566"/>
      <c r="BR1037" s="2566"/>
      <c r="BS1037" s="2566"/>
      <c r="BT1037" s="2566"/>
      <c r="BU1037" s="2566"/>
      <c r="BV1037" s="2566"/>
      <c r="BW1037" s="2566"/>
      <c r="BX1037" s="2566"/>
      <c r="BY1037" s="2566"/>
      <c r="BZ1037" s="2566"/>
      <c r="CA1037" s="2566"/>
      <c r="CB1037" s="2566"/>
      <c r="CC1037" s="2566"/>
      <c r="CD1037" s="2566"/>
      <c r="CE1037" s="2566"/>
      <c r="CF1037" s="2566"/>
      <c r="CG1037" s="2566"/>
      <c r="CH1037" s="2566"/>
      <c r="CI1037" s="2566"/>
      <c r="CJ1037" s="2566"/>
      <c r="CK1037" s="2566"/>
      <c r="CL1037" s="2566"/>
      <c r="CM1037" s="2566"/>
      <c r="CN1037" s="2566"/>
      <c r="CO1037" s="2566"/>
      <c r="CP1037" s="2566"/>
      <c r="CQ1037" s="2566"/>
      <c r="CR1037" s="2566"/>
      <c r="CS1037" s="2566"/>
      <c r="CT1037" s="2566"/>
      <c r="CU1037" s="2566"/>
      <c r="CV1037" s="2566"/>
      <c r="CW1037" s="2566"/>
      <c r="CX1037" s="2566"/>
      <c r="CY1037" s="2566"/>
      <c r="CZ1037" s="2566"/>
      <c r="DA1037" s="2566"/>
      <c r="DB1037" s="2566"/>
      <c r="DC1037" s="2566"/>
      <c r="DD1037" s="2566"/>
      <c r="DE1037" s="2566"/>
      <c r="DF1037" s="2566"/>
      <c r="DG1037" s="2566"/>
      <c r="DH1037" s="2566"/>
      <c r="DI1037" s="2566"/>
      <c r="DJ1037" s="2566"/>
      <c r="DK1037" s="2566"/>
      <c r="DL1037" s="2566"/>
      <c r="DM1037" s="2566"/>
      <c r="DN1037" s="2566"/>
      <c r="DO1037" s="2566"/>
      <c r="DP1037" s="2566"/>
      <c r="DQ1037" s="2566"/>
      <c r="DR1037" s="2566"/>
      <c r="DS1037" s="2566"/>
      <c r="DT1037" s="2566"/>
      <c r="DU1037" s="2566"/>
      <c r="DV1037" s="2566"/>
      <c r="DW1037" s="2566"/>
      <c r="DX1037" s="2567"/>
      <c r="DY1037" s="576"/>
    </row>
    <row r="1038" spans="9:129" ht="21" customHeight="1">
      <c r="Z1038" s="482"/>
      <c r="AB1038" s="483"/>
      <c r="AU1038" s="2452" t="s">
        <v>545</v>
      </c>
      <c r="AV1038" s="2453"/>
      <c r="AW1038" s="2453"/>
      <c r="AX1038" s="2453"/>
      <c r="AY1038" s="2453"/>
      <c r="AZ1038" s="2454"/>
      <c r="BA1038" s="2581" t="s">
        <v>551</v>
      </c>
      <c r="BB1038" s="2582"/>
      <c r="BC1038" s="2582"/>
      <c r="BD1038" s="2582"/>
      <c r="BE1038" s="2582"/>
      <c r="BF1038" s="2582"/>
      <c r="BG1038" s="2568"/>
      <c r="BH1038" s="2568"/>
      <c r="BI1038" s="2568"/>
      <c r="BJ1038" s="2568"/>
      <c r="BK1038" s="2568"/>
      <c r="BL1038" s="2568"/>
      <c r="BM1038" s="2568"/>
      <c r="BN1038" s="2568"/>
      <c r="BO1038" s="2568"/>
      <c r="BP1038" s="2568"/>
      <c r="BQ1038" s="2568"/>
      <c r="BR1038" s="2568"/>
      <c r="BS1038" s="2568"/>
      <c r="BT1038" s="2568"/>
      <c r="BU1038" s="2568"/>
      <c r="BV1038" s="2568"/>
      <c r="BW1038" s="2568"/>
      <c r="BX1038" s="2568"/>
      <c r="BY1038" s="2568"/>
      <c r="BZ1038" s="2568"/>
      <c r="CA1038" s="2568"/>
      <c r="CB1038" s="2568"/>
      <c r="CC1038" s="2568"/>
      <c r="CD1038" s="2568"/>
      <c r="CE1038" s="2568"/>
      <c r="CF1038" s="2568"/>
      <c r="CG1038" s="2568"/>
      <c r="CH1038" s="2568"/>
      <c r="CI1038" s="2568"/>
      <c r="CJ1038" s="2568"/>
      <c r="CK1038" s="2568"/>
      <c r="CL1038" s="2568"/>
      <c r="CM1038" s="2568"/>
      <c r="CN1038" s="2568"/>
      <c r="CO1038" s="2568"/>
      <c r="CP1038" s="2568"/>
      <c r="CQ1038" s="2568"/>
      <c r="CR1038" s="2568"/>
      <c r="CS1038" s="2568"/>
      <c r="CT1038" s="2568"/>
      <c r="CU1038" s="2568"/>
      <c r="CV1038" s="2568"/>
      <c r="CW1038" s="2568"/>
      <c r="CX1038" s="2568"/>
      <c r="CY1038" s="2568"/>
      <c r="CZ1038" s="2568"/>
      <c r="DA1038" s="2568"/>
      <c r="DB1038" s="2568"/>
      <c r="DC1038" s="2568"/>
      <c r="DD1038" s="2568"/>
      <c r="DE1038" s="2568"/>
      <c r="DF1038" s="2568"/>
      <c r="DG1038" s="2568"/>
      <c r="DH1038" s="2568"/>
      <c r="DI1038" s="2568"/>
      <c r="DJ1038" s="2568"/>
      <c r="DK1038" s="2568"/>
      <c r="DL1038" s="2568"/>
      <c r="DM1038" s="2568"/>
      <c r="DN1038" s="2568"/>
      <c r="DO1038" s="2568"/>
      <c r="DP1038" s="2568"/>
      <c r="DQ1038" s="2568"/>
      <c r="DR1038" s="2568"/>
      <c r="DS1038" s="2568"/>
      <c r="DT1038" s="2568"/>
      <c r="DU1038" s="2568"/>
      <c r="DV1038" s="2568"/>
      <c r="DW1038" s="2568"/>
      <c r="DX1038" s="2569"/>
      <c r="DY1038" s="576"/>
    </row>
    <row r="1039" spans="9:129" ht="21" customHeight="1">
      <c r="AB1039" s="483"/>
      <c r="AU1039" s="482"/>
      <c r="AV1039" s="482"/>
      <c r="AW1039" s="482"/>
      <c r="AX1039" s="482"/>
      <c r="AY1039" s="482"/>
      <c r="AZ1039" s="482"/>
      <c r="BA1039" s="482"/>
      <c r="BB1039" s="482"/>
      <c r="BC1039" s="482"/>
      <c r="BD1039" s="482"/>
      <c r="BE1039" s="482"/>
      <c r="BF1039" s="482"/>
      <c r="BG1039" s="482"/>
      <c r="BH1039" s="482"/>
      <c r="BI1039" s="482"/>
      <c r="BJ1039" s="482"/>
      <c r="BK1039" s="482"/>
      <c r="BL1039" s="482"/>
      <c r="BM1039" s="482"/>
      <c r="BN1039" s="482"/>
      <c r="BO1039" s="482"/>
      <c r="BP1039" s="482"/>
      <c r="BQ1039" s="482"/>
      <c r="BR1039" s="482"/>
      <c r="BS1039" s="482"/>
      <c r="BT1039" s="482"/>
      <c r="BU1039" s="482"/>
      <c r="BV1039" s="482"/>
      <c r="BW1039" s="482"/>
      <c r="BX1039" s="482"/>
      <c r="BY1039" s="482"/>
      <c r="BZ1039" s="482"/>
      <c r="CA1039" s="482"/>
      <c r="CB1039" s="482"/>
      <c r="CC1039" s="482"/>
      <c r="CD1039" s="482"/>
      <c r="CE1039" s="482"/>
      <c r="CF1039" s="482"/>
      <c r="CG1039" s="482"/>
      <c r="CH1039" s="482"/>
      <c r="CI1039" s="482"/>
      <c r="CJ1039" s="482"/>
      <c r="CK1039" s="482"/>
      <c r="CL1039" s="482"/>
      <c r="CM1039" s="482"/>
      <c r="CN1039" s="482"/>
      <c r="CO1039" s="482"/>
      <c r="CP1039" s="482"/>
      <c r="CQ1039" s="482"/>
      <c r="CR1039" s="482"/>
      <c r="CS1039" s="482"/>
      <c r="CT1039" s="482"/>
      <c r="CU1039" s="482"/>
      <c r="CV1039" s="482"/>
      <c r="CW1039" s="482"/>
      <c r="CX1039" s="482"/>
      <c r="CY1039" s="482"/>
      <c r="CZ1039" s="482"/>
      <c r="DA1039" s="482"/>
      <c r="DB1039" s="482"/>
      <c r="DC1039" s="482"/>
      <c r="DD1039" s="482"/>
      <c r="DE1039" s="482"/>
      <c r="DF1039" s="482"/>
      <c r="DG1039" s="482"/>
      <c r="DH1039" s="482"/>
      <c r="DI1039" s="482"/>
      <c r="DJ1039" s="482"/>
      <c r="DK1039" s="482"/>
      <c r="DL1039" s="482"/>
      <c r="DM1039" s="482"/>
      <c r="DN1039" s="482"/>
      <c r="DO1039" s="482"/>
      <c r="DP1039" s="482"/>
      <c r="DQ1039" s="482"/>
      <c r="DR1039" s="482"/>
      <c r="DS1039" s="482"/>
      <c r="DT1039" s="482"/>
      <c r="DU1039" s="482"/>
      <c r="DV1039" s="482"/>
      <c r="DW1039" s="482"/>
      <c r="DX1039" s="482"/>
    </row>
    <row r="1040" spans="9:129" ht="21" customHeight="1">
      <c r="AB1040" s="483"/>
      <c r="AU1040" s="482"/>
      <c r="AV1040" s="482"/>
      <c r="AW1040" s="482"/>
      <c r="AX1040" s="482"/>
      <c r="AY1040" s="482"/>
      <c r="AZ1040" s="482"/>
      <c r="BA1040" s="482"/>
      <c r="BB1040" s="482"/>
      <c r="BC1040" s="482"/>
      <c r="BD1040" s="482"/>
      <c r="BE1040" s="482"/>
      <c r="BF1040" s="482"/>
      <c r="BG1040" s="482"/>
      <c r="BH1040" s="482"/>
      <c r="BI1040" s="482"/>
      <c r="BJ1040" s="482"/>
      <c r="BK1040" s="482"/>
      <c r="BL1040" s="482"/>
      <c r="BM1040" s="482"/>
      <c r="BN1040" s="482"/>
      <c r="BO1040" s="482"/>
      <c r="BP1040" s="482"/>
      <c r="BQ1040" s="482"/>
      <c r="BR1040" s="482"/>
      <c r="BS1040" s="482"/>
      <c r="BT1040" s="482"/>
      <c r="BU1040" s="482"/>
      <c r="BV1040" s="482"/>
      <c r="BW1040" s="482"/>
      <c r="BX1040" s="482"/>
      <c r="BY1040" s="482"/>
      <c r="BZ1040" s="482"/>
      <c r="CA1040" s="482"/>
      <c r="CB1040" s="482"/>
      <c r="CC1040" s="482"/>
      <c r="CD1040" s="482"/>
      <c r="CE1040" s="482"/>
      <c r="CF1040" s="482"/>
      <c r="CG1040" s="482"/>
      <c r="CH1040" s="482"/>
      <c r="CI1040" s="482"/>
      <c r="CJ1040" s="482"/>
      <c r="CK1040" s="482"/>
      <c r="CL1040" s="482"/>
      <c r="CM1040" s="482"/>
      <c r="CN1040" s="482"/>
      <c r="CO1040" s="482"/>
      <c r="CP1040" s="482"/>
      <c r="CQ1040" s="482"/>
      <c r="CR1040" s="482"/>
      <c r="CS1040" s="482"/>
      <c r="CT1040" s="482"/>
      <c r="CU1040" s="482"/>
      <c r="CV1040" s="482"/>
      <c r="CW1040" s="482"/>
      <c r="CX1040" s="482"/>
      <c r="CY1040" s="482"/>
      <c r="CZ1040" s="482"/>
      <c r="DA1040" s="482"/>
      <c r="DB1040" s="482"/>
      <c r="DC1040" s="482"/>
      <c r="DD1040" s="482"/>
      <c r="DE1040" s="482"/>
      <c r="DF1040" s="482"/>
      <c r="DG1040" s="482"/>
      <c r="DH1040" s="482"/>
      <c r="DI1040" s="482"/>
      <c r="DJ1040" s="482"/>
      <c r="DK1040" s="482"/>
      <c r="DL1040" s="482"/>
      <c r="DM1040" s="482"/>
      <c r="DN1040" s="482"/>
      <c r="DO1040" s="482"/>
      <c r="DP1040" s="482"/>
      <c r="DQ1040" s="482"/>
      <c r="DR1040" s="482"/>
      <c r="DS1040" s="482"/>
      <c r="DT1040" s="482"/>
      <c r="DU1040" s="482"/>
      <c r="DV1040" s="482"/>
      <c r="DW1040" s="482"/>
      <c r="DX1040" s="482"/>
    </row>
    <row r="1041" spans="9:129" ht="21" customHeight="1">
      <c r="Z1041" s="482"/>
      <c r="AB1041" s="483"/>
      <c r="AU1041" s="2557" t="s">
        <v>574</v>
      </c>
      <c r="AV1041" s="2558"/>
      <c r="AW1041" s="2558"/>
      <c r="AX1041" s="2558"/>
      <c r="AY1041" s="2558"/>
      <c r="AZ1041" s="2559"/>
      <c r="BA1041" s="2553" t="s">
        <v>593</v>
      </c>
      <c r="BB1041" s="2554"/>
      <c r="BC1041" s="2554"/>
      <c r="BD1041" s="2554"/>
      <c r="BE1041" s="2554"/>
      <c r="BF1041" s="2554"/>
      <c r="BG1041" s="2554"/>
      <c r="BH1041" s="2554"/>
      <c r="BI1041" s="2554"/>
      <c r="BJ1041" s="2554"/>
      <c r="BK1041" s="2554"/>
      <c r="BL1041" s="2554"/>
      <c r="BM1041" s="2554"/>
      <c r="BN1041" s="2554"/>
      <c r="BO1041" s="2554"/>
      <c r="BP1041" s="2554"/>
      <c r="BQ1041" s="2554"/>
      <c r="BR1041" s="2554"/>
      <c r="BS1041" s="2554"/>
      <c r="BT1041" s="2554"/>
      <c r="BU1041" s="2554"/>
      <c r="BV1041" s="2554"/>
      <c r="BW1041" s="2554"/>
      <c r="BX1041" s="2554"/>
      <c r="BY1041" s="2554"/>
      <c r="BZ1041" s="2554"/>
      <c r="CA1041" s="2554"/>
      <c r="CB1041" s="2554"/>
      <c r="CC1041" s="2554"/>
      <c r="CD1041" s="2554"/>
      <c r="CE1041" s="2554"/>
      <c r="CF1041" s="2554"/>
      <c r="CG1041" s="2554"/>
      <c r="CH1041" s="2554"/>
      <c r="CI1041" s="2554"/>
      <c r="CJ1041" s="2554"/>
      <c r="CK1041" s="2554"/>
      <c r="CL1041" s="2554"/>
      <c r="CM1041" s="2554"/>
      <c r="CN1041" s="2554"/>
      <c r="CO1041" s="2554"/>
      <c r="CP1041" s="2554"/>
      <c r="CQ1041" s="2554"/>
      <c r="CR1041" s="2554"/>
      <c r="CS1041" s="2554"/>
      <c r="CT1041" s="2554"/>
      <c r="CU1041" s="2554"/>
      <c r="CV1041" s="2554"/>
      <c r="CW1041" s="2554"/>
      <c r="CX1041" s="2554"/>
      <c r="CY1041" s="2554"/>
      <c r="CZ1041" s="2554"/>
      <c r="DA1041" s="2554"/>
      <c r="DB1041" s="2554"/>
      <c r="DC1041" s="2554"/>
      <c r="DD1041" s="2554"/>
      <c r="DE1041" s="2554"/>
      <c r="DF1041" s="2554"/>
      <c r="DG1041" s="2554"/>
      <c r="DH1041" s="2554"/>
      <c r="DI1041" s="2554"/>
      <c r="DJ1041" s="2554"/>
      <c r="DK1041" s="2554"/>
      <c r="DL1041" s="2554"/>
      <c r="DM1041" s="2554"/>
      <c r="DN1041" s="2554"/>
      <c r="DO1041" s="2554"/>
      <c r="DP1041" s="2554"/>
      <c r="DQ1041" s="2554"/>
      <c r="DR1041" s="2554"/>
      <c r="DS1041" s="2554"/>
      <c r="DT1041" s="2554"/>
      <c r="DU1041" s="2554"/>
      <c r="DV1041" s="2554"/>
      <c r="DW1041" s="2554"/>
      <c r="DX1041" s="2555"/>
      <c r="DY1041" s="575"/>
    </row>
    <row r="1042" spans="9:129" ht="21" customHeight="1">
      <c r="I1042" s="2572" t="s">
        <v>623</v>
      </c>
      <c r="J1042" s="2573"/>
      <c r="K1042" s="2573"/>
      <c r="L1042" s="2573"/>
      <c r="M1042" s="2573"/>
      <c r="N1042" s="2573"/>
      <c r="O1042" s="2573"/>
      <c r="P1042" s="2573"/>
      <c r="Q1042" s="2573"/>
      <c r="R1042" s="2573"/>
      <c r="S1042" s="2573"/>
      <c r="T1042" s="2573"/>
      <c r="U1042" s="2573"/>
      <c r="V1042" s="2573"/>
      <c r="W1042" s="2573"/>
      <c r="X1042" s="2573"/>
      <c r="Y1042" s="2573"/>
      <c r="Z1042" s="2573"/>
      <c r="AA1042" s="2573"/>
      <c r="AB1042" s="2573"/>
      <c r="AC1042" s="2573"/>
      <c r="AD1042" s="2573"/>
      <c r="AE1042" s="2573"/>
      <c r="AF1042" s="2573"/>
      <c r="AG1042" s="2573"/>
      <c r="AH1042" s="2573"/>
      <c r="AI1042" s="2573"/>
      <c r="AJ1042" s="2573"/>
      <c r="AK1042" s="2574"/>
      <c r="AL1042" s="485"/>
      <c r="AM1042" s="486"/>
      <c r="AN1042" s="486"/>
      <c r="AO1042" s="486"/>
      <c r="AP1042" s="486"/>
      <c r="AQ1042" s="486"/>
      <c r="AR1042" s="486"/>
      <c r="AS1042" s="486"/>
      <c r="AT1042" s="486"/>
      <c r="AU1042" s="2446" t="s">
        <v>545</v>
      </c>
      <c r="AV1042" s="2447"/>
      <c r="AW1042" s="2447"/>
      <c r="AX1042" s="2447"/>
      <c r="AY1042" s="2447"/>
      <c r="AZ1042" s="2448"/>
      <c r="BA1042" s="2578" t="s">
        <v>546</v>
      </c>
      <c r="BB1042" s="2579"/>
      <c r="BC1042" s="2579"/>
      <c r="BD1042" s="2579"/>
      <c r="BE1042" s="2579"/>
      <c r="BF1042" s="2579"/>
      <c r="BG1042" s="2570"/>
      <c r="BH1042" s="2570"/>
      <c r="BI1042" s="2570"/>
      <c r="BJ1042" s="2570"/>
      <c r="BK1042" s="2570"/>
      <c r="BL1042" s="2570"/>
      <c r="BM1042" s="2570"/>
      <c r="BN1042" s="2570"/>
      <c r="BO1042" s="2570"/>
      <c r="BP1042" s="2570"/>
      <c r="BQ1042" s="2570"/>
      <c r="BR1042" s="2570"/>
      <c r="BS1042" s="2570"/>
      <c r="BT1042" s="2570"/>
      <c r="BU1042" s="2570"/>
      <c r="BV1042" s="2570"/>
      <c r="BW1042" s="2570"/>
      <c r="BX1042" s="2570"/>
      <c r="BY1042" s="2570"/>
      <c r="BZ1042" s="2570"/>
      <c r="CA1042" s="2570"/>
      <c r="CB1042" s="2570"/>
      <c r="CC1042" s="2570"/>
      <c r="CD1042" s="2570"/>
      <c r="CE1042" s="2570"/>
      <c r="CF1042" s="2570"/>
      <c r="CG1042" s="2570"/>
      <c r="CH1042" s="2570"/>
      <c r="CI1042" s="2570"/>
      <c r="CJ1042" s="2570"/>
      <c r="CK1042" s="2570"/>
      <c r="CL1042" s="2570"/>
      <c r="CM1042" s="2570"/>
      <c r="CN1042" s="2570"/>
      <c r="CO1042" s="2570"/>
      <c r="CP1042" s="2570"/>
      <c r="CQ1042" s="2570"/>
      <c r="CR1042" s="2570"/>
      <c r="CS1042" s="2570"/>
      <c r="CT1042" s="2570"/>
      <c r="CU1042" s="2570"/>
      <c r="CV1042" s="2570"/>
      <c r="CW1042" s="2570"/>
      <c r="CX1042" s="2570"/>
      <c r="CY1042" s="2570"/>
      <c r="CZ1042" s="2570"/>
      <c r="DA1042" s="2570"/>
      <c r="DB1042" s="2570"/>
      <c r="DC1042" s="2570"/>
      <c r="DD1042" s="2570"/>
      <c r="DE1042" s="2570"/>
      <c r="DF1042" s="2570"/>
      <c r="DG1042" s="2570"/>
      <c r="DH1042" s="2570"/>
      <c r="DI1042" s="2570"/>
      <c r="DJ1042" s="2570"/>
      <c r="DK1042" s="2570"/>
      <c r="DL1042" s="2570"/>
      <c r="DM1042" s="2570"/>
      <c r="DN1042" s="2570"/>
      <c r="DO1042" s="2570"/>
      <c r="DP1042" s="2570"/>
      <c r="DQ1042" s="2570"/>
      <c r="DR1042" s="2570"/>
      <c r="DS1042" s="2570"/>
      <c r="DT1042" s="2570"/>
      <c r="DU1042" s="2570"/>
      <c r="DV1042" s="2570"/>
      <c r="DW1042" s="2570"/>
      <c r="DX1042" s="2571"/>
      <c r="DY1042" s="576"/>
    </row>
    <row r="1043" spans="9:129" ht="21" customHeight="1">
      <c r="I1043" s="2575"/>
      <c r="J1043" s="2576"/>
      <c r="K1043" s="2576"/>
      <c r="L1043" s="2576"/>
      <c r="M1043" s="2576"/>
      <c r="N1043" s="2576"/>
      <c r="O1043" s="2576"/>
      <c r="P1043" s="2576"/>
      <c r="Q1043" s="2576"/>
      <c r="R1043" s="2576"/>
      <c r="S1043" s="2576"/>
      <c r="T1043" s="2576"/>
      <c r="U1043" s="2576"/>
      <c r="V1043" s="2576"/>
      <c r="W1043" s="2576"/>
      <c r="X1043" s="2576"/>
      <c r="Y1043" s="2576"/>
      <c r="Z1043" s="2576"/>
      <c r="AA1043" s="2576"/>
      <c r="AB1043" s="2576"/>
      <c r="AC1043" s="2576"/>
      <c r="AD1043" s="2576"/>
      <c r="AE1043" s="2576"/>
      <c r="AF1043" s="2576"/>
      <c r="AG1043" s="2576"/>
      <c r="AH1043" s="2576"/>
      <c r="AI1043" s="2576"/>
      <c r="AJ1043" s="2576"/>
      <c r="AK1043" s="2577"/>
      <c r="AU1043" s="2449" t="s">
        <v>545</v>
      </c>
      <c r="AV1043" s="2450"/>
      <c r="AW1043" s="2450"/>
      <c r="AX1043" s="2450"/>
      <c r="AY1043" s="2450"/>
      <c r="AZ1043" s="2451"/>
      <c r="BA1043" s="2578" t="s">
        <v>548</v>
      </c>
      <c r="BB1043" s="2579"/>
      <c r="BC1043" s="2579"/>
      <c r="BD1043" s="2579"/>
      <c r="BE1043" s="2579"/>
      <c r="BF1043" s="2579"/>
      <c r="BG1043" s="2566"/>
      <c r="BH1043" s="2566"/>
      <c r="BI1043" s="2566"/>
      <c r="BJ1043" s="2566"/>
      <c r="BK1043" s="2566"/>
      <c r="BL1043" s="2566"/>
      <c r="BM1043" s="2566"/>
      <c r="BN1043" s="2566"/>
      <c r="BO1043" s="2566"/>
      <c r="BP1043" s="2566"/>
      <c r="BQ1043" s="2566"/>
      <c r="BR1043" s="2566"/>
      <c r="BS1043" s="2566"/>
      <c r="BT1043" s="2566"/>
      <c r="BU1043" s="2566"/>
      <c r="BV1043" s="2566"/>
      <c r="BW1043" s="2566"/>
      <c r="BX1043" s="2566"/>
      <c r="BY1043" s="2566"/>
      <c r="BZ1043" s="2566"/>
      <c r="CA1043" s="2566"/>
      <c r="CB1043" s="2566"/>
      <c r="CC1043" s="2566"/>
      <c r="CD1043" s="2566"/>
      <c r="CE1043" s="2566"/>
      <c r="CF1043" s="2566"/>
      <c r="CG1043" s="2566"/>
      <c r="CH1043" s="2566"/>
      <c r="CI1043" s="2566"/>
      <c r="CJ1043" s="2566"/>
      <c r="CK1043" s="2566"/>
      <c r="CL1043" s="2566"/>
      <c r="CM1043" s="2566"/>
      <c r="CN1043" s="2566"/>
      <c r="CO1043" s="2566"/>
      <c r="CP1043" s="2566"/>
      <c r="CQ1043" s="2566"/>
      <c r="CR1043" s="2566"/>
      <c r="CS1043" s="2566"/>
      <c r="CT1043" s="2566"/>
      <c r="CU1043" s="2566"/>
      <c r="CV1043" s="2566"/>
      <c r="CW1043" s="2566"/>
      <c r="CX1043" s="2566"/>
      <c r="CY1043" s="2566"/>
      <c r="CZ1043" s="2566"/>
      <c r="DA1043" s="2566"/>
      <c r="DB1043" s="2566"/>
      <c r="DC1043" s="2566"/>
      <c r="DD1043" s="2566"/>
      <c r="DE1043" s="2566"/>
      <c r="DF1043" s="2566"/>
      <c r="DG1043" s="2566"/>
      <c r="DH1043" s="2566"/>
      <c r="DI1043" s="2566"/>
      <c r="DJ1043" s="2566"/>
      <c r="DK1043" s="2566"/>
      <c r="DL1043" s="2566"/>
      <c r="DM1043" s="2566"/>
      <c r="DN1043" s="2566"/>
      <c r="DO1043" s="2566"/>
      <c r="DP1043" s="2566"/>
      <c r="DQ1043" s="2566"/>
      <c r="DR1043" s="2566"/>
      <c r="DS1043" s="2566"/>
      <c r="DT1043" s="2566"/>
      <c r="DU1043" s="2566"/>
      <c r="DV1043" s="2566"/>
      <c r="DW1043" s="2566"/>
      <c r="DX1043" s="2567"/>
      <c r="DY1043" s="576"/>
    </row>
    <row r="1044" spans="9:129" ht="21" customHeight="1">
      <c r="Z1044" s="482"/>
      <c r="AB1044" s="483"/>
      <c r="AU1044" s="2449" t="s">
        <v>545</v>
      </c>
      <c r="AV1044" s="2450"/>
      <c r="AW1044" s="2450"/>
      <c r="AX1044" s="2450"/>
      <c r="AY1044" s="2450"/>
      <c r="AZ1044" s="2451"/>
      <c r="BA1044" s="2578" t="s">
        <v>549</v>
      </c>
      <c r="BB1044" s="2579"/>
      <c r="BC1044" s="2579"/>
      <c r="BD1044" s="2579"/>
      <c r="BE1044" s="2579"/>
      <c r="BF1044" s="2579"/>
      <c r="BG1044" s="2566"/>
      <c r="BH1044" s="2566"/>
      <c r="BI1044" s="2566"/>
      <c r="BJ1044" s="2566"/>
      <c r="BK1044" s="2566"/>
      <c r="BL1044" s="2566"/>
      <c r="BM1044" s="2566"/>
      <c r="BN1044" s="2566"/>
      <c r="BO1044" s="2566"/>
      <c r="BP1044" s="2566"/>
      <c r="BQ1044" s="2566"/>
      <c r="BR1044" s="2566"/>
      <c r="BS1044" s="2566"/>
      <c r="BT1044" s="2566"/>
      <c r="BU1044" s="2566"/>
      <c r="BV1044" s="2566"/>
      <c r="BW1044" s="2566"/>
      <c r="BX1044" s="2566"/>
      <c r="BY1044" s="2566"/>
      <c r="BZ1044" s="2566"/>
      <c r="CA1044" s="2566"/>
      <c r="CB1044" s="2566"/>
      <c r="CC1044" s="2566"/>
      <c r="CD1044" s="2566"/>
      <c r="CE1044" s="2566"/>
      <c r="CF1044" s="2566"/>
      <c r="CG1044" s="2566"/>
      <c r="CH1044" s="2566"/>
      <c r="CI1044" s="2566"/>
      <c r="CJ1044" s="2566"/>
      <c r="CK1044" s="2566"/>
      <c r="CL1044" s="2566"/>
      <c r="CM1044" s="2566"/>
      <c r="CN1044" s="2566"/>
      <c r="CO1044" s="2566"/>
      <c r="CP1044" s="2566"/>
      <c r="CQ1044" s="2566"/>
      <c r="CR1044" s="2566"/>
      <c r="CS1044" s="2566"/>
      <c r="CT1044" s="2566"/>
      <c r="CU1044" s="2566"/>
      <c r="CV1044" s="2566"/>
      <c r="CW1044" s="2566"/>
      <c r="CX1044" s="2566"/>
      <c r="CY1044" s="2566"/>
      <c r="CZ1044" s="2566"/>
      <c r="DA1044" s="2566"/>
      <c r="DB1044" s="2566"/>
      <c r="DC1044" s="2566"/>
      <c r="DD1044" s="2566"/>
      <c r="DE1044" s="2566"/>
      <c r="DF1044" s="2566"/>
      <c r="DG1044" s="2566"/>
      <c r="DH1044" s="2566"/>
      <c r="DI1044" s="2566"/>
      <c r="DJ1044" s="2566"/>
      <c r="DK1044" s="2566"/>
      <c r="DL1044" s="2566"/>
      <c r="DM1044" s="2566"/>
      <c r="DN1044" s="2566"/>
      <c r="DO1044" s="2566"/>
      <c r="DP1044" s="2566"/>
      <c r="DQ1044" s="2566"/>
      <c r="DR1044" s="2566"/>
      <c r="DS1044" s="2566"/>
      <c r="DT1044" s="2566"/>
      <c r="DU1044" s="2566"/>
      <c r="DV1044" s="2566"/>
      <c r="DW1044" s="2566"/>
      <c r="DX1044" s="2567"/>
      <c r="DY1044" s="576"/>
    </row>
    <row r="1045" spans="9:129" ht="21" customHeight="1">
      <c r="Z1045" s="482"/>
      <c r="AB1045" s="483"/>
      <c r="AU1045" s="2449" t="s">
        <v>545</v>
      </c>
      <c r="AV1045" s="2450"/>
      <c r="AW1045" s="2450"/>
      <c r="AX1045" s="2450"/>
      <c r="AY1045" s="2450"/>
      <c r="AZ1045" s="2451"/>
      <c r="BA1045" s="2578" t="s">
        <v>550</v>
      </c>
      <c r="BB1045" s="2579"/>
      <c r="BC1045" s="2579"/>
      <c r="BD1045" s="2579"/>
      <c r="BE1045" s="2579"/>
      <c r="BF1045" s="2579"/>
      <c r="BG1045" s="2566"/>
      <c r="BH1045" s="2566"/>
      <c r="BI1045" s="2566"/>
      <c r="BJ1045" s="2566"/>
      <c r="BK1045" s="2566"/>
      <c r="BL1045" s="2566"/>
      <c r="BM1045" s="2566"/>
      <c r="BN1045" s="2566"/>
      <c r="BO1045" s="2566"/>
      <c r="BP1045" s="2566"/>
      <c r="BQ1045" s="2566"/>
      <c r="BR1045" s="2566"/>
      <c r="BS1045" s="2566"/>
      <c r="BT1045" s="2566"/>
      <c r="BU1045" s="2566"/>
      <c r="BV1045" s="2566"/>
      <c r="BW1045" s="2566"/>
      <c r="BX1045" s="2566"/>
      <c r="BY1045" s="2566"/>
      <c r="BZ1045" s="2566"/>
      <c r="CA1045" s="2566"/>
      <c r="CB1045" s="2566"/>
      <c r="CC1045" s="2566"/>
      <c r="CD1045" s="2566"/>
      <c r="CE1045" s="2566"/>
      <c r="CF1045" s="2566"/>
      <c r="CG1045" s="2566"/>
      <c r="CH1045" s="2566"/>
      <c r="CI1045" s="2566"/>
      <c r="CJ1045" s="2566"/>
      <c r="CK1045" s="2566"/>
      <c r="CL1045" s="2566"/>
      <c r="CM1045" s="2566"/>
      <c r="CN1045" s="2566"/>
      <c r="CO1045" s="2566"/>
      <c r="CP1045" s="2566"/>
      <c r="CQ1045" s="2566"/>
      <c r="CR1045" s="2566"/>
      <c r="CS1045" s="2566"/>
      <c r="CT1045" s="2566"/>
      <c r="CU1045" s="2566"/>
      <c r="CV1045" s="2566"/>
      <c r="CW1045" s="2566"/>
      <c r="CX1045" s="2566"/>
      <c r="CY1045" s="2566"/>
      <c r="CZ1045" s="2566"/>
      <c r="DA1045" s="2566"/>
      <c r="DB1045" s="2566"/>
      <c r="DC1045" s="2566"/>
      <c r="DD1045" s="2566"/>
      <c r="DE1045" s="2566"/>
      <c r="DF1045" s="2566"/>
      <c r="DG1045" s="2566"/>
      <c r="DH1045" s="2566"/>
      <c r="DI1045" s="2566"/>
      <c r="DJ1045" s="2566"/>
      <c r="DK1045" s="2566"/>
      <c r="DL1045" s="2566"/>
      <c r="DM1045" s="2566"/>
      <c r="DN1045" s="2566"/>
      <c r="DO1045" s="2566"/>
      <c r="DP1045" s="2566"/>
      <c r="DQ1045" s="2566"/>
      <c r="DR1045" s="2566"/>
      <c r="DS1045" s="2566"/>
      <c r="DT1045" s="2566"/>
      <c r="DU1045" s="2566"/>
      <c r="DV1045" s="2566"/>
      <c r="DW1045" s="2566"/>
      <c r="DX1045" s="2567"/>
      <c r="DY1045" s="576"/>
    </row>
    <row r="1046" spans="9:129" ht="21" customHeight="1">
      <c r="Z1046" s="482"/>
      <c r="AB1046" s="483"/>
      <c r="AU1046" s="2452" t="s">
        <v>545</v>
      </c>
      <c r="AV1046" s="2453"/>
      <c r="AW1046" s="2453"/>
      <c r="AX1046" s="2453"/>
      <c r="AY1046" s="2453"/>
      <c r="AZ1046" s="2454"/>
      <c r="BA1046" s="2581" t="s">
        <v>551</v>
      </c>
      <c r="BB1046" s="2582"/>
      <c r="BC1046" s="2582"/>
      <c r="BD1046" s="2582"/>
      <c r="BE1046" s="2582"/>
      <c r="BF1046" s="2582"/>
      <c r="BG1046" s="2568"/>
      <c r="BH1046" s="2568"/>
      <c r="BI1046" s="2568"/>
      <c r="BJ1046" s="2568"/>
      <c r="BK1046" s="2568"/>
      <c r="BL1046" s="2568"/>
      <c r="BM1046" s="2568"/>
      <c r="BN1046" s="2568"/>
      <c r="BO1046" s="2568"/>
      <c r="BP1046" s="2568"/>
      <c r="BQ1046" s="2568"/>
      <c r="BR1046" s="2568"/>
      <c r="BS1046" s="2568"/>
      <c r="BT1046" s="2568"/>
      <c r="BU1046" s="2568"/>
      <c r="BV1046" s="2568"/>
      <c r="BW1046" s="2568"/>
      <c r="BX1046" s="2568"/>
      <c r="BY1046" s="2568"/>
      <c r="BZ1046" s="2568"/>
      <c r="CA1046" s="2568"/>
      <c r="CB1046" s="2568"/>
      <c r="CC1046" s="2568"/>
      <c r="CD1046" s="2568"/>
      <c r="CE1046" s="2568"/>
      <c r="CF1046" s="2568"/>
      <c r="CG1046" s="2568"/>
      <c r="CH1046" s="2568"/>
      <c r="CI1046" s="2568"/>
      <c r="CJ1046" s="2568"/>
      <c r="CK1046" s="2568"/>
      <c r="CL1046" s="2568"/>
      <c r="CM1046" s="2568"/>
      <c r="CN1046" s="2568"/>
      <c r="CO1046" s="2568"/>
      <c r="CP1046" s="2568"/>
      <c r="CQ1046" s="2568"/>
      <c r="CR1046" s="2568"/>
      <c r="CS1046" s="2568"/>
      <c r="CT1046" s="2568"/>
      <c r="CU1046" s="2568"/>
      <c r="CV1046" s="2568"/>
      <c r="CW1046" s="2568"/>
      <c r="CX1046" s="2568"/>
      <c r="CY1046" s="2568"/>
      <c r="CZ1046" s="2568"/>
      <c r="DA1046" s="2568"/>
      <c r="DB1046" s="2568"/>
      <c r="DC1046" s="2568"/>
      <c r="DD1046" s="2568"/>
      <c r="DE1046" s="2568"/>
      <c r="DF1046" s="2568"/>
      <c r="DG1046" s="2568"/>
      <c r="DH1046" s="2568"/>
      <c r="DI1046" s="2568"/>
      <c r="DJ1046" s="2568"/>
      <c r="DK1046" s="2568"/>
      <c r="DL1046" s="2568"/>
      <c r="DM1046" s="2568"/>
      <c r="DN1046" s="2568"/>
      <c r="DO1046" s="2568"/>
      <c r="DP1046" s="2568"/>
      <c r="DQ1046" s="2568"/>
      <c r="DR1046" s="2568"/>
      <c r="DS1046" s="2568"/>
      <c r="DT1046" s="2568"/>
      <c r="DU1046" s="2568"/>
      <c r="DV1046" s="2568"/>
      <c r="DW1046" s="2568"/>
      <c r="DX1046" s="2569"/>
      <c r="DY1046" s="576"/>
    </row>
    <row r="1047" spans="9:129" ht="21" customHeight="1">
      <c r="AB1047" s="483"/>
      <c r="AU1047" s="482"/>
      <c r="AV1047" s="482"/>
      <c r="AW1047" s="482"/>
      <c r="AX1047" s="482"/>
      <c r="AY1047" s="482"/>
      <c r="AZ1047" s="482"/>
      <c r="BA1047" s="482"/>
      <c r="BB1047" s="482"/>
      <c r="BC1047" s="482"/>
      <c r="BD1047" s="482"/>
      <c r="BE1047" s="482"/>
      <c r="BF1047" s="482"/>
      <c r="BG1047" s="482"/>
      <c r="BH1047" s="482"/>
      <c r="BI1047" s="482"/>
      <c r="BJ1047" s="482"/>
      <c r="BK1047" s="482"/>
      <c r="BL1047" s="482"/>
      <c r="BM1047" s="482"/>
      <c r="BN1047" s="482"/>
      <c r="BO1047" s="482"/>
      <c r="BP1047" s="482"/>
      <c r="BQ1047" s="482"/>
      <c r="BR1047" s="482"/>
      <c r="BS1047" s="482"/>
      <c r="BT1047" s="482"/>
      <c r="BU1047" s="482"/>
      <c r="BV1047" s="482"/>
      <c r="BW1047" s="482"/>
      <c r="BX1047" s="482"/>
      <c r="BY1047" s="482"/>
      <c r="BZ1047" s="482"/>
      <c r="CA1047" s="482"/>
      <c r="CB1047" s="482"/>
      <c r="CC1047" s="482"/>
      <c r="CD1047" s="482"/>
      <c r="CE1047" s="482"/>
      <c r="CF1047" s="482"/>
      <c r="CG1047" s="482"/>
      <c r="CH1047" s="482"/>
      <c r="CI1047" s="482"/>
      <c r="CJ1047" s="482"/>
      <c r="CK1047" s="482"/>
      <c r="CL1047" s="482"/>
      <c r="CM1047" s="482"/>
      <c r="CN1047" s="482"/>
      <c r="CO1047" s="482"/>
      <c r="CP1047" s="482"/>
      <c r="CQ1047" s="482"/>
      <c r="CR1047" s="482"/>
      <c r="CS1047" s="482"/>
      <c r="CT1047" s="482"/>
      <c r="CU1047" s="482"/>
      <c r="CV1047" s="482"/>
      <c r="CW1047" s="482"/>
      <c r="CX1047" s="482"/>
      <c r="CY1047" s="482"/>
      <c r="CZ1047" s="482"/>
      <c r="DA1047" s="482"/>
      <c r="DB1047" s="482"/>
      <c r="DC1047" s="482"/>
      <c r="DD1047" s="482"/>
      <c r="DE1047" s="482"/>
      <c r="DF1047" s="482"/>
      <c r="DG1047" s="482"/>
      <c r="DH1047" s="482"/>
      <c r="DI1047" s="482"/>
      <c r="DJ1047" s="482"/>
      <c r="DK1047" s="482"/>
      <c r="DL1047" s="482"/>
      <c r="DM1047" s="482"/>
      <c r="DN1047" s="482"/>
      <c r="DO1047" s="482"/>
      <c r="DP1047" s="482"/>
      <c r="DQ1047" s="482"/>
      <c r="DR1047" s="482"/>
      <c r="DS1047" s="482"/>
      <c r="DT1047" s="482"/>
      <c r="DU1047" s="482"/>
      <c r="DV1047" s="482"/>
      <c r="DW1047" s="482"/>
      <c r="DX1047" s="482"/>
    </row>
    <row r="1048" spans="9:129" ht="21" customHeight="1">
      <c r="AB1048" s="483"/>
      <c r="AU1048" s="482"/>
      <c r="AV1048" s="482"/>
      <c r="AW1048" s="482"/>
      <c r="AX1048" s="482"/>
      <c r="AY1048" s="482"/>
      <c r="AZ1048" s="482"/>
      <c r="BA1048" s="482"/>
      <c r="BB1048" s="482"/>
      <c r="BC1048" s="482"/>
      <c r="BD1048" s="482"/>
      <c r="BE1048" s="482"/>
      <c r="BF1048" s="482"/>
      <c r="BG1048" s="482"/>
      <c r="BH1048" s="482"/>
      <c r="BI1048" s="482"/>
      <c r="BJ1048" s="482"/>
      <c r="BK1048" s="482"/>
      <c r="BL1048" s="482"/>
      <c r="BM1048" s="482"/>
      <c r="BN1048" s="482"/>
      <c r="BO1048" s="482"/>
      <c r="BP1048" s="482"/>
      <c r="BQ1048" s="482"/>
      <c r="BR1048" s="482"/>
      <c r="BS1048" s="482"/>
      <c r="BT1048" s="482"/>
      <c r="BU1048" s="482"/>
      <c r="BV1048" s="482"/>
      <c r="BW1048" s="482"/>
      <c r="BX1048" s="482"/>
      <c r="BY1048" s="482"/>
      <c r="BZ1048" s="482"/>
      <c r="CA1048" s="482"/>
      <c r="CB1048" s="482"/>
      <c r="CC1048" s="482"/>
      <c r="CD1048" s="482"/>
      <c r="CE1048" s="482"/>
      <c r="CF1048" s="482"/>
      <c r="CG1048" s="482"/>
      <c r="CH1048" s="482"/>
      <c r="CI1048" s="482"/>
      <c r="CJ1048" s="482"/>
      <c r="CK1048" s="482"/>
      <c r="CL1048" s="482"/>
      <c r="CM1048" s="482"/>
      <c r="CN1048" s="482"/>
      <c r="CO1048" s="482"/>
      <c r="CP1048" s="482"/>
      <c r="CQ1048" s="482"/>
      <c r="CR1048" s="482"/>
      <c r="CS1048" s="482"/>
      <c r="CT1048" s="482"/>
      <c r="CU1048" s="482"/>
      <c r="CV1048" s="482"/>
      <c r="CW1048" s="482"/>
      <c r="CX1048" s="482"/>
      <c r="CY1048" s="482"/>
      <c r="CZ1048" s="482"/>
      <c r="DA1048" s="482"/>
      <c r="DB1048" s="482"/>
      <c r="DC1048" s="482"/>
      <c r="DD1048" s="482"/>
      <c r="DE1048" s="482"/>
      <c r="DF1048" s="482"/>
      <c r="DG1048" s="482"/>
      <c r="DH1048" s="482"/>
      <c r="DI1048" s="482"/>
      <c r="DJ1048" s="482"/>
      <c r="DK1048" s="482"/>
      <c r="DL1048" s="482"/>
      <c r="DM1048" s="482"/>
      <c r="DN1048" s="482"/>
      <c r="DO1048" s="482"/>
      <c r="DP1048" s="482"/>
      <c r="DQ1048" s="482"/>
      <c r="DR1048" s="482"/>
      <c r="DS1048" s="482"/>
      <c r="DT1048" s="482"/>
      <c r="DU1048" s="482"/>
      <c r="DV1048" s="482"/>
      <c r="DW1048" s="482"/>
      <c r="DX1048" s="482"/>
    </row>
    <row r="1049" spans="9:129" ht="21" customHeight="1">
      <c r="Z1049" s="482"/>
      <c r="AB1049" s="483"/>
      <c r="AU1049" s="2557" t="s">
        <v>574</v>
      </c>
      <c r="AV1049" s="2558"/>
      <c r="AW1049" s="2558"/>
      <c r="AX1049" s="2558"/>
      <c r="AY1049" s="2558"/>
      <c r="AZ1049" s="2559"/>
      <c r="BA1049" s="2553" t="s">
        <v>593</v>
      </c>
      <c r="BB1049" s="2554"/>
      <c r="BC1049" s="2554"/>
      <c r="BD1049" s="2554"/>
      <c r="BE1049" s="2554"/>
      <c r="BF1049" s="2554"/>
      <c r="BG1049" s="2554"/>
      <c r="BH1049" s="2554"/>
      <c r="BI1049" s="2554"/>
      <c r="BJ1049" s="2554"/>
      <c r="BK1049" s="2554"/>
      <c r="BL1049" s="2554"/>
      <c r="BM1049" s="2554"/>
      <c r="BN1049" s="2554"/>
      <c r="BO1049" s="2554"/>
      <c r="BP1049" s="2554"/>
      <c r="BQ1049" s="2554"/>
      <c r="BR1049" s="2554"/>
      <c r="BS1049" s="2554"/>
      <c r="BT1049" s="2554"/>
      <c r="BU1049" s="2554"/>
      <c r="BV1049" s="2554"/>
      <c r="BW1049" s="2554"/>
      <c r="BX1049" s="2554"/>
      <c r="BY1049" s="2554"/>
      <c r="BZ1049" s="2554"/>
      <c r="CA1049" s="2554"/>
      <c r="CB1049" s="2554"/>
      <c r="CC1049" s="2554"/>
      <c r="CD1049" s="2554"/>
      <c r="CE1049" s="2554"/>
      <c r="CF1049" s="2554"/>
      <c r="CG1049" s="2554"/>
      <c r="CH1049" s="2554"/>
      <c r="CI1049" s="2554"/>
      <c r="CJ1049" s="2554"/>
      <c r="CK1049" s="2554"/>
      <c r="CL1049" s="2554"/>
      <c r="CM1049" s="2554"/>
      <c r="CN1049" s="2554"/>
      <c r="CO1049" s="2554"/>
      <c r="CP1049" s="2554"/>
      <c r="CQ1049" s="2554"/>
      <c r="CR1049" s="2554"/>
      <c r="CS1049" s="2554"/>
      <c r="CT1049" s="2554"/>
      <c r="CU1049" s="2554"/>
      <c r="CV1049" s="2554"/>
      <c r="CW1049" s="2554"/>
      <c r="CX1049" s="2554"/>
      <c r="CY1049" s="2554"/>
      <c r="CZ1049" s="2554"/>
      <c r="DA1049" s="2554"/>
      <c r="DB1049" s="2554"/>
      <c r="DC1049" s="2554"/>
      <c r="DD1049" s="2554"/>
      <c r="DE1049" s="2554"/>
      <c r="DF1049" s="2554"/>
      <c r="DG1049" s="2554"/>
      <c r="DH1049" s="2554"/>
      <c r="DI1049" s="2554"/>
      <c r="DJ1049" s="2554"/>
      <c r="DK1049" s="2554"/>
      <c r="DL1049" s="2554"/>
      <c r="DM1049" s="2554"/>
      <c r="DN1049" s="2554"/>
      <c r="DO1049" s="2554"/>
      <c r="DP1049" s="2554"/>
      <c r="DQ1049" s="2554"/>
      <c r="DR1049" s="2554"/>
      <c r="DS1049" s="2554"/>
      <c r="DT1049" s="2554"/>
      <c r="DU1049" s="2554"/>
      <c r="DV1049" s="2554"/>
      <c r="DW1049" s="2554"/>
      <c r="DX1049" s="2555"/>
      <c r="DY1049" s="575"/>
    </row>
    <row r="1050" spans="9:129" ht="21" customHeight="1">
      <c r="I1050" s="2572" t="s">
        <v>624</v>
      </c>
      <c r="J1050" s="2573"/>
      <c r="K1050" s="2573"/>
      <c r="L1050" s="2573"/>
      <c r="M1050" s="2573"/>
      <c r="N1050" s="2573"/>
      <c r="O1050" s="2573"/>
      <c r="P1050" s="2573"/>
      <c r="Q1050" s="2573"/>
      <c r="R1050" s="2573"/>
      <c r="S1050" s="2573"/>
      <c r="T1050" s="2573"/>
      <c r="U1050" s="2573"/>
      <c r="V1050" s="2573"/>
      <c r="W1050" s="2573"/>
      <c r="X1050" s="2573"/>
      <c r="Y1050" s="2573"/>
      <c r="Z1050" s="2573"/>
      <c r="AA1050" s="2573"/>
      <c r="AB1050" s="2573"/>
      <c r="AC1050" s="2573"/>
      <c r="AD1050" s="2573"/>
      <c r="AE1050" s="2573"/>
      <c r="AF1050" s="2573"/>
      <c r="AG1050" s="2573"/>
      <c r="AH1050" s="2573"/>
      <c r="AI1050" s="2573"/>
      <c r="AJ1050" s="2573"/>
      <c r="AK1050" s="2574"/>
      <c r="AL1050" s="485"/>
      <c r="AM1050" s="486"/>
      <c r="AN1050" s="486"/>
      <c r="AO1050" s="486"/>
      <c r="AP1050" s="486"/>
      <c r="AQ1050" s="486"/>
      <c r="AR1050" s="486"/>
      <c r="AS1050" s="486"/>
      <c r="AT1050" s="486"/>
      <c r="AU1050" s="2446" t="s">
        <v>545</v>
      </c>
      <c r="AV1050" s="2447"/>
      <c r="AW1050" s="2447"/>
      <c r="AX1050" s="2447"/>
      <c r="AY1050" s="2447"/>
      <c r="AZ1050" s="2448"/>
      <c r="BA1050" s="2578" t="s">
        <v>546</v>
      </c>
      <c r="BB1050" s="2579"/>
      <c r="BC1050" s="2579"/>
      <c r="BD1050" s="2579"/>
      <c r="BE1050" s="2579"/>
      <c r="BF1050" s="2579"/>
      <c r="BG1050" s="2570"/>
      <c r="BH1050" s="2570"/>
      <c r="BI1050" s="2570"/>
      <c r="BJ1050" s="2570"/>
      <c r="BK1050" s="2570"/>
      <c r="BL1050" s="2570"/>
      <c r="BM1050" s="2570"/>
      <c r="BN1050" s="2570"/>
      <c r="BO1050" s="2570"/>
      <c r="BP1050" s="2570"/>
      <c r="BQ1050" s="2570"/>
      <c r="BR1050" s="2570"/>
      <c r="BS1050" s="2570"/>
      <c r="BT1050" s="2570"/>
      <c r="BU1050" s="2570"/>
      <c r="BV1050" s="2570"/>
      <c r="BW1050" s="2570"/>
      <c r="BX1050" s="2570"/>
      <c r="BY1050" s="2570"/>
      <c r="BZ1050" s="2570"/>
      <c r="CA1050" s="2570"/>
      <c r="CB1050" s="2570"/>
      <c r="CC1050" s="2570"/>
      <c r="CD1050" s="2570"/>
      <c r="CE1050" s="2570"/>
      <c r="CF1050" s="2570"/>
      <c r="CG1050" s="2570"/>
      <c r="CH1050" s="2570"/>
      <c r="CI1050" s="2570"/>
      <c r="CJ1050" s="2570"/>
      <c r="CK1050" s="2570"/>
      <c r="CL1050" s="2570"/>
      <c r="CM1050" s="2570"/>
      <c r="CN1050" s="2570"/>
      <c r="CO1050" s="2570"/>
      <c r="CP1050" s="2570"/>
      <c r="CQ1050" s="2570"/>
      <c r="CR1050" s="2570"/>
      <c r="CS1050" s="2570"/>
      <c r="CT1050" s="2570"/>
      <c r="CU1050" s="2570"/>
      <c r="CV1050" s="2570"/>
      <c r="CW1050" s="2570"/>
      <c r="CX1050" s="2570"/>
      <c r="CY1050" s="2570"/>
      <c r="CZ1050" s="2570"/>
      <c r="DA1050" s="2570"/>
      <c r="DB1050" s="2570"/>
      <c r="DC1050" s="2570"/>
      <c r="DD1050" s="2570"/>
      <c r="DE1050" s="2570"/>
      <c r="DF1050" s="2570"/>
      <c r="DG1050" s="2570"/>
      <c r="DH1050" s="2570"/>
      <c r="DI1050" s="2570"/>
      <c r="DJ1050" s="2570"/>
      <c r="DK1050" s="2570"/>
      <c r="DL1050" s="2570"/>
      <c r="DM1050" s="2570"/>
      <c r="DN1050" s="2570"/>
      <c r="DO1050" s="2570"/>
      <c r="DP1050" s="2570"/>
      <c r="DQ1050" s="2570"/>
      <c r="DR1050" s="2570"/>
      <c r="DS1050" s="2570"/>
      <c r="DT1050" s="2570"/>
      <c r="DU1050" s="2570"/>
      <c r="DV1050" s="2570"/>
      <c r="DW1050" s="2570"/>
      <c r="DX1050" s="2571"/>
      <c r="DY1050" s="576"/>
    </row>
    <row r="1051" spans="9:129" ht="21" customHeight="1">
      <c r="I1051" s="2575"/>
      <c r="J1051" s="2576"/>
      <c r="K1051" s="2576"/>
      <c r="L1051" s="2576"/>
      <c r="M1051" s="2576"/>
      <c r="N1051" s="2576"/>
      <c r="O1051" s="2576"/>
      <c r="P1051" s="2576"/>
      <c r="Q1051" s="2576"/>
      <c r="R1051" s="2576"/>
      <c r="S1051" s="2576"/>
      <c r="T1051" s="2576"/>
      <c r="U1051" s="2576"/>
      <c r="V1051" s="2576"/>
      <c r="W1051" s="2576"/>
      <c r="X1051" s="2576"/>
      <c r="Y1051" s="2576"/>
      <c r="Z1051" s="2576"/>
      <c r="AA1051" s="2576"/>
      <c r="AB1051" s="2576"/>
      <c r="AC1051" s="2576"/>
      <c r="AD1051" s="2576"/>
      <c r="AE1051" s="2576"/>
      <c r="AF1051" s="2576"/>
      <c r="AG1051" s="2576"/>
      <c r="AH1051" s="2576"/>
      <c r="AI1051" s="2576"/>
      <c r="AJ1051" s="2576"/>
      <c r="AK1051" s="2577"/>
      <c r="AU1051" s="2449" t="s">
        <v>545</v>
      </c>
      <c r="AV1051" s="2450"/>
      <c r="AW1051" s="2450"/>
      <c r="AX1051" s="2450"/>
      <c r="AY1051" s="2450"/>
      <c r="AZ1051" s="2451"/>
      <c r="BA1051" s="2578" t="s">
        <v>548</v>
      </c>
      <c r="BB1051" s="2579"/>
      <c r="BC1051" s="2579"/>
      <c r="BD1051" s="2579"/>
      <c r="BE1051" s="2579"/>
      <c r="BF1051" s="2579"/>
      <c r="BG1051" s="2566"/>
      <c r="BH1051" s="2566"/>
      <c r="BI1051" s="2566"/>
      <c r="BJ1051" s="2566"/>
      <c r="BK1051" s="2566"/>
      <c r="BL1051" s="2566"/>
      <c r="BM1051" s="2566"/>
      <c r="BN1051" s="2566"/>
      <c r="BO1051" s="2566"/>
      <c r="BP1051" s="2566"/>
      <c r="BQ1051" s="2566"/>
      <c r="BR1051" s="2566"/>
      <c r="BS1051" s="2566"/>
      <c r="BT1051" s="2566"/>
      <c r="BU1051" s="2566"/>
      <c r="BV1051" s="2566"/>
      <c r="BW1051" s="2566"/>
      <c r="BX1051" s="2566"/>
      <c r="BY1051" s="2566"/>
      <c r="BZ1051" s="2566"/>
      <c r="CA1051" s="2566"/>
      <c r="CB1051" s="2566"/>
      <c r="CC1051" s="2566"/>
      <c r="CD1051" s="2566"/>
      <c r="CE1051" s="2566"/>
      <c r="CF1051" s="2566"/>
      <c r="CG1051" s="2566"/>
      <c r="CH1051" s="2566"/>
      <c r="CI1051" s="2566"/>
      <c r="CJ1051" s="2566"/>
      <c r="CK1051" s="2566"/>
      <c r="CL1051" s="2566"/>
      <c r="CM1051" s="2566"/>
      <c r="CN1051" s="2566"/>
      <c r="CO1051" s="2566"/>
      <c r="CP1051" s="2566"/>
      <c r="CQ1051" s="2566"/>
      <c r="CR1051" s="2566"/>
      <c r="CS1051" s="2566"/>
      <c r="CT1051" s="2566"/>
      <c r="CU1051" s="2566"/>
      <c r="CV1051" s="2566"/>
      <c r="CW1051" s="2566"/>
      <c r="CX1051" s="2566"/>
      <c r="CY1051" s="2566"/>
      <c r="CZ1051" s="2566"/>
      <c r="DA1051" s="2566"/>
      <c r="DB1051" s="2566"/>
      <c r="DC1051" s="2566"/>
      <c r="DD1051" s="2566"/>
      <c r="DE1051" s="2566"/>
      <c r="DF1051" s="2566"/>
      <c r="DG1051" s="2566"/>
      <c r="DH1051" s="2566"/>
      <c r="DI1051" s="2566"/>
      <c r="DJ1051" s="2566"/>
      <c r="DK1051" s="2566"/>
      <c r="DL1051" s="2566"/>
      <c r="DM1051" s="2566"/>
      <c r="DN1051" s="2566"/>
      <c r="DO1051" s="2566"/>
      <c r="DP1051" s="2566"/>
      <c r="DQ1051" s="2566"/>
      <c r="DR1051" s="2566"/>
      <c r="DS1051" s="2566"/>
      <c r="DT1051" s="2566"/>
      <c r="DU1051" s="2566"/>
      <c r="DV1051" s="2566"/>
      <c r="DW1051" s="2566"/>
      <c r="DX1051" s="2567"/>
      <c r="DY1051" s="576"/>
    </row>
    <row r="1052" spans="9:129" ht="21" customHeight="1">
      <c r="Z1052" s="482"/>
      <c r="AB1052" s="483"/>
      <c r="AU1052" s="2449" t="s">
        <v>545</v>
      </c>
      <c r="AV1052" s="2450"/>
      <c r="AW1052" s="2450"/>
      <c r="AX1052" s="2450"/>
      <c r="AY1052" s="2450"/>
      <c r="AZ1052" s="2451"/>
      <c r="BA1052" s="2578" t="s">
        <v>549</v>
      </c>
      <c r="BB1052" s="2579"/>
      <c r="BC1052" s="2579"/>
      <c r="BD1052" s="2579"/>
      <c r="BE1052" s="2579"/>
      <c r="BF1052" s="2579"/>
      <c r="BG1052" s="2566"/>
      <c r="BH1052" s="2566"/>
      <c r="BI1052" s="2566"/>
      <c r="BJ1052" s="2566"/>
      <c r="BK1052" s="2566"/>
      <c r="BL1052" s="2566"/>
      <c r="BM1052" s="2566"/>
      <c r="BN1052" s="2566"/>
      <c r="BO1052" s="2566"/>
      <c r="BP1052" s="2566"/>
      <c r="BQ1052" s="2566"/>
      <c r="BR1052" s="2566"/>
      <c r="BS1052" s="2566"/>
      <c r="BT1052" s="2566"/>
      <c r="BU1052" s="2566"/>
      <c r="BV1052" s="2566"/>
      <c r="BW1052" s="2566"/>
      <c r="BX1052" s="2566"/>
      <c r="BY1052" s="2566"/>
      <c r="BZ1052" s="2566"/>
      <c r="CA1052" s="2566"/>
      <c r="CB1052" s="2566"/>
      <c r="CC1052" s="2566"/>
      <c r="CD1052" s="2566"/>
      <c r="CE1052" s="2566"/>
      <c r="CF1052" s="2566"/>
      <c r="CG1052" s="2566"/>
      <c r="CH1052" s="2566"/>
      <c r="CI1052" s="2566"/>
      <c r="CJ1052" s="2566"/>
      <c r="CK1052" s="2566"/>
      <c r="CL1052" s="2566"/>
      <c r="CM1052" s="2566"/>
      <c r="CN1052" s="2566"/>
      <c r="CO1052" s="2566"/>
      <c r="CP1052" s="2566"/>
      <c r="CQ1052" s="2566"/>
      <c r="CR1052" s="2566"/>
      <c r="CS1052" s="2566"/>
      <c r="CT1052" s="2566"/>
      <c r="CU1052" s="2566"/>
      <c r="CV1052" s="2566"/>
      <c r="CW1052" s="2566"/>
      <c r="CX1052" s="2566"/>
      <c r="CY1052" s="2566"/>
      <c r="CZ1052" s="2566"/>
      <c r="DA1052" s="2566"/>
      <c r="DB1052" s="2566"/>
      <c r="DC1052" s="2566"/>
      <c r="DD1052" s="2566"/>
      <c r="DE1052" s="2566"/>
      <c r="DF1052" s="2566"/>
      <c r="DG1052" s="2566"/>
      <c r="DH1052" s="2566"/>
      <c r="DI1052" s="2566"/>
      <c r="DJ1052" s="2566"/>
      <c r="DK1052" s="2566"/>
      <c r="DL1052" s="2566"/>
      <c r="DM1052" s="2566"/>
      <c r="DN1052" s="2566"/>
      <c r="DO1052" s="2566"/>
      <c r="DP1052" s="2566"/>
      <c r="DQ1052" s="2566"/>
      <c r="DR1052" s="2566"/>
      <c r="DS1052" s="2566"/>
      <c r="DT1052" s="2566"/>
      <c r="DU1052" s="2566"/>
      <c r="DV1052" s="2566"/>
      <c r="DW1052" s="2566"/>
      <c r="DX1052" s="2567"/>
      <c r="DY1052" s="576"/>
    </row>
    <row r="1053" spans="9:129" ht="21" customHeight="1">
      <c r="Z1053" s="482"/>
      <c r="AB1053" s="483"/>
      <c r="AU1053" s="2449" t="s">
        <v>545</v>
      </c>
      <c r="AV1053" s="2450"/>
      <c r="AW1053" s="2450"/>
      <c r="AX1053" s="2450"/>
      <c r="AY1053" s="2450"/>
      <c r="AZ1053" s="2451"/>
      <c r="BA1053" s="2578" t="s">
        <v>550</v>
      </c>
      <c r="BB1053" s="2579"/>
      <c r="BC1053" s="2579"/>
      <c r="BD1053" s="2579"/>
      <c r="BE1053" s="2579"/>
      <c r="BF1053" s="2579"/>
      <c r="BG1053" s="2566"/>
      <c r="BH1053" s="2566"/>
      <c r="BI1053" s="2566"/>
      <c r="BJ1053" s="2566"/>
      <c r="BK1053" s="2566"/>
      <c r="BL1053" s="2566"/>
      <c r="BM1053" s="2566"/>
      <c r="BN1053" s="2566"/>
      <c r="BO1053" s="2566"/>
      <c r="BP1053" s="2566"/>
      <c r="BQ1053" s="2566"/>
      <c r="BR1053" s="2566"/>
      <c r="BS1053" s="2566"/>
      <c r="BT1053" s="2566"/>
      <c r="BU1053" s="2566"/>
      <c r="BV1053" s="2566"/>
      <c r="BW1053" s="2566"/>
      <c r="BX1053" s="2566"/>
      <c r="BY1053" s="2566"/>
      <c r="BZ1053" s="2566"/>
      <c r="CA1053" s="2566"/>
      <c r="CB1053" s="2566"/>
      <c r="CC1053" s="2566"/>
      <c r="CD1053" s="2566"/>
      <c r="CE1053" s="2566"/>
      <c r="CF1053" s="2566"/>
      <c r="CG1053" s="2566"/>
      <c r="CH1053" s="2566"/>
      <c r="CI1053" s="2566"/>
      <c r="CJ1053" s="2566"/>
      <c r="CK1053" s="2566"/>
      <c r="CL1053" s="2566"/>
      <c r="CM1053" s="2566"/>
      <c r="CN1053" s="2566"/>
      <c r="CO1053" s="2566"/>
      <c r="CP1053" s="2566"/>
      <c r="CQ1053" s="2566"/>
      <c r="CR1053" s="2566"/>
      <c r="CS1053" s="2566"/>
      <c r="CT1053" s="2566"/>
      <c r="CU1053" s="2566"/>
      <c r="CV1053" s="2566"/>
      <c r="CW1053" s="2566"/>
      <c r="CX1053" s="2566"/>
      <c r="CY1053" s="2566"/>
      <c r="CZ1053" s="2566"/>
      <c r="DA1053" s="2566"/>
      <c r="DB1053" s="2566"/>
      <c r="DC1053" s="2566"/>
      <c r="DD1053" s="2566"/>
      <c r="DE1053" s="2566"/>
      <c r="DF1053" s="2566"/>
      <c r="DG1053" s="2566"/>
      <c r="DH1053" s="2566"/>
      <c r="DI1053" s="2566"/>
      <c r="DJ1053" s="2566"/>
      <c r="DK1053" s="2566"/>
      <c r="DL1053" s="2566"/>
      <c r="DM1053" s="2566"/>
      <c r="DN1053" s="2566"/>
      <c r="DO1053" s="2566"/>
      <c r="DP1053" s="2566"/>
      <c r="DQ1053" s="2566"/>
      <c r="DR1053" s="2566"/>
      <c r="DS1053" s="2566"/>
      <c r="DT1053" s="2566"/>
      <c r="DU1053" s="2566"/>
      <c r="DV1053" s="2566"/>
      <c r="DW1053" s="2566"/>
      <c r="DX1053" s="2567"/>
      <c r="DY1053" s="576"/>
    </row>
    <row r="1054" spans="9:129" ht="21" customHeight="1">
      <c r="Z1054" s="482"/>
      <c r="AB1054" s="483"/>
      <c r="AU1054" s="2452" t="s">
        <v>545</v>
      </c>
      <c r="AV1054" s="2453"/>
      <c r="AW1054" s="2453"/>
      <c r="AX1054" s="2453"/>
      <c r="AY1054" s="2453"/>
      <c r="AZ1054" s="2454"/>
      <c r="BA1054" s="2581" t="s">
        <v>551</v>
      </c>
      <c r="BB1054" s="2582"/>
      <c r="BC1054" s="2582"/>
      <c r="BD1054" s="2582"/>
      <c r="BE1054" s="2582"/>
      <c r="BF1054" s="2582"/>
      <c r="BG1054" s="2568"/>
      <c r="BH1054" s="2568"/>
      <c r="BI1054" s="2568"/>
      <c r="BJ1054" s="2568"/>
      <c r="BK1054" s="2568"/>
      <c r="BL1054" s="2568"/>
      <c r="BM1054" s="2568"/>
      <c r="BN1054" s="2568"/>
      <c r="BO1054" s="2568"/>
      <c r="BP1054" s="2568"/>
      <c r="BQ1054" s="2568"/>
      <c r="BR1054" s="2568"/>
      <c r="BS1054" s="2568"/>
      <c r="BT1054" s="2568"/>
      <c r="BU1054" s="2568"/>
      <c r="BV1054" s="2568"/>
      <c r="BW1054" s="2568"/>
      <c r="BX1054" s="2568"/>
      <c r="BY1054" s="2568"/>
      <c r="BZ1054" s="2568"/>
      <c r="CA1054" s="2568"/>
      <c r="CB1054" s="2568"/>
      <c r="CC1054" s="2568"/>
      <c r="CD1054" s="2568"/>
      <c r="CE1054" s="2568"/>
      <c r="CF1054" s="2568"/>
      <c r="CG1054" s="2568"/>
      <c r="CH1054" s="2568"/>
      <c r="CI1054" s="2568"/>
      <c r="CJ1054" s="2568"/>
      <c r="CK1054" s="2568"/>
      <c r="CL1054" s="2568"/>
      <c r="CM1054" s="2568"/>
      <c r="CN1054" s="2568"/>
      <c r="CO1054" s="2568"/>
      <c r="CP1054" s="2568"/>
      <c r="CQ1054" s="2568"/>
      <c r="CR1054" s="2568"/>
      <c r="CS1054" s="2568"/>
      <c r="CT1054" s="2568"/>
      <c r="CU1054" s="2568"/>
      <c r="CV1054" s="2568"/>
      <c r="CW1054" s="2568"/>
      <c r="CX1054" s="2568"/>
      <c r="CY1054" s="2568"/>
      <c r="CZ1054" s="2568"/>
      <c r="DA1054" s="2568"/>
      <c r="DB1054" s="2568"/>
      <c r="DC1054" s="2568"/>
      <c r="DD1054" s="2568"/>
      <c r="DE1054" s="2568"/>
      <c r="DF1054" s="2568"/>
      <c r="DG1054" s="2568"/>
      <c r="DH1054" s="2568"/>
      <c r="DI1054" s="2568"/>
      <c r="DJ1054" s="2568"/>
      <c r="DK1054" s="2568"/>
      <c r="DL1054" s="2568"/>
      <c r="DM1054" s="2568"/>
      <c r="DN1054" s="2568"/>
      <c r="DO1054" s="2568"/>
      <c r="DP1054" s="2568"/>
      <c r="DQ1054" s="2568"/>
      <c r="DR1054" s="2568"/>
      <c r="DS1054" s="2568"/>
      <c r="DT1054" s="2568"/>
      <c r="DU1054" s="2568"/>
      <c r="DV1054" s="2568"/>
      <c r="DW1054" s="2568"/>
      <c r="DX1054" s="2569"/>
      <c r="DY1054" s="576"/>
    </row>
    <row r="1055" spans="9:129" ht="21" customHeight="1">
      <c r="AB1055" s="483"/>
      <c r="AU1055" s="482"/>
      <c r="AV1055" s="482"/>
      <c r="AW1055" s="482"/>
      <c r="AX1055" s="482"/>
      <c r="AY1055" s="482"/>
      <c r="AZ1055" s="482"/>
      <c r="BA1055" s="482"/>
      <c r="BB1055" s="482"/>
      <c r="BC1055" s="482"/>
      <c r="BD1055" s="482"/>
      <c r="BE1055" s="482"/>
      <c r="BF1055" s="482"/>
      <c r="BG1055" s="482"/>
      <c r="BH1055" s="482"/>
      <c r="BI1055" s="482"/>
      <c r="BJ1055" s="482"/>
      <c r="BK1055" s="482"/>
      <c r="BL1055" s="482"/>
      <c r="BM1055" s="482"/>
      <c r="BN1055" s="482"/>
      <c r="BO1055" s="482"/>
      <c r="BP1055" s="482"/>
      <c r="BQ1055" s="482"/>
      <c r="BR1055" s="482"/>
      <c r="BS1055" s="482"/>
      <c r="BT1055" s="482"/>
      <c r="BU1055" s="482"/>
      <c r="BV1055" s="482"/>
      <c r="BW1055" s="482"/>
      <c r="BX1055" s="482"/>
      <c r="BY1055" s="482"/>
      <c r="BZ1055" s="482"/>
      <c r="CA1055" s="482"/>
      <c r="CB1055" s="482"/>
      <c r="CC1055" s="482"/>
      <c r="CD1055" s="482"/>
      <c r="CE1055" s="482"/>
      <c r="CF1055" s="482"/>
      <c r="CG1055" s="482"/>
      <c r="CH1055" s="482"/>
      <c r="CI1055" s="482"/>
      <c r="CJ1055" s="482"/>
      <c r="CK1055" s="482"/>
      <c r="CL1055" s="482"/>
      <c r="CM1055" s="482"/>
      <c r="CN1055" s="482"/>
      <c r="CO1055" s="482"/>
      <c r="CP1055" s="482"/>
      <c r="CQ1055" s="482"/>
      <c r="CR1055" s="482"/>
      <c r="CS1055" s="482"/>
      <c r="CT1055" s="482"/>
      <c r="CU1055" s="482"/>
      <c r="CV1055" s="482"/>
      <c r="CW1055" s="482"/>
      <c r="CX1055" s="482"/>
      <c r="CY1055" s="482"/>
      <c r="CZ1055" s="482"/>
      <c r="DA1055" s="482"/>
      <c r="DB1055" s="482"/>
      <c r="DC1055" s="482"/>
      <c r="DD1055" s="482"/>
      <c r="DE1055" s="482"/>
      <c r="DF1055" s="482"/>
      <c r="DG1055" s="482"/>
      <c r="DH1055" s="482"/>
      <c r="DI1055" s="482"/>
      <c r="DJ1055" s="482"/>
      <c r="DK1055" s="482"/>
      <c r="DL1055" s="482"/>
      <c r="DM1055" s="482"/>
      <c r="DN1055" s="482"/>
      <c r="DO1055" s="482"/>
      <c r="DP1055" s="482"/>
      <c r="DQ1055" s="482"/>
      <c r="DR1055" s="482"/>
      <c r="DS1055" s="482"/>
      <c r="DT1055" s="482"/>
      <c r="DU1055" s="482"/>
      <c r="DV1055" s="482"/>
      <c r="DW1055" s="482"/>
      <c r="DX1055" s="482"/>
    </row>
    <row r="1056" spans="9:129" ht="21" customHeight="1">
      <c r="AB1056" s="483"/>
      <c r="AU1056" s="482"/>
      <c r="AV1056" s="482"/>
      <c r="AW1056" s="482"/>
      <c r="AX1056" s="482"/>
      <c r="AY1056" s="482"/>
      <c r="AZ1056" s="482"/>
      <c r="BA1056" s="482"/>
      <c r="BB1056" s="482"/>
      <c r="BC1056" s="482"/>
      <c r="BD1056" s="482"/>
      <c r="BE1056" s="482"/>
      <c r="BF1056" s="482"/>
      <c r="BG1056" s="482"/>
      <c r="BH1056" s="482"/>
      <c r="BI1056" s="482"/>
      <c r="BJ1056" s="482"/>
      <c r="BK1056" s="482"/>
      <c r="BL1056" s="482"/>
      <c r="BM1056" s="482"/>
      <c r="BN1056" s="482"/>
      <c r="BO1056" s="482"/>
      <c r="BP1056" s="482"/>
      <c r="BQ1056" s="482"/>
      <c r="BR1056" s="482"/>
      <c r="BS1056" s="482"/>
      <c r="BT1056" s="482"/>
      <c r="BU1056" s="482"/>
      <c r="BV1056" s="482"/>
      <c r="BW1056" s="482"/>
      <c r="BX1056" s="482"/>
      <c r="BY1056" s="482"/>
      <c r="BZ1056" s="482"/>
      <c r="CA1056" s="482"/>
      <c r="CB1056" s="482"/>
      <c r="CC1056" s="482"/>
      <c r="CD1056" s="482"/>
      <c r="CE1056" s="482"/>
      <c r="CF1056" s="482"/>
      <c r="CG1056" s="482"/>
      <c r="CH1056" s="482"/>
      <c r="CI1056" s="482"/>
      <c r="CJ1056" s="482"/>
      <c r="CK1056" s="482"/>
      <c r="CL1056" s="482"/>
      <c r="CM1056" s="482"/>
      <c r="CN1056" s="482"/>
      <c r="CO1056" s="482"/>
      <c r="CP1056" s="482"/>
      <c r="CQ1056" s="482"/>
      <c r="CR1056" s="482"/>
      <c r="CS1056" s="482"/>
      <c r="CT1056" s="482"/>
      <c r="CU1056" s="482"/>
      <c r="CV1056" s="482"/>
      <c r="CW1056" s="482"/>
      <c r="CX1056" s="482"/>
      <c r="CY1056" s="482"/>
      <c r="CZ1056" s="482"/>
      <c r="DA1056" s="482"/>
      <c r="DB1056" s="482"/>
      <c r="DC1056" s="482"/>
      <c r="DD1056" s="482"/>
      <c r="DE1056" s="482"/>
      <c r="DF1056" s="482"/>
      <c r="DG1056" s="482"/>
      <c r="DH1056" s="482"/>
      <c r="DI1056" s="482"/>
      <c r="DJ1056" s="482"/>
      <c r="DK1056" s="482"/>
      <c r="DL1056" s="482"/>
      <c r="DM1056" s="482"/>
      <c r="DN1056" s="482"/>
      <c r="DO1056" s="482"/>
      <c r="DP1056" s="482"/>
      <c r="DQ1056" s="482"/>
      <c r="DR1056" s="482"/>
      <c r="DS1056" s="482"/>
      <c r="DT1056" s="482"/>
      <c r="DU1056" s="482"/>
      <c r="DV1056" s="482"/>
      <c r="DW1056" s="482"/>
      <c r="DX1056" s="482"/>
    </row>
    <row r="1057" spans="3:129" ht="21" customHeight="1">
      <c r="Z1057" s="482"/>
      <c r="AB1057" s="483"/>
      <c r="AU1057" s="2557" t="s">
        <v>574</v>
      </c>
      <c r="AV1057" s="2558"/>
      <c r="AW1057" s="2558"/>
      <c r="AX1057" s="2558"/>
      <c r="AY1057" s="2558"/>
      <c r="AZ1057" s="2559"/>
      <c r="BA1057" s="2553" t="s">
        <v>593</v>
      </c>
      <c r="BB1057" s="2554"/>
      <c r="BC1057" s="2554"/>
      <c r="BD1057" s="2554"/>
      <c r="BE1057" s="2554"/>
      <c r="BF1057" s="2554"/>
      <c r="BG1057" s="2554"/>
      <c r="BH1057" s="2554"/>
      <c r="BI1057" s="2554"/>
      <c r="BJ1057" s="2554"/>
      <c r="BK1057" s="2554"/>
      <c r="BL1057" s="2554"/>
      <c r="BM1057" s="2554"/>
      <c r="BN1057" s="2554"/>
      <c r="BO1057" s="2554"/>
      <c r="BP1057" s="2554"/>
      <c r="BQ1057" s="2554"/>
      <c r="BR1057" s="2554"/>
      <c r="BS1057" s="2554"/>
      <c r="BT1057" s="2554"/>
      <c r="BU1057" s="2554"/>
      <c r="BV1057" s="2554"/>
      <c r="BW1057" s="2554"/>
      <c r="BX1057" s="2554"/>
      <c r="BY1057" s="2554"/>
      <c r="BZ1057" s="2554"/>
      <c r="CA1057" s="2554"/>
      <c r="CB1057" s="2554"/>
      <c r="CC1057" s="2554"/>
      <c r="CD1057" s="2554"/>
      <c r="CE1057" s="2554"/>
      <c r="CF1057" s="2554"/>
      <c r="CG1057" s="2554"/>
      <c r="CH1057" s="2554"/>
      <c r="CI1057" s="2554"/>
      <c r="CJ1057" s="2554"/>
      <c r="CK1057" s="2554"/>
      <c r="CL1057" s="2554"/>
      <c r="CM1057" s="2554"/>
      <c r="CN1057" s="2554"/>
      <c r="CO1057" s="2554"/>
      <c r="CP1057" s="2554"/>
      <c r="CQ1057" s="2554"/>
      <c r="CR1057" s="2554"/>
      <c r="CS1057" s="2554"/>
      <c r="CT1057" s="2554"/>
      <c r="CU1057" s="2554"/>
      <c r="CV1057" s="2554"/>
      <c r="CW1057" s="2554"/>
      <c r="CX1057" s="2554"/>
      <c r="CY1057" s="2554"/>
      <c r="CZ1057" s="2554"/>
      <c r="DA1057" s="2554"/>
      <c r="DB1057" s="2554"/>
      <c r="DC1057" s="2554"/>
      <c r="DD1057" s="2554"/>
      <c r="DE1057" s="2554"/>
      <c r="DF1057" s="2554"/>
      <c r="DG1057" s="2554"/>
      <c r="DH1057" s="2554"/>
      <c r="DI1057" s="2554"/>
      <c r="DJ1057" s="2554"/>
      <c r="DK1057" s="2554"/>
      <c r="DL1057" s="2554"/>
      <c r="DM1057" s="2554"/>
      <c r="DN1057" s="2554"/>
      <c r="DO1057" s="2554"/>
      <c r="DP1057" s="2554"/>
      <c r="DQ1057" s="2554"/>
      <c r="DR1057" s="2554"/>
      <c r="DS1057" s="2554"/>
      <c r="DT1057" s="2554"/>
      <c r="DU1057" s="2554"/>
      <c r="DV1057" s="2554"/>
      <c r="DW1057" s="2554"/>
      <c r="DX1057" s="2555"/>
      <c r="DY1057" s="575"/>
    </row>
    <row r="1058" spans="3:129" ht="21" customHeight="1">
      <c r="I1058" s="2572" t="s">
        <v>625</v>
      </c>
      <c r="J1058" s="2573"/>
      <c r="K1058" s="2573"/>
      <c r="L1058" s="2573"/>
      <c r="M1058" s="2573"/>
      <c r="N1058" s="2573"/>
      <c r="O1058" s="2573"/>
      <c r="P1058" s="2573"/>
      <c r="Q1058" s="2573"/>
      <c r="R1058" s="2573"/>
      <c r="S1058" s="2573"/>
      <c r="T1058" s="2573"/>
      <c r="U1058" s="2573"/>
      <c r="V1058" s="2573"/>
      <c r="W1058" s="2573"/>
      <c r="X1058" s="2573"/>
      <c r="Y1058" s="2573"/>
      <c r="Z1058" s="2573"/>
      <c r="AA1058" s="2573"/>
      <c r="AB1058" s="2573"/>
      <c r="AC1058" s="2573"/>
      <c r="AD1058" s="2573"/>
      <c r="AE1058" s="2573"/>
      <c r="AF1058" s="2573"/>
      <c r="AG1058" s="2573"/>
      <c r="AH1058" s="2573"/>
      <c r="AI1058" s="2573"/>
      <c r="AJ1058" s="2573"/>
      <c r="AK1058" s="2574"/>
      <c r="AL1058" s="485"/>
      <c r="AM1058" s="486"/>
      <c r="AN1058" s="486"/>
      <c r="AO1058" s="486"/>
      <c r="AP1058" s="486"/>
      <c r="AQ1058" s="486"/>
      <c r="AR1058" s="486"/>
      <c r="AS1058" s="486"/>
      <c r="AT1058" s="486"/>
      <c r="AU1058" s="2446" t="s">
        <v>545</v>
      </c>
      <c r="AV1058" s="2447"/>
      <c r="AW1058" s="2447"/>
      <c r="AX1058" s="2447"/>
      <c r="AY1058" s="2447"/>
      <c r="AZ1058" s="2448"/>
      <c r="BA1058" s="2578" t="s">
        <v>546</v>
      </c>
      <c r="BB1058" s="2579"/>
      <c r="BC1058" s="2579"/>
      <c r="BD1058" s="2579"/>
      <c r="BE1058" s="2579"/>
      <c r="BF1058" s="2579"/>
      <c r="BG1058" s="2570"/>
      <c r="BH1058" s="2570"/>
      <c r="BI1058" s="2570"/>
      <c r="BJ1058" s="2570"/>
      <c r="BK1058" s="2570"/>
      <c r="BL1058" s="2570"/>
      <c r="BM1058" s="2570"/>
      <c r="BN1058" s="2570"/>
      <c r="BO1058" s="2570"/>
      <c r="BP1058" s="2570"/>
      <c r="BQ1058" s="2570"/>
      <c r="BR1058" s="2570"/>
      <c r="BS1058" s="2570"/>
      <c r="BT1058" s="2570"/>
      <c r="BU1058" s="2570"/>
      <c r="BV1058" s="2570"/>
      <c r="BW1058" s="2570"/>
      <c r="BX1058" s="2570"/>
      <c r="BY1058" s="2570"/>
      <c r="BZ1058" s="2570"/>
      <c r="CA1058" s="2570"/>
      <c r="CB1058" s="2570"/>
      <c r="CC1058" s="2570"/>
      <c r="CD1058" s="2570"/>
      <c r="CE1058" s="2570"/>
      <c r="CF1058" s="2570"/>
      <c r="CG1058" s="2570"/>
      <c r="CH1058" s="2570"/>
      <c r="CI1058" s="2570"/>
      <c r="CJ1058" s="2570"/>
      <c r="CK1058" s="2570"/>
      <c r="CL1058" s="2570"/>
      <c r="CM1058" s="2570"/>
      <c r="CN1058" s="2570"/>
      <c r="CO1058" s="2570"/>
      <c r="CP1058" s="2570"/>
      <c r="CQ1058" s="2570"/>
      <c r="CR1058" s="2570"/>
      <c r="CS1058" s="2570"/>
      <c r="CT1058" s="2570"/>
      <c r="CU1058" s="2570"/>
      <c r="CV1058" s="2570"/>
      <c r="CW1058" s="2570"/>
      <c r="CX1058" s="2570"/>
      <c r="CY1058" s="2570"/>
      <c r="CZ1058" s="2570"/>
      <c r="DA1058" s="2570"/>
      <c r="DB1058" s="2570"/>
      <c r="DC1058" s="2570"/>
      <c r="DD1058" s="2570"/>
      <c r="DE1058" s="2570"/>
      <c r="DF1058" s="2570"/>
      <c r="DG1058" s="2570"/>
      <c r="DH1058" s="2570"/>
      <c r="DI1058" s="2570"/>
      <c r="DJ1058" s="2570"/>
      <c r="DK1058" s="2570"/>
      <c r="DL1058" s="2570"/>
      <c r="DM1058" s="2570"/>
      <c r="DN1058" s="2570"/>
      <c r="DO1058" s="2570"/>
      <c r="DP1058" s="2570"/>
      <c r="DQ1058" s="2570"/>
      <c r="DR1058" s="2570"/>
      <c r="DS1058" s="2570"/>
      <c r="DT1058" s="2570"/>
      <c r="DU1058" s="2570"/>
      <c r="DV1058" s="2570"/>
      <c r="DW1058" s="2570"/>
      <c r="DX1058" s="2571"/>
      <c r="DY1058" s="576"/>
    </row>
    <row r="1059" spans="3:129" ht="21" customHeight="1">
      <c r="I1059" s="2575"/>
      <c r="J1059" s="2576"/>
      <c r="K1059" s="2576"/>
      <c r="L1059" s="2576"/>
      <c r="M1059" s="2576"/>
      <c r="N1059" s="2576"/>
      <c r="O1059" s="2576"/>
      <c r="P1059" s="2576"/>
      <c r="Q1059" s="2576"/>
      <c r="R1059" s="2576"/>
      <c r="S1059" s="2576"/>
      <c r="T1059" s="2576"/>
      <c r="U1059" s="2576"/>
      <c r="V1059" s="2576"/>
      <c r="W1059" s="2576"/>
      <c r="X1059" s="2576"/>
      <c r="Y1059" s="2576"/>
      <c r="Z1059" s="2576"/>
      <c r="AA1059" s="2576"/>
      <c r="AB1059" s="2576"/>
      <c r="AC1059" s="2576"/>
      <c r="AD1059" s="2576"/>
      <c r="AE1059" s="2576"/>
      <c r="AF1059" s="2576"/>
      <c r="AG1059" s="2576"/>
      <c r="AH1059" s="2576"/>
      <c r="AI1059" s="2576"/>
      <c r="AJ1059" s="2576"/>
      <c r="AK1059" s="2577"/>
      <c r="AU1059" s="2449" t="s">
        <v>545</v>
      </c>
      <c r="AV1059" s="2450"/>
      <c r="AW1059" s="2450"/>
      <c r="AX1059" s="2450"/>
      <c r="AY1059" s="2450"/>
      <c r="AZ1059" s="2451"/>
      <c r="BA1059" s="2578" t="s">
        <v>548</v>
      </c>
      <c r="BB1059" s="2579"/>
      <c r="BC1059" s="2579"/>
      <c r="BD1059" s="2579"/>
      <c r="BE1059" s="2579"/>
      <c r="BF1059" s="2579"/>
      <c r="BG1059" s="2566"/>
      <c r="BH1059" s="2566"/>
      <c r="BI1059" s="2566"/>
      <c r="BJ1059" s="2566"/>
      <c r="BK1059" s="2566"/>
      <c r="BL1059" s="2566"/>
      <c r="BM1059" s="2566"/>
      <c r="BN1059" s="2566"/>
      <c r="BO1059" s="2566"/>
      <c r="BP1059" s="2566"/>
      <c r="BQ1059" s="2566"/>
      <c r="BR1059" s="2566"/>
      <c r="BS1059" s="2566"/>
      <c r="BT1059" s="2566"/>
      <c r="BU1059" s="2566"/>
      <c r="BV1059" s="2566"/>
      <c r="BW1059" s="2566"/>
      <c r="BX1059" s="2566"/>
      <c r="BY1059" s="2566"/>
      <c r="BZ1059" s="2566"/>
      <c r="CA1059" s="2566"/>
      <c r="CB1059" s="2566"/>
      <c r="CC1059" s="2566"/>
      <c r="CD1059" s="2566"/>
      <c r="CE1059" s="2566"/>
      <c r="CF1059" s="2566"/>
      <c r="CG1059" s="2566"/>
      <c r="CH1059" s="2566"/>
      <c r="CI1059" s="2566"/>
      <c r="CJ1059" s="2566"/>
      <c r="CK1059" s="2566"/>
      <c r="CL1059" s="2566"/>
      <c r="CM1059" s="2566"/>
      <c r="CN1059" s="2566"/>
      <c r="CO1059" s="2566"/>
      <c r="CP1059" s="2566"/>
      <c r="CQ1059" s="2566"/>
      <c r="CR1059" s="2566"/>
      <c r="CS1059" s="2566"/>
      <c r="CT1059" s="2566"/>
      <c r="CU1059" s="2566"/>
      <c r="CV1059" s="2566"/>
      <c r="CW1059" s="2566"/>
      <c r="CX1059" s="2566"/>
      <c r="CY1059" s="2566"/>
      <c r="CZ1059" s="2566"/>
      <c r="DA1059" s="2566"/>
      <c r="DB1059" s="2566"/>
      <c r="DC1059" s="2566"/>
      <c r="DD1059" s="2566"/>
      <c r="DE1059" s="2566"/>
      <c r="DF1059" s="2566"/>
      <c r="DG1059" s="2566"/>
      <c r="DH1059" s="2566"/>
      <c r="DI1059" s="2566"/>
      <c r="DJ1059" s="2566"/>
      <c r="DK1059" s="2566"/>
      <c r="DL1059" s="2566"/>
      <c r="DM1059" s="2566"/>
      <c r="DN1059" s="2566"/>
      <c r="DO1059" s="2566"/>
      <c r="DP1059" s="2566"/>
      <c r="DQ1059" s="2566"/>
      <c r="DR1059" s="2566"/>
      <c r="DS1059" s="2566"/>
      <c r="DT1059" s="2566"/>
      <c r="DU1059" s="2566"/>
      <c r="DV1059" s="2566"/>
      <c r="DW1059" s="2566"/>
      <c r="DX1059" s="2567"/>
      <c r="DY1059" s="576"/>
    </row>
    <row r="1060" spans="3:129" ht="21" customHeight="1">
      <c r="AU1060" s="2449" t="s">
        <v>545</v>
      </c>
      <c r="AV1060" s="2450"/>
      <c r="AW1060" s="2450"/>
      <c r="AX1060" s="2450"/>
      <c r="AY1060" s="2450"/>
      <c r="AZ1060" s="2451"/>
      <c r="BA1060" s="2578" t="s">
        <v>549</v>
      </c>
      <c r="BB1060" s="2579"/>
      <c r="BC1060" s="2579"/>
      <c r="BD1060" s="2579"/>
      <c r="BE1060" s="2579"/>
      <c r="BF1060" s="2579"/>
      <c r="BG1060" s="2566"/>
      <c r="BH1060" s="2566"/>
      <c r="BI1060" s="2566"/>
      <c r="BJ1060" s="2566"/>
      <c r="BK1060" s="2566"/>
      <c r="BL1060" s="2566"/>
      <c r="BM1060" s="2566"/>
      <c r="BN1060" s="2566"/>
      <c r="BO1060" s="2566"/>
      <c r="BP1060" s="2566"/>
      <c r="BQ1060" s="2566"/>
      <c r="BR1060" s="2566"/>
      <c r="BS1060" s="2566"/>
      <c r="BT1060" s="2566"/>
      <c r="BU1060" s="2566"/>
      <c r="BV1060" s="2566"/>
      <c r="BW1060" s="2566"/>
      <c r="BX1060" s="2566"/>
      <c r="BY1060" s="2566"/>
      <c r="BZ1060" s="2566"/>
      <c r="CA1060" s="2566"/>
      <c r="CB1060" s="2566"/>
      <c r="CC1060" s="2566"/>
      <c r="CD1060" s="2566"/>
      <c r="CE1060" s="2566"/>
      <c r="CF1060" s="2566"/>
      <c r="CG1060" s="2566"/>
      <c r="CH1060" s="2566"/>
      <c r="CI1060" s="2566"/>
      <c r="CJ1060" s="2566"/>
      <c r="CK1060" s="2566"/>
      <c r="CL1060" s="2566"/>
      <c r="CM1060" s="2566"/>
      <c r="CN1060" s="2566"/>
      <c r="CO1060" s="2566"/>
      <c r="CP1060" s="2566"/>
      <c r="CQ1060" s="2566"/>
      <c r="CR1060" s="2566"/>
      <c r="CS1060" s="2566"/>
      <c r="CT1060" s="2566"/>
      <c r="CU1060" s="2566"/>
      <c r="CV1060" s="2566"/>
      <c r="CW1060" s="2566"/>
      <c r="CX1060" s="2566"/>
      <c r="CY1060" s="2566"/>
      <c r="CZ1060" s="2566"/>
      <c r="DA1060" s="2566"/>
      <c r="DB1060" s="2566"/>
      <c r="DC1060" s="2566"/>
      <c r="DD1060" s="2566"/>
      <c r="DE1060" s="2566"/>
      <c r="DF1060" s="2566"/>
      <c r="DG1060" s="2566"/>
      <c r="DH1060" s="2566"/>
      <c r="DI1060" s="2566"/>
      <c r="DJ1060" s="2566"/>
      <c r="DK1060" s="2566"/>
      <c r="DL1060" s="2566"/>
      <c r="DM1060" s="2566"/>
      <c r="DN1060" s="2566"/>
      <c r="DO1060" s="2566"/>
      <c r="DP1060" s="2566"/>
      <c r="DQ1060" s="2566"/>
      <c r="DR1060" s="2566"/>
      <c r="DS1060" s="2566"/>
      <c r="DT1060" s="2566"/>
      <c r="DU1060" s="2566"/>
      <c r="DV1060" s="2566"/>
      <c r="DW1060" s="2566"/>
      <c r="DX1060" s="2567"/>
      <c r="DY1060" s="576"/>
    </row>
    <row r="1061" spans="3:129" ht="21" customHeight="1">
      <c r="AU1061" s="2449" t="s">
        <v>545</v>
      </c>
      <c r="AV1061" s="2450"/>
      <c r="AW1061" s="2450"/>
      <c r="AX1061" s="2450"/>
      <c r="AY1061" s="2450"/>
      <c r="AZ1061" s="2451"/>
      <c r="BA1061" s="2578" t="s">
        <v>550</v>
      </c>
      <c r="BB1061" s="2579"/>
      <c r="BC1061" s="2579"/>
      <c r="BD1061" s="2579"/>
      <c r="BE1061" s="2579"/>
      <c r="BF1061" s="2579"/>
      <c r="BG1061" s="2566"/>
      <c r="BH1061" s="2566"/>
      <c r="BI1061" s="2566"/>
      <c r="BJ1061" s="2566"/>
      <c r="BK1061" s="2566"/>
      <c r="BL1061" s="2566"/>
      <c r="BM1061" s="2566"/>
      <c r="BN1061" s="2566"/>
      <c r="BO1061" s="2566"/>
      <c r="BP1061" s="2566"/>
      <c r="BQ1061" s="2566"/>
      <c r="BR1061" s="2566"/>
      <c r="BS1061" s="2566"/>
      <c r="BT1061" s="2566"/>
      <c r="BU1061" s="2566"/>
      <c r="BV1061" s="2566"/>
      <c r="BW1061" s="2566"/>
      <c r="BX1061" s="2566"/>
      <c r="BY1061" s="2566"/>
      <c r="BZ1061" s="2566"/>
      <c r="CA1061" s="2566"/>
      <c r="CB1061" s="2566"/>
      <c r="CC1061" s="2566"/>
      <c r="CD1061" s="2566"/>
      <c r="CE1061" s="2566"/>
      <c r="CF1061" s="2566"/>
      <c r="CG1061" s="2566"/>
      <c r="CH1061" s="2566"/>
      <c r="CI1061" s="2566"/>
      <c r="CJ1061" s="2566"/>
      <c r="CK1061" s="2566"/>
      <c r="CL1061" s="2566"/>
      <c r="CM1061" s="2566"/>
      <c r="CN1061" s="2566"/>
      <c r="CO1061" s="2566"/>
      <c r="CP1061" s="2566"/>
      <c r="CQ1061" s="2566"/>
      <c r="CR1061" s="2566"/>
      <c r="CS1061" s="2566"/>
      <c r="CT1061" s="2566"/>
      <c r="CU1061" s="2566"/>
      <c r="CV1061" s="2566"/>
      <c r="CW1061" s="2566"/>
      <c r="CX1061" s="2566"/>
      <c r="CY1061" s="2566"/>
      <c r="CZ1061" s="2566"/>
      <c r="DA1061" s="2566"/>
      <c r="DB1061" s="2566"/>
      <c r="DC1061" s="2566"/>
      <c r="DD1061" s="2566"/>
      <c r="DE1061" s="2566"/>
      <c r="DF1061" s="2566"/>
      <c r="DG1061" s="2566"/>
      <c r="DH1061" s="2566"/>
      <c r="DI1061" s="2566"/>
      <c r="DJ1061" s="2566"/>
      <c r="DK1061" s="2566"/>
      <c r="DL1061" s="2566"/>
      <c r="DM1061" s="2566"/>
      <c r="DN1061" s="2566"/>
      <c r="DO1061" s="2566"/>
      <c r="DP1061" s="2566"/>
      <c r="DQ1061" s="2566"/>
      <c r="DR1061" s="2566"/>
      <c r="DS1061" s="2566"/>
      <c r="DT1061" s="2566"/>
      <c r="DU1061" s="2566"/>
      <c r="DV1061" s="2566"/>
      <c r="DW1061" s="2566"/>
      <c r="DX1061" s="2567"/>
      <c r="DY1061" s="576"/>
    </row>
    <row r="1062" spans="3:129" ht="21" customHeight="1">
      <c r="AU1062" s="2452" t="s">
        <v>545</v>
      </c>
      <c r="AV1062" s="2453"/>
      <c r="AW1062" s="2453"/>
      <c r="AX1062" s="2453"/>
      <c r="AY1062" s="2453"/>
      <c r="AZ1062" s="2454"/>
      <c r="BA1062" s="2581" t="s">
        <v>551</v>
      </c>
      <c r="BB1062" s="2582"/>
      <c r="BC1062" s="2582"/>
      <c r="BD1062" s="2582"/>
      <c r="BE1062" s="2582"/>
      <c r="BF1062" s="2582"/>
      <c r="BG1062" s="2568"/>
      <c r="BH1062" s="2568"/>
      <c r="BI1062" s="2568"/>
      <c r="BJ1062" s="2568"/>
      <c r="BK1062" s="2568"/>
      <c r="BL1062" s="2568"/>
      <c r="BM1062" s="2568"/>
      <c r="BN1062" s="2568"/>
      <c r="BO1062" s="2568"/>
      <c r="BP1062" s="2568"/>
      <c r="BQ1062" s="2568"/>
      <c r="BR1062" s="2568"/>
      <c r="BS1062" s="2568"/>
      <c r="BT1062" s="2568"/>
      <c r="BU1062" s="2568"/>
      <c r="BV1062" s="2568"/>
      <c r="BW1062" s="2568"/>
      <c r="BX1062" s="2568"/>
      <c r="BY1062" s="2568"/>
      <c r="BZ1062" s="2568"/>
      <c r="CA1062" s="2568"/>
      <c r="CB1062" s="2568"/>
      <c r="CC1062" s="2568"/>
      <c r="CD1062" s="2568"/>
      <c r="CE1062" s="2568"/>
      <c r="CF1062" s="2568"/>
      <c r="CG1062" s="2568"/>
      <c r="CH1062" s="2568"/>
      <c r="CI1062" s="2568"/>
      <c r="CJ1062" s="2568"/>
      <c r="CK1062" s="2568"/>
      <c r="CL1062" s="2568"/>
      <c r="CM1062" s="2568"/>
      <c r="CN1062" s="2568"/>
      <c r="CO1062" s="2568"/>
      <c r="CP1062" s="2568"/>
      <c r="CQ1062" s="2568"/>
      <c r="CR1062" s="2568"/>
      <c r="CS1062" s="2568"/>
      <c r="CT1062" s="2568"/>
      <c r="CU1062" s="2568"/>
      <c r="CV1062" s="2568"/>
      <c r="CW1062" s="2568"/>
      <c r="CX1062" s="2568"/>
      <c r="CY1062" s="2568"/>
      <c r="CZ1062" s="2568"/>
      <c r="DA1062" s="2568"/>
      <c r="DB1062" s="2568"/>
      <c r="DC1062" s="2568"/>
      <c r="DD1062" s="2568"/>
      <c r="DE1062" s="2568"/>
      <c r="DF1062" s="2568"/>
      <c r="DG1062" s="2568"/>
      <c r="DH1062" s="2568"/>
      <c r="DI1062" s="2568"/>
      <c r="DJ1062" s="2568"/>
      <c r="DK1062" s="2568"/>
      <c r="DL1062" s="2568"/>
      <c r="DM1062" s="2568"/>
      <c r="DN1062" s="2568"/>
      <c r="DO1062" s="2568"/>
      <c r="DP1062" s="2568"/>
      <c r="DQ1062" s="2568"/>
      <c r="DR1062" s="2568"/>
      <c r="DS1062" s="2568"/>
      <c r="DT1062" s="2568"/>
      <c r="DU1062" s="2568"/>
      <c r="DV1062" s="2568"/>
      <c r="DW1062" s="2568"/>
      <c r="DX1062" s="2569"/>
      <c r="DY1062" s="576"/>
    </row>
    <row r="1063" spans="3:129" ht="21" customHeight="1"/>
    <row r="1064" spans="3:129" ht="21" customHeight="1">
      <c r="CO1064" s="476" t="s">
        <v>609</v>
      </c>
    </row>
    <row r="1065" spans="3:129">
      <c r="BH1065" s="2464" t="s">
        <v>610</v>
      </c>
      <c r="BI1065" s="2464"/>
      <c r="BJ1065" s="2464"/>
      <c r="BK1065" s="2464"/>
      <c r="BL1065" s="2464"/>
      <c r="BM1065" s="2358">
        <v>14</v>
      </c>
      <c r="BN1065" s="2358"/>
      <c r="BO1065" s="2358"/>
      <c r="BP1065" s="2358"/>
      <c r="BQ1065" s="2358"/>
      <c r="BR1065" s="2465" t="s">
        <v>610</v>
      </c>
      <c r="BS1065" s="2465"/>
      <c r="BT1065" s="2465"/>
      <c r="BU1065" s="2465"/>
      <c r="BV1065" s="2465"/>
    </row>
    <row r="1067" spans="3:129">
      <c r="C1067" s="2465" t="str">
        <f>D153</f>
        <v>７　仮設備計画</v>
      </c>
      <c r="D1067" s="2465"/>
      <c r="E1067" s="2465"/>
      <c r="F1067" s="2465"/>
      <c r="G1067" s="2465"/>
      <c r="H1067" s="2465"/>
      <c r="I1067" s="2465"/>
      <c r="J1067" s="2465"/>
      <c r="K1067" s="2465"/>
      <c r="L1067" s="2465"/>
      <c r="M1067" s="2465"/>
      <c r="N1067" s="2465"/>
      <c r="O1067" s="2465"/>
      <c r="P1067" s="2465"/>
      <c r="Q1067" s="2465"/>
      <c r="R1067" s="2465"/>
      <c r="S1067" s="2465"/>
      <c r="T1067" s="2465"/>
      <c r="U1067" s="2465"/>
      <c r="V1067" s="2465"/>
      <c r="W1067" s="2465"/>
      <c r="X1067" s="2465"/>
      <c r="Y1067" s="2465"/>
      <c r="Z1067" s="2465"/>
      <c r="AA1067" s="2465"/>
      <c r="AB1067" s="2465"/>
      <c r="AC1067" s="2465"/>
      <c r="AD1067" s="2465"/>
      <c r="AE1067" s="2465"/>
      <c r="AF1067" s="2465"/>
      <c r="AG1067" s="2465"/>
      <c r="AH1067" s="2465"/>
      <c r="AI1067" s="2465"/>
      <c r="AJ1067" s="2465"/>
      <c r="AK1067" s="2465"/>
      <c r="AL1067" s="2465"/>
      <c r="AM1067" s="489"/>
      <c r="AN1067" s="489"/>
      <c r="AO1067" s="489"/>
      <c r="AP1067" s="489"/>
      <c r="AQ1067" s="489"/>
      <c r="AR1067" s="489"/>
      <c r="AS1067" s="489"/>
      <c r="AT1067" s="489"/>
      <c r="AU1067" s="489"/>
    </row>
    <row r="1068" spans="3:129">
      <c r="C1068" s="2465"/>
      <c r="D1068" s="2465"/>
      <c r="E1068" s="2465"/>
      <c r="F1068" s="2465"/>
      <c r="G1068" s="2465"/>
      <c r="H1068" s="2465"/>
      <c r="I1068" s="2465"/>
      <c r="J1068" s="2465"/>
      <c r="K1068" s="2465"/>
      <c r="L1068" s="2465"/>
      <c r="M1068" s="2465"/>
      <c r="N1068" s="2465"/>
      <c r="O1068" s="2465"/>
      <c r="P1068" s="2465"/>
      <c r="Q1068" s="2465"/>
      <c r="R1068" s="2465"/>
      <c r="S1068" s="2465"/>
      <c r="T1068" s="2465"/>
      <c r="U1068" s="2465"/>
      <c r="V1068" s="2465"/>
      <c r="W1068" s="2465"/>
      <c r="X1068" s="2465"/>
      <c r="Y1068" s="2465"/>
      <c r="Z1068" s="2465"/>
      <c r="AA1068" s="2465"/>
      <c r="AB1068" s="2465"/>
      <c r="AC1068" s="2465"/>
      <c r="AD1068" s="2465"/>
      <c r="AE1068" s="2465"/>
      <c r="AF1068" s="2465"/>
      <c r="AG1068" s="2465"/>
      <c r="AH1068" s="2465"/>
      <c r="AI1068" s="2465"/>
      <c r="AJ1068" s="2465"/>
      <c r="AK1068" s="2465"/>
      <c r="AL1068" s="2465"/>
      <c r="AM1068" s="489"/>
      <c r="AN1068" s="489"/>
      <c r="AO1068" s="489"/>
      <c r="AP1068" s="489"/>
      <c r="AQ1068" s="489"/>
      <c r="AR1068" s="489"/>
      <c r="AS1068" s="489"/>
      <c r="AT1068" s="489"/>
      <c r="AU1068" s="489"/>
    </row>
    <row r="1069" spans="3:129">
      <c r="AU1069" s="489"/>
    </row>
    <row r="1070" spans="3:129" ht="22.5" customHeight="1">
      <c r="S1070" s="477"/>
      <c r="T1070" s="477"/>
      <c r="U1070" s="477"/>
      <c r="AU1070" s="489"/>
      <c r="BJ1070" s="2661" t="s">
        <v>574</v>
      </c>
      <c r="BK1070" s="2662"/>
      <c r="BL1070" s="2662"/>
      <c r="BM1070" s="2663"/>
      <c r="BN1070" s="2473" t="s">
        <v>612</v>
      </c>
      <c r="BO1070" s="2474"/>
      <c r="BP1070" s="2474"/>
      <c r="BQ1070" s="2474"/>
      <c r="BR1070" s="2474"/>
      <c r="BS1070" s="2474"/>
      <c r="BT1070" s="2474"/>
      <c r="BU1070" s="2474"/>
      <c r="BV1070" s="2474"/>
      <c r="BW1070" s="2474"/>
      <c r="BX1070" s="2474"/>
      <c r="BY1070" s="2474"/>
      <c r="BZ1070" s="2474"/>
      <c r="CA1070" s="2474"/>
      <c r="CB1070" s="2474"/>
      <c r="CC1070" s="2474"/>
      <c r="CD1070" s="2474"/>
      <c r="CE1070" s="2474"/>
      <c r="CF1070" s="2474"/>
      <c r="CG1070" s="2474"/>
      <c r="CH1070" s="2474"/>
      <c r="CI1070" s="2474"/>
      <c r="CJ1070" s="2474"/>
      <c r="CK1070" s="2474"/>
      <c r="CL1070" s="2474"/>
      <c r="CM1070" s="2474"/>
      <c r="CN1070" s="2474"/>
      <c r="CO1070" s="2474"/>
      <c r="CP1070" s="2474"/>
      <c r="CQ1070" s="2474"/>
      <c r="CR1070" s="2474"/>
      <c r="CS1070" s="2554"/>
      <c r="CT1070" s="2554"/>
      <c r="CU1070" s="2554"/>
      <c r="CV1070" s="2474"/>
      <c r="CW1070" s="2474"/>
      <c r="CX1070" s="2474"/>
      <c r="CY1070" s="2474"/>
      <c r="CZ1070" s="2474"/>
      <c r="DA1070" s="2474"/>
      <c r="DB1070" s="2474"/>
      <c r="DC1070" s="2554"/>
      <c r="DD1070" s="2554"/>
      <c r="DE1070" s="2554"/>
      <c r="DF1070" s="2554"/>
      <c r="DG1070" s="2554"/>
      <c r="DH1070" s="2554"/>
      <c r="DI1070" s="2554"/>
      <c r="DJ1070" s="2554"/>
      <c r="DK1070" s="2554"/>
      <c r="DL1070" s="2554"/>
      <c r="DM1070" s="2554"/>
      <c r="DN1070" s="2554"/>
      <c r="DO1070" s="2554"/>
      <c r="DP1070" s="2554"/>
      <c r="DQ1070" s="2474"/>
      <c r="DR1070" s="2474"/>
      <c r="DS1070" s="2474"/>
      <c r="DT1070" s="2475"/>
      <c r="DU1070" s="481"/>
      <c r="DV1070" s="482"/>
      <c r="DW1070" s="482"/>
    </row>
    <row r="1071" spans="3:129" ht="10.5" customHeight="1">
      <c r="H1071" s="2572" t="s">
        <v>628</v>
      </c>
      <c r="I1071" s="2573"/>
      <c r="J1071" s="2573"/>
      <c r="K1071" s="2573"/>
      <c r="L1071" s="2573"/>
      <c r="M1071" s="2573"/>
      <c r="N1071" s="2573"/>
      <c r="O1071" s="2573"/>
      <c r="P1071" s="2573"/>
      <c r="Q1071" s="2573"/>
      <c r="R1071" s="2573"/>
      <c r="S1071" s="2573"/>
      <c r="T1071" s="2573"/>
      <c r="U1071" s="2573"/>
      <c r="V1071" s="2573"/>
      <c r="W1071" s="2573"/>
      <c r="X1071" s="2573"/>
      <c r="Y1071" s="2573"/>
      <c r="Z1071" s="2573"/>
      <c r="AA1071" s="2573"/>
      <c r="AB1071" s="2573"/>
      <c r="AC1071" s="2573"/>
      <c r="AD1071" s="2573"/>
      <c r="AE1071" s="2573"/>
      <c r="AF1071" s="2573"/>
      <c r="AG1071" s="2573"/>
      <c r="AH1071" s="2573"/>
      <c r="AI1071" s="2573"/>
      <c r="AJ1071" s="2573"/>
      <c r="AK1071" s="2573"/>
      <c r="AL1071" s="2573"/>
      <c r="AM1071" s="2573"/>
      <c r="AN1071" s="2573"/>
      <c r="AO1071" s="2573"/>
      <c r="AP1071" s="2573"/>
      <c r="AQ1071" s="2573"/>
      <c r="AR1071" s="2573"/>
      <c r="AS1071" s="2573"/>
      <c r="AT1071" s="2574"/>
      <c r="AU1071" s="502"/>
      <c r="AV1071" s="486"/>
      <c r="AW1071" s="486"/>
      <c r="AX1071" s="486"/>
      <c r="AY1071" s="486"/>
      <c r="AZ1071" s="486"/>
      <c r="BA1071" s="486"/>
      <c r="BB1071" s="486"/>
      <c r="BC1071" s="486"/>
      <c r="BD1071" s="486"/>
      <c r="BE1071" s="486"/>
      <c r="BF1071" s="486"/>
      <c r="BG1071" s="486"/>
      <c r="BH1071" s="486"/>
      <c r="BI1071" s="487"/>
      <c r="BJ1071" s="2446" t="s">
        <v>545</v>
      </c>
      <c r="BK1071" s="2447"/>
      <c r="BL1071" s="2447"/>
      <c r="BM1071" s="2448"/>
      <c r="BN1071" s="2449" t="s">
        <v>644</v>
      </c>
      <c r="BO1071" s="2450"/>
      <c r="BP1071" s="2450"/>
      <c r="BQ1071" s="2450"/>
      <c r="BR1071" s="2566" t="s">
        <v>616</v>
      </c>
      <c r="BS1071" s="2566"/>
      <c r="BT1071" s="2566"/>
      <c r="BU1071" s="2566"/>
      <c r="BV1071" s="2566"/>
      <c r="BW1071" s="2566"/>
      <c r="BX1071" s="2566"/>
      <c r="BY1071" s="2566"/>
      <c r="BZ1071" s="2566"/>
      <c r="CA1071" s="2566"/>
      <c r="CB1071" s="2566"/>
      <c r="CC1071" s="2566"/>
      <c r="CD1071" s="2566"/>
      <c r="CE1071" s="2566"/>
      <c r="CF1071" s="2566"/>
      <c r="CG1071" s="2566"/>
      <c r="CH1071" s="2566"/>
      <c r="CI1071" s="2566"/>
      <c r="CJ1071" s="2566"/>
      <c r="CK1071" s="2566"/>
      <c r="CL1071" s="2566"/>
      <c r="CM1071" s="2566"/>
      <c r="CN1071" s="2566"/>
      <c r="CO1071" s="2566"/>
      <c r="CP1071" s="2566"/>
      <c r="CQ1071" s="2566"/>
      <c r="CR1071" s="2566"/>
      <c r="CS1071" s="2566"/>
      <c r="CT1071" s="2566"/>
      <c r="CU1071" s="2566"/>
      <c r="CV1071" s="2566"/>
      <c r="CW1071" s="2566"/>
      <c r="CX1071" s="2566"/>
      <c r="CY1071" s="2566"/>
      <c r="CZ1071" s="2566"/>
      <c r="DA1071" s="2566"/>
      <c r="DB1071" s="2566"/>
      <c r="DC1071" s="2566"/>
      <c r="DD1071" s="2566"/>
      <c r="DE1071" s="2566"/>
      <c r="DF1071" s="2566"/>
      <c r="DG1071" s="2566"/>
      <c r="DH1071" s="2566"/>
      <c r="DI1071" s="2566"/>
      <c r="DJ1071" s="2566"/>
      <c r="DK1071" s="2566"/>
      <c r="DL1071" s="2566"/>
      <c r="DM1071" s="2566"/>
      <c r="DN1071" s="2566"/>
      <c r="DO1071" s="2566"/>
      <c r="DP1071" s="2566"/>
      <c r="DQ1071" s="2566"/>
      <c r="DR1071" s="2566"/>
      <c r="DS1071" s="2566"/>
      <c r="DT1071" s="2567"/>
      <c r="DU1071" s="485"/>
      <c r="DV1071" s="486"/>
      <c r="DW1071" s="486"/>
    </row>
    <row r="1072" spans="3:129" ht="10.5" customHeight="1">
      <c r="H1072" s="2607"/>
      <c r="I1072" s="2608"/>
      <c r="J1072" s="2608"/>
      <c r="K1072" s="2608"/>
      <c r="L1072" s="2608"/>
      <c r="M1072" s="2608"/>
      <c r="N1072" s="2608"/>
      <c r="O1072" s="2608"/>
      <c r="P1072" s="2608"/>
      <c r="Q1072" s="2608"/>
      <c r="R1072" s="2608"/>
      <c r="S1072" s="2608"/>
      <c r="T1072" s="2608"/>
      <c r="U1072" s="2608"/>
      <c r="V1072" s="2608"/>
      <c r="W1072" s="2608"/>
      <c r="X1072" s="2608"/>
      <c r="Y1072" s="2608"/>
      <c r="Z1072" s="2608"/>
      <c r="AA1072" s="2608"/>
      <c r="AB1072" s="2608"/>
      <c r="AC1072" s="2608"/>
      <c r="AD1072" s="2608"/>
      <c r="AE1072" s="2608"/>
      <c r="AF1072" s="2608"/>
      <c r="AG1072" s="2608"/>
      <c r="AH1072" s="2608"/>
      <c r="AI1072" s="2608"/>
      <c r="AJ1072" s="2608"/>
      <c r="AK1072" s="2608"/>
      <c r="AL1072" s="2608"/>
      <c r="AM1072" s="2608"/>
      <c r="AN1072" s="2608"/>
      <c r="AO1072" s="2608"/>
      <c r="AP1072" s="2608"/>
      <c r="AQ1072" s="2608"/>
      <c r="AR1072" s="2608"/>
      <c r="AS1072" s="2608"/>
      <c r="AT1072" s="2619"/>
      <c r="AU1072" s="500"/>
      <c r="AV1072" s="482"/>
      <c r="AW1072" s="482"/>
      <c r="AX1072" s="482"/>
      <c r="AY1072" s="482"/>
      <c r="AZ1072" s="482"/>
      <c r="BA1072" s="482"/>
      <c r="BB1072" s="482"/>
      <c r="BC1072" s="482"/>
      <c r="BD1072" s="482"/>
      <c r="BE1072" s="482"/>
      <c r="BF1072" s="482"/>
      <c r="BG1072" s="482"/>
      <c r="BH1072" s="482"/>
      <c r="BI1072" s="482"/>
      <c r="BJ1072" s="2449"/>
      <c r="BK1072" s="2450"/>
      <c r="BL1072" s="2450"/>
      <c r="BM1072" s="2451"/>
      <c r="BN1072" s="2449"/>
      <c r="BO1072" s="2450"/>
      <c r="BP1072" s="2450"/>
      <c r="BQ1072" s="2450"/>
      <c r="BR1072" s="2566"/>
      <c r="BS1072" s="2566"/>
      <c r="BT1072" s="2566"/>
      <c r="BU1072" s="2566"/>
      <c r="BV1072" s="2566"/>
      <c r="BW1072" s="2566"/>
      <c r="BX1072" s="2566"/>
      <c r="BY1072" s="2566"/>
      <c r="BZ1072" s="2566"/>
      <c r="CA1072" s="2566"/>
      <c r="CB1072" s="2566"/>
      <c r="CC1072" s="2566"/>
      <c r="CD1072" s="2566"/>
      <c r="CE1072" s="2566"/>
      <c r="CF1072" s="2566"/>
      <c r="CG1072" s="2566"/>
      <c r="CH1072" s="2566"/>
      <c r="CI1072" s="2566"/>
      <c r="CJ1072" s="2566"/>
      <c r="CK1072" s="2566"/>
      <c r="CL1072" s="2566"/>
      <c r="CM1072" s="2566"/>
      <c r="CN1072" s="2566"/>
      <c r="CO1072" s="2566"/>
      <c r="CP1072" s="2566"/>
      <c r="CQ1072" s="2566"/>
      <c r="CR1072" s="2566"/>
      <c r="CS1072" s="2566"/>
      <c r="CT1072" s="2566"/>
      <c r="CU1072" s="2566"/>
      <c r="CV1072" s="2566"/>
      <c r="CW1072" s="2566"/>
      <c r="CX1072" s="2566"/>
      <c r="CY1072" s="2566"/>
      <c r="CZ1072" s="2566"/>
      <c r="DA1072" s="2566"/>
      <c r="DB1072" s="2566"/>
      <c r="DC1072" s="2566"/>
      <c r="DD1072" s="2566"/>
      <c r="DE1072" s="2566"/>
      <c r="DF1072" s="2566"/>
      <c r="DG1072" s="2566"/>
      <c r="DH1072" s="2566"/>
      <c r="DI1072" s="2566"/>
      <c r="DJ1072" s="2566"/>
      <c r="DK1072" s="2566"/>
      <c r="DL1072" s="2566"/>
      <c r="DM1072" s="2566"/>
      <c r="DN1072" s="2566"/>
      <c r="DO1072" s="2566"/>
      <c r="DP1072" s="2566"/>
      <c r="DQ1072" s="2566"/>
      <c r="DR1072" s="2566"/>
      <c r="DS1072" s="2566"/>
      <c r="DT1072" s="2567"/>
      <c r="DX1072" s="481"/>
      <c r="DY1072" s="482"/>
    </row>
    <row r="1073" spans="8:129" ht="22.5" customHeight="1">
      <c r="H1073" s="2575"/>
      <c r="I1073" s="2576"/>
      <c r="J1073" s="2576"/>
      <c r="K1073" s="2576"/>
      <c r="L1073" s="2576"/>
      <c r="M1073" s="2576"/>
      <c r="N1073" s="2576"/>
      <c r="O1073" s="2576"/>
      <c r="P1073" s="2576"/>
      <c r="Q1073" s="2576"/>
      <c r="R1073" s="2576"/>
      <c r="S1073" s="2576"/>
      <c r="T1073" s="2576"/>
      <c r="U1073" s="2576"/>
      <c r="V1073" s="2576"/>
      <c r="W1073" s="2576"/>
      <c r="X1073" s="2576"/>
      <c r="Y1073" s="2576"/>
      <c r="Z1073" s="2576"/>
      <c r="AA1073" s="2576"/>
      <c r="AB1073" s="2576"/>
      <c r="AC1073" s="2576"/>
      <c r="AD1073" s="2576"/>
      <c r="AE1073" s="2576"/>
      <c r="AF1073" s="2576"/>
      <c r="AG1073" s="2576"/>
      <c r="AH1073" s="2576"/>
      <c r="AI1073" s="2576"/>
      <c r="AJ1073" s="2576"/>
      <c r="AK1073" s="2576"/>
      <c r="AL1073" s="2576"/>
      <c r="AM1073" s="2576"/>
      <c r="AN1073" s="2576"/>
      <c r="AO1073" s="2576"/>
      <c r="AP1073" s="2576"/>
      <c r="AQ1073" s="2576"/>
      <c r="AR1073" s="2576"/>
      <c r="AS1073" s="2576"/>
      <c r="AT1073" s="2577"/>
      <c r="AU1073" s="489"/>
      <c r="BJ1073" s="2449" t="s">
        <v>545</v>
      </c>
      <c r="BK1073" s="2450"/>
      <c r="BL1073" s="2450"/>
      <c r="BM1073" s="2451"/>
      <c r="BN1073" s="2449" t="s">
        <v>548</v>
      </c>
      <c r="BO1073" s="2450"/>
      <c r="BP1073" s="2450"/>
      <c r="BQ1073" s="2450"/>
      <c r="BR1073" s="2566" t="s">
        <v>619</v>
      </c>
      <c r="BS1073" s="2566"/>
      <c r="BT1073" s="2566"/>
      <c r="BU1073" s="2566"/>
      <c r="BV1073" s="2566"/>
      <c r="BW1073" s="2566"/>
      <c r="BX1073" s="2566"/>
      <c r="BY1073" s="2566"/>
      <c r="BZ1073" s="2566"/>
      <c r="CA1073" s="2566"/>
      <c r="CB1073" s="2566"/>
      <c r="CC1073" s="2566"/>
      <c r="CD1073" s="2566"/>
      <c r="CE1073" s="2566"/>
      <c r="CF1073" s="2566"/>
      <c r="CG1073" s="2566"/>
      <c r="CH1073" s="2566"/>
      <c r="CI1073" s="2566"/>
      <c r="CJ1073" s="2566"/>
      <c r="CK1073" s="2566"/>
      <c r="CL1073" s="2566"/>
      <c r="CM1073" s="2566"/>
      <c r="CN1073" s="2566"/>
      <c r="CO1073" s="2566"/>
      <c r="CP1073" s="2566"/>
      <c r="CQ1073" s="2566"/>
      <c r="CR1073" s="2566"/>
      <c r="CS1073" s="2566"/>
      <c r="CT1073" s="2566"/>
      <c r="CU1073" s="2566"/>
      <c r="CV1073" s="2566"/>
      <c r="CW1073" s="2566"/>
      <c r="CX1073" s="2566"/>
      <c r="CY1073" s="2566"/>
      <c r="CZ1073" s="2566"/>
      <c r="DA1073" s="2566"/>
      <c r="DB1073" s="2566"/>
      <c r="DC1073" s="2566"/>
      <c r="DD1073" s="2566"/>
      <c r="DE1073" s="2566"/>
      <c r="DF1073" s="2566"/>
      <c r="DG1073" s="2566"/>
      <c r="DH1073" s="2566"/>
      <c r="DI1073" s="2566"/>
      <c r="DJ1073" s="2566"/>
      <c r="DK1073" s="2566"/>
      <c r="DL1073" s="2566"/>
      <c r="DM1073" s="2566"/>
      <c r="DN1073" s="2566"/>
      <c r="DO1073" s="2566"/>
      <c r="DP1073" s="2566"/>
      <c r="DQ1073" s="2566"/>
      <c r="DR1073" s="2566"/>
      <c r="DS1073" s="2566"/>
      <c r="DT1073" s="2567"/>
      <c r="DX1073" s="481"/>
      <c r="DY1073" s="482"/>
    </row>
    <row r="1074" spans="8:129" ht="22.5" customHeight="1">
      <c r="AB1074" s="482"/>
      <c r="AC1074" s="482"/>
      <c r="AD1074" s="482"/>
      <c r="AE1074" s="481"/>
      <c r="AU1074" s="489"/>
      <c r="BJ1074" s="2449" t="s">
        <v>545</v>
      </c>
      <c r="BK1074" s="2450"/>
      <c r="BL1074" s="2450"/>
      <c r="BM1074" s="2451"/>
      <c r="BN1074" s="2449" t="s">
        <v>549</v>
      </c>
      <c r="BO1074" s="2450"/>
      <c r="BP1074" s="2450"/>
      <c r="BQ1074" s="2450"/>
      <c r="BR1074" s="2566" t="s">
        <v>613</v>
      </c>
      <c r="BS1074" s="2566"/>
      <c r="BT1074" s="2566"/>
      <c r="BU1074" s="2566"/>
      <c r="BV1074" s="2566"/>
      <c r="BW1074" s="2566"/>
      <c r="BX1074" s="2566"/>
      <c r="BY1074" s="2566"/>
      <c r="BZ1074" s="2566"/>
      <c r="CA1074" s="2566"/>
      <c r="CB1074" s="2566"/>
      <c r="CC1074" s="2566"/>
      <c r="CD1074" s="2566"/>
      <c r="CE1074" s="2566"/>
      <c r="CF1074" s="2566"/>
      <c r="CG1074" s="2566"/>
      <c r="CH1074" s="2566"/>
      <c r="CI1074" s="2566"/>
      <c r="CJ1074" s="2566"/>
      <c r="CK1074" s="2566"/>
      <c r="CL1074" s="2566"/>
      <c r="CM1074" s="2566"/>
      <c r="CN1074" s="2566"/>
      <c r="CO1074" s="2566"/>
      <c r="CP1074" s="2566"/>
      <c r="CQ1074" s="2566"/>
      <c r="CR1074" s="2566"/>
      <c r="CS1074" s="2566"/>
      <c r="CT1074" s="2566"/>
      <c r="CU1074" s="2566"/>
      <c r="CV1074" s="2566"/>
      <c r="CW1074" s="2566"/>
      <c r="CX1074" s="2566"/>
      <c r="CY1074" s="2566"/>
      <c r="CZ1074" s="2566"/>
      <c r="DA1074" s="2566"/>
      <c r="DB1074" s="2566"/>
      <c r="DC1074" s="2566"/>
      <c r="DD1074" s="2566"/>
      <c r="DE1074" s="2566"/>
      <c r="DF1074" s="2566"/>
      <c r="DG1074" s="2566"/>
      <c r="DH1074" s="2566"/>
      <c r="DI1074" s="2566"/>
      <c r="DJ1074" s="2566"/>
      <c r="DK1074" s="2566"/>
      <c r="DL1074" s="2566"/>
      <c r="DM1074" s="2566"/>
      <c r="DN1074" s="2566"/>
      <c r="DO1074" s="2566"/>
      <c r="DP1074" s="2566"/>
      <c r="DQ1074" s="2566"/>
      <c r="DR1074" s="2566"/>
      <c r="DS1074" s="2566"/>
      <c r="DT1074" s="2567"/>
      <c r="DX1074" s="481"/>
      <c r="DY1074" s="482"/>
    </row>
    <row r="1075" spans="8:129" ht="22.5" customHeight="1">
      <c r="AB1075" s="482"/>
      <c r="AC1075" s="482"/>
      <c r="AD1075" s="482"/>
      <c r="AE1075" s="481"/>
      <c r="AU1075" s="489"/>
      <c r="BJ1075" s="2449" t="s">
        <v>545</v>
      </c>
      <c r="BK1075" s="2450"/>
      <c r="BL1075" s="2450"/>
      <c r="BM1075" s="2451"/>
      <c r="BN1075" s="2449" t="s">
        <v>550</v>
      </c>
      <c r="BO1075" s="2450"/>
      <c r="BP1075" s="2450"/>
      <c r="BQ1075" s="2450"/>
      <c r="BR1075" s="2566" t="s">
        <v>614</v>
      </c>
      <c r="BS1075" s="2566"/>
      <c r="BT1075" s="2566"/>
      <c r="BU1075" s="2566"/>
      <c r="BV1075" s="2566"/>
      <c r="BW1075" s="2566"/>
      <c r="BX1075" s="2566"/>
      <c r="BY1075" s="2566"/>
      <c r="BZ1075" s="2566"/>
      <c r="CA1075" s="2566"/>
      <c r="CB1075" s="2566"/>
      <c r="CC1075" s="2566"/>
      <c r="CD1075" s="2566"/>
      <c r="CE1075" s="2566"/>
      <c r="CF1075" s="2566"/>
      <c r="CG1075" s="2566"/>
      <c r="CH1075" s="2566"/>
      <c r="CI1075" s="2566"/>
      <c r="CJ1075" s="2566"/>
      <c r="CK1075" s="2566"/>
      <c r="CL1075" s="2566"/>
      <c r="CM1075" s="2566"/>
      <c r="CN1075" s="2566"/>
      <c r="CO1075" s="2566"/>
      <c r="CP1075" s="2566"/>
      <c r="CQ1075" s="2566"/>
      <c r="CR1075" s="2566"/>
      <c r="CS1075" s="2566"/>
      <c r="CT1075" s="2566"/>
      <c r="CU1075" s="2566"/>
      <c r="CV1075" s="2566"/>
      <c r="CW1075" s="2566"/>
      <c r="CX1075" s="2566"/>
      <c r="CY1075" s="2566"/>
      <c r="CZ1075" s="2566"/>
      <c r="DA1075" s="2566"/>
      <c r="DB1075" s="2566"/>
      <c r="DC1075" s="2566"/>
      <c r="DD1075" s="2566"/>
      <c r="DE1075" s="2566"/>
      <c r="DF1075" s="2566"/>
      <c r="DG1075" s="2566"/>
      <c r="DH1075" s="2566"/>
      <c r="DI1075" s="2566"/>
      <c r="DJ1075" s="2566"/>
      <c r="DK1075" s="2566"/>
      <c r="DL1075" s="2566"/>
      <c r="DM1075" s="2566"/>
      <c r="DN1075" s="2566"/>
      <c r="DO1075" s="2566"/>
      <c r="DP1075" s="2566"/>
      <c r="DQ1075" s="2566"/>
      <c r="DR1075" s="2566"/>
      <c r="DS1075" s="2566"/>
      <c r="DT1075" s="2567"/>
      <c r="DX1075" s="481"/>
      <c r="DY1075" s="482"/>
    </row>
    <row r="1076" spans="8:129" ht="22.5" customHeight="1">
      <c r="AB1076" s="482"/>
      <c r="AC1076" s="482"/>
      <c r="AD1076" s="482"/>
      <c r="AE1076" s="481"/>
      <c r="BJ1076" s="2471" t="s">
        <v>545</v>
      </c>
      <c r="BK1076" s="2453"/>
      <c r="BL1076" s="2453"/>
      <c r="BM1076" s="2454"/>
      <c r="BN1076" s="2471" t="s">
        <v>551</v>
      </c>
      <c r="BO1076" s="2453"/>
      <c r="BP1076" s="2453"/>
      <c r="BQ1076" s="2453"/>
      <c r="BR1076" s="2568" t="s">
        <v>615</v>
      </c>
      <c r="BS1076" s="2568"/>
      <c r="BT1076" s="2568"/>
      <c r="BU1076" s="2568"/>
      <c r="BV1076" s="2568"/>
      <c r="BW1076" s="2568"/>
      <c r="BX1076" s="2568"/>
      <c r="BY1076" s="2568"/>
      <c r="BZ1076" s="2568"/>
      <c r="CA1076" s="2568"/>
      <c r="CB1076" s="2568"/>
      <c r="CC1076" s="2568"/>
      <c r="CD1076" s="2568"/>
      <c r="CE1076" s="2568"/>
      <c r="CF1076" s="2568"/>
      <c r="CG1076" s="2568"/>
      <c r="CH1076" s="2568"/>
      <c r="CI1076" s="2568"/>
      <c r="CJ1076" s="2568"/>
      <c r="CK1076" s="2568"/>
      <c r="CL1076" s="2568"/>
      <c r="CM1076" s="2568"/>
      <c r="CN1076" s="2568"/>
      <c r="CO1076" s="2568"/>
      <c r="CP1076" s="2568"/>
      <c r="CQ1076" s="2568"/>
      <c r="CR1076" s="2568"/>
      <c r="CS1076" s="2568"/>
      <c r="CT1076" s="2568"/>
      <c r="CU1076" s="2568"/>
      <c r="CV1076" s="2568"/>
      <c r="CW1076" s="2568"/>
      <c r="CX1076" s="2568"/>
      <c r="CY1076" s="2568"/>
      <c r="CZ1076" s="2568"/>
      <c r="DA1076" s="2568"/>
      <c r="DB1076" s="2568"/>
      <c r="DC1076" s="2568"/>
      <c r="DD1076" s="2568"/>
      <c r="DE1076" s="2568"/>
      <c r="DF1076" s="2568"/>
      <c r="DG1076" s="2568"/>
      <c r="DH1076" s="2568"/>
      <c r="DI1076" s="2568"/>
      <c r="DJ1076" s="2568"/>
      <c r="DK1076" s="2568"/>
      <c r="DL1076" s="2568"/>
      <c r="DM1076" s="2568"/>
      <c r="DN1076" s="2568"/>
      <c r="DO1076" s="2568"/>
      <c r="DP1076" s="2568"/>
      <c r="DQ1076" s="2568"/>
      <c r="DR1076" s="2568"/>
      <c r="DS1076" s="2568"/>
      <c r="DT1076" s="2569"/>
      <c r="DX1076" s="481"/>
      <c r="DY1076" s="482"/>
    </row>
    <row r="1077" spans="8:129">
      <c r="AB1077" s="482"/>
      <c r="AC1077" s="482"/>
      <c r="AD1077" s="482"/>
      <c r="AE1077" s="481"/>
      <c r="DX1077" s="481"/>
      <c r="DY1077" s="482"/>
    </row>
    <row r="1078" spans="8:129">
      <c r="AB1078" s="482"/>
      <c r="AC1078" s="482"/>
      <c r="AD1078" s="482"/>
      <c r="AE1078" s="481"/>
      <c r="DX1078" s="481"/>
      <c r="DY1078" s="482"/>
    </row>
    <row r="1079" spans="8:129">
      <c r="AB1079" s="482"/>
      <c r="AC1079" s="482"/>
      <c r="AD1079" s="482"/>
      <c r="AE1079" s="481"/>
      <c r="DX1079" s="481"/>
      <c r="DY1079" s="482"/>
    </row>
    <row r="1080" spans="8:129">
      <c r="S1080" s="477"/>
      <c r="T1080" s="477"/>
      <c r="U1080" s="477"/>
      <c r="AB1080" s="482"/>
      <c r="AC1080" s="482"/>
      <c r="AD1080" s="482"/>
      <c r="AE1080" s="481"/>
      <c r="AU1080" s="489"/>
      <c r="DX1080" s="481"/>
      <c r="DY1080" s="482"/>
    </row>
    <row r="1081" spans="8:129" ht="22.5" customHeight="1">
      <c r="H1081" s="2572" t="s">
        <v>620</v>
      </c>
      <c r="I1081" s="2573"/>
      <c r="J1081" s="2573"/>
      <c r="K1081" s="2573"/>
      <c r="L1081" s="2573"/>
      <c r="M1081" s="2573"/>
      <c r="N1081" s="2573"/>
      <c r="O1081" s="2573"/>
      <c r="P1081" s="2573"/>
      <c r="Q1081" s="2573"/>
      <c r="R1081" s="2573"/>
      <c r="S1081" s="2573"/>
      <c r="T1081" s="2573"/>
      <c r="U1081" s="2573"/>
      <c r="V1081" s="2573"/>
      <c r="W1081" s="2573"/>
      <c r="X1081" s="2573"/>
      <c r="Y1081" s="2573"/>
      <c r="Z1081" s="2573"/>
      <c r="AA1081" s="2573"/>
      <c r="AB1081" s="2573"/>
      <c r="AC1081" s="2573"/>
      <c r="AD1081" s="2573"/>
      <c r="AE1081" s="2573"/>
      <c r="AF1081" s="2573"/>
      <c r="AG1081" s="2573"/>
      <c r="AH1081" s="2573"/>
      <c r="AI1081" s="2573"/>
      <c r="AJ1081" s="2573"/>
      <c r="AK1081" s="2573"/>
      <c r="AL1081" s="2573"/>
      <c r="AM1081" s="2573"/>
      <c r="AN1081" s="2573"/>
      <c r="AO1081" s="2573"/>
      <c r="AP1081" s="2573"/>
      <c r="AQ1081" s="2573"/>
      <c r="AR1081" s="2573"/>
      <c r="AS1081" s="2573"/>
      <c r="AT1081" s="2574"/>
      <c r="AU1081" s="502"/>
      <c r="AV1081" s="486"/>
      <c r="AW1081" s="486"/>
      <c r="AX1081" s="486"/>
      <c r="AY1081" s="486"/>
      <c r="AZ1081" s="486"/>
      <c r="BA1081" s="486"/>
      <c r="BB1081" s="486"/>
      <c r="BC1081" s="486"/>
      <c r="BD1081" s="486"/>
      <c r="BE1081" s="486"/>
      <c r="BF1081" s="486"/>
      <c r="BG1081" s="486"/>
      <c r="BH1081" s="486"/>
      <c r="BI1081" s="487"/>
      <c r="BJ1081" s="2661" t="s">
        <v>574</v>
      </c>
      <c r="BK1081" s="2662"/>
      <c r="BL1081" s="2662"/>
      <c r="BM1081" s="2663"/>
      <c r="BN1081" s="2473" t="s">
        <v>612</v>
      </c>
      <c r="BO1081" s="2474"/>
      <c r="BP1081" s="2474"/>
      <c r="BQ1081" s="2474"/>
      <c r="BR1081" s="2474"/>
      <c r="BS1081" s="2474"/>
      <c r="BT1081" s="2474"/>
      <c r="BU1081" s="2474"/>
      <c r="BV1081" s="2474"/>
      <c r="BW1081" s="2474"/>
      <c r="BX1081" s="2474"/>
      <c r="BY1081" s="2474"/>
      <c r="BZ1081" s="2474"/>
      <c r="CA1081" s="2474"/>
      <c r="CB1081" s="2474"/>
      <c r="CC1081" s="2474"/>
      <c r="CD1081" s="2474"/>
      <c r="CE1081" s="2474"/>
      <c r="CF1081" s="2474"/>
      <c r="CG1081" s="2474"/>
      <c r="CH1081" s="2474"/>
      <c r="CI1081" s="2474"/>
      <c r="CJ1081" s="2474"/>
      <c r="CK1081" s="2474"/>
      <c r="CL1081" s="2474"/>
      <c r="CM1081" s="2474"/>
      <c r="CN1081" s="2474"/>
      <c r="CO1081" s="2474"/>
      <c r="CP1081" s="2474"/>
      <c r="CQ1081" s="2474"/>
      <c r="CR1081" s="2474"/>
      <c r="CS1081" s="2554"/>
      <c r="CT1081" s="2554"/>
      <c r="CU1081" s="2554"/>
      <c r="CV1081" s="2474"/>
      <c r="CW1081" s="2474"/>
      <c r="CX1081" s="2474"/>
      <c r="CY1081" s="2474"/>
      <c r="CZ1081" s="2474"/>
      <c r="DA1081" s="2474"/>
      <c r="DB1081" s="2474"/>
      <c r="DC1081" s="2554"/>
      <c r="DD1081" s="2554"/>
      <c r="DE1081" s="2554"/>
      <c r="DF1081" s="2554"/>
      <c r="DG1081" s="2554"/>
      <c r="DH1081" s="2554"/>
      <c r="DI1081" s="2554"/>
      <c r="DJ1081" s="2554"/>
      <c r="DK1081" s="2554"/>
      <c r="DL1081" s="2554"/>
      <c r="DM1081" s="2554"/>
      <c r="DN1081" s="2554"/>
      <c r="DO1081" s="2554"/>
      <c r="DP1081" s="2554"/>
      <c r="DQ1081" s="2474"/>
      <c r="DR1081" s="2474"/>
      <c r="DS1081" s="2474"/>
      <c r="DT1081" s="2475"/>
      <c r="DX1081" s="481"/>
      <c r="DY1081" s="482"/>
    </row>
    <row r="1082" spans="8:129" ht="22.5" customHeight="1">
      <c r="H1082" s="2575"/>
      <c r="I1082" s="2576"/>
      <c r="J1082" s="2576"/>
      <c r="K1082" s="2576"/>
      <c r="L1082" s="2576"/>
      <c r="M1082" s="2576"/>
      <c r="N1082" s="2576"/>
      <c r="O1082" s="2576"/>
      <c r="P1082" s="2576"/>
      <c r="Q1082" s="2576"/>
      <c r="R1082" s="2576"/>
      <c r="S1082" s="2576"/>
      <c r="T1082" s="2576"/>
      <c r="U1082" s="2576"/>
      <c r="V1082" s="2576"/>
      <c r="W1082" s="2576"/>
      <c r="X1082" s="2576"/>
      <c r="Y1082" s="2576"/>
      <c r="Z1082" s="2576"/>
      <c r="AA1082" s="2576"/>
      <c r="AB1082" s="2576"/>
      <c r="AC1082" s="2576"/>
      <c r="AD1082" s="2576"/>
      <c r="AE1082" s="2576"/>
      <c r="AF1082" s="2576"/>
      <c r="AG1082" s="2576"/>
      <c r="AH1082" s="2576"/>
      <c r="AI1082" s="2576"/>
      <c r="AJ1082" s="2576"/>
      <c r="AK1082" s="2576"/>
      <c r="AL1082" s="2576"/>
      <c r="AM1082" s="2576"/>
      <c r="AN1082" s="2576"/>
      <c r="AO1082" s="2576"/>
      <c r="AP1082" s="2576"/>
      <c r="AQ1082" s="2576"/>
      <c r="AR1082" s="2576"/>
      <c r="AS1082" s="2576"/>
      <c r="AT1082" s="2577"/>
      <c r="AU1082" s="489"/>
      <c r="BJ1082" s="2446" t="s">
        <v>545</v>
      </c>
      <c r="BK1082" s="2447"/>
      <c r="BL1082" s="2447"/>
      <c r="BM1082" s="2448"/>
      <c r="BN1082" s="2449" t="s">
        <v>645</v>
      </c>
      <c r="BO1082" s="2450"/>
      <c r="BP1082" s="2450"/>
      <c r="BQ1082" s="2450"/>
      <c r="BR1082" s="2570" t="s">
        <v>617</v>
      </c>
      <c r="BS1082" s="2570"/>
      <c r="BT1082" s="2570"/>
      <c r="BU1082" s="2570"/>
      <c r="BV1082" s="2570"/>
      <c r="BW1082" s="2570"/>
      <c r="BX1082" s="2570"/>
      <c r="BY1082" s="2570"/>
      <c r="BZ1082" s="2570"/>
      <c r="CA1082" s="2570"/>
      <c r="CB1082" s="2570"/>
      <c r="CC1082" s="2570"/>
      <c r="CD1082" s="2570"/>
      <c r="CE1082" s="2570"/>
      <c r="CF1082" s="2570"/>
      <c r="CG1082" s="2570"/>
      <c r="CH1082" s="2570"/>
      <c r="CI1082" s="2570"/>
      <c r="CJ1082" s="2570"/>
      <c r="CK1082" s="2570"/>
      <c r="CL1082" s="2570"/>
      <c r="CM1082" s="2570"/>
      <c r="CN1082" s="2570"/>
      <c r="CO1082" s="2570"/>
      <c r="CP1082" s="2570"/>
      <c r="CQ1082" s="2570"/>
      <c r="CR1082" s="2570"/>
      <c r="CS1082" s="2570"/>
      <c r="CT1082" s="2570"/>
      <c r="CU1082" s="2570"/>
      <c r="CV1082" s="2570"/>
      <c r="CW1082" s="2570"/>
      <c r="CX1082" s="2570"/>
      <c r="CY1082" s="2570"/>
      <c r="CZ1082" s="2570"/>
      <c r="DA1082" s="2570"/>
      <c r="DB1082" s="2570"/>
      <c r="DC1082" s="2570"/>
      <c r="DD1082" s="2570"/>
      <c r="DE1082" s="2570"/>
      <c r="DF1082" s="2570"/>
      <c r="DG1082" s="2570"/>
      <c r="DH1082" s="2570"/>
      <c r="DI1082" s="2570"/>
      <c r="DJ1082" s="2570"/>
      <c r="DK1082" s="2570"/>
      <c r="DL1082" s="2570"/>
      <c r="DM1082" s="2570"/>
      <c r="DN1082" s="2570"/>
      <c r="DO1082" s="2570"/>
      <c r="DP1082" s="2570"/>
      <c r="DQ1082" s="2570"/>
      <c r="DR1082" s="2570"/>
      <c r="DS1082" s="2570"/>
      <c r="DT1082" s="2571"/>
      <c r="DX1082" s="481"/>
      <c r="DY1082" s="482"/>
    </row>
    <row r="1083" spans="8:129" ht="22.5" customHeight="1">
      <c r="BJ1083" s="2471" t="s">
        <v>545</v>
      </c>
      <c r="BK1083" s="2453"/>
      <c r="BL1083" s="2453"/>
      <c r="BM1083" s="2454"/>
      <c r="BN1083" s="2471" t="s">
        <v>646</v>
      </c>
      <c r="BO1083" s="2453"/>
      <c r="BP1083" s="2453"/>
      <c r="BQ1083" s="2453"/>
      <c r="BR1083" s="2568" t="s">
        <v>618</v>
      </c>
      <c r="BS1083" s="2568"/>
      <c r="BT1083" s="2568"/>
      <c r="BU1083" s="2568"/>
      <c r="BV1083" s="2568"/>
      <c r="BW1083" s="2568"/>
      <c r="BX1083" s="2568"/>
      <c r="BY1083" s="2568"/>
      <c r="BZ1083" s="2568"/>
      <c r="CA1083" s="2568"/>
      <c r="CB1083" s="2568"/>
      <c r="CC1083" s="2568"/>
      <c r="CD1083" s="2568"/>
      <c r="CE1083" s="2568"/>
      <c r="CF1083" s="2568"/>
      <c r="CG1083" s="2568"/>
      <c r="CH1083" s="2568"/>
      <c r="CI1083" s="2568"/>
      <c r="CJ1083" s="2568"/>
      <c r="CK1083" s="2568"/>
      <c r="CL1083" s="2568"/>
      <c r="CM1083" s="2568"/>
      <c r="CN1083" s="2568"/>
      <c r="CO1083" s="2568"/>
      <c r="CP1083" s="2568"/>
      <c r="CQ1083" s="2568"/>
      <c r="CR1083" s="2568"/>
      <c r="CS1083" s="2568"/>
      <c r="CT1083" s="2568"/>
      <c r="CU1083" s="2568"/>
      <c r="CV1083" s="2568"/>
      <c r="CW1083" s="2568"/>
      <c r="CX1083" s="2568"/>
      <c r="CY1083" s="2568"/>
      <c r="CZ1083" s="2568"/>
      <c r="DA1083" s="2568"/>
      <c r="DB1083" s="2568"/>
      <c r="DC1083" s="2568"/>
      <c r="DD1083" s="2568"/>
      <c r="DE1083" s="2568"/>
      <c r="DF1083" s="2568"/>
      <c r="DG1083" s="2568"/>
      <c r="DH1083" s="2568"/>
      <c r="DI1083" s="2568"/>
      <c r="DJ1083" s="2568"/>
      <c r="DK1083" s="2568"/>
      <c r="DL1083" s="2568"/>
      <c r="DM1083" s="2568"/>
      <c r="DN1083" s="2568"/>
      <c r="DO1083" s="2568"/>
      <c r="DP1083" s="2568"/>
      <c r="DQ1083" s="2568"/>
      <c r="DR1083" s="2568"/>
      <c r="DS1083" s="2568"/>
      <c r="DT1083" s="2569"/>
      <c r="DX1083" s="481"/>
      <c r="DY1083" s="482"/>
    </row>
    <row r="1084" spans="8:129">
      <c r="DX1084" s="481"/>
      <c r="DY1084" s="482"/>
    </row>
    <row r="1085" spans="8:129">
      <c r="DX1085" s="481"/>
      <c r="DY1085" s="482"/>
    </row>
    <row r="1086" spans="8:129">
      <c r="DX1086" s="481"/>
      <c r="DY1086" s="482"/>
    </row>
    <row r="1087" spans="8:129">
      <c r="DX1087" s="481"/>
      <c r="DY1087" s="482"/>
    </row>
    <row r="1088" spans="8:129">
      <c r="DX1088" s="481"/>
      <c r="DY1088" s="482"/>
    </row>
    <row r="1089" spans="8:142">
      <c r="DX1089" s="481"/>
      <c r="DY1089" s="482"/>
    </row>
    <row r="1090" spans="8:142" ht="22.5" customHeight="1">
      <c r="H1090" s="2572" t="s">
        <v>626</v>
      </c>
      <c r="I1090" s="2573"/>
      <c r="J1090" s="2573"/>
      <c r="K1090" s="2573"/>
      <c r="L1090" s="2573"/>
      <c r="M1090" s="2573"/>
      <c r="N1090" s="2573"/>
      <c r="O1090" s="2573"/>
      <c r="P1090" s="2573"/>
      <c r="Q1090" s="2573"/>
      <c r="R1090" s="2573"/>
      <c r="S1090" s="2573"/>
      <c r="T1090" s="2573"/>
      <c r="U1090" s="2573"/>
      <c r="V1090" s="2573"/>
      <c r="W1090" s="2573"/>
      <c r="X1090" s="2573"/>
      <c r="Y1090" s="2573"/>
      <c r="Z1090" s="2573"/>
      <c r="AA1090" s="2573"/>
      <c r="AB1090" s="2573"/>
      <c r="AC1090" s="2573"/>
      <c r="AD1090" s="2573"/>
      <c r="AE1090" s="2573"/>
      <c r="AF1090" s="2573"/>
      <c r="AG1090" s="2573"/>
      <c r="AH1090" s="2573"/>
      <c r="AI1090" s="2573"/>
      <c r="AJ1090" s="2573"/>
      <c r="AK1090" s="2573"/>
      <c r="AL1090" s="2573"/>
      <c r="AM1090" s="2573"/>
      <c r="AN1090" s="2573"/>
      <c r="AO1090" s="2573"/>
      <c r="AP1090" s="2573"/>
      <c r="AQ1090" s="2573"/>
      <c r="AR1090" s="2573"/>
      <c r="AS1090" s="2573"/>
      <c r="AT1090" s="2574"/>
      <c r="AU1090" s="486"/>
      <c r="AV1090" s="486"/>
      <c r="AW1090" s="486"/>
      <c r="AX1090" s="486"/>
      <c r="AY1090" s="486"/>
      <c r="AZ1090" s="486"/>
      <c r="BA1090" s="486"/>
      <c r="BB1090" s="486"/>
      <c r="BC1090" s="486"/>
      <c r="BD1090" s="486"/>
      <c r="BE1090" s="486"/>
      <c r="BF1090" s="486"/>
      <c r="BG1090" s="486"/>
      <c r="BH1090" s="486"/>
      <c r="BI1090" s="486"/>
      <c r="BJ1090" s="2473" t="s">
        <v>627</v>
      </c>
      <c r="BK1090" s="2474"/>
      <c r="BL1090" s="2474"/>
      <c r="BM1090" s="2474"/>
      <c r="BN1090" s="2474"/>
      <c r="BO1090" s="2474"/>
      <c r="BP1090" s="2474"/>
      <c r="BQ1090" s="2474"/>
      <c r="BR1090" s="2474"/>
      <c r="BS1090" s="2474"/>
      <c r="BT1090" s="2474"/>
      <c r="BU1090" s="2474"/>
      <c r="BV1090" s="2475"/>
      <c r="BW1090" s="486"/>
      <c r="BX1090" s="486"/>
      <c r="BY1090" s="486"/>
      <c r="BZ1090" s="486"/>
      <c r="CA1090" s="486"/>
      <c r="CB1090" s="486"/>
      <c r="CC1090" s="486"/>
      <c r="CD1090" s="486"/>
      <c r="CE1090" s="486"/>
      <c r="CF1090" s="486"/>
      <c r="CG1090" s="486"/>
      <c r="CH1090" s="486"/>
      <c r="CI1090" s="486"/>
      <c r="CJ1090" s="486"/>
      <c r="CK1090" s="486"/>
      <c r="CL1090" s="486"/>
      <c r="CM1090" s="486"/>
      <c r="CN1090" s="486"/>
      <c r="CO1090" s="486"/>
      <c r="CP1090" s="486"/>
      <c r="CQ1090" s="486"/>
      <c r="CR1090" s="486"/>
      <c r="CS1090" s="486"/>
      <c r="CT1090" s="486"/>
      <c r="CU1090" s="486"/>
      <c r="CV1090" s="486"/>
      <c r="CW1090" s="486"/>
      <c r="CX1090" s="486"/>
      <c r="CY1090" s="486"/>
      <c r="CZ1090" s="486"/>
      <c r="DA1090" s="486"/>
      <c r="DB1090" s="486"/>
      <c r="DC1090" s="486"/>
      <c r="DD1090" s="486"/>
      <c r="DE1090" s="486"/>
      <c r="DF1090" s="486"/>
      <c r="DG1090" s="486"/>
      <c r="DH1090" s="486"/>
      <c r="DI1090" s="486"/>
      <c r="DJ1090" s="486"/>
      <c r="DK1090" s="486"/>
      <c r="DL1090" s="486"/>
      <c r="DM1090" s="486"/>
      <c r="DN1090" s="486"/>
      <c r="DO1090" s="486"/>
      <c r="DP1090" s="486"/>
      <c r="DQ1090" s="486"/>
      <c r="DR1090" s="486"/>
      <c r="DS1090" s="486"/>
      <c r="DT1090" s="486"/>
      <c r="DU1090" s="486"/>
      <c r="DV1090" s="486"/>
      <c r="DW1090" s="487"/>
      <c r="DX1090" s="481"/>
      <c r="DY1090" s="482"/>
    </row>
    <row r="1091" spans="8:142" ht="22.5" customHeight="1">
      <c r="H1091" s="2575"/>
      <c r="I1091" s="2576"/>
      <c r="J1091" s="2576"/>
      <c r="K1091" s="2576"/>
      <c r="L1091" s="2576"/>
      <c r="M1091" s="2576"/>
      <c r="N1091" s="2576"/>
      <c r="O1091" s="2576"/>
      <c r="P1091" s="2576"/>
      <c r="Q1091" s="2576"/>
      <c r="R1091" s="2576"/>
      <c r="S1091" s="2576"/>
      <c r="T1091" s="2576"/>
      <c r="U1091" s="2576"/>
      <c r="V1091" s="2576"/>
      <c r="W1091" s="2576"/>
      <c r="X1091" s="2576"/>
      <c r="Y1091" s="2576"/>
      <c r="Z1091" s="2576"/>
      <c r="AA1091" s="2576"/>
      <c r="AB1091" s="2576"/>
      <c r="AC1091" s="2576"/>
      <c r="AD1091" s="2576"/>
      <c r="AE1091" s="2576"/>
      <c r="AF1091" s="2576"/>
      <c r="AG1091" s="2576"/>
      <c r="AH1091" s="2576"/>
      <c r="AI1091" s="2576"/>
      <c r="AJ1091" s="2576"/>
      <c r="AK1091" s="2576"/>
      <c r="AL1091" s="2576"/>
      <c r="AM1091" s="2576"/>
      <c r="AN1091" s="2576"/>
      <c r="AO1091" s="2576"/>
      <c r="AP1091" s="2576"/>
      <c r="AQ1091" s="2576"/>
      <c r="AR1091" s="2576"/>
      <c r="AS1091" s="2576"/>
      <c r="AT1091" s="2577"/>
      <c r="BJ1091" s="2471"/>
      <c r="BK1091" s="2453"/>
      <c r="BL1091" s="2453"/>
      <c r="BM1091" s="2453"/>
      <c r="BN1091" s="2453"/>
      <c r="BO1091" s="2453"/>
      <c r="BP1091" s="2453"/>
      <c r="BQ1091" s="2453"/>
      <c r="BR1091" s="2453"/>
      <c r="BS1091" s="2453"/>
      <c r="BT1091" s="2453"/>
      <c r="BU1091" s="2453"/>
      <c r="BV1091" s="2454"/>
    </row>
    <row r="1096" spans="8:142">
      <c r="EB1096" s="503"/>
      <c r="EC1096" s="503"/>
      <c r="ED1096" s="503"/>
      <c r="EE1096" s="503"/>
      <c r="EF1096" s="503"/>
      <c r="EG1096" s="503"/>
      <c r="EH1096" s="503"/>
      <c r="EI1096" s="503"/>
      <c r="EJ1096" s="503"/>
      <c r="EK1096" s="503"/>
      <c r="EL1096" s="503"/>
    </row>
    <row r="1097" spans="8:142">
      <c r="EB1097" s="503"/>
      <c r="EC1097" s="503"/>
      <c r="ED1097" s="503"/>
      <c r="EE1097" s="503"/>
      <c r="EF1097" s="503"/>
      <c r="EG1097" s="503"/>
      <c r="EH1097" s="503"/>
      <c r="EI1097" s="503"/>
      <c r="EJ1097" s="503"/>
      <c r="EK1097" s="503"/>
      <c r="EL1097" s="503"/>
    </row>
    <row r="1098" spans="8:142">
      <c r="EB1098" s="503"/>
      <c r="EC1098" s="503"/>
      <c r="ED1098" s="503"/>
      <c r="EE1098" s="503"/>
      <c r="EF1098" s="503"/>
      <c r="EG1098" s="503"/>
      <c r="EH1098" s="503"/>
      <c r="EI1098" s="503"/>
      <c r="EJ1098" s="503"/>
      <c r="EK1098" s="503"/>
      <c r="EL1098" s="503"/>
    </row>
    <row r="1099" spans="8:142">
      <c r="EB1099" s="503"/>
      <c r="EC1099" s="503"/>
      <c r="ED1099" s="503"/>
      <c r="EE1099" s="503"/>
      <c r="EF1099" s="503"/>
      <c r="EG1099" s="503"/>
      <c r="EH1099" s="503"/>
      <c r="EI1099" s="503"/>
      <c r="EJ1099" s="503"/>
      <c r="EK1099" s="503"/>
      <c r="EL1099" s="503"/>
    </row>
    <row r="1100" spans="8:142">
      <c r="EB1100" s="503"/>
      <c r="EC1100" s="503"/>
      <c r="ED1100" s="503"/>
      <c r="EE1100" s="503"/>
      <c r="EF1100" s="503"/>
      <c r="EG1100" s="503"/>
      <c r="EH1100" s="503"/>
      <c r="EI1100" s="503"/>
      <c r="EJ1100" s="503"/>
      <c r="EK1100" s="503"/>
      <c r="EL1100" s="503"/>
    </row>
    <row r="1101" spans="8:142">
      <c r="EB1101" s="503"/>
      <c r="EC1101" s="503"/>
      <c r="ED1101" s="503"/>
      <c r="EE1101" s="503"/>
      <c r="EF1101" s="503"/>
      <c r="EG1101" s="503"/>
      <c r="EH1101" s="503"/>
      <c r="EI1101" s="503"/>
      <c r="EJ1101" s="503"/>
      <c r="EK1101" s="503"/>
      <c r="EL1101" s="503"/>
    </row>
    <row r="1102" spans="8:142">
      <c r="EB1102" s="503"/>
      <c r="EC1102" s="503"/>
      <c r="ED1102" s="503"/>
      <c r="EE1102" s="503"/>
      <c r="EF1102" s="503"/>
      <c r="EG1102" s="503"/>
      <c r="EH1102" s="503"/>
      <c r="EI1102" s="503"/>
      <c r="EJ1102" s="503"/>
      <c r="EK1102" s="503"/>
      <c r="EL1102" s="503"/>
    </row>
    <row r="1103" spans="8:142">
      <c r="EB1103" s="503"/>
      <c r="EC1103" s="503"/>
      <c r="ED1103" s="503"/>
      <c r="EE1103" s="503"/>
      <c r="EF1103" s="503"/>
      <c r="EG1103" s="503"/>
      <c r="EH1103" s="503"/>
      <c r="EI1103" s="503"/>
      <c r="EJ1103" s="503"/>
      <c r="EK1103" s="503"/>
      <c r="EL1103" s="503"/>
    </row>
    <row r="1104" spans="8:142">
      <c r="EB1104" s="503"/>
      <c r="EC1104" s="503"/>
      <c r="ED1104" s="503"/>
      <c r="EE1104" s="503"/>
      <c r="EF1104" s="503"/>
      <c r="EG1104" s="503"/>
      <c r="EH1104" s="503"/>
      <c r="EI1104" s="503"/>
      <c r="EJ1104" s="503"/>
      <c r="EK1104" s="503"/>
      <c r="EL1104" s="503"/>
    </row>
    <row r="1105" spans="132:142">
      <c r="EB1105" s="503"/>
      <c r="EC1105" s="503"/>
      <c r="ED1105" s="503"/>
      <c r="EE1105" s="503"/>
      <c r="EF1105" s="503"/>
      <c r="EG1105" s="503"/>
      <c r="EH1105" s="503"/>
      <c r="EI1105" s="503"/>
      <c r="EJ1105" s="503"/>
      <c r="EK1105" s="503"/>
      <c r="EL1105" s="503"/>
    </row>
    <row r="1106" spans="132:142">
      <c r="EB1106" s="503"/>
      <c r="EC1106" s="503"/>
      <c r="ED1106" s="503"/>
      <c r="EE1106" s="503"/>
      <c r="EF1106" s="503"/>
      <c r="EG1106" s="503"/>
      <c r="EH1106" s="503"/>
      <c r="EI1106" s="503"/>
      <c r="EJ1106" s="503"/>
      <c r="EK1106" s="503"/>
      <c r="EL1106" s="503"/>
    </row>
    <row r="1107" spans="132:142">
      <c r="EB1107" s="503"/>
      <c r="EC1107" s="503"/>
      <c r="ED1107" s="503"/>
      <c r="EE1107" s="503"/>
      <c r="EF1107" s="503"/>
      <c r="EG1107" s="503"/>
      <c r="EH1107" s="503"/>
      <c r="EI1107" s="503"/>
      <c r="EJ1107" s="503"/>
      <c r="EK1107" s="503"/>
      <c r="EL1107" s="503"/>
    </row>
    <row r="1108" spans="132:142">
      <c r="EB1108" s="503"/>
      <c r="EC1108" s="503"/>
      <c r="ED1108" s="503"/>
      <c r="EE1108" s="503"/>
      <c r="EF1108" s="503"/>
      <c r="EG1108" s="503"/>
      <c r="EH1108" s="503"/>
      <c r="EI1108" s="503"/>
      <c r="EJ1108" s="503"/>
      <c r="EK1108" s="503"/>
      <c r="EL1108" s="503"/>
    </row>
    <row r="1109" spans="132:142">
      <c r="EB1109" s="503"/>
      <c r="EC1109" s="503"/>
      <c r="ED1109" s="503"/>
      <c r="EE1109" s="504"/>
      <c r="EF1109" s="503"/>
      <c r="EG1109" s="503"/>
      <c r="EH1109" s="503"/>
      <c r="EI1109" s="503"/>
      <c r="EJ1109" s="503"/>
      <c r="EK1109" s="503"/>
      <c r="EL1109" s="503"/>
    </row>
    <row r="1110" spans="132:142">
      <c r="EB1110" s="503"/>
      <c r="EC1110" s="503"/>
      <c r="ED1110" s="503"/>
      <c r="EE1110" s="503"/>
      <c r="EF1110" s="503"/>
      <c r="EG1110" s="503"/>
      <c r="EH1110" s="503"/>
      <c r="EI1110" s="503"/>
      <c r="EJ1110" s="503"/>
      <c r="EK1110" s="503"/>
      <c r="EL1110" s="503"/>
    </row>
    <row r="1111" spans="132:142">
      <c r="EB1111" s="503"/>
      <c r="EC1111" s="503"/>
      <c r="ED1111" s="503"/>
      <c r="EE1111" s="504"/>
      <c r="EF1111" s="503"/>
      <c r="EG1111" s="503"/>
      <c r="EH1111" s="503"/>
      <c r="EI1111" s="503"/>
      <c r="EJ1111" s="503"/>
      <c r="EK1111" s="503"/>
      <c r="EL1111" s="503"/>
    </row>
    <row r="1112" spans="132:142">
      <c r="EB1112" s="503"/>
      <c r="EC1112" s="503"/>
      <c r="ED1112" s="503"/>
      <c r="EE1112" s="503"/>
      <c r="EF1112" s="503"/>
      <c r="EG1112" s="503"/>
      <c r="EH1112" s="503"/>
      <c r="EI1112" s="503"/>
      <c r="EJ1112" s="503"/>
      <c r="EK1112" s="503"/>
      <c r="EL1112" s="503"/>
    </row>
    <row r="1113" spans="132:142">
      <c r="EB1113" s="503"/>
      <c r="EC1113" s="503"/>
      <c r="ED1113" s="503"/>
      <c r="EE1113" s="503"/>
      <c r="EF1113" s="503"/>
      <c r="EG1113" s="503"/>
      <c r="EH1113" s="503"/>
      <c r="EI1113" s="503"/>
      <c r="EJ1113" s="503"/>
      <c r="EK1113" s="503"/>
      <c r="EL1113" s="503"/>
    </row>
    <row r="1114" spans="132:142">
      <c r="EB1114" s="503"/>
      <c r="EC1114" s="503"/>
      <c r="ED1114" s="503"/>
      <c r="EE1114" s="504"/>
      <c r="EF1114" s="503"/>
      <c r="EG1114" s="503"/>
      <c r="EH1114" s="503"/>
      <c r="EI1114" s="503"/>
      <c r="EJ1114" s="503"/>
      <c r="EK1114" s="503"/>
      <c r="EL1114" s="503"/>
    </row>
    <row r="1115" spans="132:142">
      <c r="EB1115" s="503"/>
      <c r="EC1115" s="503"/>
      <c r="ED1115" s="503"/>
      <c r="EE1115" s="503"/>
      <c r="EF1115" s="503"/>
      <c r="EG1115" s="503"/>
      <c r="EH1115" s="503"/>
      <c r="EI1115" s="503"/>
      <c r="EJ1115" s="503"/>
      <c r="EK1115" s="503"/>
      <c r="EL1115" s="503"/>
    </row>
    <row r="1116" spans="132:142">
      <c r="EB1116" s="503"/>
      <c r="EC1116" s="503"/>
      <c r="ED1116" s="503"/>
      <c r="EE1116" s="503"/>
      <c r="EF1116" s="503"/>
      <c r="EG1116" s="503"/>
      <c r="EH1116" s="503"/>
      <c r="EI1116" s="503"/>
      <c r="EJ1116" s="503"/>
      <c r="EK1116" s="503"/>
      <c r="EL1116" s="503"/>
    </row>
    <row r="1117" spans="132:142">
      <c r="EB1117" s="503"/>
      <c r="EC1117" s="503"/>
      <c r="ED1117" s="503"/>
      <c r="EE1117" s="503"/>
      <c r="EF1117" s="503"/>
      <c r="EG1117" s="503"/>
      <c r="EH1117" s="503"/>
      <c r="EI1117" s="503"/>
      <c r="EJ1117" s="503"/>
      <c r="EK1117" s="503"/>
      <c r="EL1117" s="503"/>
    </row>
    <row r="1118" spans="132:142">
      <c r="EB1118" s="503"/>
      <c r="EC1118" s="503"/>
      <c r="ED1118" s="503"/>
      <c r="EE1118" s="503"/>
      <c r="EF1118" s="503"/>
      <c r="EG1118" s="503"/>
      <c r="EH1118" s="503"/>
      <c r="EI1118" s="503"/>
      <c r="EJ1118" s="503"/>
      <c r="EK1118" s="503"/>
      <c r="EL1118" s="503"/>
    </row>
    <row r="1127" spans="3:127">
      <c r="BH1127" s="2464" t="s">
        <v>610</v>
      </c>
      <c r="BI1127" s="2464"/>
      <c r="BJ1127" s="2464"/>
      <c r="BK1127" s="2464"/>
      <c r="BL1127" s="2464"/>
      <c r="BM1127" s="2358">
        <v>15</v>
      </c>
      <c r="BN1127" s="2358"/>
      <c r="BO1127" s="2358"/>
      <c r="BP1127" s="2358"/>
      <c r="BQ1127" s="2358"/>
      <c r="BR1127" s="2465" t="s">
        <v>610</v>
      </c>
      <c r="BS1127" s="2465"/>
      <c r="BT1127" s="2465"/>
      <c r="BU1127" s="2465"/>
      <c r="BV1127" s="2465"/>
    </row>
    <row r="1129" spans="3:127">
      <c r="C1129" s="2465" t="str">
        <f>D155</f>
        <v>８　施工管理計画</v>
      </c>
      <c r="D1129" s="2465"/>
      <c r="E1129" s="2465"/>
      <c r="F1129" s="2465"/>
      <c r="G1129" s="2465"/>
      <c r="H1129" s="2465"/>
      <c r="I1129" s="2465"/>
      <c r="J1129" s="2465"/>
      <c r="K1129" s="2465"/>
      <c r="L1129" s="2465"/>
      <c r="M1129" s="2465"/>
      <c r="N1129" s="2465"/>
      <c r="O1129" s="2465"/>
      <c r="P1129" s="2465"/>
      <c r="Q1129" s="2465"/>
      <c r="R1129" s="2465"/>
      <c r="S1129" s="2465"/>
      <c r="T1129" s="2465"/>
      <c r="U1129" s="2465"/>
      <c r="V1129" s="2465"/>
      <c r="W1129" s="2465"/>
      <c r="X1129" s="2465"/>
      <c r="Y1129" s="2465"/>
      <c r="Z1129" s="2465"/>
      <c r="AA1129" s="2465"/>
      <c r="AB1129" s="2465"/>
      <c r="AC1129" s="2465"/>
      <c r="AD1129" s="2465"/>
      <c r="AE1129" s="2465"/>
      <c r="AF1129" s="2465"/>
      <c r="AG1129" s="2465"/>
      <c r="AH1129" s="2465"/>
      <c r="AI1129" s="2465"/>
      <c r="AJ1129" s="2465"/>
      <c r="AK1129" s="2465"/>
      <c r="AL1129" s="2465"/>
      <c r="AM1129" s="489"/>
      <c r="AN1129" s="489"/>
      <c r="AO1129" s="489"/>
      <c r="AP1129" s="489"/>
      <c r="AQ1129" s="489"/>
      <c r="AR1129" s="489"/>
      <c r="AS1129" s="489"/>
      <c r="AT1129" s="489"/>
      <c r="AU1129" s="489"/>
    </row>
    <row r="1130" spans="3:127">
      <c r="C1130" s="2465"/>
      <c r="D1130" s="2465"/>
      <c r="E1130" s="2465"/>
      <c r="F1130" s="2465"/>
      <c r="G1130" s="2465"/>
      <c r="H1130" s="2465"/>
      <c r="I1130" s="2465"/>
      <c r="J1130" s="2465"/>
      <c r="K1130" s="2465"/>
      <c r="L1130" s="2465"/>
      <c r="M1130" s="2465"/>
      <c r="N1130" s="2465"/>
      <c r="O1130" s="2465"/>
      <c r="P1130" s="2465"/>
      <c r="Q1130" s="2465"/>
      <c r="R1130" s="2465"/>
      <c r="S1130" s="2465"/>
      <c r="T1130" s="2465"/>
      <c r="U1130" s="2465"/>
      <c r="V1130" s="2465"/>
      <c r="W1130" s="2465"/>
      <c r="X1130" s="2465"/>
      <c r="Y1130" s="2465"/>
      <c r="Z1130" s="2465"/>
      <c r="AA1130" s="2465"/>
      <c r="AB1130" s="2465"/>
      <c r="AC1130" s="2465"/>
      <c r="AD1130" s="2465"/>
      <c r="AE1130" s="2465"/>
      <c r="AF1130" s="2465"/>
      <c r="AG1130" s="2465"/>
      <c r="AH1130" s="2465"/>
      <c r="AI1130" s="2465"/>
      <c r="AJ1130" s="2465"/>
      <c r="AK1130" s="2465"/>
      <c r="AL1130" s="2465"/>
      <c r="AM1130" s="489"/>
      <c r="AN1130" s="489"/>
      <c r="AO1130" s="489"/>
      <c r="AP1130" s="489"/>
      <c r="AQ1130" s="489"/>
      <c r="AR1130" s="489"/>
      <c r="AS1130" s="489"/>
      <c r="AT1130" s="489"/>
      <c r="AU1130" s="489"/>
    </row>
    <row r="1132" spans="3:127" ht="20.25" customHeight="1">
      <c r="C1132" s="482"/>
      <c r="D1132" s="482" t="s">
        <v>647</v>
      </c>
      <c r="E1132" s="482"/>
      <c r="F1132" s="482"/>
      <c r="G1132" s="482"/>
      <c r="H1132" s="482"/>
      <c r="I1132" s="482"/>
      <c r="J1132" s="482"/>
      <c r="K1132" s="482"/>
      <c r="L1132" s="482"/>
      <c r="M1132" s="482"/>
      <c r="N1132" s="482"/>
      <c r="O1132" s="482"/>
      <c r="P1132" s="482"/>
      <c r="Q1132" s="482"/>
      <c r="R1132" s="482"/>
      <c r="S1132" s="482"/>
      <c r="T1132" s="482"/>
      <c r="U1132" s="482"/>
      <c r="V1132" s="482"/>
      <c r="W1132" s="482"/>
      <c r="X1132" s="482"/>
      <c r="Y1132" s="482"/>
      <c r="Z1132" s="482"/>
      <c r="AA1132" s="482"/>
      <c r="AB1132" s="482"/>
      <c r="AC1132" s="482"/>
      <c r="AD1132" s="482"/>
      <c r="AE1132" s="482"/>
      <c r="AF1132" s="482"/>
      <c r="AG1132" s="482"/>
      <c r="AH1132" s="482"/>
      <c r="AI1132" s="482"/>
      <c r="AJ1132" s="482"/>
      <c r="AK1132" s="482"/>
      <c r="AL1132" s="482"/>
      <c r="AM1132" s="482"/>
      <c r="AN1132" s="482"/>
      <c r="AO1132" s="482"/>
      <c r="AP1132" s="482"/>
      <c r="AQ1132" s="482"/>
      <c r="AR1132" s="482"/>
      <c r="AS1132" s="482"/>
      <c r="AT1132" s="482"/>
      <c r="AU1132" s="482"/>
      <c r="AV1132" s="482"/>
      <c r="AW1132" s="482"/>
      <c r="AX1132" s="482"/>
      <c r="AY1132" s="482"/>
      <c r="AZ1132" s="482"/>
      <c r="BA1132" s="482"/>
      <c r="BB1132" s="482"/>
      <c r="BC1132" s="482"/>
      <c r="BD1132" s="482"/>
      <c r="BE1132" s="482"/>
      <c r="BF1132" s="482"/>
      <c r="BG1132" s="482"/>
      <c r="BH1132" s="482"/>
      <c r="BI1132" s="482"/>
      <c r="BJ1132" s="482"/>
      <c r="BK1132" s="482"/>
      <c r="BL1132" s="482"/>
      <c r="BM1132" s="482"/>
      <c r="BN1132" s="482"/>
      <c r="BO1132" s="482"/>
      <c r="BP1132" s="482"/>
      <c r="BQ1132" s="482"/>
      <c r="BR1132" s="482"/>
      <c r="BS1132" s="482"/>
      <c r="BT1132" s="482"/>
      <c r="BU1132" s="482"/>
      <c r="BV1132" s="482"/>
      <c r="BW1132" s="482"/>
      <c r="BX1132" s="482"/>
      <c r="BY1132" s="482"/>
      <c r="BZ1132" s="482"/>
      <c r="CA1132" s="482"/>
      <c r="CB1132" s="482"/>
      <c r="CC1132" s="482"/>
      <c r="CD1132" s="482"/>
      <c r="CE1132" s="482"/>
      <c r="CF1132" s="482"/>
      <c r="CG1132" s="482"/>
      <c r="CH1132" s="482"/>
      <c r="CI1132" s="482"/>
      <c r="CJ1132" s="482"/>
      <c r="CK1132" s="482"/>
      <c r="CL1132" s="482"/>
      <c r="CM1132" s="482"/>
      <c r="CN1132" s="482"/>
      <c r="CO1132" s="482"/>
      <c r="CP1132" s="482"/>
      <c r="CQ1132" s="482"/>
      <c r="CR1132" s="482"/>
      <c r="CS1132" s="482"/>
      <c r="CT1132" s="482"/>
      <c r="CU1132" s="482"/>
      <c r="CV1132" s="482"/>
      <c r="CW1132" s="482"/>
      <c r="CX1132" s="482"/>
      <c r="CY1132" s="482"/>
      <c r="CZ1132" s="482"/>
      <c r="DA1132" s="482"/>
      <c r="DB1132" s="482"/>
      <c r="DC1132" s="482"/>
      <c r="DD1132" s="482"/>
      <c r="DE1132" s="482"/>
      <c r="DF1132" s="482"/>
      <c r="DG1132" s="482"/>
      <c r="DH1132" s="482"/>
      <c r="DI1132" s="482"/>
      <c r="DJ1132" s="482"/>
      <c r="DK1132" s="482"/>
      <c r="DL1132" s="482"/>
      <c r="DM1132" s="482"/>
      <c r="DN1132" s="482"/>
      <c r="DO1132" s="482"/>
      <c r="DP1132" s="482"/>
      <c r="DQ1132" s="482"/>
      <c r="DR1132" s="482"/>
      <c r="DS1132" s="482"/>
      <c r="DT1132" s="482"/>
      <c r="DU1132" s="482"/>
      <c r="DV1132" s="482"/>
      <c r="DW1132" s="482"/>
    </row>
    <row r="1133" spans="3:127" ht="20.25" customHeight="1">
      <c r="C1133" s="482"/>
      <c r="D1133" s="482"/>
      <c r="E1133" s="482"/>
      <c r="F1133" s="482"/>
      <c r="G1133" s="482"/>
      <c r="H1133" s="482"/>
      <c r="I1133" s="482"/>
      <c r="J1133" s="482"/>
      <c r="K1133" s="482"/>
      <c r="L1133" s="482"/>
      <c r="M1133" s="482"/>
      <c r="N1133" s="482"/>
      <c r="O1133" s="482"/>
      <c r="P1133" s="482"/>
      <c r="Q1133" s="482"/>
      <c r="R1133" s="482"/>
      <c r="S1133" s="482"/>
      <c r="T1133" s="482"/>
      <c r="U1133" s="482"/>
      <c r="V1133" s="482"/>
      <c r="W1133" s="482"/>
      <c r="X1133" s="482"/>
      <c r="Y1133" s="482"/>
      <c r="Z1133" s="482"/>
      <c r="AA1133" s="482"/>
      <c r="AB1133" s="482"/>
      <c r="AC1133" s="482"/>
      <c r="AD1133" s="482"/>
      <c r="AE1133" s="482"/>
      <c r="AF1133" s="482"/>
      <c r="AG1133" s="482"/>
      <c r="AH1133" s="482"/>
      <c r="AI1133" s="482"/>
      <c r="AJ1133" s="482"/>
      <c r="AK1133" s="482"/>
      <c r="AL1133" s="482"/>
      <c r="AM1133" s="482"/>
      <c r="AN1133" s="482"/>
      <c r="AO1133" s="482"/>
      <c r="AP1133" s="482"/>
      <c r="AQ1133" s="482"/>
      <c r="AR1133" s="482"/>
      <c r="AS1133" s="482"/>
      <c r="AT1133" s="482"/>
      <c r="AU1133" s="482"/>
      <c r="AV1133" s="482"/>
      <c r="AW1133" s="482"/>
      <c r="AX1133" s="482"/>
      <c r="AY1133" s="482"/>
      <c r="AZ1133" s="482"/>
      <c r="BA1133" s="482"/>
      <c r="BB1133" s="482"/>
      <c r="BC1133" s="482"/>
      <c r="BD1133" s="482"/>
      <c r="BE1133" s="482"/>
      <c r="BF1133" s="482"/>
      <c r="BG1133" s="482"/>
      <c r="BH1133" s="482"/>
      <c r="BI1133" s="482"/>
      <c r="BJ1133" s="482"/>
      <c r="BK1133" s="482"/>
      <c r="BL1133" s="482"/>
      <c r="BM1133" s="482"/>
      <c r="BN1133" s="482"/>
      <c r="BO1133" s="482"/>
      <c r="BP1133" s="482"/>
      <c r="BQ1133" s="482"/>
      <c r="BR1133" s="482"/>
      <c r="BS1133" s="482"/>
      <c r="BT1133" s="482"/>
      <c r="BU1133" s="482"/>
      <c r="BV1133" s="482"/>
      <c r="BW1133" s="482"/>
      <c r="BX1133" s="482"/>
      <c r="BY1133" s="482"/>
      <c r="BZ1133" s="482"/>
      <c r="CA1133" s="482"/>
      <c r="CB1133" s="482"/>
      <c r="CC1133" s="482"/>
      <c r="CD1133" s="482"/>
      <c r="CE1133" s="482"/>
      <c r="CF1133" s="482"/>
      <c r="CG1133" s="482"/>
      <c r="CH1133" s="482"/>
      <c r="CI1133" s="482"/>
      <c r="CJ1133" s="482"/>
      <c r="CK1133" s="482"/>
      <c r="CL1133" s="482"/>
      <c r="CM1133" s="482"/>
      <c r="CN1133" s="482"/>
      <c r="CO1133" s="482"/>
      <c r="CP1133" s="482"/>
      <c r="CQ1133" s="482"/>
      <c r="CR1133" s="482"/>
      <c r="CS1133" s="482"/>
      <c r="CT1133" s="482"/>
      <c r="CU1133" s="482"/>
      <c r="CV1133" s="482"/>
      <c r="CW1133" s="482"/>
      <c r="CX1133" s="482"/>
      <c r="CY1133" s="482"/>
      <c r="CZ1133" s="482"/>
      <c r="DA1133" s="482"/>
      <c r="DB1133" s="482"/>
      <c r="DC1133" s="482"/>
      <c r="DD1133" s="482"/>
      <c r="DE1133" s="482"/>
      <c r="DF1133" s="482"/>
      <c r="DG1133" s="482"/>
      <c r="DH1133" s="482"/>
      <c r="DI1133" s="482"/>
      <c r="DJ1133" s="482"/>
      <c r="DK1133" s="482"/>
      <c r="DL1133" s="482"/>
      <c r="DM1133" s="482"/>
      <c r="DN1133" s="482"/>
      <c r="DO1133" s="482"/>
      <c r="DP1133" s="482"/>
      <c r="DQ1133" s="482"/>
      <c r="DR1133" s="482"/>
      <c r="DS1133" s="482"/>
      <c r="DT1133" s="482"/>
      <c r="DU1133" s="482"/>
      <c r="DV1133" s="482"/>
      <c r="DW1133" s="482"/>
    </row>
    <row r="1134" spans="3:127" ht="20.25" customHeight="1">
      <c r="C1134" s="482"/>
      <c r="D1134" s="482"/>
      <c r="E1134" s="482"/>
      <c r="F1134" s="482"/>
      <c r="G1134" s="482"/>
      <c r="H1134" s="482"/>
      <c r="I1134" s="482"/>
      <c r="J1134" s="482"/>
      <c r="K1134" s="482"/>
      <c r="L1134" s="482"/>
      <c r="M1134" s="482"/>
      <c r="N1134" s="482"/>
      <c r="O1134" s="482"/>
      <c r="P1134" s="482"/>
      <c r="Q1134" s="482"/>
      <c r="R1134" s="482"/>
      <c r="S1134" s="482"/>
      <c r="T1134" s="482"/>
      <c r="U1134" s="2625" t="s">
        <v>651</v>
      </c>
      <c r="V1134" s="2562"/>
      <c r="W1134" s="2562"/>
      <c r="X1134" s="2562"/>
      <c r="Y1134" s="2562"/>
      <c r="Z1134" s="2562"/>
      <c r="AA1134" s="2562"/>
      <c r="AB1134" s="2562"/>
      <c r="AC1134" s="2562"/>
      <c r="AD1134" s="2562"/>
      <c r="AE1134" s="2562"/>
      <c r="AF1134" s="2562"/>
      <c r="AG1134" s="2562"/>
      <c r="AH1134" s="2562"/>
      <c r="AI1134" s="2562"/>
      <c r="AJ1134" s="2562"/>
      <c r="AK1134" s="2562"/>
      <c r="AL1134" s="2562"/>
      <c r="AM1134" s="2562"/>
      <c r="AN1134" s="2562"/>
      <c r="AO1134" s="2562"/>
      <c r="AP1134" s="2562"/>
      <c r="AQ1134" s="2562"/>
      <c r="AR1134" s="2562"/>
      <c r="AS1134" s="2562"/>
      <c r="AT1134" s="2562"/>
      <c r="AU1134" s="2562"/>
      <c r="AV1134" s="2562"/>
      <c r="AW1134" s="2562"/>
      <c r="AX1134" s="2562"/>
      <c r="AY1134" s="2562"/>
      <c r="AZ1134" s="2562"/>
      <c r="BA1134" s="2562"/>
      <c r="BB1134" s="2562"/>
      <c r="BC1134" s="2562"/>
      <c r="BD1134" s="2562"/>
      <c r="BE1134" s="2562"/>
      <c r="BF1134" s="2562"/>
      <c r="BG1134" s="2562"/>
      <c r="BH1134" s="2562"/>
      <c r="BI1134" s="2562"/>
      <c r="BJ1134" s="2562"/>
      <c r="BK1134" s="2562"/>
      <c r="BL1134" s="2562"/>
      <c r="BM1134" s="2562"/>
      <c r="BN1134" s="2562"/>
      <c r="BO1134" s="2562"/>
      <c r="BP1134" s="2562"/>
      <c r="BQ1134" s="2562"/>
      <c r="BR1134" s="2562"/>
      <c r="BS1134" s="2562"/>
      <c r="BT1134" s="2562"/>
      <c r="BU1134" s="2562"/>
      <c r="BV1134" s="2562"/>
      <c r="BW1134" s="2562"/>
      <c r="BX1134" s="2562"/>
      <c r="BY1134" s="2562"/>
      <c r="BZ1134" s="2562"/>
      <c r="CA1134" s="2562"/>
      <c r="CB1134" s="2562"/>
      <c r="CC1134" s="2562"/>
      <c r="CD1134" s="2562"/>
      <c r="CE1134" s="2562"/>
      <c r="CF1134" s="2562"/>
      <c r="CG1134" s="2562"/>
      <c r="CH1134" s="2562"/>
      <c r="CI1134" s="2562"/>
      <c r="CJ1134" s="2562"/>
      <c r="CK1134" s="2562"/>
      <c r="CL1134" s="2562"/>
      <c r="CM1134" s="2562"/>
      <c r="CN1134" s="2562"/>
      <c r="CO1134" s="2562"/>
      <c r="CP1134" s="2562"/>
      <c r="CQ1134" s="2562"/>
      <c r="CR1134" s="2562"/>
      <c r="CS1134" s="2562"/>
      <c r="CT1134" s="2562"/>
      <c r="CU1134" s="2562"/>
      <c r="CV1134" s="2562"/>
      <c r="CW1134" s="2562"/>
      <c r="CX1134" s="2562"/>
      <c r="CY1134" s="2562"/>
      <c r="CZ1134" s="2562"/>
      <c r="DA1134" s="2562"/>
      <c r="DB1134" s="2562"/>
      <c r="DC1134" s="2562"/>
      <c r="DD1134" s="2562"/>
      <c r="DE1134" s="2562"/>
      <c r="DF1134" s="2562"/>
      <c r="DG1134" s="2562"/>
      <c r="DH1134" s="2562"/>
      <c r="DI1134" s="2562"/>
      <c r="DJ1134" s="2562"/>
      <c r="DK1134" s="2562"/>
      <c r="DL1134" s="2562"/>
      <c r="DM1134" s="2562"/>
      <c r="DN1134" s="2562"/>
      <c r="DO1134" s="2562"/>
      <c r="DP1134" s="2562"/>
      <c r="DQ1134" s="2562"/>
      <c r="DR1134" s="2562"/>
      <c r="DS1134" s="482"/>
      <c r="DT1134" s="482"/>
      <c r="DU1134" s="482"/>
      <c r="DV1134" s="482"/>
      <c r="DW1134" s="482"/>
    </row>
    <row r="1135" spans="3:127" ht="20.25" customHeight="1">
      <c r="C1135" s="482"/>
      <c r="D1135" s="482"/>
      <c r="E1135" s="482"/>
      <c r="F1135" s="482"/>
      <c r="G1135" s="482"/>
      <c r="H1135" s="482"/>
      <c r="I1135" s="482"/>
      <c r="J1135" s="482"/>
      <c r="K1135" s="482"/>
      <c r="L1135" s="482"/>
      <c r="M1135" s="482"/>
      <c r="N1135" s="482"/>
      <c r="O1135" s="482"/>
      <c r="P1135" s="482"/>
      <c r="Q1135" s="482"/>
      <c r="R1135" s="482"/>
      <c r="S1135" s="482"/>
      <c r="T1135" s="482"/>
      <c r="U1135" s="2561" t="s">
        <v>648</v>
      </c>
      <c r="V1135" s="2561"/>
      <c r="W1135" s="2561"/>
      <c r="X1135" s="2561"/>
      <c r="Y1135" s="2561"/>
      <c r="Z1135" s="2561"/>
      <c r="AA1135" s="2561"/>
      <c r="AB1135" s="2561"/>
      <c r="AC1135" s="2561"/>
      <c r="AD1135" s="2561"/>
      <c r="AE1135" s="2561"/>
      <c r="AF1135" s="2561"/>
      <c r="AG1135" s="2561"/>
      <c r="AH1135" s="2561"/>
      <c r="AI1135" s="2561"/>
      <c r="AJ1135" s="2561"/>
      <c r="AK1135" s="2561"/>
      <c r="AL1135" s="2561"/>
      <c r="AM1135" s="2561"/>
      <c r="AN1135" s="2561"/>
      <c r="AO1135" s="2561"/>
      <c r="AP1135" s="2561"/>
      <c r="AQ1135" s="2561"/>
      <c r="AR1135" s="2561"/>
      <c r="AS1135" s="2561"/>
      <c r="AT1135" s="2561"/>
      <c r="AU1135" s="2561"/>
      <c r="AV1135" s="2561"/>
      <c r="AW1135" s="2561"/>
      <c r="AX1135" s="2561"/>
      <c r="AY1135" s="2561"/>
      <c r="AZ1135" s="2561"/>
      <c r="BA1135" s="2561"/>
      <c r="BB1135" s="2561"/>
      <c r="BC1135" s="2561"/>
      <c r="BD1135" s="2561"/>
      <c r="BE1135" s="2561"/>
      <c r="BF1135" s="2561"/>
      <c r="BG1135" s="2561"/>
      <c r="BH1135" s="2561"/>
      <c r="BI1135" s="2561"/>
      <c r="BJ1135" s="2561"/>
      <c r="BK1135" s="2561"/>
      <c r="BL1135" s="2561"/>
      <c r="BM1135" s="2561"/>
      <c r="BN1135" s="2561"/>
      <c r="BO1135" s="2561"/>
      <c r="BP1135" s="2561"/>
      <c r="BQ1135" s="2561"/>
      <c r="BR1135" s="2561"/>
      <c r="BS1135" s="2561"/>
      <c r="BT1135" s="2561"/>
      <c r="BU1135" s="2561"/>
      <c r="BV1135" s="2561"/>
      <c r="BW1135" s="2561"/>
      <c r="BX1135" s="2561"/>
      <c r="BY1135" s="2561"/>
      <c r="BZ1135" s="2561"/>
      <c r="CA1135" s="2561"/>
      <c r="CB1135" s="2561"/>
      <c r="CC1135" s="2561"/>
      <c r="CD1135" s="2561"/>
      <c r="CE1135" s="2561"/>
      <c r="CF1135" s="2561"/>
      <c r="CG1135" s="2561"/>
      <c r="CH1135" s="2561"/>
      <c r="CI1135" s="2561"/>
      <c r="CJ1135" s="2561"/>
      <c r="CK1135" s="2561"/>
      <c r="CL1135" s="2561"/>
      <c r="CM1135" s="2561"/>
      <c r="CN1135" s="2561"/>
      <c r="CO1135" s="2561"/>
      <c r="CP1135" s="2561"/>
      <c r="CQ1135" s="2561"/>
      <c r="CR1135" s="2561"/>
      <c r="CS1135" s="2561"/>
      <c r="CT1135" s="2561"/>
      <c r="CU1135" s="2561"/>
      <c r="CV1135" s="2561"/>
      <c r="CW1135" s="2561"/>
      <c r="CX1135" s="2561"/>
      <c r="CY1135" s="2561"/>
      <c r="CZ1135" s="2561"/>
      <c r="DA1135" s="2561"/>
      <c r="DB1135" s="2561"/>
      <c r="DC1135" s="2561"/>
      <c r="DD1135" s="2561"/>
      <c r="DE1135" s="2561"/>
      <c r="DF1135" s="2561"/>
      <c r="DG1135" s="2561"/>
      <c r="DH1135" s="2561"/>
      <c r="DI1135" s="2561"/>
      <c r="DJ1135" s="2561"/>
      <c r="DK1135" s="2561"/>
      <c r="DL1135" s="2561"/>
      <c r="DM1135" s="2561"/>
      <c r="DN1135" s="2561"/>
      <c r="DO1135" s="2561"/>
      <c r="DP1135" s="2561"/>
      <c r="DQ1135" s="2561"/>
      <c r="DR1135" s="2561"/>
      <c r="DS1135" s="482"/>
      <c r="DT1135" s="482"/>
      <c r="DU1135" s="482"/>
      <c r="DV1135" s="482"/>
      <c r="DW1135" s="482"/>
    </row>
    <row r="1136" spans="3:127" ht="20.25" customHeight="1">
      <c r="C1136" s="482"/>
      <c r="D1136" s="482"/>
      <c r="E1136" s="482"/>
      <c r="F1136" s="482"/>
      <c r="G1136" s="482"/>
      <c r="H1136" s="482"/>
      <c r="I1136" s="482"/>
      <c r="J1136" s="482"/>
      <c r="K1136" s="482"/>
      <c r="L1136" s="482"/>
      <c r="M1136" s="482"/>
      <c r="N1136" s="482"/>
      <c r="O1136" s="482"/>
      <c r="P1136" s="482"/>
      <c r="Q1136" s="482"/>
      <c r="R1136" s="482"/>
      <c r="S1136" s="482"/>
      <c r="T1136" s="482"/>
      <c r="U1136" s="2563" t="s">
        <v>649</v>
      </c>
      <c r="V1136" s="2564"/>
      <c r="W1136" s="2564"/>
      <c r="X1136" s="2564"/>
      <c r="Y1136" s="2564"/>
      <c r="Z1136" s="2564"/>
      <c r="AA1136" s="2564"/>
      <c r="AB1136" s="2564"/>
      <c r="AC1136" s="2564"/>
      <c r="AD1136" s="2564"/>
      <c r="AE1136" s="2564"/>
      <c r="AF1136" s="2564"/>
      <c r="AG1136" s="2564"/>
      <c r="AH1136" s="2564"/>
      <c r="AI1136" s="2564"/>
      <c r="AJ1136" s="2564"/>
      <c r="AK1136" s="2564"/>
      <c r="AL1136" s="2564"/>
      <c r="AM1136" s="2564"/>
      <c r="AN1136" s="2564"/>
      <c r="AO1136" s="2564"/>
      <c r="AP1136" s="2564"/>
      <c r="AQ1136" s="2564"/>
      <c r="AR1136" s="2564"/>
      <c r="AS1136" s="2564"/>
      <c r="AT1136" s="2564"/>
      <c r="AU1136" s="2564"/>
      <c r="AV1136" s="2564"/>
      <c r="AW1136" s="2564"/>
      <c r="AX1136" s="2564"/>
      <c r="AY1136" s="2564"/>
      <c r="AZ1136" s="2564"/>
      <c r="BA1136" s="2564"/>
      <c r="BB1136" s="2564"/>
      <c r="BC1136" s="2564"/>
      <c r="BD1136" s="2564"/>
      <c r="BE1136" s="2564"/>
      <c r="BF1136" s="2564"/>
      <c r="BG1136" s="2564"/>
      <c r="BH1136" s="2564"/>
      <c r="BI1136" s="2564"/>
      <c r="BJ1136" s="2564"/>
      <c r="BK1136" s="2564"/>
      <c r="BL1136" s="2564"/>
      <c r="BM1136" s="2564"/>
      <c r="BN1136" s="2564"/>
      <c r="BO1136" s="2564"/>
      <c r="BP1136" s="2564"/>
      <c r="BQ1136" s="2564"/>
      <c r="BR1136" s="2564"/>
      <c r="BS1136" s="2564"/>
      <c r="BT1136" s="2564"/>
      <c r="BU1136" s="2564"/>
      <c r="BV1136" s="2564"/>
      <c r="BW1136" s="2564"/>
      <c r="BX1136" s="2564"/>
      <c r="BY1136" s="2564"/>
      <c r="BZ1136" s="2564"/>
      <c r="CA1136" s="2564"/>
      <c r="CB1136" s="2564"/>
      <c r="CC1136" s="2564"/>
      <c r="CD1136" s="2564"/>
      <c r="CE1136" s="2564"/>
      <c r="CF1136" s="2564"/>
      <c r="CG1136" s="2564"/>
      <c r="CH1136" s="2564"/>
      <c r="CI1136" s="2564"/>
      <c r="CJ1136" s="2564"/>
      <c r="CK1136" s="2564"/>
      <c r="CL1136" s="2564"/>
      <c r="CM1136" s="2564"/>
      <c r="CN1136" s="2564"/>
      <c r="CO1136" s="2564"/>
      <c r="CP1136" s="2564"/>
      <c r="CQ1136" s="2564"/>
      <c r="CR1136" s="2564"/>
      <c r="CS1136" s="2564"/>
      <c r="CT1136" s="2564"/>
      <c r="CU1136" s="2564"/>
      <c r="CV1136" s="2564"/>
      <c r="CW1136" s="2564"/>
      <c r="CX1136" s="2564"/>
      <c r="CY1136" s="2564"/>
      <c r="CZ1136" s="2564"/>
      <c r="DA1136" s="2564"/>
      <c r="DB1136" s="2564"/>
      <c r="DC1136" s="2564"/>
      <c r="DD1136" s="2564"/>
      <c r="DE1136" s="2564"/>
      <c r="DF1136" s="2564"/>
      <c r="DG1136" s="2564"/>
      <c r="DH1136" s="2564"/>
      <c r="DI1136" s="2564"/>
      <c r="DJ1136" s="2564"/>
      <c r="DK1136" s="2564"/>
      <c r="DL1136" s="2564"/>
      <c r="DM1136" s="2564"/>
      <c r="DN1136" s="2564"/>
      <c r="DO1136" s="2564"/>
      <c r="DP1136" s="2564"/>
      <c r="DQ1136" s="2564"/>
      <c r="DR1136" s="2564"/>
      <c r="DS1136" s="482"/>
      <c r="DT1136" s="482"/>
      <c r="DU1136" s="482"/>
      <c r="DV1136" s="482"/>
      <c r="DW1136" s="482"/>
    </row>
    <row r="1137" spans="3:127" ht="20.25" customHeight="1">
      <c r="C1137" s="482"/>
      <c r="D1137" s="482"/>
      <c r="E1137" s="482"/>
      <c r="F1137" s="482"/>
      <c r="G1137" s="482"/>
      <c r="H1137" s="482"/>
      <c r="I1137" s="482"/>
      <c r="J1137" s="482"/>
      <c r="K1137" s="482"/>
      <c r="L1137" s="482"/>
      <c r="M1137" s="482"/>
      <c r="N1137" s="482"/>
      <c r="O1137" s="482"/>
      <c r="P1137" s="482"/>
      <c r="Q1137" s="482"/>
      <c r="R1137" s="482"/>
      <c r="S1137" s="482"/>
      <c r="T1137" s="482"/>
      <c r="U1137" s="2565" t="s">
        <v>650</v>
      </c>
      <c r="V1137" s="2565"/>
      <c r="W1137" s="2565"/>
      <c r="X1137" s="2565"/>
      <c r="Y1137" s="2565"/>
      <c r="Z1137" s="2565"/>
      <c r="AA1137" s="2565"/>
      <c r="AB1137" s="2565"/>
      <c r="AC1137" s="2565"/>
      <c r="AD1137" s="2565"/>
      <c r="AE1137" s="2565"/>
      <c r="AF1137" s="2565"/>
      <c r="AG1137" s="2565"/>
      <c r="AH1137" s="2565"/>
      <c r="AI1137" s="2565"/>
      <c r="AJ1137" s="2565"/>
      <c r="AK1137" s="2565"/>
      <c r="AL1137" s="2565"/>
      <c r="AM1137" s="2565"/>
      <c r="AN1137" s="2565"/>
      <c r="AO1137" s="2565"/>
      <c r="AP1137" s="2565"/>
      <c r="AQ1137" s="2565"/>
      <c r="AR1137" s="2565"/>
      <c r="AS1137" s="2565"/>
      <c r="AT1137" s="2565"/>
      <c r="AU1137" s="2565"/>
      <c r="AV1137" s="2565"/>
      <c r="AW1137" s="2565"/>
      <c r="AX1137" s="2565"/>
      <c r="AY1137" s="2565"/>
      <c r="AZ1137" s="2565"/>
      <c r="BA1137" s="2565"/>
      <c r="BB1137" s="2565"/>
      <c r="BC1137" s="2565"/>
      <c r="BD1137" s="2565"/>
      <c r="BE1137" s="2565"/>
      <c r="BF1137" s="2565"/>
      <c r="BG1137" s="2565"/>
      <c r="BH1137" s="2565"/>
      <c r="BI1137" s="2565"/>
      <c r="BJ1137" s="2565"/>
      <c r="BK1137" s="2565"/>
      <c r="BL1137" s="2565"/>
      <c r="BM1137" s="2565"/>
      <c r="BN1137" s="2565"/>
      <c r="BO1137" s="2565"/>
      <c r="BP1137" s="2565"/>
      <c r="BQ1137" s="2565"/>
      <c r="BR1137" s="2565"/>
      <c r="BS1137" s="2565"/>
      <c r="BT1137" s="2565"/>
      <c r="BU1137" s="2565"/>
      <c r="BV1137" s="2565"/>
      <c r="BW1137" s="2565"/>
      <c r="BX1137" s="2565"/>
      <c r="BY1137" s="2565"/>
      <c r="BZ1137" s="2565"/>
      <c r="CA1137" s="2565"/>
      <c r="CB1137" s="2565"/>
      <c r="CC1137" s="2565"/>
      <c r="CD1137" s="2565"/>
      <c r="CE1137" s="2565"/>
      <c r="CF1137" s="2565"/>
      <c r="CG1137" s="2565"/>
      <c r="CH1137" s="2565"/>
      <c r="CI1137" s="2565"/>
      <c r="CJ1137" s="2565"/>
      <c r="CK1137" s="2565"/>
      <c r="CL1137" s="2565"/>
      <c r="CM1137" s="2565"/>
      <c r="CN1137" s="2565"/>
      <c r="CO1137" s="2565"/>
      <c r="CP1137" s="2565"/>
      <c r="CQ1137" s="2565"/>
      <c r="CR1137" s="2565"/>
      <c r="CS1137" s="2565"/>
      <c r="CT1137" s="2565"/>
      <c r="CU1137" s="2565"/>
      <c r="CV1137" s="2565"/>
      <c r="CW1137" s="2565"/>
      <c r="CX1137" s="2565"/>
      <c r="CY1137" s="2565"/>
      <c r="CZ1137" s="2565"/>
      <c r="DA1137" s="2565"/>
      <c r="DB1137" s="2565"/>
      <c r="DC1137" s="2565"/>
      <c r="DD1137" s="2565"/>
      <c r="DE1137" s="2565"/>
      <c r="DF1137" s="2565"/>
      <c r="DG1137" s="2565"/>
      <c r="DH1137" s="2565"/>
      <c r="DI1137" s="2565"/>
      <c r="DJ1137" s="2565"/>
      <c r="DK1137" s="2565"/>
      <c r="DL1137" s="2565"/>
      <c r="DM1137" s="2565"/>
      <c r="DN1137" s="2565"/>
      <c r="DO1137" s="2565"/>
      <c r="DP1137" s="2565"/>
      <c r="DQ1137" s="2565"/>
      <c r="DR1137" s="2565"/>
      <c r="DS1137" s="482"/>
      <c r="DT1137" s="482"/>
      <c r="DU1137" s="482"/>
      <c r="DV1137" s="482"/>
      <c r="DW1137" s="482"/>
    </row>
    <row r="1138" spans="3:127" ht="20.25" customHeight="1">
      <c r="U1138" s="505"/>
      <c r="V1138" s="505"/>
      <c r="W1138" s="505"/>
      <c r="X1138" s="505"/>
      <c r="Y1138" s="505"/>
      <c r="Z1138" s="505"/>
      <c r="AA1138" s="505"/>
      <c r="AB1138" s="505"/>
      <c r="AC1138" s="505"/>
      <c r="AD1138" s="505"/>
      <c r="AE1138" s="505"/>
      <c r="AF1138" s="505"/>
      <c r="AG1138" s="505"/>
      <c r="AH1138" s="505"/>
      <c r="AI1138" s="505"/>
      <c r="AJ1138" s="505"/>
      <c r="AK1138" s="505"/>
      <c r="AL1138" s="505"/>
      <c r="AM1138" s="505"/>
      <c r="AN1138" s="505"/>
      <c r="AO1138" s="505"/>
      <c r="AP1138" s="505"/>
      <c r="AQ1138" s="505"/>
      <c r="AR1138" s="505"/>
      <c r="AS1138" s="505"/>
      <c r="AT1138" s="505"/>
      <c r="AU1138" s="505"/>
      <c r="AV1138" s="505"/>
      <c r="AW1138" s="505"/>
      <c r="AX1138" s="505"/>
      <c r="AY1138" s="505"/>
      <c r="AZ1138" s="505"/>
      <c r="BA1138" s="505"/>
      <c r="BB1138" s="505"/>
      <c r="BC1138" s="505"/>
      <c r="BD1138" s="505"/>
      <c r="BE1138" s="505"/>
      <c r="BF1138" s="505"/>
      <c r="BG1138" s="505"/>
      <c r="BH1138" s="505"/>
      <c r="BI1138" s="505"/>
      <c r="BJ1138" s="505"/>
      <c r="BK1138" s="505"/>
      <c r="BL1138" s="505"/>
      <c r="BM1138" s="505"/>
      <c r="BN1138" s="505"/>
      <c r="BO1138" s="505"/>
      <c r="BP1138" s="505"/>
      <c r="BQ1138" s="505"/>
      <c r="BR1138" s="505"/>
      <c r="BS1138" s="505"/>
      <c r="BT1138" s="505"/>
      <c r="BU1138" s="505"/>
      <c r="BV1138" s="505"/>
      <c r="BW1138" s="505"/>
      <c r="BX1138" s="505"/>
      <c r="BY1138" s="505"/>
      <c r="BZ1138" s="505"/>
      <c r="CA1138" s="505"/>
      <c r="CB1138" s="505"/>
      <c r="CC1138" s="505"/>
      <c r="CD1138" s="505"/>
      <c r="CE1138" s="505"/>
      <c r="CF1138" s="505"/>
      <c r="CG1138" s="505"/>
      <c r="CH1138" s="505"/>
      <c r="CI1138" s="505"/>
      <c r="CJ1138" s="505"/>
      <c r="CK1138" s="505"/>
      <c r="CL1138" s="505"/>
      <c r="CM1138" s="505"/>
      <c r="CN1138" s="505"/>
      <c r="CO1138" s="505"/>
      <c r="CP1138" s="505"/>
      <c r="CQ1138" s="505"/>
      <c r="CR1138" s="505"/>
      <c r="CS1138" s="505"/>
      <c r="CT1138" s="505"/>
      <c r="CU1138" s="505"/>
      <c r="CV1138" s="505"/>
      <c r="CW1138" s="505"/>
      <c r="CX1138" s="505"/>
      <c r="CY1138" s="505"/>
      <c r="CZ1138" s="505"/>
      <c r="DA1138" s="505"/>
      <c r="DB1138" s="505"/>
      <c r="DC1138" s="505"/>
      <c r="DD1138" s="505"/>
      <c r="DE1138" s="505"/>
      <c r="DF1138" s="505"/>
      <c r="DG1138" s="505"/>
      <c r="DH1138" s="505"/>
      <c r="DI1138" s="505"/>
      <c r="DJ1138" s="505"/>
      <c r="DK1138" s="505"/>
      <c r="DL1138" s="505"/>
      <c r="DM1138" s="505"/>
      <c r="DN1138" s="505"/>
      <c r="DO1138" s="505"/>
      <c r="DP1138" s="505"/>
      <c r="DQ1138" s="505"/>
      <c r="DR1138" s="505"/>
    </row>
    <row r="1139" spans="3:127" ht="20.25" customHeight="1">
      <c r="U1139" s="505"/>
      <c r="V1139" s="505"/>
      <c r="W1139" s="505"/>
      <c r="X1139" s="505"/>
      <c r="Y1139" s="505"/>
      <c r="Z1139" s="505"/>
      <c r="AA1139" s="505"/>
      <c r="AB1139" s="505"/>
      <c r="AC1139" s="505"/>
      <c r="AD1139" s="505"/>
      <c r="AE1139" s="505"/>
      <c r="AF1139" s="505"/>
      <c r="AG1139" s="505"/>
      <c r="AH1139" s="505"/>
      <c r="AI1139" s="505"/>
      <c r="AJ1139" s="505"/>
      <c r="AK1139" s="505"/>
      <c r="AL1139" s="505"/>
      <c r="AM1139" s="505"/>
      <c r="AN1139" s="505"/>
      <c r="AO1139" s="505"/>
      <c r="AP1139" s="505"/>
      <c r="AQ1139" s="505"/>
      <c r="AR1139" s="505"/>
      <c r="AS1139" s="505"/>
      <c r="AT1139" s="505"/>
      <c r="AU1139" s="505"/>
      <c r="AV1139" s="505"/>
      <c r="AW1139" s="505"/>
      <c r="AX1139" s="505"/>
      <c r="AY1139" s="505"/>
      <c r="AZ1139" s="505"/>
      <c r="BA1139" s="505"/>
      <c r="BB1139" s="505"/>
      <c r="BC1139" s="505"/>
      <c r="BD1139" s="505"/>
      <c r="BE1139" s="505"/>
      <c r="BF1139" s="505"/>
      <c r="BG1139" s="505"/>
      <c r="BH1139" s="505"/>
      <c r="BI1139" s="505"/>
      <c r="BJ1139" s="505"/>
      <c r="BK1139" s="505"/>
      <c r="BL1139" s="505"/>
      <c r="BM1139" s="505"/>
      <c r="BN1139" s="505"/>
      <c r="BO1139" s="505"/>
      <c r="BP1139" s="505"/>
      <c r="BQ1139" s="505"/>
      <c r="BR1139" s="505"/>
      <c r="BS1139" s="505"/>
      <c r="BT1139" s="505"/>
      <c r="BU1139" s="505"/>
      <c r="BV1139" s="505"/>
      <c r="BW1139" s="505"/>
      <c r="BX1139" s="505"/>
      <c r="BY1139" s="505"/>
      <c r="BZ1139" s="505"/>
      <c r="CA1139" s="505"/>
      <c r="CB1139" s="505"/>
      <c r="CC1139" s="505"/>
      <c r="CD1139" s="505"/>
      <c r="CE1139" s="505"/>
      <c r="CF1139" s="505"/>
      <c r="CG1139" s="505"/>
      <c r="CH1139" s="505"/>
      <c r="CI1139" s="505"/>
      <c r="CJ1139" s="505"/>
      <c r="CK1139" s="505"/>
      <c r="CL1139" s="505"/>
      <c r="CM1139" s="505"/>
      <c r="CN1139" s="505"/>
      <c r="CO1139" s="505"/>
      <c r="CP1139" s="505"/>
      <c r="CQ1139" s="505"/>
      <c r="CR1139" s="505"/>
      <c r="CS1139" s="505"/>
      <c r="CT1139" s="505"/>
      <c r="CU1139" s="505"/>
      <c r="CV1139" s="505"/>
      <c r="CW1139" s="505"/>
      <c r="CX1139" s="505"/>
      <c r="CY1139" s="505"/>
      <c r="CZ1139" s="505"/>
      <c r="DA1139" s="505"/>
      <c r="DB1139" s="505"/>
      <c r="DC1139" s="505"/>
      <c r="DD1139" s="505"/>
      <c r="DE1139" s="505"/>
      <c r="DF1139" s="505"/>
      <c r="DG1139" s="505"/>
      <c r="DH1139" s="505"/>
      <c r="DI1139" s="505"/>
      <c r="DJ1139" s="505"/>
      <c r="DK1139" s="505"/>
      <c r="DL1139" s="505"/>
      <c r="DM1139" s="505"/>
      <c r="DN1139" s="505"/>
      <c r="DO1139" s="505"/>
      <c r="DP1139" s="505"/>
      <c r="DQ1139" s="505"/>
      <c r="DR1139" s="505"/>
    </row>
    <row r="1140" spans="3:127" ht="20.25" customHeight="1">
      <c r="U1140" s="505"/>
      <c r="V1140" s="505"/>
      <c r="W1140" s="505"/>
      <c r="X1140" s="505"/>
      <c r="Y1140" s="505"/>
      <c r="Z1140" s="505"/>
      <c r="AA1140" s="505"/>
      <c r="AB1140" s="505"/>
      <c r="AC1140" s="505"/>
      <c r="AD1140" s="505"/>
      <c r="AE1140" s="505"/>
      <c r="AF1140" s="505"/>
      <c r="AG1140" s="505"/>
      <c r="AH1140" s="505"/>
      <c r="AI1140" s="505"/>
      <c r="AJ1140" s="505"/>
      <c r="AK1140" s="505"/>
      <c r="AL1140" s="505"/>
      <c r="AM1140" s="505"/>
      <c r="AN1140" s="505"/>
      <c r="AO1140" s="505"/>
      <c r="AP1140" s="505"/>
      <c r="AQ1140" s="505"/>
      <c r="AR1140" s="505"/>
      <c r="AS1140" s="505"/>
      <c r="AT1140" s="505"/>
      <c r="AU1140" s="505"/>
      <c r="AV1140" s="505"/>
      <c r="AW1140" s="505"/>
      <c r="AX1140" s="505"/>
      <c r="AY1140" s="505"/>
      <c r="AZ1140" s="505"/>
      <c r="BA1140" s="505"/>
      <c r="BB1140" s="505"/>
      <c r="BC1140" s="505"/>
      <c r="BD1140" s="505"/>
      <c r="BE1140" s="505"/>
      <c r="BF1140" s="505"/>
      <c r="BG1140" s="505"/>
      <c r="BH1140" s="505"/>
      <c r="BI1140" s="505"/>
      <c r="BJ1140" s="505"/>
      <c r="BK1140" s="505"/>
      <c r="BL1140" s="505"/>
      <c r="BM1140" s="505"/>
      <c r="BN1140" s="505"/>
      <c r="BO1140" s="505"/>
      <c r="BP1140" s="505"/>
      <c r="BQ1140" s="505"/>
      <c r="BR1140" s="505"/>
      <c r="BS1140" s="505"/>
      <c r="BT1140" s="505"/>
      <c r="BU1140" s="505"/>
      <c r="BV1140" s="505"/>
      <c r="BW1140" s="505"/>
      <c r="BX1140" s="505"/>
      <c r="BY1140" s="505"/>
      <c r="BZ1140" s="505"/>
      <c r="CA1140" s="505"/>
      <c r="CB1140" s="505"/>
      <c r="CC1140" s="505"/>
      <c r="CD1140" s="505"/>
      <c r="CE1140" s="505"/>
      <c r="CF1140" s="505"/>
      <c r="CG1140" s="505"/>
      <c r="CH1140" s="505"/>
      <c r="CI1140" s="505"/>
      <c r="CJ1140" s="505"/>
      <c r="CK1140" s="505"/>
      <c r="CL1140" s="505"/>
      <c r="CM1140" s="505"/>
      <c r="CN1140" s="505"/>
      <c r="CO1140" s="505"/>
      <c r="CP1140" s="505"/>
      <c r="CQ1140" s="505"/>
      <c r="CR1140" s="505"/>
      <c r="CS1140" s="505"/>
      <c r="CT1140" s="505"/>
      <c r="CU1140" s="505"/>
      <c r="CV1140" s="505"/>
      <c r="CW1140" s="505"/>
      <c r="CX1140" s="505"/>
      <c r="CY1140" s="505"/>
      <c r="CZ1140" s="505"/>
      <c r="DA1140" s="505"/>
      <c r="DB1140" s="505"/>
      <c r="DC1140" s="505"/>
      <c r="DD1140" s="505"/>
      <c r="DE1140" s="505"/>
      <c r="DF1140" s="505"/>
      <c r="DG1140" s="505"/>
      <c r="DH1140" s="505"/>
      <c r="DI1140" s="505"/>
      <c r="DJ1140" s="505"/>
      <c r="DK1140" s="505"/>
      <c r="DL1140" s="505"/>
      <c r="DM1140" s="505"/>
      <c r="DN1140" s="505"/>
      <c r="DO1140" s="505"/>
      <c r="DP1140" s="505"/>
      <c r="DQ1140" s="505"/>
      <c r="DR1140" s="505"/>
    </row>
    <row r="1141" spans="3:127" ht="20.25" customHeight="1">
      <c r="Q1141" s="482" t="s">
        <v>656</v>
      </c>
    </row>
    <row r="1142" spans="3:127" ht="20.25" customHeight="1">
      <c r="Q1142" s="482"/>
    </row>
    <row r="1143" spans="3:127" ht="20.25" customHeight="1">
      <c r="U1143" s="2560" t="s">
        <v>652</v>
      </c>
      <c r="V1143" s="2561"/>
      <c r="W1143" s="2561"/>
      <c r="X1143" s="2561"/>
      <c r="Y1143" s="2561"/>
      <c r="Z1143" s="2561"/>
      <c r="AA1143" s="2561"/>
      <c r="AB1143" s="2561"/>
      <c r="AC1143" s="2561"/>
      <c r="AD1143" s="2561"/>
      <c r="AE1143" s="2561"/>
      <c r="AF1143" s="2561"/>
      <c r="AG1143" s="2561"/>
      <c r="AH1143" s="2561"/>
      <c r="AI1143" s="2561"/>
      <c r="AJ1143" s="2561"/>
      <c r="AK1143" s="2561"/>
      <c r="AL1143" s="2561"/>
      <c r="AM1143" s="2561"/>
      <c r="AN1143" s="2561"/>
      <c r="AO1143" s="2561"/>
      <c r="AP1143" s="2561"/>
      <c r="AQ1143" s="2561"/>
      <c r="AR1143" s="2561"/>
      <c r="AS1143" s="2561"/>
      <c r="AT1143" s="2561"/>
      <c r="AU1143" s="2561"/>
      <c r="AV1143" s="2561"/>
      <c r="AW1143" s="2561"/>
      <c r="AX1143" s="2561"/>
      <c r="AY1143" s="2561"/>
      <c r="AZ1143" s="2561"/>
      <c r="BA1143" s="2561"/>
      <c r="BB1143" s="2561"/>
      <c r="BC1143" s="2561"/>
      <c r="BD1143" s="2561"/>
      <c r="BE1143" s="2561"/>
      <c r="BF1143" s="2561"/>
      <c r="BG1143" s="2561"/>
      <c r="BH1143" s="2561"/>
      <c r="BI1143" s="2561"/>
      <c r="BJ1143" s="2561"/>
      <c r="BK1143" s="2561"/>
      <c r="BL1143" s="2561"/>
      <c r="BM1143" s="2561"/>
      <c r="BN1143" s="2561"/>
      <c r="BO1143" s="2561"/>
      <c r="BP1143" s="2561"/>
      <c r="BQ1143" s="2561"/>
      <c r="BR1143" s="2561"/>
      <c r="BS1143" s="2561"/>
      <c r="BT1143" s="2561"/>
      <c r="BU1143" s="2561"/>
      <c r="BV1143" s="2561"/>
      <c r="BW1143" s="2561"/>
      <c r="BX1143" s="2561"/>
      <c r="BY1143" s="2561"/>
      <c r="BZ1143" s="2561"/>
      <c r="CA1143" s="2561"/>
      <c r="CB1143" s="2561"/>
      <c r="CC1143" s="2561"/>
      <c r="CD1143" s="2561"/>
      <c r="CE1143" s="2561"/>
      <c r="CF1143" s="2561"/>
      <c r="CG1143" s="2561"/>
      <c r="CH1143" s="2561"/>
      <c r="CI1143" s="2561"/>
      <c r="CJ1143" s="2561"/>
      <c r="CK1143" s="2561"/>
      <c r="CL1143" s="2561"/>
      <c r="CM1143" s="2561"/>
      <c r="CN1143" s="2561"/>
      <c r="CO1143" s="2561"/>
      <c r="CP1143" s="2561"/>
      <c r="CQ1143" s="2561"/>
      <c r="CR1143" s="2561"/>
      <c r="CS1143" s="2561"/>
      <c r="CT1143" s="2561"/>
      <c r="CU1143" s="2561"/>
      <c r="CV1143" s="2561"/>
      <c r="CW1143" s="2561"/>
      <c r="CX1143" s="2561"/>
      <c r="CY1143" s="2561"/>
      <c r="CZ1143" s="2561"/>
      <c r="DA1143" s="2561"/>
      <c r="DB1143" s="2561"/>
      <c r="DC1143" s="2561"/>
      <c r="DD1143" s="2561"/>
      <c r="DE1143" s="2561"/>
      <c r="DF1143" s="2561"/>
      <c r="DG1143" s="2561"/>
      <c r="DH1143" s="2561"/>
      <c r="DI1143" s="2561"/>
      <c r="DJ1143" s="2561"/>
      <c r="DK1143" s="2561"/>
      <c r="DL1143" s="2561"/>
      <c r="DM1143" s="2561"/>
      <c r="DN1143" s="2561"/>
      <c r="DO1143" s="2561"/>
      <c r="DP1143" s="2561"/>
      <c r="DQ1143" s="2561"/>
      <c r="DR1143" s="2561"/>
    </row>
    <row r="1144" spans="3:127" ht="20.25" customHeight="1">
      <c r="U1144" s="2562" t="s">
        <v>653</v>
      </c>
      <c r="V1144" s="2562"/>
      <c r="W1144" s="2562"/>
      <c r="X1144" s="2562"/>
      <c r="Y1144" s="2562"/>
      <c r="Z1144" s="2562"/>
      <c r="AA1144" s="2562"/>
      <c r="AB1144" s="2562"/>
      <c r="AC1144" s="2562"/>
      <c r="AD1144" s="2562"/>
      <c r="AE1144" s="2562"/>
      <c r="AF1144" s="2562"/>
      <c r="AG1144" s="2562"/>
      <c r="AH1144" s="2562"/>
      <c r="AI1144" s="2562"/>
      <c r="AJ1144" s="2562"/>
      <c r="AK1144" s="2562"/>
      <c r="AL1144" s="2562"/>
      <c r="AM1144" s="2562"/>
      <c r="AN1144" s="2562"/>
      <c r="AO1144" s="2562"/>
      <c r="AP1144" s="2562"/>
      <c r="AQ1144" s="2562"/>
      <c r="AR1144" s="2562"/>
      <c r="AS1144" s="2562"/>
      <c r="AT1144" s="2562"/>
      <c r="AU1144" s="2562"/>
      <c r="AV1144" s="2562"/>
      <c r="AW1144" s="2562"/>
      <c r="AX1144" s="2562"/>
      <c r="AY1144" s="2562"/>
      <c r="AZ1144" s="2562"/>
      <c r="BA1144" s="2562"/>
      <c r="BB1144" s="2562"/>
      <c r="BC1144" s="2562"/>
      <c r="BD1144" s="2562"/>
      <c r="BE1144" s="2562"/>
      <c r="BF1144" s="2562"/>
      <c r="BG1144" s="2562"/>
      <c r="BH1144" s="2562"/>
      <c r="BI1144" s="2562"/>
      <c r="BJ1144" s="2562"/>
      <c r="BK1144" s="2562"/>
      <c r="BL1144" s="2562"/>
      <c r="BM1144" s="2562"/>
      <c r="BN1144" s="2562"/>
      <c r="BO1144" s="2562"/>
      <c r="BP1144" s="2562"/>
      <c r="BQ1144" s="2562"/>
      <c r="BR1144" s="2562"/>
      <c r="BS1144" s="2562"/>
      <c r="BT1144" s="2562"/>
      <c r="BU1144" s="2562"/>
      <c r="BV1144" s="2562"/>
      <c r="BW1144" s="2562"/>
      <c r="BX1144" s="2562"/>
      <c r="BY1144" s="2562"/>
      <c r="BZ1144" s="2562"/>
      <c r="CA1144" s="2562"/>
      <c r="CB1144" s="2562"/>
      <c r="CC1144" s="2562"/>
      <c r="CD1144" s="2562"/>
      <c r="CE1144" s="2562"/>
      <c r="CF1144" s="2562"/>
      <c r="CG1144" s="2562"/>
      <c r="CH1144" s="2562"/>
      <c r="CI1144" s="2562"/>
      <c r="CJ1144" s="2562"/>
      <c r="CK1144" s="2562"/>
      <c r="CL1144" s="2562"/>
      <c r="CM1144" s="2562"/>
      <c r="CN1144" s="2562"/>
      <c r="CO1144" s="2562"/>
      <c r="CP1144" s="2562"/>
      <c r="CQ1144" s="2562"/>
      <c r="CR1144" s="2562"/>
      <c r="CS1144" s="2562"/>
      <c r="CT1144" s="2562"/>
      <c r="CU1144" s="2562"/>
      <c r="CV1144" s="2562"/>
      <c r="CW1144" s="2562"/>
      <c r="CX1144" s="2562"/>
      <c r="CY1144" s="2562"/>
      <c r="CZ1144" s="2562"/>
      <c r="DA1144" s="2562"/>
      <c r="DB1144" s="2562"/>
      <c r="DC1144" s="2562"/>
      <c r="DD1144" s="2562"/>
      <c r="DE1144" s="2562"/>
      <c r="DF1144" s="2562"/>
      <c r="DG1144" s="2562"/>
      <c r="DH1144" s="2562"/>
      <c r="DI1144" s="2562"/>
      <c r="DJ1144" s="2562"/>
      <c r="DK1144" s="2562"/>
      <c r="DL1144" s="2562"/>
      <c r="DM1144" s="2562"/>
      <c r="DN1144" s="2562"/>
      <c r="DO1144" s="2562"/>
      <c r="DP1144" s="2562"/>
      <c r="DQ1144" s="2562"/>
      <c r="DR1144" s="2562"/>
    </row>
    <row r="1145" spans="3:127" ht="20.25" customHeight="1">
      <c r="U1145" s="2563" t="s">
        <v>654</v>
      </c>
      <c r="V1145" s="2564"/>
      <c r="W1145" s="2564"/>
      <c r="X1145" s="2564"/>
      <c r="Y1145" s="2564"/>
      <c r="Z1145" s="2564"/>
      <c r="AA1145" s="2564"/>
      <c r="AB1145" s="2564"/>
      <c r="AC1145" s="2564"/>
      <c r="AD1145" s="2564"/>
      <c r="AE1145" s="2564"/>
      <c r="AF1145" s="2564"/>
      <c r="AG1145" s="2564"/>
      <c r="AH1145" s="2564"/>
      <c r="AI1145" s="2564"/>
      <c r="AJ1145" s="2564"/>
      <c r="AK1145" s="2564"/>
      <c r="AL1145" s="2564"/>
      <c r="AM1145" s="2564"/>
      <c r="AN1145" s="2564"/>
      <c r="AO1145" s="2564"/>
      <c r="AP1145" s="2564"/>
      <c r="AQ1145" s="2564"/>
      <c r="AR1145" s="2564"/>
      <c r="AS1145" s="2564"/>
      <c r="AT1145" s="2564"/>
      <c r="AU1145" s="2564"/>
      <c r="AV1145" s="2564"/>
      <c r="AW1145" s="2564"/>
      <c r="AX1145" s="2564"/>
      <c r="AY1145" s="2564"/>
      <c r="AZ1145" s="2564"/>
      <c r="BA1145" s="2564"/>
      <c r="BB1145" s="2564"/>
      <c r="BC1145" s="2564"/>
      <c r="BD1145" s="2564"/>
      <c r="BE1145" s="2564"/>
      <c r="BF1145" s="2564"/>
      <c r="BG1145" s="2564"/>
      <c r="BH1145" s="2564"/>
      <c r="BI1145" s="2564"/>
      <c r="BJ1145" s="2564"/>
      <c r="BK1145" s="2564"/>
      <c r="BL1145" s="2564"/>
      <c r="BM1145" s="2564"/>
      <c r="BN1145" s="2564"/>
      <c r="BO1145" s="2564"/>
      <c r="BP1145" s="2564"/>
      <c r="BQ1145" s="2564"/>
      <c r="BR1145" s="2564"/>
      <c r="BS1145" s="2564"/>
      <c r="BT1145" s="2564"/>
      <c r="BU1145" s="2564"/>
      <c r="BV1145" s="2564"/>
      <c r="BW1145" s="2564"/>
      <c r="BX1145" s="2564"/>
      <c r="BY1145" s="2564"/>
      <c r="BZ1145" s="2564"/>
      <c r="CA1145" s="2564"/>
      <c r="CB1145" s="2564"/>
      <c r="CC1145" s="2564"/>
      <c r="CD1145" s="2564"/>
      <c r="CE1145" s="2564"/>
      <c r="CF1145" s="2564"/>
      <c r="CG1145" s="2564"/>
      <c r="CH1145" s="2564"/>
      <c r="CI1145" s="2564"/>
      <c r="CJ1145" s="2564"/>
      <c r="CK1145" s="2564"/>
      <c r="CL1145" s="2564"/>
      <c r="CM1145" s="2564"/>
      <c r="CN1145" s="2564"/>
      <c r="CO1145" s="2564"/>
      <c r="CP1145" s="2564"/>
      <c r="CQ1145" s="2564"/>
      <c r="CR1145" s="2564"/>
      <c r="CS1145" s="2564"/>
      <c r="CT1145" s="2564"/>
      <c r="CU1145" s="2564"/>
      <c r="CV1145" s="2564"/>
      <c r="CW1145" s="2564"/>
      <c r="CX1145" s="2564"/>
      <c r="CY1145" s="2564"/>
      <c r="CZ1145" s="2564"/>
      <c r="DA1145" s="2564"/>
      <c r="DB1145" s="2564"/>
      <c r="DC1145" s="2564"/>
      <c r="DD1145" s="2564"/>
      <c r="DE1145" s="2564"/>
      <c r="DF1145" s="2564"/>
      <c r="DG1145" s="2564"/>
      <c r="DH1145" s="2564"/>
      <c r="DI1145" s="2564"/>
      <c r="DJ1145" s="2564"/>
      <c r="DK1145" s="2564"/>
      <c r="DL1145" s="2564"/>
      <c r="DM1145" s="2564"/>
      <c r="DN1145" s="2564"/>
      <c r="DO1145" s="2564"/>
      <c r="DP1145" s="2564"/>
      <c r="DQ1145" s="2564"/>
      <c r="DR1145" s="2564"/>
    </row>
    <row r="1146" spans="3:127" ht="20.25" customHeight="1">
      <c r="U1146" s="2565" t="s">
        <v>655</v>
      </c>
      <c r="V1146" s="2565"/>
      <c r="W1146" s="2565"/>
      <c r="X1146" s="2565"/>
      <c r="Y1146" s="2565"/>
      <c r="Z1146" s="2565"/>
      <c r="AA1146" s="2565"/>
      <c r="AB1146" s="2565"/>
      <c r="AC1146" s="2565"/>
      <c r="AD1146" s="2565"/>
      <c r="AE1146" s="2565"/>
      <c r="AF1146" s="2565"/>
      <c r="AG1146" s="2565"/>
      <c r="AH1146" s="2565"/>
      <c r="AI1146" s="2565"/>
      <c r="AJ1146" s="2565"/>
      <c r="AK1146" s="2565"/>
      <c r="AL1146" s="2565"/>
      <c r="AM1146" s="2565"/>
      <c r="AN1146" s="2565"/>
      <c r="AO1146" s="2565"/>
      <c r="AP1146" s="2565"/>
      <c r="AQ1146" s="2565"/>
      <c r="AR1146" s="2565"/>
      <c r="AS1146" s="2565"/>
      <c r="AT1146" s="2565"/>
      <c r="AU1146" s="2565"/>
      <c r="AV1146" s="2565"/>
      <c r="AW1146" s="2565"/>
      <c r="AX1146" s="2565"/>
      <c r="AY1146" s="2565"/>
      <c r="AZ1146" s="2565"/>
      <c r="BA1146" s="2565"/>
      <c r="BB1146" s="2565"/>
      <c r="BC1146" s="2565"/>
      <c r="BD1146" s="2565"/>
      <c r="BE1146" s="2565"/>
      <c r="BF1146" s="2565"/>
      <c r="BG1146" s="2565"/>
      <c r="BH1146" s="2565"/>
      <c r="BI1146" s="2565"/>
      <c r="BJ1146" s="2565"/>
      <c r="BK1146" s="2565"/>
      <c r="BL1146" s="2565"/>
      <c r="BM1146" s="2565"/>
      <c r="BN1146" s="2565"/>
      <c r="BO1146" s="2565"/>
      <c r="BP1146" s="2565"/>
      <c r="BQ1146" s="2565"/>
      <c r="BR1146" s="2565"/>
      <c r="BS1146" s="2565"/>
      <c r="BT1146" s="2565"/>
      <c r="BU1146" s="2565"/>
      <c r="BV1146" s="2565"/>
      <c r="BW1146" s="2565"/>
      <c r="BX1146" s="2565"/>
      <c r="BY1146" s="2565"/>
      <c r="BZ1146" s="2565"/>
      <c r="CA1146" s="2565"/>
      <c r="CB1146" s="2565"/>
      <c r="CC1146" s="2565"/>
      <c r="CD1146" s="2565"/>
      <c r="CE1146" s="2565"/>
      <c r="CF1146" s="2565"/>
      <c r="CG1146" s="2565"/>
      <c r="CH1146" s="2565"/>
      <c r="CI1146" s="2565"/>
      <c r="CJ1146" s="2565"/>
      <c r="CK1146" s="2565"/>
      <c r="CL1146" s="2565"/>
      <c r="CM1146" s="2565"/>
      <c r="CN1146" s="2565"/>
      <c r="CO1146" s="2565"/>
      <c r="CP1146" s="2565"/>
      <c r="CQ1146" s="2565"/>
      <c r="CR1146" s="2565"/>
      <c r="CS1146" s="2565"/>
      <c r="CT1146" s="2565"/>
      <c r="CU1146" s="2565"/>
      <c r="CV1146" s="2565"/>
      <c r="CW1146" s="2565"/>
      <c r="CX1146" s="2565"/>
      <c r="CY1146" s="2565"/>
      <c r="CZ1146" s="2565"/>
      <c r="DA1146" s="2565"/>
      <c r="DB1146" s="2565"/>
      <c r="DC1146" s="2565"/>
      <c r="DD1146" s="2565"/>
      <c r="DE1146" s="2565"/>
      <c r="DF1146" s="2565"/>
      <c r="DG1146" s="2565"/>
      <c r="DH1146" s="2565"/>
      <c r="DI1146" s="2565"/>
      <c r="DJ1146" s="2565"/>
      <c r="DK1146" s="2565"/>
      <c r="DL1146" s="2565"/>
      <c r="DM1146" s="2565"/>
      <c r="DN1146" s="2565"/>
      <c r="DO1146" s="2565"/>
      <c r="DP1146" s="2565"/>
      <c r="DQ1146" s="2565"/>
      <c r="DR1146" s="2565"/>
    </row>
    <row r="1147" spans="3:127" ht="20.25" customHeight="1"/>
    <row r="1148" spans="3:127" ht="20.25" customHeight="1"/>
    <row r="1149" spans="3:127" ht="20.25" customHeight="1"/>
    <row r="1150" spans="3:127" ht="20.25" customHeight="1">
      <c r="Q1150" s="482" t="s">
        <v>657</v>
      </c>
    </row>
    <row r="1151" spans="3:127" ht="20.25" customHeight="1"/>
    <row r="1152" spans="3:127" ht="20.25" customHeight="1">
      <c r="Y1152" s="2358" t="s">
        <v>660</v>
      </c>
      <c r="Z1152" s="2358"/>
      <c r="AA1152" s="2358"/>
      <c r="AB1152" s="2358"/>
      <c r="AC1152" s="2358"/>
      <c r="AD1152" s="2358"/>
      <c r="AE1152" s="2358"/>
      <c r="AF1152" s="2358"/>
      <c r="AG1152" s="2358"/>
      <c r="AH1152" s="2358"/>
      <c r="AI1152" s="2358"/>
      <c r="AJ1152" s="2358"/>
      <c r="AK1152" s="2358"/>
      <c r="AL1152" s="2358"/>
      <c r="AM1152" s="2358"/>
      <c r="AN1152" s="2358"/>
      <c r="AO1152" s="2358"/>
      <c r="AP1152" s="2358"/>
      <c r="AQ1152" s="2358"/>
      <c r="AR1152" s="2358"/>
      <c r="AS1152" s="2358"/>
      <c r="AT1152" s="2358"/>
      <c r="AU1152" s="2358"/>
      <c r="AV1152" s="2358"/>
      <c r="AW1152" s="2358"/>
      <c r="AX1152" s="2358"/>
      <c r="AY1152" s="2358"/>
      <c r="AZ1152" s="2358"/>
      <c r="BA1152" s="2358"/>
      <c r="BB1152" s="2358"/>
      <c r="BC1152" s="2358"/>
      <c r="BD1152" s="2358"/>
      <c r="BE1152" s="2358"/>
      <c r="BF1152" s="2358"/>
      <c r="BG1152" s="2358"/>
      <c r="BH1152" s="2358"/>
      <c r="BI1152" s="2358"/>
      <c r="BJ1152" s="2358"/>
      <c r="BK1152" s="2358"/>
      <c r="BL1152" s="2358"/>
      <c r="BM1152" s="2358"/>
      <c r="BN1152" s="2358"/>
      <c r="BO1152" s="2358"/>
      <c r="BP1152" s="2358"/>
      <c r="BQ1152" s="2358"/>
      <c r="BR1152" s="2358"/>
      <c r="BS1152" s="2358"/>
      <c r="BT1152" s="2358"/>
      <c r="BU1152" s="2358"/>
      <c r="BV1152" s="2358"/>
      <c r="BW1152" s="2358"/>
      <c r="BX1152" s="2358"/>
      <c r="BY1152" s="2358"/>
      <c r="BZ1152" s="2358"/>
      <c r="CA1152" s="2358"/>
      <c r="CB1152" s="2358"/>
      <c r="CC1152" s="2358"/>
      <c r="CD1152" s="2358"/>
      <c r="CE1152" s="2358"/>
      <c r="CF1152" s="2358"/>
      <c r="CH1152" s="477"/>
      <c r="CI1152" s="477"/>
      <c r="CJ1152" s="477"/>
      <c r="CK1152" s="477"/>
      <c r="CL1152" s="477"/>
      <c r="CM1152" s="477"/>
      <c r="CN1152" s="477"/>
      <c r="CO1152" s="477"/>
      <c r="CP1152" s="477"/>
      <c r="CQ1152" s="2358" t="s">
        <v>664</v>
      </c>
      <c r="CR1152" s="2358"/>
      <c r="CS1152" s="2358"/>
      <c r="CT1152" s="2358"/>
      <c r="CU1152" s="2358"/>
      <c r="CV1152" s="2358"/>
      <c r="CW1152" s="2358"/>
      <c r="CX1152" s="2358"/>
      <c r="CY1152" s="2358"/>
      <c r="CZ1152" s="2358"/>
      <c r="DA1152" s="2358"/>
      <c r="DB1152" s="2358"/>
      <c r="DC1152" s="2358"/>
      <c r="DD1152" s="2358"/>
      <c r="DE1152" s="2358"/>
      <c r="DF1152" s="2358"/>
      <c r="DG1152" s="2358"/>
      <c r="DH1152" s="2358"/>
      <c r="DI1152" s="2358"/>
      <c r="DJ1152" s="2358"/>
      <c r="DK1152" s="2358"/>
      <c r="DL1152" s="2358"/>
      <c r="DM1152" s="2358"/>
      <c r="DN1152" s="2358"/>
      <c r="DO1152" s="2358"/>
      <c r="DP1152" s="2358"/>
      <c r="DQ1152" s="2358"/>
      <c r="DR1152" s="2358"/>
    </row>
    <row r="1153" spans="19:122" ht="20.25" customHeight="1"/>
    <row r="1154" spans="19:122" ht="20.25" customHeight="1">
      <c r="S1154" s="2464" t="s">
        <v>658</v>
      </c>
      <c r="T1154" s="2464"/>
      <c r="U1154" s="2464"/>
      <c r="V1154" s="2464"/>
      <c r="W1154" s="2464"/>
      <c r="X1154" s="2464"/>
      <c r="Y1154" s="2358"/>
      <c r="Z1154" s="2358"/>
      <c r="AA1154" s="2358"/>
      <c r="AB1154" s="2358"/>
      <c r="AC1154" s="2358"/>
      <c r="AD1154" s="2358"/>
      <c r="AE1154" s="2358"/>
      <c r="AF1154" s="2358"/>
      <c r="AG1154" s="2358"/>
      <c r="AH1154" s="2358"/>
      <c r="AI1154" s="2358"/>
      <c r="AJ1154" s="2358"/>
      <c r="AK1154" s="2358"/>
      <c r="AL1154" s="2358"/>
      <c r="AM1154" s="2358"/>
      <c r="AN1154" s="2358"/>
      <c r="AO1154" s="2358"/>
      <c r="AP1154" s="2358"/>
      <c r="AQ1154" s="2358"/>
      <c r="AR1154" s="2358"/>
      <c r="AS1154" s="2358"/>
      <c r="AT1154" s="2358"/>
      <c r="AU1154" s="2358"/>
      <c r="AV1154" s="2358"/>
      <c r="AW1154" s="2358"/>
      <c r="AX1154" s="2358"/>
      <c r="AY1154" s="2358"/>
      <c r="AZ1154" s="2358"/>
      <c r="BA1154" s="2358"/>
      <c r="BB1154" s="2358"/>
      <c r="BC1154" s="2358"/>
      <c r="BD1154" s="2358"/>
      <c r="BE1154" s="2358"/>
      <c r="BF1154" s="2358"/>
      <c r="BG1154" s="2358"/>
      <c r="BH1154" s="2358"/>
      <c r="BI1154" s="2358"/>
      <c r="BJ1154" s="2358"/>
      <c r="BK1154" s="2358"/>
      <c r="BL1154" s="2358"/>
      <c r="BM1154" s="2358"/>
      <c r="BN1154" s="2358"/>
      <c r="BO1154" s="2358"/>
      <c r="BP1154" s="2358"/>
      <c r="BQ1154" s="2358"/>
      <c r="BR1154" s="2358"/>
      <c r="CC1154" s="2358" t="s">
        <v>659</v>
      </c>
      <c r="CD1154" s="2358"/>
      <c r="CE1154" s="2358"/>
      <c r="CF1154" s="2358"/>
      <c r="CG1154" s="2358"/>
      <c r="CH1154" s="2358"/>
      <c r="CI1154" s="2358"/>
      <c r="CJ1154" s="2358"/>
      <c r="CK1154" s="2358"/>
      <c r="CL1154" s="2358"/>
      <c r="CM1154" s="2358"/>
      <c r="CN1154" s="2358"/>
      <c r="CO1154" s="2358"/>
      <c r="CP1154" s="2358"/>
      <c r="CQ1154" s="2358" t="s">
        <v>661</v>
      </c>
      <c r="CR1154" s="2358"/>
      <c r="CS1154" s="2358"/>
      <c r="CT1154" s="2358"/>
      <c r="CU1154" s="2358"/>
      <c r="CV1154" s="2358"/>
      <c r="CW1154" s="2358"/>
      <c r="CX1154" s="2358"/>
      <c r="CY1154" s="2358"/>
      <c r="CZ1154" s="2358"/>
      <c r="DA1154" s="2358"/>
      <c r="DB1154" s="2358"/>
      <c r="DC1154" s="2358" t="s">
        <v>662</v>
      </c>
      <c r="DD1154" s="2358"/>
      <c r="DE1154" s="2358"/>
      <c r="DF1154" s="2358"/>
      <c r="DG1154" s="2358"/>
      <c r="DH1154" s="2358"/>
      <c r="DI1154" s="2358"/>
      <c r="DJ1154" s="2358"/>
      <c r="DK1154" s="2358"/>
      <c r="DL1154" s="2358"/>
      <c r="DM1154" s="2358"/>
      <c r="DN1154" s="2358" t="s">
        <v>663</v>
      </c>
      <c r="DO1154" s="2358"/>
      <c r="DP1154" s="2358"/>
      <c r="DQ1154" s="2358"/>
      <c r="DR1154" s="2358"/>
    </row>
    <row r="1155" spans="19:122" ht="20.25" customHeight="1">
      <c r="U1155" s="488"/>
      <c r="V1155" s="488"/>
      <c r="W1155" s="488"/>
      <c r="X1155" s="488"/>
    </row>
    <row r="1156" spans="19:122" ht="20.25" customHeight="1">
      <c r="S1156" s="2464" t="s">
        <v>548</v>
      </c>
      <c r="T1156" s="2464"/>
      <c r="U1156" s="2464"/>
      <c r="V1156" s="2464"/>
      <c r="W1156" s="2464"/>
      <c r="X1156" s="2464"/>
      <c r="Y1156" s="2358"/>
      <c r="Z1156" s="2358"/>
      <c r="AA1156" s="2358"/>
      <c r="AB1156" s="2358"/>
      <c r="AC1156" s="2358"/>
      <c r="AD1156" s="2358"/>
      <c r="AE1156" s="2358"/>
      <c r="AF1156" s="2358"/>
      <c r="AG1156" s="2358"/>
      <c r="AH1156" s="2358"/>
      <c r="AI1156" s="2358"/>
      <c r="AJ1156" s="2358"/>
      <c r="AK1156" s="2358"/>
      <c r="AL1156" s="2358"/>
      <c r="AM1156" s="2358"/>
      <c r="AN1156" s="2358"/>
      <c r="AO1156" s="2358"/>
      <c r="AP1156" s="2358"/>
      <c r="AQ1156" s="2358"/>
      <c r="AR1156" s="2358"/>
      <c r="AS1156" s="2358"/>
      <c r="AT1156" s="2358"/>
      <c r="AU1156" s="2358"/>
      <c r="AV1156" s="2358"/>
      <c r="AW1156" s="2358"/>
      <c r="AX1156" s="2358"/>
      <c r="AY1156" s="2358"/>
      <c r="AZ1156" s="2358"/>
      <c r="BA1156" s="2358"/>
      <c r="BB1156" s="2358"/>
      <c r="BC1156" s="2358"/>
      <c r="BD1156" s="2358"/>
      <c r="BE1156" s="2358"/>
      <c r="BF1156" s="2358"/>
      <c r="BG1156" s="2358"/>
      <c r="BH1156" s="2358"/>
      <c r="BI1156" s="2358"/>
      <c r="BJ1156" s="2358"/>
      <c r="BK1156" s="2358"/>
      <c r="BL1156" s="2358"/>
      <c r="BM1156" s="2358"/>
      <c r="BN1156" s="2358"/>
      <c r="BO1156" s="2358"/>
      <c r="BP1156" s="2358"/>
      <c r="BQ1156" s="2358"/>
      <c r="BR1156" s="2358"/>
      <c r="CC1156" s="2358" t="s">
        <v>659</v>
      </c>
      <c r="CD1156" s="2358"/>
      <c r="CE1156" s="2358"/>
      <c r="CF1156" s="2358"/>
      <c r="CG1156" s="2358"/>
      <c r="CH1156" s="2358"/>
      <c r="CI1156" s="2358"/>
      <c r="CJ1156" s="2358"/>
      <c r="CK1156" s="2358"/>
      <c r="CL1156" s="2358"/>
      <c r="CM1156" s="2358"/>
      <c r="CN1156" s="2358"/>
      <c r="CO1156" s="2358"/>
      <c r="CP1156" s="2358"/>
      <c r="CQ1156" s="2358" t="s">
        <v>463</v>
      </c>
      <c r="CR1156" s="2358"/>
      <c r="CS1156" s="2358"/>
      <c r="CT1156" s="2358"/>
      <c r="CU1156" s="2358"/>
      <c r="CV1156" s="2358"/>
      <c r="CW1156" s="2358"/>
      <c r="CX1156" s="2358"/>
      <c r="CY1156" s="2358"/>
      <c r="CZ1156" s="2358"/>
      <c r="DA1156" s="2358"/>
      <c r="DB1156" s="2358"/>
      <c r="DC1156" s="2358" t="s">
        <v>464</v>
      </c>
      <c r="DD1156" s="2358"/>
      <c r="DE1156" s="2358"/>
      <c r="DF1156" s="2358"/>
      <c r="DG1156" s="2358"/>
      <c r="DH1156" s="2358"/>
      <c r="DI1156" s="2358"/>
      <c r="DJ1156" s="2358"/>
      <c r="DK1156" s="2358"/>
      <c r="DL1156" s="2358"/>
      <c r="DM1156" s="2358"/>
      <c r="DN1156" s="2358" t="s">
        <v>465</v>
      </c>
      <c r="DO1156" s="2358"/>
      <c r="DP1156" s="2358"/>
      <c r="DQ1156" s="2358"/>
      <c r="DR1156" s="2358"/>
    </row>
    <row r="1157" spans="19:122" ht="20.25" customHeight="1">
      <c r="U1157" s="488"/>
      <c r="V1157" s="488"/>
      <c r="W1157" s="488"/>
      <c r="X1157" s="488"/>
    </row>
    <row r="1158" spans="19:122" ht="20.25" customHeight="1">
      <c r="S1158" s="2464" t="s">
        <v>549</v>
      </c>
      <c r="T1158" s="2464"/>
      <c r="U1158" s="2464"/>
      <c r="V1158" s="2464"/>
      <c r="W1158" s="2464"/>
      <c r="X1158" s="2464"/>
      <c r="Y1158" s="2358"/>
      <c r="Z1158" s="2358"/>
      <c r="AA1158" s="2358"/>
      <c r="AB1158" s="2358"/>
      <c r="AC1158" s="2358"/>
      <c r="AD1158" s="2358"/>
      <c r="AE1158" s="2358"/>
      <c r="AF1158" s="2358"/>
      <c r="AG1158" s="2358"/>
      <c r="AH1158" s="2358"/>
      <c r="AI1158" s="2358"/>
      <c r="AJ1158" s="2358"/>
      <c r="AK1158" s="2358"/>
      <c r="AL1158" s="2358"/>
      <c r="AM1158" s="2358"/>
      <c r="AN1158" s="2358"/>
      <c r="AO1158" s="2358"/>
      <c r="AP1158" s="2358"/>
      <c r="AQ1158" s="2358"/>
      <c r="AR1158" s="2358"/>
      <c r="AS1158" s="2358"/>
      <c r="AT1158" s="2358"/>
      <c r="AU1158" s="2358"/>
      <c r="AV1158" s="2358"/>
      <c r="AW1158" s="2358"/>
      <c r="AX1158" s="2358"/>
      <c r="AY1158" s="2358"/>
      <c r="AZ1158" s="2358"/>
      <c r="BA1158" s="2358"/>
      <c r="BB1158" s="2358"/>
      <c r="BC1158" s="2358"/>
      <c r="BD1158" s="2358"/>
      <c r="BE1158" s="2358"/>
      <c r="BF1158" s="2358"/>
      <c r="BG1158" s="2358"/>
      <c r="BH1158" s="2358"/>
      <c r="BI1158" s="2358"/>
      <c r="BJ1158" s="2358"/>
      <c r="BK1158" s="2358"/>
      <c r="BL1158" s="2358"/>
      <c r="BM1158" s="2358"/>
      <c r="BN1158" s="2358"/>
      <c r="BO1158" s="2358"/>
      <c r="BP1158" s="2358"/>
      <c r="BQ1158" s="2358"/>
      <c r="BR1158" s="2358"/>
      <c r="CC1158" s="2358" t="s">
        <v>659</v>
      </c>
      <c r="CD1158" s="2358"/>
      <c r="CE1158" s="2358"/>
      <c r="CF1158" s="2358"/>
      <c r="CG1158" s="2358"/>
      <c r="CH1158" s="2358"/>
      <c r="CI1158" s="2358"/>
      <c r="CJ1158" s="2358"/>
      <c r="CK1158" s="2358"/>
      <c r="CL1158" s="2358"/>
      <c r="CM1158" s="2358"/>
      <c r="CN1158" s="2358"/>
      <c r="CO1158" s="2358"/>
      <c r="CP1158" s="2358"/>
      <c r="CQ1158" s="2358" t="s">
        <v>463</v>
      </c>
      <c r="CR1158" s="2358"/>
      <c r="CS1158" s="2358"/>
      <c r="CT1158" s="2358"/>
      <c r="CU1158" s="2358"/>
      <c r="CV1158" s="2358"/>
      <c r="CW1158" s="2358"/>
      <c r="CX1158" s="2358"/>
      <c r="CY1158" s="2358"/>
      <c r="CZ1158" s="2358"/>
      <c r="DA1158" s="2358"/>
      <c r="DB1158" s="2358"/>
      <c r="DC1158" s="2358" t="s">
        <v>464</v>
      </c>
      <c r="DD1158" s="2358"/>
      <c r="DE1158" s="2358"/>
      <c r="DF1158" s="2358"/>
      <c r="DG1158" s="2358"/>
      <c r="DH1158" s="2358"/>
      <c r="DI1158" s="2358"/>
      <c r="DJ1158" s="2358"/>
      <c r="DK1158" s="2358"/>
      <c r="DL1158" s="2358"/>
      <c r="DM1158" s="2358"/>
      <c r="DN1158" s="2358" t="s">
        <v>465</v>
      </c>
      <c r="DO1158" s="2358"/>
      <c r="DP1158" s="2358"/>
      <c r="DQ1158" s="2358"/>
      <c r="DR1158" s="2358"/>
    </row>
    <row r="1159" spans="19:122" ht="20.25" customHeight="1">
      <c r="U1159" s="488"/>
      <c r="V1159" s="488"/>
      <c r="W1159" s="488"/>
      <c r="X1159" s="488"/>
    </row>
    <row r="1160" spans="19:122" ht="20.25" customHeight="1">
      <c r="S1160" s="2464" t="s">
        <v>550</v>
      </c>
      <c r="T1160" s="2464"/>
      <c r="U1160" s="2464"/>
      <c r="V1160" s="2464"/>
      <c r="W1160" s="2464"/>
      <c r="X1160" s="2464"/>
      <c r="Y1160" s="2358"/>
      <c r="Z1160" s="2358"/>
      <c r="AA1160" s="2358"/>
      <c r="AB1160" s="2358"/>
      <c r="AC1160" s="2358"/>
      <c r="AD1160" s="2358"/>
      <c r="AE1160" s="2358"/>
      <c r="AF1160" s="2358"/>
      <c r="AG1160" s="2358"/>
      <c r="AH1160" s="2358"/>
      <c r="AI1160" s="2358"/>
      <c r="AJ1160" s="2358"/>
      <c r="AK1160" s="2358"/>
      <c r="AL1160" s="2358"/>
      <c r="AM1160" s="2358"/>
      <c r="AN1160" s="2358"/>
      <c r="AO1160" s="2358"/>
      <c r="AP1160" s="2358"/>
      <c r="AQ1160" s="2358"/>
      <c r="AR1160" s="2358"/>
      <c r="AS1160" s="2358"/>
      <c r="AT1160" s="2358"/>
      <c r="AU1160" s="2358"/>
      <c r="AV1160" s="2358"/>
      <c r="AW1160" s="2358"/>
      <c r="AX1160" s="2358"/>
      <c r="AY1160" s="2358"/>
      <c r="AZ1160" s="2358"/>
      <c r="BA1160" s="2358"/>
      <c r="BB1160" s="2358"/>
      <c r="BC1160" s="2358"/>
      <c r="BD1160" s="2358"/>
      <c r="BE1160" s="2358"/>
      <c r="BF1160" s="2358"/>
      <c r="BG1160" s="2358"/>
      <c r="BH1160" s="2358"/>
      <c r="BI1160" s="2358"/>
      <c r="BJ1160" s="2358"/>
      <c r="BK1160" s="2358"/>
      <c r="BL1160" s="2358"/>
      <c r="BM1160" s="2358"/>
      <c r="BN1160" s="2358"/>
      <c r="BO1160" s="2358"/>
      <c r="BP1160" s="2358"/>
      <c r="BQ1160" s="2358"/>
      <c r="BR1160" s="2358"/>
      <c r="CC1160" s="2358" t="s">
        <v>659</v>
      </c>
      <c r="CD1160" s="2358"/>
      <c r="CE1160" s="2358"/>
      <c r="CF1160" s="2358"/>
      <c r="CG1160" s="2358"/>
      <c r="CH1160" s="2358"/>
      <c r="CI1160" s="2358"/>
      <c r="CJ1160" s="2358"/>
      <c r="CK1160" s="2358"/>
      <c r="CL1160" s="2358"/>
      <c r="CM1160" s="2358"/>
      <c r="CN1160" s="2358"/>
      <c r="CO1160" s="2358"/>
      <c r="CP1160" s="2358"/>
      <c r="CQ1160" s="2358" t="s">
        <v>463</v>
      </c>
      <c r="CR1160" s="2358"/>
      <c r="CS1160" s="2358"/>
      <c r="CT1160" s="2358"/>
      <c r="CU1160" s="2358"/>
      <c r="CV1160" s="2358"/>
      <c r="CW1160" s="2358"/>
      <c r="CX1160" s="2358"/>
      <c r="CY1160" s="2358"/>
      <c r="CZ1160" s="2358"/>
      <c r="DA1160" s="2358"/>
      <c r="DB1160" s="2358"/>
      <c r="DC1160" s="2358" t="s">
        <v>464</v>
      </c>
      <c r="DD1160" s="2358"/>
      <c r="DE1160" s="2358"/>
      <c r="DF1160" s="2358"/>
      <c r="DG1160" s="2358"/>
      <c r="DH1160" s="2358"/>
      <c r="DI1160" s="2358"/>
      <c r="DJ1160" s="2358"/>
      <c r="DK1160" s="2358"/>
      <c r="DL1160" s="2358"/>
      <c r="DM1160" s="2358"/>
      <c r="DN1160" s="2358" t="s">
        <v>465</v>
      </c>
      <c r="DO1160" s="2358"/>
      <c r="DP1160" s="2358"/>
      <c r="DQ1160" s="2358"/>
      <c r="DR1160" s="2358"/>
    </row>
    <row r="1161" spans="19:122" ht="20.25" customHeight="1">
      <c r="U1161" s="488"/>
      <c r="V1161" s="488"/>
      <c r="W1161" s="488"/>
      <c r="X1161" s="488"/>
    </row>
    <row r="1162" spans="19:122" ht="20.25" customHeight="1">
      <c r="S1162" s="2464" t="s">
        <v>551</v>
      </c>
      <c r="T1162" s="2464"/>
      <c r="U1162" s="2464"/>
      <c r="V1162" s="2464"/>
      <c r="W1162" s="2464"/>
      <c r="X1162" s="2464"/>
      <c r="Y1162" s="2358"/>
      <c r="Z1162" s="2358"/>
      <c r="AA1162" s="2358"/>
      <c r="AB1162" s="2358"/>
      <c r="AC1162" s="2358"/>
      <c r="AD1162" s="2358"/>
      <c r="AE1162" s="2358"/>
      <c r="AF1162" s="2358"/>
      <c r="AG1162" s="2358"/>
      <c r="AH1162" s="2358"/>
      <c r="AI1162" s="2358"/>
      <c r="AJ1162" s="2358"/>
      <c r="AK1162" s="2358"/>
      <c r="AL1162" s="2358"/>
      <c r="AM1162" s="2358"/>
      <c r="AN1162" s="2358"/>
      <c r="AO1162" s="2358"/>
      <c r="AP1162" s="2358"/>
      <c r="AQ1162" s="2358"/>
      <c r="AR1162" s="2358"/>
      <c r="AS1162" s="2358"/>
      <c r="AT1162" s="2358"/>
      <c r="AU1162" s="2358"/>
      <c r="AV1162" s="2358"/>
      <c r="AW1162" s="2358"/>
      <c r="AX1162" s="2358"/>
      <c r="AY1162" s="2358"/>
      <c r="AZ1162" s="2358"/>
      <c r="BA1162" s="2358"/>
      <c r="BB1162" s="2358"/>
      <c r="BC1162" s="2358"/>
      <c r="BD1162" s="2358"/>
      <c r="BE1162" s="2358"/>
      <c r="BF1162" s="2358"/>
      <c r="BG1162" s="2358"/>
      <c r="BH1162" s="2358"/>
      <c r="BI1162" s="2358"/>
      <c r="BJ1162" s="2358"/>
      <c r="BK1162" s="2358"/>
      <c r="BL1162" s="2358"/>
      <c r="BM1162" s="2358"/>
      <c r="BN1162" s="2358"/>
      <c r="BO1162" s="2358"/>
      <c r="BP1162" s="2358"/>
      <c r="BQ1162" s="2358"/>
      <c r="BR1162" s="2358"/>
      <c r="CC1162" s="2358" t="s">
        <v>659</v>
      </c>
      <c r="CD1162" s="2358"/>
      <c r="CE1162" s="2358"/>
      <c r="CF1162" s="2358"/>
      <c r="CG1162" s="2358"/>
      <c r="CH1162" s="2358"/>
      <c r="CI1162" s="2358"/>
      <c r="CJ1162" s="2358"/>
      <c r="CK1162" s="2358"/>
      <c r="CL1162" s="2358"/>
      <c r="CM1162" s="2358"/>
      <c r="CN1162" s="2358"/>
      <c r="CO1162" s="2358"/>
      <c r="CP1162" s="2358"/>
      <c r="CQ1162" s="2358" t="s">
        <v>463</v>
      </c>
      <c r="CR1162" s="2358"/>
      <c r="CS1162" s="2358"/>
      <c r="CT1162" s="2358"/>
      <c r="CU1162" s="2358"/>
      <c r="CV1162" s="2358"/>
      <c r="CW1162" s="2358"/>
      <c r="CX1162" s="2358"/>
      <c r="CY1162" s="2358"/>
      <c r="CZ1162" s="2358"/>
      <c r="DA1162" s="2358"/>
      <c r="DB1162" s="2358"/>
      <c r="DC1162" s="2358" t="s">
        <v>464</v>
      </c>
      <c r="DD1162" s="2358"/>
      <c r="DE1162" s="2358"/>
      <c r="DF1162" s="2358"/>
      <c r="DG1162" s="2358"/>
      <c r="DH1162" s="2358"/>
      <c r="DI1162" s="2358"/>
      <c r="DJ1162" s="2358"/>
      <c r="DK1162" s="2358"/>
      <c r="DL1162" s="2358"/>
      <c r="DM1162" s="2358"/>
      <c r="DN1162" s="2358" t="s">
        <v>465</v>
      </c>
      <c r="DO1162" s="2358"/>
      <c r="DP1162" s="2358"/>
      <c r="DQ1162" s="2358"/>
      <c r="DR1162" s="2358"/>
    </row>
    <row r="1163" spans="19:122" ht="20.25" customHeight="1">
      <c r="U1163" s="488"/>
      <c r="V1163" s="488"/>
      <c r="W1163" s="488"/>
      <c r="X1163" s="488"/>
    </row>
    <row r="1164" spans="19:122" ht="20.25" customHeight="1">
      <c r="S1164" s="2464" t="s">
        <v>552</v>
      </c>
      <c r="T1164" s="2464"/>
      <c r="U1164" s="2464"/>
      <c r="V1164" s="2464"/>
      <c r="W1164" s="2464"/>
      <c r="X1164" s="2464"/>
      <c r="Y1164" s="2358"/>
      <c r="Z1164" s="2358"/>
      <c r="AA1164" s="2358"/>
      <c r="AB1164" s="2358"/>
      <c r="AC1164" s="2358"/>
      <c r="AD1164" s="2358"/>
      <c r="AE1164" s="2358"/>
      <c r="AF1164" s="2358"/>
      <c r="AG1164" s="2358"/>
      <c r="AH1164" s="2358"/>
      <c r="AI1164" s="2358"/>
      <c r="AJ1164" s="2358"/>
      <c r="AK1164" s="2358"/>
      <c r="AL1164" s="2358"/>
      <c r="AM1164" s="2358"/>
      <c r="AN1164" s="2358"/>
      <c r="AO1164" s="2358"/>
      <c r="AP1164" s="2358"/>
      <c r="AQ1164" s="2358"/>
      <c r="AR1164" s="2358"/>
      <c r="AS1164" s="2358"/>
      <c r="AT1164" s="2358"/>
      <c r="AU1164" s="2358"/>
      <c r="AV1164" s="2358"/>
      <c r="AW1164" s="2358"/>
      <c r="AX1164" s="2358"/>
      <c r="AY1164" s="2358"/>
      <c r="AZ1164" s="2358"/>
      <c r="BA1164" s="2358"/>
      <c r="BB1164" s="2358"/>
      <c r="BC1164" s="2358"/>
      <c r="BD1164" s="2358"/>
      <c r="BE1164" s="2358"/>
      <c r="BF1164" s="2358"/>
      <c r="BG1164" s="2358"/>
      <c r="BH1164" s="2358"/>
      <c r="BI1164" s="2358"/>
      <c r="BJ1164" s="2358"/>
      <c r="BK1164" s="2358"/>
      <c r="BL1164" s="2358"/>
      <c r="BM1164" s="2358"/>
      <c r="BN1164" s="2358"/>
      <c r="BO1164" s="2358"/>
      <c r="BP1164" s="2358"/>
      <c r="BQ1164" s="2358"/>
      <c r="BR1164" s="2358"/>
      <c r="CC1164" s="2358" t="s">
        <v>659</v>
      </c>
      <c r="CD1164" s="2358"/>
      <c r="CE1164" s="2358"/>
      <c r="CF1164" s="2358"/>
      <c r="CG1164" s="2358"/>
      <c r="CH1164" s="2358"/>
      <c r="CI1164" s="2358"/>
      <c r="CJ1164" s="2358"/>
      <c r="CK1164" s="2358"/>
      <c r="CL1164" s="2358"/>
      <c r="CM1164" s="2358"/>
      <c r="CN1164" s="2358"/>
      <c r="CO1164" s="2358"/>
      <c r="CP1164" s="2358"/>
      <c r="CQ1164" s="2358" t="s">
        <v>463</v>
      </c>
      <c r="CR1164" s="2358"/>
      <c r="CS1164" s="2358"/>
      <c r="CT1164" s="2358"/>
      <c r="CU1164" s="2358"/>
      <c r="CV1164" s="2358"/>
      <c r="CW1164" s="2358"/>
      <c r="CX1164" s="2358"/>
      <c r="CY1164" s="2358"/>
      <c r="CZ1164" s="2358"/>
      <c r="DA1164" s="2358"/>
      <c r="DB1164" s="2358"/>
      <c r="DC1164" s="2358" t="s">
        <v>464</v>
      </c>
      <c r="DD1164" s="2358"/>
      <c r="DE1164" s="2358"/>
      <c r="DF1164" s="2358"/>
      <c r="DG1164" s="2358"/>
      <c r="DH1164" s="2358"/>
      <c r="DI1164" s="2358"/>
      <c r="DJ1164" s="2358"/>
      <c r="DK1164" s="2358"/>
      <c r="DL1164" s="2358"/>
      <c r="DM1164" s="2358"/>
      <c r="DN1164" s="2358" t="s">
        <v>465</v>
      </c>
      <c r="DO1164" s="2358"/>
      <c r="DP1164" s="2358"/>
      <c r="DQ1164" s="2358"/>
      <c r="DR1164" s="2358"/>
    </row>
    <row r="1165" spans="19:122" ht="20.25" customHeight="1">
      <c r="U1165" s="488"/>
      <c r="V1165" s="488"/>
      <c r="W1165" s="488"/>
      <c r="X1165" s="488"/>
    </row>
    <row r="1166" spans="19:122" ht="20.25" customHeight="1">
      <c r="S1166" s="2464" t="s">
        <v>553</v>
      </c>
      <c r="T1166" s="2464"/>
      <c r="U1166" s="2464"/>
      <c r="V1166" s="2464"/>
      <c r="W1166" s="2464"/>
      <c r="X1166" s="2464"/>
      <c r="Y1166" s="2358"/>
      <c r="Z1166" s="2358"/>
      <c r="AA1166" s="2358"/>
      <c r="AB1166" s="2358"/>
      <c r="AC1166" s="2358"/>
      <c r="AD1166" s="2358"/>
      <c r="AE1166" s="2358"/>
      <c r="AF1166" s="2358"/>
      <c r="AG1166" s="2358"/>
      <c r="AH1166" s="2358"/>
      <c r="AI1166" s="2358"/>
      <c r="AJ1166" s="2358"/>
      <c r="AK1166" s="2358"/>
      <c r="AL1166" s="2358"/>
      <c r="AM1166" s="2358"/>
      <c r="AN1166" s="2358"/>
      <c r="AO1166" s="2358"/>
      <c r="AP1166" s="2358"/>
      <c r="AQ1166" s="2358"/>
      <c r="AR1166" s="2358"/>
      <c r="AS1166" s="2358"/>
      <c r="AT1166" s="2358"/>
      <c r="AU1166" s="2358"/>
      <c r="AV1166" s="2358"/>
      <c r="AW1166" s="2358"/>
      <c r="AX1166" s="2358"/>
      <c r="AY1166" s="2358"/>
      <c r="AZ1166" s="2358"/>
      <c r="BA1166" s="2358"/>
      <c r="BB1166" s="2358"/>
      <c r="BC1166" s="2358"/>
      <c r="BD1166" s="2358"/>
      <c r="BE1166" s="2358"/>
      <c r="BF1166" s="2358"/>
      <c r="BG1166" s="2358"/>
      <c r="BH1166" s="2358"/>
      <c r="BI1166" s="2358"/>
      <c r="BJ1166" s="2358"/>
      <c r="BK1166" s="2358"/>
      <c r="BL1166" s="2358"/>
      <c r="BM1166" s="2358"/>
      <c r="BN1166" s="2358"/>
      <c r="BO1166" s="2358"/>
      <c r="BP1166" s="2358"/>
      <c r="BQ1166" s="2358"/>
      <c r="BR1166" s="2358"/>
      <c r="CC1166" s="2358" t="s">
        <v>659</v>
      </c>
      <c r="CD1166" s="2358"/>
      <c r="CE1166" s="2358"/>
      <c r="CF1166" s="2358"/>
      <c r="CG1166" s="2358"/>
      <c r="CH1166" s="2358"/>
      <c r="CI1166" s="2358"/>
      <c r="CJ1166" s="2358"/>
      <c r="CK1166" s="2358"/>
      <c r="CL1166" s="2358"/>
      <c r="CM1166" s="2358"/>
      <c r="CN1166" s="2358"/>
      <c r="CO1166" s="2358"/>
      <c r="CP1166" s="2358"/>
      <c r="CQ1166" s="2358" t="s">
        <v>463</v>
      </c>
      <c r="CR1166" s="2358"/>
      <c r="CS1166" s="2358"/>
      <c r="CT1166" s="2358"/>
      <c r="CU1166" s="2358"/>
      <c r="CV1166" s="2358"/>
      <c r="CW1166" s="2358"/>
      <c r="CX1166" s="2358"/>
      <c r="CY1166" s="2358"/>
      <c r="CZ1166" s="2358"/>
      <c r="DA1166" s="2358"/>
      <c r="DB1166" s="2358"/>
      <c r="DC1166" s="2358" t="s">
        <v>464</v>
      </c>
      <c r="DD1166" s="2358"/>
      <c r="DE1166" s="2358"/>
      <c r="DF1166" s="2358"/>
      <c r="DG1166" s="2358"/>
      <c r="DH1166" s="2358"/>
      <c r="DI1166" s="2358"/>
      <c r="DJ1166" s="2358"/>
      <c r="DK1166" s="2358"/>
      <c r="DL1166" s="2358"/>
      <c r="DM1166" s="2358"/>
      <c r="DN1166" s="2358" t="s">
        <v>465</v>
      </c>
      <c r="DO1166" s="2358"/>
      <c r="DP1166" s="2358"/>
      <c r="DQ1166" s="2358"/>
      <c r="DR1166" s="2358"/>
    </row>
    <row r="1167" spans="19:122" ht="20.25" customHeight="1">
      <c r="U1167" s="488"/>
      <c r="V1167" s="488"/>
      <c r="W1167" s="488"/>
      <c r="X1167" s="488"/>
    </row>
    <row r="1168" spans="19:122" ht="20.25" customHeight="1">
      <c r="S1168" s="2464" t="s">
        <v>554</v>
      </c>
      <c r="T1168" s="2464"/>
      <c r="U1168" s="2464"/>
      <c r="V1168" s="2464"/>
      <c r="W1168" s="2464"/>
      <c r="X1168" s="2464"/>
      <c r="Y1168" s="2358"/>
      <c r="Z1168" s="2358"/>
      <c r="AA1168" s="2358"/>
      <c r="AB1168" s="2358"/>
      <c r="AC1168" s="2358"/>
      <c r="AD1168" s="2358"/>
      <c r="AE1168" s="2358"/>
      <c r="AF1168" s="2358"/>
      <c r="AG1168" s="2358"/>
      <c r="AH1168" s="2358"/>
      <c r="AI1168" s="2358"/>
      <c r="AJ1168" s="2358"/>
      <c r="AK1168" s="2358"/>
      <c r="AL1168" s="2358"/>
      <c r="AM1168" s="2358"/>
      <c r="AN1168" s="2358"/>
      <c r="AO1168" s="2358"/>
      <c r="AP1168" s="2358"/>
      <c r="AQ1168" s="2358"/>
      <c r="AR1168" s="2358"/>
      <c r="AS1168" s="2358"/>
      <c r="AT1168" s="2358"/>
      <c r="AU1168" s="2358"/>
      <c r="AV1168" s="2358"/>
      <c r="AW1168" s="2358"/>
      <c r="AX1168" s="2358"/>
      <c r="AY1168" s="2358"/>
      <c r="AZ1168" s="2358"/>
      <c r="BA1168" s="2358"/>
      <c r="BB1168" s="2358"/>
      <c r="BC1168" s="2358"/>
      <c r="BD1168" s="2358"/>
      <c r="BE1168" s="2358"/>
      <c r="BF1168" s="2358"/>
      <c r="BG1168" s="2358"/>
      <c r="BH1168" s="2358"/>
      <c r="BI1168" s="2358"/>
      <c r="BJ1168" s="2358"/>
      <c r="BK1168" s="2358"/>
      <c r="BL1168" s="2358"/>
      <c r="BM1168" s="2358"/>
      <c r="BN1168" s="2358"/>
      <c r="BO1168" s="2358"/>
      <c r="BP1168" s="2358"/>
      <c r="BQ1168" s="2358"/>
      <c r="BR1168" s="2358"/>
      <c r="CC1168" s="2358" t="s">
        <v>659</v>
      </c>
      <c r="CD1168" s="2358"/>
      <c r="CE1168" s="2358"/>
      <c r="CF1168" s="2358"/>
      <c r="CG1168" s="2358"/>
      <c r="CH1168" s="2358"/>
      <c r="CI1168" s="2358"/>
      <c r="CJ1168" s="2358"/>
      <c r="CK1168" s="2358"/>
      <c r="CL1168" s="2358"/>
      <c r="CM1168" s="2358"/>
      <c r="CN1168" s="2358"/>
      <c r="CO1168" s="2358"/>
      <c r="CP1168" s="2358"/>
      <c r="CQ1168" s="2358" t="s">
        <v>463</v>
      </c>
      <c r="CR1168" s="2358"/>
      <c r="CS1168" s="2358"/>
      <c r="CT1168" s="2358"/>
      <c r="CU1168" s="2358"/>
      <c r="CV1168" s="2358"/>
      <c r="CW1168" s="2358"/>
      <c r="CX1168" s="2358"/>
      <c r="CY1168" s="2358"/>
      <c r="CZ1168" s="2358"/>
      <c r="DA1168" s="2358"/>
      <c r="DB1168" s="2358"/>
      <c r="DC1168" s="2358" t="s">
        <v>464</v>
      </c>
      <c r="DD1168" s="2358"/>
      <c r="DE1168" s="2358"/>
      <c r="DF1168" s="2358"/>
      <c r="DG1168" s="2358"/>
      <c r="DH1168" s="2358"/>
      <c r="DI1168" s="2358"/>
      <c r="DJ1168" s="2358"/>
      <c r="DK1168" s="2358"/>
      <c r="DL1168" s="2358"/>
      <c r="DM1168" s="2358"/>
      <c r="DN1168" s="2358" t="s">
        <v>465</v>
      </c>
      <c r="DO1168" s="2358"/>
      <c r="DP1168" s="2358"/>
      <c r="DQ1168" s="2358"/>
      <c r="DR1168" s="2358"/>
    </row>
    <row r="1169" spans="19:122" ht="20.25" customHeight="1">
      <c r="U1169" s="488"/>
      <c r="V1169" s="488"/>
      <c r="W1169" s="488"/>
      <c r="X1169" s="488"/>
    </row>
    <row r="1170" spans="19:122" ht="20.25" customHeight="1">
      <c r="S1170" s="2464" t="s">
        <v>555</v>
      </c>
      <c r="T1170" s="2464"/>
      <c r="U1170" s="2464"/>
      <c r="V1170" s="2464"/>
      <c r="W1170" s="2464"/>
      <c r="X1170" s="2464"/>
      <c r="Y1170" s="2358"/>
      <c r="Z1170" s="2358"/>
      <c r="AA1170" s="2358"/>
      <c r="AB1170" s="2358"/>
      <c r="AC1170" s="2358"/>
      <c r="AD1170" s="2358"/>
      <c r="AE1170" s="2358"/>
      <c r="AF1170" s="2358"/>
      <c r="AG1170" s="2358"/>
      <c r="AH1170" s="2358"/>
      <c r="AI1170" s="2358"/>
      <c r="AJ1170" s="2358"/>
      <c r="AK1170" s="2358"/>
      <c r="AL1170" s="2358"/>
      <c r="AM1170" s="2358"/>
      <c r="AN1170" s="2358"/>
      <c r="AO1170" s="2358"/>
      <c r="AP1170" s="2358"/>
      <c r="AQ1170" s="2358"/>
      <c r="AR1170" s="2358"/>
      <c r="AS1170" s="2358"/>
      <c r="AT1170" s="2358"/>
      <c r="AU1170" s="2358"/>
      <c r="AV1170" s="2358"/>
      <c r="AW1170" s="2358"/>
      <c r="AX1170" s="2358"/>
      <c r="AY1170" s="2358"/>
      <c r="AZ1170" s="2358"/>
      <c r="BA1170" s="2358"/>
      <c r="BB1170" s="2358"/>
      <c r="BC1170" s="2358"/>
      <c r="BD1170" s="2358"/>
      <c r="BE1170" s="2358"/>
      <c r="BF1170" s="2358"/>
      <c r="BG1170" s="2358"/>
      <c r="BH1170" s="2358"/>
      <c r="BI1170" s="2358"/>
      <c r="BJ1170" s="2358"/>
      <c r="BK1170" s="2358"/>
      <c r="BL1170" s="2358"/>
      <c r="BM1170" s="2358"/>
      <c r="BN1170" s="2358"/>
      <c r="BO1170" s="2358"/>
      <c r="BP1170" s="2358"/>
      <c r="BQ1170" s="2358"/>
      <c r="BR1170" s="2358"/>
      <c r="CC1170" s="2358" t="s">
        <v>659</v>
      </c>
      <c r="CD1170" s="2358"/>
      <c r="CE1170" s="2358"/>
      <c r="CF1170" s="2358"/>
      <c r="CG1170" s="2358"/>
      <c r="CH1170" s="2358"/>
      <c r="CI1170" s="2358"/>
      <c r="CJ1170" s="2358"/>
      <c r="CK1170" s="2358"/>
      <c r="CL1170" s="2358"/>
      <c r="CM1170" s="2358"/>
      <c r="CN1170" s="2358"/>
      <c r="CO1170" s="2358"/>
      <c r="CP1170" s="2358"/>
      <c r="CQ1170" s="2358" t="s">
        <v>463</v>
      </c>
      <c r="CR1170" s="2358"/>
      <c r="CS1170" s="2358"/>
      <c r="CT1170" s="2358"/>
      <c r="CU1170" s="2358"/>
      <c r="CV1170" s="2358"/>
      <c r="CW1170" s="2358"/>
      <c r="CX1170" s="2358"/>
      <c r="CY1170" s="2358"/>
      <c r="CZ1170" s="2358"/>
      <c r="DA1170" s="2358"/>
      <c r="DB1170" s="2358"/>
      <c r="DC1170" s="2358" t="s">
        <v>464</v>
      </c>
      <c r="DD1170" s="2358"/>
      <c r="DE1170" s="2358"/>
      <c r="DF1170" s="2358"/>
      <c r="DG1170" s="2358"/>
      <c r="DH1170" s="2358"/>
      <c r="DI1170" s="2358"/>
      <c r="DJ1170" s="2358"/>
      <c r="DK1170" s="2358"/>
      <c r="DL1170" s="2358"/>
      <c r="DM1170" s="2358"/>
      <c r="DN1170" s="2358" t="s">
        <v>465</v>
      </c>
      <c r="DO1170" s="2358"/>
      <c r="DP1170" s="2358"/>
      <c r="DQ1170" s="2358"/>
      <c r="DR1170" s="2358"/>
    </row>
    <row r="1171" spans="19:122" ht="20.25" customHeight="1">
      <c r="U1171" s="488"/>
      <c r="V1171" s="488"/>
      <c r="W1171" s="488"/>
      <c r="X1171" s="488"/>
    </row>
    <row r="1172" spans="19:122" ht="20.25" customHeight="1">
      <c r="S1172" s="2464" t="s">
        <v>556</v>
      </c>
      <c r="T1172" s="2464"/>
      <c r="U1172" s="2464"/>
      <c r="V1172" s="2464"/>
      <c r="W1172" s="2464"/>
      <c r="X1172" s="2464"/>
      <c r="Y1172" s="2358"/>
      <c r="Z1172" s="2358"/>
      <c r="AA1172" s="2358"/>
      <c r="AB1172" s="2358"/>
      <c r="AC1172" s="2358"/>
      <c r="AD1172" s="2358"/>
      <c r="AE1172" s="2358"/>
      <c r="AF1172" s="2358"/>
      <c r="AG1172" s="2358"/>
      <c r="AH1172" s="2358"/>
      <c r="AI1172" s="2358"/>
      <c r="AJ1172" s="2358"/>
      <c r="AK1172" s="2358"/>
      <c r="AL1172" s="2358"/>
      <c r="AM1172" s="2358"/>
      <c r="AN1172" s="2358"/>
      <c r="AO1172" s="2358"/>
      <c r="AP1172" s="2358"/>
      <c r="AQ1172" s="2358"/>
      <c r="AR1172" s="2358"/>
      <c r="AS1172" s="2358"/>
      <c r="AT1172" s="2358"/>
      <c r="AU1172" s="2358"/>
      <c r="AV1172" s="2358"/>
      <c r="AW1172" s="2358"/>
      <c r="AX1172" s="2358"/>
      <c r="AY1172" s="2358"/>
      <c r="AZ1172" s="2358"/>
      <c r="BA1172" s="2358"/>
      <c r="BB1172" s="2358"/>
      <c r="BC1172" s="2358"/>
      <c r="BD1172" s="2358"/>
      <c r="BE1172" s="2358"/>
      <c r="BF1172" s="2358"/>
      <c r="BG1172" s="2358"/>
      <c r="BH1172" s="2358"/>
      <c r="BI1172" s="2358"/>
      <c r="BJ1172" s="2358"/>
      <c r="BK1172" s="2358"/>
      <c r="BL1172" s="2358"/>
      <c r="BM1172" s="2358"/>
      <c r="BN1172" s="2358"/>
      <c r="BO1172" s="2358"/>
      <c r="BP1172" s="2358"/>
      <c r="BQ1172" s="2358"/>
      <c r="BR1172" s="2358"/>
      <c r="CC1172" s="2358" t="s">
        <v>659</v>
      </c>
      <c r="CD1172" s="2358"/>
      <c r="CE1172" s="2358"/>
      <c r="CF1172" s="2358"/>
      <c r="CG1172" s="2358"/>
      <c r="CH1172" s="2358"/>
      <c r="CI1172" s="2358"/>
      <c r="CJ1172" s="2358"/>
      <c r="CK1172" s="2358"/>
      <c r="CL1172" s="2358"/>
      <c r="CM1172" s="2358"/>
      <c r="CN1172" s="2358"/>
      <c r="CO1172" s="2358"/>
      <c r="CP1172" s="2358"/>
      <c r="CQ1172" s="2358" t="s">
        <v>463</v>
      </c>
      <c r="CR1172" s="2358"/>
      <c r="CS1172" s="2358"/>
      <c r="CT1172" s="2358"/>
      <c r="CU1172" s="2358"/>
      <c r="CV1172" s="2358"/>
      <c r="CW1172" s="2358"/>
      <c r="CX1172" s="2358"/>
      <c r="CY1172" s="2358"/>
      <c r="CZ1172" s="2358"/>
      <c r="DA1172" s="2358"/>
      <c r="DB1172" s="2358"/>
      <c r="DC1172" s="2358" t="s">
        <v>464</v>
      </c>
      <c r="DD1172" s="2358"/>
      <c r="DE1172" s="2358"/>
      <c r="DF1172" s="2358"/>
      <c r="DG1172" s="2358"/>
      <c r="DH1172" s="2358"/>
      <c r="DI1172" s="2358"/>
      <c r="DJ1172" s="2358"/>
      <c r="DK1172" s="2358"/>
      <c r="DL1172" s="2358"/>
      <c r="DM1172" s="2358"/>
      <c r="DN1172" s="2358" t="s">
        <v>465</v>
      </c>
      <c r="DO1172" s="2358"/>
      <c r="DP1172" s="2358"/>
      <c r="DQ1172" s="2358"/>
      <c r="DR1172" s="2358"/>
    </row>
    <row r="1173" spans="19:122" ht="20.25" customHeight="1"/>
    <row r="1174" spans="19:122" ht="20.25" customHeight="1"/>
    <row r="1175" spans="19:122" ht="20.25" customHeight="1"/>
    <row r="1176" spans="19:122" ht="20.25" customHeight="1"/>
    <row r="1177" spans="19:122" ht="20.25" customHeight="1"/>
    <row r="1178" spans="19:122" ht="20.25" customHeight="1"/>
    <row r="1179" spans="19:122" ht="20.25" customHeight="1"/>
    <row r="1180" spans="19:122" ht="20.25" customHeight="1"/>
    <row r="1181" spans="19:122" ht="20.25" customHeight="1"/>
    <row r="1182" spans="19:122" ht="20.25" customHeight="1"/>
    <row r="1183" spans="19:122" ht="20.25" customHeight="1"/>
    <row r="1184" spans="19:122" ht="20.25" customHeight="1"/>
    <row r="1185" spans="3:127" ht="20.25" customHeight="1">
      <c r="BH1185" s="2464" t="s">
        <v>610</v>
      </c>
      <c r="BI1185" s="2464"/>
      <c r="BJ1185" s="2464"/>
      <c r="BK1185" s="2464"/>
      <c r="BL1185" s="2464"/>
      <c r="BM1185" s="2358">
        <v>16</v>
      </c>
      <c r="BN1185" s="2358"/>
      <c r="BO1185" s="2358"/>
      <c r="BP1185" s="2358"/>
      <c r="BQ1185" s="2358"/>
      <c r="BR1185" s="2465" t="s">
        <v>610</v>
      </c>
      <c r="BS1185" s="2465"/>
      <c r="BT1185" s="2465"/>
      <c r="BU1185" s="2465"/>
      <c r="BV1185" s="2465"/>
    </row>
    <row r="1187" spans="3:127" ht="22.5" customHeight="1">
      <c r="C1187" s="482"/>
      <c r="D1187" s="482" t="s">
        <v>484</v>
      </c>
      <c r="E1187" s="482"/>
      <c r="F1187" s="482"/>
      <c r="G1187" s="482"/>
      <c r="H1187" s="482"/>
      <c r="I1187" s="482"/>
      <c r="J1187" s="482"/>
      <c r="K1187" s="482"/>
      <c r="L1187" s="482"/>
      <c r="M1187" s="482"/>
      <c r="N1187" s="482"/>
      <c r="O1187" s="482"/>
      <c r="P1187" s="482"/>
      <c r="Q1187" s="482"/>
      <c r="R1187" s="482"/>
      <c r="S1187" s="482"/>
      <c r="T1187" s="482"/>
      <c r="U1187" s="482"/>
      <c r="V1187" s="482"/>
      <c r="W1187" s="482"/>
      <c r="X1187" s="482"/>
      <c r="Y1187" s="482"/>
      <c r="Z1187" s="482"/>
      <c r="AA1187" s="482"/>
      <c r="AB1187" s="482"/>
      <c r="AC1187" s="482"/>
      <c r="AD1187" s="482"/>
      <c r="AE1187" s="482"/>
      <c r="AF1187" s="482"/>
      <c r="AG1187" s="482"/>
      <c r="AH1187" s="482"/>
      <c r="AI1187" s="482"/>
      <c r="AJ1187" s="482"/>
      <c r="AK1187" s="482"/>
      <c r="AL1187" s="482"/>
      <c r="AM1187" s="482"/>
      <c r="AN1187" s="482"/>
      <c r="AO1187" s="482"/>
      <c r="AP1187" s="482"/>
      <c r="AQ1187" s="482"/>
      <c r="AR1187" s="482"/>
      <c r="AS1187" s="482"/>
      <c r="AT1187" s="482"/>
      <c r="AU1187" s="482"/>
      <c r="AV1187" s="482"/>
      <c r="AW1187" s="482"/>
      <c r="AX1187" s="482"/>
      <c r="AY1187" s="482"/>
      <c r="AZ1187" s="482"/>
      <c r="BA1187" s="482"/>
      <c r="BB1187" s="482"/>
      <c r="BC1187" s="482"/>
      <c r="BD1187" s="482"/>
      <c r="BE1187" s="482"/>
      <c r="BF1187" s="482"/>
      <c r="BG1187" s="482"/>
      <c r="BH1187" s="482"/>
      <c r="BI1187" s="482"/>
      <c r="BJ1187" s="482"/>
      <c r="BK1187" s="482"/>
      <c r="BL1187" s="482"/>
      <c r="BM1187" s="482"/>
      <c r="BN1187" s="482"/>
      <c r="BO1187" s="482"/>
      <c r="BP1187" s="482"/>
      <c r="BQ1187" s="482"/>
      <c r="BR1187" s="482"/>
      <c r="BS1187" s="482"/>
      <c r="BT1187" s="482"/>
      <c r="BU1187" s="482"/>
      <c r="BV1187" s="482"/>
      <c r="BW1187" s="482"/>
      <c r="BX1187" s="482"/>
      <c r="BY1187" s="482"/>
      <c r="BZ1187" s="482"/>
      <c r="CA1187" s="482"/>
      <c r="CB1187" s="482"/>
      <c r="CC1187" s="482"/>
      <c r="CD1187" s="482"/>
      <c r="CE1187" s="482"/>
      <c r="CF1187" s="482"/>
      <c r="CG1187" s="482"/>
      <c r="CH1187" s="482"/>
      <c r="CI1187" s="482"/>
      <c r="CJ1187" s="482"/>
      <c r="CK1187" s="482"/>
      <c r="CL1187" s="482"/>
      <c r="CM1187" s="482"/>
      <c r="CN1187" s="482"/>
      <c r="CO1187" s="482"/>
      <c r="CP1187" s="482"/>
      <c r="CQ1187" s="482"/>
      <c r="CR1187" s="482"/>
      <c r="CS1187" s="482"/>
      <c r="CT1187" s="482"/>
      <c r="CU1187" s="482"/>
      <c r="CV1187" s="482"/>
      <c r="CW1187" s="482"/>
      <c r="CX1187" s="482"/>
      <c r="CY1187" s="482"/>
      <c r="CZ1187" s="482"/>
      <c r="DA1187" s="482"/>
      <c r="DB1187" s="482"/>
      <c r="DC1187" s="482"/>
      <c r="DD1187" s="482"/>
      <c r="DE1187" s="482"/>
      <c r="DF1187" s="482"/>
      <c r="DG1187" s="482"/>
      <c r="DH1187" s="482"/>
      <c r="DI1187" s="482"/>
      <c r="DJ1187" s="482"/>
      <c r="DK1187" s="482"/>
      <c r="DL1187" s="482"/>
      <c r="DM1187" s="482"/>
      <c r="DN1187" s="482"/>
      <c r="DO1187" s="482"/>
      <c r="DP1187" s="482"/>
      <c r="DQ1187" s="482"/>
      <c r="DR1187" s="482"/>
      <c r="DS1187" s="482"/>
      <c r="DT1187" s="482"/>
      <c r="DU1187" s="482"/>
      <c r="DV1187" s="482"/>
      <c r="DW1187" s="482"/>
    </row>
    <row r="1188" spans="3:127" ht="22.5" customHeight="1">
      <c r="C1188" s="482"/>
      <c r="D1188" s="482"/>
      <c r="E1188" s="482"/>
      <c r="F1188" s="482"/>
      <c r="G1188" s="482"/>
      <c r="H1188" s="482"/>
      <c r="I1188" s="482"/>
      <c r="J1188" s="482"/>
      <c r="K1188" s="482"/>
      <c r="L1188" s="482"/>
      <c r="M1188" s="482"/>
      <c r="N1188" s="482"/>
      <c r="O1188" s="482"/>
      <c r="P1188" s="482"/>
      <c r="Q1188" s="482"/>
      <c r="R1188" s="482"/>
      <c r="S1188" s="482"/>
      <c r="T1188" s="482"/>
      <c r="U1188" s="482"/>
      <c r="V1188" s="482"/>
      <c r="W1188" s="482"/>
      <c r="X1188" s="482"/>
      <c r="Y1188" s="482"/>
      <c r="Z1188" s="482"/>
      <c r="AA1188" s="482"/>
      <c r="AB1188" s="482"/>
      <c r="AC1188" s="482"/>
      <c r="AD1188" s="482"/>
      <c r="AE1188" s="482"/>
      <c r="AF1188" s="482"/>
      <c r="AG1188" s="482"/>
      <c r="AH1188" s="482"/>
      <c r="AI1188" s="482"/>
      <c r="AJ1188" s="482"/>
      <c r="AK1188" s="482"/>
      <c r="AL1188" s="482"/>
      <c r="AM1188" s="482"/>
      <c r="AN1188" s="482"/>
      <c r="AO1188" s="482"/>
      <c r="AP1188" s="482"/>
      <c r="AQ1188" s="482"/>
      <c r="AR1188" s="482"/>
      <c r="AS1188" s="482"/>
      <c r="AT1188" s="482"/>
      <c r="AU1188" s="482"/>
      <c r="AV1188" s="482"/>
      <c r="AW1188" s="482"/>
      <c r="AX1188" s="482"/>
      <c r="AY1188" s="482"/>
      <c r="AZ1188" s="482"/>
      <c r="BA1188" s="482"/>
      <c r="BB1188" s="482"/>
      <c r="BC1188" s="482"/>
      <c r="BD1188" s="482"/>
      <c r="BE1188" s="482"/>
      <c r="BF1188" s="482"/>
      <c r="BG1188" s="482"/>
      <c r="BH1188" s="482"/>
      <c r="BI1188" s="482"/>
      <c r="BJ1188" s="482"/>
      <c r="BK1188" s="482"/>
      <c r="BL1188" s="482"/>
      <c r="BM1188" s="482"/>
      <c r="BN1188" s="482"/>
      <c r="BO1188" s="482"/>
      <c r="BP1188" s="482"/>
      <c r="BQ1188" s="482"/>
      <c r="BR1188" s="482"/>
      <c r="BS1188" s="482"/>
      <c r="BT1188" s="482"/>
      <c r="BU1188" s="482"/>
      <c r="BV1188" s="482"/>
      <c r="BW1188" s="482"/>
      <c r="BX1188" s="482"/>
      <c r="BY1188" s="482"/>
      <c r="BZ1188" s="482"/>
      <c r="CA1188" s="482"/>
      <c r="CB1188" s="482"/>
      <c r="CC1188" s="482"/>
      <c r="CD1188" s="482"/>
      <c r="CE1188" s="482"/>
      <c r="CF1188" s="482"/>
      <c r="CG1188" s="482"/>
      <c r="CH1188" s="482"/>
      <c r="CI1188" s="482"/>
      <c r="CJ1188" s="482"/>
      <c r="CK1188" s="482"/>
      <c r="CL1188" s="482"/>
      <c r="CM1188" s="482"/>
      <c r="CN1188" s="482"/>
      <c r="CO1188" s="482"/>
      <c r="CP1188" s="482"/>
      <c r="CQ1188" s="482"/>
      <c r="CR1188" s="482"/>
      <c r="CS1188" s="482"/>
      <c r="CT1188" s="482"/>
      <c r="CU1188" s="482"/>
      <c r="CV1188" s="482"/>
      <c r="CW1188" s="482"/>
      <c r="CX1188" s="482"/>
      <c r="CY1188" s="482"/>
      <c r="CZ1188" s="482"/>
      <c r="DA1188" s="482"/>
      <c r="DB1188" s="482"/>
      <c r="DC1188" s="482"/>
      <c r="DD1188" s="482"/>
      <c r="DE1188" s="482"/>
      <c r="DF1188" s="482"/>
      <c r="DG1188" s="482"/>
      <c r="DH1188" s="482"/>
      <c r="DI1188" s="482"/>
      <c r="DJ1188" s="482"/>
      <c r="DK1188" s="482"/>
      <c r="DL1188" s="482"/>
      <c r="DM1188" s="482"/>
      <c r="DN1188" s="482"/>
      <c r="DO1188" s="482"/>
      <c r="DP1188" s="482"/>
      <c r="DQ1188" s="482"/>
      <c r="DR1188" s="482"/>
      <c r="DS1188" s="482"/>
      <c r="DT1188" s="482"/>
      <c r="DU1188" s="482"/>
      <c r="DV1188" s="482"/>
      <c r="DW1188" s="482"/>
    </row>
    <row r="1189" spans="3:127" ht="22.5" customHeight="1">
      <c r="C1189" s="482"/>
      <c r="D1189" s="482"/>
      <c r="E1189" s="482"/>
      <c r="F1189" s="482"/>
      <c r="G1189" s="482"/>
      <c r="H1189" s="482"/>
      <c r="I1189" s="482"/>
      <c r="J1189" s="482"/>
      <c r="K1189" s="482"/>
      <c r="L1189" s="482"/>
      <c r="M1189" s="482"/>
      <c r="N1189" s="482"/>
      <c r="O1189" s="482"/>
      <c r="P1189" s="482"/>
      <c r="Q1189" s="482"/>
      <c r="R1189" s="482"/>
      <c r="S1189" s="482"/>
      <c r="T1189" s="482"/>
      <c r="U1189" s="2625" t="s">
        <v>683</v>
      </c>
      <c r="V1189" s="2562"/>
      <c r="W1189" s="2562"/>
      <c r="X1189" s="2562"/>
      <c r="Y1189" s="2562"/>
      <c r="Z1189" s="2562"/>
      <c r="AA1189" s="2562"/>
      <c r="AB1189" s="2562"/>
      <c r="AC1189" s="2562"/>
      <c r="AD1189" s="2562"/>
      <c r="AE1189" s="2562"/>
      <c r="AF1189" s="2562"/>
      <c r="AG1189" s="2562"/>
      <c r="AH1189" s="2562"/>
      <c r="AI1189" s="2562"/>
      <c r="AJ1189" s="2562"/>
      <c r="AK1189" s="2562"/>
      <c r="AL1189" s="2562"/>
      <c r="AM1189" s="2562"/>
      <c r="AN1189" s="2562"/>
      <c r="AO1189" s="2562"/>
      <c r="AP1189" s="2562"/>
      <c r="AQ1189" s="2562"/>
      <c r="AR1189" s="2562"/>
      <c r="AS1189" s="2562"/>
      <c r="AT1189" s="2562"/>
      <c r="AU1189" s="2562"/>
      <c r="AV1189" s="2562"/>
      <c r="AW1189" s="2562"/>
      <c r="AX1189" s="2562"/>
      <c r="AY1189" s="2562"/>
      <c r="AZ1189" s="2562"/>
      <c r="BA1189" s="2562"/>
      <c r="BB1189" s="2562"/>
      <c r="BC1189" s="2562"/>
      <c r="BD1189" s="2562"/>
      <c r="BE1189" s="2562"/>
      <c r="BF1189" s="2562"/>
      <c r="BG1189" s="2562"/>
      <c r="BH1189" s="2562"/>
      <c r="BI1189" s="2562"/>
      <c r="BJ1189" s="2562"/>
      <c r="BK1189" s="2562"/>
      <c r="BL1189" s="2562"/>
      <c r="BM1189" s="2562"/>
      <c r="BN1189" s="2562"/>
      <c r="BO1189" s="2562"/>
      <c r="BP1189" s="2562"/>
      <c r="BQ1189" s="2562"/>
      <c r="BR1189" s="2562"/>
      <c r="BS1189" s="2562"/>
      <c r="BT1189" s="2562"/>
      <c r="BU1189" s="2562"/>
      <c r="BV1189" s="2562"/>
      <c r="BW1189" s="2562"/>
      <c r="BX1189" s="2562"/>
      <c r="BY1189" s="2562"/>
      <c r="BZ1189" s="2562"/>
      <c r="CA1189" s="2562"/>
      <c r="CB1189" s="2562"/>
      <c r="CC1189" s="2562"/>
      <c r="CD1189" s="2562"/>
      <c r="CE1189" s="2562"/>
      <c r="CF1189" s="2562"/>
      <c r="CG1189" s="2562"/>
      <c r="CH1189" s="2562"/>
      <c r="CI1189" s="2562"/>
      <c r="CJ1189" s="2562"/>
      <c r="CK1189" s="2562"/>
      <c r="CL1189" s="2562"/>
      <c r="CM1189" s="2562"/>
      <c r="CN1189" s="2562"/>
      <c r="CO1189" s="2562"/>
      <c r="CP1189" s="2562"/>
      <c r="CQ1189" s="2562"/>
      <c r="CR1189" s="2562"/>
      <c r="CS1189" s="2562"/>
      <c r="CT1189" s="2562"/>
      <c r="CU1189" s="2562"/>
      <c r="CV1189" s="2562"/>
      <c r="CW1189" s="2562"/>
      <c r="CX1189" s="2562"/>
      <c r="CY1189" s="2562"/>
      <c r="CZ1189" s="2562"/>
      <c r="DA1189" s="2562"/>
      <c r="DB1189" s="2562"/>
      <c r="DC1189" s="2562"/>
      <c r="DD1189" s="2562"/>
      <c r="DE1189" s="2562"/>
      <c r="DF1189" s="2562"/>
      <c r="DG1189" s="2562"/>
      <c r="DH1189" s="2562"/>
      <c r="DI1189" s="2562"/>
      <c r="DJ1189" s="2562"/>
      <c r="DK1189" s="2562"/>
      <c r="DL1189" s="2562"/>
      <c r="DM1189" s="2562"/>
      <c r="DN1189" s="2562"/>
      <c r="DO1189" s="2562"/>
      <c r="DP1189" s="2562"/>
      <c r="DQ1189" s="2562"/>
      <c r="DR1189" s="2562"/>
      <c r="DS1189" s="482"/>
      <c r="DT1189" s="482"/>
      <c r="DU1189" s="482"/>
      <c r="DV1189" s="482"/>
      <c r="DW1189" s="482"/>
    </row>
    <row r="1190" spans="3:127" ht="22.5" customHeight="1">
      <c r="C1190" s="482"/>
      <c r="D1190" s="482"/>
      <c r="E1190" s="482"/>
      <c r="F1190" s="482"/>
      <c r="G1190" s="482"/>
      <c r="H1190" s="482"/>
      <c r="I1190" s="482"/>
      <c r="J1190" s="482"/>
      <c r="K1190" s="482"/>
      <c r="L1190" s="482"/>
      <c r="M1190" s="482"/>
      <c r="N1190" s="482"/>
      <c r="O1190" s="482"/>
      <c r="P1190" s="482"/>
      <c r="Q1190" s="482"/>
      <c r="R1190" s="482"/>
      <c r="S1190" s="482"/>
      <c r="T1190" s="482"/>
      <c r="U1190" s="2561" t="s">
        <v>684</v>
      </c>
      <c r="V1190" s="2561"/>
      <c r="W1190" s="2561"/>
      <c r="X1190" s="2561"/>
      <c r="Y1190" s="2561"/>
      <c r="Z1190" s="2561"/>
      <c r="AA1190" s="2561"/>
      <c r="AB1190" s="2561"/>
      <c r="AC1190" s="2561"/>
      <c r="AD1190" s="2561"/>
      <c r="AE1190" s="2561"/>
      <c r="AF1190" s="2561"/>
      <c r="AG1190" s="2561"/>
      <c r="AH1190" s="2561"/>
      <c r="AI1190" s="2561"/>
      <c r="AJ1190" s="2561"/>
      <c r="AK1190" s="2561"/>
      <c r="AL1190" s="2561"/>
      <c r="AM1190" s="2561"/>
      <c r="AN1190" s="2561"/>
      <c r="AO1190" s="2561"/>
      <c r="AP1190" s="2561"/>
      <c r="AQ1190" s="2561"/>
      <c r="AR1190" s="2561"/>
      <c r="AS1190" s="2561"/>
      <c r="AT1190" s="2561"/>
      <c r="AU1190" s="2561"/>
      <c r="AV1190" s="2561"/>
      <c r="AW1190" s="2561"/>
      <c r="AX1190" s="2561"/>
      <c r="AY1190" s="2561"/>
      <c r="AZ1190" s="2561"/>
      <c r="BA1190" s="2561"/>
      <c r="BB1190" s="2561"/>
      <c r="BC1190" s="2561"/>
      <c r="BD1190" s="2561"/>
      <c r="BE1190" s="2561"/>
      <c r="BF1190" s="2561"/>
      <c r="BG1190" s="2561"/>
      <c r="BH1190" s="2561"/>
      <c r="BI1190" s="2561"/>
      <c r="BJ1190" s="2561"/>
      <c r="BK1190" s="2561"/>
      <c r="BL1190" s="2561"/>
      <c r="BM1190" s="2561"/>
      <c r="BN1190" s="2561"/>
      <c r="BO1190" s="2561"/>
      <c r="BP1190" s="2561"/>
      <c r="BQ1190" s="2561"/>
      <c r="BR1190" s="2561"/>
      <c r="BS1190" s="2561"/>
      <c r="BT1190" s="2561"/>
      <c r="BU1190" s="2561"/>
      <c r="BV1190" s="2561"/>
      <c r="BW1190" s="2561"/>
      <c r="BX1190" s="2561"/>
      <c r="BY1190" s="2561"/>
      <c r="BZ1190" s="2561"/>
      <c r="CA1190" s="2561"/>
      <c r="CB1190" s="2561"/>
      <c r="CC1190" s="2561"/>
      <c r="CD1190" s="2561"/>
      <c r="CE1190" s="2561"/>
      <c r="CF1190" s="2561"/>
      <c r="CG1190" s="2561"/>
      <c r="CH1190" s="2561"/>
      <c r="CI1190" s="2561"/>
      <c r="CJ1190" s="2561"/>
      <c r="CK1190" s="2561"/>
      <c r="CL1190" s="2561"/>
      <c r="CM1190" s="2561"/>
      <c r="CN1190" s="2561"/>
      <c r="CO1190" s="2561"/>
      <c r="CP1190" s="2561"/>
      <c r="CQ1190" s="2561"/>
      <c r="CR1190" s="2561"/>
      <c r="CS1190" s="2561"/>
      <c r="CT1190" s="2561"/>
      <c r="CU1190" s="2561"/>
      <c r="CV1190" s="2561"/>
      <c r="CW1190" s="2561"/>
      <c r="CX1190" s="2561"/>
      <c r="CY1190" s="2561"/>
      <c r="CZ1190" s="2561"/>
      <c r="DA1190" s="2561"/>
      <c r="DB1190" s="2561"/>
      <c r="DC1190" s="2561"/>
      <c r="DD1190" s="2561"/>
      <c r="DE1190" s="2561"/>
      <c r="DF1190" s="2561"/>
      <c r="DG1190" s="2561"/>
      <c r="DH1190" s="2561"/>
      <c r="DI1190" s="2561"/>
      <c r="DJ1190" s="2561"/>
      <c r="DK1190" s="2561"/>
      <c r="DL1190" s="2561"/>
      <c r="DM1190" s="2561"/>
      <c r="DN1190" s="2561"/>
      <c r="DO1190" s="2561"/>
      <c r="DP1190" s="2561"/>
      <c r="DQ1190" s="2561"/>
      <c r="DR1190" s="2561"/>
      <c r="DS1190" s="482"/>
      <c r="DT1190" s="482"/>
      <c r="DU1190" s="482"/>
      <c r="DV1190" s="482"/>
      <c r="DW1190" s="482"/>
    </row>
    <row r="1191" spans="3:127" ht="22.5" customHeight="1"/>
    <row r="1192" spans="3:127" ht="22.5" customHeight="1">
      <c r="T1192" s="476" t="s">
        <v>685</v>
      </c>
    </row>
    <row r="1193" spans="3:127" ht="22.5" customHeight="1"/>
    <row r="1194" spans="3:127" ht="22.5" customHeight="1">
      <c r="W1194" s="476" t="s">
        <v>701</v>
      </c>
    </row>
    <row r="1195" spans="3:127" ht="22.5" customHeight="1">
      <c r="W1195" s="476" t="s">
        <v>702</v>
      </c>
    </row>
    <row r="1196" spans="3:127" ht="22.5" customHeight="1"/>
    <row r="1197" spans="3:127" ht="22.5" customHeight="1">
      <c r="T1197" s="476" t="s">
        <v>686</v>
      </c>
    </row>
    <row r="1198" spans="3:127" ht="22.5" customHeight="1"/>
    <row r="1199" spans="3:127" ht="22.5" customHeight="1">
      <c r="W1199" s="476" t="s">
        <v>687</v>
      </c>
    </row>
    <row r="1200" spans="3:127" ht="22.5" customHeight="1"/>
    <row r="1201" spans="20:23" ht="22.5" customHeight="1">
      <c r="T1201" s="476" t="s">
        <v>688</v>
      </c>
    </row>
    <row r="1202" spans="20:23" ht="22.5" customHeight="1"/>
    <row r="1203" spans="20:23" ht="22.5" customHeight="1">
      <c r="W1203" s="476" t="s">
        <v>689</v>
      </c>
    </row>
    <row r="1204" spans="20:23" ht="22.5" customHeight="1"/>
    <row r="1205" spans="20:23" ht="22.5" customHeight="1">
      <c r="W1205" s="476" t="s">
        <v>690</v>
      </c>
    </row>
    <row r="1206" spans="20:23" ht="22.5" customHeight="1">
      <c r="W1206" s="476" t="s">
        <v>691</v>
      </c>
    </row>
    <row r="1207" spans="20:23" ht="22.5" customHeight="1">
      <c r="W1207" s="476" t="s">
        <v>693</v>
      </c>
    </row>
    <row r="1208" spans="20:23" ht="22.5" customHeight="1"/>
    <row r="1209" spans="20:23" ht="22.5" customHeight="1">
      <c r="T1209" s="476" t="s">
        <v>696</v>
      </c>
    </row>
    <row r="1210" spans="20:23" ht="22.5" customHeight="1"/>
    <row r="1211" spans="20:23" ht="22.5" customHeight="1">
      <c r="W1211" s="476" t="s">
        <v>692</v>
      </c>
    </row>
    <row r="1212" spans="20:23" ht="22.5" customHeight="1">
      <c r="W1212" s="476" t="s">
        <v>694</v>
      </c>
    </row>
    <row r="1213" spans="20:23" ht="22.5" customHeight="1">
      <c r="W1213" s="476" t="s">
        <v>695</v>
      </c>
    </row>
    <row r="1214" spans="20:23" ht="22.5" customHeight="1"/>
    <row r="1215" spans="20:23" ht="22.5" customHeight="1">
      <c r="T1215" s="476" t="s">
        <v>697</v>
      </c>
    </row>
    <row r="1216" spans="20:23" ht="22.5" customHeight="1"/>
    <row r="1217" spans="17:123" ht="22.5" customHeight="1">
      <c r="W1217" s="476" t="s">
        <v>698</v>
      </c>
    </row>
    <row r="1218" spans="17:123" ht="22.5" customHeight="1">
      <c r="W1218" s="476" t="s">
        <v>699</v>
      </c>
    </row>
    <row r="1219" spans="17:123" ht="22.5" customHeight="1"/>
    <row r="1220" spans="17:123" ht="22.5" customHeight="1"/>
    <row r="1221" spans="17:123" ht="22.5" customHeight="1">
      <c r="T1221" s="476" t="s">
        <v>700</v>
      </c>
      <c r="BI1221" s="476" t="s">
        <v>720</v>
      </c>
    </row>
    <row r="1222" spans="17:123" ht="10.5" customHeight="1"/>
    <row r="1223" spans="17:123" ht="31.5" customHeight="1">
      <c r="Q1223" s="506"/>
      <c r="R1223" s="507"/>
      <c r="S1223" s="507"/>
      <c r="T1223" s="507"/>
      <c r="U1223" s="507"/>
      <c r="V1223" s="507"/>
      <c r="W1223" s="507"/>
      <c r="X1223" s="507"/>
      <c r="Y1223" s="507"/>
      <c r="Z1223" s="507"/>
      <c r="AA1223" s="507"/>
      <c r="AB1223" s="507"/>
      <c r="AC1223" s="507"/>
      <c r="AD1223" s="507"/>
      <c r="AE1223" s="507"/>
      <c r="AF1223" s="507"/>
      <c r="AG1223" s="507"/>
      <c r="AH1223" s="507"/>
      <c r="AI1223" s="507"/>
      <c r="AJ1223" s="507"/>
      <c r="AK1223" s="507"/>
      <c r="AL1223" s="507"/>
      <c r="AM1223" s="507"/>
      <c r="AN1223" s="507"/>
      <c r="AO1223" s="507"/>
      <c r="AP1223" s="507"/>
      <c r="AQ1223" s="507"/>
      <c r="AR1223" s="507"/>
      <c r="AS1223" s="507"/>
      <c r="AT1223" s="507"/>
      <c r="AU1223" s="507"/>
      <c r="AV1223" s="507"/>
      <c r="AW1223" s="507"/>
      <c r="AX1223" s="507"/>
      <c r="AY1223" s="507"/>
      <c r="AZ1223" s="507"/>
      <c r="BA1223" s="507"/>
      <c r="BB1223" s="507"/>
      <c r="BC1223" s="507"/>
      <c r="BD1223" s="507"/>
      <c r="BE1223" s="507"/>
      <c r="BF1223" s="507"/>
      <c r="BG1223" s="507"/>
      <c r="BH1223" s="507"/>
      <c r="BI1223" s="507"/>
      <c r="BJ1223" s="507"/>
      <c r="BK1223" s="507"/>
      <c r="BL1223" s="507"/>
      <c r="BM1223" s="507"/>
      <c r="BN1223" s="507"/>
      <c r="BO1223" s="507"/>
      <c r="BP1223" s="507"/>
      <c r="BQ1223" s="507"/>
      <c r="BR1223" s="507"/>
      <c r="BS1223" s="507"/>
      <c r="BT1223" s="507"/>
      <c r="BU1223" s="507"/>
      <c r="BV1223" s="507"/>
      <c r="BW1223" s="507"/>
      <c r="BX1223" s="507"/>
      <c r="BY1223" s="507"/>
      <c r="BZ1223" s="507"/>
      <c r="CA1223" s="507"/>
      <c r="CB1223" s="507"/>
      <c r="CC1223" s="507"/>
      <c r="CD1223" s="507"/>
      <c r="CE1223" s="507"/>
      <c r="CF1223" s="507"/>
      <c r="CG1223" s="507"/>
      <c r="CH1223" s="507"/>
      <c r="CI1223" s="507"/>
      <c r="CJ1223" s="507"/>
      <c r="CK1223" s="507"/>
      <c r="CL1223" s="507"/>
      <c r="CM1223" s="507"/>
      <c r="CN1223" s="507"/>
      <c r="CO1223" s="507"/>
      <c r="CP1223" s="507"/>
      <c r="CQ1223" s="507"/>
      <c r="CR1223" s="507"/>
      <c r="CS1223" s="507"/>
      <c r="CT1223" s="507"/>
      <c r="CU1223" s="507"/>
      <c r="CV1223" s="507"/>
      <c r="CW1223" s="507"/>
      <c r="CX1223" s="507"/>
      <c r="CY1223" s="507"/>
      <c r="CZ1223" s="507"/>
      <c r="DA1223" s="507"/>
      <c r="DB1223" s="507"/>
      <c r="DC1223" s="507"/>
      <c r="DD1223" s="507"/>
      <c r="DE1223" s="507"/>
      <c r="DF1223" s="507"/>
      <c r="DG1223" s="507"/>
      <c r="DH1223" s="507"/>
      <c r="DI1223" s="507"/>
      <c r="DJ1223" s="507"/>
      <c r="DK1223" s="507"/>
      <c r="DL1223" s="507"/>
      <c r="DM1223" s="507"/>
      <c r="DN1223" s="507"/>
      <c r="DO1223" s="507"/>
      <c r="DP1223" s="507"/>
      <c r="DQ1223" s="507"/>
      <c r="DR1223" s="507"/>
      <c r="DS1223" s="508"/>
    </row>
    <row r="1224" spans="17:123" ht="31.5" customHeight="1">
      <c r="Q1224" s="478"/>
      <c r="R1224" s="479"/>
      <c r="S1224" s="479"/>
      <c r="T1224" s="479"/>
      <c r="U1224" s="479"/>
      <c r="V1224" s="479"/>
      <c r="W1224" s="479"/>
      <c r="X1224" s="479"/>
      <c r="Y1224" s="479"/>
      <c r="Z1224" s="479"/>
      <c r="AA1224" s="2447" t="s">
        <v>716</v>
      </c>
      <c r="AB1224" s="2447"/>
      <c r="AC1224" s="2447"/>
      <c r="AD1224" s="2447"/>
      <c r="AE1224" s="2447"/>
      <c r="AF1224" s="2447"/>
      <c r="AG1224" s="2447"/>
      <c r="AH1224" s="2447"/>
      <c r="AI1224" s="2447"/>
      <c r="AJ1224" s="2447"/>
      <c r="AK1224" s="2447"/>
      <c r="AL1224" s="2447"/>
      <c r="AM1224" s="2447"/>
      <c r="AN1224" s="2447"/>
      <c r="AO1224" s="2447"/>
      <c r="AP1224" s="2447"/>
      <c r="AQ1224" s="2448"/>
      <c r="AR1224" s="2553" t="s">
        <v>712</v>
      </c>
      <c r="AS1224" s="2554"/>
      <c r="AT1224" s="2554"/>
      <c r="AU1224" s="2554"/>
      <c r="AV1224" s="2554"/>
      <c r="AW1224" s="2554"/>
      <c r="AX1224" s="2554"/>
      <c r="AY1224" s="2554"/>
      <c r="AZ1224" s="2554"/>
      <c r="BA1224" s="2554"/>
      <c r="BB1224" s="2554"/>
      <c r="BC1224" s="2554"/>
      <c r="BD1224" s="2554"/>
      <c r="BE1224" s="2554"/>
      <c r="BF1224" s="2554"/>
      <c r="BG1224" s="2554"/>
      <c r="BH1224" s="2554"/>
      <c r="BI1224" s="2554"/>
      <c r="BJ1224" s="2554"/>
      <c r="BK1224" s="2555"/>
      <c r="BL1224" s="2553" t="s">
        <v>712</v>
      </c>
      <c r="BM1224" s="2554"/>
      <c r="BN1224" s="2554"/>
      <c r="BO1224" s="2554"/>
      <c r="BP1224" s="2554"/>
      <c r="BQ1224" s="2554"/>
      <c r="BR1224" s="2554"/>
      <c r="BS1224" s="2554"/>
      <c r="BT1224" s="2554"/>
      <c r="BU1224" s="2554"/>
      <c r="BV1224" s="2554"/>
      <c r="BW1224" s="2554"/>
      <c r="BX1224" s="2554"/>
      <c r="BY1224" s="2554"/>
      <c r="BZ1224" s="2554"/>
      <c r="CA1224" s="2554"/>
      <c r="CB1224" s="2554"/>
      <c r="CC1224" s="2554"/>
      <c r="CD1224" s="2554"/>
      <c r="CE1224" s="2555"/>
      <c r="CF1224" s="2553" t="s">
        <v>712</v>
      </c>
      <c r="CG1224" s="2554"/>
      <c r="CH1224" s="2554"/>
      <c r="CI1224" s="2554"/>
      <c r="CJ1224" s="2554"/>
      <c r="CK1224" s="2554"/>
      <c r="CL1224" s="2554"/>
      <c r="CM1224" s="2554"/>
      <c r="CN1224" s="2554"/>
      <c r="CO1224" s="2554"/>
      <c r="CP1224" s="2554"/>
      <c r="CQ1224" s="2554"/>
      <c r="CR1224" s="2554"/>
      <c r="CS1224" s="2554"/>
      <c r="CT1224" s="2554"/>
      <c r="CU1224" s="2554"/>
      <c r="CV1224" s="2554"/>
      <c r="CW1224" s="2554"/>
      <c r="CX1224" s="2554"/>
      <c r="CY1224" s="2555"/>
      <c r="CZ1224" s="2553" t="s">
        <v>712</v>
      </c>
      <c r="DA1224" s="2554"/>
      <c r="DB1224" s="2554"/>
      <c r="DC1224" s="2554"/>
      <c r="DD1224" s="2554"/>
      <c r="DE1224" s="2554"/>
      <c r="DF1224" s="2554"/>
      <c r="DG1224" s="2554"/>
      <c r="DH1224" s="2554"/>
      <c r="DI1224" s="2554"/>
      <c r="DJ1224" s="2554"/>
      <c r="DK1224" s="2554"/>
      <c r="DL1224" s="2554"/>
      <c r="DM1224" s="2554"/>
      <c r="DN1224" s="2554"/>
      <c r="DO1224" s="2554"/>
      <c r="DP1224" s="2554"/>
      <c r="DQ1224" s="2554"/>
      <c r="DR1224" s="2554"/>
      <c r="DS1224" s="2555"/>
    </row>
    <row r="1225" spans="17:123" ht="31.5" customHeight="1">
      <c r="Q1225" s="2621" t="s">
        <v>717</v>
      </c>
      <c r="R1225" s="2568"/>
      <c r="S1225" s="2568"/>
      <c r="T1225" s="2568"/>
      <c r="U1225" s="2568"/>
      <c r="V1225" s="2568"/>
      <c r="W1225" s="2568"/>
      <c r="X1225" s="2568"/>
      <c r="Y1225" s="2568"/>
      <c r="Z1225" s="2568"/>
      <c r="AA1225" s="2568"/>
      <c r="AB1225" s="2568"/>
      <c r="AC1225" s="2568"/>
      <c r="AD1225" s="2568"/>
      <c r="AE1225" s="2568"/>
      <c r="AF1225" s="2568"/>
      <c r="AG1225" s="2568"/>
      <c r="AH1225" s="2568"/>
      <c r="AI1225" s="486"/>
      <c r="AJ1225" s="486"/>
      <c r="AK1225" s="486"/>
      <c r="AL1225" s="486"/>
      <c r="AM1225" s="486"/>
      <c r="AN1225" s="486"/>
      <c r="AO1225" s="486"/>
      <c r="AP1225" s="486"/>
      <c r="AQ1225" s="487"/>
      <c r="AR1225" s="2452" t="s">
        <v>821</v>
      </c>
      <c r="AS1225" s="2453"/>
      <c r="AT1225" s="2453"/>
      <c r="AU1225" s="2453"/>
      <c r="AV1225" s="2453"/>
      <c r="AW1225" s="2452" t="s">
        <v>822</v>
      </c>
      <c r="AX1225" s="2453"/>
      <c r="AY1225" s="2453"/>
      <c r="AZ1225" s="2453"/>
      <c r="BA1225" s="2453"/>
      <c r="BB1225" s="2452" t="s">
        <v>823</v>
      </c>
      <c r="BC1225" s="2453"/>
      <c r="BD1225" s="2453"/>
      <c r="BE1225" s="2453"/>
      <c r="BF1225" s="2453"/>
      <c r="BG1225" s="2452" t="s">
        <v>824</v>
      </c>
      <c r="BH1225" s="2453"/>
      <c r="BI1225" s="2453"/>
      <c r="BJ1225" s="2453"/>
      <c r="BK1225" s="2454"/>
      <c r="BL1225" s="2452" t="s">
        <v>821</v>
      </c>
      <c r="BM1225" s="2453"/>
      <c r="BN1225" s="2453"/>
      <c r="BO1225" s="2453"/>
      <c r="BP1225" s="2453"/>
      <c r="BQ1225" s="2452" t="s">
        <v>822</v>
      </c>
      <c r="BR1225" s="2453"/>
      <c r="BS1225" s="2453"/>
      <c r="BT1225" s="2453"/>
      <c r="BU1225" s="2453"/>
      <c r="BV1225" s="2452" t="s">
        <v>823</v>
      </c>
      <c r="BW1225" s="2453"/>
      <c r="BX1225" s="2453"/>
      <c r="BY1225" s="2453"/>
      <c r="BZ1225" s="2453"/>
      <c r="CA1225" s="2452" t="s">
        <v>824</v>
      </c>
      <c r="CB1225" s="2453"/>
      <c r="CC1225" s="2453"/>
      <c r="CD1225" s="2453"/>
      <c r="CE1225" s="2454"/>
      <c r="CF1225" s="2452" t="s">
        <v>821</v>
      </c>
      <c r="CG1225" s="2453"/>
      <c r="CH1225" s="2453"/>
      <c r="CI1225" s="2453"/>
      <c r="CJ1225" s="2453"/>
      <c r="CK1225" s="2452" t="s">
        <v>822</v>
      </c>
      <c r="CL1225" s="2453"/>
      <c r="CM1225" s="2453"/>
      <c r="CN1225" s="2453"/>
      <c r="CO1225" s="2453"/>
      <c r="CP1225" s="2452" t="s">
        <v>823</v>
      </c>
      <c r="CQ1225" s="2453"/>
      <c r="CR1225" s="2453"/>
      <c r="CS1225" s="2453"/>
      <c r="CT1225" s="2453"/>
      <c r="CU1225" s="2452" t="s">
        <v>824</v>
      </c>
      <c r="CV1225" s="2453"/>
      <c r="CW1225" s="2453"/>
      <c r="CX1225" s="2453"/>
      <c r="CY1225" s="2454"/>
      <c r="CZ1225" s="2452" t="s">
        <v>821</v>
      </c>
      <c r="DA1225" s="2453"/>
      <c r="DB1225" s="2453"/>
      <c r="DC1225" s="2453"/>
      <c r="DD1225" s="2453"/>
      <c r="DE1225" s="2452" t="s">
        <v>822</v>
      </c>
      <c r="DF1225" s="2453"/>
      <c r="DG1225" s="2453"/>
      <c r="DH1225" s="2453"/>
      <c r="DI1225" s="2453"/>
      <c r="DJ1225" s="2452" t="s">
        <v>823</v>
      </c>
      <c r="DK1225" s="2453"/>
      <c r="DL1225" s="2453"/>
      <c r="DM1225" s="2453"/>
      <c r="DN1225" s="2453"/>
      <c r="DO1225" s="2452" t="s">
        <v>824</v>
      </c>
      <c r="DP1225" s="2453"/>
      <c r="DQ1225" s="2453"/>
      <c r="DR1225" s="2453"/>
      <c r="DS1225" s="2454"/>
    </row>
    <row r="1226" spans="17:123" ht="31.5" customHeight="1">
      <c r="Q1226" s="2553" t="s">
        <v>703</v>
      </c>
      <c r="R1226" s="2554"/>
      <c r="S1226" s="2554"/>
      <c r="T1226" s="2555"/>
      <c r="U1226" s="2553" t="s">
        <v>709</v>
      </c>
      <c r="V1226" s="2554"/>
      <c r="W1226" s="2554"/>
      <c r="X1226" s="2554"/>
      <c r="Y1226" s="2554"/>
      <c r="Z1226" s="2554"/>
      <c r="AA1226" s="2554"/>
      <c r="AB1226" s="2554"/>
      <c r="AC1226" s="2554"/>
      <c r="AD1226" s="2554"/>
      <c r="AE1226" s="2554"/>
      <c r="AF1226" s="2554"/>
      <c r="AG1226" s="2554"/>
      <c r="AH1226" s="2554"/>
      <c r="AI1226" s="2554"/>
      <c r="AJ1226" s="2554"/>
      <c r="AK1226" s="2554"/>
      <c r="AL1226" s="2554"/>
      <c r="AM1226" s="2554"/>
      <c r="AN1226" s="2554"/>
      <c r="AO1226" s="2554"/>
      <c r="AP1226" s="2554"/>
      <c r="AQ1226" s="2555"/>
      <c r="AR1226" s="2553" t="s">
        <v>711</v>
      </c>
      <c r="AS1226" s="2554"/>
      <c r="AT1226" s="2554"/>
      <c r="AU1226" s="2554"/>
      <c r="AV1226" s="2555"/>
      <c r="AW1226" s="2553" t="s">
        <v>545</v>
      </c>
      <c r="AX1226" s="2554"/>
      <c r="AY1226" s="2554"/>
      <c r="AZ1226" s="2554"/>
      <c r="BA1226" s="2555"/>
      <c r="BB1226" s="2553" t="s">
        <v>545</v>
      </c>
      <c r="BC1226" s="2554"/>
      <c r="BD1226" s="2554"/>
      <c r="BE1226" s="2554"/>
      <c r="BF1226" s="2555"/>
      <c r="BG1226" s="2553" t="s">
        <v>545</v>
      </c>
      <c r="BH1226" s="2554"/>
      <c r="BI1226" s="2554"/>
      <c r="BJ1226" s="2554"/>
      <c r="BK1226" s="2555"/>
      <c r="BL1226" s="2553" t="s">
        <v>545</v>
      </c>
      <c r="BM1226" s="2554"/>
      <c r="BN1226" s="2554"/>
      <c r="BO1226" s="2554"/>
      <c r="BP1226" s="2555"/>
      <c r="BQ1226" s="2553" t="s">
        <v>545</v>
      </c>
      <c r="BR1226" s="2554"/>
      <c r="BS1226" s="2554"/>
      <c r="BT1226" s="2554"/>
      <c r="BU1226" s="2555"/>
      <c r="BV1226" s="2553" t="s">
        <v>545</v>
      </c>
      <c r="BW1226" s="2554"/>
      <c r="BX1226" s="2554"/>
      <c r="BY1226" s="2554"/>
      <c r="BZ1226" s="2555"/>
      <c r="CA1226" s="2553" t="s">
        <v>545</v>
      </c>
      <c r="CB1226" s="2554"/>
      <c r="CC1226" s="2554"/>
      <c r="CD1226" s="2554"/>
      <c r="CE1226" s="2555"/>
      <c r="CF1226" s="2553" t="s">
        <v>545</v>
      </c>
      <c r="CG1226" s="2554"/>
      <c r="CH1226" s="2554"/>
      <c r="CI1226" s="2554"/>
      <c r="CJ1226" s="2555"/>
      <c r="CK1226" s="2553" t="s">
        <v>545</v>
      </c>
      <c r="CL1226" s="2554"/>
      <c r="CM1226" s="2554"/>
      <c r="CN1226" s="2554"/>
      <c r="CO1226" s="2555"/>
      <c r="CP1226" s="2553" t="s">
        <v>545</v>
      </c>
      <c r="CQ1226" s="2554"/>
      <c r="CR1226" s="2554"/>
      <c r="CS1226" s="2554"/>
      <c r="CT1226" s="2555"/>
      <c r="CU1226" s="2553" t="s">
        <v>545</v>
      </c>
      <c r="CV1226" s="2554"/>
      <c r="CW1226" s="2554"/>
      <c r="CX1226" s="2554"/>
      <c r="CY1226" s="2555"/>
      <c r="CZ1226" s="2553" t="s">
        <v>545</v>
      </c>
      <c r="DA1226" s="2554"/>
      <c r="DB1226" s="2554"/>
      <c r="DC1226" s="2554"/>
      <c r="DD1226" s="2555"/>
      <c r="DE1226" s="2553" t="s">
        <v>545</v>
      </c>
      <c r="DF1226" s="2554"/>
      <c r="DG1226" s="2554"/>
      <c r="DH1226" s="2554"/>
      <c r="DI1226" s="2555"/>
      <c r="DJ1226" s="2553" t="s">
        <v>545</v>
      </c>
      <c r="DK1226" s="2554"/>
      <c r="DL1226" s="2554"/>
      <c r="DM1226" s="2554"/>
      <c r="DN1226" s="2555"/>
      <c r="DO1226" s="2553" t="s">
        <v>545</v>
      </c>
      <c r="DP1226" s="2554"/>
      <c r="DQ1226" s="2554"/>
      <c r="DR1226" s="2554"/>
      <c r="DS1226" s="2555"/>
    </row>
    <row r="1227" spans="17:123" ht="31.5" customHeight="1">
      <c r="Q1227" s="2553" t="s">
        <v>704</v>
      </c>
      <c r="R1227" s="2554"/>
      <c r="S1227" s="2554"/>
      <c r="T1227" s="2555"/>
      <c r="U1227" s="2553" t="s">
        <v>710</v>
      </c>
      <c r="V1227" s="2554"/>
      <c r="W1227" s="2554"/>
      <c r="X1227" s="2554"/>
      <c r="Y1227" s="2554"/>
      <c r="Z1227" s="2554"/>
      <c r="AA1227" s="2554"/>
      <c r="AB1227" s="2554"/>
      <c r="AC1227" s="2554"/>
      <c r="AD1227" s="2554"/>
      <c r="AE1227" s="2554"/>
      <c r="AF1227" s="2554"/>
      <c r="AG1227" s="2554"/>
      <c r="AH1227" s="2554"/>
      <c r="AI1227" s="2554"/>
      <c r="AJ1227" s="2554"/>
      <c r="AK1227" s="2554"/>
      <c r="AL1227" s="2554"/>
      <c r="AM1227" s="2554"/>
      <c r="AN1227" s="2554"/>
      <c r="AO1227" s="2554"/>
      <c r="AP1227" s="2554"/>
      <c r="AQ1227" s="2555"/>
      <c r="AR1227" s="2553" t="s">
        <v>713</v>
      </c>
      <c r="AS1227" s="2554"/>
      <c r="AT1227" s="2554"/>
      <c r="AU1227" s="2554"/>
      <c r="AV1227" s="2554"/>
      <c r="AW1227" s="2554"/>
      <c r="AX1227" s="2554"/>
      <c r="AY1227" s="2554"/>
      <c r="AZ1227" s="2554"/>
      <c r="BA1227" s="2554"/>
      <c r="BB1227" s="2554"/>
      <c r="BC1227" s="2554"/>
      <c r="BD1227" s="2554"/>
      <c r="BE1227" s="2554"/>
      <c r="BF1227" s="2554"/>
      <c r="BG1227" s="2554"/>
      <c r="BH1227" s="2554"/>
      <c r="BI1227" s="2554"/>
      <c r="BJ1227" s="2554"/>
      <c r="BK1227" s="2555"/>
      <c r="BL1227" s="2553" t="s">
        <v>545</v>
      </c>
      <c r="BM1227" s="2554"/>
      <c r="BN1227" s="2554"/>
      <c r="BO1227" s="2554"/>
      <c r="BP1227" s="2554"/>
      <c r="BQ1227" s="2554"/>
      <c r="BR1227" s="2554"/>
      <c r="BS1227" s="2554"/>
      <c r="BT1227" s="2554"/>
      <c r="BU1227" s="2554"/>
      <c r="BV1227" s="2554"/>
      <c r="BW1227" s="2554"/>
      <c r="BX1227" s="2554"/>
      <c r="BY1227" s="2554"/>
      <c r="BZ1227" s="2554"/>
      <c r="CA1227" s="2554"/>
      <c r="CB1227" s="2554"/>
      <c r="CC1227" s="2554"/>
      <c r="CD1227" s="2554"/>
      <c r="CE1227" s="2555"/>
      <c r="CF1227" s="2553" t="s">
        <v>545</v>
      </c>
      <c r="CG1227" s="2554"/>
      <c r="CH1227" s="2554"/>
      <c r="CI1227" s="2554"/>
      <c r="CJ1227" s="2554"/>
      <c r="CK1227" s="2554"/>
      <c r="CL1227" s="2554"/>
      <c r="CM1227" s="2554"/>
      <c r="CN1227" s="2554"/>
      <c r="CO1227" s="2554"/>
      <c r="CP1227" s="2554"/>
      <c r="CQ1227" s="2554"/>
      <c r="CR1227" s="2554"/>
      <c r="CS1227" s="2554"/>
      <c r="CT1227" s="2554"/>
      <c r="CU1227" s="2554"/>
      <c r="CV1227" s="2554"/>
      <c r="CW1227" s="2554"/>
      <c r="CX1227" s="2554"/>
      <c r="CY1227" s="2555"/>
      <c r="CZ1227" s="2553" t="s">
        <v>545</v>
      </c>
      <c r="DA1227" s="2554"/>
      <c r="DB1227" s="2554"/>
      <c r="DC1227" s="2554"/>
      <c r="DD1227" s="2554"/>
      <c r="DE1227" s="2554"/>
      <c r="DF1227" s="2554"/>
      <c r="DG1227" s="2554"/>
      <c r="DH1227" s="2554"/>
      <c r="DI1227" s="2554"/>
      <c r="DJ1227" s="2554"/>
      <c r="DK1227" s="2554"/>
      <c r="DL1227" s="2554"/>
      <c r="DM1227" s="2554"/>
      <c r="DN1227" s="2554"/>
      <c r="DO1227" s="2554"/>
      <c r="DP1227" s="2554"/>
      <c r="DQ1227" s="2554"/>
      <c r="DR1227" s="2554"/>
      <c r="DS1227" s="2555"/>
    </row>
    <row r="1228" spans="17:123" ht="31.5" customHeight="1">
      <c r="Q1228" s="2553" t="s">
        <v>705</v>
      </c>
      <c r="R1228" s="2554"/>
      <c r="S1228" s="2554"/>
      <c r="T1228" s="2555"/>
      <c r="U1228" s="2553" t="s">
        <v>714</v>
      </c>
      <c r="V1228" s="2554"/>
      <c r="W1228" s="2554"/>
      <c r="X1228" s="2554"/>
      <c r="Y1228" s="2554"/>
      <c r="Z1228" s="2554"/>
      <c r="AA1228" s="2554"/>
      <c r="AB1228" s="2554"/>
      <c r="AC1228" s="2554"/>
      <c r="AD1228" s="2554"/>
      <c r="AE1228" s="2554"/>
      <c r="AF1228" s="2554"/>
      <c r="AG1228" s="2554"/>
      <c r="AH1228" s="2554"/>
      <c r="AI1228" s="2554"/>
      <c r="AJ1228" s="2554"/>
      <c r="AK1228" s="2554"/>
      <c r="AL1228" s="2554"/>
      <c r="AM1228" s="2554"/>
      <c r="AN1228" s="2554"/>
      <c r="AO1228" s="2554"/>
      <c r="AP1228" s="2554"/>
      <c r="AQ1228" s="2555"/>
      <c r="AR1228" s="2553" t="s">
        <v>545</v>
      </c>
      <c r="AS1228" s="2554"/>
      <c r="AT1228" s="2554"/>
      <c r="AU1228" s="2554"/>
      <c r="AV1228" s="2555"/>
      <c r="AW1228" s="2553" t="s">
        <v>545</v>
      </c>
      <c r="AX1228" s="2554"/>
      <c r="AY1228" s="2554"/>
      <c r="AZ1228" s="2554"/>
      <c r="BA1228" s="2555"/>
      <c r="BB1228" s="2553" t="s">
        <v>545</v>
      </c>
      <c r="BC1228" s="2554"/>
      <c r="BD1228" s="2554"/>
      <c r="BE1228" s="2554"/>
      <c r="BF1228" s="2555"/>
      <c r="BG1228" s="2553" t="s">
        <v>545</v>
      </c>
      <c r="BH1228" s="2554"/>
      <c r="BI1228" s="2554"/>
      <c r="BJ1228" s="2554"/>
      <c r="BK1228" s="2555"/>
      <c r="BL1228" s="2553" t="s">
        <v>545</v>
      </c>
      <c r="BM1228" s="2554"/>
      <c r="BN1228" s="2554"/>
      <c r="BO1228" s="2554"/>
      <c r="BP1228" s="2555"/>
      <c r="BQ1228" s="2553" t="s">
        <v>545</v>
      </c>
      <c r="BR1228" s="2554"/>
      <c r="BS1228" s="2554"/>
      <c r="BT1228" s="2554"/>
      <c r="BU1228" s="2555"/>
      <c r="BV1228" s="2553" t="s">
        <v>545</v>
      </c>
      <c r="BW1228" s="2554"/>
      <c r="BX1228" s="2554"/>
      <c r="BY1228" s="2554"/>
      <c r="BZ1228" s="2555"/>
      <c r="CA1228" s="2553" t="s">
        <v>545</v>
      </c>
      <c r="CB1228" s="2554"/>
      <c r="CC1228" s="2554"/>
      <c r="CD1228" s="2554"/>
      <c r="CE1228" s="2555"/>
      <c r="CF1228" s="2553" t="s">
        <v>545</v>
      </c>
      <c r="CG1228" s="2554"/>
      <c r="CH1228" s="2554"/>
      <c r="CI1228" s="2554"/>
      <c r="CJ1228" s="2555"/>
      <c r="CK1228" s="2553" t="s">
        <v>545</v>
      </c>
      <c r="CL1228" s="2554"/>
      <c r="CM1228" s="2554"/>
      <c r="CN1228" s="2554"/>
      <c r="CO1228" s="2555"/>
      <c r="CP1228" s="2553" t="s">
        <v>545</v>
      </c>
      <c r="CQ1228" s="2554"/>
      <c r="CR1228" s="2554"/>
      <c r="CS1228" s="2554"/>
      <c r="CT1228" s="2555"/>
      <c r="CU1228" s="2553" t="s">
        <v>545</v>
      </c>
      <c r="CV1228" s="2554"/>
      <c r="CW1228" s="2554"/>
      <c r="CX1228" s="2554"/>
      <c r="CY1228" s="2555"/>
      <c r="CZ1228" s="2553" t="s">
        <v>545</v>
      </c>
      <c r="DA1228" s="2554"/>
      <c r="DB1228" s="2554"/>
      <c r="DC1228" s="2554"/>
      <c r="DD1228" s="2555"/>
      <c r="DE1228" s="2553" t="s">
        <v>545</v>
      </c>
      <c r="DF1228" s="2554"/>
      <c r="DG1228" s="2554"/>
      <c r="DH1228" s="2554"/>
      <c r="DI1228" s="2555"/>
      <c r="DJ1228" s="2553" t="s">
        <v>545</v>
      </c>
      <c r="DK1228" s="2554"/>
      <c r="DL1228" s="2554"/>
      <c r="DM1228" s="2554"/>
      <c r="DN1228" s="2555"/>
      <c r="DO1228" s="2553" t="s">
        <v>545</v>
      </c>
      <c r="DP1228" s="2554"/>
      <c r="DQ1228" s="2554"/>
      <c r="DR1228" s="2554"/>
      <c r="DS1228" s="2555"/>
    </row>
    <row r="1229" spans="17:123" ht="31.5" customHeight="1">
      <c r="Q1229" s="2553" t="s">
        <v>706</v>
      </c>
      <c r="R1229" s="2554"/>
      <c r="S1229" s="2554"/>
      <c r="T1229" s="2555"/>
      <c r="U1229" s="2553" t="s">
        <v>715</v>
      </c>
      <c r="V1229" s="2554"/>
      <c r="W1229" s="2554"/>
      <c r="X1229" s="2554"/>
      <c r="Y1229" s="2554"/>
      <c r="Z1229" s="2554"/>
      <c r="AA1229" s="2554"/>
      <c r="AB1229" s="2554"/>
      <c r="AC1229" s="2554"/>
      <c r="AD1229" s="2554"/>
      <c r="AE1229" s="2554"/>
      <c r="AF1229" s="2554"/>
      <c r="AG1229" s="2554"/>
      <c r="AH1229" s="2554"/>
      <c r="AI1229" s="2554"/>
      <c r="AJ1229" s="2554"/>
      <c r="AK1229" s="2554"/>
      <c r="AL1229" s="2554"/>
      <c r="AM1229" s="2554"/>
      <c r="AN1229" s="2554"/>
      <c r="AO1229" s="2554"/>
      <c r="AP1229" s="2554"/>
      <c r="AQ1229" s="2555"/>
      <c r="AR1229" s="2553" t="s">
        <v>545</v>
      </c>
      <c r="AS1229" s="2554"/>
      <c r="AT1229" s="2554"/>
      <c r="AU1229" s="2554"/>
      <c r="AV1229" s="2555"/>
      <c r="AW1229" s="2553" t="s">
        <v>545</v>
      </c>
      <c r="AX1229" s="2554"/>
      <c r="AY1229" s="2554"/>
      <c r="AZ1229" s="2554"/>
      <c r="BA1229" s="2555"/>
      <c r="BB1229" s="2553" t="s">
        <v>545</v>
      </c>
      <c r="BC1229" s="2554"/>
      <c r="BD1229" s="2554"/>
      <c r="BE1229" s="2554"/>
      <c r="BF1229" s="2555"/>
      <c r="BG1229" s="2553" t="s">
        <v>545</v>
      </c>
      <c r="BH1229" s="2554"/>
      <c r="BI1229" s="2554"/>
      <c r="BJ1229" s="2554"/>
      <c r="BK1229" s="2555"/>
      <c r="BL1229" s="2553" t="s">
        <v>545</v>
      </c>
      <c r="BM1229" s="2554"/>
      <c r="BN1229" s="2554"/>
      <c r="BO1229" s="2554"/>
      <c r="BP1229" s="2555"/>
      <c r="BQ1229" s="2553" t="s">
        <v>545</v>
      </c>
      <c r="BR1229" s="2554"/>
      <c r="BS1229" s="2554"/>
      <c r="BT1229" s="2554"/>
      <c r="BU1229" s="2555"/>
      <c r="BV1229" s="2553" t="s">
        <v>545</v>
      </c>
      <c r="BW1229" s="2554"/>
      <c r="BX1229" s="2554"/>
      <c r="BY1229" s="2554"/>
      <c r="BZ1229" s="2555"/>
      <c r="CA1229" s="2553" t="s">
        <v>545</v>
      </c>
      <c r="CB1229" s="2554"/>
      <c r="CC1229" s="2554"/>
      <c r="CD1229" s="2554"/>
      <c r="CE1229" s="2555"/>
      <c r="CF1229" s="2553" t="s">
        <v>545</v>
      </c>
      <c r="CG1229" s="2554"/>
      <c r="CH1229" s="2554"/>
      <c r="CI1229" s="2554"/>
      <c r="CJ1229" s="2555"/>
      <c r="CK1229" s="2553" t="s">
        <v>545</v>
      </c>
      <c r="CL1229" s="2554"/>
      <c r="CM1229" s="2554"/>
      <c r="CN1229" s="2554"/>
      <c r="CO1229" s="2555"/>
      <c r="CP1229" s="2553" t="s">
        <v>545</v>
      </c>
      <c r="CQ1229" s="2554"/>
      <c r="CR1229" s="2554"/>
      <c r="CS1229" s="2554"/>
      <c r="CT1229" s="2555"/>
      <c r="CU1229" s="2553" t="s">
        <v>545</v>
      </c>
      <c r="CV1229" s="2554"/>
      <c r="CW1229" s="2554"/>
      <c r="CX1229" s="2554"/>
      <c r="CY1229" s="2555"/>
      <c r="CZ1229" s="2553" t="s">
        <v>545</v>
      </c>
      <c r="DA1229" s="2554"/>
      <c r="DB1229" s="2554"/>
      <c r="DC1229" s="2554"/>
      <c r="DD1229" s="2555"/>
      <c r="DE1229" s="2553" t="s">
        <v>545</v>
      </c>
      <c r="DF1229" s="2554"/>
      <c r="DG1229" s="2554"/>
      <c r="DH1229" s="2554"/>
      <c r="DI1229" s="2555"/>
      <c r="DJ1229" s="2553" t="s">
        <v>545</v>
      </c>
      <c r="DK1229" s="2554"/>
      <c r="DL1229" s="2554"/>
      <c r="DM1229" s="2554"/>
      <c r="DN1229" s="2555"/>
      <c r="DO1229" s="2553" t="s">
        <v>545</v>
      </c>
      <c r="DP1229" s="2554"/>
      <c r="DQ1229" s="2554"/>
      <c r="DR1229" s="2554"/>
      <c r="DS1229" s="2555"/>
    </row>
    <row r="1230" spans="17:123" ht="31.5" customHeight="1">
      <c r="Q1230" s="2553" t="s">
        <v>707</v>
      </c>
      <c r="R1230" s="2554"/>
      <c r="S1230" s="2554"/>
      <c r="T1230" s="2555"/>
      <c r="U1230" s="2553" t="s">
        <v>719</v>
      </c>
      <c r="V1230" s="2554"/>
      <c r="W1230" s="2554"/>
      <c r="X1230" s="2554"/>
      <c r="Y1230" s="2554"/>
      <c r="Z1230" s="2554"/>
      <c r="AA1230" s="2554"/>
      <c r="AB1230" s="2554"/>
      <c r="AC1230" s="2554"/>
      <c r="AD1230" s="2554"/>
      <c r="AE1230" s="2554"/>
      <c r="AF1230" s="2554"/>
      <c r="AG1230" s="2554"/>
      <c r="AH1230" s="2554"/>
      <c r="AI1230" s="2554"/>
      <c r="AJ1230" s="2554"/>
      <c r="AK1230" s="2554"/>
      <c r="AL1230" s="2554"/>
      <c r="AM1230" s="2554"/>
      <c r="AN1230" s="2554"/>
      <c r="AO1230" s="2554"/>
      <c r="AP1230" s="2554"/>
      <c r="AQ1230" s="2555"/>
      <c r="AR1230" s="2550" t="s">
        <v>721</v>
      </c>
      <c r="AS1230" s="2551"/>
      <c r="AT1230" s="2551"/>
      <c r="AU1230" s="2551"/>
      <c r="AV1230" s="2551"/>
      <c r="AW1230" s="2551"/>
      <c r="AX1230" s="2551"/>
      <c r="AY1230" s="2551"/>
      <c r="AZ1230" s="2551"/>
      <c r="BA1230" s="2551"/>
      <c r="BB1230" s="2550" t="s">
        <v>721</v>
      </c>
      <c r="BC1230" s="2551"/>
      <c r="BD1230" s="2551"/>
      <c r="BE1230" s="2551"/>
      <c r="BF1230" s="2551"/>
      <c r="BG1230" s="2551"/>
      <c r="BH1230" s="2551"/>
      <c r="BI1230" s="2551"/>
      <c r="BJ1230" s="2551"/>
      <c r="BK1230" s="2552"/>
      <c r="BL1230" s="2550" t="s">
        <v>721</v>
      </c>
      <c r="BM1230" s="2551"/>
      <c r="BN1230" s="2551"/>
      <c r="BO1230" s="2551"/>
      <c r="BP1230" s="2551"/>
      <c r="BQ1230" s="2551"/>
      <c r="BR1230" s="2551"/>
      <c r="BS1230" s="2551"/>
      <c r="BT1230" s="2551"/>
      <c r="BU1230" s="2551"/>
      <c r="BV1230" s="2550" t="s">
        <v>721</v>
      </c>
      <c r="BW1230" s="2551"/>
      <c r="BX1230" s="2551"/>
      <c r="BY1230" s="2551"/>
      <c r="BZ1230" s="2551"/>
      <c r="CA1230" s="2551"/>
      <c r="CB1230" s="2551"/>
      <c r="CC1230" s="2551"/>
      <c r="CD1230" s="2551"/>
      <c r="CE1230" s="2552"/>
      <c r="CF1230" s="2550" t="s">
        <v>721</v>
      </c>
      <c r="CG1230" s="2551"/>
      <c r="CH1230" s="2551"/>
      <c r="CI1230" s="2551"/>
      <c r="CJ1230" s="2551"/>
      <c r="CK1230" s="2551"/>
      <c r="CL1230" s="2551"/>
      <c r="CM1230" s="2551"/>
      <c r="CN1230" s="2551"/>
      <c r="CO1230" s="2551"/>
      <c r="CP1230" s="2550" t="s">
        <v>721</v>
      </c>
      <c r="CQ1230" s="2551"/>
      <c r="CR1230" s="2551"/>
      <c r="CS1230" s="2551"/>
      <c r="CT1230" s="2551"/>
      <c r="CU1230" s="2551"/>
      <c r="CV1230" s="2551"/>
      <c r="CW1230" s="2551"/>
      <c r="CX1230" s="2551"/>
      <c r="CY1230" s="2552"/>
      <c r="CZ1230" s="2550" t="s">
        <v>721</v>
      </c>
      <c r="DA1230" s="2551"/>
      <c r="DB1230" s="2551"/>
      <c r="DC1230" s="2551"/>
      <c r="DD1230" s="2551"/>
      <c r="DE1230" s="2551"/>
      <c r="DF1230" s="2551"/>
      <c r="DG1230" s="2551"/>
      <c r="DH1230" s="2551"/>
      <c r="DI1230" s="2551"/>
      <c r="DJ1230" s="2550" t="s">
        <v>721</v>
      </c>
      <c r="DK1230" s="2551"/>
      <c r="DL1230" s="2551"/>
      <c r="DM1230" s="2551"/>
      <c r="DN1230" s="2551"/>
      <c r="DO1230" s="2551"/>
      <c r="DP1230" s="2551"/>
      <c r="DQ1230" s="2551"/>
      <c r="DR1230" s="2551"/>
      <c r="DS1230" s="2552"/>
    </row>
    <row r="1231" spans="17:123" ht="31.5" customHeight="1">
      <c r="Q1231" s="2553" t="s">
        <v>708</v>
      </c>
      <c r="R1231" s="2554"/>
      <c r="S1231" s="2554"/>
      <c r="T1231" s="2555"/>
      <c r="U1231" s="2557" t="s">
        <v>718</v>
      </c>
      <c r="V1231" s="2558"/>
      <c r="W1231" s="2558"/>
      <c r="X1231" s="2558"/>
      <c r="Y1231" s="2558"/>
      <c r="Z1231" s="2558"/>
      <c r="AA1231" s="2558"/>
      <c r="AB1231" s="2558"/>
      <c r="AC1231" s="2558"/>
      <c r="AD1231" s="2558"/>
      <c r="AE1231" s="2558"/>
      <c r="AF1231" s="2558"/>
      <c r="AG1231" s="2558"/>
      <c r="AH1231" s="2558"/>
      <c r="AI1231" s="2558"/>
      <c r="AJ1231" s="2558"/>
      <c r="AK1231" s="2558"/>
      <c r="AL1231" s="2558"/>
      <c r="AM1231" s="2558"/>
      <c r="AN1231" s="2558"/>
      <c r="AO1231" s="2558"/>
      <c r="AP1231" s="2558"/>
      <c r="AQ1231" s="2559"/>
      <c r="AR1231" s="2550" t="s">
        <v>825</v>
      </c>
      <c r="AS1231" s="2551"/>
      <c r="AT1231" s="2551"/>
      <c r="AU1231" s="2551"/>
      <c r="AV1231" s="2551"/>
      <c r="AW1231" s="2551"/>
      <c r="AX1231" s="2551"/>
      <c r="AY1231" s="2551"/>
      <c r="AZ1231" s="2551"/>
      <c r="BA1231" s="2551"/>
      <c r="BB1231" s="2550" t="s">
        <v>825</v>
      </c>
      <c r="BC1231" s="2551"/>
      <c r="BD1231" s="2551"/>
      <c r="BE1231" s="2551"/>
      <c r="BF1231" s="2551"/>
      <c r="BG1231" s="2551"/>
      <c r="BH1231" s="2551"/>
      <c r="BI1231" s="2551"/>
      <c r="BJ1231" s="2551"/>
      <c r="BK1231" s="2552"/>
      <c r="BL1231" s="2550" t="s">
        <v>825</v>
      </c>
      <c r="BM1231" s="2551"/>
      <c r="BN1231" s="2551"/>
      <c r="BO1231" s="2551"/>
      <c r="BP1231" s="2551"/>
      <c r="BQ1231" s="2551"/>
      <c r="BR1231" s="2551"/>
      <c r="BS1231" s="2551"/>
      <c r="BT1231" s="2551"/>
      <c r="BU1231" s="2551"/>
      <c r="BV1231" s="2550" t="s">
        <v>825</v>
      </c>
      <c r="BW1231" s="2551"/>
      <c r="BX1231" s="2551"/>
      <c r="BY1231" s="2551"/>
      <c r="BZ1231" s="2551"/>
      <c r="CA1231" s="2551"/>
      <c r="CB1231" s="2551"/>
      <c r="CC1231" s="2551"/>
      <c r="CD1231" s="2551"/>
      <c r="CE1231" s="2552"/>
      <c r="CF1231" s="2550" t="s">
        <v>825</v>
      </c>
      <c r="CG1231" s="2551"/>
      <c r="CH1231" s="2551"/>
      <c r="CI1231" s="2551"/>
      <c r="CJ1231" s="2551"/>
      <c r="CK1231" s="2551"/>
      <c r="CL1231" s="2551"/>
      <c r="CM1231" s="2551"/>
      <c r="CN1231" s="2551"/>
      <c r="CO1231" s="2551"/>
      <c r="CP1231" s="2550" t="s">
        <v>825</v>
      </c>
      <c r="CQ1231" s="2551"/>
      <c r="CR1231" s="2551"/>
      <c r="CS1231" s="2551"/>
      <c r="CT1231" s="2551"/>
      <c r="CU1231" s="2551"/>
      <c r="CV1231" s="2551"/>
      <c r="CW1231" s="2551"/>
      <c r="CX1231" s="2551"/>
      <c r="CY1231" s="2552"/>
      <c r="CZ1231" s="2550" t="s">
        <v>825</v>
      </c>
      <c r="DA1231" s="2551"/>
      <c r="DB1231" s="2551"/>
      <c r="DC1231" s="2551"/>
      <c r="DD1231" s="2551"/>
      <c r="DE1231" s="2551"/>
      <c r="DF1231" s="2551"/>
      <c r="DG1231" s="2551"/>
      <c r="DH1231" s="2551"/>
      <c r="DI1231" s="2551"/>
      <c r="DJ1231" s="2550" t="s">
        <v>825</v>
      </c>
      <c r="DK1231" s="2551"/>
      <c r="DL1231" s="2551"/>
      <c r="DM1231" s="2551"/>
      <c r="DN1231" s="2551"/>
      <c r="DO1231" s="2551"/>
      <c r="DP1231" s="2551"/>
      <c r="DQ1231" s="2551"/>
      <c r="DR1231" s="2551"/>
      <c r="DS1231" s="2552"/>
    </row>
    <row r="1232" spans="17:123" ht="22.5" customHeight="1"/>
    <row r="1233" spans="3:127" ht="22.5" customHeight="1"/>
    <row r="1234" spans="3:127" ht="22.5" customHeight="1">
      <c r="BH1234" s="2464" t="s">
        <v>610</v>
      </c>
      <c r="BI1234" s="2464"/>
      <c r="BJ1234" s="2464"/>
      <c r="BK1234" s="2464"/>
      <c r="BL1234" s="2464"/>
      <c r="BM1234" s="2358">
        <v>17</v>
      </c>
      <c r="BN1234" s="2358"/>
      <c r="BO1234" s="2358"/>
      <c r="BP1234" s="2358"/>
      <c r="BQ1234" s="2358"/>
      <c r="BR1234" s="2465" t="s">
        <v>610</v>
      </c>
      <c r="BS1234" s="2465"/>
      <c r="BT1234" s="2465"/>
      <c r="BU1234" s="2465"/>
      <c r="BV1234" s="2465"/>
    </row>
    <row r="1237" spans="3:127">
      <c r="C1237" s="482"/>
      <c r="D1237" s="482" t="s">
        <v>486</v>
      </c>
      <c r="E1237" s="482"/>
      <c r="F1237" s="482"/>
      <c r="G1237" s="482"/>
      <c r="H1237" s="482"/>
      <c r="I1237" s="482"/>
      <c r="J1237" s="482"/>
      <c r="K1237" s="482"/>
      <c r="L1237" s="482"/>
      <c r="M1237" s="482"/>
      <c r="N1237" s="482"/>
      <c r="O1237" s="482"/>
      <c r="P1237" s="482"/>
      <c r="Q1237" s="482"/>
      <c r="R1237" s="482"/>
      <c r="S1237" s="482"/>
      <c r="T1237" s="482"/>
      <c r="U1237" s="482"/>
      <c r="V1237" s="482"/>
      <c r="W1237" s="482"/>
      <c r="X1237" s="482"/>
      <c r="Y1237" s="482"/>
      <c r="Z1237" s="482"/>
      <c r="AA1237" s="482"/>
      <c r="AB1237" s="482"/>
      <c r="AC1237" s="482"/>
      <c r="AD1237" s="482"/>
      <c r="AE1237" s="482"/>
      <c r="AF1237" s="482"/>
      <c r="AG1237" s="482"/>
      <c r="AH1237" s="482"/>
      <c r="AI1237" s="482"/>
      <c r="AJ1237" s="482"/>
      <c r="AK1237" s="482"/>
      <c r="AL1237" s="482"/>
      <c r="AM1237" s="482"/>
      <c r="BR1237" s="482"/>
      <c r="BS1237" s="482"/>
      <c r="BT1237" s="482"/>
      <c r="BU1237" s="482"/>
      <c r="BV1237" s="482"/>
      <c r="BW1237" s="482"/>
      <c r="BX1237" s="482"/>
      <c r="BY1237" s="482"/>
      <c r="BZ1237" s="482"/>
      <c r="CA1237" s="482"/>
      <c r="CB1237" s="482"/>
      <c r="CC1237" s="482"/>
      <c r="CD1237" s="482"/>
      <c r="CE1237" s="482"/>
      <c r="CF1237" s="482"/>
      <c r="CG1237" s="482"/>
      <c r="CH1237" s="482"/>
      <c r="CI1237" s="482"/>
      <c r="CJ1237" s="482"/>
      <c r="CK1237" s="482"/>
      <c r="CL1237" s="482"/>
      <c r="CM1237" s="482"/>
      <c r="CN1237" s="482"/>
      <c r="CO1237" s="482"/>
      <c r="CP1237" s="482"/>
      <c r="CQ1237" s="482"/>
      <c r="CR1237" s="482"/>
      <c r="CS1237" s="482"/>
      <c r="CT1237" s="482"/>
      <c r="CU1237" s="482"/>
      <c r="CV1237" s="482"/>
      <c r="CW1237" s="482"/>
    </row>
    <row r="1239" spans="3:127">
      <c r="C1239" s="509" t="s">
        <v>1847</v>
      </c>
      <c r="CV1239" s="509" t="s">
        <v>786</v>
      </c>
    </row>
    <row r="1240" spans="3:127" ht="21" customHeight="1">
      <c r="C1240" s="2508" t="s">
        <v>722</v>
      </c>
      <c r="D1240" s="2509"/>
      <c r="E1240" s="2509"/>
      <c r="F1240" s="2509"/>
      <c r="G1240" s="2509"/>
      <c r="H1240" s="2509"/>
      <c r="I1240" s="2509"/>
      <c r="J1240" s="2510"/>
      <c r="K1240" s="2508" t="s">
        <v>723</v>
      </c>
      <c r="L1240" s="2509"/>
      <c r="M1240" s="2509"/>
      <c r="N1240" s="2509"/>
      <c r="O1240" s="2509"/>
      <c r="P1240" s="2509"/>
      <c r="Q1240" s="2509"/>
      <c r="R1240" s="2509"/>
      <c r="S1240" s="2509"/>
      <c r="T1240" s="2509"/>
      <c r="U1240" s="2509"/>
      <c r="V1240" s="2509"/>
      <c r="W1240" s="2509"/>
      <c r="X1240" s="2509"/>
      <c r="Y1240" s="2509"/>
      <c r="Z1240" s="2509"/>
      <c r="AA1240" s="2509"/>
      <c r="AB1240" s="2509"/>
      <c r="AC1240" s="2510"/>
      <c r="AD1240" s="2508" t="s">
        <v>724</v>
      </c>
      <c r="AE1240" s="2509"/>
      <c r="AF1240" s="2509"/>
      <c r="AG1240" s="2509"/>
      <c r="AH1240" s="2509"/>
      <c r="AI1240" s="2509"/>
      <c r="AJ1240" s="2509"/>
      <c r="AK1240" s="2509"/>
      <c r="AL1240" s="2509"/>
      <c r="AM1240" s="2509"/>
      <c r="AN1240" s="2509"/>
      <c r="AO1240" s="2509"/>
      <c r="AP1240" s="2509"/>
      <c r="AQ1240" s="2509"/>
      <c r="AR1240" s="2509"/>
      <c r="AS1240" s="2509"/>
      <c r="AT1240" s="2509"/>
      <c r="AU1240" s="2509"/>
      <c r="AV1240" s="2509"/>
      <c r="AW1240" s="2509"/>
      <c r="AX1240" s="2509"/>
      <c r="AY1240" s="2509"/>
      <c r="AZ1240" s="2509"/>
      <c r="BA1240" s="2508" t="s">
        <v>734</v>
      </c>
      <c r="BB1240" s="2509"/>
      <c r="BC1240" s="2509"/>
      <c r="BD1240" s="2509"/>
      <c r="BE1240" s="2509"/>
      <c r="BF1240" s="2509"/>
      <c r="BG1240" s="2509"/>
      <c r="BH1240" s="2509"/>
      <c r="BI1240" s="2509"/>
      <c r="BJ1240" s="2509"/>
      <c r="BK1240" s="2509"/>
      <c r="BL1240" s="2509"/>
      <c r="BM1240" s="2509"/>
      <c r="BN1240" s="2510"/>
      <c r="BO1240" s="2508" t="s">
        <v>725</v>
      </c>
      <c r="BP1240" s="2509"/>
      <c r="BQ1240" s="2509"/>
      <c r="BR1240" s="2509"/>
      <c r="BS1240" s="2509"/>
      <c r="BT1240" s="2509"/>
      <c r="BU1240" s="2509"/>
      <c r="BV1240" s="2509"/>
      <c r="BW1240" s="2509"/>
      <c r="BX1240" s="2509"/>
      <c r="BY1240" s="2509"/>
      <c r="BZ1240" s="2509"/>
      <c r="CA1240" s="2509"/>
      <c r="CB1240" s="2509"/>
      <c r="CC1240" s="2509"/>
      <c r="CD1240" s="2509"/>
      <c r="CE1240" s="2509"/>
      <c r="CF1240" s="2509"/>
      <c r="CG1240" s="2509"/>
      <c r="CH1240" s="2509"/>
      <c r="CI1240" s="2509"/>
      <c r="CJ1240" s="2509"/>
      <c r="CK1240" s="2509"/>
      <c r="CL1240" s="2509"/>
      <c r="CM1240" s="2509"/>
      <c r="CN1240" s="2509"/>
      <c r="CO1240" s="2509"/>
      <c r="CP1240" s="2510"/>
      <c r="CQ1240" s="2622" t="s">
        <v>726</v>
      </c>
      <c r="CR1240" s="2509"/>
      <c r="CS1240" s="2509"/>
      <c r="CT1240" s="2509"/>
      <c r="CU1240" s="2509"/>
      <c r="CV1240" s="2509"/>
      <c r="CW1240" s="2509"/>
      <c r="CX1240" s="2509"/>
      <c r="CY1240" s="2509"/>
      <c r="CZ1240" s="2509"/>
      <c r="DA1240" s="2509"/>
      <c r="DB1240" s="2509"/>
      <c r="DC1240" s="2509"/>
      <c r="DD1240" s="2509"/>
      <c r="DE1240" s="2509"/>
      <c r="DF1240" s="2509"/>
      <c r="DG1240" s="2509"/>
      <c r="DH1240" s="2509"/>
      <c r="DI1240" s="2509"/>
      <c r="DJ1240" s="2509"/>
      <c r="DK1240" s="2509"/>
      <c r="DL1240" s="2509"/>
      <c r="DM1240" s="2509"/>
      <c r="DN1240" s="2509"/>
      <c r="DO1240" s="2509"/>
      <c r="DP1240" s="2509"/>
      <c r="DQ1240" s="2508" t="s">
        <v>826</v>
      </c>
      <c r="DR1240" s="2509"/>
      <c r="DS1240" s="2509"/>
      <c r="DT1240" s="2509"/>
      <c r="DU1240" s="2509"/>
      <c r="DV1240" s="2509"/>
      <c r="DW1240" s="2510"/>
    </row>
    <row r="1241" spans="3:127" ht="21" customHeight="1">
      <c r="C1241" s="2517"/>
      <c r="D1241" s="2518"/>
      <c r="E1241" s="2518"/>
      <c r="F1241" s="2518"/>
      <c r="G1241" s="2518"/>
      <c r="H1241" s="2518"/>
      <c r="I1241" s="2518"/>
      <c r="J1241" s="2519"/>
      <c r="K1241" s="2517"/>
      <c r="L1241" s="2518"/>
      <c r="M1241" s="2518"/>
      <c r="N1241" s="2518"/>
      <c r="O1241" s="2518"/>
      <c r="P1241" s="2518"/>
      <c r="Q1241" s="2518"/>
      <c r="R1241" s="2518"/>
      <c r="S1241" s="2518"/>
      <c r="T1241" s="2518"/>
      <c r="U1241" s="2518"/>
      <c r="V1241" s="2518"/>
      <c r="W1241" s="2518"/>
      <c r="X1241" s="2518"/>
      <c r="Y1241" s="2518"/>
      <c r="Z1241" s="2518"/>
      <c r="AA1241" s="2518"/>
      <c r="AB1241" s="2518"/>
      <c r="AC1241" s="2519"/>
      <c r="AD1241" s="2517"/>
      <c r="AE1241" s="2518"/>
      <c r="AF1241" s="2518"/>
      <c r="AG1241" s="2518"/>
      <c r="AH1241" s="2518"/>
      <c r="AI1241" s="2518"/>
      <c r="AJ1241" s="2518"/>
      <c r="AK1241" s="2518"/>
      <c r="AL1241" s="2518"/>
      <c r="AM1241" s="2518"/>
      <c r="AN1241" s="2518"/>
      <c r="AO1241" s="2518"/>
      <c r="AP1241" s="2518"/>
      <c r="AQ1241" s="2518"/>
      <c r="AR1241" s="2518"/>
      <c r="AS1241" s="2518"/>
      <c r="AT1241" s="2518"/>
      <c r="AU1241" s="2518"/>
      <c r="AV1241" s="2518"/>
      <c r="AW1241" s="2518"/>
      <c r="AX1241" s="2518"/>
      <c r="AY1241" s="2518"/>
      <c r="AZ1241" s="2518"/>
      <c r="BA1241" s="2517" t="s">
        <v>727</v>
      </c>
      <c r="BB1241" s="2518"/>
      <c r="BC1241" s="2518"/>
      <c r="BD1241" s="2518"/>
      <c r="BE1241" s="2518"/>
      <c r="BF1241" s="2518"/>
      <c r="BG1241" s="2518"/>
      <c r="BH1241" s="2518"/>
      <c r="BI1241" s="2518"/>
      <c r="BJ1241" s="2518"/>
      <c r="BK1241" s="2518"/>
      <c r="BL1241" s="2518"/>
      <c r="BM1241" s="2518"/>
      <c r="BN1241" s="2519"/>
      <c r="BO1241" s="2517"/>
      <c r="BP1241" s="2518"/>
      <c r="BQ1241" s="2518"/>
      <c r="BR1241" s="2518"/>
      <c r="BS1241" s="2518"/>
      <c r="BT1241" s="2518"/>
      <c r="BU1241" s="2518"/>
      <c r="BV1241" s="2518"/>
      <c r="BW1241" s="2518"/>
      <c r="BX1241" s="2518"/>
      <c r="BY1241" s="2518"/>
      <c r="BZ1241" s="2518"/>
      <c r="CA1241" s="2518"/>
      <c r="CB1241" s="2518"/>
      <c r="CC1241" s="2518"/>
      <c r="CD1241" s="2518"/>
      <c r="CE1241" s="2518"/>
      <c r="CF1241" s="2518"/>
      <c r="CG1241" s="2518"/>
      <c r="CH1241" s="2518"/>
      <c r="CI1241" s="2518"/>
      <c r="CJ1241" s="2518"/>
      <c r="CK1241" s="2518"/>
      <c r="CL1241" s="2518"/>
      <c r="CM1241" s="2518"/>
      <c r="CN1241" s="2518"/>
      <c r="CO1241" s="2518"/>
      <c r="CP1241" s="2519"/>
      <c r="CQ1241" s="2623"/>
      <c r="CR1241" s="2518"/>
      <c r="CS1241" s="2518"/>
      <c r="CT1241" s="2518"/>
      <c r="CU1241" s="2518"/>
      <c r="CV1241" s="2518"/>
      <c r="CW1241" s="2518"/>
      <c r="CX1241" s="2518"/>
      <c r="CY1241" s="2518"/>
      <c r="CZ1241" s="2518"/>
      <c r="DA1241" s="2518"/>
      <c r="DB1241" s="2518"/>
      <c r="DC1241" s="2518"/>
      <c r="DD1241" s="2518"/>
      <c r="DE1241" s="2518"/>
      <c r="DF1241" s="2518"/>
      <c r="DG1241" s="2518"/>
      <c r="DH1241" s="2518"/>
      <c r="DI1241" s="2518"/>
      <c r="DJ1241" s="2518"/>
      <c r="DK1241" s="2518"/>
      <c r="DL1241" s="2518"/>
      <c r="DM1241" s="2518"/>
      <c r="DN1241" s="2518"/>
      <c r="DO1241" s="2518"/>
      <c r="DP1241" s="2518"/>
      <c r="DQ1241" s="2517"/>
      <c r="DR1241" s="2518"/>
      <c r="DS1241" s="2518"/>
      <c r="DT1241" s="2518"/>
      <c r="DU1241" s="2518"/>
      <c r="DV1241" s="2518"/>
      <c r="DW1241" s="2519"/>
    </row>
    <row r="1242" spans="3:127" ht="21" customHeight="1">
      <c r="C1242" s="2532"/>
      <c r="D1242" s="2533"/>
      <c r="E1242" s="2533"/>
      <c r="F1242" s="2533"/>
      <c r="G1242" s="2533"/>
      <c r="H1242" s="2533"/>
      <c r="I1242" s="2533"/>
      <c r="J1242" s="2534"/>
      <c r="K1242" s="2532"/>
      <c r="L1242" s="2533"/>
      <c r="M1242" s="2533"/>
      <c r="N1242" s="2533"/>
      <c r="O1242" s="2533"/>
      <c r="P1242" s="2533"/>
      <c r="Q1242" s="2533"/>
      <c r="R1242" s="2533"/>
      <c r="S1242" s="2533"/>
      <c r="T1242" s="2533"/>
      <c r="U1242" s="2533"/>
      <c r="V1242" s="2533"/>
      <c r="W1242" s="2533"/>
      <c r="X1242" s="2533"/>
      <c r="Y1242" s="2533"/>
      <c r="Z1242" s="2533"/>
      <c r="AA1242" s="2533"/>
      <c r="AB1242" s="2533"/>
      <c r="AC1242" s="2534"/>
      <c r="AD1242" s="2532"/>
      <c r="AE1242" s="2533"/>
      <c r="AF1242" s="2533"/>
      <c r="AG1242" s="2533"/>
      <c r="AH1242" s="2533"/>
      <c r="AI1242" s="2533"/>
      <c r="AJ1242" s="2533"/>
      <c r="AK1242" s="2533"/>
      <c r="AL1242" s="2533"/>
      <c r="AM1242" s="2533"/>
      <c r="AN1242" s="2533"/>
      <c r="AO1242" s="2533"/>
      <c r="AP1242" s="2533"/>
      <c r="AQ1242" s="2533"/>
      <c r="AR1242" s="2533"/>
      <c r="AS1242" s="2533"/>
      <c r="AT1242" s="2533"/>
      <c r="AU1242" s="2533"/>
      <c r="AV1242" s="2533"/>
      <c r="AW1242" s="2533"/>
      <c r="AX1242" s="2533"/>
      <c r="AY1242" s="2533"/>
      <c r="AZ1242" s="2533"/>
      <c r="BA1242" s="2532"/>
      <c r="BB1242" s="2533"/>
      <c r="BC1242" s="2533"/>
      <c r="BD1242" s="2533"/>
      <c r="BE1242" s="2533"/>
      <c r="BF1242" s="2533"/>
      <c r="BG1242" s="2533"/>
      <c r="BH1242" s="2533"/>
      <c r="BI1242" s="2533"/>
      <c r="BJ1242" s="2533"/>
      <c r="BK1242" s="2533"/>
      <c r="BL1242" s="2533"/>
      <c r="BM1242" s="2533"/>
      <c r="BN1242" s="2534"/>
      <c r="BO1242" s="2532"/>
      <c r="BP1242" s="2533"/>
      <c r="BQ1242" s="2533"/>
      <c r="BR1242" s="2533"/>
      <c r="BS1242" s="2533"/>
      <c r="BT1242" s="2533"/>
      <c r="BU1242" s="2533"/>
      <c r="BV1242" s="2533"/>
      <c r="BW1242" s="2533"/>
      <c r="BX1242" s="2533"/>
      <c r="BY1242" s="2533"/>
      <c r="BZ1242" s="2533"/>
      <c r="CA1242" s="2533"/>
      <c r="CB1242" s="2533"/>
      <c r="CC1242" s="2533"/>
      <c r="CD1242" s="2533"/>
      <c r="CE1242" s="2533"/>
      <c r="CF1242" s="2533"/>
      <c r="CG1242" s="2533"/>
      <c r="CH1242" s="2533"/>
      <c r="CI1242" s="2533"/>
      <c r="CJ1242" s="2533"/>
      <c r="CK1242" s="2533"/>
      <c r="CL1242" s="2533"/>
      <c r="CM1242" s="2533"/>
      <c r="CN1242" s="2533"/>
      <c r="CO1242" s="2533"/>
      <c r="CP1242" s="2534"/>
      <c r="CQ1242" s="2624"/>
      <c r="CR1242" s="2533"/>
      <c r="CS1242" s="2533"/>
      <c r="CT1242" s="2533"/>
      <c r="CU1242" s="2533"/>
      <c r="CV1242" s="2533"/>
      <c r="CW1242" s="2533"/>
      <c r="CX1242" s="2533"/>
      <c r="CY1242" s="2533"/>
      <c r="CZ1242" s="2533"/>
      <c r="DA1242" s="2533"/>
      <c r="DB1242" s="2533"/>
      <c r="DC1242" s="2533"/>
      <c r="DD1242" s="2533"/>
      <c r="DE1242" s="2533"/>
      <c r="DF1242" s="2533"/>
      <c r="DG1242" s="2533"/>
      <c r="DH1242" s="2533"/>
      <c r="DI1242" s="2533"/>
      <c r="DJ1242" s="2533"/>
      <c r="DK1242" s="2533"/>
      <c r="DL1242" s="2533"/>
      <c r="DM1242" s="2533"/>
      <c r="DN1242" s="2533"/>
      <c r="DO1242" s="2533"/>
      <c r="DP1242" s="2533"/>
      <c r="DQ1242" s="2532"/>
      <c r="DR1242" s="2533"/>
      <c r="DS1242" s="2533"/>
      <c r="DT1242" s="2533"/>
      <c r="DU1242" s="2533"/>
      <c r="DV1242" s="2533"/>
      <c r="DW1242" s="2534"/>
    </row>
    <row r="1243" spans="3:127" ht="32.25" customHeight="1">
      <c r="C1243" s="2541" t="s">
        <v>741</v>
      </c>
      <c r="D1243" s="2542"/>
      <c r="E1243" s="2542"/>
      <c r="F1243" s="2542"/>
      <c r="G1243" s="2541" t="s">
        <v>748</v>
      </c>
      <c r="H1243" s="2542"/>
      <c r="I1243" s="2542"/>
      <c r="J1243" s="2542"/>
      <c r="K1243" s="2505" t="s">
        <v>742</v>
      </c>
      <c r="L1243" s="2506"/>
      <c r="M1243" s="2506"/>
      <c r="N1243" s="2506"/>
      <c r="O1243" s="2506"/>
      <c r="P1243" s="2506"/>
      <c r="Q1243" s="2506"/>
      <c r="R1243" s="2506"/>
      <c r="S1243" s="2506"/>
      <c r="T1243" s="2506"/>
      <c r="U1243" s="2506"/>
      <c r="V1243" s="2506"/>
      <c r="W1243" s="2506"/>
      <c r="X1243" s="2506"/>
      <c r="Y1243" s="2506"/>
      <c r="Z1243" s="2506"/>
      <c r="AA1243" s="2506"/>
      <c r="AB1243" s="2506"/>
      <c r="AC1243" s="2507"/>
      <c r="AD1243" s="2508" t="s">
        <v>728</v>
      </c>
      <c r="AE1243" s="2509"/>
      <c r="AF1243" s="2509"/>
      <c r="AG1243" s="2509"/>
      <c r="AH1243" s="2509"/>
      <c r="AI1243" s="2509"/>
      <c r="AJ1243" s="2509"/>
      <c r="AK1243" s="2509"/>
      <c r="AL1243" s="2509"/>
      <c r="AM1243" s="2509"/>
      <c r="AN1243" s="2509"/>
      <c r="AO1243" s="2509"/>
      <c r="AP1243" s="2509"/>
      <c r="AQ1243" s="2539" t="s">
        <v>729</v>
      </c>
      <c r="AR1243" s="2539"/>
      <c r="AS1243" s="2539"/>
      <c r="AT1243" s="2539"/>
      <c r="AU1243" s="2539"/>
      <c r="AV1243" s="2539"/>
      <c r="AW1243" s="2539"/>
      <c r="AX1243" s="2539"/>
      <c r="AY1243" s="2539"/>
      <c r="AZ1243" s="2539"/>
      <c r="BA1243" s="531"/>
      <c r="BB1243" s="2540" t="s">
        <v>739</v>
      </c>
      <c r="BC1243" s="2540"/>
      <c r="BD1243" s="2540"/>
      <c r="BE1243" s="2540"/>
      <c r="BF1243" s="2540"/>
      <c r="BG1243" s="2540"/>
      <c r="BH1243" s="2540"/>
      <c r="BI1243" s="2540">
        <v>50</v>
      </c>
      <c r="BJ1243" s="2540"/>
      <c r="BK1243" s="2540"/>
      <c r="BL1243" s="2540"/>
      <c r="BM1243" s="2540"/>
      <c r="BN1243" s="530"/>
      <c r="BO1243" s="2505" t="s">
        <v>735</v>
      </c>
      <c r="BP1243" s="2506"/>
      <c r="BQ1243" s="2506"/>
      <c r="BR1243" s="2506"/>
      <c r="BS1243" s="2506"/>
      <c r="BT1243" s="2506"/>
      <c r="BU1243" s="2506"/>
      <c r="BV1243" s="2506"/>
      <c r="BW1243" s="2506"/>
      <c r="BX1243" s="2506"/>
      <c r="BY1243" s="2506"/>
      <c r="BZ1243" s="2506"/>
      <c r="CA1243" s="2506"/>
      <c r="CB1243" s="2506"/>
      <c r="CC1243" s="2506"/>
      <c r="CD1243" s="2506"/>
      <c r="CE1243" s="2506"/>
      <c r="CF1243" s="2506"/>
      <c r="CG1243" s="2506"/>
      <c r="CH1243" s="2506"/>
      <c r="CI1243" s="2506"/>
      <c r="CJ1243" s="2506"/>
      <c r="CK1243" s="2506"/>
      <c r="CL1243" s="2506"/>
      <c r="CM1243" s="2506"/>
      <c r="CN1243" s="2506"/>
      <c r="CO1243" s="2506"/>
      <c r="CP1243" s="2506"/>
      <c r="CQ1243" s="531"/>
      <c r="CR1243" s="521"/>
      <c r="CS1243" s="521"/>
      <c r="CT1243" s="521"/>
      <c r="CU1243" s="521"/>
      <c r="CV1243" s="521"/>
      <c r="CW1243" s="521"/>
      <c r="CX1243" s="521"/>
      <c r="CY1243" s="521"/>
      <c r="CZ1243" s="532"/>
      <c r="DA1243" s="532"/>
      <c r="DB1243" s="532"/>
      <c r="DC1243" s="532"/>
      <c r="DD1243" s="532"/>
      <c r="DE1243" s="532"/>
      <c r="DF1243" s="521"/>
      <c r="DG1243" s="521"/>
      <c r="DH1243" s="521"/>
      <c r="DI1243" s="521"/>
      <c r="DJ1243" s="521"/>
      <c r="DK1243" s="521"/>
      <c r="DL1243" s="532"/>
      <c r="DM1243" s="532"/>
      <c r="DN1243" s="532"/>
      <c r="DO1243" s="532"/>
      <c r="DP1243" s="532"/>
      <c r="DQ1243" s="533"/>
      <c r="DR1243" s="532"/>
      <c r="DS1243" s="532"/>
      <c r="DT1243" s="532"/>
      <c r="DU1243" s="532"/>
      <c r="DV1243" s="532"/>
      <c r="DW1243" s="534"/>
    </row>
    <row r="1244" spans="3:127" ht="32.25" customHeight="1">
      <c r="C1244" s="2544"/>
      <c r="D1244" s="2545"/>
      <c r="E1244" s="2545"/>
      <c r="F1244" s="2545"/>
      <c r="G1244" s="2544"/>
      <c r="H1244" s="2545"/>
      <c r="I1244" s="2545"/>
      <c r="J1244" s="2545"/>
      <c r="K1244" s="535"/>
      <c r="L1244" s="22"/>
      <c r="M1244" s="22"/>
      <c r="N1244" s="22"/>
      <c r="O1244" s="22"/>
      <c r="P1244" s="22"/>
      <c r="Q1244" s="22"/>
      <c r="R1244" s="22"/>
      <c r="S1244" s="22"/>
      <c r="T1244" s="22"/>
      <c r="U1244" s="22"/>
      <c r="V1244" s="22"/>
      <c r="W1244" s="22"/>
      <c r="X1244" s="22"/>
      <c r="Y1244" s="22"/>
      <c r="Z1244" s="22"/>
      <c r="AA1244" s="22"/>
      <c r="AB1244" s="22"/>
      <c r="AC1244" s="536"/>
      <c r="AD1244" s="2538" t="s">
        <v>744</v>
      </c>
      <c r="AE1244" s="2539"/>
      <c r="AF1244" s="2539"/>
      <c r="AG1244" s="2539"/>
      <c r="AH1244" s="2539"/>
      <c r="AI1244" s="2539"/>
      <c r="AJ1244" s="2539"/>
      <c r="AK1244" s="2539"/>
      <c r="AL1244" s="2539"/>
      <c r="AM1244" s="2539"/>
      <c r="AN1244" s="2539"/>
      <c r="AO1244" s="2539"/>
      <c r="AP1244" s="2539"/>
      <c r="AQ1244" s="2539" t="s">
        <v>745</v>
      </c>
      <c r="AR1244" s="2539"/>
      <c r="AS1244" s="2539"/>
      <c r="AT1244" s="2539"/>
      <c r="AU1244" s="2539"/>
      <c r="AV1244" s="2539"/>
      <c r="AW1244" s="2539"/>
      <c r="AX1244" s="2539"/>
      <c r="AY1244" s="2539"/>
      <c r="AZ1244" s="2539"/>
      <c r="BA1244" s="557"/>
      <c r="BB1244" s="2540" t="s">
        <v>740</v>
      </c>
      <c r="BC1244" s="2540"/>
      <c r="BD1244" s="2540"/>
      <c r="BE1244" s="2540"/>
      <c r="BF1244" s="2540"/>
      <c r="BG1244" s="2540"/>
      <c r="BH1244" s="2540"/>
      <c r="BI1244" s="2540">
        <v>200</v>
      </c>
      <c r="BJ1244" s="2540"/>
      <c r="BK1244" s="2540"/>
      <c r="BL1244" s="2540"/>
      <c r="BM1244" s="2540"/>
      <c r="BN1244" s="530"/>
      <c r="BO1244" s="2514" t="s">
        <v>736</v>
      </c>
      <c r="BP1244" s="2515"/>
      <c r="BQ1244" s="2515"/>
      <c r="BR1244" s="2515"/>
      <c r="BS1244" s="2515"/>
      <c r="BT1244" s="2515"/>
      <c r="BU1244" s="2515"/>
      <c r="BV1244" s="2515"/>
      <c r="BW1244" s="2515"/>
      <c r="BX1244" s="2515"/>
      <c r="BY1244" s="2515"/>
      <c r="BZ1244" s="2515"/>
      <c r="CA1244" s="2515"/>
      <c r="CB1244" s="2515"/>
      <c r="CC1244" s="2515"/>
      <c r="CD1244" s="2515"/>
      <c r="CE1244" s="2515"/>
      <c r="CF1244" s="2515"/>
      <c r="CG1244" s="2515"/>
      <c r="CH1244" s="2515"/>
      <c r="CI1244" s="2515"/>
      <c r="CJ1244" s="2515"/>
      <c r="CK1244" s="2515"/>
      <c r="CL1244" s="2515"/>
      <c r="CM1244" s="2515"/>
      <c r="CN1244" s="2515"/>
      <c r="CO1244" s="2515"/>
      <c r="CP1244" s="2515"/>
      <c r="CQ1244" s="523"/>
      <c r="CR1244" s="524"/>
      <c r="CS1244" s="524"/>
      <c r="CT1244" s="524"/>
      <c r="CU1244" s="524"/>
      <c r="CV1244" s="524"/>
      <c r="CW1244" s="524"/>
      <c r="CX1244" s="524"/>
      <c r="CY1244" s="524"/>
      <c r="CZ1244" s="22"/>
      <c r="DA1244" s="22"/>
      <c r="DB1244" s="22"/>
      <c r="DC1244" s="22"/>
      <c r="DD1244" s="22"/>
      <c r="DE1244" s="22"/>
      <c r="DF1244" s="524"/>
      <c r="DG1244" s="524"/>
      <c r="DH1244" s="524"/>
      <c r="DI1244" s="524"/>
      <c r="DJ1244" s="524"/>
      <c r="DK1244" s="524"/>
      <c r="DL1244" s="22"/>
      <c r="DM1244" s="22"/>
      <c r="DN1244" s="22"/>
      <c r="DO1244" s="22"/>
      <c r="DP1244" s="22"/>
      <c r="DQ1244" s="535"/>
      <c r="DR1244" s="22"/>
      <c r="DS1244" s="22"/>
      <c r="DT1244" s="22"/>
      <c r="DU1244" s="22"/>
      <c r="DV1244" s="22"/>
      <c r="DW1244" s="536"/>
    </row>
    <row r="1245" spans="3:127" ht="32.25" customHeight="1">
      <c r="C1245" s="2544"/>
      <c r="D1245" s="2545"/>
      <c r="E1245" s="2545"/>
      <c r="F1245" s="2545"/>
      <c r="G1245" s="2544"/>
      <c r="H1245" s="2545"/>
      <c r="I1245" s="2545"/>
      <c r="J1245" s="2545"/>
      <c r="K1245" s="537"/>
      <c r="L1245" s="538"/>
      <c r="M1245" s="22"/>
      <c r="N1245" s="22"/>
      <c r="O1245" s="22"/>
      <c r="P1245" s="22"/>
      <c r="Q1245" s="22"/>
      <c r="R1245" s="22"/>
      <c r="S1245" s="22"/>
      <c r="T1245" s="22"/>
      <c r="U1245" s="22"/>
      <c r="V1245" s="22"/>
      <c r="W1245" s="22"/>
      <c r="X1245" s="22"/>
      <c r="Y1245" s="22"/>
      <c r="Z1245" s="22"/>
      <c r="AA1245" s="22"/>
      <c r="AB1245" s="22"/>
      <c r="AC1245" s="536"/>
      <c r="AD1245" s="2532" t="s">
        <v>747</v>
      </c>
      <c r="AE1245" s="2533"/>
      <c r="AF1245" s="2533"/>
      <c r="AG1245" s="2533"/>
      <c r="AH1245" s="2533"/>
      <c r="AI1245" s="2533"/>
      <c r="AJ1245" s="2533"/>
      <c r="AK1245" s="2533"/>
      <c r="AL1245" s="2533"/>
      <c r="AM1245" s="2533"/>
      <c r="AN1245" s="2533"/>
      <c r="AO1245" s="2533"/>
      <c r="AP1245" s="2533"/>
      <c r="AQ1245" s="2539" t="s">
        <v>746</v>
      </c>
      <c r="AR1245" s="2539"/>
      <c r="AS1245" s="2539"/>
      <c r="AT1245" s="2539"/>
      <c r="AU1245" s="2539"/>
      <c r="AV1245" s="2539"/>
      <c r="AW1245" s="2539"/>
      <c r="AX1245" s="2539"/>
      <c r="AY1245" s="2539"/>
      <c r="AZ1245" s="2539"/>
      <c r="BA1245" s="525"/>
      <c r="BB1245" s="2539" t="s">
        <v>749</v>
      </c>
      <c r="BC1245" s="2539"/>
      <c r="BD1245" s="2539"/>
      <c r="BE1245" s="2539"/>
      <c r="BF1245" s="2539"/>
      <c r="BG1245" s="2539"/>
      <c r="BH1245" s="2539"/>
      <c r="BI1245" s="2539"/>
      <c r="BJ1245" s="2539"/>
      <c r="BK1245" s="2539"/>
      <c r="BL1245" s="2539"/>
      <c r="BM1245" s="2539"/>
      <c r="BN1245" s="2665"/>
      <c r="BO1245" s="2515" t="s">
        <v>737</v>
      </c>
      <c r="BP1245" s="2515"/>
      <c r="BQ1245" s="2515"/>
      <c r="BR1245" s="2515"/>
      <c r="BS1245" s="2515"/>
      <c r="BT1245" s="2515"/>
      <c r="BU1245" s="2515"/>
      <c r="BV1245" s="2515"/>
      <c r="BW1245" s="2515"/>
      <c r="BX1245" s="2515"/>
      <c r="BY1245" s="2515"/>
      <c r="BZ1245" s="2515"/>
      <c r="CA1245" s="2515"/>
      <c r="CB1245" s="2515"/>
      <c r="CC1245" s="2515"/>
      <c r="CD1245" s="2515"/>
      <c r="CE1245" s="2515"/>
      <c r="CF1245" s="2515"/>
      <c r="CG1245" s="2515"/>
      <c r="CH1245" s="2515"/>
      <c r="CI1245" s="2515"/>
      <c r="CJ1245" s="2515"/>
      <c r="CK1245" s="2515"/>
      <c r="CL1245" s="2515"/>
      <c r="CM1245" s="2515"/>
      <c r="CN1245" s="2515"/>
      <c r="CO1245" s="2515"/>
      <c r="CP1245" s="2515"/>
      <c r="CQ1245" s="523"/>
      <c r="CR1245" s="524"/>
      <c r="CS1245" s="524"/>
      <c r="CT1245" s="524"/>
      <c r="CU1245" s="524"/>
      <c r="CV1245" s="524"/>
      <c r="CW1245" s="524"/>
      <c r="CX1245" s="524"/>
      <c r="CY1245" s="524"/>
      <c r="CZ1245" s="22"/>
      <c r="DA1245" s="524"/>
      <c r="DB1245" s="524"/>
      <c r="DC1245" s="524"/>
      <c r="DD1245" s="524"/>
      <c r="DE1245" s="524"/>
      <c r="DF1245" s="524"/>
      <c r="DG1245" s="524"/>
      <c r="DH1245" s="524"/>
      <c r="DI1245" s="524"/>
      <c r="DJ1245" s="524"/>
      <c r="DK1245" s="524"/>
      <c r="DL1245" s="524"/>
      <c r="DM1245" s="524"/>
      <c r="DN1245" s="524"/>
      <c r="DO1245" s="524"/>
      <c r="DP1245" s="524"/>
      <c r="DQ1245" s="523"/>
      <c r="DR1245" s="524"/>
      <c r="DS1245" s="524"/>
      <c r="DT1245" s="524"/>
      <c r="DU1245" s="524"/>
      <c r="DV1245" s="524"/>
      <c r="DW1245" s="536"/>
    </row>
    <row r="1246" spans="3:127" ht="32.25" customHeight="1">
      <c r="C1246" s="2544"/>
      <c r="D1246" s="2545"/>
      <c r="E1246" s="2545"/>
      <c r="F1246" s="2545"/>
      <c r="G1246" s="2544"/>
      <c r="H1246" s="2545"/>
      <c r="I1246" s="2545"/>
      <c r="J1246" s="2545"/>
      <c r="K1246" s="539"/>
      <c r="L1246" s="540"/>
      <c r="M1246" s="540"/>
      <c r="N1246" s="540"/>
      <c r="O1246" s="528"/>
      <c r="P1246" s="528"/>
      <c r="Q1246" s="528"/>
      <c r="R1246" s="528"/>
      <c r="S1246" s="528"/>
      <c r="T1246" s="528"/>
      <c r="U1246" s="526"/>
      <c r="V1246" s="526"/>
      <c r="W1246" s="526"/>
      <c r="X1246" s="526"/>
      <c r="Y1246" s="528"/>
      <c r="Z1246" s="528"/>
      <c r="AA1246" s="528"/>
      <c r="AB1246" s="528"/>
      <c r="AC1246" s="529"/>
      <c r="AD1246" s="2538" t="s">
        <v>730</v>
      </c>
      <c r="AE1246" s="2539"/>
      <c r="AF1246" s="2539"/>
      <c r="AG1246" s="2539"/>
      <c r="AH1246" s="2539"/>
      <c r="AI1246" s="2539"/>
      <c r="AJ1246" s="2539"/>
      <c r="AK1246" s="2539"/>
      <c r="AL1246" s="2539"/>
      <c r="AM1246" s="2539"/>
      <c r="AN1246" s="2539"/>
      <c r="AO1246" s="2539"/>
      <c r="AP1246" s="2539"/>
      <c r="AQ1246" s="2539" t="s">
        <v>731</v>
      </c>
      <c r="AR1246" s="2539"/>
      <c r="AS1246" s="2539"/>
      <c r="AT1246" s="2539"/>
      <c r="AU1246" s="2539"/>
      <c r="AV1246" s="2539"/>
      <c r="AW1246" s="2539"/>
      <c r="AX1246" s="2539"/>
      <c r="AY1246" s="2539"/>
      <c r="AZ1246" s="2539"/>
      <c r="BA1246" s="557"/>
      <c r="BB1246" s="2540" t="s">
        <v>740</v>
      </c>
      <c r="BC1246" s="2540"/>
      <c r="BD1246" s="2540"/>
      <c r="BE1246" s="2540"/>
      <c r="BF1246" s="2540"/>
      <c r="BG1246" s="2540"/>
      <c r="BH1246" s="2540"/>
      <c r="BI1246" s="2540">
        <v>100</v>
      </c>
      <c r="BJ1246" s="2540"/>
      <c r="BK1246" s="2540"/>
      <c r="BL1246" s="2540"/>
      <c r="BM1246" s="2540"/>
      <c r="BN1246" s="530"/>
      <c r="BO1246" s="2514" t="s">
        <v>738</v>
      </c>
      <c r="BP1246" s="2515"/>
      <c r="BQ1246" s="2515"/>
      <c r="BR1246" s="2515"/>
      <c r="BS1246" s="2515"/>
      <c r="BT1246" s="2515"/>
      <c r="BU1246" s="2515"/>
      <c r="BV1246" s="2515"/>
      <c r="BW1246" s="2515"/>
      <c r="BX1246" s="2515"/>
      <c r="BY1246" s="2515"/>
      <c r="BZ1246" s="2515"/>
      <c r="CA1246" s="2515"/>
      <c r="CB1246" s="2515"/>
      <c r="CC1246" s="2515"/>
      <c r="CD1246" s="2515"/>
      <c r="CE1246" s="2515"/>
      <c r="CF1246" s="2515"/>
      <c r="CG1246" s="2515"/>
      <c r="CH1246" s="2515"/>
      <c r="CI1246" s="2515"/>
      <c r="CJ1246" s="2515"/>
      <c r="CK1246" s="2515"/>
      <c r="CL1246" s="2515"/>
      <c r="CM1246" s="2515"/>
      <c r="CN1246" s="2515"/>
      <c r="CO1246" s="2515"/>
      <c r="CP1246" s="2516"/>
      <c r="CQ1246" s="523"/>
      <c r="CR1246" s="524"/>
      <c r="CS1246" s="524"/>
      <c r="CT1246" s="524"/>
      <c r="CU1246" s="524"/>
      <c r="CV1246" s="524"/>
      <c r="CW1246" s="524"/>
      <c r="CX1246" s="524"/>
      <c r="CY1246" s="524"/>
      <c r="CZ1246" s="22"/>
      <c r="DA1246" s="524"/>
      <c r="DB1246" s="524"/>
      <c r="DC1246" s="524"/>
      <c r="DD1246" s="524"/>
      <c r="DE1246" s="524"/>
      <c r="DF1246" s="524"/>
      <c r="DG1246" s="524"/>
      <c r="DH1246" s="524"/>
      <c r="DI1246" s="524"/>
      <c r="DJ1246" s="524"/>
      <c r="DK1246" s="524"/>
      <c r="DL1246" s="524"/>
      <c r="DM1246" s="524"/>
      <c r="DN1246" s="524"/>
      <c r="DO1246" s="524"/>
      <c r="DP1246" s="524"/>
      <c r="DQ1246" s="523"/>
      <c r="DR1246" s="524"/>
      <c r="DS1246" s="524"/>
      <c r="DT1246" s="524"/>
      <c r="DU1246" s="524"/>
      <c r="DV1246" s="524"/>
      <c r="DW1246" s="536"/>
    </row>
    <row r="1247" spans="3:127" ht="32.25" customHeight="1">
      <c r="C1247" s="2544"/>
      <c r="D1247" s="2545"/>
      <c r="E1247" s="2545"/>
      <c r="F1247" s="2545"/>
      <c r="G1247" s="2544"/>
      <c r="H1247" s="2545"/>
      <c r="I1247" s="2545"/>
      <c r="J1247" s="2545"/>
      <c r="K1247" s="2514" t="s">
        <v>743</v>
      </c>
      <c r="L1247" s="2515"/>
      <c r="M1247" s="2515"/>
      <c r="N1247" s="2515"/>
      <c r="O1247" s="2515"/>
      <c r="P1247" s="2515"/>
      <c r="Q1247" s="2515"/>
      <c r="R1247" s="2515"/>
      <c r="S1247" s="2515"/>
      <c r="T1247" s="2515"/>
      <c r="U1247" s="2515"/>
      <c r="V1247" s="2515"/>
      <c r="W1247" s="2515"/>
      <c r="X1247" s="2515"/>
      <c r="Y1247" s="2515"/>
      <c r="Z1247" s="2515"/>
      <c r="AA1247" s="2515"/>
      <c r="AB1247" s="2515"/>
      <c r="AC1247" s="2516"/>
      <c r="AD1247" s="2508" t="s">
        <v>728</v>
      </c>
      <c r="AE1247" s="2509"/>
      <c r="AF1247" s="2509"/>
      <c r="AG1247" s="2509"/>
      <c r="AH1247" s="2509"/>
      <c r="AI1247" s="2509"/>
      <c r="AJ1247" s="2509"/>
      <c r="AK1247" s="2509"/>
      <c r="AL1247" s="2509"/>
      <c r="AM1247" s="2509"/>
      <c r="AN1247" s="2509"/>
      <c r="AO1247" s="2509"/>
      <c r="AP1247" s="2509"/>
      <c r="AQ1247" s="2539" t="s">
        <v>729</v>
      </c>
      <c r="AR1247" s="2539"/>
      <c r="AS1247" s="2539"/>
      <c r="AT1247" s="2539"/>
      <c r="AU1247" s="2539"/>
      <c r="AV1247" s="2539"/>
      <c r="AW1247" s="2539"/>
      <c r="AX1247" s="2539"/>
      <c r="AY1247" s="2539"/>
      <c r="AZ1247" s="2539"/>
      <c r="BA1247" s="531"/>
      <c r="BB1247" s="2540" t="s">
        <v>739</v>
      </c>
      <c r="BC1247" s="2540"/>
      <c r="BD1247" s="2540"/>
      <c r="BE1247" s="2540"/>
      <c r="BF1247" s="2540"/>
      <c r="BG1247" s="2540"/>
      <c r="BH1247" s="2540"/>
      <c r="BI1247" s="2540">
        <v>50</v>
      </c>
      <c r="BJ1247" s="2540"/>
      <c r="BK1247" s="2540"/>
      <c r="BL1247" s="2540"/>
      <c r="BM1247" s="2540"/>
      <c r="BN1247" s="530"/>
      <c r="BO1247" s="22"/>
      <c r="BP1247" s="22"/>
      <c r="BQ1247" s="22"/>
      <c r="BR1247" s="22"/>
      <c r="BS1247" s="22"/>
      <c r="BT1247" s="22"/>
      <c r="BU1247" s="22"/>
      <c r="BV1247" s="22"/>
      <c r="BW1247" s="22"/>
      <c r="BX1247" s="22"/>
      <c r="BY1247" s="22"/>
      <c r="BZ1247" s="22"/>
      <c r="CA1247" s="22"/>
      <c r="CB1247" s="22"/>
      <c r="CC1247" s="22"/>
      <c r="CD1247" s="524"/>
      <c r="CE1247" s="524"/>
      <c r="CF1247" s="524"/>
      <c r="CG1247" s="524"/>
      <c r="CH1247" s="524"/>
      <c r="CI1247" s="524"/>
      <c r="CJ1247" s="524"/>
      <c r="CK1247" s="524"/>
      <c r="CL1247" s="524"/>
      <c r="CM1247" s="524"/>
      <c r="CN1247" s="524"/>
      <c r="CO1247" s="524"/>
      <c r="CP1247" s="524"/>
      <c r="CQ1247" s="531"/>
      <c r="CR1247" s="521"/>
      <c r="CS1247" s="521"/>
      <c r="CT1247" s="521"/>
      <c r="CU1247" s="521"/>
      <c r="CV1247" s="521"/>
      <c r="CW1247" s="521"/>
      <c r="CX1247" s="521"/>
      <c r="CY1247" s="521"/>
      <c r="CZ1247" s="521"/>
      <c r="DA1247" s="521"/>
      <c r="DB1247" s="521"/>
      <c r="DC1247" s="521"/>
      <c r="DD1247" s="521"/>
      <c r="DE1247" s="521"/>
      <c r="DF1247" s="521"/>
      <c r="DG1247" s="521"/>
      <c r="DH1247" s="521"/>
      <c r="DI1247" s="521"/>
      <c r="DJ1247" s="521"/>
      <c r="DK1247" s="521"/>
      <c r="DL1247" s="521"/>
      <c r="DM1247" s="521"/>
      <c r="DN1247" s="521"/>
      <c r="DO1247" s="521"/>
      <c r="DP1247" s="521"/>
      <c r="DQ1247" s="531"/>
      <c r="DR1247" s="521"/>
      <c r="DS1247" s="521"/>
      <c r="DT1247" s="521"/>
      <c r="DU1247" s="521"/>
      <c r="DV1247" s="521"/>
      <c r="DW1247" s="534"/>
    </row>
    <row r="1248" spans="3:127" ht="32.25" customHeight="1">
      <c r="C1248" s="2544"/>
      <c r="D1248" s="2545"/>
      <c r="E1248" s="2545"/>
      <c r="F1248" s="2545"/>
      <c r="G1248" s="2544"/>
      <c r="H1248" s="2545"/>
      <c r="I1248" s="2545"/>
      <c r="J1248" s="2545"/>
      <c r="K1248" s="537"/>
      <c r="L1248" s="538"/>
      <c r="M1248" s="538"/>
      <c r="N1248" s="538"/>
      <c r="O1248" s="22"/>
      <c r="P1248" s="22"/>
      <c r="Q1248" s="22"/>
      <c r="R1248" s="22"/>
      <c r="S1248" s="22"/>
      <c r="T1248" s="22"/>
      <c r="U1248" s="524"/>
      <c r="V1248" s="524"/>
      <c r="W1248" s="524"/>
      <c r="X1248" s="524"/>
      <c r="Y1248" s="22"/>
      <c r="Z1248" s="22"/>
      <c r="AA1248" s="22"/>
      <c r="AB1248" s="22"/>
      <c r="AC1248" s="536"/>
      <c r="AD1248" s="2538" t="s">
        <v>744</v>
      </c>
      <c r="AE1248" s="2539"/>
      <c r="AF1248" s="2539"/>
      <c r="AG1248" s="2539"/>
      <c r="AH1248" s="2539"/>
      <c r="AI1248" s="2539"/>
      <c r="AJ1248" s="2539"/>
      <c r="AK1248" s="2539"/>
      <c r="AL1248" s="2539"/>
      <c r="AM1248" s="2539"/>
      <c r="AN1248" s="2539"/>
      <c r="AO1248" s="2539"/>
      <c r="AP1248" s="2539"/>
      <c r="AQ1248" s="2539" t="s">
        <v>745</v>
      </c>
      <c r="AR1248" s="2539"/>
      <c r="AS1248" s="2539"/>
      <c r="AT1248" s="2539"/>
      <c r="AU1248" s="2539"/>
      <c r="AV1248" s="2539"/>
      <c r="AW1248" s="2539"/>
      <c r="AX1248" s="2539"/>
      <c r="AY1248" s="2539"/>
      <c r="AZ1248" s="2539"/>
      <c r="BA1248" s="557"/>
      <c r="BB1248" s="2540" t="s">
        <v>740</v>
      </c>
      <c r="BC1248" s="2540"/>
      <c r="BD1248" s="2540"/>
      <c r="BE1248" s="2540"/>
      <c r="BF1248" s="2540"/>
      <c r="BG1248" s="2540"/>
      <c r="BH1248" s="2540"/>
      <c r="BI1248" s="2540">
        <v>100</v>
      </c>
      <c r="BJ1248" s="2540"/>
      <c r="BK1248" s="2540"/>
      <c r="BL1248" s="2540"/>
      <c r="BM1248" s="2540"/>
      <c r="BN1248" s="530"/>
      <c r="BO1248" s="22"/>
      <c r="BP1248" s="22"/>
      <c r="BQ1248" s="22"/>
      <c r="BR1248" s="22"/>
      <c r="BS1248" s="22"/>
      <c r="BT1248" s="22"/>
      <c r="BU1248" s="2"/>
      <c r="BV1248" s="2"/>
      <c r="BW1248" s="2"/>
      <c r="BX1248" s="2"/>
      <c r="BY1248" s="2"/>
      <c r="BZ1248" s="2"/>
      <c r="CA1248" s="2"/>
      <c r="CB1248" s="2"/>
      <c r="CC1248" s="2"/>
      <c r="CD1248" s="2"/>
      <c r="CE1248" s="2"/>
      <c r="CF1248" s="2"/>
      <c r="CG1248" s="2"/>
      <c r="CH1248" s="2"/>
      <c r="CI1248" s="2"/>
      <c r="CJ1248" s="2"/>
      <c r="CK1248" s="2"/>
      <c r="CL1248" s="2"/>
      <c r="CM1248" s="2"/>
      <c r="CN1248" s="22"/>
      <c r="CO1248" s="22"/>
      <c r="CP1248" s="22"/>
      <c r="CQ1248" s="535"/>
      <c r="CR1248" s="22"/>
      <c r="CS1248" s="22"/>
      <c r="CT1248" s="22"/>
      <c r="CU1248" s="524"/>
      <c r="CV1248" s="524"/>
      <c r="CW1248" s="524"/>
      <c r="CX1248" s="524"/>
      <c r="CY1248" s="524"/>
      <c r="CZ1248" s="524"/>
      <c r="DA1248" s="524"/>
      <c r="DB1248" s="524"/>
      <c r="DC1248" s="524"/>
      <c r="DD1248" s="524"/>
      <c r="DE1248" s="524"/>
      <c r="DF1248" s="524"/>
      <c r="DG1248" s="524"/>
      <c r="DH1248" s="524"/>
      <c r="DI1248" s="524"/>
      <c r="DJ1248" s="524"/>
      <c r="DK1248" s="524"/>
      <c r="DL1248" s="524"/>
      <c r="DM1248" s="524"/>
      <c r="DN1248" s="524"/>
      <c r="DO1248" s="524"/>
      <c r="DP1248" s="524"/>
      <c r="DQ1248" s="523"/>
      <c r="DR1248" s="524"/>
      <c r="DS1248" s="524"/>
      <c r="DT1248" s="524"/>
      <c r="DU1248" s="524"/>
      <c r="DV1248" s="524"/>
      <c r="DW1248" s="536"/>
    </row>
    <row r="1249" spans="3:127" ht="32.25" customHeight="1">
      <c r="C1249" s="2544"/>
      <c r="D1249" s="2545"/>
      <c r="E1249" s="2545"/>
      <c r="F1249" s="2545"/>
      <c r="G1249" s="2544"/>
      <c r="H1249" s="2545"/>
      <c r="I1249" s="2545"/>
      <c r="J1249" s="2545"/>
      <c r="K1249" s="537"/>
      <c r="L1249" s="538"/>
      <c r="M1249" s="538"/>
      <c r="N1249" s="538"/>
      <c r="O1249" s="22"/>
      <c r="P1249" s="22"/>
      <c r="Q1249" s="22"/>
      <c r="R1249" s="22"/>
      <c r="S1249" s="22"/>
      <c r="T1249" s="22"/>
      <c r="U1249" s="22"/>
      <c r="V1249" s="22"/>
      <c r="W1249" s="22"/>
      <c r="X1249" s="22"/>
      <c r="Y1249" s="22"/>
      <c r="Z1249" s="22"/>
      <c r="AA1249" s="22"/>
      <c r="AB1249" s="22"/>
      <c r="AC1249" s="536"/>
      <c r="AD1249" s="2517" t="s">
        <v>747</v>
      </c>
      <c r="AE1249" s="2518"/>
      <c r="AF1249" s="2518"/>
      <c r="AG1249" s="2518"/>
      <c r="AH1249" s="2518"/>
      <c r="AI1249" s="2518"/>
      <c r="AJ1249" s="2518"/>
      <c r="AK1249" s="2518"/>
      <c r="AL1249" s="2518"/>
      <c r="AM1249" s="2518"/>
      <c r="AN1249" s="2518"/>
      <c r="AO1249" s="2518"/>
      <c r="AP1249" s="2518"/>
      <c r="AQ1249" s="2539" t="s">
        <v>746</v>
      </c>
      <c r="AR1249" s="2539"/>
      <c r="AS1249" s="2539"/>
      <c r="AT1249" s="2539"/>
      <c r="AU1249" s="2539"/>
      <c r="AV1249" s="2539"/>
      <c r="AW1249" s="2539"/>
      <c r="AX1249" s="2539"/>
      <c r="AY1249" s="2539"/>
      <c r="AZ1249" s="2539"/>
      <c r="BA1249" s="525"/>
      <c r="BB1249" s="2539" t="s">
        <v>749</v>
      </c>
      <c r="BC1249" s="2539"/>
      <c r="BD1249" s="2539"/>
      <c r="BE1249" s="2539"/>
      <c r="BF1249" s="2539"/>
      <c r="BG1249" s="2539"/>
      <c r="BH1249" s="2539"/>
      <c r="BI1249" s="2539"/>
      <c r="BJ1249" s="2539"/>
      <c r="BK1249" s="2539"/>
      <c r="BL1249" s="2539"/>
      <c r="BM1249" s="2539"/>
      <c r="BN1249" s="2665"/>
      <c r="BO1249" s="22"/>
      <c r="BP1249" s="22"/>
      <c r="BQ1249" s="22"/>
      <c r="BR1249" s="22"/>
      <c r="BS1249" s="22"/>
      <c r="BT1249" s="22"/>
      <c r="BU1249" s="2"/>
      <c r="BV1249" s="2"/>
      <c r="BW1249" s="2"/>
      <c r="BX1249" s="2"/>
      <c r="BY1249" s="2"/>
      <c r="BZ1249" s="2"/>
      <c r="CA1249" s="2"/>
      <c r="CB1249" s="2"/>
      <c r="CC1249" s="2"/>
      <c r="CD1249" s="2"/>
      <c r="CE1249" s="2"/>
      <c r="CF1249" s="2"/>
      <c r="CG1249" s="2"/>
      <c r="CH1249" s="2"/>
      <c r="CI1249" s="2"/>
      <c r="CJ1249" s="2"/>
      <c r="CK1249" s="2"/>
      <c r="CL1249" s="2"/>
      <c r="CM1249" s="2"/>
      <c r="CN1249" s="22"/>
      <c r="CO1249" s="22"/>
      <c r="CP1249" s="22"/>
      <c r="CQ1249" s="535"/>
      <c r="CR1249" s="22"/>
      <c r="CS1249" s="22"/>
      <c r="CT1249" s="22"/>
      <c r="CU1249" s="524"/>
      <c r="CV1249" s="524"/>
      <c r="CW1249" s="524"/>
      <c r="CX1249" s="524"/>
      <c r="CY1249" s="524"/>
      <c r="CZ1249" s="524"/>
      <c r="DA1249" s="524"/>
      <c r="DB1249" s="524"/>
      <c r="DC1249" s="524"/>
      <c r="DD1249" s="524"/>
      <c r="DE1249" s="524"/>
      <c r="DF1249" s="524"/>
      <c r="DG1249" s="524"/>
      <c r="DH1249" s="524"/>
      <c r="DI1249" s="524"/>
      <c r="DJ1249" s="524"/>
      <c r="DK1249" s="524"/>
      <c r="DL1249" s="524"/>
      <c r="DM1249" s="524"/>
      <c r="DN1249" s="524"/>
      <c r="DO1249" s="524"/>
      <c r="DP1249" s="524"/>
      <c r="DQ1249" s="523"/>
      <c r="DR1249" s="524"/>
      <c r="DS1249" s="524"/>
      <c r="DT1249" s="524"/>
      <c r="DU1249" s="524"/>
      <c r="DV1249" s="524"/>
      <c r="DW1249" s="536"/>
    </row>
    <row r="1250" spans="3:127" ht="32.25" customHeight="1">
      <c r="C1250" s="2544"/>
      <c r="D1250" s="2545"/>
      <c r="E1250" s="2545"/>
      <c r="F1250" s="2545"/>
      <c r="G1250" s="2544"/>
      <c r="H1250" s="2545"/>
      <c r="I1250" s="2545"/>
      <c r="J1250" s="2545"/>
      <c r="K1250" s="539"/>
      <c r="L1250" s="540"/>
      <c r="M1250" s="540"/>
      <c r="N1250" s="540"/>
      <c r="O1250" s="528"/>
      <c r="P1250" s="528"/>
      <c r="Q1250" s="528"/>
      <c r="R1250" s="528"/>
      <c r="S1250" s="528"/>
      <c r="T1250" s="528"/>
      <c r="U1250" s="526"/>
      <c r="V1250" s="526"/>
      <c r="W1250" s="526"/>
      <c r="X1250" s="526"/>
      <c r="Y1250" s="528"/>
      <c r="Z1250" s="528"/>
      <c r="AA1250" s="528"/>
      <c r="AB1250" s="528"/>
      <c r="AC1250" s="529"/>
      <c r="AD1250" s="2538" t="s">
        <v>730</v>
      </c>
      <c r="AE1250" s="2539"/>
      <c r="AF1250" s="2539"/>
      <c r="AG1250" s="2539"/>
      <c r="AH1250" s="2539"/>
      <c r="AI1250" s="2539"/>
      <c r="AJ1250" s="2539"/>
      <c r="AK1250" s="2539"/>
      <c r="AL1250" s="2539"/>
      <c r="AM1250" s="2539"/>
      <c r="AN1250" s="2539"/>
      <c r="AO1250" s="2539"/>
      <c r="AP1250" s="2539"/>
      <c r="AQ1250" s="2539" t="s">
        <v>731</v>
      </c>
      <c r="AR1250" s="2539"/>
      <c r="AS1250" s="2539"/>
      <c r="AT1250" s="2539"/>
      <c r="AU1250" s="2539"/>
      <c r="AV1250" s="2539"/>
      <c r="AW1250" s="2539"/>
      <c r="AX1250" s="2539"/>
      <c r="AY1250" s="2539"/>
      <c r="AZ1250" s="2539"/>
      <c r="BA1250" s="557"/>
      <c r="BB1250" s="2540" t="s">
        <v>740</v>
      </c>
      <c r="BC1250" s="2540"/>
      <c r="BD1250" s="2540"/>
      <c r="BE1250" s="2540"/>
      <c r="BF1250" s="2540"/>
      <c r="BG1250" s="2540"/>
      <c r="BH1250" s="2540"/>
      <c r="BI1250" s="2540">
        <v>100</v>
      </c>
      <c r="BJ1250" s="2540"/>
      <c r="BK1250" s="2540"/>
      <c r="BL1250" s="2540"/>
      <c r="BM1250" s="2540"/>
      <c r="BN1250" s="530"/>
      <c r="BO1250" s="535"/>
      <c r="BP1250" s="22"/>
      <c r="BQ1250" s="22"/>
      <c r="BR1250" s="22"/>
      <c r="BS1250" s="22"/>
      <c r="BT1250" s="22"/>
      <c r="BU1250" s="2"/>
      <c r="BV1250" s="2"/>
      <c r="BW1250" s="2"/>
      <c r="BX1250" s="2"/>
      <c r="BY1250" s="2"/>
      <c r="BZ1250" s="2"/>
      <c r="CA1250" s="2"/>
      <c r="CB1250" s="2"/>
      <c r="CC1250" s="2"/>
      <c r="CD1250" s="2"/>
      <c r="CE1250" s="2"/>
      <c r="CF1250" s="2"/>
      <c r="CG1250" s="2"/>
      <c r="CH1250" s="2"/>
      <c r="CI1250" s="2"/>
      <c r="CJ1250" s="2"/>
      <c r="CK1250" s="2"/>
      <c r="CL1250" s="2"/>
      <c r="CM1250" s="2"/>
      <c r="CN1250" s="22"/>
      <c r="CO1250" s="22"/>
      <c r="CP1250" s="536"/>
      <c r="CQ1250" s="527"/>
      <c r="CR1250" s="528"/>
      <c r="CS1250" s="528"/>
      <c r="CT1250" s="528"/>
      <c r="CU1250" s="526"/>
      <c r="CV1250" s="526"/>
      <c r="CW1250" s="526"/>
      <c r="CX1250" s="526"/>
      <c r="CY1250" s="526"/>
      <c r="CZ1250" s="526"/>
      <c r="DA1250" s="526"/>
      <c r="DB1250" s="526"/>
      <c r="DC1250" s="526"/>
      <c r="DD1250" s="526"/>
      <c r="DE1250" s="526"/>
      <c r="DF1250" s="526"/>
      <c r="DG1250" s="526"/>
      <c r="DH1250" s="526"/>
      <c r="DI1250" s="526"/>
      <c r="DJ1250" s="526"/>
      <c r="DK1250" s="526"/>
      <c r="DL1250" s="526"/>
      <c r="DM1250" s="526"/>
      <c r="DN1250" s="526"/>
      <c r="DO1250" s="526"/>
      <c r="DP1250" s="526"/>
      <c r="DQ1250" s="525"/>
      <c r="DR1250" s="526"/>
      <c r="DS1250" s="526"/>
      <c r="DT1250" s="526"/>
      <c r="DU1250" s="526"/>
      <c r="DV1250" s="526"/>
      <c r="DW1250" s="529"/>
    </row>
    <row r="1251" spans="3:127" ht="32.25" customHeight="1">
      <c r="C1251" s="2544"/>
      <c r="D1251" s="2545"/>
      <c r="E1251" s="2545"/>
      <c r="F1251" s="2545"/>
      <c r="G1251" s="2544"/>
      <c r="H1251" s="2545"/>
      <c r="I1251" s="2545"/>
      <c r="J1251" s="2546"/>
      <c r="K1251" s="2505" t="s">
        <v>750</v>
      </c>
      <c r="L1251" s="2506"/>
      <c r="M1251" s="2506"/>
      <c r="N1251" s="2506"/>
      <c r="O1251" s="2506"/>
      <c r="P1251" s="2506"/>
      <c r="Q1251" s="2506"/>
      <c r="R1251" s="2506"/>
      <c r="S1251" s="2506"/>
      <c r="T1251" s="2506"/>
      <c r="U1251" s="2506"/>
      <c r="V1251" s="2506"/>
      <c r="W1251" s="2506"/>
      <c r="X1251" s="2506"/>
      <c r="Y1251" s="2506"/>
      <c r="Z1251" s="2506"/>
      <c r="AA1251" s="2506"/>
      <c r="AB1251" s="2506"/>
      <c r="AC1251" s="2506"/>
      <c r="AD1251" s="2538" t="s">
        <v>732</v>
      </c>
      <c r="AE1251" s="2539"/>
      <c r="AF1251" s="2539"/>
      <c r="AG1251" s="2539"/>
      <c r="AH1251" s="2539"/>
      <c r="AI1251" s="2539"/>
      <c r="AJ1251" s="2539"/>
      <c r="AK1251" s="2539"/>
      <c r="AL1251" s="2539"/>
      <c r="AM1251" s="2539"/>
      <c r="AN1251" s="2539"/>
      <c r="AO1251" s="2539"/>
      <c r="AP1251" s="2539"/>
      <c r="AQ1251" s="2539" t="s">
        <v>733</v>
      </c>
      <c r="AR1251" s="2539"/>
      <c r="AS1251" s="2539"/>
      <c r="AT1251" s="2539"/>
      <c r="AU1251" s="2539"/>
      <c r="AV1251" s="2539"/>
      <c r="AW1251" s="2539"/>
      <c r="AX1251" s="2539"/>
      <c r="AY1251" s="2539"/>
      <c r="AZ1251" s="2539"/>
      <c r="BA1251" s="557"/>
      <c r="BB1251" s="2664" t="s">
        <v>740</v>
      </c>
      <c r="BC1251" s="2664"/>
      <c r="BD1251" s="2664"/>
      <c r="BE1251" s="2664"/>
      <c r="BF1251" s="2664"/>
      <c r="BG1251" s="2664"/>
      <c r="BH1251" s="2664"/>
      <c r="BI1251" s="2664">
        <v>30</v>
      </c>
      <c r="BJ1251" s="2664"/>
      <c r="BK1251" s="2664"/>
      <c r="BL1251" s="2664"/>
      <c r="BM1251" s="2664"/>
      <c r="BN1251" s="534"/>
      <c r="BO1251" s="22"/>
      <c r="BP1251" s="22"/>
      <c r="BQ1251" s="22"/>
      <c r="BR1251" s="22"/>
      <c r="BS1251" s="22"/>
      <c r="BT1251" s="22"/>
      <c r="BU1251" s="2"/>
      <c r="BV1251" s="2"/>
      <c r="BW1251" s="2"/>
      <c r="BX1251" s="2"/>
      <c r="BY1251" s="2"/>
      <c r="BZ1251" s="2"/>
      <c r="CA1251" s="2"/>
      <c r="CB1251" s="2"/>
      <c r="CC1251" s="2"/>
      <c r="CD1251" s="2"/>
      <c r="CE1251" s="2"/>
      <c r="CF1251" s="2"/>
      <c r="CG1251" s="2"/>
      <c r="CH1251" s="2"/>
      <c r="CI1251" s="2"/>
      <c r="CJ1251" s="2"/>
      <c r="CK1251" s="2"/>
      <c r="CL1251" s="2"/>
      <c r="CM1251" s="2"/>
      <c r="CN1251" s="22"/>
      <c r="CO1251" s="22"/>
      <c r="CP1251" s="22"/>
      <c r="CQ1251" s="533"/>
      <c r="CR1251" s="532"/>
      <c r="CS1251" s="532"/>
      <c r="CT1251" s="532"/>
      <c r="CU1251" s="521"/>
      <c r="CV1251" s="521"/>
      <c r="CW1251" s="521"/>
      <c r="CX1251" s="521"/>
      <c r="CY1251" s="521"/>
      <c r="CZ1251" s="521"/>
      <c r="DA1251" s="521"/>
      <c r="DB1251" s="521"/>
      <c r="DC1251" s="521"/>
      <c r="DD1251" s="521"/>
      <c r="DE1251" s="521"/>
      <c r="DF1251" s="521"/>
      <c r="DG1251" s="521"/>
      <c r="DH1251" s="521"/>
      <c r="DI1251" s="521"/>
      <c r="DJ1251" s="521"/>
      <c r="DK1251" s="521"/>
      <c r="DL1251" s="521"/>
      <c r="DM1251" s="521"/>
      <c r="DN1251" s="521"/>
      <c r="DO1251" s="521"/>
      <c r="DP1251" s="543"/>
      <c r="DQ1251" s="524"/>
      <c r="DR1251" s="524"/>
      <c r="DS1251" s="524"/>
      <c r="DT1251" s="524"/>
      <c r="DU1251" s="524"/>
      <c r="DV1251" s="524"/>
      <c r="DW1251" s="536"/>
    </row>
    <row r="1252" spans="3:127" ht="32.25" customHeight="1">
      <c r="C1252" s="2544"/>
      <c r="D1252" s="2545"/>
      <c r="E1252" s="2545"/>
      <c r="F1252" s="2545"/>
      <c r="G1252" s="2544"/>
      <c r="H1252" s="2545"/>
      <c r="I1252" s="2545"/>
      <c r="J1252" s="2546"/>
      <c r="K1252" s="2517" t="s">
        <v>751</v>
      </c>
      <c r="L1252" s="2518"/>
      <c r="M1252" s="2518"/>
      <c r="N1252" s="2518"/>
      <c r="O1252" s="2518"/>
      <c r="P1252" s="2518"/>
      <c r="Q1252" s="2518"/>
      <c r="R1252" s="2518"/>
      <c r="S1252" s="2518"/>
      <c r="T1252" s="2518"/>
      <c r="U1252" s="2518"/>
      <c r="V1252" s="2518"/>
      <c r="W1252" s="2518"/>
      <c r="X1252" s="22"/>
      <c r="Y1252" s="22"/>
      <c r="Z1252" s="22"/>
      <c r="AA1252" s="22"/>
      <c r="AB1252" s="22"/>
      <c r="AC1252" s="22"/>
      <c r="AD1252" s="535"/>
      <c r="AE1252" s="22"/>
      <c r="AF1252" s="22"/>
      <c r="AG1252" s="22"/>
      <c r="AH1252" s="22"/>
      <c r="AI1252" s="22"/>
      <c r="AJ1252" s="22"/>
      <c r="AK1252" s="22"/>
      <c r="AL1252" s="524"/>
      <c r="AM1252" s="22"/>
      <c r="AN1252" s="22"/>
      <c r="AO1252" s="22"/>
      <c r="AP1252" s="22"/>
      <c r="AQ1252" s="22"/>
      <c r="AR1252" s="22"/>
      <c r="AS1252" s="22"/>
      <c r="AT1252" s="22"/>
      <c r="AU1252" s="22"/>
      <c r="AV1252" s="22"/>
      <c r="AW1252" s="22"/>
      <c r="AX1252" s="22"/>
      <c r="AY1252" s="22"/>
      <c r="AZ1252" s="22"/>
      <c r="BA1252" s="535"/>
      <c r="BB1252" s="532"/>
      <c r="BC1252" s="532"/>
      <c r="BD1252" s="532"/>
      <c r="BE1252" s="532"/>
      <c r="BF1252" s="532"/>
      <c r="BG1252" s="532"/>
      <c r="BH1252" s="532"/>
      <c r="BI1252" s="532"/>
      <c r="BJ1252" s="532"/>
      <c r="BK1252" s="532"/>
      <c r="BL1252" s="532"/>
      <c r="BM1252" s="532"/>
      <c r="BN1252" s="534"/>
      <c r="BO1252" s="22"/>
      <c r="BP1252" s="22"/>
      <c r="BQ1252" s="22"/>
      <c r="BR1252" s="22"/>
      <c r="BS1252" s="22"/>
      <c r="CG1252" s="22"/>
      <c r="CH1252" s="22"/>
      <c r="CI1252" s="22"/>
      <c r="CJ1252" s="22"/>
      <c r="CK1252" s="22"/>
      <c r="CL1252" s="22"/>
      <c r="CM1252" s="22"/>
      <c r="CN1252" s="22"/>
      <c r="CO1252" s="22"/>
      <c r="CP1252" s="22"/>
      <c r="CQ1252" s="535"/>
      <c r="CR1252" s="22"/>
      <c r="CS1252" s="22"/>
      <c r="CT1252" s="22"/>
      <c r="CU1252" s="22"/>
      <c r="CV1252" s="22"/>
      <c r="CW1252" s="22"/>
      <c r="CX1252" s="22"/>
      <c r="CY1252" s="22"/>
      <c r="CZ1252" s="22"/>
      <c r="DA1252" s="22"/>
      <c r="DB1252" s="22"/>
      <c r="DC1252" s="22"/>
      <c r="DD1252" s="22"/>
      <c r="DE1252" s="22"/>
      <c r="DF1252" s="524"/>
      <c r="DG1252" s="524"/>
      <c r="DH1252" s="524"/>
      <c r="DI1252" s="524"/>
      <c r="DJ1252" s="524"/>
      <c r="DK1252" s="524"/>
      <c r="DL1252" s="524"/>
      <c r="DM1252" s="524"/>
      <c r="DN1252" s="524"/>
      <c r="DO1252" s="524"/>
      <c r="DP1252" s="542"/>
      <c r="DQ1252" s="524"/>
      <c r="DR1252" s="524"/>
      <c r="DS1252" s="524"/>
      <c r="DT1252" s="524"/>
      <c r="DU1252" s="524"/>
      <c r="DV1252" s="524"/>
      <c r="DW1252" s="536"/>
    </row>
    <row r="1253" spans="3:127" ht="32.25" customHeight="1">
      <c r="C1253" s="2547"/>
      <c r="D1253" s="2548"/>
      <c r="E1253" s="2548"/>
      <c r="F1253" s="2548"/>
      <c r="G1253" s="2547"/>
      <c r="H1253" s="2548"/>
      <c r="I1253" s="2548"/>
      <c r="J1253" s="2549"/>
      <c r="K1253" s="526"/>
      <c r="L1253" s="526"/>
      <c r="M1253" s="526"/>
      <c r="N1253" s="526"/>
      <c r="O1253" s="526"/>
      <c r="P1253" s="526"/>
      <c r="Q1253" s="526"/>
      <c r="R1253" s="526"/>
      <c r="S1253" s="526"/>
      <c r="T1253" s="526"/>
      <c r="U1253" s="526"/>
      <c r="V1253" s="526"/>
      <c r="W1253" s="526"/>
      <c r="X1253" s="526"/>
      <c r="Y1253" s="526"/>
      <c r="Z1253" s="526"/>
      <c r="AA1253" s="526"/>
      <c r="AB1253" s="526"/>
      <c r="AC1253" s="526"/>
      <c r="AD1253" s="525"/>
      <c r="AE1253" s="526"/>
      <c r="AF1253" s="526"/>
      <c r="AG1253" s="526"/>
      <c r="AH1253" s="526"/>
      <c r="AI1253" s="526"/>
      <c r="AJ1253" s="526"/>
      <c r="AK1253" s="526"/>
      <c r="AL1253" s="526"/>
      <c r="AM1253" s="526"/>
      <c r="AN1253" s="526"/>
      <c r="AO1253" s="526"/>
      <c r="AP1253" s="526"/>
      <c r="AQ1253" s="526"/>
      <c r="AR1253" s="526"/>
      <c r="AS1253" s="526"/>
      <c r="AT1253" s="526"/>
      <c r="AU1253" s="526"/>
      <c r="AV1253" s="526"/>
      <c r="AW1253" s="526"/>
      <c r="AX1253" s="526"/>
      <c r="AY1253" s="526"/>
      <c r="AZ1253" s="526"/>
      <c r="BA1253" s="525"/>
      <c r="BB1253" s="526"/>
      <c r="BC1253" s="526"/>
      <c r="BD1253" s="526"/>
      <c r="BE1253" s="526"/>
      <c r="BF1253" s="526"/>
      <c r="BG1253" s="526"/>
      <c r="BH1253" s="526"/>
      <c r="BI1253" s="526"/>
      <c r="BJ1253" s="526"/>
      <c r="BK1253" s="526"/>
      <c r="BL1253" s="526"/>
      <c r="BM1253" s="526"/>
      <c r="BN1253" s="541"/>
      <c r="BO1253" s="526"/>
      <c r="BP1253" s="526"/>
      <c r="BQ1253" s="526"/>
      <c r="BR1253" s="526"/>
      <c r="BS1253" s="526"/>
      <c r="BT1253" s="526"/>
      <c r="BU1253" s="526"/>
      <c r="BV1253" s="526"/>
      <c r="BW1253" s="526"/>
      <c r="BX1253" s="526"/>
      <c r="BY1253" s="526"/>
      <c r="BZ1253" s="526"/>
      <c r="CA1253" s="526"/>
      <c r="CB1253" s="526"/>
      <c r="CC1253" s="526"/>
      <c r="CD1253" s="526"/>
      <c r="CE1253" s="526"/>
      <c r="CF1253" s="526"/>
      <c r="CG1253" s="526"/>
      <c r="CH1253" s="526"/>
      <c r="CI1253" s="526"/>
      <c r="CJ1253" s="526"/>
      <c r="CK1253" s="526"/>
      <c r="CL1253" s="526"/>
      <c r="CM1253" s="526"/>
      <c r="CN1253" s="526"/>
      <c r="CO1253" s="526"/>
      <c r="CP1253" s="526"/>
      <c r="CQ1253" s="525"/>
      <c r="CR1253" s="526"/>
      <c r="CS1253" s="526"/>
      <c r="CT1253" s="526"/>
      <c r="CU1253" s="526"/>
      <c r="CV1253" s="526"/>
      <c r="CW1253" s="526"/>
      <c r="CX1253" s="526"/>
      <c r="CY1253" s="526"/>
      <c r="CZ1253" s="526"/>
      <c r="DA1253" s="526"/>
      <c r="DB1253" s="526"/>
      <c r="DC1253" s="526"/>
      <c r="DD1253" s="526"/>
      <c r="DE1253" s="526"/>
      <c r="DF1253" s="526"/>
      <c r="DG1253" s="526"/>
      <c r="DH1253" s="526"/>
      <c r="DI1253" s="526"/>
      <c r="DJ1253" s="526"/>
      <c r="DK1253" s="526"/>
      <c r="DL1253" s="526"/>
      <c r="DM1253" s="526"/>
      <c r="DN1253" s="526"/>
      <c r="DO1253" s="526"/>
      <c r="DP1253" s="541"/>
      <c r="DQ1253" s="526"/>
      <c r="DR1253" s="526"/>
      <c r="DS1253" s="526"/>
      <c r="DT1253" s="526"/>
      <c r="DU1253" s="526"/>
      <c r="DV1253" s="526"/>
      <c r="DW1253" s="529"/>
    </row>
    <row r="1254" spans="3:127" ht="32.25" customHeight="1">
      <c r="C1254" s="2544" t="s">
        <v>758</v>
      </c>
      <c r="D1254" s="2545"/>
      <c r="E1254" s="2545"/>
      <c r="F1254" s="2545"/>
      <c r="G1254" s="2541" t="s">
        <v>759</v>
      </c>
      <c r="H1254" s="2542"/>
      <c r="I1254" s="2542"/>
      <c r="J1254" s="2543"/>
      <c r="K1254" s="2505" t="s">
        <v>752</v>
      </c>
      <c r="L1254" s="2506"/>
      <c r="M1254" s="2506"/>
      <c r="N1254" s="2506"/>
      <c r="O1254" s="2506"/>
      <c r="P1254" s="2506"/>
      <c r="Q1254" s="2506"/>
      <c r="R1254" s="2506"/>
      <c r="S1254" s="2506"/>
      <c r="T1254" s="2506"/>
      <c r="U1254" s="2506"/>
      <c r="V1254" s="2506"/>
      <c r="W1254" s="2506"/>
      <c r="X1254" s="2506"/>
      <c r="Y1254" s="2506"/>
      <c r="Z1254" s="2506"/>
      <c r="AA1254" s="2506"/>
      <c r="AB1254" s="2506"/>
      <c r="AC1254" s="2507"/>
      <c r="AD1254" s="2538" t="s">
        <v>728</v>
      </c>
      <c r="AE1254" s="2539"/>
      <c r="AF1254" s="2539"/>
      <c r="AG1254" s="2539"/>
      <c r="AH1254" s="2539"/>
      <c r="AI1254" s="2539"/>
      <c r="AJ1254" s="2539"/>
      <c r="AK1254" s="2539"/>
      <c r="AL1254" s="2539"/>
      <c r="AM1254" s="2539"/>
      <c r="AN1254" s="2539"/>
      <c r="AO1254" s="2539"/>
      <c r="AP1254" s="2539"/>
      <c r="AQ1254" s="2539" t="s">
        <v>729</v>
      </c>
      <c r="AR1254" s="2539"/>
      <c r="AS1254" s="2539"/>
      <c r="AT1254" s="2539"/>
      <c r="AU1254" s="2539"/>
      <c r="AV1254" s="2539"/>
      <c r="AW1254" s="2539"/>
      <c r="AX1254" s="2539"/>
      <c r="AY1254" s="2539"/>
      <c r="AZ1254" s="2539"/>
      <c r="BA1254" s="557"/>
      <c r="BB1254" s="2540" t="s">
        <v>739</v>
      </c>
      <c r="BC1254" s="2540"/>
      <c r="BD1254" s="2540"/>
      <c r="BE1254" s="2540"/>
      <c r="BF1254" s="2540"/>
      <c r="BG1254" s="2540"/>
      <c r="BH1254" s="2540"/>
      <c r="BI1254" s="2540">
        <v>30</v>
      </c>
      <c r="BJ1254" s="2540"/>
      <c r="BK1254" s="2540"/>
      <c r="BL1254" s="2540"/>
      <c r="BM1254" s="2540"/>
      <c r="BN1254" s="530"/>
      <c r="BO1254" s="531"/>
      <c r="BP1254" s="521"/>
      <c r="BQ1254" s="521"/>
      <c r="BR1254" s="521"/>
      <c r="BS1254" s="521"/>
      <c r="BT1254" s="521"/>
      <c r="BU1254" s="521"/>
      <c r="BV1254" s="521"/>
      <c r="BW1254" s="521"/>
      <c r="BX1254" s="521"/>
      <c r="BY1254" s="521"/>
      <c r="BZ1254" s="521"/>
      <c r="CA1254" s="521"/>
      <c r="CB1254" s="521"/>
      <c r="CC1254" s="521"/>
      <c r="CD1254" s="521"/>
      <c r="CE1254" s="521"/>
      <c r="CF1254" s="521"/>
      <c r="CG1254" s="521"/>
      <c r="CH1254" s="521"/>
      <c r="CI1254" s="521"/>
      <c r="CJ1254" s="521"/>
      <c r="CK1254" s="521"/>
      <c r="CL1254" s="521"/>
      <c r="CM1254" s="521"/>
      <c r="CN1254" s="521"/>
      <c r="CO1254" s="521"/>
      <c r="CP1254" s="521"/>
      <c r="CQ1254" s="531"/>
      <c r="CR1254" s="521"/>
      <c r="CS1254" s="521"/>
      <c r="CT1254" s="521"/>
      <c r="CU1254" s="521"/>
      <c r="CV1254" s="521"/>
      <c r="CW1254" s="521"/>
      <c r="CX1254" s="521"/>
      <c r="CY1254" s="521"/>
      <c r="CZ1254" s="521"/>
      <c r="DA1254" s="521"/>
      <c r="DB1254" s="521"/>
      <c r="DC1254" s="521"/>
      <c r="DD1254" s="521"/>
      <c r="DE1254" s="521"/>
      <c r="DF1254" s="521"/>
      <c r="DG1254" s="521"/>
      <c r="DH1254" s="521"/>
      <c r="DI1254" s="521"/>
      <c r="DJ1254" s="521"/>
      <c r="DK1254" s="521"/>
      <c r="DL1254" s="521"/>
      <c r="DM1254" s="521"/>
      <c r="DN1254" s="521"/>
      <c r="DO1254" s="521"/>
      <c r="DP1254" s="543"/>
      <c r="DQ1254" s="521"/>
      <c r="DR1254" s="521"/>
      <c r="DS1254" s="521"/>
      <c r="DT1254" s="521"/>
      <c r="DU1254" s="521"/>
      <c r="DV1254" s="521"/>
      <c r="DW1254" s="534"/>
    </row>
    <row r="1255" spans="3:127" ht="32.25" customHeight="1">
      <c r="C1255" s="2544"/>
      <c r="D1255" s="2545"/>
      <c r="E1255" s="2545"/>
      <c r="F1255" s="2545"/>
      <c r="G1255" s="2544"/>
      <c r="H1255" s="2545"/>
      <c r="I1255" s="2545"/>
      <c r="J1255" s="2546"/>
      <c r="K1255" s="2514" t="s">
        <v>753</v>
      </c>
      <c r="L1255" s="2515"/>
      <c r="M1255" s="2515"/>
      <c r="N1255" s="2515"/>
      <c r="O1255" s="2515"/>
      <c r="P1255" s="2515"/>
      <c r="Q1255" s="2515"/>
      <c r="R1255" s="2515"/>
      <c r="S1255" s="2515"/>
      <c r="T1255" s="2515"/>
      <c r="U1255" s="2515"/>
      <c r="V1255" s="2515"/>
      <c r="W1255" s="2515"/>
      <c r="X1255" s="2515"/>
      <c r="Y1255" s="2515"/>
      <c r="Z1255" s="2515"/>
      <c r="AA1255" s="2515"/>
      <c r="AB1255" s="2515"/>
      <c r="AC1255" s="2516"/>
      <c r="AD1255" s="2538" t="s">
        <v>633</v>
      </c>
      <c r="AE1255" s="2539"/>
      <c r="AF1255" s="2539"/>
      <c r="AG1255" s="2539"/>
      <c r="AH1255" s="2539"/>
      <c r="AI1255" s="2539"/>
      <c r="AJ1255" s="2539"/>
      <c r="AK1255" s="2539"/>
      <c r="AL1255" s="2539"/>
      <c r="AM1255" s="2539"/>
      <c r="AN1255" s="2539"/>
      <c r="AO1255" s="2539"/>
      <c r="AP1255" s="2539"/>
      <c r="AQ1255" s="2539" t="s">
        <v>757</v>
      </c>
      <c r="AR1255" s="2539"/>
      <c r="AS1255" s="2539"/>
      <c r="AT1255" s="2539"/>
      <c r="AU1255" s="2539"/>
      <c r="AV1255" s="2539"/>
      <c r="AW1255" s="2539"/>
      <c r="AX1255" s="2539"/>
      <c r="AY1255" s="2539"/>
      <c r="AZ1255" s="2539"/>
      <c r="BA1255" s="557"/>
      <c r="BB1255" s="2540" t="s">
        <v>740</v>
      </c>
      <c r="BC1255" s="2540"/>
      <c r="BD1255" s="2540"/>
      <c r="BE1255" s="2540"/>
      <c r="BF1255" s="2540"/>
      <c r="BG1255" s="2540"/>
      <c r="BH1255" s="2540"/>
      <c r="BI1255" s="2540">
        <v>200</v>
      </c>
      <c r="BJ1255" s="2540"/>
      <c r="BK1255" s="2540"/>
      <c r="BL1255" s="2540"/>
      <c r="BM1255" s="2540"/>
      <c r="BN1255" s="530"/>
      <c r="BO1255" s="523"/>
      <c r="BP1255" s="524"/>
      <c r="BQ1255" s="524"/>
      <c r="BR1255" s="524"/>
      <c r="BS1255" s="524"/>
      <c r="BT1255" s="524"/>
      <c r="BU1255" s="524"/>
      <c r="BV1255" s="524"/>
      <c r="BW1255" s="524"/>
      <c r="BX1255" s="524"/>
      <c r="BY1255" s="524"/>
      <c r="BZ1255" s="524"/>
      <c r="CA1255" s="524"/>
      <c r="CB1255" s="524"/>
      <c r="CC1255" s="524"/>
      <c r="CD1255" s="524"/>
      <c r="CE1255" s="524"/>
      <c r="CF1255" s="524"/>
      <c r="CG1255" s="524"/>
      <c r="CH1255" s="524"/>
      <c r="CI1255" s="524"/>
      <c r="CJ1255" s="524"/>
      <c r="CK1255" s="524"/>
      <c r="CL1255" s="524"/>
      <c r="CM1255" s="524"/>
      <c r="CN1255" s="524"/>
      <c r="CO1255" s="524"/>
      <c r="CP1255" s="524"/>
      <c r="CQ1255" s="523"/>
      <c r="CR1255" s="524"/>
      <c r="CS1255" s="524"/>
      <c r="CT1255" s="524"/>
      <c r="CU1255" s="524"/>
      <c r="CV1255" s="524"/>
      <c r="CW1255" s="524"/>
      <c r="CX1255" s="524"/>
      <c r="CY1255" s="524"/>
      <c r="CZ1255" s="524"/>
      <c r="DA1255" s="524"/>
      <c r="DB1255" s="524"/>
      <c r="DC1255" s="524"/>
      <c r="DD1255" s="524"/>
      <c r="DE1255" s="524"/>
      <c r="DF1255" s="524"/>
      <c r="DG1255" s="524"/>
      <c r="DH1255" s="524"/>
      <c r="DI1255" s="524"/>
      <c r="DJ1255" s="524"/>
      <c r="DK1255" s="524"/>
      <c r="DL1255" s="524"/>
      <c r="DM1255" s="524"/>
      <c r="DN1255" s="524"/>
      <c r="DO1255" s="524"/>
      <c r="DP1255" s="542"/>
      <c r="DQ1255" s="524"/>
      <c r="DR1255" s="524"/>
      <c r="DS1255" s="524"/>
      <c r="DT1255" s="524"/>
      <c r="DU1255" s="524"/>
      <c r="DV1255" s="524"/>
      <c r="DW1255" s="536"/>
    </row>
    <row r="1256" spans="3:127" ht="32.25" customHeight="1">
      <c r="C1256" s="2544"/>
      <c r="D1256" s="2545"/>
      <c r="E1256" s="2545"/>
      <c r="F1256" s="2545"/>
      <c r="G1256" s="2544"/>
      <c r="H1256" s="2545"/>
      <c r="I1256" s="2545"/>
      <c r="J1256" s="2546"/>
      <c r="K1256" s="2514" t="s">
        <v>754</v>
      </c>
      <c r="L1256" s="2515"/>
      <c r="M1256" s="2515"/>
      <c r="N1256" s="2515"/>
      <c r="O1256" s="2515"/>
      <c r="P1256" s="2515"/>
      <c r="Q1256" s="2515"/>
      <c r="R1256" s="2515"/>
      <c r="S1256" s="2515"/>
      <c r="T1256" s="2515"/>
      <c r="U1256" s="2515"/>
      <c r="V1256" s="2515"/>
      <c r="W1256" s="2515"/>
      <c r="X1256" s="2515"/>
      <c r="Y1256" s="2515"/>
      <c r="Z1256" s="2515"/>
      <c r="AA1256" s="2515"/>
      <c r="AB1256" s="2515"/>
      <c r="AC1256" s="2516"/>
      <c r="AD1256" s="481"/>
      <c r="AE1256" s="482"/>
      <c r="AF1256" s="482"/>
      <c r="AG1256" s="482"/>
      <c r="AH1256" s="482"/>
      <c r="AI1256" s="482"/>
      <c r="AJ1256" s="482"/>
      <c r="AK1256" s="482"/>
      <c r="AL1256" s="482"/>
      <c r="AM1256" s="482"/>
      <c r="AN1256" s="482"/>
      <c r="AO1256" s="482"/>
      <c r="AP1256" s="482"/>
      <c r="AQ1256" s="524"/>
      <c r="AR1256" s="524"/>
      <c r="AS1256" s="524"/>
      <c r="AT1256" s="524"/>
      <c r="AU1256" s="524"/>
      <c r="AV1256" s="524"/>
      <c r="AW1256" s="524"/>
      <c r="AX1256" s="524"/>
      <c r="AY1256" s="524"/>
      <c r="AZ1256" s="524"/>
      <c r="BA1256" s="523"/>
      <c r="BB1256" s="524"/>
      <c r="BC1256" s="524"/>
      <c r="BD1256" s="524"/>
      <c r="BE1256" s="524"/>
      <c r="BF1256" s="524"/>
      <c r="BG1256" s="524"/>
      <c r="BH1256" s="524"/>
      <c r="BI1256" s="524"/>
      <c r="BJ1256" s="524"/>
      <c r="BK1256" s="524"/>
      <c r="BL1256" s="524"/>
      <c r="BM1256" s="524"/>
      <c r="BN1256" s="542"/>
      <c r="BO1256" s="523"/>
      <c r="BP1256" s="524"/>
      <c r="BQ1256" s="524"/>
      <c r="BR1256" s="524"/>
      <c r="BS1256" s="524"/>
      <c r="BT1256" s="524"/>
      <c r="BU1256" s="524"/>
      <c r="BV1256" s="524"/>
      <c r="BW1256" s="524"/>
      <c r="BX1256" s="524"/>
      <c r="BY1256" s="524"/>
      <c r="BZ1256" s="524"/>
      <c r="CA1256" s="524"/>
      <c r="CB1256" s="524"/>
      <c r="CC1256" s="524"/>
      <c r="CD1256" s="524"/>
      <c r="CE1256" s="524"/>
      <c r="CF1256" s="524"/>
      <c r="CG1256" s="524"/>
      <c r="CH1256" s="524"/>
      <c r="CI1256" s="524"/>
      <c r="CJ1256" s="524"/>
      <c r="CK1256" s="524"/>
      <c r="CL1256" s="524"/>
      <c r="CM1256" s="524"/>
      <c r="CN1256" s="524"/>
      <c r="CO1256" s="524"/>
      <c r="CP1256" s="524"/>
      <c r="CQ1256" s="523"/>
      <c r="CR1256" s="524"/>
      <c r="CS1256" s="524"/>
      <c r="CT1256" s="524"/>
      <c r="CU1256" s="524"/>
      <c r="CV1256" s="524"/>
      <c r="CW1256" s="524"/>
      <c r="CX1256" s="524"/>
      <c r="CY1256" s="524"/>
      <c r="CZ1256" s="524"/>
      <c r="DA1256" s="524"/>
      <c r="DB1256" s="524"/>
      <c r="DC1256" s="524"/>
      <c r="DD1256" s="524"/>
      <c r="DE1256" s="524"/>
      <c r="DF1256" s="524"/>
      <c r="DG1256" s="524"/>
      <c r="DH1256" s="524"/>
      <c r="DI1256" s="524"/>
      <c r="DJ1256" s="524"/>
      <c r="DK1256" s="524"/>
      <c r="DL1256" s="524"/>
      <c r="DM1256" s="524"/>
      <c r="DN1256" s="524"/>
      <c r="DO1256" s="524"/>
      <c r="DP1256" s="542"/>
      <c r="DQ1256" s="524"/>
      <c r="DR1256" s="524"/>
      <c r="DS1256" s="524"/>
      <c r="DT1256" s="524"/>
      <c r="DU1256" s="524"/>
      <c r="DV1256" s="524"/>
      <c r="DW1256" s="536"/>
    </row>
    <row r="1257" spans="3:127" ht="32.25" customHeight="1">
      <c r="C1257" s="2544"/>
      <c r="D1257" s="2545"/>
      <c r="E1257" s="2545"/>
      <c r="F1257" s="2545"/>
      <c r="G1257" s="2544"/>
      <c r="H1257" s="2545"/>
      <c r="I1257" s="2545"/>
      <c r="J1257" s="2546"/>
      <c r="K1257" s="2514" t="s">
        <v>755</v>
      </c>
      <c r="L1257" s="2515"/>
      <c r="M1257" s="2515"/>
      <c r="N1257" s="2515"/>
      <c r="O1257" s="2515"/>
      <c r="P1257" s="2515"/>
      <c r="Q1257" s="2515"/>
      <c r="R1257" s="2515"/>
      <c r="S1257" s="2515"/>
      <c r="T1257" s="2515"/>
      <c r="U1257" s="2515"/>
      <c r="V1257" s="2515"/>
      <c r="W1257" s="2515"/>
      <c r="X1257" s="2515"/>
      <c r="Y1257" s="2515"/>
      <c r="Z1257" s="2515"/>
      <c r="AA1257" s="2515"/>
      <c r="AB1257" s="2515"/>
      <c r="AC1257" s="2516"/>
      <c r="AD1257" s="481"/>
      <c r="AE1257" s="482"/>
      <c r="AF1257" s="482"/>
      <c r="AG1257" s="482"/>
      <c r="AH1257" s="482"/>
      <c r="AI1257" s="482"/>
      <c r="AJ1257" s="482"/>
      <c r="AK1257" s="482"/>
      <c r="AL1257" s="482"/>
      <c r="AM1257" s="482"/>
      <c r="AN1257" s="482"/>
      <c r="AO1257" s="482"/>
      <c r="AP1257" s="482"/>
      <c r="AQ1257" s="524"/>
      <c r="AR1257" s="524"/>
      <c r="AS1257" s="524"/>
      <c r="AT1257" s="524"/>
      <c r="AU1257" s="524"/>
      <c r="AV1257" s="524"/>
      <c r="AW1257" s="524"/>
      <c r="AX1257" s="524"/>
      <c r="AY1257" s="524"/>
      <c r="AZ1257" s="524"/>
      <c r="BA1257" s="523"/>
      <c r="BB1257" s="524"/>
      <c r="BC1257" s="524"/>
      <c r="BD1257" s="524"/>
      <c r="BE1257" s="524"/>
      <c r="BF1257" s="524"/>
      <c r="BG1257" s="524"/>
      <c r="BH1257" s="524"/>
      <c r="BI1257" s="524"/>
      <c r="BJ1257" s="524"/>
      <c r="BK1257" s="524"/>
      <c r="BL1257" s="524"/>
      <c r="BM1257" s="524"/>
      <c r="BN1257" s="542"/>
      <c r="BO1257" s="523"/>
      <c r="BP1257" s="524"/>
      <c r="BQ1257" s="524"/>
      <c r="BR1257" s="524"/>
      <c r="BS1257" s="524"/>
      <c r="BT1257" s="524"/>
      <c r="BU1257" s="524"/>
      <c r="BV1257" s="524"/>
      <c r="BW1257" s="524"/>
      <c r="BX1257" s="524"/>
      <c r="BY1257" s="524"/>
      <c r="BZ1257" s="524"/>
      <c r="CA1257" s="524"/>
      <c r="CB1257" s="524"/>
      <c r="CC1257" s="524"/>
      <c r="CD1257" s="524"/>
      <c r="CE1257" s="524"/>
      <c r="CF1257" s="524"/>
      <c r="CG1257" s="524"/>
      <c r="CH1257" s="524"/>
      <c r="CI1257" s="524"/>
      <c r="CJ1257" s="524"/>
      <c r="CK1257" s="524"/>
      <c r="CL1257" s="524"/>
      <c r="CM1257" s="524"/>
      <c r="CN1257" s="524"/>
      <c r="CO1257" s="524"/>
      <c r="CP1257" s="524"/>
      <c r="CQ1257" s="523"/>
      <c r="CR1257" s="524"/>
      <c r="CS1257" s="524"/>
      <c r="CT1257" s="524"/>
      <c r="CU1257" s="524"/>
      <c r="CV1257" s="524"/>
      <c r="CW1257" s="524"/>
      <c r="CX1257" s="524"/>
      <c r="CY1257" s="524"/>
      <c r="CZ1257" s="524"/>
      <c r="DA1257" s="524"/>
      <c r="DB1257" s="524"/>
      <c r="DC1257" s="524"/>
      <c r="DD1257" s="524"/>
      <c r="DE1257" s="524"/>
      <c r="DF1257" s="524"/>
      <c r="DG1257" s="524"/>
      <c r="DH1257" s="524"/>
      <c r="DI1257" s="524"/>
      <c r="DJ1257" s="524"/>
      <c r="DK1257" s="524"/>
      <c r="DL1257" s="524"/>
      <c r="DM1257" s="524"/>
      <c r="DN1257" s="524"/>
      <c r="DO1257" s="524"/>
      <c r="DP1257" s="542"/>
      <c r="DQ1257" s="524"/>
      <c r="DR1257" s="524"/>
      <c r="DS1257" s="524"/>
      <c r="DT1257" s="524"/>
      <c r="DU1257" s="524"/>
      <c r="DV1257" s="524"/>
      <c r="DW1257" s="536"/>
    </row>
    <row r="1258" spans="3:127" ht="32.25" customHeight="1">
      <c r="C1258" s="2544"/>
      <c r="D1258" s="2545"/>
      <c r="E1258" s="2545"/>
      <c r="F1258" s="2545"/>
      <c r="G1258" s="2544"/>
      <c r="H1258" s="2545"/>
      <c r="I1258" s="2545"/>
      <c r="J1258" s="2546"/>
      <c r="K1258" s="2529" t="s">
        <v>756</v>
      </c>
      <c r="L1258" s="2530"/>
      <c r="M1258" s="2530"/>
      <c r="N1258" s="2530"/>
      <c r="O1258" s="2530"/>
      <c r="P1258" s="2530"/>
      <c r="Q1258" s="2530"/>
      <c r="R1258" s="2530"/>
      <c r="S1258" s="2530"/>
      <c r="T1258" s="2530"/>
      <c r="U1258" s="2530"/>
      <c r="V1258" s="2530"/>
      <c r="W1258" s="2530"/>
      <c r="X1258" s="2530"/>
      <c r="Y1258" s="2530"/>
      <c r="Z1258" s="2530"/>
      <c r="AA1258" s="2530"/>
      <c r="AB1258" s="2530"/>
      <c r="AC1258" s="2531"/>
      <c r="AD1258" s="517"/>
      <c r="AE1258" s="486"/>
      <c r="AF1258" s="486"/>
      <c r="AG1258" s="486"/>
      <c r="AH1258" s="486"/>
      <c r="AI1258" s="486"/>
      <c r="AJ1258" s="486"/>
      <c r="AK1258" s="486"/>
      <c r="AL1258" s="486"/>
      <c r="AM1258" s="486"/>
      <c r="AN1258" s="486"/>
      <c r="AO1258" s="486"/>
      <c r="AP1258" s="486"/>
      <c r="AQ1258" s="526"/>
      <c r="AR1258" s="526"/>
      <c r="AS1258" s="526"/>
      <c r="AT1258" s="526"/>
      <c r="AU1258" s="526"/>
      <c r="AV1258" s="526"/>
      <c r="AW1258" s="526"/>
      <c r="AX1258" s="526"/>
      <c r="AY1258" s="526"/>
      <c r="AZ1258" s="526"/>
      <c r="BA1258" s="525"/>
      <c r="BB1258" s="526"/>
      <c r="BC1258" s="526"/>
      <c r="BD1258" s="526"/>
      <c r="BE1258" s="526"/>
      <c r="BF1258" s="526"/>
      <c r="BG1258" s="526"/>
      <c r="BH1258" s="526"/>
      <c r="BI1258" s="526"/>
      <c r="BJ1258" s="526"/>
      <c r="BK1258" s="526"/>
      <c r="BL1258" s="526"/>
      <c r="BM1258" s="526"/>
      <c r="BN1258" s="541"/>
      <c r="BO1258" s="517"/>
      <c r="BP1258" s="486"/>
      <c r="BQ1258" s="486"/>
      <c r="BR1258" s="486"/>
      <c r="BS1258" s="486"/>
      <c r="BT1258" s="486"/>
      <c r="BU1258" s="486"/>
      <c r="BV1258" s="486"/>
      <c r="BW1258" s="486"/>
      <c r="BX1258" s="486"/>
      <c r="BY1258" s="486"/>
      <c r="BZ1258" s="486"/>
      <c r="CA1258" s="486"/>
      <c r="CB1258" s="486"/>
      <c r="CC1258" s="486"/>
      <c r="CD1258" s="486"/>
      <c r="CE1258" s="486"/>
      <c r="CF1258" s="486"/>
      <c r="CG1258" s="486"/>
      <c r="CH1258" s="486"/>
      <c r="CI1258" s="486"/>
      <c r="CJ1258" s="486"/>
      <c r="CK1258" s="486"/>
      <c r="CL1258" s="486"/>
      <c r="CM1258" s="486"/>
      <c r="CN1258" s="486"/>
      <c r="CO1258" s="486"/>
      <c r="CP1258" s="486"/>
      <c r="CQ1258" s="517"/>
      <c r="CR1258" s="486"/>
      <c r="CS1258" s="486"/>
      <c r="CT1258" s="486"/>
      <c r="CU1258" s="486"/>
      <c r="CV1258" s="486"/>
      <c r="CW1258" s="486"/>
      <c r="CX1258" s="486"/>
      <c r="CY1258" s="486"/>
      <c r="CZ1258" s="486"/>
      <c r="DA1258" s="486"/>
      <c r="DB1258" s="486"/>
      <c r="DC1258" s="486"/>
      <c r="DD1258" s="486"/>
      <c r="DE1258" s="486"/>
      <c r="DF1258" s="486"/>
      <c r="DG1258" s="486"/>
      <c r="DH1258" s="486"/>
      <c r="DI1258" s="486"/>
      <c r="DJ1258" s="486"/>
      <c r="DK1258" s="486"/>
      <c r="DL1258" s="486"/>
      <c r="DM1258" s="486"/>
      <c r="DN1258" s="486"/>
      <c r="DO1258" s="486"/>
      <c r="DP1258" s="487"/>
      <c r="DQ1258" s="486"/>
      <c r="DR1258" s="526"/>
      <c r="DS1258" s="526"/>
      <c r="DT1258" s="526"/>
      <c r="DU1258" s="526"/>
      <c r="DV1258" s="526"/>
      <c r="DW1258" s="529"/>
    </row>
    <row r="1259" spans="3:127" ht="32.25" customHeight="1">
      <c r="C1259" s="2544"/>
      <c r="D1259" s="2545"/>
      <c r="E1259" s="2545"/>
      <c r="F1259" s="2545"/>
      <c r="G1259" s="2544"/>
      <c r="H1259" s="2545"/>
      <c r="I1259" s="2545"/>
      <c r="J1259" s="2546"/>
      <c r="K1259" s="2505" t="s">
        <v>760</v>
      </c>
      <c r="L1259" s="2506"/>
      <c r="M1259" s="2506"/>
      <c r="N1259" s="2506"/>
      <c r="O1259" s="2506"/>
      <c r="P1259" s="2506"/>
      <c r="Q1259" s="2506"/>
      <c r="R1259" s="2506"/>
      <c r="S1259" s="2506"/>
      <c r="T1259" s="2506"/>
      <c r="U1259" s="2506"/>
      <c r="V1259" s="2506"/>
      <c r="W1259" s="2506"/>
      <c r="X1259" s="2506"/>
      <c r="Y1259" s="2506"/>
      <c r="Z1259" s="2506"/>
      <c r="AA1259" s="2506"/>
      <c r="AB1259" s="2506"/>
      <c r="AC1259" s="2506"/>
      <c r="AD1259" s="2538" t="s">
        <v>728</v>
      </c>
      <c r="AE1259" s="2539"/>
      <c r="AF1259" s="2539"/>
      <c r="AG1259" s="2539"/>
      <c r="AH1259" s="2539"/>
      <c r="AI1259" s="2539"/>
      <c r="AJ1259" s="2539"/>
      <c r="AK1259" s="2539"/>
      <c r="AL1259" s="2539"/>
      <c r="AM1259" s="2539"/>
      <c r="AN1259" s="2539"/>
      <c r="AO1259" s="2539"/>
      <c r="AP1259" s="2539"/>
      <c r="AQ1259" s="2539" t="s">
        <v>729</v>
      </c>
      <c r="AR1259" s="2539"/>
      <c r="AS1259" s="2539"/>
      <c r="AT1259" s="2539"/>
      <c r="AU1259" s="2539"/>
      <c r="AV1259" s="2539"/>
      <c r="AW1259" s="2539"/>
      <c r="AX1259" s="2539"/>
      <c r="AY1259" s="2539"/>
      <c r="AZ1259" s="2539"/>
      <c r="BA1259" s="557"/>
      <c r="BB1259" s="2540" t="s">
        <v>739</v>
      </c>
      <c r="BC1259" s="2540"/>
      <c r="BD1259" s="2540"/>
      <c r="BE1259" s="2540"/>
      <c r="BF1259" s="2540"/>
      <c r="BG1259" s="2540"/>
      <c r="BH1259" s="2540"/>
      <c r="BI1259" s="2540">
        <v>30</v>
      </c>
      <c r="BJ1259" s="2540"/>
      <c r="BK1259" s="2540"/>
      <c r="BL1259" s="2540"/>
      <c r="BM1259" s="2540"/>
      <c r="BN1259" s="530"/>
      <c r="BO1259" s="479"/>
      <c r="BP1259" s="479"/>
      <c r="BQ1259" s="479"/>
      <c r="BR1259" s="479"/>
      <c r="BS1259" s="479"/>
      <c r="BT1259" s="479"/>
      <c r="BU1259" s="479"/>
      <c r="BV1259" s="479"/>
      <c r="BW1259" s="479"/>
      <c r="BX1259" s="479"/>
      <c r="BY1259" s="479"/>
      <c r="BZ1259" s="479"/>
      <c r="CA1259" s="479"/>
      <c r="CB1259" s="479"/>
      <c r="CC1259" s="479"/>
      <c r="CD1259" s="479"/>
      <c r="CE1259" s="479"/>
      <c r="CF1259" s="479"/>
      <c r="CG1259" s="479"/>
      <c r="CH1259" s="479"/>
      <c r="CI1259" s="479"/>
      <c r="CJ1259" s="479"/>
      <c r="CK1259" s="479"/>
      <c r="CL1259" s="479"/>
      <c r="CM1259" s="479"/>
      <c r="CN1259" s="479"/>
      <c r="CO1259" s="479"/>
      <c r="CP1259" s="479"/>
      <c r="CQ1259" s="478"/>
      <c r="CR1259" s="479"/>
      <c r="CS1259" s="479"/>
      <c r="CT1259" s="479"/>
      <c r="CU1259" s="479"/>
      <c r="CV1259" s="479"/>
      <c r="CW1259" s="479"/>
      <c r="CX1259" s="479"/>
      <c r="CY1259" s="479"/>
      <c r="CZ1259" s="479"/>
      <c r="DA1259" s="479"/>
      <c r="DB1259" s="479"/>
      <c r="DC1259" s="479"/>
      <c r="DD1259" s="479"/>
      <c r="DE1259" s="479"/>
      <c r="DF1259" s="479"/>
      <c r="DG1259" s="479"/>
      <c r="DH1259" s="479"/>
      <c r="DI1259" s="479"/>
      <c r="DJ1259" s="479"/>
      <c r="DK1259" s="479"/>
      <c r="DL1259" s="479"/>
      <c r="DM1259" s="479"/>
      <c r="DN1259" s="479"/>
      <c r="DO1259" s="479"/>
      <c r="DP1259" s="480"/>
      <c r="DQ1259" s="479"/>
      <c r="DR1259" s="521"/>
      <c r="DS1259" s="521"/>
      <c r="DT1259" s="521"/>
      <c r="DU1259" s="521"/>
      <c r="DV1259" s="521"/>
      <c r="DW1259" s="534"/>
    </row>
    <row r="1260" spans="3:127" ht="32.25" customHeight="1">
      <c r="C1260" s="2544"/>
      <c r="D1260" s="2545"/>
      <c r="E1260" s="2545"/>
      <c r="F1260" s="2545"/>
      <c r="G1260" s="2544"/>
      <c r="H1260" s="2545"/>
      <c r="I1260" s="2545"/>
      <c r="J1260" s="2546"/>
      <c r="K1260" s="523"/>
      <c r="L1260" s="524"/>
      <c r="M1260" s="524"/>
      <c r="N1260" s="524"/>
      <c r="O1260" s="524"/>
      <c r="P1260" s="524"/>
      <c r="Q1260" s="524"/>
      <c r="R1260" s="524"/>
      <c r="S1260" s="524"/>
      <c r="T1260" s="524"/>
      <c r="U1260" s="524"/>
      <c r="V1260" s="524"/>
      <c r="W1260" s="524"/>
      <c r="X1260" s="524"/>
      <c r="Y1260" s="524"/>
      <c r="Z1260" s="524"/>
      <c r="AA1260" s="524"/>
      <c r="AB1260" s="524"/>
      <c r="AC1260" s="524"/>
      <c r="AD1260" s="2517" t="s">
        <v>732</v>
      </c>
      <c r="AE1260" s="2518"/>
      <c r="AF1260" s="2518"/>
      <c r="AG1260" s="2518"/>
      <c r="AH1260" s="2518"/>
      <c r="AI1260" s="2518"/>
      <c r="AJ1260" s="2518"/>
      <c r="AK1260" s="2518"/>
      <c r="AL1260" s="2518"/>
      <c r="AM1260" s="2518"/>
      <c r="AN1260" s="2518"/>
      <c r="AO1260" s="2518"/>
      <c r="AP1260" s="2518"/>
      <c r="AQ1260" s="2539" t="s">
        <v>761</v>
      </c>
      <c r="AR1260" s="2539"/>
      <c r="AS1260" s="2539"/>
      <c r="AT1260" s="2539"/>
      <c r="AU1260" s="2539"/>
      <c r="AV1260" s="2539"/>
      <c r="AW1260" s="2539"/>
      <c r="AX1260" s="2539"/>
      <c r="AY1260" s="2539"/>
      <c r="AZ1260" s="2539"/>
      <c r="BA1260" s="523"/>
      <c r="BB1260" s="2540" t="s">
        <v>740</v>
      </c>
      <c r="BC1260" s="2540"/>
      <c r="BD1260" s="2540"/>
      <c r="BE1260" s="2540"/>
      <c r="BF1260" s="2540"/>
      <c r="BG1260" s="2540"/>
      <c r="BH1260" s="2540"/>
      <c r="BI1260" s="2540">
        <v>30</v>
      </c>
      <c r="BJ1260" s="2540"/>
      <c r="BK1260" s="2540"/>
      <c r="BL1260" s="2540"/>
      <c r="BM1260" s="2540"/>
      <c r="BN1260" s="530"/>
      <c r="BO1260" s="482"/>
      <c r="BP1260" s="524"/>
      <c r="BQ1260" s="482"/>
      <c r="BR1260" s="482"/>
      <c r="BS1260" s="482"/>
      <c r="BT1260" s="482"/>
      <c r="BU1260" s="482"/>
      <c r="BV1260" s="482"/>
      <c r="BW1260" s="482"/>
      <c r="BX1260" s="482"/>
      <c r="BY1260" s="482"/>
      <c r="BZ1260" s="482"/>
      <c r="CA1260" s="482"/>
      <c r="CB1260" s="482"/>
      <c r="CC1260" s="482"/>
      <c r="CD1260" s="482"/>
      <c r="CE1260" s="482"/>
      <c r="CF1260" s="482"/>
      <c r="CG1260" s="482"/>
      <c r="CH1260" s="482"/>
      <c r="CI1260" s="482"/>
      <c r="CJ1260" s="482"/>
      <c r="CK1260" s="482"/>
      <c r="CL1260" s="482"/>
      <c r="CM1260" s="482"/>
      <c r="CN1260" s="482"/>
      <c r="CO1260" s="482"/>
      <c r="CP1260" s="482"/>
      <c r="CQ1260" s="481"/>
      <c r="CR1260" s="482"/>
      <c r="CS1260" s="482"/>
      <c r="CT1260" s="482"/>
      <c r="CU1260" s="482"/>
      <c r="CV1260" s="482"/>
      <c r="CW1260" s="482"/>
      <c r="CX1260" s="482"/>
      <c r="CY1260" s="482"/>
      <c r="CZ1260" s="482"/>
      <c r="DA1260" s="482"/>
      <c r="DB1260" s="482"/>
      <c r="DC1260" s="482"/>
      <c r="DD1260" s="482"/>
      <c r="DE1260" s="482"/>
      <c r="DF1260" s="482"/>
      <c r="DG1260" s="482"/>
      <c r="DH1260" s="482"/>
      <c r="DI1260" s="482"/>
      <c r="DJ1260" s="482"/>
      <c r="DK1260" s="482"/>
      <c r="DL1260" s="482"/>
      <c r="DM1260" s="482"/>
      <c r="DN1260" s="482"/>
      <c r="DO1260" s="482"/>
      <c r="DP1260" s="483"/>
      <c r="DQ1260" s="482"/>
      <c r="DR1260" s="524"/>
      <c r="DS1260" s="524"/>
      <c r="DT1260" s="524"/>
      <c r="DU1260" s="524"/>
      <c r="DV1260" s="524"/>
      <c r="DW1260" s="536"/>
    </row>
    <row r="1261" spans="3:127" ht="32.25" customHeight="1">
      <c r="C1261" s="2544"/>
      <c r="D1261" s="2545"/>
      <c r="E1261" s="2545"/>
      <c r="F1261" s="2545"/>
      <c r="G1261" s="2544"/>
      <c r="H1261" s="2545"/>
      <c r="I1261" s="2545"/>
      <c r="J1261" s="2546"/>
      <c r="K1261" s="523"/>
      <c r="L1261" s="524"/>
      <c r="M1261" s="524"/>
      <c r="N1261" s="524"/>
      <c r="O1261" s="524"/>
      <c r="P1261" s="524"/>
      <c r="Q1261" s="524"/>
      <c r="R1261" s="524"/>
      <c r="S1261" s="524"/>
      <c r="T1261" s="524"/>
      <c r="U1261" s="524"/>
      <c r="V1261" s="524"/>
      <c r="W1261" s="524"/>
      <c r="X1261" s="524"/>
      <c r="Y1261" s="524"/>
      <c r="Z1261" s="524"/>
      <c r="AA1261" s="524"/>
      <c r="AB1261" s="524"/>
      <c r="AC1261" s="524"/>
      <c r="AD1261" s="2538" t="s">
        <v>730</v>
      </c>
      <c r="AE1261" s="2539"/>
      <c r="AF1261" s="2539"/>
      <c r="AG1261" s="2539"/>
      <c r="AH1261" s="2539"/>
      <c r="AI1261" s="2539"/>
      <c r="AJ1261" s="2539"/>
      <c r="AK1261" s="2539"/>
      <c r="AL1261" s="2539"/>
      <c r="AM1261" s="2539"/>
      <c r="AN1261" s="2539"/>
      <c r="AO1261" s="2539"/>
      <c r="AP1261" s="2539"/>
      <c r="AQ1261" s="2539" t="s">
        <v>731</v>
      </c>
      <c r="AR1261" s="2539"/>
      <c r="AS1261" s="2539"/>
      <c r="AT1261" s="2539"/>
      <c r="AU1261" s="2539"/>
      <c r="AV1261" s="2539"/>
      <c r="AW1261" s="2539"/>
      <c r="AX1261" s="2539"/>
      <c r="AY1261" s="2539"/>
      <c r="AZ1261" s="2539"/>
      <c r="BA1261" s="557"/>
      <c r="BB1261" s="2540" t="s">
        <v>740</v>
      </c>
      <c r="BC1261" s="2540"/>
      <c r="BD1261" s="2540"/>
      <c r="BE1261" s="2540"/>
      <c r="BF1261" s="2540"/>
      <c r="BG1261" s="2540"/>
      <c r="BH1261" s="2540"/>
      <c r="BI1261" s="2540">
        <v>30</v>
      </c>
      <c r="BJ1261" s="2540"/>
      <c r="BK1261" s="2540"/>
      <c r="BL1261" s="2540"/>
      <c r="BM1261" s="2540"/>
      <c r="BN1261" s="530"/>
      <c r="BO1261" s="482"/>
      <c r="BP1261" s="524"/>
      <c r="BQ1261" s="482"/>
      <c r="BR1261" s="482"/>
      <c r="BS1261" s="482"/>
      <c r="BT1261" s="482"/>
      <c r="BU1261" s="482"/>
      <c r="BV1261" s="482"/>
      <c r="BW1261" s="482"/>
      <c r="BX1261" s="482"/>
      <c r="BY1261" s="482"/>
      <c r="BZ1261" s="482"/>
      <c r="CA1261" s="482"/>
      <c r="CB1261" s="482"/>
      <c r="CC1261" s="482"/>
      <c r="CD1261" s="482"/>
      <c r="CE1261" s="482"/>
      <c r="CF1261" s="482"/>
      <c r="CG1261" s="482"/>
      <c r="CH1261" s="482"/>
      <c r="CI1261" s="482"/>
      <c r="CJ1261" s="482"/>
      <c r="CK1261" s="482"/>
      <c r="CL1261" s="482"/>
      <c r="CM1261" s="482"/>
      <c r="CN1261" s="482"/>
      <c r="CO1261" s="482"/>
      <c r="CP1261" s="482"/>
      <c r="CQ1261" s="481"/>
      <c r="CR1261" s="482"/>
      <c r="CS1261" s="482"/>
      <c r="CT1261" s="482"/>
      <c r="CU1261" s="482"/>
      <c r="CV1261" s="482"/>
      <c r="CW1261" s="482"/>
      <c r="CX1261" s="482"/>
      <c r="CY1261" s="482"/>
      <c r="CZ1261" s="482"/>
      <c r="DA1261" s="482"/>
      <c r="DB1261" s="482"/>
      <c r="DC1261" s="482"/>
      <c r="DD1261" s="482"/>
      <c r="DE1261" s="482"/>
      <c r="DF1261" s="482"/>
      <c r="DG1261" s="482"/>
      <c r="DH1261" s="482"/>
      <c r="DI1261" s="482"/>
      <c r="DJ1261" s="482"/>
      <c r="DK1261" s="482"/>
      <c r="DL1261" s="482"/>
      <c r="DM1261" s="482"/>
      <c r="DN1261" s="482"/>
      <c r="DO1261" s="482"/>
      <c r="DP1261" s="483"/>
      <c r="DQ1261" s="482"/>
      <c r="DR1261" s="524"/>
      <c r="DS1261" s="524"/>
      <c r="DT1261" s="524"/>
      <c r="DU1261" s="524"/>
      <c r="DV1261" s="524"/>
      <c r="DW1261" s="536"/>
    </row>
    <row r="1262" spans="3:127" ht="32.25" customHeight="1">
      <c r="C1262" s="2544"/>
      <c r="D1262" s="2545"/>
      <c r="E1262" s="2545"/>
      <c r="F1262" s="2545"/>
      <c r="G1262" s="2544"/>
      <c r="H1262" s="2545"/>
      <c r="I1262" s="2545"/>
      <c r="J1262" s="2546"/>
      <c r="K1262" s="523"/>
      <c r="L1262" s="524"/>
      <c r="M1262" s="524"/>
      <c r="N1262" s="524"/>
      <c r="O1262" s="524"/>
      <c r="P1262" s="524"/>
      <c r="Q1262" s="524"/>
      <c r="R1262" s="524"/>
      <c r="S1262" s="524"/>
      <c r="T1262" s="524"/>
      <c r="U1262" s="524"/>
      <c r="V1262" s="524"/>
      <c r="W1262" s="524"/>
      <c r="X1262" s="524"/>
      <c r="Y1262" s="524"/>
      <c r="Z1262" s="524"/>
      <c r="AA1262" s="524"/>
      <c r="AB1262" s="524"/>
      <c r="AC1262" s="524"/>
      <c r="AD1262" s="2517" t="s">
        <v>762</v>
      </c>
      <c r="AE1262" s="2518"/>
      <c r="AF1262" s="2518"/>
      <c r="AG1262" s="2518"/>
      <c r="AH1262" s="2518"/>
      <c r="AI1262" s="2518"/>
      <c r="AJ1262" s="2518"/>
      <c r="AK1262" s="2518"/>
      <c r="AL1262" s="2518"/>
      <c r="AM1262" s="2518"/>
      <c r="AN1262" s="2518"/>
      <c r="AO1262" s="2518"/>
      <c r="AP1262" s="2518"/>
      <c r="AQ1262" s="2539" t="s">
        <v>763</v>
      </c>
      <c r="AR1262" s="2539"/>
      <c r="AS1262" s="2539"/>
      <c r="AT1262" s="2539"/>
      <c r="AU1262" s="2539"/>
      <c r="AV1262" s="2539"/>
      <c r="AW1262" s="2539"/>
      <c r="AX1262" s="2539"/>
      <c r="AY1262" s="2539"/>
      <c r="AZ1262" s="2539"/>
      <c r="BA1262" s="523"/>
      <c r="BB1262" s="2540" t="s">
        <v>740</v>
      </c>
      <c r="BC1262" s="2540"/>
      <c r="BD1262" s="2540"/>
      <c r="BE1262" s="2540"/>
      <c r="BF1262" s="2540"/>
      <c r="BG1262" s="2540"/>
      <c r="BH1262" s="2540"/>
      <c r="BI1262" s="2540">
        <v>30</v>
      </c>
      <c r="BJ1262" s="2540"/>
      <c r="BK1262" s="2540"/>
      <c r="BL1262" s="2540"/>
      <c r="BM1262" s="2540"/>
      <c r="BN1262" s="530"/>
      <c r="BO1262" s="482"/>
      <c r="BP1262" s="524"/>
      <c r="BQ1262" s="482"/>
      <c r="BR1262" s="482"/>
      <c r="BS1262" s="482"/>
      <c r="BT1262" s="482"/>
      <c r="BU1262" s="482"/>
      <c r="BV1262" s="482"/>
      <c r="BW1262" s="482"/>
      <c r="BX1262" s="482"/>
      <c r="BY1262" s="482"/>
      <c r="BZ1262" s="482"/>
      <c r="CA1262" s="482"/>
      <c r="CB1262" s="482"/>
      <c r="CC1262" s="482"/>
      <c r="CD1262" s="482"/>
      <c r="CE1262" s="482"/>
      <c r="CF1262" s="482"/>
      <c r="CG1262" s="482"/>
      <c r="CH1262" s="482"/>
      <c r="CI1262" s="482"/>
      <c r="CJ1262" s="482"/>
      <c r="CK1262" s="482"/>
      <c r="CL1262" s="482"/>
      <c r="CM1262" s="482"/>
      <c r="CN1262" s="482"/>
      <c r="CO1262" s="482"/>
      <c r="CP1262" s="482"/>
      <c r="CQ1262" s="481"/>
      <c r="CR1262" s="482"/>
      <c r="CS1262" s="482"/>
      <c r="CT1262" s="482"/>
      <c r="CU1262" s="482"/>
      <c r="CV1262" s="482"/>
      <c r="CW1262" s="482"/>
      <c r="CX1262" s="482"/>
      <c r="CY1262" s="482"/>
      <c r="CZ1262" s="482"/>
      <c r="DA1262" s="482"/>
      <c r="DB1262" s="482"/>
      <c r="DC1262" s="482"/>
      <c r="DD1262" s="482"/>
      <c r="DE1262" s="482"/>
      <c r="DF1262" s="482"/>
      <c r="DG1262" s="482"/>
      <c r="DH1262" s="482"/>
      <c r="DI1262" s="482"/>
      <c r="DJ1262" s="482"/>
      <c r="DK1262" s="482"/>
      <c r="DL1262" s="482"/>
      <c r="DM1262" s="482"/>
      <c r="DN1262" s="482"/>
      <c r="DO1262" s="482"/>
      <c r="DP1262" s="483"/>
      <c r="DQ1262" s="482"/>
      <c r="DR1262" s="524"/>
      <c r="DS1262" s="524"/>
      <c r="DT1262" s="524"/>
      <c r="DU1262" s="524"/>
      <c r="DV1262" s="524"/>
      <c r="DW1262" s="536"/>
    </row>
    <row r="1263" spans="3:127" ht="32.25" customHeight="1">
      <c r="C1263" s="2544"/>
      <c r="D1263" s="2545"/>
      <c r="E1263" s="2545"/>
      <c r="F1263" s="2545"/>
      <c r="G1263" s="2544"/>
      <c r="H1263" s="2545"/>
      <c r="I1263" s="2545"/>
      <c r="J1263" s="2546"/>
      <c r="K1263" s="525"/>
      <c r="L1263" s="526"/>
      <c r="M1263" s="526"/>
      <c r="N1263" s="526"/>
      <c r="O1263" s="526"/>
      <c r="P1263" s="526"/>
      <c r="Q1263" s="526"/>
      <c r="R1263" s="526"/>
      <c r="S1263" s="526"/>
      <c r="T1263" s="526"/>
      <c r="U1263" s="526"/>
      <c r="V1263" s="526"/>
      <c r="W1263" s="526"/>
      <c r="X1263" s="526"/>
      <c r="Y1263" s="526"/>
      <c r="Z1263" s="526"/>
      <c r="AA1263" s="526"/>
      <c r="AB1263" s="526"/>
      <c r="AC1263" s="526"/>
      <c r="AD1263" s="2538" t="s">
        <v>633</v>
      </c>
      <c r="AE1263" s="2539"/>
      <c r="AF1263" s="2539"/>
      <c r="AG1263" s="2539"/>
      <c r="AH1263" s="2539"/>
      <c r="AI1263" s="2539"/>
      <c r="AJ1263" s="2539"/>
      <c r="AK1263" s="2539"/>
      <c r="AL1263" s="2539"/>
      <c r="AM1263" s="2539"/>
      <c r="AN1263" s="2539"/>
      <c r="AO1263" s="2539"/>
      <c r="AP1263" s="2539"/>
      <c r="AQ1263" s="2539" t="s">
        <v>636</v>
      </c>
      <c r="AR1263" s="2539"/>
      <c r="AS1263" s="2539"/>
      <c r="AT1263" s="2539"/>
      <c r="AU1263" s="2539"/>
      <c r="AV1263" s="2539"/>
      <c r="AW1263" s="2539"/>
      <c r="AX1263" s="2539"/>
      <c r="AY1263" s="2539"/>
      <c r="AZ1263" s="2539"/>
      <c r="BA1263" s="557"/>
      <c r="BB1263" s="2540" t="s">
        <v>740</v>
      </c>
      <c r="BC1263" s="2540"/>
      <c r="BD1263" s="2540"/>
      <c r="BE1263" s="2540"/>
      <c r="BF1263" s="2540"/>
      <c r="BG1263" s="2540"/>
      <c r="BH1263" s="2540"/>
      <c r="BI1263" s="2540">
        <v>200</v>
      </c>
      <c r="BJ1263" s="2540"/>
      <c r="BK1263" s="2540"/>
      <c r="BL1263" s="2540"/>
      <c r="BM1263" s="2540"/>
      <c r="BN1263" s="530"/>
      <c r="BO1263" s="486"/>
      <c r="BP1263" s="526"/>
      <c r="BQ1263" s="486"/>
      <c r="BR1263" s="486"/>
      <c r="BS1263" s="486"/>
      <c r="BT1263" s="486"/>
      <c r="BU1263" s="486"/>
      <c r="BV1263" s="486"/>
      <c r="BW1263" s="486"/>
      <c r="BX1263" s="486"/>
      <c r="BY1263" s="486"/>
      <c r="BZ1263" s="486"/>
      <c r="CA1263" s="486"/>
      <c r="CB1263" s="486"/>
      <c r="CC1263" s="526"/>
      <c r="CD1263" s="526"/>
      <c r="CE1263" s="526"/>
      <c r="CF1263" s="526"/>
      <c r="CG1263" s="526"/>
      <c r="CH1263" s="526"/>
      <c r="CI1263" s="526"/>
      <c r="CJ1263" s="526"/>
      <c r="CK1263" s="526"/>
      <c r="CL1263" s="526"/>
      <c r="CM1263" s="526"/>
      <c r="CN1263" s="526"/>
      <c r="CO1263" s="526"/>
      <c r="CP1263" s="526"/>
      <c r="CQ1263" s="525"/>
      <c r="CR1263" s="526"/>
      <c r="CS1263" s="526"/>
      <c r="CT1263" s="526"/>
      <c r="CU1263" s="526"/>
      <c r="CV1263" s="526"/>
      <c r="CW1263" s="526"/>
      <c r="CX1263" s="526"/>
      <c r="CY1263" s="526"/>
      <c r="CZ1263" s="526"/>
      <c r="DA1263" s="526"/>
      <c r="DB1263" s="526"/>
      <c r="DC1263" s="526"/>
      <c r="DD1263" s="526"/>
      <c r="DE1263" s="526"/>
      <c r="DF1263" s="526"/>
      <c r="DG1263" s="526"/>
      <c r="DH1263" s="526"/>
      <c r="DI1263" s="526"/>
      <c r="DJ1263" s="526"/>
      <c r="DK1263" s="526"/>
      <c r="DL1263" s="526"/>
      <c r="DM1263" s="526"/>
      <c r="DN1263" s="526"/>
      <c r="DO1263" s="526"/>
      <c r="DP1263" s="541"/>
      <c r="DQ1263" s="526"/>
      <c r="DR1263" s="526"/>
      <c r="DS1263" s="526"/>
      <c r="DT1263" s="526"/>
      <c r="DU1263" s="526"/>
      <c r="DV1263" s="526"/>
      <c r="DW1263" s="529"/>
    </row>
    <row r="1264" spans="3:127" ht="32.25" customHeight="1">
      <c r="C1264" s="523"/>
      <c r="D1264" s="524"/>
      <c r="E1264" s="524"/>
      <c r="F1264" s="524"/>
      <c r="G1264" s="523"/>
      <c r="H1264" s="524"/>
      <c r="I1264" s="524"/>
      <c r="J1264" s="542"/>
      <c r="K1264" s="2505" t="s">
        <v>764</v>
      </c>
      <c r="L1264" s="2506"/>
      <c r="M1264" s="2506"/>
      <c r="N1264" s="2506"/>
      <c r="O1264" s="2506"/>
      <c r="P1264" s="2506"/>
      <c r="Q1264" s="2506"/>
      <c r="R1264" s="2506"/>
      <c r="S1264" s="2506"/>
      <c r="T1264" s="2506"/>
      <c r="U1264" s="2506"/>
      <c r="V1264" s="2506"/>
      <c r="W1264" s="2506"/>
      <c r="X1264" s="2506"/>
      <c r="Y1264" s="2506"/>
      <c r="Z1264" s="2506"/>
      <c r="AA1264" s="2506"/>
      <c r="AB1264" s="2506"/>
      <c r="AC1264" s="2506"/>
      <c r="AD1264" s="2538" t="s">
        <v>728</v>
      </c>
      <c r="AE1264" s="2539"/>
      <c r="AF1264" s="2539"/>
      <c r="AG1264" s="2539"/>
      <c r="AH1264" s="2539"/>
      <c r="AI1264" s="2539"/>
      <c r="AJ1264" s="2539"/>
      <c r="AK1264" s="2539"/>
      <c r="AL1264" s="2539"/>
      <c r="AM1264" s="2539"/>
      <c r="AN1264" s="2539"/>
      <c r="AO1264" s="2539"/>
      <c r="AP1264" s="2539"/>
      <c r="AQ1264" s="2539" t="s">
        <v>729</v>
      </c>
      <c r="AR1264" s="2539"/>
      <c r="AS1264" s="2539"/>
      <c r="AT1264" s="2539"/>
      <c r="AU1264" s="2539"/>
      <c r="AV1264" s="2539"/>
      <c r="AW1264" s="2539"/>
      <c r="AX1264" s="2539"/>
      <c r="AY1264" s="2539"/>
      <c r="AZ1264" s="2539"/>
      <c r="BA1264" s="557"/>
      <c r="BB1264" s="2540" t="s">
        <v>739</v>
      </c>
      <c r="BC1264" s="2540"/>
      <c r="BD1264" s="2540"/>
      <c r="BE1264" s="2540"/>
      <c r="BF1264" s="2540"/>
      <c r="BG1264" s="2540"/>
      <c r="BH1264" s="2540"/>
      <c r="BI1264" s="2540">
        <v>30</v>
      </c>
      <c r="BJ1264" s="2540"/>
      <c r="BK1264" s="2540"/>
      <c r="BL1264" s="2540"/>
      <c r="BM1264" s="2540"/>
      <c r="BN1264" s="530"/>
      <c r="BO1264" s="521"/>
      <c r="BP1264" s="521"/>
      <c r="BQ1264" s="521"/>
      <c r="BR1264" s="521"/>
      <c r="BS1264" s="479"/>
      <c r="BT1264" s="479"/>
      <c r="BU1264" s="479"/>
      <c r="BV1264" s="479"/>
      <c r="BW1264" s="479"/>
      <c r="BX1264" s="479"/>
      <c r="BY1264" s="479"/>
      <c r="BZ1264" s="479"/>
      <c r="CA1264" s="479"/>
      <c r="CB1264" s="479"/>
      <c r="CC1264" s="479"/>
      <c r="CD1264" s="479"/>
      <c r="CE1264" s="521"/>
      <c r="CF1264" s="479"/>
      <c r="CG1264" s="479"/>
      <c r="CH1264" s="479"/>
      <c r="CI1264" s="479"/>
      <c r="CJ1264" s="479"/>
      <c r="CK1264" s="479"/>
      <c r="CL1264" s="479"/>
      <c r="CM1264" s="479"/>
      <c r="CN1264" s="479"/>
      <c r="CO1264" s="479"/>
      <c r="CP1264" s="521"/>
      <c r="CQ1264" s="531"/>
      <c r="CR1264" s="521"/>
      <c r="CS1264" s="521"/>
      <c r="CT1264" s="521"/>
      <c r="CU1264" s="521"/>
      <c r="CV1264" s="521"/>
      <c r="CW1264" s="521"/>
      <c r="CX1264" s="521"/>
      <c r="CY1264" s="521"/>
      <c r="CZ1264" s="521"/>
      <c r="DA1264" s="521"/>
      <c r="DB1264" s="521"/>
      <c r="DC1264" s="521"/>
      <c r="DD1264" s="521"/>
      <c r="DE1264" s="521"/>
      <c r="DF1264" s="521"/>
      <c r="DG1264" s="521"/>
      <c r="DH1264" s="521"/>
      <c r="DI1264" s="521"/>
      <c r="DJ1264" s="521"/>
      <c r="DK1264" s="521"/>
      <c r="DL1264" s="521"/>
      <c r="DM1264" s="521"/>
      <c r="DN1264" s="521"/>
      <c r="DO1264" s="521"/>
      <c r="DP1264" s="543"/>
      <c r="DQ1264" s="521"/>
      <c r="DR1264" s="521"/>
      <c r="DS1264" s="521"/>
      <c r="DT1264" s="521"/>
      <c r="DU1264" s="521"/>
      <c r="DV1264" s="521"/>
      <c r="DW1264" s="534"/>
    </row>
    <row r="1265" spans="3:127" ht="32.25" customHeight="1">
      <c r="C1265" s="523"/>
      <c r="D1265" s="524"/>
      <c r="E1265" s="524"/>
      <c r="F1265" s="524"/>
      <c r="G1265" s="523"/>
      <c r="H1265" s="524"/>
      <c r="I1265" s="524"/>
      <c r="J1265" s="542"/>
      <c r="K1265" s="523"/>
      <c r="L1265" s="482"/>
      <c r="M1265" s="482"/>
      <c r="N1265" s="482"/>
      <c r="O1265" s="482"/>
      <c r="P1265" s="482"/>
      <c r="Q1265" s="482"/>
      <c r="R1265" s="482"/>
      <c r="S1265" s="482"/>
      <c r="T1265" s="482"/>
      <c r="U1265" s="482"/>
      <c r="V1265" s="482"/>
      <c r="W1265" s="482"/>
      <c r="X1265" s="482"/>
      <c r="Y1265" s="482"/>
      <c r="Z1265" s="524"/>
      <c r="AA1265" s="524"/>
      <c r="AB1265" s="524"/>
      <c r="AC1265" s="524"/>
      <c r="AD1265" s="2538" t="s">
        <v>730</v>
      </c>
      <c r="AE1265" s="2539"/>
      <c r="AF1265" s="2539"/>
      <c r="AG1265" s="2539"/>
      <c r="AH1265" s="2539"/>
      <c r="AI1265" s="2539"/>
      <c r="AJ1265" s="2539"/>
      <c r="AK1265" s="2539"/>
      <c r="AL1265" s="2539"/>
      <c r="AM1265" s="2539"/>
      <c r="AN1265" s="2539"/>
      <c r="AO1265" s="2539"/>
      <c r="AP1265" s="2539"/>
      <c r="AQ1265" s="2539" t="s">
        <v>765</v>
      </c>
      <c r="AR1265" s="2539"/>
      <c r="AS1265" s="2539"/>
      <c r="AT1265" s="2539"/>
      <c r="AU1265" s="2539"/>
      <c r="AV1265" s="2539"/>
      <c r="AW1265" s="2539"/>
      <c r="AX1265" s="2539"/>
      <c r="AY1265" s="2539"/>
      <c r="AZ1265" s="2539"/>
      <c r="BA1265" s="557"/>
      <c r="BB1265" s="2540" t="s">
        <v>740</v>
      </c>
      <c r="BC1265" s="2540"/>
      <c r="BD1265" s="2540"/>
      <c r="BE1265" s="2540"/>
      <c r="BF1265" s="2540"/>
      <c r="BG1265" s="2540"/>
      <c r="BH1265" s="2540"/>
      <c r="BI1265" s="2540">
        <v>50</v>
      </c>
      <c r="BJ1265" s="2540"/>
      <c r="BK1265" s="2540"/>
      <c r="BL1265" s="2540"/>
      <c r="BM1265" s="2540"/>
      <c r="BN1265" s="530"/>
      <c r="BO1265" s="524"/>
      <c r="BP1265" s="524"/>
      <c r="BQ1265" s="524"/>
      <c r="BR1265" s="524"/>
      <c r="BS1265" s="482"/>
      <c r="BT1265" s="482"/>
      <c r="BU1265" s="482"/>
      <c r="BV1265" s="482"/>
      <c r="BW1265" s="482"/>
      <c r="BX1265" s="482"/>
      <c r="BY1265" s="482"/>
      <c r="BZ1265" s="482"/>
      <c r="CA1265" s="482"/>
      <c r="CB1265" s="482"/>
      <c r="CC1265" s="482"/>
      <c r="CD1265" s="482"/>
      <c r="CE1265" s="524"/>
      <c r="CF1265" s="482"/>
      <c r="CG1265" s="482"/>
      <c r="CH1265" s="482"/>
      <c r="CI1265" s="482"/>
      <c r="CJ1265" s="482"/>
      <c r="CK1265" s="482"/>
      <c r="CL1265" s="482"/>
      <c r="CM1265" s="482"/>
      <c r="CN1265" s="482"/>
      <c r="CO1265" s="482"/>
      <c r="CP1265" s="524"/>
      <c r="CQ1265" s="523"/>
      <c r="CR1265" s="524"/>
      <c r="CS1265" s="524"/>
      <c r="CT1265" s="524"/>
      <c r="CU1265" s="524"/>
      <c r="CV1265" s="524"/>
      <c r="CW1265" s="524"/>
      <c r="CX1265" s="524"/>
      <c r="CY1265" s="524"/>
      <c r="CZ1265" s="524"/>
      <c r="DA1265" s="524"/>
      <c r="DB1265" s="524"/>
      <c r="DC1265" s="524"/>
      <c r="DD1265" s="524"/>
      <c r="DE1265" s="524"/>
      <c r="DF1265" s="524"/>
      <c r="DG1265" s="524"/>
      <c r="DH1265" s="524"/>
      <c r="DI1265" s="524"/>
      <c r="DJ1265" s="524"/>
      <c r="DK1265" s="524"/>
      <c r="DL1265" s="524"/>
      <c r="DM1265" s="524"/>
      <c r="DN1265" s="524"/>
      <c r="DO1265" s="524"/>
      <c r="DP1265" s="542"/>
      <c r="DQ1265" s="524"/>
      <c r="DR1265" s="524"/>
      <c r="DS1265" s="524"/>
      <c r="DT1265" s="524"/>
      <c r="DU1265" s="524"/>
      <c r="DV1265" s="524"/>
      <c r="DW1265" s="536"/>
    </row>
    <row r="1266" spans="3:127" ht="32.25" customHeight="1">
      <c r="C1266" s="523"/>
      <c r="D1266" s="524"/>
      <c r="E1266" s="524"/>
      <c r="F1266" s="524"/>
      <c r="G1266" s="523"/>
      <c r="H1266" s="524"/>
      <c r="I1266" s="524"/>
      <c r="J1266" s="542"/>
      <c r="K1266" s="523"/>
      <c r="L1266" s="524"/>
      <c r="M1266" s="524"/>
      <c r="N1266" s="524"/>
      <c r="O1266" s="22"/>
      <c r="P1266" s="22"/>
      <c r="Q1266" s="22"/>
      <c r="R1266" s="22"/>
      <c r="S1266" s="22"/>
      <c r="T1266" s="22"/>
      <c r="U1266" s="524"/>
      <c r="V1266" s="524"/>
      <c r="W1266" s="524"/>
      <c r="X1266" s="524"/>
      <c r="Y1266" s="524"/>
      <c r="Z1266" s="524"/>
      <c r="AA1266" s="524"/>
      <c r="AB1266" s="524"/>
      <c r="AC1266" s="524"/>
      <c r="AD1266" s="2538" t="s">
        <v>766</v>
      </c>
      <c r="AE1266" s="2539"/>
      <c r="AF1266" s="2539"/>
      <c r="AG1266" s="2539"/>
      <c r="AH1266" s="2539"/>
      <c r="AI1266" s="2539"/>
      <c r="AJ1266" s="2539"/>
      <c r="AK1266" s="2539"/>
      <c r="AL1266" s="2539"/>
      <c r="AM1266" s="2539"/>
      <c r="AN1266" s="2539"/>
      <c r="AO1266" s="2539"/>
      <c r="AP1266" s="2539"/>
      <c r="AQ1266" s="2539" t="s">
        <v>767</v>
      </c>
      <c r="AR1266" s="2539"/>
      <c r="AS1266" s="2539"/>
      <c r="AT1266" s="2539"/>
      <c r="AU1266" s="2539"/>
      <c r="AV1266" s="2539"/>
      <c r="AW1266" s="2539"/>
      <c r="AX1266" s="2539"/>
      <c r="AY1266" s="2539"/>
      <c r="AZ1266" s="2539"/>
      <c r="BA1266" s="557"/>
      <c r="BB1266" s="2540" t="s">
        <v>740</v>
      </c>
      <c r="BC1266" s="2540"/>
      <c r="BD1266" s="2540"/>
      <c r="BE1266" s="2540"/>
      <c r="BF1266" s="2540"/>
      <c r="BG1266" s="2540"/>
      <c r="BH1266" s="2540"/>
      <c r="BI1266" s="2540">
        <v>30</v>
      </c>
      <c r="BJ1266" s="2540"/>
      <c r="BK1266" s="2540"/>
      <c r="BL1266" s="2540"/>
      <c r="BM1266" s="2540"/>
      <c r="BN1266" s="530"/>
      <c r="BO1266" s="524"/>
      <c r="BP1266" s="524"/>
      <c r="BQ1266" s="524"/>
      <c r="BR1266" s="524"/>
      <c r="BS1266" s="482"/>
      <c r="BT1266" s="482"/>
      <c r="BU1266" s="482"/>
      <c r="BV1266" s="482"/>
      <c r="BW1266" s="482"/>
      <c r="BX1266" s="482"/>
      <c r="BY1266" s="482"/>
      <c r="BZ1266" s="482"/>
      <c r="CA1266" s="482"/>
      <c r="CB1266" s="482"/>
      <c r="CC1266" s="482"/>
      <c r="CD1266" s="482"/>
      <c r="CE1266" s="524"/>
      <c r="CF1266" s="482"/>
      <c r="CG1266" s="482"/>
      <c r="CH1266" s="482"/>
      <c r="CI1266" s="482"/>
      <c r="CJ1266" s="482"/>
      <c r="CK1266" s="482"/>
      <c r="CL1266" s="482"/>
      <c r="CM1266" s="482"/>
      <c r="CN1266" s="482"/>
      <c r="CO1266" s="482"/>
      <c r="CP1266" s="524"/>
      <c r="CQ1266" s="523"/>
      <c r="CR1266" s="524"/>
      <c r="CS1266" s="524"/>
      <c r="CT1266" s="524"/>
      <c r="CU1266" s="524"/>
      <c r="CV1266" s="524"/>
      <c r="CW1266" s="524"/>
      <c r="CX1266" s="524"/>
      <c r="CY1266" s="524"/>
      <c r="CZ1266" s="524"/>
      <c r="DA1266" s="524"/>
      <c r="DB1266" s="524"/>
      <c r="DC1266" s="524"/>
      <c r="DD1266" s="524"/>
      <c r="DE1266" s="524"/>
      <c r="DF1266" s="524"/>
      <c r="DG1266" s="524"/>
      <c r="DH1266" s="524"/>
      <c r="DI1266" s="524"/>
      <c r="DJ1266" s="524"/>
      <c r="DK1266" s="524"/>
      <c r="DL1266" s="524"/>
      <c r="DM1266" s="524"/>
      <c r="DN1266" s="524"/>
      <c r="DO1266" s="524"/>
      <c r="DP1266" s="542"/>
      <c r="DQ1266" s="524"/>
      <c r="DR1266" s="524"/>
      <c r="DS1266" s="524"/>
      <c r="DT1266" s="524"/>
      <c r="DU1266" s="524"/>
      <c r="DV1266" s="524"/>
      <c r="DW1266" s="536"/>
    </row>
    <row r="1267" spans="3:127" ht="32.25" customHeight="1">
      <c r="C1267" s="523"/>
      <c r="D1267" s="524"/>
      <c r="E1267" s="524"/>
      <c r="F1267" s="524"/>
      <c r="G1267" s="523"/>
      <c r="H1267" s="524"/>
      <c r="I1267" s="524"/>
      <c r="J1267" s="542"/>
      <c r="K1267" s="525"/>
      <c r="L1267" s="526"/>
      <c r="M1267" s="526"/>
      <c r="N1267" s="526"/>
      <c r="O1267" s="528"/>
      <c r="P1267" s="528"/>
      <c r="Q1267" s="528"/>
      <c r="R1267" s="528"/>
      <c r="S1267" s="528"/>
      <c r="T1267" s="528"/>
      <c r="U1267" s="526"/>
      <c r="V1267" s="526"/>
      <c r="W1267" s="526"/>
      <c r="X1267" s="526"/>
      <c r="Y1267" s="526"/>
      <c r="Z1267" s="526"/>
      <c r="AA1267" s="526"/>
      <c r="AB1267" s="526"/>
      <c r="AC1267" s="526"/>
      <c r="AD1267" s="2538" t="s">
        <v>633</v>
      </c>
      <c r="AE1267" s="2539"/>
      <c r="AF1267" s="2539"/>
      <c r="AG1267" s="2539"/>
      <c r="AH1267" s="2539"/>
      <c r="AI1267" s="2539"/>
      <c r="AJ1267" s="2539"/>
      <c r="AK1267" s="2539"/>
      <c r="AL1267" s="2539"/>
      <c r="AM1267" s="2539"/>
      <c r="AN1267" s="2539"/>
      <c r="AO1267" s="2539"/>
      <c r="AP1267" s="2539"/>
      <c r="AQ1267" s="2539" t="s">
        <v>636</v>
      </c>
      <c r="AR1267" s="2539"/>
      <c r="AS1267" s="2539"/>
      <c r="AT1267" s="2539"/>
      <c r="AU1267" s="2539"/>
      <c r="AV1267" s="2539"/>
      <c r="AW1267" s="2539"/>
      <c r="AX1267" s="2539"/>
      <c r="AY1267" s="2539"/>
      <c r="AZ1267" s="2539"/>
      <c r="BA1267" s="557"/>
      <c r="BB1267" s="2540" t="s">
        <v>740</v>
      </c>
      <c r="BC1267" s="2540"/>
      <c r="BD1267" s="2540"/>
      <c r="BE1267" s="2540"/>
      <c r="BF1267" s="2540"/>
      <c r="BG1267" s="2540"/>
      <c r="BH1267" s="2540"/>
      <c r="BI1267" s="2540">
        <v>200</v>
      </c>
      <c r="BJ1267" s="2540"/>
      <c r="BK1267" s="2540"/>
      <c r="BL1267" s="2540"/>
      <c r="BM1267" s="2540"/>
      <c r="BN1267" s="530"/>
      <c r="BO1267" s="526"/>
      <c r="BP1267" s="526"/>
      <c r="BQ1267" s="526"/>
      <c r="BR1267" s="526"/>
      <c r="BS1267" s="486"/>
      <c r="BT1267" s="486"/>
      <c r="BU1267" s="486"/>
      <c r="BV1267" s="486"/>
      <c r="BW1267" s="486"/>
      <c r="BX1267" s="486"/>
      <c r="BY1267" s="486"/>
      <c r="BZ1267" s="486"/>
      <c r="CA1267" s="486"/>
      <c r="CB1267" s="486"/>
      <c r="CC1267" s="486"/>
      <c r="CD1267" s="486"/>
      <c r="CE1267" s="526"/>
      <c r="CF1267" s="486"/>
      <c r="CG1267" s="486"/>
      <c r="CH1267" s="486"/>
      <c r="CI1267" s="486"/>
      <c r="CJ1267" s="486"/>
      <c r="CK1267" s="486"/>
      <c r="CL1267" s="486"/>
      <c r="CM1267" s="486"/>
      <c r="CN1267" s="486"/>
      <c r="CO1267" s="486"/>
      <c r="CP1267" s="526"/>
      <c r="CQ1267" s="525"/>
      <c r="CR1267" s="526"/>
      <c r="CS1267" s="526"/>
      <c r="CT1267" s="526"/>
      <c r="CU1267" s="526"/>
      <c r="CV1267" s="526"/>
      <c r="CW1267" s="526"/>
      <c r="CX1267" s="526"/>
      <c r="CY1267" s="526"/>
      <c r="CZ1267" s="526"/>
      <c r="DA1267" s="526"/>
      <c r="DB1267" s="526"/>
      <c r="DC1267" s="526"/>
      <c r="DD1267" s="526"/>
      <c r="DE1267" s="526"/>
      <c r="DF1267" s="526"/>
      <c r="DG1267" s="526"/>
      <c r="DH1267" s="526"/>
      <c r="DI1267" s="526"/>
      <c r="DJ1267" s="526"/>
      <c r="DK1267" s="526"/>
      <c r="DL1267" s="526"/>
      <c r="DM1267" s="526"/>
      <c r="DN1267" s="526"/>
      <c r="DO1267" s="526"/>
      <c r="DP1267" s="541"/>
      <c r="DQ1267" s="526"/>
      <c r="DR1267" s="526"/>
      <c r="DS1267" s="526"/>
      <c r="DT1267" s="526"/>
      <c r="DU1267" s="526"/>
      <c r="DV1267" s="526"/>
      <c r="DW1267" s="529"/>
    </row>
    <row r="1268" spans="3:127" ht="32.25" customHeight="1">
      <c r="C1268" s="523"/>
      <c r="D1268" s="524"/>
      <c r="E1268" s="524"/>
      <c r="F1268" s="524"/>
      <c r="G1268" s="523"/>
      <c r="H1268" s="524"/>
      <c r="I1268" s="482"/>
      <c r="J1268" s="483"/>
      <c r="K1268" s="2505" t="s">
        <v>829</v>
      </c>
      <c r="L1268" s="2506"/>
      <c r="M1268" s="2506"/>
      <c r="N1268" s="2506"/>
      <c r="O1268" s="2506"/>
      <c r="P1268" s="2506"/>
      <c r="Q1268" s="2506"/>
      <c r="R1268" s="2506"/>
      <c r="S1268" s="2506"/>
      <c r="T1268" s="2506"/>
      <c r="U1268" s="2506"/>
      <c r="V1268" s="2506"/>
      <c r="W1268" s="2506"/>
      <c r="X1268" s="2506"/>
      <c r="Y1268" s="2506"/>
      <c r="Z1268" s="2506"/>
      <c r="AA1268" s="2506"/>
      <c r="AB1268" s="2506"/>
      <c r="AC1268" s="2506"/>
      <c r="AD1268" s="2538" t="s">
        <v>728</v>
      </c>
      <c r="AE1268" s="2539"/>
      <c r="AF1268" s="2539"/>
      <c r="AG1268" s="2539"/>
      <c r="AH1268" s="2539"/>
      <c r="AI1268" s="2539"/>
      <c r="AJ1268" s="2539"/>
      <c r="AK1268" s="2539"/>
      <c r="AL1268" s="2539"/>
      <c r="AM1268" s="2539"/>
      <c r="AN1268" s="2539"/>
      <c r="AO1268" s="2539"/>
      <c r="AP1268" s="2539"/>
      <c r="AQ1268" s="2539" t="s">
        <v>729</v>
      </c>
      <c r="AR1268" s="2539"/>
      <c r="AS1268" s="2539"/>
      <c r="AT1268" s="2539"/>
      <c r="AU1268" s="2539"/>
      <c r="AV1268" s="2539"/>
      <c r="AW1268" s="2539"/>
      <c r="AX1268" s="2539"/>
      <c r="AY1268" s="2539"/>
      <c r="AZ1268" s="2539"/>
      <c r="BA1268" s="557"/>
      <c r="BB1268" s="2540" t="s">
        <v>739</v>
      </c>
      <c r="BC1268" s="2540"/>
      <c r="BD1268" s="2540"/>
      <c r="BE1268" s="2540"/>
      <c r="BF1268" s="2540"/>
      <c r="BG1268" s="2540"/>
      <c r="BH1268" s="2540"/>
      <c r="BI1268" s="2540">
        <v>30</v>
      </c>
      <c r="BJ1268" s="2540"/>
      <c r="BK1268" s="2540"/>
      <c r="BL1268" s="2540"/>
      <c r="BM1268" s="2540"/>
      <c r="BN1268" s="530"/>
      <c r="BO1268" s="2506" t="s">
        <v>793</v>
      </c>
      <c r="BP1268" s="2506"/>
      <c r="BQ1268" s="2506"/>
      <c r="BR1268" s="2506"/>
      <c r="BS1268" s="2506"/>
      <c r="BT1268" s="2506"/>
      <c r="BU1268" s="2506"/>
      <c r="BV1268" s="2506"/>
      <c r="BW1268" s="2506"/>
      <c r="BX1268" s="2506"/>
      <c r="BY1268" s="2506"/>
      <c r="BZ1268" s="2506"/>
      <c r="CA1268" s="2506"/>
      <c r="CB1268" s="2506"/>
      <c r="CC1268" s="2506"/>
      <c r="CD1268" s="2506"/>
      <c r="CE1268" s="2506"/>
      <c r="CF1268" s="2506"/>
      <c r="CG1268" s="2506"/>
      <c r="CH1268" s="2506"/>
      <c r="CI1268" s="2506"/>
      <c r="CJ1268" s="2506"/>
      <c r="CK1268" s="2506"/>
      <c r="CL1268" s="2506"/>
      <c r="CM1268" s="2506"/>
      <c r="CN1268" s="2506"/>
      <c r="CO1268" s="2506"/>
      <c r="CP1268" s="2506"/>
      <c r="CQ1268" s="531"/>
      <c r="CR1268" s="521"/>
      <c r="CS1268" s="521"/>
      <c r="CT1268" s="521"/>
      <c r="CU1268" s="521"/>
      <c r="CV1268" s="521"/>
      <c r="CW1268" s="521"/>
      <c r="CX1268" s="521"/>
      <c r="CY1268" s="521"/>
      <c r="CZ1268" s="521"/>
      <c r="DA1268" s="521"/>
      <c r="DB1268" s="521"/>
      <c r="DC1268" s="521"/>
      <c r="DD1268" s="521"/>
      <c r="DE1268" s="521"/>
      <c r="DF1268" s="521"/>
      <c r="DG1268" s="521"/>
      <c r="DH1268" s="521"/>
      <c r="DI1268" s="521"/>
      <c r="DJ1268" s="521"/>
      <c r="DK1268" s="521"/>
      <c r="DL1268" s="521"/>
      <c r="DM1268" s="521"/>
      <c r="DN1268" s="521"/>
      <c r="DO1268" s="521"/>
      <c r="DP1268" s="543"/>
      <c r="DQ1268" s="521"/>
      <c r="DR1268" s="521"/>
      <c r="DS1268" s="521"/>
      <c r="DT1268" s="521"/>
      <c r="DU1268" s="521"/>
      <c r="DV1268" s="521"/>
      <c r="DW1268" s="534"/>
    </row>
    <row r="1269" spans="3:127" ht="32.25" customHeight="1">
      <c r="C1269" s="523"/>
      <c r="D1269" s="524"/>
      <c r="E1269" s="524"/>
      <c r="F1269" s="524"/>
      <c r="G1269" s="523"/>
      <c r="H1269" s="524"/>
      <c r="I1269" s="482"/>
      <c r="J1269" s="483"/>
      <c r="K1269" s="481"/>
      <c r="L1269" s="482"/>
      <c r="M1269" s="482"/>
      <c r="N1269" s="482"/>
      <c r="O1269" s="482"/>
      <c r="P1269" s="482"/>
      <c r="Q1269" s="482"/>
      <c r="R1269" s="482"/>
      <c r="S1269" s="482"/>
      <c r="T1269" s="482"/>
      <c r="U1269" s="482"/>
      <c r="V1269" s="482"/>
      <c r="W1269" s="482"/>
      <c r="X1269" s="482"/>
      <c r="Y1269" s="524"/>
      <c r="Z1269" s="524"/>
      <c r="AA1269" s="524"/>
      <c r="AB1269" s="524"/>
      <c r="AC1269" s="542"/>
      <c r="AD1269" s="2538" t="s">
        <v>788</v>
      </c>
      <c r="AE1269" s="2539"/>
      <c r="AF1269" s="2539"/>
      <c r="AG1269" s="2539"/>
      <c r="AH1269" s="2539"/>
      <c r="AI1269" s="2539"/>
      <c r="AJ1269" s="2539"/>
      <c r="AK1269" s="2539"/>
      <c r="AL1269" s="2539"/>
      <c r="AM1269" s="2539"/>
      <c r="AN1269" s="2539"/>
      <c r="AO1269" s="2539"/>
      <c r="AP1269" s="2539"/>
      <c r="AQ1269" s="2539" t="s">
        <v>791</v>
      </c>
      <c r="AR1269" s="2539"/>
      <c r="AS1269" s="2539"/>
      <c r="AT1269" s="2539"/>
      <c r="AU1269" s="2539"/>
      <c r="AV1269" s="2539"/>
      <c r="AW1269" s="2539"/>
      <c r="AX1269" s="2539"/>
      <c r="AY1269" s="2539"/>
      <c r="AZ1269" s="2539"/>
      <c r="BA1269" s="557"/>
      <c r="BB1269" s="2540" t="s">
        <v>740</v>
      </c>
      <c r="BC1269" s="2540"/>
      <c r="BD1269" s="2540"/>
      <c r="BE1269" s="2540"/>
      <c r="BF1269" s="2540"/>
      <c r="BG1269" s="2540"/>
      <c r="BH1269" s="2540"/>
      <c r="BI1269" s="2540">
        <v>50</v>
      </c>
      <c r="BJ1269" s="2540"/>
      <c r="BK1269" s="2540"/>
      <c r="BL1269" s="2540"/>
      <c r="BM1269" s="2540"/>
      <c r="BN1269" s="530"/>
      <c r="BO1269" s="2515" t="s">
        <v>794</v>
      </c>
      <c r="BP1269" s="2515"/>
      <c r="BQ1269" s="2515"/>
      <c r="BR1269" s="2515"/>
      <c r="BS1269" s="2515"/>
      <c r="BT1269" s="2515"/>
      <c r="BU1269" s="2515"/>
      <c r="BV1269" s="2515"/>
      <c r="BW1269" s="2515"/>
      <c r="BX1269" s="2515"/>
      <c r="BY1269" s="2515"/>
      <c r="BZ1269" s="2515"/>
      <c r="CA1269" s="2515"/>
      <c r="CB1269" s="2515"/>
      <c r="CC1269" s="2515"/>
      <c r="CD1269" s="2515"/>
      <c r="CE1269" s="2515"/>
      <c r="CF1269" s="2515"/>
      <c r="CG1269" s="2515"/>
      <c r="CH1269" s="2515"/>
      <c r="CI1269" s="2515"/>
      <c r="CJ1269" s="2515"/>
      <c r="CK1269" s="2515"/>
      <c r="CL1269" s="2515"/>
      <c r="CM1269" s="2515"/>
      <c r="CN1269" s="2515"/>
      <c r="CO1269" s="2515"/>
      <c r="CP1269" s="2515"/>
      <c r="CQ1269" s="523"/>
      <c r="CR1269" s="524"/>
      <c r="CS1269" s="524"/>
      <c r="CT1269" s="524"/>
      <c r="CU1269" s="524"/>
      <c r="CV1269" s="524"/>
      <c r="CW1269" s="524"/>
      <c r="CX1269" s="524"/>
      <c r="CY1269" s="524"/>
      <c r="CZ1269" s="524"/>
      <c r="DA1269" s="524"/>
      <c r="DB1269" s="524"/>
      <c r="DC1269" s="524"/>
      <c r="DD1269" s="524"/>
      <c r="DE1269" s="524"/>
      <c r="DF1269" s="524"/>
      <c r="DG1269" s="524"/>
      <c r="DH1269" s="524"/>
      <c r="DI1269" s="524"/>
      <c r="DJ1269" s="524"/>
      <c r="DK1269" s="524"/>
      <c r="DL1269" s="524"/>
      <c r="DM1269" s="524"/>
      <c r="DN1269" s="524"/>
      <c r="DO1269" s="524"/>
      <c r="DP1269" s="542"/>
      <c r="DQ1269" s="524"/>
      <c r="DR1269" s="524"/>
      <c r="DS1269" s="524"/>
      <c r="DT1269" s="524"/>
      <c r="DU1269" s="524"/>
      <c r="DV1269" s="524"/>
      <c r="DW1269" s="536"/>
    </row>
    <row r="1270" spans="3:127" ht="32.25" customHeight="1">
      <c r="C1270" s="523"/>
      <c r="D1270" s="524"/>
      <c r="E1270" s="524"/>
      <c r="F1270" s="524"/>
      <c r="G1270" s="523"/>
      <c r="H1270" s="524"/>
      <c r="I1270" s="482"/>
      <c r="J1270" s="483"/>
      <c r="K1270" s="481"/>
      <c r="L1270" s="482"/>
      <c r="M1270" s="482"/>
      <c r="N1270" s="482"/>
      <c r="O1270" s="482"/>
      <c r="P1270" s="482"/>
      <c r="Q1270" s="482"/>
      <c r="R1270" s="482"/>
      <c r="S1270" s="482"/>
      <c r="T1270" s="482"/>
      <c r="U1270" s="482"/>
      <c r="V1270" s="482"/>
      <c r="W1270" s="482"/>
      <c r="X1270" s="482"/>
      <c r="Y1270" s="524"/>
      <c r="Z1270" s="524"/>
      <c r="AA1270" s="524"/>
      <c r="AB1270" s="524"/>
      <c r="AC1270" s="542"/>
      <c r="AD1270" s="2538" t="s">
        <v>790</v>
      </c>
      <c r="AE1270" s="2539"/>
      <c r="AF1270" s="2539"/>
      <c r="AG1270" s="2539"/>
      <c r="AH1270" s="2539"/>
      <c r="AI1270" s="2539"/>
      <c r="AJ1270" s="2539"/>
      <c r="AK1270" s="2539"/>
      <c r="AL1270" s="2539"/>
      <c r="AM1270" s="2539"/>
      <c r="AN1270" s="2539"/>
      <c r="AO1270" s="2539"/>
      <c r="AP1270" s="2539"/>
      <c r="AQ1270" s="2539" t="s">
        <v>765</v>
      </c>
      <c r="AR1270" s="2539"/>
      <c r="AS1270" s="2539"/>
      <c r="AT1270" s="2539"/>
      <c r="AU1270" s="2539"/>
      <c r="AV1270" s="2539"/>
      <c r="AW1270" s="2539"/>
      <c r="AX1270" s="2539"/>
      <c r="AY1270" s="2539"/>
      <c r="AZ1270" s="2539"/>
      <c r="BA1270" s="557"/>
      <c r="BB1270" s="2540" t="s">
        <v>740</v>
      </c>
      <c r="BC1270" s="2540"/>
      <c r="BD1270" s="2540"/>
      <c r="BE1270" s="2540"/>
      <c r="BF1270" s="2540"/>
      <c r="BG1270" s="2540"/>
      <c r="BH1270" s="2540"/>
      <c r="BI1270" s="2540">
        <v>30</v>
      </c>
      <c r="BJ1270" s="2540"/>
      <c r="BK1270" s="2540"/>
      <c r="BL1270" s="2540"/>
      <c r="BM1270" s="2540"/>
      <c r="BN1270" s="530"/>
      <c r="BO1270" s="524"/>
      <c r="BP1270" s="524"/>
      <c r="BQ1270" s="524"/>
      <c r="BR1270" s="524"/>
      <c r="BS1270" s="524"/>
      <c r="BT1270" s="524"/>
      <c r="BU1270" s="524"/>
      <c r="BV1270" s="524"/>
      <c r="BW1270" s="524"/>
      <c r="BX1270" s="524"/>
      <c r="BY1270" s="524"/>
      <c r="BZ1270" s="524"/>
      <c r="CA1270" s="524"/>
      <c r="CB1270" s="524"/>
      <c r="CC1270" s="524"/>
      <c r="CD1270" s="524"/>
      <c r="CE1270" s="524"/>
      <c r="CF1270" s="524"/>
      <c r="CG1270" s="524"/>
      <c r="CH1270" s="524"/>
      <c r="CI1270" s="524"/>
      <c r="CJ1270" s="524"/>
      <c r="CK1270" s="524"/>
      <c r="CL1270" s="524"/>
      <c r="CM1270" s="524"/>
      <c r="CN1270" s="524"/>
      <c r="CO1270" s="524"/>
      <c r="CP1270" s="524"/>
      <c r="CQ1270" s="523"/>
      <c r="CR1270" s="524"/>
      <c r="CS1270" s="524"/>
      <c r="CT1270" s="524"/>
      <c r="CU1270" s="524"/>
      <c r="CV1270" s="524"/>
      <c r="CW1270" s="524"/>
      <c r="CX1270" s="524"/>
      <c r="CY1270" s="524"/>
      <c r="CZ1270" s="524"/>
      <c r="DA1270" s="524"/>
      <c r="DB1270" s="524"/>
      <c r="DC1270" s="524"/>
      <c r="DD1270" s="524"/>
      <c r="DE1270" s="524"/>
      <c r="DF1270" s="524"/>
      <c r="DG1270" s="524"/>
      <c r="DH1270" s="524"/>
      <c r="DI1270" s="524"/>
      <c r="DJ1270" s="524"/>
      <c r="DK1270" s="524"/>
      <c r="DL1270" s="524"/>
      <c r="DM1270" s="524"/>
      <c r="DN1270" s="524"/>
      <c r="DO1270" s="524"/>
      <c r="DP1270" s="542"/>
      <c r="DQ1270" s="524"/>
      <c r="DR1270" s="524"/>
      <c r="DS1270" s="524"/>
      <c r="DT1270" s="524"/>
      <c r="DU1270" s="524"/>
      <c r="DV1270" s="524"/>
      <c r="DW1270" s="536"/>
    </row>
    <row r="1271" spans="3:127" ht="32.25" customHeight="1">
      <c r="C1271" s="523"/>
      <c r="D1271" s="524"/>
      <c r="E1271" s="524"/>
      <c r="F1271" s="524"/>
      <c r="G1271" s="523"/>
      <c r="H1271" s="524"/>
      <c r="I1271" s="482"/>
      <c r="J1271" s="483"/>
      <c r="K1271" s="481"/>
      <c r="L1271" s="482"/>
      <c r="M1271" s="482"/>
      <c r="N1271" s="482"/>
      <c r="O1271" s="482"/>
      <c r="P1271" s="482"/>
      <c r="Q1271" s="482"/>
      <c r="R1271" s="482"/>
      <c r="S1271" s="482"/>
      <c r="T1271" s="482"/>
      <c r="U1271" s="482"/>
      <c r="V1271" s="482"/>
      <c r="W1271" s="482"/>
      <c r="X1271" s="482"/>
      <c r="Y1271" s="524"/>
      <c r="Z1271" s="524"/>
      <c r="AA1271" s="524"/>
      <c r="AB1271" s="524"/>
      <c r="AC1271" s="542"/>
      <c r="AD1271" s="2538" t="s">
        <v>789</v>
      </c>
      <c r="AE1271" s="2539"/>
      <c r="AF1271" s="2539"/>
      <c r="AG1271" s="2539"/>
      <c r="AH1271" s="2539"/>
      <c r="AI1271" s="2539"/>
      <c r="AJ1271" s="2539"/>
      <c r="AK1271" s="2539"/>
      <c r="AL1271" s="2539"/>
      <c r="AM1271" s="2539"/>
      <c r="AN1271" s="2539"/>
      <c r="AO1271" s="2539"/>
      <c r="AP1271" s="2539"/>
      <c r="AQ1271" s="2539" t="s">
        <v>792</v>
      </c>
      <c r="AR1271" s="2539"/>
      <c r="AS1271" s="2539"/>
      <c r="AT1271" s="2539"/>
      <c r="AU1271" s="2539"/>
      <c r="AV1271" s="2539"/>
      <c r="AW1271" s="2539"/>
      <c r="AX1271" s="2539"/>
      <c r="AY1271" s="2539"/>
      <c r="AZ1271" s="2539"/>
      <c r="BA1271" s="557"/>
      <c r="BB1271" s="2540" t="s">
        <v>740</v>
      </c>
      <c r="BC1271" s="2540"/>
      <c r="BD1271" s="2540"/>
      <c r="BE1271" s="2540"/>
      <c r="BF1271" s="2540"/>
      <c r="BG1271" s="2540"/>
      <c r="BH1271" s="2540"/>
      <c r="BI1271" s="2540">
        <v>200</v>
      </c>
      <c r="BJ1271" s="2540"/>
      <c r="BK1271" s="2540"/>
      <c r="BL1271" s="2540"/>
      <c r="BM1271" s="2540"/>
      <c r="BN1271" s="530"/>
      <c r="BO1271" s="524"/>
      <c r="BP1271" s="524"/>
      <c r="BQ1271" s="524"/>
      <c r="CM1271" s="524"/>
      <c r="CN1271" s="524"/>
      <c r="CO1271" s="524"/>
      <c r="CP1271" s="524"/>
      <c r="CQ1271" s="523"/>
      <c r="CR1271" s="524"/>
      <c r="CS1271" s="524"/>
      <c r="CT1271" s="524"/>
      <c r="CU1271" s="524"/>
      <c r="CV1271" s="524"/>
      <c r="CW1271" s="524"/>
      <c r="CX1271" s="524"/>
      <c r="CY1271" s="524"/>
      <c r="CZ1271" s="524"/>
      <c r="DA1271" s="524"/>
      <c r="DB1271" s="524"/>
      <c r="DC1271" s="524"/>
      <c r="DD1271" s="524"/>
      <c r="DE1271" s="524"/>
      <c r="DF1271" s="524"/>
      <c r="DG1271" s="524"/>
      <c r="DH1271" s="524"/>
      <c r="DI1271" s="524"/>
      <c r="DJ1271" s="524"/>
      <c r="DK1271" s="524"/>
      <c r="DL1271" s="524"/>
      <c r="DM1271" s="524"/>
      <c r="DN1271" s="524"/>
      <c r="DO1271" s="524"/>
      <c r="DP1271" s="542"/>
      <c r="DQ1271" s="524"/>
      <c r="DR1271" s="524"/>
      <c r="DS1271" s="524"/>
      <c r="DT1271" s="524"/>
      <c r="DU1271" s="524"/>
      <c r="DV1271" s="524"/>
      <c r="DW1271" s="536"/>
    </row>
    <row r="1272" spans="3:127" ht="32.25" customHeight="1">
      <c r="C1272" s="523"/>
      <c r="D1272" s="524"/>
      <c r="E1272" s="524"/>
      <c r="F1272" s="524"/>
      <c r="G1272" s="523"/>
      <c r="H1272" s="524"/>
      <c r="I1272" s="524"/>
      <c r="J1272" s="542"/>
      <c r="K1272" s="523"/>
      <c r="L1272" s="524"/>
      <c r="M1272" s="524"/>
      <c r="N1272" s="524"/>
      <c r="O1272" s="524"/>
      <c r="P1272" s="524"/>
      <c r="Q1272" s="524"/>
      <c r="R1272" s="524"/>
      <c r="S1272" s="524"/>
      <c r="T1272" s="524"/>
      <c r="U1272" s="524"/>
      <c r="V1272" s="524"/>
      <c r="W1272" s="524"/>
      <c r="X1272" s="524"/>
      <c r="Y1272" s="524"/>
      <c r="Z1272" s="524"/>
      <c r="AA1272" s="524"/>
      <c r="AB1272" s="524"/>
      <c r="AC1272" s="542"/>
      <c r="AD1272" s="523"/>
      <c r="AE1272" s="524"/>
      <c r="AF1272" s="524"/>
      <c r="AG1272" s="524"/>
      <c r="AH1272" s="524"/>
      <c r="AI1272" s="524"/>
      <c r="AJ1272" s="524"/>
      <c r="AK1272" s="524"/>
      <c r="AL1272" s="524"/>
      <c r="AM1272" s="524"/>
      <c r="AN1272" s="524"/>
      <c r="AO1272" s="524"/>
      <c r="AP1272" s="524"/>
      <c r="AQ1272" s="524"/>
      <c r="AR1272" s="524"/>
      <c r="AS1272" s="524"/>
      <c r="AT1272" s="524"/>
      <c r="AU1272" s="524"/>
      <c r="AV1272" s="524"/>
      <c r="AW1272" s="524"/>
      <c r="AX1272" s="524"/>
      <c r="AY1272" s="524"/>
      <c r="AZ1272" s="524"/>
      <c r="BA1272" s="523"/>
      <c r="BB1272" s="524"/>
      <c r="BC1272" s="524"/>
      <c r="BD1272" s="524"/>
      <c r="BE1272" s="524"/>
      <c r="BF1272" s="524"/>
      <c r="BG1272" s="524"/>
      <c r="BH1272" s="524"/>
      <c r="BI1272" s="524"/>
      <c r="BJ1272" s="524"/>
      <c r="BK1272" s="524"/>
      <c r="BL1272" s="524"/>
      <c r="BM1272" s="524"/>
      <c r="BN1272" s="542"/>
      <c r="BO1272" s="524"/>
      <c r="BP1272" s="524"/>
      <c r="BQ1272" s="524"/>
      <c r="BR1272" s="524"/>
      <c r="BS1272" s="524"/>
      <c r="BT1272" s="524"/>
      <c r="BU1272" s="524"/>
      <c r="BV1272" s="524"/>
      <c r="BW1272" s="524"/>
      <c r="BX1272" s="524"/>
      <c r="BY1272" s="524"/>
      <c r="BZ1272" s="524"/>
      <c r="CA1272" s="524"/>
      <c r="CB1272" s="524"/>
      <c r="CC1272" s="524"/>
      <c r="CD1272" s="524"/>
      <c r="CE1272" s="524"/>
      <c r="CF1272" s="524"/>
      <c r="CG1272" s="524"/>
      <c r="CH1272" s="524"/>
      <c r="CI1272" s="524"/>
      <c r="CJ1272" s="524"/>
      <c r="CK1272" s="524"/>
      <c r="CL1272" s="524"/>
      <c r="CM1272" s="524"/>
      <c r="CN1272" s="524"/>
      <c r="CO1272" s="524"/>
      <c r="CP1272" s="524"/>
      <c r="CQ1272" s="523"/>
      <c r="CR1272" s="524"/>
      <c r="CS1272" s="524"/>
      <c r="CT1272" s="524"/>
      <c r="CU1272" s="524"/>
      <c r="CV1272" s="524"/>
      <c r="CW1272" s="524"/>
      <c r="CX1272" s="524"/>
      <c r="CY1272" s="524"/>
      <c r="CZ1272" s="524"/>
      <c r="DA1272" s="524"/>
      <c r="DB1272" s="524"/>
      <c r="DC1272" s="524"/>
      <c r="DD1272" s="524"/>
      <c r="DE1272" s="524"/>
      <c r="DF1272" s="524"/>
      <c r="DG1272" s="524"/>
      <c r="DH1272" s="524"/>
      <c r="DI1272" s="524"/>
      <c r="DJ1272" s="524"/>
      <c r="DK1272" s="524"/>
      <c r="DL1272" s="524"/>
      <c r="DM1272" s="524"/>
      <c r="DN1272" s="524"/>
      <c r="DO1272" s="524"/>
      <c r="DP1272" s="542"/>
      <c r="DQ1272" s="524"/>
      <c r="DR1272" s="524"/>
      <c r="DS1272" s="524"/>
      <c r="DT1272" s="524"/>
      <c r="DU1272" s="524"/>
      <c r="DV1272" s="524"/>
      <c r="DW1272" s="542"/>
    </row>
    <row r="1273" spans="3:127" ht="32.25" customHeight="1">
      <c r="C1273" s="544"/>
      <c r="D1273" s="526"/>
      <c r="E1273" s="526"/>
      <c r="F1273" s="526"/>
      <c r="G1273" s="525"/>
      <c r="H1273" s="526"/>
      <c r="I1273" s="526"/>
      <c r="J1273" s="541"/>
      <c r="K1273" s="525"/>
      <c r="L1273" s="526"/>
      <c r="M1273" s="526"/>
      <c r="N1273" s="526"/>
      <c r="O1273" s="526"/>
      <c r="P1273" s="526"/>
      <c r="Q1273" s="526"/>
      <c r="R1273" s="526"/>
      <c r="S1273" s="526"/>
      <c r="T1273" s="526"/>
      <c r="U1273" s="526"/>
      <c r="V1273" s="526"/>
      <c r="W1273" s="526"/>
      <c r="X1273" s="526"/>
      <c r="Y1273" s="526"/>
      <c r="Z1273" s="526"/>
      <c r="AA1273" s="526"/>
      <c r="AB1273" s="526"/>
      <c r="AC1273" s="541"/>
      <c r="AD1273" s="525"/>
      <c r="AE1273" s="526"/>
      <c r="AF1273" s="526"/>
      <c r="AG1273" s="526"/>
      <c r="AH1273" s="526"/>
      <c r="AI1273" s="526"/>
      <c r="AJ1273" s="526"/>
      <c r="AK1273" s="526"/>
      <c r="AL1273" s="526"/>
      <c r="AM1273" s="526"/>
      <c r="AN1273" s="526"/>
      <c r="AO1273" s="526"/>
      <c r="AP1273" s="526"/>
      <c r="AQ1273" s="526"/>
      <c r="AR1273" s="526"/>
      <c r="AS1273" s="526"/>
      <c r="AT1273" s="526"/>
      <c r="AU1273" s="526"/>
      <c r="AV1273" s="526"/>
      <c r="AW1273" s="526"/>
      <c r="AX1273" s="526"/>
      <c r="AY1273" s="526"/>
      <c r="AZ1273" s="526"/>
      <c r="BA1273" s="525"/>
      <c r="BB1273" s="526"/>
      <c r="BC1273" s="526"/>
      <c r="BD1273" s="526"/>
      <c r="BE1273" s="526"/>
      <c r="BF1273" s="526"/>
      <c r="BG1273" s="526"/>
      <c r="BH1273" s="526"/>
      <c r="BI1273" s="526"/>
      <c r="BJ1273" s="526"/>
      <c r="BK1273" s="526"/>
      <c r="BL1273" s="526"/>
      <c r="BM1273" s="526"/>
      <c r="BN1273" s="541"/>
      <c r="BO1273" s="526"/>
      <c r="BP1273" s="526"/>
      <c r="BQ1273" s="526"/>
      <c r="BR1273" s="526"/>
      <c r="BS1273" s="526"/>
      <c r="BT1273" s="526"/>
      <c r="BU1273" s="526"/>
      <c r="BV1273" s="526"/>
      <c r="BW1273" s="526"/>
      <c r="BX1273" s="526"/>
      <c r="BY1273" s="526"/>
      <c r="BZ1273" s="526"/>
      <c r="CA1273" s="526"/>
      <c r="CB1273" s="526"/>
      <c r="CC1273" s="526"/>
      <c r="CD1273" s="526"/>
      <c r="CE1273" s="526"/>
      <c r="CF1273" s="526"/>
      <c r="CG1273" s="526"/>
      <c r="CH1273" s="526"/>
      <c r="CI1273" s="526"/>
      <c r="CJ1273" s="526"/>
      <c r="CK1273" s="526"/>
      <c r="CL1273" s="526"/>
      <c r="CM1273" s="526"/>
      <c r="CN1273" s="526"/>
      <c r="CO1273" s="526"/>
      <c r="CP1273" s="526"/>
      <c r="CQ1273" s="525"/>
      <c r="CR1273" s="526"/>
      <c r="CS1273" s="526"/>
      <c r="CT1273" s="526"/>
      <c r="CU1273" s="526"/>
      <c r="CV1273" s="526"/>
      <c r="CW1273" s="526"/>
      <c r="CX1273" s="526"/>
      <c r="CY1273" s="526"/>
      <c r="CZ1273" s="526"/>
      <c r="DA1273" s="526"/>
      <c r="DB1273" s="526"/>
      <c r="DC1273" s="526"/>
      <c r="DD1273" s="526"/>
      <c r="DE1273" s="526"/>
      <c r="DF1273" s="526"/>
      <c r="DG1273" s="526"/>
      <c r="DH1273" s="526"/>
      <c r="DI1273" s="526"/>
      <c r="DJ1273" s="526"/>
      <c r="DK1273" s="526"/>
      <c r="DL1273" s="526"/>
      <c r="DM1273" s="526"/>
      <c r="DN1273" s="546"/>
      <c r="DO1273" s="546"/>
      <c r="DP1273" s="547"/>
      <c r="DQ1273" s="546"/>
      <c r="DR1273" s="546"/>
      <c r="DS1273" s="546"/>
      <c r="DT1273" s="546"/>
      <c r="DU1273" s="546"/>
      <c r="DV1273" s="546"/>
      <c r="DW1273" s="547"/>
    </row>
    <row r="1274" spans="3:127">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3:127">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666" t="s">
        <v>610</v>
      </c>
      <c r="BI1275" s="2666"/>
      <c r="BJ1275" s="2666"/>
      <c r="BK1275" s="2666"/>
      <c r="BL1275" s="2666"/>
      <c r="BM1275" s="2667">
        <v>18</v>
      </c>
      <c r="BN1275" s="2667"/>
      <c r="BO1275" s="2667"/>
      <c r="BP1275" s="2667"/>
      <c r="BQ1275" s="2667"/>
      <c r="BR1275" s="2668" t="s">
        <v>610</v>
      </c>
      <c r="BS1275" s="2668"/>
      <c r="BT1275" s="2668"/>
      <c r="BU1275" s="2668"/>
      <c r="BV1275" s="2668"/>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3:127">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548"/>
      <c r="BI1276" s="548"/>
      <c r="BJ1276" s="548"/>
      <c r="BK1276" s="548"/>
      <c r="BL1276" s="548"/>
      <c r="BM1276" s="475"/>
      <c r="BN1276" s="475"/>
      <c r="BO1276" s="475"/>
      <c r="BP1276" s="475"/>
      <c r="BQ1276" s="475"/>
      <c r="BR1276" s="549"/>
      <c r="BS1276" s="549"/>
      <c r="BT1276" s="549"/>
      <c r="BU1276" s="549"/>
      <c r="BV1276" s="549"/>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3:127">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3:127">
      <c r="C1278" s="22"/>
      <c r="D1278" s="22" t="s">
        <v>486</v>
      </c>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509" t="s">
        <v>1847</v>
      </c>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
      <c r="DV1278" s="2"/>
      <c r="DW1278" s="2"/>
    </row>
    <row r="1279" spans="3:127" ht="21" customHeight="1">
      <c r="C1279" s="2508" t="s">
        <v>722</v>
      </c>
      <c r="D1279" s="2509"/>
      <c r="E1279" s="2509"/>
      <c r="F1279" s="2509"/>
      <c r="G1279" s="2509"/>
      <c r="H1279" s="2509"/>
      <c r="I1279" s="2509"/>
      <c r="J1279" s="2510"/>
      <c r="K1279" s="2508" t="s">
        <v>723</v>
      </c>
      <c r="L1279" s="2509"/>
      <c r="M1279" s="2509"/>
      <c r="N1279" s="2509"/>
      <c r="O1279" s="2509"/>
      <c r="P1279" s="2509"/>
      <c r="Q1279" s="2509"/>
      <c r="R1279" s="2509"/>
      <c r="S1279" s="2509"/>
      <c r="T1279" s="2509"/>
      <c r="U1279" s="2509"/>
      <c r="V1279" s="2509"/>
      <c r="W1279" s="2509"/>
      <c r="X1279" s="2509"/>
      <c r="Y1279" s="2509"/>
      <c r="Z1279" s="2509"/>
      <c r="AA1279" s="2509"/>
      <c r="AB1279" s="2509"/>
      <c r="AC1279" s="2510"/>
      <c r="AD1279" s="2508" t="s">
        <v>724</v>
      </c>
      <c r="AE1279" s="2509"/>
      <c r="AF1279" s="2509"/>
      <c r="AG1279" s="2509"/>
      <c r="AH1279" s="2509"/>
      <c r="AI1279" s="2509"/>
      <c r="AJ1279" s="2509"/>
      <c r="AK1279" s="2509"/>
      <c r="AL1279" s="2509"/>
      <c r="AM1279" s="2509"/>
      <c r="AN1279" s="2509"/>
      <c r="AO1279" s="2509"/>
      <c r="AP1279" s="2509"/>
      <c r="AQ1279" s="2509"/>
      <c r="AR1279" s="2509"/>
      <c r="AS1279" s="2509"/>
      <c r="AT1279" s="2509"/>
      <c r="AU1279" s="2509"/>
      <c r="AV1279" s="2509"/>
      <c r="AW1279" s="2509"/>
      <c r="AX1279" s="2509"/>
      <c r="AY1279" s="2509"/>
      <c r="AZ1279" s="2509"/>
      <c r="BA1279" s="2508" t="s">
        <v>734</v>
      </c>
      <c r="BB1279" s="2509"/>
      <c r="BC1279" s="2509"/>
      <c r="BD1279" s="2509"/>
      <c r="BE1279" s="2509"/>
      <c r="BF1279" s="2509"/>
      <c r="BG1279" s="2509"/>
      <c r="BH1279" s="2509"/>
      <c r="BI1279" s="2509"/>
      <c r="BJ1279" s="2509"/>
      <c r="BK1279" s="2509"/>
      <c r="BL1279" s="2509"/>
      <c r="BM1279" s="2509"/>
      <c r="BN1279" s="2510"/>
      <c r="BO1279" s="2508" t="s">
        <v>725</v>
      </c>
      <c r="BP1279" s="2509"/>
      <c r="BQ1279" s="2509"/>
      <c r="BR1279" s="2509"/>
      <c r="BS1279" s="2509"/>
      <c r="BT1279" s="2509"/>
      <c r="BU1279" s="2509"/>
      <c r="BV1279" s="2509"/>
      <c r="BW1279" s="2509"/>
      <c r="BX1279" s="2509"/>
      <c r="BY1279" s="2509"/>
      <c r="BZ1279" s="2509"/>
      <c r="CA1279" s="2509"/>
      <c r="CB1279" s="2509"/>
      <c r="CC1279" s="2509"/>
      <c r="CD1279" s="2509"/>
      <c r="CE1279" s="2509"/>
      <c r="CF1279" s="2509"/>
      <c r="CG1279" s="2509"/>
      <c r="CH1279" s="2509"/>
      <c r="CI1279" s="2509"/>
      <c r="CJ1279" s="2509"/>
      <c r="CK1279" s="2509"/>
      <c r="CL1279" s="2509"/>
      <c r="CM1279" s="2509"/>
      <c r="CN1279" s="2509"/>
      <c r="CO1279" s="2509"/>
      <c r="CP1279" s="2510"/>
      <c r="CQ1279" s="2622" t="s">
        <v>726</v>
      </c>
      <c r="CR1279" s="2509"/>
      <c r="CS1279" s="2509"/>
      <c r="CT1279" s="2509"/>
      <c r="CU1279" s="2509"/>
      <c r="CV1279" s="2509"/>
      <c r="CW1279" s="2509"/>
      <c r="CX1279" s="2509"/>
      <c r="CY1279" s="2509"/>
      <c r="CZ1279" s="2509"/>
      <c r="DA1279" s="2509"/>
      <c r="DB1279" s="2509"/>
      <c r="DC1279" s="2509"/>
      <c r="DD1279" s="2509"/>
      <c r="DE1279" s="2509"/>
      <c r="DF1279" s="2509"/>
      <c r="DG1279" s="2509"/>
      <c r="DH1279" s="2509"/>
      <c r="DI1279" s="2509"/>
      <c r="DJ1279" s="2509"/>
      <c r="DK1279" s="2509"/>
      <c r="DL1279" s="2509"/>
      <c r="DM1279" s="2509"/>
      <c r="DN1279" s="2509"/>
      <c r="DO1279" s="2509"/>
      <c r="DP1279" s="2509"/>
      <c r="DQ1279" s="2508" t="s">
        <v>826</v>
      </c>
      <c r="DR1279" s="2509"/>
      <c r="DS1279" s="2509"/>
      <c r="DT1279" s="2509"/>
      <c r="DU1279" s="2509"/>
      <c r="DV1279" s="2509"/>
      <c r="DW1279" s="2510"/>
    </row>
    <row r="1280" spans="3:127" ht="21" customHeight="1">
      <c r="C1280" s="2517"/>
      <c r="D1280" s="2518"/>
      <c r="E1280" s="2518"/>
      <c r="F1280" s="2518"/>
      <c r="G1280" s="2518"/>
      <c r="H1280" s="2518"/>
      <c r="I1280" s="2518"/>
      <c r="J1280" s="2519"/>
      <c r="K1280" s="2517"/>
      <c r="L1280" s="2518"/>
      <c r="M1280" s="2518"/>
      <c r="N1280" s="2518"/>
      <c r="O1280" s="2518"/>
      <c r="P1280" s="2518"/>
      <c r="Q1280" s="2518"/>
      <c r="R1280" s="2518"/>
      <c r="S1280" s="2518"/>
      <c r="T1280" s="2518"/>
      <c r="U1280" s="2518"/>
      <c r="V1280" s="2518"/>
      <c r="W1280" s="2518"/>
      <c r="X1280" s="2518"/>
      <c r="Y1280" s="2518"/>
      <c r="Z1280" s="2518"/>
      <c r="AA1280" s="2518"/>
      <c r="AB1280" s="2518"/>
      <c r="AC1280" s="2519"/>
      <c r="AD1280" s="2517"/>
      <c r="AE1280" s="2518"/>
      <c r="AF1280" s="2518"/>
      <c r="AG1280" s="2518"/>
      <c r="AH1280" s="2518"/>
      <c r="AI1280" s="2518"/>
      <c r="AJ1280" s="2518"/>
      <c r="AK1280" s="2518"/>
      <c r="AL1280" s="2518"/>
      <c r="AM1280" s="2518"/>
      <c r="AN1280" s="2518"/>
      <c r="AO1280" s="2518"/>
      <c r="AP1280" s="2518"/>
      <c r="AQ1280" s="2518"/>
      <c r="AR1280" s="2518"/>
      <c r="AS1280" s="2518"/>
      <c r="AT1280" s="2518"/>
      <c r="AU1280" s="2518"/>
      <c r="AV1280" s="2518"/>
      <c r="AW1280" s="2518"/>
      <c r="AX1280" s="2518"/>
      <c r="AY1280" s="2518"/>
      <c r="AZ1280" s="2518"/>
      <c r="BA1280" s="2517" t="s">
        <v>727</v>
      </c>
      <c r="BB1280" s="2518"/>
      <c r="BC1280" s="2518"/>
      <c r="BD1280" s="2518"/>
      <c r="BE1280" s="2518"/>
      <c r="BF1280" s="2518"/>
      <c r="BG1280" s="2518"/>
      <c r="BH1280" s="2518"/>
      <c r="BI1280" s="2518"/>
      <c r="BJ1280" s="2518"/>
      <c r="BK1280" s="2518"/>
      <c r="BL1280" s="2518"/>
      <c r="BM1280" s="2518"/>
      <c r="BN1280" s="2519"/>
      <c r="BO1280" s="2517"/>
      <c r="BP1280" s="2518"/>
      <c r="BQ1280" s="2518"/>
      <c r="BR1280" s="2518"/>
      <c r="BS1280" s="2518"/>
      <c r="BT1280" s="2518"/>
      <c r="BU1280" s="2518"/>
      <c r="BV1280" s="2518"/>
      <c r="BW1280" s="2518"/>
      <c r="BX1280" s="2518"/>
      <c r="BY1280" s="2518"/>
      <c r="BZ1280" s="2518"/>
      <c r="CA1280" s="2518"/>
      <c r="CB1280" s="2518"/>
      <c r="CC1280" s="2518"/>
      <c r="CD1280" s="2518"/>
      <c r="CE1280" s="2518"/>
      <c r="CF1280" s="2518"/>
      <c r="CG1280" s="2518"/>
      <c r="CH1280" s="2518"/>
      <c r="CI1280" s="2518"/>
      <c r="CJ1280" s="2518"/>
      <c r="CK1280" s="2518"/>
      <c r="CL1280" s="2518"/>
      <c r="CM1280" s="2518"/>
      <c r="CN1280" s="2518"/>
      <c r="CO1280" s="2518"/>
      <c r="CP1280" s="2519"/>
      <c r="CQ1280" s="2623"/>
      <c r="CR1280" s="2518"/>
      <c r="CS1280" s="2518"/>
      <c r="CT1280" s="2518"/>
      <c r="CU1280" s="2518"/>
      <c r="CV1280" s="2518"/>
      <c r="CW1280" s="2518"/>
      <c r="CX1280" s="2518"/>
      <c r="CY1280" s="2518"/>
      <c r="CZ1280" s="2518"/>
      <c r="DA1280" s="2518"/>
      <c r="DB1280" s="2518"/>
      <c r="DC1280" s="2518"/>
      <c r="DD1280" s="2518"/>
      <c r="DE1280" s="2518"/>
      <c r="DF1280" s="2518"/>
      <c r="DG1280" s="2518"/>
      <c r="DH1280" s="2518"/>
      <c r="DI1280" s="2518"/>
      <c r="DJ1280" s="2518"/>
      <c r="DK1280" s="2518"/>
      <c r="DL1280" s="2518"/>
      <c r="DM1280" s="2518"/>
      <c r="DN1280" s="2518"/>
      <c r="DO1280" s="2518"/>
      <c r="DP1280" s="2518"/>
      <c r="DQ1280" s="2517"/>
      <c r="DR1280" s="2518"/>
      <c r="DS1280" s="2518"/>
      <c r="DT1280" s="2518"/>
      <c r="DU1280" s="2518"/>
      <c r="DV1280" s="2518"/>
      <c r="DW1280" s="2519"/>
    </row>
    <row r="1281" spans="3:127" ht="21" customHeight="1">
      <c r="C1281" s="2532"/>
      <c r="D1281" s="2533"/>
      <c r="E1281" s="2533"/>
      <c r="F1281" s="2533"/>
      <c r="G1281" s="2533"/>
      <c r="H1281" s="2533"/>
      <c r="I1281" s="2533"/>
      <c r="J1281" s="2534"/>
      <c r="K1281" s="2532"/>
      <c r="L1281" s="2533"/>
      <c r="M1281" s="2533"/>
      <c r="N1281" s="2533"/>
      <c r="O1281" s="2533"/>
      <c r="P1281" s="2533"/>
      <c r="Q1281" s="2533"/>
      <c r="R1281" s="2533"/>
      <c r="S1281" s="2533"/>
      <c r="T1281" s="2533"/>
      <c r="U1281" s="2533"/>
      <c r="V1281" s="2533"/>
      <c r="W1281" s="2533"/>
      <c r="X1281" s="2533"/>
      <c r="Y1281" s="2533"/>
      <c r="Z1281" s="2533"/>
      <c r="AA1281" s="2533"/>
      <c r="AB1281" s="2533"/>
      <c r="AC1281" s="2534"/>
      <c r="AD1281" s="2532"/>
      <c r="AE1281" s="2533"/>
      <c r="AF1281" s="2533"/>
      <c r="AG1281" s="2533"/>
      <c r="AH1281" s="2533"/>
      <c r="AI1281" s="2533"/>
      <c r="AJ1281" s="2533"/>
      <c r="AK1281" s="2533"/>
      <c r="AL1281" s="2533"/>
      <c r="AM1281" s="2533"/>
      <c r="AN1281" s="2533"/>
      <c r="AO1281" s="2533"/>
      <c r="AP1281" s="2533"/>
      <c r="AQ1281" s="2533"/>
      <c r="AR1281" s="2533"/>
      <c r="AS1281" s="2533"/>
      <c r="AT1281" s="2533"/>
      <c r="AU1281" s="2533"/>
      <c r="AV1281" s="2533"/>
      <c r="AW1281" s="2533"/>
      <c r="AX1281" s="2533"/>
      <c r="AY1281" s="2533"/>
      <c r="AZ1281" s="2533"/>
      <c r="BA1281" s="2538" t="s">
        <v>835</v>
      </c>
      <c r="BB1281" s="2539"/>
      <c r="BC1281" s="2539"/>
      <c r="BD1281" s="2539"/>
      <c r="BE1281" s="2539"/>
      <c r="BF1281" s="2539"/>
      <c r="BG1281" s="2665"/>
      <c r="BH1281" s="2538" t="s">
        <v>836</v>
      </c>
      <c r="BI1281" s="2539"/>
      <c r="BJ1281" s="2539"/>
      <c r="BK1281" s="2539"/>
      <c r="BL1281" s="2539"/>
      <c r="BM1281" s="2539"/>
      <c r="BN1281" s="2665"/>
      <c r="BO1281" s="2532"/>
      <c r="BP1281" s="2533"/>
      <c r="BQ1281" s="2533"/>
      <c r="BR1281" s="2533"/>
      <c r="BS1281" s="2533"/>
      <c r="BT1281" s="2533"/>
      <c r="BU1281" s="2533"/>
      <c r="BV1281" s="2533"/>
      <c r="BW1281" s="2533"/>
      <c r="BX1281" s="2533"/>
      <c r="BY1281" s="2533"/>
      <c r="BZ1281" s="2533"/>
      <c r="CA1281" s="2533"/>
      <c r="CB1281" s="2533"/>
      <c r="CC1281" s="2533"/>
      <c r="CD1281" s="2533"/>
      <c r="CE1281" s="2533"/>
      <c r="CF1281" s="2533"/>
      <c r="CG1281" s="2533"/>
      <c r="CH1281" s="2533"/>
      <c r="CI1281" s="2533"/>
      <c r="CJ1281" s="2533"/>
      <c r="CK1281" s="2533"/>
      <c r="CL1281" s="2533"/>
      <c r="CM1281" s="2533"/>
      <c r="CN1281" s="2533"/>
      <c r="CO1281" s="2533"/>
      <c r="CP1281" s="2534"/>
      <c r="CQ1281" s="2624"/>
      <c r="CR1281" s="2533"/>
      <c r="CS1281" s="2533"/>
      <c r="CT1281" s="2533"/>
      <c r="CU1281" s="2533"/>
      <c r="CV1281" s="2533"/>
      <c r="CW1281" s="2533"/>
      <c r="CX1281" s="2533"/>
      <c r="CY1281" s="2533"/>
      <c r="CZ1281" s="2533"/>
      <c r="DA1281" s="2533"/>
      <c r="DB1281" s="2533"/>
      <c r="DC1281" s="2533"/>
      <c r="DD1281" s="2533"/>
      <c r="DE1281" s="2533"/>
      <c r="DF1281" s="2533"/>
      <c r="DG1281" s="2533"/>
      <c r="DH1281" s="2533"/>
      <c r="DI1281" s="2533"/>
      <c r="DJ1281" s="2533"/>
      <c r="DK1281" s="2533"/>
      <c r="DL1281" s="2533"/>
      <c r="DM1281" s="2533"/>
      <c r="DN1281" s="2533"/>
      <c r="DO1281" s="2533"/>
      <c r="DP1281" s="2533"/>
      <c r="DQ1281" s="2532"/>
      <c r="DR1281" s="2533"/>
      <c r="DS1281" s="2533"/>
      <c r="DT1281" s="2533"/>
      <c r="DU1281" s="2533"/>
      <c r="DV1281" s="2533"/>
      <c r="DW1281" s="2534"/>
    </row>
    <row r="1282" spans="3:127" ht="31.5" customHeight="1">
      <c r="C1282" s="2541" t="s">
        <v>758</v>
      </c>
      <c r="D1282" s="2542"/>
      <c r="E1282" s="2542"/>
      <c r="F1282" s="2543"/>
      <c r="G1282" s="2541" t="s">
        <v>768</v>
      </c>
      <c r="H1282" s="2542"/>
      <c r="I1282" s="2542"/>
      <c r="J1282" s="2543"/>
      <c r="K1282" s="2506" t="s">
        <v>768</v>
      </c>
      <c r="L1282" s="2506"/>
      <c r="M1282" s="2506"/>
      <c r="N1282" s="2506"/>
      <c r="O1282" s="2506"/>
      <c r="P1282" s="2506"/>
      <c r="Q1282" s="2506"/>
      <c r="R1282" s="2506"/>
      <c r="S1282" s="2506"/>
      <c r="T1282" s="2506"/>
      <c r="U1282" s="2506"/>
      <c r="V1282" s="2506"/>
      <c r="W1282" s="2506"/>
      <c r="X1282" s="2506"/>
      <c r="Y1282" s="2506"/>
      <c r="Z1282" s="2506"/>
      <c r="AA1282" s="2506"/>
      <c r="AB1282" s="2506"/>
      <c r="AC1282" s="2506"/>
      <c r="AD1282" s="2538" t="s">
        <v>730</v>
      </c>
      <c r="AE1282" s="2539"/>
      <c r="AF1282" s="2539"/>
      <c r="AG1282" s="2539"/>
      <c r="AH1282" s="2539"/>
      <c r="AI1282" s="2539"/>
      <c r="AJ1282" s="2539"/>
      <c r="AK1282" s="2539"/>
      <c r="AL1282" s="2539"/>
      <c r="AM1282" s="2539"/>
      <c r="AN1282" s="2539"/>
      <c r="AO1282" s="2539"/>
      <c r="AP1282" s="2539"/>
      <c r="AQ1282" s="2539" t="s">
        <v>773</v>
      </c>
      <c r="AR1282" s="2539"/>
      <c r="AS1282" s="2539"/>
      <c r="AT1282" s="2539"/>
      <c r="AU1282" s="2539"/>
      <c r="AV1282" s="2539"/>
      <c r="AW1282" s="2539"/>
      <c r="AX1282" s="2539"/>
      <c r="AY1282" s="2539"/>
      <c r="AZ1282" s="2539"/>
      <c r="BA1282" s="557"/>
      <c r="BB1282" s="2539" t="s">
        <v>828</v>
      </c>
      <c r="BC1282" s="2539"/>
      <c r="BD1282" s="2539"/>
      <c r="BE1282" s="2539"/>
      <c r="BF1282" s="2539"/>
      <c r="BG1282" s="2539"/>
      <c r="BH1282" s="2539"/>
      <c r="BI1282" s="2539"/>
      <c r="BJ1282" s="2539"/>
      <c r="BK1282" s="2539"/>
      <c r="BL1282" s="2539"/>
      <c r="BM1282" s="2539"/>
      <c r="BN1282" s="2539"/>
      <c r="BO1282" s="531"/>
      <c r="BP1282" s="521"/>
      <c r="BQ1282" s="521"/>
      <c r="BR1282" s="521"/>
      <c r="BS1282" s="521"/>
      <c r="BT1282" s="521"/>
      <c r="BU1282" s="521"/>
      <c r="BV1282" s="521"/>
      <c r="BW1282" s="521"/>
      <c r="BX1282" s="521"/>
      <c r="BY1282" s="521"/>
      <c r="BZ1282" s="521"/>
      <c r="CA1282" s="521"/>
      <c r="CB1282" s="521"/>
      <c r="CC1282" s="521"/>
      <c r="CD1282" s="521"/>
      <c r="CE1282" s="521"/>
      <c r="CF1282" s="521"/>
      <c r="CG1282" s="521"/>
      <c r="CH1282" s="521"/>
      <c r="CI1282" s="521"/>
      <c r="CJ1282" s="521"/>
      <c r="CK1282" s="521"/>
      <c r="CL1282" s="521"/>
      <c r="CM1282" s="521"/>
      <c r="CN1282" s="521"/>
      <c r="CO1282" s="521"/>
      <c r="CP1282" s="543"/>
      <c r="CQ1282" s="521"/>
      <c r="CR1282" s="521"/>
      <c r="CS1282" s="521"/>
      <c r="CT1282" s="521"/>
      <c r="CU1282" s="521"/>
      <c r="CV1282" s="521"/>
      <c r="CW1282" s="521"/>
      <c r="CX1282" s="521"/>
      <c r="CY1282" s="521"/>
      <c r="CZ1282" s="521"/>
      <c r="DA1282" s="521"/>
      <c r="DB1282" s="521"/>
      <c r="DC1282" s="521"/>
      <c r="DD1282" s="521"/>
      <c r="DE1282" s="521"/>
      <c r="DF1282" s="521"/>
      <c r="DG1282" s="521"/>
      <c r="DH1282" s="521"/>
      <c r="DI1282" s="521"/>
      <c r="DJ1282" s="521"/>
      <c r="DK1282" s="521"/>
      <c r="DL1282" s="521"/>
      <c r="DM1282" s="521"/>
      <c r="DN1282" s="521"/>
      <c r="DO1282" s="521"/>
      <c r="DP1282" s="521"/>
      <c r="DQ1282" s="531"/>
      <c r="DR1282" s="521"/>
      <c r="DS1282" s="521"/>
      <c r="DT1282" s="521"/>
      <c r="DU1282" s="521"/>
      <c r="DV1282" s="521"/>
      <c r="DW1282" s="543"/>
    </row>
    <row r="1283" spans="3:127" ht="31.5" customHeight="1">
      <c r="C1283" s="2544"/>
      <c r="D1283" s="2545"/>
      <c r="E1283" s="2545"/>
      <c r="F1283" s="2546"/>
      <c r="G1283" s="2544"/>
      <c r="H1283" s="2545"/>
      <c r="I1283" s="2545"/>
      <c r="J1283" s="2546"/>
      <c r="K1283" s="2518" t="s">
        <v>830</v>
      </c>
      <c r="L1283" s="2518"/>
      <c r="M1283" s="2518"/>
      <c r="N1283" s="2518"/>
      <c r="O1283" s="2518"/>
      <c r="P1283" s="2518"/>
      <c r="Q1283" s="2518"/>
      <c r="R1283" s="2518"/>
      <c r="S1283" s="2518"/>
      <c r="T1283" s="2518"/>
      <c r="U1283" s="2518"/>
      <c r="V1283" s="2518"/>
      <c r="W1283" s="2518"/>
      <c r="X1283" s="2518"/>
      <c r="Y1283" s="2518"/>
      <c r="Z1283" s="2518"/>
      <c r="AA1283" s="2518"/>
      <c r="AB1283" s="2518"/>
      <c r="AC1283" s="2518"/>
      <c r="AD1283" s="2538" t="s">
        <v>732</v>
      </c>
      <c r="AE1283" s="2539"/>
      <c r="AF1283" s="2539"/>
      <c r="AG1283" s="2539"/>
      <c r="AH1283" s="2539"/>
      <c r="AI1283" s="2539"/>
      <c r="AJ1283" s="2539"/>
      <c r="AK1283" s="2539"/>
      <c r="AL1283" s="2539"/>
      <c r="AM1283" s="2539"/>
      <c r="AN1283" s="2539"/>
      <c r="AO1283" s="2539"/>
      <c r="AP1283" s="2539"/>
      <c r="AQ1283" s="2539" t="s">
        <v>827</v>
      </c>
      <c r="AR1283" s="2539"/>
      <c r="AS1283" s="2539"/>
      <c r="AT1283" s="2539"/>
      <c r="AU1283" s="2539"/>
      <c r="AV1283" s="2539"/>
      <c r="AW1283" s="2539"/>
      <c r="AX1283" s="2539"/>
      <c r="AY1283" s="2539"/>
      <c r="AZ1283" s="2539"/>
      <c r="BA1283" s="557"/>
      <c r="BB1283" s="2540" t="s">
        <v>740</v>
      </c>
      <c r="BC1283" s="2540"/>
      <c r="BD1283" s="2540"/>
      <c r="BE1283" s="2540"/>
      <c r="BF1283" s="2540"/>
      <c r="BG1283" s="2540"/>
      <c r="BH1283" s="2540"/>
      <c r="BI1283" s="2540">
        <v>30</v>
      </c>
      <c r="BJ1283" s="2540"/>
      <c r="BK1283" s="2540"/>
      <c r="BL1283" s="2540"/>
      <c r="BM1283" s="2540"/>
      <c r="BN1283" s="563"/>
      <c r="BO1283" s="481"/>
      <c r="BP1283" s="482"/>
      <c r="BQ1283" s="482"/>
      <c r="BR1283" s="482"/>
      <c r="BS1283" s="482"/>
      <c r="BT1283" s="482"/>
      <c r="BU1283" s="482"/>
      <c r="BV1283" s="482"/>
      <c r="BW1283" s="482"/>
      <c r="BX1283" s="482"/>
      <c r="BY1283" s="482"/>
      <c r="BZ1283" s="482"/>
      <c r="CA1283" s="482"/>
      <c r="CB1283" s="482"/>
      <c r="CC1283" s="482"/>
      <c r="CD1283" s="482"/>
      <c r="CE1283" s="482"/>
      <c r="CF1283" s="482"/>
      <c r="CG1283" s="482"/>
      <c r="CH1283" s="482"/>
      <c r="CI1283" s="482"/>
      <c r="CJ1283" s="482"/>
      <c r="CK1283" s="482"/>
      <c r="CL1283" s="482"/>
      <c r="CM1283" s="482"/>
      <c r="CN1283" s="482"/>
      <c r="CO1283" s="482"/>
      <c r="CP1283" s="483"/>
      <c r="CQ1283" s="482"/>
      <c r="CR1283" s="482"/>
      <c r="CS1283" s="482"/>
      <c r="CT1283" s="482"/>
      <c r="CU1283" s="482"/>
      <c r="CV1283" s="482"/>
      <c r="CW1283" s="482"/>
      <c r="CX1283" s="482"/>
      <c r="CY1283" s="482"/>
      <c r="CZ1283" s="482"/>
      <c r="DA1283" s="482"/>
      <c r="DB1283" s="482"/>
      <c r="DC1283" s="482"/>
      <c r="DD1283" s="482"/>
      <c r="DE1283" s="482"/>
      <c r="DF1283" s="482"/>
      <c r="DG1283" s="482"/>
      <c r="DH1283" s="482"/>
      <c r="DI1283" s="482"/>
      <c r="DJ1283" s="482"/>
      <c r="DK1283" s="482"/>
      <c r="DL1283" s="482"/>
      <c r="DM1283" s="482"/>
      <c r="DN1283" s="482"/>
      <c r="DO1283" s="482"/>
      <c r="DP1283" s="482"/>
      <c r="DQ1283" s="481"/>
      <c r="DR1283" s="482"/>
      <c r="DS1283" s="482"/>
      <c r="DT1283" s="482"/>
      <c r="DU1283" s="482"/>
      <c r="DV1283" s="482"/>
      <c r="DW1283" s="483"/>
    </row>
    <row r="1284" spans="3:127" ht="31.5" customHeight="1">
      <c r="C1284" s="2544"/>
      <c r="D1284" s="2545"/>
      <c r="E1284" s="2545"/>
      <c r="F1284" s="2546"/>
      <c r="G1284" s="2544"/>
      <c r="H1284" s="2545"/>
      <c r="I1284" s="2545"/>
      <c r="J1284" s="2546"/>
      <c r="K1284" s="2518" t="s">
        <v>831</v>
      </c>
      <c r="L1284" s="2518"/>
      <c r="M1284" s="2518"/>
      <c r="N1284" s="2518"/>
      <c r="O1284" s="2518"/>
      <c r="P1284" s="2518"/>
      <c r="Q1284" s="2518"/>
      <c r="R1284" s="2518"/>
      <c r="S1284" s="2518"/>
      <c r="T1284" s="2518"/>
      <c r="U1284" s="2518"/>
      <c r="V1284" s="2518"/>
      <c r="W1284" s="2518"/>
      <c r="X1284" s="2518"/>
      <c r="Y1284" s="2518"/>
      <c r="Z1284" s="2518"/>
      <c r="AA1284" s="2518"/>
      <c r="AB1284" s="2518"/>
      <c r="AC1284" s="2518"/>
      <c r="AD1284" s="2508" t="s">
        <v>633</v>
      </c>
      <c r="AE1284" s="2509"/>
      <c r="AF1284" s="2509"/>
      <c r="AG1284" s="2509"/>
      <c r="AH1284" s="2509"/>
      <c r="AI1284" s="2509"/>
      <c r="AJ1284" s="2509"/>
      <c r="AK1284" s="2509"/>
      <c r="AL1284" s="2509"/>
      <c r="AM1284" s="2509"/>
      <c r="AN1284" s="2509"/>
      <c r="AO1284" s="2509"/>
      <c r="AP1284" s="2509"/>
      <c r="AQ1284" s="2509" t="s">
        <v>636</v>
      </c>
      <c r="AR1284" s="2509"/>
      <c r="AS1284" s="2509"/>
      <c r="AT1284" s="2509"/>
      <c r="AU1284" s="2509"/>
      <c r="AV1284" s="2509"/>
      <c r="AW1284" s="2509"/>
      <c r="AX1284" s="2509"/>
      <c r="AY1284" s="2509"/>
      <c r="AZ1284" s="2509"/>
      <c r="BA1284" s="531"/>
      <c r="BB1284" s="2670" t="s">
        <v>834</v>
      </c>
      <c r="BC1284" s="2670"/>
      <c r="BD1284" s="2670"/>
      <c r="BE1284" s="2670"/>
      <c r="BF1284" s="2670"/>
      <c r="BG1284" s="2670"/>
      <c r="BH1284" s="2670"/>
      <c r="BI1284" s="2670"/>
      <c r="BJ1284" s="2670"/>
      <c r="BK1284" s="2670"/>
      <c r="BL1284" s="2670"/>
      <c r="BM1284" s="2670"/>
      <c r="BN1284" s="2671"/>
      <c r="BO1284" s="481"/>
      <c r="BP1284" s="561"/>
      <c r="BQ1284" s="561"/>
      <c r="BR1284" s="561"/>
      <c r="BS1284" s="561"/>
      <c r="BT1284" s="561"/>
      <c r="BU1284" s="561"/>
      <c r="BV1284" s="561"/>
      <c r="BW1284" s="561"/>
      <c r="BX1284" s="561"/>
      <c r="BY1284" s="561"/>
      <c r="BZ1284" s="561"/>
      <c r="CA1284" s="561"/>
      <c r="CB1284" s="561"/>
      <c r="CC1284" s="561"/>
      <c r="CD1284" s="561"/>
      <c r="CE1284" s="561"/>
      <c r="CF1284" s="561"/>
      <c r="CG1284" s="561"/>
      <c r="CH1284" s="561"/>
      <c r="CI1284" s="561"/>
      <c r="CJ1284" s="561"/>
      <c r="CK1284" s="561"/>
      <c r="CL1284" s="561"/>
      <c r="CM1284" s="561"/>
      <c r="CN1284" s="561"/>
      <c r="CO1284" s="561"/>
      <c r="CP1284" s="562"/>
      <c r="CQ1284" s="524"/>
      <c r="CR1284" s="524"/>
      <c r="CS1284" s="524"/>
      <c r="CT1284" s="524"/>
      <c r="CU1284" s="524"/>
      <c r="CV1284" s="524"/>
      <c r="CW1284" s="524"/>
      <c r="CX1284" s="524"/>
      <c r="CY1284" s="482"/>
      <c r="CZ1284" s="482"/>
      <c r="DA1284" s="482"/>
      <c r="DB1284" s="482"/>
      <c r="DC1284" s="482"/>
      <c r="DD1284" s="482"/>
      <c r="DE1284" s="482"/>
      <c r="DF1284" s="482"/>
      <c r="DG1284" s="482"/>
      <c r="DH1284" s="482"/>
      <c r="DI1284" s="482"/>
      <c r="DJ1284" s="482"/>
      <c r="DK1284" s="482"/>
      <c r="DL1284" s="482"/>
      <c r="DM1284" s="482"/>
      <c r="DN1284" s="482"/>
      <c r="DO1284" s="482"/>
      <c r="DP1284" s="482"/>
      <c r="DQ1284" s="481"/>
      <c r="DR1284" s="482"/>
      <c r="DS1284" s="482"/>
      <c r="DT1284" s="482"/>
      <c r="DU1284" s="482"/>
      <c r="DV1284" s="482"/>
      <c r="DW1284" s="483"/>
    </row>
    <row r="1285" spans="3:127" ht="31.5" customHeight="1">
      <c r="C1285" s="2544"/>
      <c r="D1285" s="2545"/>
      <c r="E1285" s="2545"/>
      <c r="F1285" s="2546"/>
      <c r="G1285" s="2544"/>
      <c r="H1285" s="2545"/>
      <c r="I1285" s="2545"/>
      <c r="J1285" s="2546"/>
      <c r="K1285" s="2518" t="s">
        <v>832</v>
      </c>
      <c r="L1285" s="2518"/>
      <c r="M1285" s="2518"/>
      <c r="N1285" s="2518"/>
      <c r="O1285" s="2518"/>
      <c r="P1285" s="2518"/>
      <c r="Q1285" s="2518"/>
      <c r="R1285" s="2518"/>
      <c r="S1285" s="2518"/>
      <c r="T1285" s="2518"/>
      <c r="U1285" s="2518"/>
      <c r="V1285" s="2518"/>
      <c r="W1285" s="2518"/>
      <c r="X1285" s="2518"/>
      <c r="Y1285" s="2518"/>
      <c r="Z1285" s="2518"/>
      <c r="AA1285" s="2518"/>
      <c r="AB1285" s="2518"/>
      <c r="AC1285" s="2518"/>
      <c r="AD1285" s="523"/>
      <c r="AE1285" s="524"/>
      <c r="AF1285" s="524"/>
      <c r="AG1285" s="524"/>
      <c r="AH1285" s="524"/>
      <c r="AI1285" s="524"/>
      <c r="AJ1285" s="524"/>
      <c r="AK1285" s="524"/>
      <c r="AL1285" s="524"/>
      <c r="AM1285" s="524"/>
      <c r="AN1285" s="524"/>
      <c r="AO1285" s="524"/>
      <c r="AP1285" s="524"/>
      <c r="AQ1285" s="524"/>
      <c r="AR1285" s="524"/>
      <c r="AS1285" s="524"/>
      <c r="AT1285" s="524"/>
      <c r="AU1285" s="524"/>
      <c r="AV1285" s="524"/>
      <c r="AW1285" s="524"/>
      <c r="AX1285" s="524"/>
      <c r="AY1285" s="524"/>
      <c r="AZ1285" s="524"/>
      <c r="BA1285" s="523"/>
      <c r="BB1285" s="2672"/>
      <c r="BC1285" s="2672"/>
      <c r="BD1285" s="2672"/>
      <c r="BE1285" s="2672"/>
      <c r="BF1285" s="2672"/>
      <c r="BG1285" s="2672"/>
      <c r="BH1285" s="2672"/>
      <c r="BI1285" s="2672"/>
      <c r="BJ1285" s="2672"/>
      <c r="BK1285" s="2672"/>
      <c r="BL1285" s="2672"/>
      <c r="BM1285" s="2672"/>
      <c r="BN1285" s="2673"/>
      <c r="BO1285" s="481"/>
      <c r="BP1285" s="561"/>
      <c r="BQ1285" s="561"/>
      <c r="BR1285" s="561"/>
      <c r="BS1285" s="561"/>
      <c r="BT1285" s="561"/>
      <c r="BU1285" s="561"/>
      <c r="BV1285" s="561"/>
      <c r="BW1285" s="561"/>
      <c r="BX1285" s="561"/>
      <c r="BY1285" s="561"/>
      <c r="BZ1285" s="561"/>
      <c r="CA1285" s="561"/>
      <c r="CB1285" s="561"/>
      <c r="CC1285" s="561"/>
      <c r="CD1285" s="561"/>
      <c r="CE1285" s="561"/>
      <c r="CF1285" s="561"/>
      <c r="CG1285" s="561"/>
      <c r="CH1285" s="561"/>
      <c r="CI1285" s="561"/>
      <c r="CJ1285" s="561"/>
      <c r="CK1285" s="561"/>
      <c r="CL1285" s="561"/>
      <c r="CM1285" s="561"/>
      <c r="CN1285" s="561"/>
      <c r="CO1285" s="561"/>
      <c r="CP1285" s="562"/>
      <c r="CQ1285" s="524"/>
      <c r="CR1285" s="524"/>
      <c r="CS1285" s="524"/>
      <c r="CT1285" s="524"/>
      <c r="CU1285" s="524"/>
      <c r="CV1285" s="524"/>
      <c r="CW1285" s="524"/>
      <c r="CX1285" s="524"/>
      <c r="CY1285" s="482"/>
      <c r="CZ1285" s="482"/>
      <c r="DA1285" s="482"/>
      <c r="DB1285" s="482"/>
      <c r="DC1285" s="482"/>
      <c r="DD1285" s="482"/>
      <c r="DE1285" s="482"/>
      <c r="DF1285" s="482"/>
      <c r="DG1285" s="482"/>
      <c r="DH1285" s="482"/>
      <c r="DI1285" s="482"/>
      <c r="DJ1285" s="482"/>
      <c r="DK1285" s="482"/>
      <c r="DL1285" s="482"/>
      <c r="DM1285" s="482"/>
      <c r="DN1285" s="482"/>
      <c r="DO1285" s="482"/>
      <c r="DP1285" s="482"/>
      <c r="DQ1285" s="481"/>
      <c r="DR1285" s="482"/>
      <c r="DS1285" s="482"/>
      <c r="DT1285" s="482"/>
      <c r="DU1285" s="482"/>
      <c r="DV1285" s="482"/>
      <c r="DW1285" s="483"/>
    </row>
    <row r="1286" spans="3:127" ht="31.5" customHeight="1">
      <c r="C1286" s="2544"/>
      <c r="D1286" s="2545"/>
      <c r="E1286" s="2545"/>
      <c r="F1286" s="2546"/>
      <c r="G1286" s="2544"/>
      <c r="H1286" s="2545"/>
      <c r="I1286" s="2545"/>
      <c r="J1286" s="2546"/>
      <c r="K1286" s="2518" t="s">
        <v>833</v>
      </c>
      <c r="L1286" s="2518"/>
      <c r="M1286" s="2518"/>
      <c r="N1286" s="2518"/>
      <c r="O1286" s="2518"/>
      <c r="P1286" s="2518"/>
      <c r="Q1286" s="2518"/>
      <c r="R1286" s="2518"/>
      <c r="S1286" s="2518"/>
      <c r="T1286" s="2518"/>
      <c r="U1286" s="2518"/>
      <c r="V1286" s="2518"/>
      <c r="W1286" s="2518"/>
      <c r="X1286" s="2518"/>
      <c r="Y1286" s="2518"/>
      <c r="Z1286" s="2518"/>
      <c r="AA1286" s="2518"/>
      <c r="AB1286" s="2518"/>
      <c r="AC1286" s="2518"/>
      <c r="AD1286" s="523"/>
      <c r="AE1286" s="524"/>
      <c r="AF1286" s="524"/>
      <c r="AG1286" s="524"/>
      <c r="AH1286" s="524"/>
      <c r="AI1286" s="524"/>
      <c r="AJ1286" s="524"/>
      <c r="AK1286" s="524"/>
      <c r="AL1286" s="524"/>
      <c r="AM1286" s="524"/>
      <c r="AN1286" s="524"/>
      <c r="AO1286" s="524"/>
      <c r="AP1286" s="524"/>
      <c r="AQ1286" s="524"/>
      <c r="AR1286" s="524"/>
      <c r="AS1286" s="524"/>
      <c r="AT1286" s="524"/>
      <c r="AU1286" s="524"/>
      <c r="AV1286" s="524"/>
      <c r="AW1286" s="524"/>
      <c r="AX1286" s="524"/>
      <c r="AY1286" s="524"/>
      <c r="AZ1286" s="524"/>
      <c r="BA1286" s="523"/>
      <c r="BB1286" s="524"/>
      <c r="BC1286" s="524"/>
      <c r="BD1286" s="524"/>
      <c r="BE1286" s="524"/>
      <c r="BF1286" s="524"/>
      <c r="BG1286" s="524"/>
      <c r="BH1286" s="524"/>
      <c r="BI1286" s="524"/>
      <c r="BJ1286" s="524"/>
      <c r="BK1286" s="524"/>
      <c r="BL1286" s="524"/>
      <c r="BM1286" s="524"/>
      <c r="BN1286" s="524"/>
      <c r="BO1286" s="523"/>
      <c r="BP1286" s="524"/>
      <c r="BQ1286" s="524"/>
      <c r="BR1286" s="524"/>
      <c r="BS1286" s="524"/>
      <c r="BT1286" s="524"/>
      <c r="BU1286" s="524"/>
      <c r="BV1286" s="524"/>
      <c r="BW1286" s="524"/>
      <c r="BX1286" s="524"/>
      <c r="BY1286" s="524"/>
      <c r="BZ1286" s="524"/>
      <c r="CA1286" s="524"/>
      <c r="CB1286" s="524"/>
      <c r="CC1286" s="524"/>
      <c r="CD1286" s="524"/>
      <c r="CE1286" s="524"/>
      <c r="CF1286" s="524"/>
      <c r="CG1286" s="524"/>
      <c r="CH1286" s="524"/>
      <c r="CI1286" s="524"/>
      <c r="CJ1286" s="524"/>
      <c r="CK1286" s="524"/>
      <c r="CL1286" s="524"/>
      <c r="CM1286" s="524"/>
      <c r="CN1286" s="524"/>
      <c r="CO1286" s="524"/>
      <c r="CP1286" s="542"/>
      <c r="CQ1286" s="2669" t="s">
        <v>795</v>
      </c>
      <c r="CR1286" s="2669"/>
      <c r="CS1286" s="2669"/>
      <c r="CT1286" s="2669"/>
      <c r="CU1286" s="2669"/>
      <c r="CV1286" s="2669"/>
      <c r="CW1286" s="2669"/>
      <c r="CX1286" s="2669"/>
      <c r="CY1286" s="2669"/>
      <c r="CZ1286" s="2669"/>
      <c r="DA1286" s="2669"/>
      <c r="DB1286" s="2669"/>
      <c r="DC1286" s="2669"/>
      <c r="DD1286" s="2669"/>
      <c r="DE1286" s="2669"/>
      <c r="DF1286" s="2669"/>
      <c r="DG1286" s="2669"/>
      <c r="DH1286" s="2669"/>
      <c r="DI1286" s="2669"/>
      <c r="DJ1286" s="2669"/>
      <c r="DK1286" s="2669"/>
      <c r="DL1286" s="2669"/>
      <c r="DM1286" s="2669"/>
      <c r="DN1286" s="2669"/>
      <c r="DO1286" s="2669"/>
      <c r="DP1286" s="2669"/>
      <c r="DQ1286" s="481"/>
      <c r="DR1286" s="482"/>
      <c r="DS1286" s="482"/>
      <c r="DT1286" s="482"/>
      <c r="DU1286" s="482"/>
      <c r="DV1286" s="482"/>
      <c r="DW1286" s="483"/>
    </row>
    <row r="1287" spans="3:127" ht="31.5" customHeight="1">
      <c r="C1287" s="2544"/>
      <c r="D1287" s="2545"/>
      <c r="E1287" s="2545"/>
      <c r="F1287" s="2546"/>
      <c r="G1287" s="2544"/>
      <c r="H1287" s="2545"/>
      <c r="I1287" s="2545"/>
      <c r="J1287" s="2546"/>
      <c r="K1287" s="551"/>
      <c r="L1287" s="551"/>
      <c r="M1287" s="551"/>
      <c r="N1287" s="551"/>
      <c r="O1287" s="551"/>
      <c r="P1287" s="551"/>
      <c r="Q1287" s="551"/>
      <c r="R1287" s="538"/>
      <c r="S1287" s="538"/>
      <c r="T1287" s="538"/>
      <c r="U1287" s="524"/>
      <c r="V1287" s="524"/>
      <c r="W1287" s="524"/>
      <c r="X1287" s="524"/>
      <c r="Y1287" s="524"/>
      <c r="Z1287" s="524"/>
      <c r="AA1287" s="524"/>
      <c r="AB1287" s="524"/>
      <c r="AC1287" s="524"/>
      <c r="AD1287" s="523"/>
      <c r="AE1287" s="524"/>
      <c r="AF1287" s="524"/>
      <c r="AG1287" s="524"/>
      <c r="AH1287" s="524"/>
      <c r="AI1287" s="524"/>
      <c r="AJ1287" s="524"/>
      <c r="AK1287" s="524"/>
      <c r="AL1287" s="524"/>
      <c r="AM1287" s="524"/>
      <c r="AN1287" s="524"/>
      <c r="AO1287" s="524"/>
      <c r="AP1287" s="524"/>
      <c r="AQ1287" s="524"/>
      <c r="AR1287" s="524"/>
      <c r="AS1287" s="524"/>
      <c r="AT1287" s="524"/>
      <c r="AU1287" s="524"/>
      <c r="AV1287" s="524"/>
      <c r="AW1287" s="524"/>
      <c r="AX1287" s="524"/>
      <c r="AY1287" s="524"/>
      <c r="AZ1287" s="524"/>
      <c r="BA1287" s="523"/>
      <c r="BB1287" s="524"/>
      <c r="BC1287" s="524"/>
      <c r="BD1287" s="524"/>
      <c r="BE1287" s="524"/>
      <c r="BF1287" s="524"/>
      <c r="BG1287" s="524"/>
      <c r="BH1287" s="524"/>
      <c r="BI1287" s="524"/>
      <c r="BJ1287" s="524"/>
      <c r="BK1287" s="524"/>
      <c r="BL1287" s="524"/>
      <c r="BM1287" s="524"/>
      <c r="BN1287" s="524"/>
      <c r="BO1287" s="523"/>
      <c r="BP1287" s="524"/>
      <c r="BQ1287" s="524"/>
      <c r="BR1287" s="524"/>
      <c r="BS1287" s="524"/>
      <c r="BT1287" s="524"/>
      <c r="BU1287" s="524"/>
      <c r="BV1287" s="524"/>
      <c r="BW1287" s="524"/>
      <c r="BX1287" s="524"/>
      <c r="BY1287" s="524"/>
      <c r="BZ1287" s="482"/>
      <c r="CA1287" s="482"/>
      <c r="CB1287" s="482"/>
      <c r="CC1287" s="482"/>
      <c r="CD1287" s="482"/>
      <c r="CE1287" s="482"/>
      <c r="CF1287" s="482"/>
      <c r="CG1287" s="482"/>
      <c r="CH1287" s="482"/>
      <c r="CI1287" s="482"/>
      <c r="CJ1287" s="482"/>
      <c r="CK1287" s="482"/>
      <c r="CL1287" s="482"/>
      <c r="CM1287" s="482"/>
      <c r="CN1287" s="482"/>
      <c r="CO1287" s="482"/>
      <c r="CP1287" s="483"/>
      <c r="CQ1287" s="2669" t="s">
        <v>796</v>
      </c>
      <c r="CR1287" s="2669"/>
      <c r="CS1287" s="2669"/>
      <c r="CT1287" s="2669"/>
      <c r="CU1287" s="2669"/>
      <c r="CV1287" s="2669"/>
      <c r="CW1287" s="2669"/>
      <c r="CX1287" s="2669"/>
      <c r="CY1287" s="2669"/>
      <c r="CZ1287" s="2669"/>
      <c r="DA1287" s="2669"/>
      <c r="DB1287" s="2669"/>
      <c r="DC1287" s="2669"/>
      <c r="DD1287" s="2669"/>
      <c r="DE1287" s="2669"/>
      <c r="DF1287" s="2669"/>
      <c r="DG1287" s="2669"/>
      <c r="DH1287" s="2669"/>
      <c r="DI1287" s="2669"/>
      <c r="DJ1287" s="2669"/>
      <c r="DK1287" s="2669"/>
      <c r="DL1287" s="2669"/>
      <c r="DM1287" s="2669"/>
      <c r="DN1287" s="2669"/>
      <c r="DO1287" s="2669"/>
      <c r="DP1287" s="2669"/>
      <c r="DQ1287" s="523"/>
      <c r="DR1287" s="524"/>
      <c r="DS1287" s="524"/>
      <c r="DT1287" s="524"/>
      <c r="DU1287" s="524"/>
      <c r="DV1287" s="524"/>
      <c r="DW1287" s="536"/>
    </row>
    <row r="1288" spans="3:127" ht="31.5" customHeight="1">
      <c r="C1288" s="2547"/>
      <c r="D1288" s="2548"/>
      <c r="E1288" s="2548"/>
      <c r="F1288" s="2549"/>
      <c r="G1288" s="2547"/>
      <c r="H1288" s="2548"/>
      <c r="I1288" s="2548"/>
      <c r="J1288" s="2549"/>
      <c r="K1288" s="525"/>
      <c r="L1288" s="526"/>
      <c r="M1288" s="526"/>
      <c r="N1288" s="526"/>
      <c r="O1288" s="526"/>
      <c r="P1288" s="526"/>
      <c r="Q1288" s="526"/>
      <c r="R1288" s="540"/>
      <c r="S1288" s="540"/>
      <c r="T1288" s="540"/>
      <c r="U1288" s="526"/>
      <c r="V1288" s="526"/>
      <c r="W1288" s="526"/>
      <c r="X1288" s="526"/>
      <c r="Y1288" s="526"/>
      <c r="Z1288" s="526"/>
      <c r="AA1288" s="526"/>
      <c r="AB1288" s="526"/>
      <c r="AC1288" s="526"/>
      <c r="AD1288" s="525"/>
      <c r="AE1288" s="526"/>
      <c r="AF1288" s="526"/>
      <c r="AG1288" s="526"/>
      <c r="AH1288" s="526"/>
      <c r="AI1288" s="526"/>
      <c r="AJ1288" s="526"/>
      <c r="AK1288" s="526"/>
      <c r="AL1288" s="526"/>
      <c r="AM1288" s="526"/>
      <c r="AN1288" s="526"/>
      <c r="AO1288" s="526"/>
      <c r="AP1288" s="526"/>
      <c r="AQ1288" s="526"/>
      <c r="AR1288" s="526"/>
      <c r="AS1288" s="526"/>
      <c r="AT1288" s="526"/>
      <c r="AU1288" s="526"/>
      <c r="AV1288" s="526"/>
      <c r="AW1288" s="526"/>
      <c r="AX1288" s="526"/>
      <c r="AY1288" s="526"/>
      <c r="AZ1288" s="526"/>
      <c r="BA1288" s="525"/>
      <c r="BB1288" s="526"/>
      <c r="BC1288" s="526"/>
      <c r="BD1288" s="526"/>
      <c r="BE1288" s="526"/>
      <c r="BF1288" s="526"/>
      <c r="BG1288" s="526"/>
      <c r="BH1288" s="526"/>
      <c r="BI1288" s="526"/>
      <c r="BJ1288" s="526"/>
      <c r="BK1288" s="526"/>
      <c r="BL1288" s="526"/>
      <c r="BM1288" s="526"/>
      <c r="BN1288" s="526"/>
      <c r="BO1288" s="525"/>
      <c r="BP1288" s="526"/>
      <c r="BQ1288" s="526"/>
      <c r="BR1288" s="526"/>
      <c r="BS1288" s="526"/>
      <c r="BT1288" s="526"/>
      <c r="BU1288" s="526"/>
      <c r="BV1288" s="526"/>
      <c r="BW1288" s="526"/>
      <c r="BX1288" s="526"/>
      <c r="BY1288" s="526"/>
      <c r="BZ1288" s="486"/>
      <c r="CA1288" s="486"/>
      <c r="CB1288" s="486"/>
      <c r="CC1288" s="486"/>
      <c r="CD1288" s="486"/>
      <c r="CE1288" s="486"/>
      <c r="CF1288" s="486"/>
      <c r="CG1288" s="486"/>
      <c r="CH1288" s="486"/>
      <c r="CI1288" s="486"/>
      <c r="CJ1288" s="486"/>
      <c r="CK1288" s="486"/>
      <c r="CL1288" s="486"/>
      <c r="CM1288" s="486"/>
      <c r="CN1288" s="486"/>
      <c r="CO1288" s="486"/>
      <c r="CP1288" s="487"/>
      <c r="CQ1288" s="486"/>
      <c r="CR1288" s="486"/>
      <c r="CS1288" s="486"/>
      <c r="CT1288" s="486"/>
      <c r="CU1288" s="486"/>
      <c r="CV1288" s="486"/>
      <c r="CW1288" s="486"/>
      <c r="CX1288" s="486"/>
      <c r="CY1288" s="486"/>
      <c r="CZ1288" s="526"/>
      <c r="DA1288" s="526"/>
      <c r="DB1288" s="526"/>
      <c r="DC1288" s="526"/>
      <c r="DD1288" s="526"/>
      <c r="DE1288" s="526"/>
      <c r="DF1288" s="526"/>
      <c r="DG1288" s="526"/>
      <c r="DH1288" s="526"/>
      <c r="DI1288" s="526"/>
      <c r="DJ1288" s="526"/>
      <c r="DK1288" s="526"/>
      <c r="DL1288" s="526"/>
      <c r="DM1288" s="526"/>
      <c r="DN1288" s="526"/>
      <c r="DO1288" s="526"/>
      <c r="DP1288" s="526"/>
      <c r="DQ1288" s="525"/>
      <c r="DR1288" s="526"/>
      <c r="DS1288" s="526"/>
      <c r="DT1288" s="526"/>
      <c r="DU1288" s="526"/>
      <c r="DV1288" s="526"/>
      <c r="DW1288" s="529"/>
    </row>
    <row r="1289" spans="3:127" ht="31.5" customHeight="1">
      <c r="C1289" s="2541" t="s">
        <v>769</v>
      </c>
      <c r="D1289" s="2542"/>
      <c r="E1289" s="2542"/>
      <c r="F1289" s="2543"/>
      <c r="G1289" s="560"/>
      <c r="H1289" s="550"/>
      <c r="I1289" s="550"/>
      <c r="J1289" s="564"/>
      <c r="K1289" s="2505" t="s">
        <v>770</v>
      </c>
      <c r="L1289" s="2506"/>
      <c r="M1289" s="2506"/>
      <c r="N1289" s="2506"/>
      <c r="O1289" s="2506"/>
      <c r="P1289" s="2506"/>
      <c r="Q1289" s="2506"/>
      <c r="R1289" s="2506"/>
      <c r="S1289" s="2506"/>
      <c r="T1289" s="2506"/>
      <c r="U1289" s="2506"/>
      <c r="V1289" s="2506"/>
      <c r="W1289" s="2506"/>
      <c r="X1289" s="2506"/>
      <c r="Y1289" s="2506"/>
      <c r="Z1289" s="2506"/>
      <c r="AA1289" s="2506"/>
      <c r="AB1289" s="2506"/>
      <c r="AC1289" s="2506"/>
      <c r="AD1289" s="2538" t="s">
        <v>732</v>
      </c>
      <c r="AE1289" s="2539"/>
      <c r="AF1289" s="2539"/>
      <c r="AG1289" s="2539"/>
      <c r="AH1289" s="2539"/>
      <c r="AI1289" s="2539"/>
      <c r="AJ1289" s="2539"/>
      <c r="AK1289" s="2539"/>
      <c r="AL1289" s="2539"/>
      <c r="AM1289" s="2539"/>
      <c r="AN1289" s="2539"/>
      <c r="AO1289" s="2539"/>
      <c r="AP1289" s="2539"/>
      <c r="AQ1289" s="2539" t="s">
        <v>772</v>
      </c>
      <c r="AR1289" s="2539"/>
      <c r="AS1289" s="2539"/>
      <c r="AT1289" s="2539"/>
      <c r="AU1289" s="2539"/>
      <c r="AV1289" s="2539"/>
      <c r="AW1289" s="2539"/>
      <c r="AX1289" s="2539"/>
      <c r="AY1289" s="2539"/>
      <c r="AZ1289" s="2539"/>
      <c r="BA1289" s="2538">
        <v>-7</v>
      </c>
      <c r="BB1289" s="2539"/>
      <c r="BC1289" s="2539"/>
      <c r="BD1289" s="2539"/>
      <c r="BE1289" s="2539"/>
      <c r="BF1289" s="2539"/>
      <c r="BG1289" s="2539"/>
      <c r="BH1289" s="2539">
        <v>-2</v>
      </c>
      <c r="BI1289" s="2539"/>
      <c r="BJ1289" s="2539"/>
      <c r="BK1289" s="2539"/>
      <c r="BL1289" s="2539"/>
      <c r="BM1289" s="2539"/>
      <c r="BN1289" s="2665"/>
      <c r="BO1289" s="521"/>
      <c r="BP1289" s="521"/>
      <c r="BQ1289" s="521"/>
      <c r="BR1289" s="521"/>
      <c r="BS1289" s="521"/>
      <c r="BT1289" s="521"/>
      <c r="BU1289" s="521"/>
      <c r="BV1289" s="521"/>
      <c r="BW1289" s="521"/>
      <c r="BX1289" s="521"/>
      <c r="BY1289" s="521"/>
      <c r="BZ1289" s="521"/>
      <c r="CA1289" s="521"/>
      <c r="CB1289" s="521"/>
      <c r="CC1289" s="521"/>
      <c r="CD1289" s="521"/>
      <c r="CE1289" s="521"/>
      <c r="CF1289" s="521"/>
      <c r="CG1289" s="521"/>
      <c r="CH1289" s="521"/>
      <c r="CI1289" s="521"/>
      <c r="CJ1289" s="521"/>
      <c r="CK1289" s="521"/>
      <c r="CL1289" s="521"/>
      <c r="CM1289" s="521"/>
      <c r="CN1289" s="521"/>
      <c r="CO1289" s="521"/>
      <c r="CP1289" s="521"/>
      <c r="CQ1289" s="531"/>
      <c r="CR1289" s="521"/>
      <c r="CS1289" s="521"/>
      <c r="CT1289" s="521"/>
      <c r="CU1289" s="521"/>
      <c r="CV1289" s="521"/>
      <c r="CW1289" s="521"/>
      <c r="CX1289" s="521"/>
      <c r="CY1289" s="521"/>
      <c r="CZ1289" s="521"/>
      <c r="DA1289" s="521"/>
      <c r="DB1289" s="521"/>
      <c r="DC1289" s="521"/>
      <c r="DD1289" s="521"/>
      <c r="DE1289" s="521"/>
      <c r="DF1289" s="521"/>
      <c r="DG1289" s="521"/>
      <c r="DH1289" s="521"/>
      <c r="DI1289" s="521"/>
      <c r="DJ1289" s="521"/>
      <c r="DK1289" s="521"/>
      <c r="DL1289" s="521"/>
      <c r="DM1289" s="521"/>
      <c r="DN1289" s="521"/>
      <c r="DO1289" s="521"/>
      <c r="DP1289" s="543"/>
      <c r="DQ1289" s="521"/>
      <c r="DR1289" s="521"/>
      <c r="DS1289" s="521"/>
      <c r="DT1289" s="521"/>
      <c r="DU1289" s="521"/>
      <c r="DV1289" s="521"/>
      <c r="DW1289" s="543"/>
    </row>
    <row r="1290" spans="3:127" ht="31.5" customHeight="1">
      <c r="C1290" s="2544"/>
      <c r="D1290" s="2545"/>
      <c r="E1290" s="2545"/>
      <c r="F1290" s="2546"/>
      <c r="G1290" s="537"/>
      <c r="H1290" s="538"/>
      <c r="I1290" s="538"/>
      <c r="J1290" s="565"/>
      <c r="K1290" s="537"/>
      <c r="L1290" s="538"/>
      <c r="M1290" s="538"/>
      <c r="N1290" s="538"/>
      <c r="O1290" s="538"/>
      <c r="P1290" s="538"/>
      <c r="Q1290" s="538"/>
      <c r="R1290" s="482"/>
      <c r="S1290" s="482"/>
      <c r="T1290" s="482"/>
      <c r="U1290" s="524"/>
      <c r="V1290" s="524"/>
      <c r="W1290" s="524"/>
      <c r="X1290" s="524"/>
      <c r="Y1290" s="524"/>
      <c r="Z1290" s="524"/>
      <c r="AA1290" s="524"/>
      <c r="AB1290" s="524"/>
      <c r="AC1290" s="524"/>
      <c r="AD1290" s="2538" t="s">
        <v>730</v>
      </c>
      <c r="AE1290" s="2539"/>
      <c r="AF1290" s="2539"/>
      <c r="AG1290" s="2539"/>
      <c r="AH1290" s="2539"/>
      <c r="AI1290" s="2539"/>
      <c r="AJ1290" s="2539"/>
      <c r="AK1290" s="2539"/>
      <c r="AL1290" s="2539"/>
      <c r="AM1290" s="2539"/>
      <c r="AN1290" s="2539"/>
      <c r="AO1290" s="2539"/>
      <c r="AP1290" s="2539"/>
      <c r="AQ1290" s="2539" t="s">
        <v>773</v>
      </c>
      <c r="AR1290" s="2539"/>
      <c r="AS1290" s="2539"/>
      <c r="AT1290" s="2539"/>
      <c r="AU1290" s="2539"/>
      <c r="AV1290" s="2539"/>
      <c r="AW1290" s="2539"/>
      <c r="AX1290" s="2539"/>
      <c r="AY1290" s="2539"/>
      <c r="AZ1290" s="2539"/>
      <c r="BA1290" s="2538">
        <v>-25</v>
      </c>
      <c r="BB1290" s="2539"/>
      <c r="BC1290" s="2539"/>
      <c r="BD1290" s="2539"/>
      <c r="BE1290" s="2539"/>
      <c r="BF1290" s="2539"/>
      <c r="BG1290" s="2539"/>
      <c r="BH1290" s="2539" t="s">
        <v>815</v>
      </c>
      <c r="BI1290" s="2539"/>
      <c r="BJ1290" s="2539"/>
      <c r="BK1290" s="2539"/>
      <c r="BL1290" s="2539"/>
      <c r="BM1290" s="2539"/>
      <c r="BN1290" s="2665"/>
      <c r="BO1290" s="524"/>
      <c r="BP1290" s="524"/>
      <c r="BQ1290" s="524"/>
      <c r="BR1290" s="524"/>
      <c r="BS1290" s="524"/>
      <c r="BT1290" s="482"/>
      <c r="BU1290" s="524"/>
      <c r="BV1290" s="524"/>
      <c r="BW1290" s="524"/>
      <c r="BX1290" s="524"/>
      <c r="BY1290" s="524"/>
      <c r="BZ1290" s="524"/>
      <c r="CA1290" s="524"/>
      <c r="CB1290" s="524"/>
      <c r="CC1290" s="524"/>
      <c r="CD1290" s="524"/>
      <c r="CE1290" s="524"/>
      <c r="CF1290" s="524"/>
      <c r="CG1290" s="524"/>
      <c r="CH1290" s="524"/>
      <c r="CI1290" s="524"/>
      <c r="CJ1290" s="524"/>
      <c r="CK1290" s="524"/>
      <c r="CL1290" s="524"/>
      <c r="CM1290" s="524"/>
      <c r="CN1290" s="524"/>
      <c r="CO1290" s="524"/>
      <c r="CP1290" s="524"/>
      <c r="CQ1290" s="523"/>
      <c r="CR1290" s="524"/>
      <c r="CS1290" s="524"/>
      <c r="CT1290" s="524"/>
      <c r="CU1290" s="524"/>
      <c r="CV1290" s="524"/>
      <c r="CW1290" s="524"/>
      <c r="CX1290" s="524"/>
      <c r="CY1290" s="524"/>
      <c r="CZ1290" s="524"/>
      <c r="DA1290" s="524"/>
      <c r="DB1290" s="524"/>
      <c r="DC1290" s="524"/>
      <c r="DD1290" s="524"/>
      <c r="DE1290" s="524"/>
      <c r="DF1290" s="524"/>
      <c r="DG1290" s="524"/>
      <c r="DH1290" s="524"/>
      <c r="DI1290" s="524"/>
      <c r="DJ1290" s="524"/>
      <c r="DK1290" s="524"/>
      <c r="DL1290" s="524"/>
      <c r="DM1290" s="524"/>
      <c r="DN1290" s="524"/>
      <c r="DO1290" s="524"/>
      <c r="DP1290" s="542"/>
      <c r="DQ1290" s="524"/>
      <c r="DR1290" s="524"/>
      <c r="DS1290" s="524"/>
      <c r="DT1290" s="524"/>
      <c r="DU1290" s="524"/>
      <c r="DV1290" s="524"/>
      <c r="DW1290" s="542"/>
    </row>
    <row r="1291" spans="3:127" ht="31.5" customHeight="1">
      <c r="C1291" s="2544"/>
      <c r="D1291" s="2545"/>
      <c r="E1291" s="2545"/>
      <c r="F1291" s="2546"/>
      <c r="G1291" s="537"/>
      <c r="H1291" s="538"/>
      <c r="I1291" s="538"/>
      <c r="J1291" s="565"/>
      <c r="K1291" s="537"/>
      <c r="L1291" s="538"/>
      <c r="M1291" s="538"/>
      <c r="N1291" s="538"/>
      <c r="O1291" s="538"/>
      <c r="P1291" s="538"/>
      <c r="Q1291" s="538"/>
      <c r="R1291" s="482"/>
      <c r="S1291" s="482"/>
      <c r="T1291" s="482"/>
      <c r="U1291" s="482"/>
      <c r="V1291" s="482"/>
      <c r="W1291" s="482"/>
      <c r="X1291" s="482"/>
      <c r="Y1291" s="482"/>
      <c r="Z1291" s="482"/>
      <c r="AA1291" s="482"/>
      <c r="AB1291" s="482"/>
      <c r="AC1291" s="482"/>
      <c r="AD1291" s="481"/>
      <c r="AE1291" s="482"/>
      <c r="AF1291" s="482"/>
      <c r="AG1291" s="482"/>
      <c r="AH1291" s="552"/>
      <c r="AI1291" s="524"/>
      <c r="AJ1291" s="524"/>
      <c r="AK1291" s="524"/>
      <c r="AL1291" s="524"/>
      <c r="AM1291" s="524"/>
      <c r="AN1291" s="524"/>
      <c r="AO1291" s="524"/>
      <c r="AP1291" s="524"/>
      <c r="AQ1291" s="524"/>
      <c r="AR1291" s="524"/>
      <c r="AS1291" s="524"/>
      <c r="AT1291" s="524"/>
      <c r="AU1291" s="524"/>
      <c r="AV1291" s="524"/>
      <c r="AW1291" s="524"/>
      <c r="AX1291" s="524"/>
      <c r="AY1291" s="524"/>
      <c r="AZ1291" s="524"/>
      <c r="BA1291" s="523"/>
      <c r="BB1291" s="524"/>
      <c r="BC1291" s="524"/>
      <c r="BD1291" s="524"/>
      <c r="BE1291" s="524"/>
      <c r="BF1291" s="524"/>
      <c r="BG1291" s="524"/>
      <c r="BH1291" s="524"/>
      <c r="BI1291" s="524"/>
      <c r="BJ1291" s="482"/>
      <c r="BK1291" s="482"/>
      <c r="BL1291" s="482"/>
      <c r="BM1291" s="482"/>
      <c r="BN1291" s="483"/>
      <c r="BO1291" s="482"/>
      <c r="BP1291" s="482"/>
      <c r="BQ1291" s="482"/>
      <c r="BR1291" s="482"/>
      <c r="BS1291" s="482"/>
      <c r="BT1291" s="482"/>
      <c r="BU1291" s="524"/>
      <c r="BV1291" s="524"/>
      <c r="BW1291" s="524"/>
      <c r="BX1291" s="524"/>
      <c r="BY1291" s="524"/>
      <c r="BZ1291" s="524"/>
      <c r="CA1291" s="524"/>
      <c r="CB1291" s="524"/>
      <c r="CC1291" s="524"/>
      <c r="CD1291" s="524"/>
      <c r="CE1291" s="524"/>
      <c r="CF1291" s="524"/>
      <c r="CG1291" s="524"/>
      <c r="CH1291" s="524"/>
      <c r="CI1291" s="524"/>
      <c r="CJ1291" s="524"/>
      <c r="CK1291" s="524"/>
      <c r="CL1291" s="524"/>
      <c r="CM1291" s="524"/>
      <c r="CN1291" s="524"/>
      <c r="CO1291" s="524"/>
      <c r="CP1291" s="524"/>
      <c r="CQ1291" s="523"/>
      <c r="CR1291" s="524"/>
      <c r="CS1291" s="524"/>
      <c r="CT1291" s="524"/>
      <c r="CU1291" s="524"/>
      <c r="CV1291" s="524"/>
      <c r="CW1291" s="524"/>
      <c r="CX1291" s="524"/>
      <c r="CY1291" s="524"/>
      <c r="CZ1291" s="524"/>
      <c r="DA1291" s="524"/>
      <c r="DB1291" s="524"/>
      <c r="DC1291" s="524"/>
      <c r="DD1291" s="524"/>
      <c r="DE1291" s="524"/>
      <c r="DF1291" s="524"/>
      <c r="DG1291" s="524"/>
      <c r="DH1291" s="524"/>
      <c r="DI1291" s="524"/>
      <c r="DJ1291" s="524"/>
      <c r="DK1291" s="524"/>
      <c r="DL1291" s="524"/>
      <c r="DM1291" s="524"/>
      <c r="DN1291" s="524"/>
      <c r="DO1291" s="524"/>
      <c r="DP1291" s="542"/>
      <c r="DQ1291" s="524"/>
      <c r="DR1291" s="524"/>
      <c r="DS1291" s="524"/>
      <c r="DT1291" s="524"/>
      <c r="DU1291" s="524"/>
      <c r="DV1291" s="524"/>
      <c r="DW1291" s="542"/>
    </row>
    <row r="1292" spans="3:127" ht="31.5" customHeight="1">
      <c r="C1292" s="2544"/>
      <c r="D1292" s="2545"/>
      <c r="E1292" s="2545"/>
      <c r="F1292" s="2546"/>
      <c r="G1292" s="537"/>
      <c r="H1292" s="538"/>
      <c r="I1292" s="538"/>
      <c r="J1292" s="565"/>
      <c r="K1292" s="537"/>
      <c r="L1292" s="538"/>
      <c r="M1292" s="538"/>
      <c r="N1292" s="538"/>
      <c r="O1292" s="538"/>
      <c r="P1292" s="538"/>
      <c r="Q1292" s="538"/>
      <c r="R1292" s="482"/>
      <c r="S1292" s="482"/>
      <c r="T1292" s="482"/>
      <c r="U1292" s="524"/>
      <c r="V1292" s="524"/>
      <c r="W1292" s="524"/>
      <c r="X1292" s="524"/>
      <c r="Y1292" s="524"/>
      <c r="Z1292" s="524"/>
      <c r="AA1292" s="524"/>
      <c r="AB1292" s="524"/>
      <c r="AC1292" s="524"/>
      <c r="AD1292" s="523"/>
      <c r="AE1292" s="524"/>
      <c r="AF1292" s="524"/>
      <c r="AG1292" s="524"/>
      <c r="AH1292" s="524"/>
      <c r="AI1292" s="524"/>
      <c r="AJ1292" s="524"/>
      <c r="AK1292" s="524"/>
      <c r="AL1292" s="524"/>
      <c r="AM1292" s="524"/>
      <c r="AN1292" s="524"/>
      <c r="AO1292" s="524"/>
      <c r="AP1292" s="524"/>
      <c r="AQ1292" s="524"/>
      <c r="AR1292" s="524"/>
      <c r="AS1292" s="524"/>
      <c r="AT1292" s="524"/>
      <c r="AU1292" s="524"/>
      <c r="AV1292" s="524"/>
      <c r="AW1292" s="524"/>
      <c r="AX1292" s="524"/>
      <c r="AY1292" s="524"/>
      <c r="AZ1292" s="524"/>
      <c r="BA1292" s="523"/>
      <c r="BB1292" s="524"/>
      <c r="BC1292" s="524"/>
      <c r="BD1292" s="524"/>
      <c r="BE1292" s="524"/>
      <c r="BF1292" s="524"/>
      <c r="BG1292" s="524"/>
      <c r="BH1292" s="524"/>
      <c r="BI1292" s="524"/>
      <c r="BJ1292" s="482"/>
      <c r="BK1292" s="482"/>
      <c r="BL1292" s="482"/>
      <c r="BM1292" s="482"/>
      <c r="BN1292" s="483"/>
      <c r="BO1292" s="482"/>
      <c r="BP1292" s="482"/>
      <c r="BQ1292" s="482"/>
      <c r="BR1292" s="482"/>
      <c r="BS1292" s="482"/>
      <c r="BT1292" s="482"/>
      <c r="BU1292" s="524"/>
      <c r="BV1292" s="524"/>
      <c r="BW1292" s="524"/>
      <c r="BX1292" s="524"/>
      <c r="BY1292" s="524"/>
      <c r="BZ1292" s="524"/>
      <c r="CA1292" s="524"/>
      <c r="CB1292" s="524"/>
      <c r="CC1292" s="524"/>
      <c r="CD1292" s="524"/>
      <c r="CE1292" s="524"/>
      <c r="CF1292" s="524"/>
      <c r="CG1292" s="524"/>
      <c r="CH1292" s="524"/>
      <c r="CI1292" s="524"/>
      <c r="CJ1292" s="524"/>
      <c r="CK1292" s="524"/>
      <c r="CL1292" s="524"/>
      <c r="CM1292" s="524"/>
      <c r="CN1292" s="524"/>
      <c r="CO1292" s="524"/>
      <c r="CP1292" s="524"/>
      <c r="CQ1292" s="523"/>
      <c r="CR1292" s="524"/>
      <c r="CS1292" s="524"/>
      <c r="CT1292" s="524"/>
      <c r="CU1292" s="524"/>
      <c r="CV1292" s="524"/>
      <c r="CW1292" s="524"/>
      <c r="CX1292" s="524"/>
      <c r="CY1292" s="524"/>
      <c r="CZ1292" s="524"/>
      <c r="DA1292" s="524"/>
      <c r="DB1292" s="524"/>
      <c r="DC1292" s="524"/>
      <c r="DD1292" s="524"/>
      <c r="DE1292" s="524"/>
      <c r="DF1292" s="524"/>
      <c r="DG1292" s="524"/>
      <c r="DH1292" s="524"/>
      <c r="DI1292" s="524"/>
      <c r="DJ1292" s="524"/>
      <c r="DK1292" s="524"/>
      <c r="DL1292" s="524"/>
      <c r="DM1292" s="524"/>
      <c r="DN1292" s="524"/>
      <c r="DO1292" s="524"/>
      <c r="DP1292" s="542"/>
      <c r="DQ1292" s="524"/>
      <c r="DR1292" s="524"/>
      <c r="DS1292" s="524"/>
      <c r="DT1292" s="524"/>
      <c r="DU1292" s="524"/>
      <c r="DV1292" s="524"/>
      <c r="DW1292" s="542"/>
    </row>
    <row r="1293" spans="3:127" ht="31.5" customHeight="1">
      <c r="C1293" s="2544"/>
      <c r="D1293" s="2545"/>
      <c r="E1293" s="2545"/>
      <c r="F1293" s="2546"/>
      <c r="G1293" s="537"/>
      <c r="H1293" s="538"/>
      <c r="I1293" s="538"/>
      <c r="J1293" s="565"/>
      <c r="K1293" s="537"/>
      <c r="L1293" s="538"/>
      <c r="M1293" s="538"/>
      <c r="N1293" s="538"/>
      <c r="O1293" s="538"/>
      <c r="P1293" s="538"/>
      <c r="Q1293" s="538"/>
      <c r="R1293" s="482"/>
      <c r="S1293" s="482"/>
      <c r="T1293" s="482"/>
      <c r="U1293" s="552"/>
      <c r="V1293" s="552"/>
      <c r="W1293" s="552"/>
      <c r="X1293" s="552"/>
      <c r="Y1293" s="552"/>
      <c r="Z1293" s="552"/>
      <c r="AA1293" s="552"/>
      <c r="AB1293" s="552"/>
      <c r="AC1293" s="552"/>
      <c r="AD1293" s="568"/>
      <c r="AE1293" s="552"/>
      <c r="AF1293" s="552"/>
      <c r="AG1293" s="552"/>
      <c r="AH1293" s="552"/>
      <c r="AI1293" s="553"/>
      <c r="AJ1293" s="553"/>
      <c r="AK1293" s="553"/>
      <c r="AL1293" s="553"/>
      <c r="AM1293" s="553"/>
      <c r="AN1293" s="553"/>
      <c r="AO1293" s="553"/>
      <c r="AP1293" s="553"/>
      <c r="AQ1293" s="553"/>
      <c r="AR1293" s="553"/>
      <c r="AS1293" s="553"/>
      <c r="AT1293" s="553"/>
      <c r="AU1293" s="553"/>
      <c r="AV1293" s="553"/>
      <c r="AW1293" s="553"/>
      <c r="AX1293" s="553"/>
      <c r="AY1293" s="553"/>
      <c r="AZ1293" s="553"/>
      <c r="BA1293" s="555"/>
      <c r="BB1293" s="553"/>
      <c r="BC1293" s="553"/>
      <c r="BD1293" s="553"/>
      <c r="BE1293" s="552"/>
      <c r="BF1293" s="552"/>
      <c r="BG1293" s="552"/>
      <c r="BH1293" s="552"/>
      <c r="BI1293" s="552"/>
      <c r="BJ1293" s="552"/>
      <c r="BK1293" s="552"/>
      <c r="BL1293" s="552"/>
      <c r="BM1293" s="552"/>
      <c r="BN1293" s="569"/>
      <c r="BO1293" s="552"/>
      <c r="BP1293" s="552"/>
      <c r="BQ1293" s="552"/>
      <c r="BR1293" s="552"/>
      <c r="BS1293" s="552"/>
      <c r="BT1293" s="552"/>
      <c r="BU1293" s="552"/>
      <c r="BV1293" s="552"/>
      <c r="BW1293" s="552"/>
      <c r="BX1293" s="552"/>
      <c r="BY1293" s="552"/>
      <c r="BZ1293" s="524"/>
      <c r="CA1293" s="524"/>
      <c r="CB1293" s="524"/>
      <c r="CC1293" s="524"/>
      <c r="CD1293" s="524"/>
      <c r="CE1293" s="524"/>
      <c r="CF1293" s="524"/>
      <c r="CG1293" s="524"/>
      <c r="CH1293" s="524"/>
      <c r="CI1293" s="524"/>
      <c r="CJ1293" s="524"/>
      <c r="CK1293" s="524"/>
      <c r="CL1293" s="524"/>
      <c r="CM1293" s="524"/>
      <c r="CN1293" s="524"/>
      <c r="CO1293" s="524"/>
      <c r="CP1293" s="524"/>
      <c r="CQ1293" s="523"/>
      <c r="CR1293" s="524"/>
      <c r="CS1293" s="524"/>
      <c r="CT1293" s="524"/>
      <c r="CU1293" s="524"/>
      <c r="CV1293" s="524"/>
      <c r="CW1293" s="524"/>
      <c r="CX1293" s="524"/>
      <c r="CY1293" s="524"/>
      <c r="CZ1293" s="524"/>
      <c r="DA1293" s="524"/>
      <c r="DB1293" s="524"/>
      <c r="DC1293" s="524"/>
      <c r="DD1293" s="524"/>
      <c r="DE1293" s="524"/>
      <c r="DF1293" s="524"/>
      <c r="DG1293" s="524"/>
      <c r="DH1293" s="524"/>
      <c r="DI1293" s="524"/>
      <c r="DJ1293" s="524"/>
      <c r="DK1293" s="524"/>
      <c r="DL1293" s="524"/>
      <c r="DM1293" s="524"/>
      <c r="DN1293" s="524"/>
      <c r="DO1293" s="524"/>
      <c r="DP1293" s="542"/>
      <c r="DQ1293" s="524"/>
      <c r="DR1293" s="524"/>
      <c r="DS1293" s="524"/>
      <c r="DT1293" s="524"/>
      <c r="DU1293" s="524"/>
      <c r="DV1293" s="524"/>
      <c r="DW1293" s="542"/>
    </row>
    <row r="1294" spans="3:127" ht="31.5" customHeight="1">
      <c r="C1294" s="2544"/>
      <c r="D1294" s="2545"/>
      <c r="E1294" s="2545"/>
      <c r="F1294" s="2546"/>
      <c r="G1294" s="537"/>
      <c r="H1294" s="538"/>
      <c r="I1294" s="538"/>
      <c r="J1294" s="565"/>
      <c r="K1294" s="539"/>
      <c r="L1294" s="540"/>
      <c r="M1294" s="540"/>
      <c r="N1294" s="540"/>
      <c r="O1294" s="540"/>
      <c r="P1294" s="540"/>
      <c r="Q1294" s="540"/>
      <c r="R1294" s="486"/>
      <c r="S1294" s="486"/>
      <c r="T1294" s="486"/>
      <c r="U1294" s="567"/>
      <c r="V1294" s="567"/>
      <c r="W1294" s="567"/>
      <c r="X1294" s="567"/>
      <c r="Y1294" s="567"/>
      <c r="Z1294" s="567"/>
      <c r="AA1294" s="567"/>
      <c r="AB1294" s="567"/>
      <c r="AC1294" s="567"/>
      <c r="AD1294" s="570"/>
      <c r="AE1294" s="567"/>
      <c r="AF1294" s="567"/>
      <c r="AG1294" s="567"/>
      <c r="AH1294" s="567"/>
      <c r="AI1294" s="545"/>
      <c r="AJ1294" s="545"/>
      <c r="AK1294" s="545"/>
      <c r="AL1294" s="545"/>
      <c r="AM1294" s="545"/>
      <c r="AN1294" s="545"/>
      <c r="AO1294" s="545"/>
      <c r="AP1294" s="545"/>
      <c r="AQ1294" s="545"/>
      <c r="AR1294" s="545"/>
      <c r="AS1294" s="545"/>
      <c r="AT1294" s="545"/>
      <c r="AU1294" s="545"/>
      <c r="AV1294" s="545"/>
      <c r="AW1294" s="545"/>
      <c r="AX1294" s="545"/>
      <c r="AY1294" s="545"/>
      <c r="AZ1294" s="545"/>
      <c r="BA1294" s="556"/>
      <c r="BB1294" s="545"/>
      <c r="BC1294" s="545"/>
      <c r="BD1294" s="545"/>
      <c r="BE1294" s="567"/>
      <c r="BF1294" s="567"/>
      <c r="BG1294" s="567"/>
      <c r="BH1294" s="567"/>
      <c r="BI1294" s="567"/>
      <c r="BJ1294" s="567"/>
      <c r="BK1294" s="567"/>
      <c r="BL1294" s="567"/>
      <c r="BM1294" s="567"/>
      <c r="BN1294" s="571"/>
      <c r="BO1294" s="567"/>
      <c r="BP1294" s="567"/>
      <c r="BQ1294" s="567"/>
      <c r="BR1294" s="567"/>
      <c r="BS1294" s="567"/>
      <c r="BT1294" s="567"/>
      <c r="BU1294" s="567"/>
      <c r="BV1294" s="567"/>
      <c r="BW1294" s="567"/>
      <c r="BX1294" s="567"/>
      <c r="BY1294" s="567"/>
      <c r="BZ1294" s="526"/>
      <c r="CA1294" s="526"/>
      <c r="CB1294" s="526"/>
      <c r="CC1294" s="526"/>
      <c r="CD1294" s="526"/>
      <c r="CE1294" s="526"/>
      <c r="CF1294" s="526"/>
      <c r="CG1294" s="526"/>
      <c r="CH1294" s="526"/>
      <c r="CI1294" s="526"/>
      <c r="CJ1294" s="526"/>
      <c r="CK1294" s="526"/>
      <c r="CL1294" s="526"/>
      <c r="CM1294" s="526"/>
      <c r="CN1294" s="526"/>
      <c r="CO1294" s="526"/>
      <c r="CP1294" s="526"/>
      <c r="CQ1294" s="525"/>
      <c r="CR1294" s="526"/>
      <c r="CS1294" s="526"/>
      <c r="CT1294" s="526"/>
      <c r="CU1294" s="526"/>
      <c r="CV1294" s="526"/>
      <c r="CW1294" s="526"/>
      <c r="CX1294" s="526"/>
      <c r="CY1294" s="526"/>
      <c r="CZ1294" s="526"/>
      <c r="DA1294" s="526"/>
      <c r="DB1294" s="526"/>
      <c r="DC1294" s="526"/>
      <c r="DD1294" s="526"/>
      <c r="DE1294" s="526"/>
      <c r="DF1294" s="526"/>
      <c r="DG1294" s="526"/>
      <c r="DH1294" s="526"/>
      <c r="DI1294" s="526"/>
      <c r="DJ1294" s="526"/>
      <c r="DK1294" s="526"/>
      <c r="DL1294" s="526"/>
      <c r="DM1294" s="526"/>
      <c r="DN1294" s="526"/>
      <c r="DO1294" s="526"/>
      <c r="DP1294" s="541"/>
      <c r="DQ1294" s="526"/>
      <c r="DR1294" s="526"/>
      <c r="DS1294" s="526"/>
      <c r="DT1294" s="526"/>
      <c r="DU1294" s="526"/>
      <c r="DV1294" s="526"/>
      <c r="DW1294" s="541"/>
    </row>
    <row r="1295" spans="3:127" ht="31.5" customHeight="1">
      <c r="C1295" s="2544"/>
      <c r="D1295" s="2545"/>
      <c r="E1295" s="2545"/>
      <c r="F1295" s="2546"/>
      <c r="G1295" s="537"/>
      <c r="H1295" s="538"/>
      <c r="I1295" s="538"/>
      <c r="J1295" s="565"/>
      <c r="K1295" s="2508" t="s">
        <v>771</v>
      </c>
      <c r="L1295" s="2509"/>
      <c r="M1295" s="2509"/>
      <c r="N1295" s="2509"/>
      <c r="O1295" s="2509"/>
      <c r="P1295" s="2509"/>
      <c r="Q1295" s="2509"/>
      <c r="R1295" s="2509"/>
      <c r="S1295" s="2509"/>
      <c r="T1295" s="2509"/>
      <c r="U1295" s="2509"/>
      <c r="V1295" s="2509"/>
      <c r="W1295" s="2509"/>
      <c r="X1295" s="2509"/>
      <c r="Y1295" s="2509"/>
      <c r="Z1295" s="2509"/>
      <c r="AA1295" s="2509"/>
      <c r="AB1295" s="2509"/>
      <c r="AC1295" s="2509"/>
      <c r="AD1295" s="2538" t="s">
        <v>732</v>
      </c>
      <c r="AE1295" s="2539"/>
      <c r="AF1295" s="2539"/>
      <c r="AG1295" s="2539"/>
      <c r="AH1295" s="2539"/>
      <c r="AI1295" s="2539"/>
      <c r="AJ1295" s="2539"/>
      <c r="AK1295" s="2539"/>
      <c r="AL1295" s="2539"/>
      <c r="AM1295" s="2539"/>
      <c r="AN1295" s="2539"/>
      <c r="AO1295" s="2539"/>
      <c r="AP1295" s="2539"/>
      <c r="AQ1295" s="2539" t="s">
        <v>733</v>
      </c>
      <c r="AR1295" s="2539"/>
      <c r="AS1295" s="2539"/>
      <c r="AT1295" s="2539"/>
      <c r="AU1295" s="2539"/>
      <c r="AV1295" s="2539"/>
      <c r="AW1295" s="2539"/>
      <c r="AX1295" s="2539"/>
      <c r="AY1295" s="2539"/>
      <c r="AZ1295" s="2539"/>
      <c r="BA1295" s="557"/>
      <c r="BB1295" s="2540" t="s">
        <v>740</v>
      </c>
      <c r="BC1295" s="2540"/>
      <c r="BD1295" s="2540"/>
      <c r="BE1295" s="2540"/>
      <c r="BF1295" s="2540"/>
      <c r="BG1295" s="2540"/>
      <c r="BH1295" s="2540"/>
      <c r="BI1295" s="2540">
        <v>9</v>
      </c>
      <c r="BJ1295" s="2540"/>
      <c r="BK1295" s="2540"/>
      <c r="BL1295" s="2540"/>
      <c r="BM1295" s="2540"/>
      <c r="BN1295" s="530"/>
      <c r="BO1295" s="521"/>
      <c r="BP1295" s="521"/>
      <c r="BQ1295" s="521"/>
      <c r="BR1295" s="521"/>
      <c r="BS1295" s="521"/>
      <c r="BT1295" s="521"/>
      <c r="BU1295" s="521"/>
      <c r="BV1295" s="521"/>
      <c r="BW1295" s="521"/>
      <c r="BX1295" s="521"/>
      <c r="BY1295" s="521"/>
      <c r="BZ1295" s="521"/>
      <c r="CA1295" s="521"/>
      <c r="CB1295" s="521"/>
      <c r="CC1295" s="521"/>
      <c r="CD1295" s="521"/>
      <c r="CE1295" s="521"/>
      <c r="CF1295" s="521"/>
      <c r="CG1295" s="521"/>
      <c r="CH1295" s="521"/>
      <c r="CI1295" s="521"/>
      <c r="CJ1295" s="521"/>
      <c r="CK1295" s="521"/>
      <c r="CL1295" s="521"/>
      <c r="CM1295" s="521"/>
      <c r="CN1295" s="521"/>
      <c r="CO1295" s="521"/>
      <c r="CP1295" s="521"/>
      <c r="CQ1295" s="531"/>
      <c r="CR1295" s="521"/>
      <c r="CS1295" s="521"/>
      <c r="CT1295" s="521"/>
      <c r="CU1295" s="521"/>
      <c r="CV1295" s="521"/>
      <c r="CW1295" s="521"/>
      <c r="CX1295" s="521"/>
      <c r="CY1295" s="521"/>
      <c r="CZ1295" s="521"/>
      <c r="DA1295" s="521"/>
      <c r="DB1295" s="521"/>
      <c r="DC1295" s="521"/>
      <c r="DD1295" s="521"/>
      <c r="DE1295" s="521"/>
      <c r="DF1295" s="521"/>
      <c r="DG1295" s="521"/>
      <c r="DH1295" s="521"/>
      <c r="DI1295" s="521"/>
      <c r="DJ1295" s="521"/>
      <c r="DK1295" s="521"/>
      <c r="DL1295" s="521"/>
      <c r="DM1295" s="521"/>
      <c r="DN1295" s="521"/>
      <c r="DO1295" s="521"/>
      <c r="DP1295" s="543"/>
      <c r="DQ1295" s="521"/>
      <c r="DR1295" s="521"/>
      <c r="DS1295" s="521"/>
      <c r="DT1295" s="521"/>
      <c r="DU1295" s="521"/>
      <c r="DV1295" s="521"/>
      <c r="DW1295" s="534"/>
    </row>
    <row r="1296" spans="3:127" ht="31.5" customHeight="1">
      <c r="C1296" s="2544"/>
      <c r="D1296" s="2545"/>
      <c r="E1296" s="2545"/>
      <c r="F1296" s="2546"/>
      <c r="G1296" s="537"/>
      <c r="H1296" s="538"/>
      <c r="I1296" s="538"/>
      <c r="J1296" s="565"/>
      <c r="K1296" s="537"/>
      <c r="L1296" s="538"/>
      <c r="M1296" s="482"/>
      <c r="N1296" s="482"/>
      <c r="O1296" s="482"/>
      <c r="P1296" s="482"/>
      <c r="Q1296" s="482"/>
      <c r="R1296" s="482"/>
      <c r="S1296" s="482"/>
      <c r="T1296" s="482"/>
      <c r="U1296" s="482"/>
      <c r="V1296" s="482"/>
      <c r="W1296" s="482"/>
      <c r="X1296" s="482"/>
      <c r="Y1296" s="482"/>
      <c r="Z1296" s="482"/>
      <c r="AA1296" s="524"/>
      <c r="AB1296" s="524"/>
      <c r="AC1296" s="524"/>
      <c r="AD1296" s="2538" t="s">
        <v>774</v>
      </c>
      <c r="AE1296" s="2539"/>
      <c r="AF1296" s="2539"/>
      <c r="AG1296" s="2539"/>
      <c r="AH1296" s="2539"/>
      <c r="AI1296" s="2539"/>
      <c r="AJ1296" s="2539"/>
      <c r="AK1296" s="2539"/>
      <c r="AL1296" s="2539"/>
      <c r="AM1296" s="2539"/>
      <c r="AN1296" s="2539"/>
      <c r="AO1296" s="2539"/>
      <c r="AP1296" s="2539"/>
      <c r="AQ1296" s="2539" t="s">
        <v>775</v>
      </c>
      <c r="AR1296" s="2539"/>
      <c r="AS1296" s="2539"/>
      <c r="AT1296" s="2539"/>
      <c r="AU1296" s="2539"/>
      <c r="AV1296" s="2539"/>
      <c r="AW1296" s="2539"/>
      <c r="AX1296" s="2539"/>
      <c r="AY1296" s="2539"/>
      <c r="AZ1296" s="2539"/>
      <c r="BA1296" s="557"/>
      <c r="BB1296" s="2540" t="s">
        <v>740</v>
      </c>
      <c r="BC1296" s="2540"/>
      <c r="BD1296" s="2540"/>
      <c r="BE1296" s="2540"/>
      <c r="BF1296" s="2540"/>
      <c r="BG1296" s="2540"/>
      <c r="BH1296" s="2540"/>
      <c r="BI1296" s="2540">
        <v>25</v>
      </c>
      <c r="BJ1296" s="2540"/>
      <c r="BK1296" s="2540"/>
      <c r="BL1296" s="2540"/>
      <c r="BM1296" s="2540"/>
      <c r="BN1296" s="530"/>
      <c r="BO1296" s="482"/>
      <c r="BP1296" s="482"/>
      <c r="BQ1296" s="482"/>
      <c r="BR1296" s="482"/>
      <c r="BS1296" s="482"/>
      <c r="BT1296" s="482"/>
      <c r="BU1296" s="482"/>
      <c r="BV1296" s="482"/>
      <c r="BW1296" s="482"/>
      <c r="BX1296" s="482"/>
      <c r="BY1296" s="482"/>
      <c r="BZ1296" s="482"/>
      <c r="CA1296" s="524"/>
      <c r="CB1296" s="524"/>
      <c r="CC1296" s="524"/>
      <c r="CD1296" s="524"/>
      <c r="CE1296" s="524"/>
      <c r="CF1296" s="524"/>
      <c r="CG1296" s="524"/>
      <c r="CH1296" s="524"/>
      <c r="CI1296" s="524"/>
      <c r="CJ1296" s="524"/>
      <c r="CK1296" s="524"/>
      <c r="CL1296" s="524"/>
      <c r="CM1296" s="524"/>
      <c r="CN1296" s="524"/>
      <c r="CO1296" s="524"/>
      <c r="CP1296" s="524"/>
      <c r="CQ1296" s="523"/>
      <c r="CR1296" s="524"/>
      <c r="CS1296" s="524"/>
      <c r="CT1296" s="524"/>
      <c r="CU1296" s="524"/>
      <c r="CV1296" s="524"/>
      <c r="CW1296" s="524"/>
      <c r="CX1296" s="524"/>
      <c r="CY1296" s="524"/>
      <c r="CZ1296" s="524"/>
      <c r="DA1296" s="524"/>
      <c r="DB1296" s="524"/>
      <c r="DC1296" s="524"/>
      <c r="DD1296" s="524"/>
      <c r="DE1296" s="524"/>
      <c r="DF1296" s="524"/>
      <c r="DG1296" s="524"/>
      <c r="DH1296" s="524"/>
      <c r="DI1296" s="524"/>
      <c r="DJ1296" s="524"/>
      <c r="DK1296" s="524"/>
      <c r="DL1296" s="524"/>
      <c r="DM1296" s="524"/>
      <c r="DN1296" s="524"/>
      <c r="DO1296" s="524"/>
      <c r="DP1296" s="542"/>
      <c r="DQ1296" s="524"/>
      <c r="DR1296" s="524"/>
      <c r="DS1296" s="524"/>
      <c r="DT1296" s="524"/>
      <c r="DU1296" s="524"/>
      <c r="DV1296" s="524"/>
      <c r="DW1296" s="536"/>
    </row>
    <row r="1297" spans="3:127" ht="31.5" customHeight="1">
      <c r="C1297" s="2544"/>
      <c r="D1297" s="2545"/>
      <c r="E1297" s="2545"/>
      <c r="F1297" s="2546"/>
      <c r="G1297" s="537"/>
      <c r="H1297" s="538"/>
      <c r="I1297" s="538"/>
      <c r="J1297" s="565"/>
      <c r="K1297" s="537"/>
      <c r="L1297" s="538"/>
      <c r="M1297" s="538"/>
      <c r="N1297" s="538"/>
      <c r="O1297" s="538"/>
      <c r="P1297" s="538"/>
      <c r="Q1297" s="538"/>
      <c r="R1297" s="482"/>
      <c r="S1297" s="482"/>
      <c r="T1297" s="482"/>
      <c r="U1297" s="524"/>
      <c r="V1297" s="524"/>
      <c r="W1297" s="524"/>
      <c r="X1297" s="524"/>
      <c r="Y1297" s="524"/>
      <c r="Z1297" s="524"/>
      <c r="AA1297" s="524"/>
      <c r="AB1297" s="524"/>
      <c r="AC1297" s="524"/>
      <c r="AD1297" s="2538" t="s">
        <v>776</v>
      </c>
      <c r="AE1297" s="2539"/>
      <c r="AF1297" s="2539"/>
      <c r="AG1297" s="2539"/>
      <c r="AH1297" s="2539"/>
      <c r="AI1297" s="2539"/>
      <c r="AJ1297" s="2539"/>
      <c r="AK1297" s="2539"/>
      <c r="AL1297" s="2539"/>
      <c r="AM1297" s="2539"/>
      <c r="AN1297" s="2539"/>
      <c r="AO1297" s="2539"/>
      <c r="AP1297" s="2539"/>
      <c r="AQ1297" s="2539" t="s">
        <v>777</v>
      </c>
      <c r="AR1297" s="2539"/>
      <c r="AS1297" s="2539"/>
      <c r="AT1297" s="2539"/>
      <c r="AU1297" s="2539"/>
      <c r="AV1297" s="2539"/>
      <c r="AW1297" s="2539"/>
      <c r="AX1297" s="2539"/>
      <c r="AY1297" s="2539"/>
      <c r="AZ1297" s="2539"/>
      <c r="BA1297" s="557"/>
      <c r="BB1297" s="2540" t="s">
        <v>740</v>
      </c>
      <c r="BC1297" s="2540"/>
      <c r="BD1297" s="2540"/>
      <c r="BE1297" s="2540"/>
      <c r="BF1297" s="2540"/>
      <c r="BG1297" s="2540"/>
      <c r="BH1297" s="2540"/>
      <c r="BI1297" s="2540">
        <v>100</v>
      </c>
      <c r="BJ1297" s="2540"/>
      <c r="BK1297" s="2540"/>
      <c r="BL1297" s="2540"/>
      <c r="BM1297" s="2540"/>
      <c r="BN1297" s="530"/>
      <c r="BO1297" s="482"/>
      <c r="BP1297" s="482"/>
      <c r="BQ1297" s="482"/>
      <c r="BR1297" s="482"/>
      <c r="BS1297" s="482"/>
      <c r="BT1297" s="482"/>
      <c r="BU1297" s="482"/>
      <c r="BV1297" s="482"/>
      <c r="BW1297" s="482"/>
      <c r="BX1297" s="482"/>
      <c r="BY1297" s="482"/>
      <c r="BZ1297" s="482"/>
      <c r="CA1297" s="524"/>
      <c r="CB1297" s="524"/>
      <c r="CC1297" s="524"/>
      <c r="CD1297" s="524"/>
      <c r="CE1297" s="524"/>
      <c r="CF1297" s="524"/>
      <c r="CG1297" s="524"/>
      <c r="CH1297" s="524"/>
      <c r="CI1297" s="524"/>
      <c r="CJ1297" s="524"/>
      <c r="CK1297" s="524"/>
      <c r="CL1297" s="524"/>
      <c r="CM1297" s="524"/>
      <c r="CN1297" s="524"/>
      <c r="CO1297" s="524"/>
      <c r="CP1297" s="524"/>
      <c r="CQ1297" s="523"/>
      <c r="CR1297" s="524"/>
      <c r="CS1297" s="524"/>
      <c r="CT1297" s="524"/>
      <c r="CU1297" s="524"/>
      <c r="CV1297" s="524"/>
      <c r="CW1297" s="524"/>
      <c r="CX1297" s="524"/>
      <c r="CY1297" s="524"/>
      <c r="CZ1297" s="524"/>
      <c r="DA1297" s="524"/>
      <c r="DB1297" s="524"/>
      <c r="DC1297" s="524"/>
      <c r="DD1297" s="524"/>
      <c r="DE1297" s="524"/>
      <c r="DF1297" s="524"/>
      <c r="DG1297" s="524"/>
      <c r="DH1297" s="524"/>
      <c r="DI1297" s="524"/>
      <c r="DJ1297" s="524"/>
      <c r="DK1297" s="524"/>
      <c r="DL1297" s="524"/>
      <c r="DM1297" s="524"/>
      <c r="DN1297" s="524"/>
      <c r="DO1297" s="524"/>
      <c r="DP1297" s="542"/>
      <c r="DQ1297" s="524"/>
      <c r="DR1297" s="524"/>
      <c r="DS1297" s="524"/>
      <c r="DT1297" s="524"/>
      <c r="DU1297" s="524"/>
      <c r="DV1297" s="524"/>
      <c r="DW1297" s="536"/>
    </row>
    <row r="1298" spans="3:127" ht="31.5" customHeight="1">
      <c r="C1298" s="2544"/>
      <c r="D1298" s="2545"/>
      <c r="E1298" s="2545"/>
      <c r="F1298" s="2546"/>
      <c r="G1298" s="537"/>
      <c r="H1298" s="538"/>
      <c r="I1298" s="538"/>
      <c r="J1298" s="565"/>
      <c r="K1298" s="537"/>
      <c r="L1298" s="538"/>
      <c r="M1298" s="538"/>
      <c r="N1298" s="538"/>
      <c r="O1298" s="538"/>
      <c r="P1298" s="538"/>
      <c r="Q1298" s="538"/>
      <c r="R1298" s="482"/>
      <c r="S1298" s="482"/>
      <c r="T1298" s="482"/>
      <c r="U1298" s="552"/>
      <c r="V1298" s="552"/>
      <c r="W1298" s="552"/>
      <c r="X1298" s="552"/>
      <c r="Y1298" s="552"/>
      <c r="Z1298" s="552"/>
      <c r="AA1298" s="552"/>
      <c r="AB1298" s="552"/>
      <c r="AC1298" s="552"/>
      <c r="AD1298" s="2508" t="s">
        <v>837</v>
      </c>
      <c r="AE1298" s="2509"/>
      <c r="AF1298" s="2509"/>
      <c r="AG1298" s="2509"/>
      <c r="AH1298" s="2509"/>
      <c r="AI1298" s="2509"/>
      <c r="AJ1298" s="2509"/>
      <c r="AK1298" s="2509"/>
      <c r="AL1298" s="2509"/>
      <c r="AM1298" s="2509"/>
      <c r="AN1298" s="2509"/>
      <c r="AO1298" s="2509"/>
      <c r="AP1298" s="2509"/>
      <c r="AQ1298" s="2674" t="s">
        <v>840</v>
      </c>
      <c r="AR1298" s="2675"/>
      <c r="AS1298" s="2675"/>
      <c r="AT1298" s="2675"/>
      <c r="AU1298" s="2675"/>
      <c r="AV1298" s="2675"/>
      <c r="AW1298" s="2675"/>
      <c r="AX1298" s="2675"/>
      <c r="AY1298" s="2675"/>
      <c r="AZ1298" s="2675"/>
      <c r="BA1298" s="2675"/>
      <c r="BB1298" s="2675"/>
      <c r="BC1298" s="2675"/>
      <c r="BD1298" s="2675"/>
      <c r="BE1298" s="2675"/>
      <c r="BF1298" s="2675"/>
      <c r="BG1298" s="2675"/>
      <c r="BH1298" s="2675"/>
      <c r="BI1298" s="2675"/>
      <c r="BJ1298" s="2675"/>
      <c r="BK1298" s="2675"/>
      <c r="BL1298" s="2675"/>
      <c r="BM1298" s="2675"/>
      <c r="BN1298" s="2676"/>
      <c r="BP1298" s="474"/>
      <c r="BQ1298" s="474"/>
      <c r="BR1298" s="474"/>
      <c r="BS1298" s="474"/>
      <c r="BT1298" s="474"/>
      <c r="BU1298" s="474"/>
      <c r="BV1298" s="474"/>
      <c r="BW1298" s="474"/>
      <c r="BX1298" s="474"/>
      <c r="BY1298" s="474"/>
      <c r="BZ1298" s="474"/>
      <c r="CA1298" s="474"/>
      <c r="CB1298" s="474"/>
      <c r="CC1298" s="474"/>
      <c r="CD1298" s="474"/>
      <c r="CE1298" s="474"/>
      <c r="CF1298" s="474"/>
      <c r="CG1298" s="474"/>
      <c r="CH1298" s="474"/>
      <c r="CI1298" s="474"/>
      <c r="CJ1298" s="474"/>
      <c r="CK1298" s="474"/>
      <c r="CL1298" s="474"/>
      <c r="CM1298" s="474"/>
      <c r="CN1298" s="474"/>
      <c r="CO1298" s="474"/>
      <c r="CP1298" s="19"/>
      <c r="CQ1298" s="523"/>
      <c r="CR1298" s="524"/>
      <c r="CS1298" s="524"/>
      <c r="CT1298" s="524"/>
      <c r="CU1298" s="524"/>
      <c r="CV1298" s="524"/>
      <c r="CW1298" s="524"/>
      <c r="CX1298" s="524"/>
      <c r="CY1298" s="524"/>
      <c r="CZ1298" s="554"/>
      <c r="DA1298" s="554"/>
      <c r="DB1298" s="554"/>
      <c r="DC1298" s="554"/>
      <c r="DD1298" s="554"/>
      <c r="DE1298" s="554"/>
      <c r="DF1298" s="554"/>
      <c r="DG1298" s="554"/>
      <c r="DH1298" s="554"/>
      <c r="DI1298" s="554"/>
      <c r="DJ1298" s="554"/>
      <c r="DK1298" s="554"/>
      <c r="DL1298" s="554"/>
      <c r="DM1298" s="554"/>
      <c r="DN1298" s="554"/>
      <c r="DO1298" s="554"/>
      <c r="DP1298" s="572"/>
      <c r="DQ1298" s="554"/>
      <c r="DR1298" s="554"/>
      <c r="DS1298" s="554"/>
      <c r="DT1298" s="554"/>
      <c r="DU1298" s="554"/>
      <c r="DV1298" s="554"/>
      <c r="DW1298" s="536"/>
    </row>
    <row r="1299" spans="3:127" ht="31.5" customHeight="1">
      <c r="C1299" s="2544"/>
      <c r="D1299" s="2545"/>
      <c r="E1299" s="2545"/>
      <c r="F1299" s="2546"/>
      <c r="G1299" s="537"/>
      <c r="H1299" s="538"/>
      <c r="I1299" s="538"/>
      <c r="J1299" s="565"/>
      <c r="K1299" s="537"/>
      <c r="L1299" s="538"/>
      <c r="M1299" s="538"/>
      <c r="N1299" s="538"/>
      <c r="O1299" s="538"/>
      <c r="P1299" s="538"/>
      <c r="Q1299" s="538"/>
      <c r="R1299" s="482"/>
      <c r="S1299" s="482"/>
      <c r="T1299" s="482"/>
      <c r="U1299" s="552"/>
      <c r="V1299" s="552"/>
      <c r="W1299" s="552"/>
      <c r="X1299" s="552"/>
      <c r="Y1299" s="552"/>
      <c r="Z1299" s="552"/>
      <c r="AA1299" s="552"/>
      <c r="AB1299" s="552"/>
      <c r="AC1299" s="552"/>
      <c r="AD1299" s="568"/>
      <c r="AE1299" s="552"/>
      <c r="AF1299" s="552"/>
      <c r="AG1299" s="552"/>
      <c r="AH1299" s="552"/>
      <c r="AI1299" s="553"/>
      <c r="AJ1299" s="553"/>
      <c r="AK1299" s="553"/>
      <c r="AL1299" s="553"/>
      <c r="AM1299" s="553"/>
      <c r="AN1299" s="553"/>
      <c r="AO1299" s="553"/>
      <c r="AP1299" s="553"/>
      <c r="AQ1299" s="2677" t="s">
        <v>838</v>
      </c>
      <c r="AR1299" s="2678"/>
      <c r="AS1299" s="2678"/>
      <c r="AT1299" s="2678"/>
      <c r="AU1299" s="2678"/>
      <c r="AV1299" s="2678"/>
      <c r="AW1299" s="2678"/>
      <c r="AX1299" s="2678"/>
      <c r="AY1299" s="2678"/>
      <c r="AZ1299" s="2678"/>
      <c r="BA1299" s="2678"/>
      <c r="BB1299" s="2678"/>
      <c r="BC1299" s="2678"/>
      <c r="BD1299" s="2678"/>
      <c r="BE1299" s="2678"/>
      <c r="BF1299" s="2678"/>
      <c r="BG1299" s="2678"/>
      <c r="BH1299" s="2678"/>
      <c r="BI1299" s="2678"/>
      <c r="BJ1299" s="2678"/>
      <c r="BK1299" s="2678"/>
      <c r="BL1299" s="2678"/>
      <c r="BM1299" s="2678"/>
      <c r="BN1299" s="2679"/>
      <c r="BP1299" s="474"/>
      <c r="BQ1299" s="474"/>
      <c r="BR1299" s="474"/>
      <c r="BS1299" s="474"/>
      <c r="BT1299" s="474"/>
      <c r="BU1299" s="474"/>
      <c r="BV1299" s="474"/>
      <c r="BW1299" s="474"/>
      <c r="BX1299" s="474"/>
      <c r="BY1299" s="474"/>
      <c r="BZ1299" s="474"/>
      <c r="CA1299" s="474"/>
      <c r="CB1299" s="474"/>
      <c r="CC1299" s="474"/>
      <c r="CD1299" s="474"/>
      <c r="CE1299" s="474"/>
      <c r="CF1299" s="474"/>
      <c r="CG1299" s="474"/>
      <c r="CH1299" s="474"/>
      <c r="CI1299" s="474"/>
      <c r="CJ1299" s="474"/>
      <c r="CK1299" s="474"/>
      <c r="CL1299" s="474"/>
      <c r="CM1299" s="474"/>
      <c r="CN1299" s="474"/>
      <c r="CO1299" s="474"/>
      <c r="CP1299" s="19"/>
      <c r="CQ1299" s="523"/>
      <c r="CR1299" s="524"/>
      <c r="CS1299" s="524"/>
      <c r="CT1299" s="524"/>
      <c r="CU1299" s="524"/>
      <c r="CV1299" s="524"/>
      <c r="CW1299" s="524"/>
      <c r="CX1299" s="524"/>
      <c r="CY1299" s="524"/>
      <c r="CZ1299" s="554"/>
      <c r="DA1299" s="554"/>
      <c r="DB1299" s="554"/>
      <c r="DC1299" s="554"/>
      <c r="DD1299" s="554"/>
      <c r="DE1299" s="554"/>
      <c r="DF1299" s="554"/>
      <c r="DG1299" s="554"/>
      <c r="DH1299" s="554"/>
      <c r="DI1299" s="554"/>
      <c r="DJ1299" s="554"/>
      <c r="DK1299" s="554"/>
      <c r="DL1299" s="554"/>
      <c r="DM1299" s="554"/>
      <c r="DN1299" s="554"/>
      <c r="DO1299" s="554"/>
      <c r="DP1299" s="572"/>
      <c r="DQ1299" s="554"/>
      <c r="DR1299" s="554"/>
      <c r="DS1299" s="554"/>
      <c r="DT1299" s="554"/>
      <c r="DU1299" s="554"/>
      <c r="DV1299" s="554"/>
      <c r="DW1299" s="536"/>
    </row>
    <row r="1300" spans="3:127" ht="31.5" customHeight="1">
      <c r="C1300" s="2547"/>
      <c r="D1300" s="2548"/>
      <c r="E1300" s="2548"/>
      <c r="F1300" s="2549"/>
      <c r="G1300" s="539"/>
      <c r="H1300" s="540"/>
      <c r="I1300" s="540"/>
      <c r="J1300" s="566"/>
      <c r="K1300" s="539"/>
      <c r="L1300" s="540"/>
      <c r="M1300" s="540"/>
      <c r="N1300" s="540"/>
      <c r="O1300" s="540"/>
      <c r="P1300" s="540"/>
      <c r="Q1300" s="540"/>
      <c r="R1300" s="486"/>
      <c r="S1300" s="486"/>
      <c r="T1300" s="486"/>
      <c r="U1300" s="526"/>
      <c r="V1300" s="526"/>
      <c r="W1300" s="526"/>
      <c r="X1300" s="526"/>
      <c r="Y1300" s="526"/>
      <c r="Z1300" s="526"/>
      <c r="AA1300" s="526"/>
      <c r="AB1300" s="526"/>
      <c r="AC1300" s="526"/>
      <c r="AD1300" s="525"/>
      <c r="AE1300" s="526"/>
      <c r="AF1300" s="526"/>
      <c r="AG1300" s="526"/>
      <c r="AH1300" s="526"/>
      <c r="AI1300" s="526"/>
      <c r="AJ1300" s="526"/>
      <c r="AK1300" s="526"/>
      <c r="AL1300" s="526"/>
      <c r="AM1300" s="526"/>
      <c r="AN1300" s="526"/>
      <c r="AO1300" s="526"/>
      <c r="AP1300" s="526"/>
      <c r="AQ1300" s="2680" t="s">
        <v>839</v>
      </c>
      <c r="AR1300" s="2681"/>
      <c r="AS1300" s="2681"/>
      <c r="AT1300" s="2681"/>
      <c r="AU1300" s="2681"/>
      <c r="AV1300" s="2681"/>
      <c r="AW1300" s="2681"/>
      <c r="AX1300" s="2681"/>
      <c r="AY1300" s="2681"/>
      <c r="AZ1300" s="2681"/>
      <c r="BA1300" s="2681"/>
      <c r="BB1300" s="2681"/>
      <c r="BC1300" s="2681"/>
      <c r="BD1300" s="2681"/>
      <c r="BE1300" s="2681"/>
      <c r="BF1300" s="2681"/>
      <c r="BG1300" s="2681"/>
      <c r="BH1300" s="2681"/>
      <c r="BI1300" s="2681"/>
      <c r="BJ1300" s="2681"/>
      <c r="BK1300" s="2681"/>
      <c r="BL1300" s="2681"/>
      <c r="BM1300" s="2681"/>
      <c r="BN1300" s="2682"/>
      <c r="BP1300" s="461"/>
      <c r="BQ1300" s="461"/>
      <c r="BR1300" s="461"/>
      <c r="BS1300" s="461"/>
      <c r="BT1300" s="461"/>
      <c r="BU1300" s="461"/>
      <c r="BV1300" s="461"/>
      <c r="BW1300" s="461"/>
      <c r="BX1300" s="461"/>
      <c r="BY1300" s="461"/>
      <c r="BZ1300" s="461"/>
      <c r="CA1300" s="461"/>
      <c r="CB1300" s="461"/>
      <c r="CC1300" s="461"/>
      <c r="CD1300" s="461"/>
      <c r="CE1300" s="461"/>
      <c r="CF1300" s="461"/>
      <c r="CG1300" s="461"/>
      <c r="CH1300" s="461"/>
      <c r="CI1300" s="461"/>
      <c r="CJ1300" s="461"/>
      <c r="CK1300" s="461"/>
      <c r="CL1300" s="461"/>
      <c r="CM1300" s="461"/>
      <c r="CN1300" s="461"/>
      <c r="CO1300" s="461"/>
      <c r="CP1300" s="573"/>
      <c r="CQ1300" s="525"/>
      <c r="CR1300" s="526"/>
      <c r="CS1300" s="526"/>
      <c r="CT1300" s="526"/>
      <c r="CU1300" s="526"/>
      <c r="CV1300" s="526"/>
      <c r="CW1300" s="526"/>
      <c r="CX1300" s="526"/>
      <c r="CY1300" s="526"/>
      <c r="CZ1300" s="526"/>
      <c r="DA1300" s="526"/>
      <c r="DB1300" s="526"/>
      <c r="DC1300" s="526"/>
      <c r="DD1300" s="526"/>
      <c r="DE1300" s="526"/>
      <c r="DF1300" s="526"/>
      <c r="DG1300" s="526"/>
      <c r="DH1300" s="526"/>
      <c r="DI1300" s="526"/>
      <c r="DJ1300" s="526"/>
      <c r="DK1300" s="526"/>
      <c r="DL1300" s="526"/>
      <c r="DM1300" s="526"/>
      <c r="DN1300" s="526"/>
      <c r="DO1300" s="526"/>
      <c r="DP1300" s="541"/>
      <c r="DQ1300" s="526"/>
      <c r="DR1300" s="526"/>
      <c r="DS1300" s="526"/>
      <c r="DT1300" s="526"/>
      <c r="DU1300" s="526"/>
      <c r="DV1300" s="526"/>
      <c r="DW1300" s="541"/>
    </row>
    <row r="1301" spans="3:127" ht="31.5" customHeight="1">
      <c r="C1301" s="2541" t="s">
        <v>778</v>
      </c>
      <c r="D1301" s="2542"/>
      <c r="E1301" s="2542"/>
      <c r="F1301" s="2543"/>
      <c r="G1301" s="560"/>
      <c r="H1301" s="550"/>
      <c r="I1301" s="550"/>
      <c r="J1301" s="564"/>
      <c r="K1301" s="2508" t="s">
        <v>779</v>
      </c>
      <c r="L1301" s="2509"/>
      <c r="M1301" s="2509"/>
      <c r="N1301" s="2509"/>
      <c r="O1301" s="2509"/>
      <c r="P1301" s="2509"/>
      <c r="Q1301" s="2509"/>
      <c r="R1301" s="2509"/>
      <c r="S1301" s="2509"/>
      <c r="T1301" s="2509"/>
      <c r="U1301" s="2509"/>
      <c r="V1301" s="2509"/>
      <c r="W1301" s="2509"/>
      <c r="X1301" s="2509"/>
      <c r="Y1301" s="2509"/>
      <c r="Z1301" s="2509"/>
      <c r="AA1301" s="2509"/>
      <c r="AB1301" s="2509"/>
      <c r="AC1301" s="2509"/>
      <c r="AD1301" s="2538" t="s">
        <v>728</v>
      </c>
      <c r="AE1301" s="2539"/>
      <c r="AF1301" s="2539"/>
      <c r="AG1301" s="2539"/>
      <c r="AH1301" s="2539"/>
      <c r="AI1301" s="2539"/>
      <c r="AJ1301" s="2539"/>
      <c r="AK1301" s="2539"/>
      <c r="AL1301" s="2539"/>
      <c r="AM1301" s="2539"/>
      <c r="AN1301" s="2539"/>
      <c r="AO1301" s="2539"/>
      <c r="AP1301" s="2539"/>
      <c r="AQ1301" s="2539" t="s">
        <v>729</v>
      </c>
      <c r="AR1301" s="2539"/>
      <c r="AS1301" s="2539"/>
      <c r="AT1301" s="2539"/>
      <c r="AU1301" s="2539"/>
      <c r="AV1301" s="2539"/>
      <c r="AW1301" s="2539"/>
      <c r="AX1301" s="2539"/>
      <c r="AY1301" s="2539"/>
      <c r="AZ1301" s="2665"/>
      <c r="BA1301" s="557"/>
      <c r="BB1301" s="2540" t="s">
        <v>739</v>
      </c>
      <c r="BC1301" s="2540"/>
      <c r="BD1301" s="2540"/>
      <c r="BE1301" s="2540"/>
      <c r="BF1301" s="2540"/>
      <c r="BG1301" s="2540"/>
      <c r="BH1301" s="2540"/>
      <c r="BI1301" s="2540">
        <v>50</v>
      </c>
      <c r="BJ1301" s="2540"/>
      <c r="BK1301" s="2540"/>
      <c r="BL1301" s="2540"/>
      <c r="BM1301" s="2540"/>
      <c r="BN1301" s="530"/>
      <c r="BO1301" s="521"/>
      <c r="BP1301" s="521"/>
      <c r="BQ1301" s="521"/>
      <c r="BR1301" s="521"/>
      <c r="BS1301" s="521"/>
      <c r="BT1301" s="521"/>
      <c r="BU1301" s="521"/>
      <c r="BV1301" s="521"/>
      <c r="BW1301" s="521"/>
      <c r="BX1301" s="521"/>
      <c r="BY1301" s="521"/>
      <c r="BZ1301" s="521"/>
      <c r="CA1301" s="521"/>
      <c r="CB1301" s="521"/>
      <c r="CC1301" s="521"/>
      <c r="CD1301" s="521"/>
      <c r="CE1301" s="521"/>
      <c r="CF1301" s="521"/>
      <c r="CG1301" s="521"/>
      <c r="CH1301" s="521"/>
      <c r="CI1301" s="521"/>
      <c r="CJ1301" s="521"/>
      <c r="CK1301" s="521"/>
      <c r="CL1301" s="521"/>
      <c r="CM1301" s="521"/>
      <c r="CN1301" s="521"/>
      <c r="CO1301" s="521"/>
      <c r="CP1301" s="521"/>
      <c r="CQ1301" s="531"/>
      <c r="CR1301" s="521"/>
      <c r="CS1301" s="521"/>
      <c r="CT1301" s="521"/>
      <c r="CU1301" s="521"/>
      <c r="CV1301" s="521"/>
      <c r="CW1301" s="521"/>
      <c r="CX1301" s="521"/>
      <c r="CY1301" s="521"/>
      <c r="CZ1301" s="521"/>
      <c r="DA1301" s="521"/>
      <c r="DB1301" s="521"/>
      <c r="DC1301" s="521"/>
      <c r="DD1301" s="521"/>
      <c r="DE1301" s="521"/>
      <c r="DF1301" s="521"/>
      <c r="DG1301" s="521"/>
      <c r="DH1301" s="521"/>
      <c r="DI1301" s="521"/>
      <c r="DJ1301" s="521"/>
      <c r="DK1301" s="521"/>
      <c r="DL1301" s="521"/>
      <c r="DM1301" s="521"/>
      <c r="DN1301" s="521"/>
      <c r="DO1301" s="521"/>
      <c r="DP1301" s="543"/>
      <c r="DQ1301" s="521"/>
      <c r="DR1301" s="521"/>
      <c r="DS1301" s="521"/>
      <c r="DT1301" s="521"/>
      <c r="DU1301" s="521"/>
      <c r="DV1301" s="521"/>
      <c r="DW1301" s="534"/>
    </row>
    <row r="1302" spans="3:127" ht="31.5" customHeight="1">
      <c r="C1302" s="2544"/>
      <c r="D1302" s="2545"/>
      <c r="E1302" s="2545"/>
      <c r="F1302" s="2546"/>
      <c r="G1302" s="537"/>
      <c r="H1302" s="538"/>
      <c r="I1302" s="538"/>
      <c r="J1302" s="565"/>
      <c r="K1302" s="537"/>
      <c r="L1302" s="538"/>
      <c r="M1302" s="538"/>
      <c r="N1302" s="538"/>
      <c r="O1302" s="538"/>
      <c r="P1302" s="538"/>
      <c r="Q1302" s="538"/>
      <c r="R1302" s="482"/>
      <c r="S1302" s="482"/>
      <c r="T1302" s="482"/>
      <c r="U1302" s="524"/>
      <c r="V1302" s="524"/>
      <c r="W1302" s="524"/>
      <c r="X1302" s="524"/>
      <c r="Y1302" s="524"/>
      <c r="Z1302" s="524"/>
      <c r="AA1302" s="524"/>
      <c r="AB1302" s="524"/>
      <c r="AC1302" s="524"/>
      <c r="AD1302" s="2538" t="s">
        <v>744</v>
      </c>
      <c r="AE1302" s="2539"/>
      <c r="AF1302" s="2539"/>
      <c r="AG1302" s="2539"/>
      <c r="AH1302" s="2539"/>
      <c r="AI1302" s="2539"/>
      <c r="AJ1302" s="2539"/>
      <c r="AK1302" s="2539"/>
      <c r="AL1302" s="2539"/>
      <c r="AM1302" s="2539"/>
      <c r="AN1302" s="2539"/>
      <c r="AO1302" s="2539"/>
      <c r="AP1302" s="2539"/>
      <c r="AQ1302" s="2539" t="s">
        <v>780</v>
      </c>
      <c r="AR1302" s="2539"/>
      <c r="AS1302" s="2539"/>
      <c r="AT1302" s="2539"/>
      <c r="AU1302" s="2539"/>
      <c r="AV1302" s="2539"/>
      <c r="AW1302" s="2539"/>
      <c r="AX1302" s="2539"/>
      <c r="AY1302" s="2539"/>
      <c r="AZ1302" s="2665"/>
      <c r="BA1302" s="557"/>
      <c r="BB1302" s="2540" t="s">
        <v>740</v>
      </c>
      <c r="BC1302" s="2540"/>
      <c r="BD1302" s="2540"/>
      <c r="BE1302" s="2540"/>
      <c r="BF1302" s="2540"/>
      <c r="BG1302" s="2540"/>
      <c r="BH1302" s="2540"/>
      <c r="BI1302" s="2540">
        <v>50</v>
      </c>
      <c r="BJ1302" s="2540"/>
      <c r="BK1302" s="2540"/>
      <c r="BL1302" s="2540"/>
      <c r="BM1302" s="2540"/>
      <c r="BN1302" s="530"/>
      <c r="BO1302" s="524"/>
      <c r="BP1302" s="524"/>
      <c r="BQ1302" s="524"/>
      <c r="BR1302" s="524"/>
      <c r="BS1302" s="524"/>
      <c r="BT1302" s="524"/>
      <c r="BU1302" s="482"/>
      <c r="BV1302" s="482"/>
      <c r="BW1302" s="482"/>
      <c r="BX1302" s="482"/>
      <c r="BY1302" s="482"/>
      <c r="BZ1302" s="482"/>
      <c r="CA1302" s="482"/>
      <c r="CB1302" s="482"/>
      <c r="CC1302" s="482"/>
      <c r="CD1302" s="482"/>
      <c r="CE1302" s="482"/>
      <c r="CF1302" s="482"/>
      <c r="CG1302" s="524"/>
      <c r="CH1302" s="524"/>
      <c r="CI1302" s="524"/>
      <c r="CJ1302" s="524"/>
      <c r="CK1302" s="524"/>
      <c r="CL1302" s="524"/>
      <c r="CM1302" s="524"/>
      <c r="CN1302" s="524"/>
      <c r="CO1302" s="524"/>
      <c r="CP1302" s="524"/>
      <c r="CQ1302" s="523"/>
      <c r="CR1302" s="524"/>
      <c r="CS1302" s="524"/>
      <c r="CT1302" s="524"/>
      <c r="CU1302" s="524"/>
      <c r="CV1302" s="524"/>
      <c r="CW1302" s="524"/>
      <c r="CX1302" s="524"/>
      <c r="CY1302" s="524"/>
      <c r="CZ1302" s="524"/>
      <c r="DA1302" s="524"/>
      <c r="DB1302" s="524"/>
      <c r="DC1302" s="524"/>
      <c r="DD1302" s="524"/>
      <c r="DE1302" s="524"/>
      <c r="DF1302" s="524"/>
      <c r="DG1302" s="524"/>
      <c r="DH1302" s="524"/>
      <c r="DI1302" s="524"/>
      <c r="DJ1302" s="524"/>
      <c r="DK1302" s="524"/>
      <c r="DL1302" s="524"/>
      <c r="DM1302" s="524"/>
      <c r="DN1302" s="524"/>
      <c r="DO1302" s="524"/>
      <c r="DP1302" s="542"/>
      <c r="DQ1302" s="524"/>
      <c r="DR1302" s="524"/>
      <c r="DS1302" s="524"/>
      <c r="DT1302" s="524"/>
      <c r="DU1302" s="524"/>
      <c r="DV1302" s="524"/>
      <c r="DW1302" s="536"/>
    </row>
    <row r="1303" spans="3:127" ht="31.5" customHeight="1">
      <c r="C1303" s="2544"/>
      <c r="D1303" s="2545"/>
      <c r="E1303" s="2545"/>
      <c r="F1303" s="2546"/>
      <c r="G1303" s="537"/>
      <c r="H1303" s="538"/>
      <c r="I1303" s="538"/>
      <c r="J1303" s="565"/>
      <c r="K1303" s="537"/>
      <c r="L1303" s="538"/>
      <c r="M1303" s="538"/>
      <c r="N1303" s="538"/>
      <c r="O1303" s="538"/>
      <c r="P1303" s="538"/>
      <c r="Q1303" s="538"/>
      <c r="R1303" s="482"/>
      <c r="S1303" s="482"/>
      <c r="T1303" s="482"/>
      <c r="U1303" s="524"/>
      <c r="V1303" s="524"/>
      <c r="W1303" s="524"/>
      <c r="X1303" s="524"/>
      <c r="Y1303" s="524"/>
      <c r="Z1303" s="524"/>
      <c r="AA1303" s="524"/>
      <c r="AB1303" s="524"/>
      <c r="AC1303" s="524"/>
      <c r="AD1303" s="2538" t="s">
        <v>747</v>
      </c>
      <c r="AE1303" s="2539"/>
      <c r="AF1303" s="2539"/>
      <c r="AG1303" s="2539"/>
      <c r="AH1303" s="2539"/>
      <c r="AI1303" s="2539"/>
      <c r="AJ1303" s="2539"/>
      <c r="AK1303" s="2539"/>
      <c r="AL1303" s="2539"/>
      <c r="AM1303" s="2539"/>
      <c r="AN1303" s="2539"/>
      <c r="AO1303" s="2539"/>
      <c r="AP1303" s="2539"/>
      <c r="AQ1303" s="2539" t="s">
        <v>781</v>
      </c>
      <c r="AR1303" s="2539"/>
      <c r="AS1303" s="2539"/>
      <c r="AT1303" s="2539"/>
      <c r="AU1303" s="2539"/>
      <c r="AV1303" s="2539"/>
      <c r="AW1303" s="2539"/>
      <c r="AX1303" s="2539"/>
      <c r="AY1303" s="2539"/>
      <c r="AZ1303" s="2665"/>
      <c r="BA1303" s="557"/>
      <c r="BB1303" s="2540" t="s">
        <v>740</v>
      </c>
      <c r="BC1303" s="2540"/>
      <c r="BD1303" s="2540"/>
      <c r="BE1303" s="2540"/>
      <c r="BF1303" s="2540"/>
      <c r="BG1303" s="2540"/>
      <c r="BH1303" s="2540"/>
      <c r="BI1303" s="2540">
        <v>100</v>
      </c>
      <c r="BJ1303" s="2540"/>
      <c r="BK1303" s="2540"/>
      <c r="BL1303" s="2540"/>
      <c r="BM1303" s="2540"/>
      <c r="BN1303" s="530"/>
      <c r="BO1303" s="524"/>
      <c r="BP1303" s="524"/>
      <c r="BQ1303" s="524"/>
      <c r="BR1303" s="524"/>
      <c r="BS1303" s="524"/>
      <c r="BT1303" s="524"/>
      <c r="BU1303" s="482"/>
      <c r="BV1303" s="482"/>
      <c r="BW1303" s="482"/>
      <c r="BX1303" s="482"/>
      <c r="BY1303" s="482"/>
      <c r="BZ1303" s="482"/>
      <c r="CA1303" s="482"/>
      <c r="CB1303" s="482"/>
      <c r="CC1303" s="482"/>
      <c r="CD1303" s="482"/>
      <c r="CE1303" s="482"/>
      <c r="CF1303" s="482"/>
      <c r="CG1303" s="524"/>
      <c r="CH1303" s="524"/>
      <c r="CI1303" s="524"/>
      <c r="CJ1303" s="524"/>
      <c r="CK1303" s="524"/>
      <c r="CL1303" s="524"/>
      <c r="CM1303" s="524"/>
      <c r="CN1303" s="524"/>
      <c r="CO1303" s="524"/>
      <c r="CP1303" s="524"/>
      <c r="CQ1303" s="523"/>
      <c r="CR1303" s="524"/>
      <c r="CS1303" s="524"/>
      <c r="CT1303" s="524"/>
      <c r="CU1303" s="524"/>
      <c r="CV1303" s="524"/>
      <c r="CW1303" s="524"/>
      <c r="CX1303" s="524"/>
      <c r="CY1303" s="524"/>
      <c r="CZ1303" s="524"/>
      <c r="DA1303" s="524"/>
      <c r="DB1303" s="524"/>
      <c r="DC1303" s="524"/>
      <c r="DD1303" s="524"/>
      <c r="DE1303" s="524"/>
      <c r="DF1303" s="524"/>
      <c r="DG1303" s="524"/>
      <c r="DH1303" s="524"/>
      <c r="DI1303" s="524"/>
      <c r="DJ1303" s="524"/>
      <c r="DK1303" s="524"/>
      <c r="DL1303" s="524"/>
      <c r="DM1303" s="524"/>
      <c r="DN1303" s="524"/>
      <c r="DO1303" s="524"/>
      <c r="DP1303" s="542"/>
      <c r="DQ1303" s="524"/>
      <c r="DR1303" s="524"/>
      <c r="DS1303" s="524"/>
      <c r="DT1303" s="524"/>
      <c r="DU1303" s="524"/>
      <c r="DV1303" s="524"/>
      <c r="DW1303" s="536"/>
    </row>
    <row r="1304" spans="3:127" ht="31.5" customHeight="1">
      <c r="C1304" s="2544"/>
      <c r="D1304" s="2545"/>
      <c r="E1304" s="2545"/>
      <c r="F1304" s="2546"/>
      <c r="G1304" s="537"/>
      <c r="H1304" s="538"/>
      <c r="I1304" s="538"/>
      <c r="J1304" s="565"/>
      <c r="K1304" s="537"/>
      <c r="L1304" s="538"/>
      <c r="M1304" s="538"/>
      <c r="N1304" s="538"/>
      <c r="O1304" s="482"/>
      <c r="P1304" s="482"/>
      <c r="Q1304" s="482"/>
      <c r="R1304" s="482"/>
      <c r="S1304" s="482"/>
      <c r="T1304" s="482"/>
      <c r="U1304" s="482"/>
      <c r="V1304" s="482"/>
      <c r="W1304" s="482"/>
      <c r="X1304" s="482"/>
      <c r="Y1304" s="482"/>
      <c r="Z1304" s="482"/>
      <c r="AA1304" s="482"/>
      <c r="AB1304" s="482"/>
      <c r="AC1304" s="524"/>
      <c r="AD1304" s="2538" t="s">
        <v>784</v>
      </c>
      <c r="AE1304" s="2539"/>
      <c r="AF1304" s="2539"/>
      <c r="AG1304" s="2539"/>
      <c r="AH1304" s="2539"/>
      <c r="AI1304" s="2539"/>
      <c r="AJ1304" s="2539"/>
      <c r="AK1304" s="2539"/>
      <c r="AL1304" s="2539"/>
      <c r="AM1304" s="2539"/>
      <c r="AN1304" s="2539"/>
      <c r="AO1304" s="2539"/>
      <c r="AP1304" s="2539"/>
      <c r="AQ1304" s="2539" t="s">
        <v>782</v>
      </c>
      <c r="AR1304" s="2539"/>
      <c r="AS1304" s="2539"/>
      <c r="AT1304" s="2539"/>
      <c r="AU1304" s="2539"/>
      <c r="AV1304" s="2539"/>
      <c r="AW1304" s="2539"/>
      <c r="AX1304" s="2539"/>
      <c r="AY1304" s="2539"/>
      <c r="AZ1304" s="2665"/>
      <c r="BA1304" s="557"/>
      <c r="BB1304" s="2540" t="s">
        <v>740</v>
      </c>
      <c r="BC1304" s="2540"/>
      <c r="BD1304" s="2540"/>
      <c r="BE1304" s="2540"/>
      <c r="BF1304" s="2540"/>
      <c r="BG1304" s="2540"/>
      <c r="BH1304" s="2540"/>
      <c r="BI1304" s="2540">
        <v>50</v>
      </c>
      <c r="BJ1304" s="2540"/>
      <c r="BK1304" s="2540"/>
      <c r="BL1304" s="2540"/>
      <c r="BM1304" s="2540"/>
      <c r="BN1304" s="530"/>
      <c r="BO1304" s="524"/>
      <c r="BP1304" s="524"/>
      <c r="BQ1304" s="524"/>
      <c r="BR1304" s="524"/>
      <c r="BS1304" s="524"/>
      <c r="BT1304" s="524"/>
      <c r="BU1304" s="482"/>
      <c r="BV1304" s="482"/>
      <c r="BW1304" s="482"/>
      <c r="BX1304" s="482"/>
      <c r="BY1304" s="482"/>
      <c r="BZ1304" s="482"/>
      <c r="CA1304" s="482"/>
      <c r="CB1304" s="482"/>
      <c r="CC1304" s="482"/>
      <c r="CD1304" s="482"/>
      <c r="CE1304" s="482"/>
      <c r="CF1304" s="482"/>
      <c r="CG1304" s="524"/>
      <c r="CH1304" s="524"/>
      <c r="CI1304" s="524"/>
      <c r="CJ1304" s="524"/>
      <c r="CK1304" s="524"/>
      <c r="CL1304" s="524"/>
      <c r="CM1304" s="524"/>
      <c r="CN1304" s="524"/>
      <c r="CO1304" s="524"/>
      <c r="CP1304" s="524"/>
      <c r="CQ1304" s="523"/>
      <c r="CR1304" s="524"/>
      <c r="CS1304" s="524"/>
      <c r="CT1304" s="524"/>
      <c r="CU1304" s="524"/>
      <c r="CV1304" s="524"/>
      <c r="CW1304" s="524"/>
      <c r="CX1304" s="524"/>
      <c r="CY1304" s="524"/>
      <c r="CZ1304" s="524"/>
      <c r="DA1304" s="524"/>
      <c r="DB1304" s="524"/>
      <c r="DC1304" s="524"/>
      <c r="DD1304" s="524"/>
      <c r="DE1304" s="524"/>
      <c r="DF1304" s="524"/>
      <c r="DG1304" s="524"/>
      <c r="DH1304" s="524"/>
      <c r="DI1304" s="524"/>
      <c r="DJ1304" s="524"/>
      <c r="DK1304" s="524"/>
      <c r="DL1304" s="524"/>
      <c r="DM1304" s="524"/>
      <c r="DN1304" s="524"/>
      <c r="DO1304" s="524"/>
      <c r="DP1304" s="542"/>
      <c r="DQ1304" s="524"/>
      <c r="DR1304" s="524"/>
      <c r="DS1304" s="524"/>
      <c r="DT1304" s="524"/>
      <c r="DU1304" s="524"/>
      <c r="DV1304" s="524"/>
      <c r="DW1304" s="536"/>
    </row>
    <row r="1305" spans="3:127" ht="31.5" customHeight="1">
      <c r="C1305" s="2544"/>
      <c r="D1305" s="2545"/>
      <c r="E1305" s="2545"/>
      <c r="F1305" s="2546"/>
      <c r="G1305" s="537"/>
      <c r="H1305" s="538"/>
      <c r="I1305" s="538"/>
      <c r="J1305" s="565"/>
      <c r="K1305" s="537"/>
      <c r="L1305" s="538"/>
      <c r="M1305" s="538"/>
      <c r="N1305" s="538"/>
      <c r="O1305" s="538"/>
      <c r="P1305" s="538"/>
      <c r="Q1305" s="538"/>
      <c r="R1305" s="482"/>
      <c r="S1305" s="482"/>
      <c r="T1305" s="482"/>
      <c r="U1305" s="524"/>
      <c r="V1305" s="524"/>
      <c r="W1305" s="524"/>
      <c r="X1305" s="524"/>
      <c r="Y1305" s="524"/>
      <c r="Z1305" s="524"/>
      <c r="AA1305" s="524"/>
      <c r="AB1305" s="524"/>
      <c r="AC1305" s="524"/>
      <c r="AD1305" s="2538" t="s">
        <v>785</v>
      </c>
      <c r="AE1305" s="2539"/>
      <c r="AF1305" s="2539"/>
      <c r="AG1305" s="2539"/>
      <c r="AH1305" s="2539"/>
      <c r="AI1305" s="2539"/>
      <c r="AJ1305" s="2539"/>
      <c r="AK1305" s="2539"/>
      <c r="AL1305" s="2539"/>
      <c r="AM1305" s="2539"/>
      <c r="AN1305" s="2539"/>
      <c r="AO1305" s="2539"/>
      <c r="AP1305" s="2539"/>
      <c r="AQ1305" s="2539" t="s">
        <v>783</v>
      </c>
      <c r="AR1305" s="2539"/>
      <c r="AS1305" s="2539"/>
      <c r="AT1305" s="2539"/>
      <c r="AU1305" s="2539"/>
      <c r="AV1305" s="2539"/>
      <c r="AW1305" s="2539"/>
      <c r="AX1305" s="2539"/>
      <c r="AY1305" s="2539"/>
      <c r="AZ1305" s="2665"/>
      <c r="BA1305" s="557"/>
      <c r="BB1305" s="2540" t="s">
        <v>740</v>
      </c>
      <c r="BC1305" s="2540"/>
      <c r="BD1305" s="2540"/>
      <c r="BE1305" s="2540"/>
      <c r="BF1305" s="2540"/>
      <c r="BG1305" s="2540"/>
      <c r="BH1305" s="2540"/>
      <c r="BI1305" s="2540">
        <v>50</v>
      </c>
      <c r="BJ1305" s="2540"/>
      <c r="BK1305" s="2540"/>
      <c r="BL1305" s="2540"/>
      <c r="BM1305" s="2540"/>
      <c r="BN1305" s="530"/>
      <c r="BO1305" s="524"/>
      <c r="BP1305" s="524"/>
      <c r="BQ1305" s="524"/>
      <c r="BR1305" s="524"/>
      <c r="BS1305" s="524"/>
      <c r="BT1305" s="524"/>
      <c r="BU1305" s="482"/>
      <c r="BV1305" s="482"/>
      <c r="BW1305" s="482"/>
      <c r="BX1305" s="482"/>
      <c r="BY1305" s="482"/>
      <c r="BZ1305" s="482"/>
      <c r="CA1305" s="482"/>
      <c r="CB1305" s="482"/>
      <c r="CC1305" s="482"/>
      <c r="CD1305" s="482"/>
      <c r="CE1305" s="482"/>
      <c r="CF1305" s="482"/>
      <c r="CG1305" s="524"/>
      <c r="CH1305" s="524"/>
      <c r="CI1305" s="524"/>
      <c r="CJ1305" s="524"/>
      <c r="CK1305" s="524"/>
      <c r="CL1305" s="524"/>
      <c r="CM1305" s="524"/>
      <c r="CN1305" s="524"/>
      <c r="CO1305" s="524"/>
      <c r="CP1305" s="524"/>
      <c r="CQ1305" s="523"/>
      <c r="CR1305" s="524"/>
      <c r="CS1305" s="524"/>
      <c r="CT1305" s="524"/>
      <c r="CU1305" s="524"/>
      <c r="CV1305" s="524"/>
      <c r="CW1305" s="524"/>
      <c r="CX1305" s="524"/>
      <c r="CY1305" s="524"/>
      <c r="CZ1305" s="524"/>
      <c r="DA1305" s="524"/>
      <c r="DB1305" s="524"/>
      <c r="DC1305" s="524"/>
      <c r="DD1305" s="524"/>
      <c r="DE1305" s="524"/>
      <c r="DF1305" s="524"/>
      <c r="DG1305" s="524"/>
      <c r="DH1305" s="524"/>
      <c r="DI1305" s="524"/>
      <c r="DJ1305" s="524"/>
      <c r="DK1305" s="524"/>
      <c r="DL1305" s="524"/>
      <c r="DM1305" s="524"/>
      <c r="DN1305" s="524"/>
      <c r="DO1305" s="524"/>
      <c r="DP1305" s="542"/>
      <c r="DQ1305" s="524"/>
      <c r="DR1305" s="524"/>
      <c r="DS1305" s="524"/>
      <c r="DT1305" s="524"/>
      <c r="DU1305" s="524"/>
      <c r="DV1305" s="524"/>
      <c r="DW1305" s="536"/>
    </row>
    <row r="1306" spans="3:127" ht="31.5" customHeight="1">
      <c r="C1306" s="2544"/>
      <c r="D1306" s="2545"/>
      <c r="E1306" s="2545"/>
      <c r="F1306" s="2546"/>
      <c r="G1306" s="523"/>
      <c r="H1306" s="524"/>
      <c r="I1306" s="524"/>
      <c r="J1306" s="542"/>
      <c r="K1306" s="523"/>
      <c r="L1306" s="524"/>
      <c r="M1306" s="524"/>
      <c r="N1306" s="524"/>
      <c r="O1306" s="524"/>
      <c r="P1306" s="524"/>
      <c r="Q1306" s="524"/>
      <c r="R1306" s="482"/>
      <c r="S1306" s="482"/>
      <c r="T1306" s="482"/>
      <c r="U1306" s="524"/>
      <c r="V1306" s="524"/>
      <c r="W1306" s="524"/>
      <c r="X1306" s="524"/>
      <c r="Y1306" s="524"/>
      <c r="Z1306" s="524"/>
      <c r="AA1306" s="524"/>
      <c r="AB1306" s="524"/>
      <c r="AC1306" s="524"/>
      <c r="AD1306" s="2538" t="s">
        <v>776</v>
      </c>
      <c r="AE1306" s="2539"/>
      <c r="AF1306" s="2539"/>
      <c r="AG1306" s="2539"/>
      <c r="AH1306" s="2539"/>
      <c r="AI1306" s="2539"/>
      <c r="AJ1306" s="2539"/>
      <c r="AK1306" s="2539"/>
      <c r="AL1306" s="2539"/>
      <c r="AM1306" s="2539"/>
      <c r="AN1306" s="2539"/>
      <c r="AO1306" s="2539"/>
      <c r="AP1306" s="2539"/>
      <c r="AQ1306" s="2539" t="s">
        <v>777</v>
      </c>
      <c r="AR1306" s="2539"/>
      <c r="AS1306" s="2539"/>
      <c r="AT1306" s="2539"/>
      <c r="AU1306" s="2539"/>
      <c r="AV1306" s="2539"/>
      <c r="AW1306" s="2539"/>
      <c r="AX1306" s="2539"/>
      <c r="AY1306" s="2539"/>
      <c r="AZ1306" s="2665"/>
      <c r="BA1306" s="557"/>
      <c r="BB1306" s="2540" t="s">
        <v>740</v>
      </c>
      <c r="BC1306" s="2540"/>
      <c r="BD1306" s="2540"/>
      <c r="BE1306" s="2540"/>
      <c r="BF1306" s="2540"/>
      <c r="BG1306" s="2540"/>
      <c r="BH1306" s="2540"/>
      <c r="BI1306" s="2540">
        <v>200</v>
      </c>
      <c r="BJ1306" s="2540"/>
      <c r="BK1306" s="2540"/>
      <c r="BL1306" s="2540"/>
      <c r="BM1306" s="2540"/>
      <c r="BN1306" s="530"/>
      <c r="BO1306" s="524"/>
      <c r="BP1306" s="524"/>
      <c r="BQ1306" s="524"/>
      <c r="BR1306" s="524"/>
      <c r="BS1306" s="524"/>
      <c r="BT1306" s="524"/>
      <c r="BU1306" s="482"/>
      <c r="BV1306" s="482"/>
      <c r="BW1306" s="482"/>
      <c r="BX1306" s="482"/>
      <c r="BY1306" s="482"/>
      <c r="BZ1306" s="482"/>
      <c r="CA1306" s="482"/>
      <c r="CB1306" s="482"/>
      <c r="CC1306" s="482"/>
      <c r="CD1306" s="482"/>
      <c r="CE1306" s="482"/>
      <c r="CF1306" s="482"/>
      <c r="CG1306" s="524"/>
      <c r="CH1306" s="524"/>
      <c r="CI1306" s="524"/>
      <c r="CJ1306" s="524"/>
      <c r="CK1306" s="524"/>
      <c r="CL1306" s="524"/>
      <c r="CM1306" s="524"/>
      <c r="CN1306" s="524"/>
      <c r="CO1306" s="524"/>
      <c r="CP1306" s="524"/>
      <c r="CQ1306" s="523"/>
      <c r="CR1306" s="524"/>
      <c r="CS1306" s="524"/>
      <c r="CT1306" s="524"/>
      <c r="CU1306" s="524"/>
      <c r="CV1306" s="524"/>
      <c r="CW1306" s="524"/>
      <c r="CX1306" s="524"/>
      <c r="CY1306" s="524"/>
      <c r="CZ1306" s="524"/>
      <c r="DA1306" s="524"/>
      <c r="DB1306" s="524"/>
      <c r="DC1306" s="524"/>
      <c r="DD1306" s="524"/>
      <c r="DE1306" s="524"/>
      <c r="DF1306" s="524"/>
      <c r="DG1306" s="524"/>
      <c r="DH1306" s="524"/>
      <c r="DI1306" s="524"/>
      <c r="DJ1306" s="524"/>
      <c r="DK1306" s="524"/>
      <c r="DL1306" s="524"/>
      <c r="DM1306" s="524"/>
      <c r="DN1306" s="524"/>
      <c r="DO1306" s="524"/>
      <c r="DP1306" s="542"/>
      <c r="DQ1306" s="524"/>
      <c r="DR1306" s="524"/>
      <c r="DS1306" s="524"/>
      <c r="DT1306" s="524"/>
      <c r="DU1306" s="524"/>
      <c r="DV1306" s="524"/>
      <c r="DW1306" s="536"/>
    </row>
    <row r="1307" spans="3:127" ht="31.5" customHeight="1">
      <c r="C1307" s="2544"/>
      <c r="D1307" s="2545"/>
      <c r="E1307" s="2545"/>
      <c r="F1307" s="2546"/>
      <c r="G1307" s="525"/>
      <c r="H1307" s="526"/>
      <c r="I1307" s="526"/>
      <c r="J1307" s="541"/>
      <c r="K1307" s="525"/>
      <c r="L1307" s="526"/>
      <c r="M1307" s="526"/>
      <c r="N1307" s="526"/>
      <c r="O1307" s="526"/>
      <c r="P1307" s="526"/>
      <c r="Q1307" s="526"/>
      <c r="R1307" s="486"/>
      <c r="S1307" s="486"/>
      <c r="T1307" s="486"/>
      <c r="U1307" s="526"/>
      <c r="V1307" s="526"/>
      <c r="W1307" s="526"/>
      <c r="X1307" s="526"/>
      <c r="Y1307" s="526"/>
      <c r="Z1307" s="526"/>
      <c r="AA1307" s="526"/>
      <c r="AB1307" s="526"/>
      <c r="AC1307" s="526"/>
      <c r="AD1307" s="557"/>
      <c r="AE1307" s="558"/>
      <c r="AF1307" s="558"/>
      <c r="AG1307" s="558"/>
      <c r="AH1307" s="558"/>
      <c r="AI1307" s="558"/>
      <c r="AJ1307" s="558"/>
      <c r="AK1307" s="558"/>
      <c r="AL1307" s="558"/>
      <c r="AM1307" s="558"/>
      <c r="AN1307" s="558"/>
      <c r="AO1307" s="558"/>
      <c r="AP1307" s="558"/>
      <c r="AQ1307" s="558"/>
      <c r="AR1307" s="558"/>
      <c r="AS1307" s="558"/>
      <c r="AT1307" s="558"/>
      <c r="AU1307" s="558"/>
      <c r="AV1307" s="558"/>
      <c r="AW1307" s="558"/>
      <c r="AX1307" s="558"/>
      <c r="AY1307" s="558"/>
      <c r="AZ1307" s="558"/>
      <c r="BA1307" s="557"/>
      <c r="BB1307" s="558"/>
      <c r="BC1307" s="558"/>
      <c r="BD1307" s="558"/>
      <c r="BE1307" s="558"/>
      <c r="BF1307" s="558"/>
      <c r="BG1307" s="558"/>
      <c r="BH1307" s="558"/>
      <c r="BI1307" s="558"/>
      <c r="BJ1307" s="558"/>
      <c r="BK1307" s="558"/>
      <c r="BL1307" s="558"/>
      <c r="BM1307" s="558"/>
      <c r="BN1307" s="559"/>
      <c r="BO1307" s="526"/>
      <c r="BP1307" s="526"/>
      <c r="BQ1307" s="526"/>
      <c r="BR1307" s="526"/>
      <c r="BS1307" s="526"/>
      <c r="BT1307" s="526"/>
      <c r="BU1307" s="486"/>
      <c r="BV1307" s="486"/>
      <c r="BW1307" s="486"/>
      <c r="BX1307" s="486"/>
      <c r="BY1307" s="486"/>
      <c r="BZ1307" s="486"/>
      <c r="CA1307" s="486"/>
      <c r="CB1307" s="486"/>
      <c r="CC1307" s="486"/>
      <c r="CD1307" s="486"/>
      <c r="CE1307" s="486"/>
      <c r="CF1307" s="486"/>
      <c r="CG1307" s="526"/>
      <c r="CH1307" s="526"/>
      <c r="CI1307" s="526"/>
      <c r="CJ1307" s="526"/>
      <c r="CK1307" s="526"/>
      <c r="CL1307" s="526"/>
      <c r="CM1307" s="526"/>
      <c r="CN1307" s="526"/>
      <c r="CO1307" s="526"/>
      <c r="CP1307" s="526"/>
      <c r="CQ1307" s="525"/>
      <c r="CR1307" s="526"/>
      <c r="CS1307" s="526"/>
      <c r="CT1307" s="526"/>
      <c r="CU1307" s="526"/>
      <c r="CV1307" s="526"/>
      <c r="CW1307" s="526"/>
      <c r="CX1307" s="526"/>
      <c r="CY1307" s="526"/>
      <c r="CZ1307" s="526"/>
      <c r="DA1307" s="526"/>
      <c r="DB1307" s="526"/>
      <c r="DC1307" s="526"/>
      <c r="DD1307" s="526"/>
      <c r="DE1307" s="526"/>
      <c r="DF1307" s="526"/>
      <c r="DG1307" s="526"/>
      <c r="DH1307" s="526"/>
      <c r="DI1307" s="526"/>
      <c r="DJ1307" s="526"/>
      <c r="DK1307" s="526"/>
      <c r="DL1307" s="526"/>
      <c r="DM1307" s="526"/>
      <c r="DN1307" s="526"/>
      <c r="DO1307" s="526"/>
      <c r="DP1307" s="541"/>
      <c r="DQ1307" s="526"/>
      <c r="DR1307" s="526"/>
      <c r="DS1307" s="526"/>
      <c r="DT1307" s="526"/>
      <c r="DU1307" s="526"/>
      <c r="DV1307" s="526"/>
      <c r="DW1307" s="541"/>
    </row>
    <row r="1308" spans="3:127" ht="31.5" customHeight="1">
      <c r="C1308" s="2544"/>
      <c r="D1308" s="2545"/>
      <c r="E1308" s="2545"/>
      <c r="F1308" s="2546"/>
      <c r="G1308" s="531"/>
      <c r="H1308" s="521"/>
      <c r="I1308" s="521"/>
      <c r="J1308" s="543"/>
      <c r="K1308" s="2515" t="s">
        <v>787</v>
      </c>
      <c r="L1308" s="2515"/>
      <c r="M1308" s="2515"/>
      <c r="N1308" s="2515"/>
      <c r="O1308" s="2515"/>
      <c r="P1308" s="2515"/>
      <c r="Q1308" s="2515"/>
      <c r="R1308" s="2515"/>
      <c r="S1308" s="2515"/>
      <c r="T1308" s="2515"/>
      <c r="U1308" s="2515"/>
      <c r="V1308" s="2515"/>
      <c r="W1308" s="2515"/>
      <c r="X1308" s="2515"/>
      <c r="AD1308" s="2508" t="s">
        <v>728</v>
      </c>
      <c r="AE1308" s="2509"/>
      <c r="AF1308" s="2509"/>
      <c r="AG1308" s="2509"/>
      <c r="AH1308" s="2509"/>
      <c r="AI1308" s="2509"/>
      <c r="AJ1308" s="2509"/>
      <c r="AK1308" s="2509"/>
      <c r="AL1308" s="2509"/>
      <c r="AM1308" s="2509"/>
      <c r="AN1308" s="2509"/>
      <c r="AO1308" s="2509"/>
      <c r="AP1308" s="2509"/>
      <c r="AQ1308" s="2509" t="s">
        <v>729</v>
      </c>
      <c r="AR1308" s="2509"/>
      <c r="AS1308" s="2509"/>
      <c r="AT1308" s="2509"/>
      <c r="AU1308" s="2509"/>
      <c r="AV1308" s="2509"/>
      <c r="AW1308" s="2509"/>
      <c r="AX1308" s="2509"/>
      <c r="AY1308" s="2509"/>
      <c r="AZ1308" s="2510"/>
      <c r="BA1308" s="557"/>
      <c r="BB1308" s="2540" t="s">
        <v>739</v>
      </c>
      <c r="BC1308" s="2540"/>
      <c r="BD1308" s="2540"/>
      <c r="BE1308" s="2540"/>
      <c r="BF1308" s="2540"/>
      <c r="BG1308" s="2540"/>
      <c r="BH1308" s="2540"/>
      <c r="BI1308" s="2540">
        <v>50</v>
      </c>
      <c r="BJ1308" s="2540"/>
      <c r="BK1308" s="2540"/>
      <c r="BL1308" s="2540"/>
      <c r="BM1308" s="2540"/>
      <c r="BN1308" s="530"/>
      <c r="BW1308" s="524"/>
      <c r="BX1308" s="524"/>
      <c r="BY1308" s="524"/>
      <c r="BZ1308" s="524"/>
      <c r="CA1308" s="524"/>
      <c r="CB1308" s="524"/>
      <c r="CC1308" s="524"/>
      <c r="CD1308" s="524"/>
      <c r="CE1308" s="524"/>
      <c r="CF1308" s="524"/>
      <c r="CG1308" s="524"/>
      <c r="CH1308" s="524"/>
      <c r="CI1308" s="524"/>
      <c r="CJ1308" s="524"/>
      <c r="CK1308" s="524"/>
      <c r="CL1308" s="524"/>
      <c r="CM1308" s="524"/>
      <c r="CN1308" s="524"/>
      <c r="CO1308" s="524"/>
      <c r="CP1308" s="524"/>
      <c r="CQ1308" s="531"/>
      <c r="CR1308" s="521"/>
      <c r="CS1308" s="521"/>
      <c r="CT1308" s="521"/>
      <c r="CU1308" s="521"/>
      <c r="CV1308" s="521"/>
      <c r="CW1308" s="521"/>
      <c r="CX1308" s="521"/>
      <c r="CY1308" s="521"/>
      <c r="CZ1308" s="521"/>
      <c r="DA1308" s="521"/>
      <c r="DB1308" s="521"/>
      <c r="DC1308" s="521"/>
      <c r="DD1308" s="521"/>
      <c r="DE1308" s="521"/>
      <c r="DF1308" s="521"/>
      <c r="DG1308" s="521"/>
      <c r="DH1308" s="521"/>
      <c r="DI1308" s="521"/>
      <c r="DJ1308" s="521"/>
      <c r="DK1308" s="521"/>
      <c r="DL1308" s="521"/>
      <c r="DM1308" s="521"/>
      <c r="DN1308" s="521"/>
      <c r="DO1308" s="521"/>
      <c r="DP1308" s="543"/>
      <c r="DQ1308" s="524"/>
      <c r="DR1308" s="524"/>
      <c r="DS1308" s="524"/>
      <c r="DT1308" s="524"/>
      <c r="DU1308" s="524"/>
      <c r="DV1308" s="524"/>
      <c r="DW1308" s="536"/>
    </row>
    <row r="1309" spans="3:127" ht="31.5" customHeight="1">
      <c r="C1309" s="2544"/>
      <c r="D1309" s="2545"/>
      <c r="E1309" s="2545"/>
      <c r="F1309" s="2546"/>
      <c r="G1309" s="523"/>
      <c r="H1309" s="524"/>
      <c r="I1309" s="524"/>
      <c r="J1309" s="542"/>
      <c r="K1309" s="523"/>
      <c r="L1309" s="524"/>
      <c r="M1309" s="524"/>
      <c r="N1309" s="524"/>
      <c r="O1309" s="524"/>
      <c r="P1309" s="524"/>
      <c r="Q1309" s="524"/>
      <c r="R1309" s="524"/>
      <c r="S1309" s="524"/>
      <c r="T1309" s="524"/>
      <c r="U1309" s="524"/>
      <c r="V1309" s="524"/>
      <c r="W1309" s="524"/>
      <c r="X1309" s="524"/>
      <c r="Y1309" s="524"/>
      <c r="Z1309" s="524"/>
      <c r="AA1309" s="524"/>
      <c r="AB1309" s="524"/>
      <c r="AC1309" s="524"/>
      <c r="AD1309" s="2517" t="s">
        <v>744</v>
      </c>
      <c r="AE1309" s="2518"/>
      <c r="AF1309" s="2518"/>
      <c r="AG1309" s="2518"/>
      <c r="AH1309" s="2518"/>
      <c r="AI1309" s="2518"/>
      <c r="AJ1309" s="2518"/>
      <c r="AK1309" s="2518"/>
      <c r="AL1309" s="2518"/>
      <c r="AM1309" s="2518"/>
      <c r="AN1309" s="2518"/>
      <c r="AO1309" s="2518"/>
      <c r="AP1309" s="2518"/>
      <c r="AQ1309" s="2518" t="s">
        <v>780</v>
      </c>
      <c r="AR1309" s="2518"/>
      <c r="AS1309" s="2518"/>
      <c r="AT1309" s="2518"/>
      <c r="AU1309" s="2518"/>
      <c r="AV1309" s="2518"/>
      <c r="AW1309" s="2518"/>
      <c r="AX1309" s="2518"/>
      <c r="AY1309" s="2518"/>
      <c r="AZ1309" s="2519"/>
      <c r="BA1309" s="557"/>
      <c r="BB1309" s="2540" t="s">
        <v>740</v>
      </c>
      <c r="BC1309" s="2540"/>
      <c r="BD1309" s="2540"/>
      <c r="BE1309" s="2540"/>
      <c r="BF1309" s="2540"/>
      <c r="BG1309" s="2540"/>
      <c r="BH1309" s="2540"/>
      <c r="BI1309" s="2540">
        <v>50</v>
      </c>
      <c r="BJ1309" s="2540"/>
      <c r="BK1309" s="2540"/>
      <c r="BL1309" s="2540"/>
      <c r="BM1309" s="2540"/>
      <c r="BN1309" s="530"/>
      <c r="BW1309" s="524"/>
      <c r="BX1309" s="524"/>
      <c r="BY1309" s="524"/>
      <c r="BZ1309" s="524"/>
      <c r="CA1309" s="524"/>
      <c r="CB1309" s="524"/>
      <c r="CC1309" s="524"/>
      <c r="CD1309" s="524"/>
      <c r="CE1309" s="524"/>
      <c r="CF1309" s="524"/>
      <c r="CG1309" s="524"/>
      <c r="CH1309" s="524"/>
      <c r="CI1309" s="524"/>
      <c r="CJ1309" s="524"/>
      <c r="CK1309" s="524"/>
      <c r="CL1309" s="524"/>
      <c r="CM1309" s="524"/>
      <c r="CN1309" s="524"/>
      <c r="CO1309" s="524"/>
      <c r="CP1309" s="524"/>
      <c r="CQ1309" s="523"/>
      <c r="CR1309" s="524"/>
      <c r="CS1309" s="524"/>
      <c r="CT1309" s="524"/>
      <c r="CU1309" s="524"/>
      <c r="CV1309" s="524"/>
      <c r="CW1309" s="524"/>
      <c r="CX1309" s="524"/>
      <c r="CY1309" s="524"/>
      <c r="CZ1309" s="524"/>
      <c r="DA1309" s="524"/>
      <c r="DB1309" s="524"/>
      <c r="DC1309" s="524"/>
      <c r="DD1309" s="524"/>
      <c r="DE1309" s="524"/>
      <c r="DF1309" s="524"/>
      <c r="DG1309" s="524"/>
      <c r="DH1309" s="524"/>
      <c r="DI1309" s="524"/>
      <c r="DJ1309" s="524"/>
      <c r="DK1309" s="524"/>
      <c r="DL1309" s="524"/>
      <c r="DM1309" s="524"/>
      <c r="DN1309" s="524"/>
      <c r="DO1309" s="524"/>
      <c r="DP1309" s="542"/>
      <c r="DQ1309" s="524"/>
      <c r="DR1309" s="524"/>
      <c r="DS1309" s="524"/>
      <c r="DT1309" s="524"/>
      <c r="DU1309" s="524"/>
      <c r="DV1309" s="524"/>
      <c r="DW1309" s="536"/>
    </row>
    <row r="1310" spans="3:127" ht="31.5" customHeight="1">
      <c r="C1310" s="2544"/>
      <c r="D1310" s="2545"/>
      <c r="E1310" s="2545"/>
      <c r="F1310" s="2546"/>
      <c r="G1310" s="523"/>
      <c r="H1310" s="524"/>
      <c r="I1310" s="524"/>
      <c r="J1310" s="542"/>
      <c r="K1310" s="523"/>
      <c r="L1310" s="524"/>
      <c r="M1310" s="524"/>
      <c r="N1310" s="524"/>
      <c r="O1310" s="524"/>
      <c r="P1310" s="524"/>
      <c r="Q1310" s="524"/>
      <c r="R1310" s="524"/>
      <c r="S1310" s="524"/>
      <c r="T1310" s="524"/>
      <c r="U1310" s="524"/>
      <c r="V1310" s="524"/>
      <c r="W1310" s="524"/>
      <c r="X1310" s="524"/>
      <c r="Y1310" s="524"/>
      <c r="Z1310" s="524"/>
      <c r="AA1310" s="524"/>
      <c r="AB1310" s="524"/>
      <c r="AC1310" s="524"/>
      <c r="AD1310" s="2517" t="s">
        <v>747</v>
      </c>
      <c r="AE1310" s="2518"/>
      <c r="AF1310" s="2518"/>
      <c r="AG1310" s="2518"/>
      <c r="AH1310" s="2518"/>
      <c r="AI1310" s="2518"/>
      <c r="AJ1310" s="2518"/>
      <c r="AK1310" s="2518"/>
      <c r="AL1310" s="2518"/>
      <c r="AM1310" s="2518"/>
      <c r="AN1310" s="2518"/>
      <c r="AO1310" s="2518"/>
      <c r="AP1310" s="2518"/>
      <c r="AQ1310" s="2518" t="s">
        <v>781</v>
      </c>
      <c r="AR1310" s="2518"/>
      <c r="AS1310" s="2518"/>
      <c r="AT1310" s="2518"/>
      <c r="AU1310" s="2518"/>
      <c r="AV1310" s="2518"/>
      <c r="AW1310" s="2518"/>
      <c r="AX1310" s="2518"/>
      <c r="AY1310" s="2518"/>
      <c r="AZ1310" s="2519"/>
      <c r="BA1310" s="557"/>
      <c r="BB1310" s="2540" t="s">
        <v>740</v>
      </c>
      <c r="BC1310" s="2540"/>
      <c r="BD1310" s="2540"/>
      <c r="BE1310" s="2540"/>
      <c r="BF1310" s="2540"/>
      <c r="BG1310" s="2540"/>
      <c r="BH1310" s="2540"/>
      <c r="BI1310" s="2540">
        <v>100</v>
      </c>
      <c r="BJ1310" s="2540"/>
      <c r="BK1310" s="2540"/>
      <c r="BL1310" s="2540"/>
      <c r="BM1310" s="2540"/>
      <c r="BN1310" s="530"/>
      <c r="BW1310" s="524"/>
      <c r="BX1310" s="524"/>
      <c r="BY1310" s="524"/>
      <c r="BZ1310" s="524"/>
      <c r="CA1310" s="524"/>
      <c r="CB1310" s="524"/>
      <c r="CC1310" s="524"/>
      <c r="CD1310" s="524"/>
      <c r="CE1310" s="524"/>
      <c r="CF1310" s="524"/>
      <c r="CG1310" s="524"/>
      <c r="CH1310" s="524"/>
      <c r="CI1310" s="524"/>
      <c r="CJ1310" s="524"/>
      <c r="CK1310" s="524"/>
      <c r="CL1310" s="524"/>
      <c r="CM1310" s="524"/>
      <c r="CN1310" s="524"/>
      <c r="CO1310" s="524"/>
      <c r="CP1310" s="524"/>
      <c r="CQ1310" s="523"/>
      <c r="CR1310" s="524"/>
      <c r="CS1310" s="524"/>
      <c r="CT1310" s="524"/>
      <c r="CU1310" s="524"/>
      <c r="CV1310" s="524"/>
      <c r="CW1310" s="524"/>
      <c r="CX1310" s="524"/>
      <c r="CY1310" s="524"/>
      <c r="CZ1310" s="524"/>
      <c r="DA1310" s="524"/>
      <c r="DB1310" s="524"/>
      <c r="DC1310" s="524"/>
      <c r="DD1310" s="524"/>
      <c r="DE1310" s="524"/>
      <c r="DF1310" s="524"/>
      <c r="DG1310" s="524"/>
      <c r="DH1310" s="524"/>
      <c r="DI1310" s="524"/>
      <c r="DJ1310" s="524"/>
      <c r="DK1310" s="524"/>
      <c r="DL1310" s="524"/>
      <c r="DM1310" s="524"/>
      <c r="DN1310" s="524"/>
      <c r="DO1310" s="524"/>
      <c r="DP1310" s="542"/>
      <c r="DQ1310" s="524"/>
      <c r="DR1310" s="524"/>
      <c r="DS1310" s="524"/>
      <c r="DT1310" s="524"/>
      <c r="DU1310" s="524"/>
      <c r="DV1310" s="524"/>
      <c r="DW1310" s="536"/>
    </row>
    <row r="1311" spans="3:127" ht="31.5" customHeight="1">
      <c r="C1311" s="2544"/>
      <c r="D1311" s="2545"/>
      <c r="E1311" s="2545"/>
      <c r="F1311" s="2546"/>
      <c r="G1311" s="523"/>
      <c r="H1311" s="524"/>
      <c r="I1311" s="524"/>
      <c r="J1311" s="542"/>
      <c r="K1311" s="523"/>
      <c r="L1311" s="524"/>
      <c r="M1311" s="524"/>
      <c r="N1311" s="524"/>
      <c r="O1311" s="524"/>
      <c r="AD1311" s="2517" t="s">
        <v>732</v>
      </c>
      <c r="AE1311" s="2518"/>
      <c r="AF1311" s="2518"/>
      <c r="AG1311" s="2518"/>
      <c r="AH1311" s="2518"/>
      <c r="AI1311" s="2518"/>
      <c r="AJ1311" s="2518"/>
      <c r="AK1311" s="2518"/>
      <c r="AL1311" s="2518"/>
      <c r="AM1311" s="2518"/>
      <c r="AN1311" s="2518"/>
      <c r="AO1311" s="2518"/>
      <c r="AP1311" s="2518"/>
      <c r="AQ1311" s="2518" t="s">
        <v>772</v>
      </c>
      <c r="AR1311" s="2518"/>
      <c r="AS1311" s="2518"/>
      <c r="AT1311" s="2518"/>
      <c r="AU1311" s="2518"/>
      <c r="AV1311" s="2518"/>
      <c r="AW1311" s="2518"/>
      <c r="AX1311" s="2518"/>
      <c r="AY1311" s="2518"/>
      <c r="AZ1311" s="2519"/>
      <c r="BA1311" s="557"/>
      <c r="BB1311" s="2540" t="s">
        <v>740</v>
      </c>
      <c r="BC1311" s="2540"/>
      <c r="BD1311" s="2540"/>
      <c r="BE1311" s="2540"/>
      <c r="BF1311" s="2540"/>
      <c r="BG1311" s="2540"/>
      <c r="BH1311" s="2540"/>
      <c r="BI1311" s="2540">
        <v>50</v>
      </c>
      <c r="BJ1311" s="2540"/>
      <c r="BK1311" s="2540"/>
      <c r="BL1311" s="2540"/>
      <c r="BM1311" s="2540"/>
      <c r="BN1311" s="530"/>
      <c r="BW1311" s="524"/>
      <c r="BX1311" s="524"/>
      <c r="BY1311" s="524"/>
      <c r="BZ1311" s="524"/>
      <c r="CA1311" s="524"/>
      <c r="CB1311" s="524"/>
      <c r="CC1311" s="524"/>
      <c r="CD1311" s="524"/>
      <c r="CE1311" s="524"/>
      <c r="CF1311" s="524"/>
      <c r="CG1311" s="524"/>
      <c r="CH1311" s="524"/>
      <c r="CI1311" s="524"/>
      <c r="CJ1311" s="524"/>
      <c r="CK1311" s="524"/>
      <c r="CL1311" s="524"/>
      <c r="CM1311" s="524"/>
      <c r="CN1311" s="524"/>
      <c r="CO1311" s="524"/>
      <c r="CP1311" s="524"/>
      <c r="CQ1311" s="523"/>
      <c r="CR1311" s="524"/>
      <c r="CS1311" s="524"/>
      <c r="CT1311" s="524"/>
      <c r="CU1311" s="524"/>
      <c r="CV1311" s="524"/>
      <c r="CW1311" s="524"/>
      <c r="CX1311" s="524"/>
      <c r="CY1311" s="524"/>
      <c r="CZ1311" s="524"/>
      <c r="DA1311" s="524"/>
      <c r="DB1311" s="524"/>
      <c r="DC1311" s="524"/>
      <c r="DD1311" s="524"/>
      <c r="DE1311" s="524"/>
      <c r="DF1311" s="524"/>
      <c r="DG1311" s="524"/>
      <c r="DH1311" s="524"/>
      <c r="DI1311" s="524"/>
      <c r="DJ1311" s="524"/>
      <c r="DK1311" s="524"/>
      <c r="DL1311" s="524"/>
      <c r="DM1311" s="524"/>
      <c r="DN1311" s="524"/>
      <c r="DO1311" s="524"/>
      <c r="DP1311" s="542"/>
      <c r="DQ1311" s="524"/>
      <c r="DR1311" s="524"/>
      <c r="DS1311" s="524"/>
      <c r="DT1311" s="524"/>
      <c r="DU1311" s="524"/>
      <c r="DV1311" s="524"/>
      <c r="DW1311" s="536"/>
    </row>
    <row r="1312" spans="3:127" ht="31.5" customHeight="1">
      <c r="C1312" s="2544"/>
      <c r="D1312" s="2545"/>
      <c r="E1312" s="2545"/>
      <c r="F1312" s="2546"/>
      <c r="G1312" s="523"/>
      <c r="H1312" s="524"/>
      <c r="I1312" s="524"/>
      <c r="J1312" s="542"/>
      <c r="K1312" s="523"/>
      <c r="L1312" s="524"/>
      <c r="M1312" s="524"/>
      <c r="N1312" s="524"/>
      <c r="O1312" s="524"/>
      <c r="P1312" s="524"/>
      <c r="Q1312" s="524"/>
      <c r="R1312" s="538"/>
      <c r="S1312" s="538"/>
      <c r="T1312" s="538"/>
      <c r="U1312" s="524"/>
      <c r="V1312" s="524"/>
      <c r="W1312" s="524"/>
      <c r="X1312" s="524"/>
      <c r="Y1312" s="524"/>
      <c r="Z1312" s="524"/>
      <c r="AA1312" s="524"/>
      <c r="AB1312" s="524"/>
      <c r="AC1312" s="524"/>
      <c r="AD1312" s="523"/>
      <c r="AE1312" s="524"/>
      <c r="AF1312" s="524"/>
      <c r="AG1312" s="524"/>
      <c r="AH1312" s="524"/>
      <c r="AI1312" s="524"/>
      <c r="AJ1312" s="524"/>
      <c r="AK1312" s="524"/>
      <c r="AL1312" s="524"/>
      <c r="AM1312" s="524"/>
      <c r="AN1312" s="524"/>
      <c r="AO1312" s="524"/>
      <c r="AP1312" s="524"/>
      <c r="AQ1312" s="524"/>
      <c r="AR1312" s="524"/>
      <c r="AS1312" s="524"/>
      <c r="AT1312" s="524"/>
      <c r="AU1312" s="524"/>
      <c r="AV1312" s="524"/>
      <c r="AW1312" s="524"/>
      <c r="AX1312" s="524"/>
      <c r="AY1312" s="524"/>
      <c r="AZ1312" s="542"/>
      <c r="BA1312" s="523"/>
      <c r="BB1312" s="524"/>
      <c r="BC1312" s="524"/>
      <c r="BD1312" s="524"/>
      <c r="BE1312" s="524"/>
      <c r="BF1312" s="524"/>
      <c r="BG1312" s="524"/>
      <c r="BH1312" s="524"/>
      <c r="BI1312" s="524"/>
      <c r="BJ1312" s="524"/>
      <c r="BK1312" s="524"/>
      <c r="BL1312" s="524"/>
      <c r="BM1312" s="524"/>
      <c r="BN1312" s="542"/>
      <c r="BO1312" s="524"/>
      <c r="BP1312" s="524"/>
      <c r="BQ1312" s="524"/>
      <c r="BR1312" s="524"/>
      <c r="BS1312" s="524"/>
      <c r="BT1312" s="524"/>
      <c r="BU1312" s="524"/>
      <c r="BV1312" s="524"/>
      <c r="BW1312" s="524"/>
      <c r="BX1312" s="524"/>
      <c r="BY1312" s="524"/>
      <c r="BZ1312" s="524"/>
      <c r="CA1312" s="524"/>
      <c r="CB1312" s="524"/>
      <c r="CC1312" s="524"/>
      <c r="CD1312" s="524"/>
      <c r="CE1312" s="524"/>
      <c r="CF1312" s="524"/>
      <c r="CG1312" s="524"/>
      <c r="CH1312" s="524"/>
      <c r="CI1312" s="524"/>
      <c r="CJ1312" s="524"/>
      <c r="CK1312" s="524"/>
      <c r="CL1312" s="524"/>
      <c r="CM1312" s="524"/>
      <c r="CN1312" s="524"/>
      <c r="CO1312" s="524"/>
      <c r="CP1312" s="524"/>
      <c r="CQ1312" s="523"/>
      <c r="CR1312" s="524"/>
      <c r="CS1312" s="524"/>
      <c r="CT1312" s="524"/>
      <c r="CU1312" s="524"/>
      <c r="CV1312" s="524"/>
      <c r="CW1312" s="524"/>
      <c r="CX1312" s="524"/>
      <c r="CY1312" s="524"/>
      <c r="CZ1312" s="524"/>
      <c r="DA1312" s="524"/>
      <c r="DB1312" s="524"/>
      <c r="DC1312" s="524"/>
      <c r="DD1312" s="524"/>
      <c r="DE1312" s="524"/>
      <c r="DF1312" s="524"/>
      <c r="DG1312" s="524"/>
      <c r="DH1312" s="524"/>
      <c r="DI1312" s="524"/>
      <c r="DJ1312" s="524"/>
      <c r="DK1312" s="524"/>
      <c r="DL1312" s="524"/>
      <c r="DM1312" s="524"/>
      <c r="DN1312" s="524"/>
      <c r="DO1312" s="524"/>
      <c r="DP1312" s="542"/>
      <c r="DQ1312" s="524"/>
      <c r="DR1312" s="524"/>
      <c r="DS1312" s="524"/>
      <c r="DT1312" s="524"/>
      <c r="DU1312" s="524"/>
      <c r="DV1312" s="524"/>
      <c r="DW1312" s="542"/>
    </row>
    <row r="1313" spans="3:127" ht="31.5" customHeight="1">
      <c r="C1313" s="2547"/>
      <c r="D1313" s="2548"/>
      <c r="E1313" s="2548"/>
      <c r="F1313" s="2549"/>
      <c r="G1313" s="525"/>
      <c r="H1313" s="526"/>
      <c r="I1313" s="526"/>
      <c r="J1313" s="541"/>
      <c r="K1313" s="525"/>
      <c r="L1313" s="526"/>
      <c r="M1313" s="526"/>
      <c r="N1313" s="526"/>
      <c r="O1313" s="526"/>
      <c r="P1313" s="526"/>
      <c r="Q1313" s="526"/>
      <c r="R1313" s="540"/>
      <c r="S1313" s="540"/>
      <c r="T1313" s="540"/>
      <c r="U1313" s="526"/>
      <c r="V1313" s="526"/>
      <c r="W1313" s="526"/>
      <c r="X1313" s="526"/>
      <c r="Y1313" s="526"/>
      <c r="Z1313" s="526"/>
      <c r="AA1313" s="526"/>
      <c r="AB1313" s="526"/>
      <c r="AC1313" s="526"/>
      <c r="AD1313" s="525"/>
      <c r="AE1313" s="526"/>
      <c r="AF1313" s="526"/>
      <c r="AG1313" s="526"/>
      <c r="AH1313" s="526"/>
      <c r="AI1313" s="526"/>
      <c r="AJ1313" s="526"/>
      <c r="AK1313" s="526"/>
      <c r="AL1313" s="526"/>
      <c r="AM1313" s="526"/>
      <c r="AN1313" s="526"/>
      <c r="AO1313" s="526"/>
      <c r="AP1313" s="526"/>
      <c r="AQ1313" s="526"/>
      <c r="AR1313" s="526"/>
      <c r="AS1313" s="526"/>
      <c r="AT1313" s="526"/>
      <c r="AU1313" s="526"/>
      <c r="AV1313" s="526"/>
      <c r="AW1313" s="526"/>
      <c r="AX1313" s="526"/>
      <c r="AY1313" s="526"/>
      <c r="AZ1313" s="541"/>
      <c r="BA1313" s="525"/>
      <c r="BB1313" s="526"/>
      <c r="BC1313" s="526"/>
      <c r="BD1313" s="526"/>
      <c r="BE1313" s="526"/>
      <c r="BF1313" s="526"/>
      <c r="BG1313" s="526"/>
      <c r="BH1313" s="526"/>
      <c r="BI1313" s="526"/>
      <c r="BJ1313" s="526"/>
      <c r="BK1313" s="526"/>
      <c r="BL1313" s="526"/>
      <c r="BM1313" s="526"/>
      <c r="BN1313" s="541"/>
      <c r="BO1313" s="526"/>
      <c r="BP1313" s="526"/>
      <c r="BQ1313" s="526"/>
      <c r="BR1313" s="526"/>
      <c r="BS1313" s="526"/>
      <c r="BT1313" s="526"/>
      <c r="BU1313" s="526"/>
      <c r="BV1313" s="526"/>
      <c r="BW1313" s="526"/>
      <c r="BX1313" s="526"/>
      <c r="BY1313" s="526"/>
      <c r="BZ1313" s="526"/>
      <c r="CA1313" s="526"/>
      <c r="CB1313" s="526"/>
      <c r="CC1313" s="526"/>
      <c r="CD1313" s="526"/>
      <c r="CE1313" s="526"/>
      <c r="CF1313" s="526"/>
      <c r="CG1313" s="526"/>
      <c r="CH1313" s="526"/>
      <c r="CI1313" s="526"/>
      <c r="CJ1313" s="526"/>
      <c r="CK1313" s="526"/>
      <c r="CL1313" s="526"/>
      <c r="CM1313" s="526"/>
      <c r="CN1313" s="526"/>
      <c r="CO1313" s="526"/>
      <c r="CP1313" s="526"/>
      <c r="CQ1313" s="525"/>
      <c r="CR1313" s="526"/>
      <c r="CS1313" s="526"/>
      <c r="CT1313" s="526"/>
      <c r="CU1313" s="526"/>
      <c r="CV1313" s="526"/>
      <c r="CW1313" s="526"/>
      <c r="CX1313" s="526"/>
      <c r="CY1313" s="526"/>
      <c r="CZ1313" s="526"/>
      <c r="DA1313" s="526"/>
      <c r="DB1313" s="526"/>
      <c r="DC1313" s="526"/>
      <c r="DD1313" s="526"/>
      <c r="DE1313" s="526"/>
      <c r="DF1313" s="526"/>
      <c r="DG1313" s="526"/>
      <c r="DH1313" s="526"/>
      <c r="DI1313" s="526"/>
      <c r="DJ1313" s="526"/>
      <c r="DK1313" s="526"/>
      <c r="DL1313" s="526"/>
      <c r="DM1313" s="526"/>
      <c r="DN1313" s="526"/>
      <c r="DO1313" s="526"/>
      <c r="DP1313" s="541"/>
      <c r="DQ1313" s="526"/>
      <c r="DR1313" s="526"/>
      <c r="DS1313" s="526"/>
      <c r="DT1313" s="526"/>
      <c r="DU1313" s="526"/>
      <c r="DV1313" s="526"/>
      <c r="DW1313" s="541"/>
    </row>
    <row r="1315" spans="3:127">
      <c r="BH1315" s="2464" t="s">
        <v>610</v>
      </c>
      <c r="BI1315" s="2464"/>
      <c r="BJ1315" s="2464"/>
      <c r="BK1315" s="2464"/>
      <c r="BL1315" s="2464"/>
      <c r="BM1315" s="2358">
        <v>19</v>
      </c>
      <c r="BN1315" s="2358"/>
      <c r="BO1315" s="2358"/>
      <c r="BP1315" s="2358"/>
      <c r="BQ1315" s="2358"/>
      <c r="BR1315" s="2465" t="s">
        <v>610</v>
      </c>
      <c r="BS1315" s="2465"/>
      <c r="BT1315" s="2465"/>
      <c r="BU1315" s="2465"/>
      <c r="BV1315" s="2465"/>
    </row>
    <row r="1318" spans="3:127">
      <c r="C1318" s="482"/>
      <c r="D1318" s="482" t="s">
        <v>487</v>
      </c>
      <c r="E1318" s="482"/>
      <c r="F1318" s="482"/>
      <c r="G1318" s="482"/>
      <c r="H1318" s="482"/>
      <c r="I1318" s="482"/>
      <c r="J1318" s="482"/>
      <c r="K1318" s="482"/>
      <c r="L1318" s="482"/>
      <c r="M1318" s="482"/>
      <c r="N1318" s="482"/>
      <c r="O1318" s="482"/>
      <c r="P1318" s="482"/>
      <c r="Q1318" s="482"/>
      <c r="R1318" s="482"/>
      <c r="S1318" s="482"/>
      <c r="T1318" s="482"/>
      <c r="U1318" s="482"/>
      <c r="V1318" s="482"/>
      <c r="W1318" s="482"/>
      <c r="X1318" s="482"/>
      <c r="Y1318" s="482"/>
      <c r="Z1318" s="482"/>
      <c r="AA1318" s="482"/>
      <c r="AB1318" s="482"/>
      <c r="AC1318" s="482"/>
      <c r="AD1318" s="482"/>
      <c r="AE1318" s="482"/>
      <c r="AF1318" s="482"/>
      <c r="AG1318" s="482"/>
      <c r="AH1318" s="482"/>
      <c r="AI1318" s="482"/>
      <c r="AJ1318" s="482"/>
      <c r="AK1318" s="482"/>
      <c r="AL1318" s="482"/>
      <c r="AM1318" s="482"/>
      <c r="BR1318" s="482"/>
      <c r="BS1318" s="482"/>
      <c r="BT1318" s="482"/>
      <c r="BU1318" s="482"/>
      <c r="BV1318" s="482"/>
      <c r="BW1318" s="482"/>
      <c r="BX1318" s="482"/>
      <c r="BY1318" s="482"/>
      <c r="BZ1318" s="482"/>
      <c r="CA1318" s="482"/>
      <c r="CB1318" s="482"/>
      <c r="CC1318" s="482"/>
      <c r="CD1318" s="482"/>
      <c r="CE1318" s="482"/>
      <c r="CF1318" s="482"/>
      <c r="CG1318" s="482"/>
      <c r="CH1318" s="482"/>
      <c r="CI1318" s="482"/>
      <c r="CJ1318" s="482"/>
      <c r="CK1318" s="482"/>
      <c r="CL1318" s="482"/>
      <c r="CM1318" s="482"/>
      <c r="CN1318" s="482"/>
      <c r="CO1318" s="482"/>
      <c r="CP1318" s="482"/>
      <c r="CQ1318" s="482"/>
      <c r="CR1318" s="482"/>
      <c r="CS1318" s="482"/>
      <c r="CT1318" s="482"/>
      <c r="CU1318" s="482"/>
      <c r="CV1318" s="482"/>
      <c r="CW1318" s="482"/>
    </row>
    <row r="1320" spans="3:127" ht="25.5" customHeight="1">
      <c r="C1320" s="2645" t="s">
        <v>842</v>
      </c>
      <c r="D1320" s="2646"/>
      <c r="E1320" s="2646"/>
      <c r="F1320" s="2646"/>
      <c r="G1320" s="2646"/>
      <c r="H1320" s="2646"/>
      <c r="I1320" s="2646"/>
      <c r="J1320" s="2646"/>
      <c r="K1320" s="2646"/>
      <c r="L1320" s="2646"/>
      <c r="M1320" s="2646"/>
      <c r="N1320" s="2646"/>
      <c r="O1320" s="2646"/>
      <c r="P1320" s="2646"/>
      <c r="Q1320" s="2646"/>
      <c r="R1320" s="2647"/>
      <c r="S1320" s="2645" t="s">
        <v>841</v>
      </c>
      <c r="T1320" s="2646"/>
      <c r="U1320" s="2646"/>
      <c r="V1320" s="2646"/>
      <c r="W1320" s="2646"/>
      <c r="X1320" s="2646"/>
      <c r="Y1320" s="2646"/>
      <c r="Z1320" s="2646"/>
      <c r="AA1320" s="2646"/>
      <c r="AB1320" s="2646"/>
      <c r="AC1320" s="2646"/>
      <c r="AD1320" s="2646"/>
      <c r="AE1320" s="2646"/>
      <c r="AF1320" s="2646"/>
      <c r="AG1320" s="2646"/>
      <c r="AH1320" s="2647"/>
      <c r="AI1320" s="2557" t="s">
        <v>843</v>
      </c>
      <c r="AJ1320" s="2558"/>
      <c r="AK1320" s="2558"/>
      <c r="AL1320" s="2558"/>
      <c r="AM1320" s="2558"/>
      <c r="AN1320" s="2558"/>
      <c r="AO1320" s="2558"/>
      <c r="AP1320" s="2558"/>
      <c r="AQ1320" s="2558"/>
      <c r="AR1320" s="2558"/>
      <c r="AS1320" s="2558"/>
      <c r="AT1320" s="2558"/>
      <c r="AU1320" s="2558"/>
      <c r="AV1320" s="2558"/>
      <c r="AW1320" s="2558"/>
      <c r="AX1320" s="2558"/>
      <c r="AY1320" s="2558"/>
      <c r="AZ1320" s="2558"/>
      <c r="BA1320" s="2558"/>
      <c r="BB1320" s="2558"/>
      <c r="BC1320" s="2558"/>
      <c r="BD1320" s="2558"/>
      <c r="BE1320" s="2558"/>
      <c r="BF1320" s="2558"/>
      <c r="BG1320" s="2558"/>
      <c r="BH1320" s="2558"/>
      <c r="BI1320" s="2558"/>
      <c r="BJ1320" s="2558"/>
      <c r="BK1320" s="2558"/>
      <c r="BL1320" s="2558"/>
      <c r="BM1320" s="2558"/>
      <c r="BN1320" s="2558"/>
      <c r="BO1320" s="2558"/>
      <c r="BP1320" s="2558"/>
      <c r="BQ1320" s="2558"/>
      <c r="BR1320" s="2558"/>
      <c r="BS1320" s="2558"/>
      <c r="BT1320" s="2558"/>
      <c r="BU1320" s="2558"/>
      <c r="BV1320" s="2558"/>
      <c r="BW1320" s="2558"/>
      <c r="BX1320" s="2558"/>
      <c r="BY1320" s="2558"/>
      <c r="BZ1320" s="2558"/>
      <c r="CA1320" s="2558"/>
      <c r="CB1320" s="2558"/>
      <c r="CC1320" s="2558"/>
      <c r="CD1320" s="2558"/>
      <c r="CE1320" s="2558"/>
      <c r="CF1320" s="2558"/>
      <c r="CG1320" s="2558"/>
      <c r="CH1320" s="2558"/>
      <c r="CI1320" s="2558"/>
      <c r="CJ1320" s="2558"/>
      <c r="CK1320" s="2558"/>
      <c r="CL1320" s="2558"/>
      <c r="CM1320" s="2558"/>
      <c r="CN1320" s="2558"/>
      <c r="CO1320" s="2558"/>
      <c r="CP1320" s="2558"/>
      <c r="CQ1320" s="2558"/>
      <c r="CR1320" s="2558"/>
      <c r="CS1320" s="2558"/>
      <c r="CT1320" s="2558"/>
      <c r="CU1320" s="2558"/>
      <c r="CV1320" s="2558"/>
      <c r="CW1320" s="2558"/>
      <c r="CX1320" s="2558"/>
      <c r="CY1320" s="2558"/>
      <c r="CZ1320" s="2558"/>
      <c r="DA1320" s="2558"/>
      <c r="DB1320" s="2558"/>
      <c r="DC1320" s="2558"/>
      <c r="DD1320" s="2558"/>
      <c r="DE1320" s="2558"/>
      <c r="DF1320" s="2559"/>
      <c r="DG1320" s="2645" t="s">
        <v>847</v>
      </c>
      <c r="DH1320" s="2646"/>
      <c r="DI1320" s="2646"/>
      <c r="DJ1320" s="2646"/>
      <c r="DK1320" s="2646"/>
      <c r="DL1320" s="2646"/>
      <c r="DM1320" s="2646"/>
      <c r="DN1320" s="2646"/>
      <c r="DO1320" s="2646"/>
      <c r="DP1320" s="2646"/>
      <c r="DQ1320" s="2646"/>
      <c r="DR1320" s="2646"/>
      <c r="DS1320" s="2646"/>
      <c r="DT1320" s="2646"/>
      <c r="DU1320" s="2646"/>
      <c r="DV1320" s="2646"/>
      <c r="DW1320" s="2647"/>
    </row>
    <row r="1321" spans="3:127" ht="25.5" customHeight="1">
      <c r="C1321" s="2651"/>
      <c r="D1321" s="2652"/>
      <c r="E1321" s="2652"/>
      <c r="F1321" s="2652"/>
      <c r="G1321" s="2652"/>
      <c r="H1321" s="2652"/>
      <c r="I1321" s="2652"/>
      <c r="J1321" s="2652"/>
      <c r="K1321" s="2652"/>
      <c r="L1321" s="2652"/>
      <c r="M1321" s="2652"/>
      <c r="N1321" s="2652"/>
      <c r="O1321" s="2652"/>
      <c r="P1321" s="2652"/>
      <c r="Q1321" s="2652"/>
      <c r="R1321" s="2653"/>
      <c r="S1321" s="2651"/>
      <c r="T1321" s="2652"/>
      <c r="U1321" s="2652"/>
      <c r="V1321" s="2652"/>
      <c r="W1321" s="2652"/>
      <c r="X1321" s="2652"/>
      <c r="Y1321" s="2652"/>
      <c r="Z1321" s="2652"/>
      <c r="AA1321" s="2652"/>
      <c r="AB1321" s="2652"/>
      <c r="AC1321" s="2652"/>
      <c r="AD1321" s="2652"/>
      <c r="AE1321" s="2652"/>
      <c r="AF1321" s="2652"/>
      <c r="AG1321" s="2652"/>
      <c r="AH1321" s="2653"/>
      <c r="AI1321" s="2558" t="s">
        <v>844</v>
      </c>
      <c r="AJ1321" s="2558"/>
      <c r="AK1321" s="2558"/>
      <c r="AL1321" s="2558"/>
      <c r="AM1321" s="2558"/>
      <c r="AN1321" s="2558"/>
      <c r="AO1321" s="2558"/>
      <c r="AP1321" s="2558"/>
      <c r="AQ1321" s="2558"/>
      <c r="AR1321" s="2558"/>
      <c r="AS1321" s="2558"/>
      <c r="AT1321" s="2558"/>
      <c r="AU1321" s="2558"/>
      <c r="AV1321" s="2558"/>
      <c r="AW1321" s="2558"/>
      <c r="AX1321" s="2558"/>
      <c r="AY1321" s="2558"/>
      <c r="AZ1321" s="2558"/>
      <c r="BA1321" s="2559"/>
      <c r="BB1321" s="2557" t="s">
        <v>845</v>
      </c>
      <c r="BC1321" s="2558"/>
      <c r="BD1321" s="2558"/>
      <c r="BE1321" s="2558"/>
      <c r="BF1321" s="2558"/>
      <c r="BG1321" s="2558"/>
      <c r="BH1321" s="2558"/>
      <c r="BI1321" s="2558"/>
      <c r="BJ1321" s="2558"/>
      <c r="BK1321" s="2558"/>
      <c r="BL1321" s="2558"/>
      <c r="BM1321" s="2558"/>
      <c r="BN1321" s="2558"/>
      <c r="BO1321" s="2558"/>
      <c r="BP1321" s="2558"/>
      <c r="BQ1321" s="2558"/>
      <c r="BR1321" s="2558"/>
      <c r="BS1321" s="2558"/>
      <c r="BT1321" s="2558"/>
      <c r="BU1321" s="2558"/>
      <c r="BV1321" s="2558"/>
      <c r="BW1321" s="2559"/>
      <c r="BX1321" s="2557" t="s">
        <v>846</v>
      </c>
      <c r="BY1321" s="2558"/>
      <c r="BZ1321" s="2558"/>
      <c r="CA1321" s="2558"/>
      <c r="CB1321" s="2558"/>
      <c r="CC1321" s="2558"/>
      <c r="CD1321" s="2558"/>
      <c r="CE1321" s="2558"/>
      <c r="CF1321" s="2558"/>
      <c r="CG1321" s="2558"/>
      <c r="CH1321" s="2558"/>
      <c r="CI1321" s="2558"/>
      <c r="CJ1321" s="2558"/>
      <c r="CK1321" s="2558"/>
      <c r="CL1321" s="2558"/>
      <c r="CM1321" s="2558"/>
      <c r="CN1321" s="2558"/>
      <c r="CO1321" s="2558"/>
      <c r="CP1321" s="2558"/>
      <c r="CQ1321" s="2558"/>
      <c r="CR1321" s="2558"/>
      <c r="CS1321" s="2558"/>
      <c r="CT1321" s="2559"/>
      <c r="CU1321" s="2557" t="s">
        <v>904</v>
      </c>
      <c r="CV1321" s="2558"/>
      <c r="CW1321" s="2558"/>
      <c r="CX1321" s="2558"/>
      <c r="CY1321" s="2558"/>
      <c r="CZ1321" s="2558"/>
      <c r="DA1321" s="2558"/>
      <c r="DB1321" s="2558"/>
      <c r="DC1321" s="2558"/>
      <c r="DD1321" s="2558"/>
      <c r="DE1321" s="2558"/>
      <c r="DF1321" s="2559"/>
      <c r="DG1321" s="2651"/>
      <c r="DH1321" s="2652"/>
      <c r="DI1321" s="2652"/>
      <c r="DJ1321" s="2652"/>
      <c r="DK1321" s="2652"/>
      <c r="DL1321" s="2652"/>
      <c r="DM1321" s="2652"/>
      <c r="DN1321" s="2652"/>
      <c r="DO1321" s="2652"/>
      <c r="DP1321" s="2652"/>
      <c r="DQ1321" s="2652"/>
      <c r="DR1321" s="2652"/>
      <c r="DS1321" s="2652"/>
      <c r="DT1321" s="2652"/>
      <c r="DU1321" s="2652"/>
      <c r="DV1321" s="2652"/>
      <c r="DW1321" s="2653"/>
    </row>
    <row r="1322" spans="3:127" ht="25.5" customHeight="1">
      <c r="C1322" s="2508" t="s">
        <v>848</v>
      </c>
      <c r="D1322" s="2509"/>
      <c r="E1322" s="2509"/>
      <c r="F1322" s="2509"/>
      <c r="G1322" s="2509"/>
      <c r="H1322" s="2509"/>
      <c r="I1322" s="2509"/>
      <c r="J1322" s="2509"/>
      <c r="K1322" s="2509"/>
      <c r="L1322" s="2509"/>
      <c r="M1322" s="2509"/>
      <c r="N1322" s="2509"/>
      <c r="O1322" s="2509"/>
      <c r="P1322" s="2509"/>
      <c r="Q1322" s="2509"/>
      <c r="R1322" s="2510"/>
      <c r="S1322" s="2508" t="s">
        <v>850</v>
      </c>
      <c r="T1322" s="2509"/>
      <c r="U1322" s="2509"/>
      <c r="V1322" s="2509"/>
      <c r="W1322" s="2509"/>
      <c r="X1322" s="2509"/>
      <c r="Y1322" s="2509"/>
      <c r="Z1322" s="2509"/>
      <c r="AA1322" s="2509"/>
      <c r="AB1322" s="2509"/>
      <c r="AC1322" s="2509"/>
      <c r="AD1322" s="2509"/>
      <c r="AE1322" s="2509"/>
      <c r="AF1322" s="2509"/>
      <c r="AG1322" s="2509"/>
      <c r="AH1322" s="2510"/>
      <c r="AI1322" s="2509" t="s">
        <v>851</v>
      </c>
      <c r="AJ1322" s="2509"/>
      <c r="AK1322" s="2509"/>
      <c r="AL1322" s="2509"/>
      <c r="AM1322" s="2509"/>
      <c r="AN1322" s="2509"/>
      <c r="AO1322" s="2509"/>
      <c r="AP1322" s="2509"/>
      <c r="AQ1322" s="2509"/>
      <c r="AR1322" s="2509"/>
      <c r="AS1322" s="2509"/>
      <c r="AT1322" s="2509"/>
      <c r="AU1322" s="2509"/>
      <c r="AV1322" s="2509"/>
      <c r="AW1322" s="2509"/>
      <c r="AX1322" s="2509"/>
      <c r="AY1322" s="2509"/>
      <c r="AZ1322" s="2509"/>
      <c r="BA1322" s="2510"/>
      <c r="BB1322" s="2508" t="s">
        <v>853</v>
      </c>
      <c r="BC1322" s="2509"/>
      <c r="BD1322" s="2509"/>
      <c r="BE1322" s="2509"/>
      <c r="BF1322" s="2509"/>
      <c r="BG1322" s="2509"/>
      <c r="BH1322" s="2509"/>
      <c r="BI1322" s="2509"/>
      <c r="BJ1322" s="2509"/>
      <c r="BK1322" s="2509"/>
      <c r="BL1322" s="2509"/>
      <c r="BM1322" s="2509"/>
      <c r="BN1322" s="2509"/>
      <c r="BO1322" s="2509"/>
      <c r="BP1322" s="2509"/>
      <c r="BQ1322" s="2509"/>
      <c r="BR1322" s="2509"/>
      <c r="BS1322" s="2509"/>
      <c r="BT1322" s="2509"/>
      <c r="BU1322" s="2509"/>
      <c r="BV1322" s="2509"/>
      <c r="BW1322" s="2510"/>
      <c r="BX1322" s="2508" t="s">
        <v>854</v>
      </c>
      <c r="BY1322" s="2509"/>
      <c r="BZ1322" s="2509"/>
      <c r="CA1322" s="2509"/>
      <c r="CB1322" s="2509"/>
      <c r="CC1322" s="2509"/>
      <c r="CD1322" s="2509"/>
      <c r="CE1322" s="2509"/>
      <c r="CF1322" s="2509"/>
      <c r="CG1322" s="2509"/>
      <c r="CH1322" s="2509"/>
      <c r="CI1322" s="2509"/>
      <c r="CJ1322" s="2509"/>
      <c r="CK1322" s="2509"/>
      <c r="CL1322" s="2509"/>
      <c r="CM1322" s="2509"/>
      <c r="CN1322" s="2509"/>
      <c r="CO1322" s="2509"/>
      <c r="CP1322" s="2509"/>
      <c r="CQ1322" s="2509"/>
      <c r="CR1322" s="2509"/>
      <c r="CS1322" s="2509"/>
      <c r="CT1322" s="2510"/>
      <c r="CU1322" s="2508" t="s">
        <v>905</v>
      </c>
      <c r="CV1322" s="2509"/>
      <c r="CW1322" s="2509"/>
      <c r="CX1322" s="2509"/>
      <c r="CY1322" s="2509"/>
      <c r="CZ1322" s="2509"/>
      <c r="DA1322" s="2509"/>
      <c r="DB1322" s="2509"/>
      <c r="DC1322" s="2509"/>
      <c r="DD1322" s="2509"/>
      <c r="DE1322" s="2509"/>
      <c r="DF1322" s="2510"/>
      <c r="DG1322" s="2683" t="s">
        <v>923</v>
      </c>
      <c r="DH1322" s="2684"/>
      <c r="DI1322" s="2684"/>
      <c r="DJ1322" s="2684"/>
      <c r="DK1322" s="2684"/>
      <c r="DL1322" s="2684"/>
      <c r="DM1322" s="2684"/>
      <c r="DN1322" s="2684"/>
      <c r="DO1322" s="2684"/>
      <c r="DP1322" s="2684"/>
      <c r="DQ1322" s="2684"/>
      <c r="DR1322" s="2684"/>
      <c r="DS1322" s="2684"/>
      <c r="DT1322" s="2684"/>
      <c r="DU1322" s="2684"/>
      <c r="DV1322" s="2684"/>
      <c r="DW1322" s="2685"/>
    </row>
    <row r="1323" spans="3:127" ht="25.5" customHeight="1">
      <c r="C1323" s="2517"/>
      <c r="D1323" s="2518"/>
      <c r="E1323" s="2518"/>
      <c r="F1323" s="2518"/>
      <c r="G1323" s="2518"/>
      <c r="H1323" s="2518"/>
      <c r="I1323" s="2518"/>
      <c r="J1323" s="2518"/>
      <c r="K1323" s="2518"/>
      <c r="L1323" s="2518"/>
      <c r="M1323" s="2518"/>
      <c r="N1323" s="2518"/>
      <c r="O1323" s="2518"/>
      <c r="P1323" s="2518"/>
      <c r="Q1323" s="2518"/>
      <c r="R1323" s="2519"/>
      <c r="S1323" s="2532"/>
      <c r="T1323" s="2533"/>
      <c r="U1323" s="2533"/>
      <c r="V1323" s="2533"/>
      <c r="W1323" s="2533"/>
      <c r="X1323" s="2533"/>
      <c r="Y1323" s="2533"/>
      <c r="Z1323" s="2533"/>
      <c r="AA1323" s="2533"/>
      <c r="AB1323" s="2533"/>
      <c r="AC1323" s="2533"/>
      <c r="AD1323" s="2533"/>
      <c r="AE1323" s="2533"/>
      <c r="AF1323" s="2533"/>
      <c r="AG1323" s="2533"/>
      <c r="AH1323" s="2534"/>
      <c r="AI1323" s="2533" t="s">
        <v>852</v>
      </c>
      <c r="AJ1323" s="2533"/>
      <c r="AK1323" s="2533"/>
      <c r="AL1323" s="2533"/>
      <c r="AM1323" s="2533"/>
      <c r="AN1323" s="2533"/>
      <c r="AO1323" s="2533"/>
      <c r="AP1323" s="2533"/>
      <c r="AQ1323" s="2533"/>
      <c r="AR1323" s="2533"/>
      <c r="AS1323" s="2533"/>
      <c r="AT1323" s="2533"/>
      <c r="AU1323" s="2533"/>
      <c r="AV1323" s="2533"/>
      <c r="AW1323" s="2533"/>
      <c r="AX1323" s="2533"/>
      <c r="AY1323" s="2533"/>
      <c r="AZ1323" s="2533"/>
      <c r="BA1323" s="2534"/>
      <c r="BB1323" s="2532"/>
      <c r="BC1323" s="2533"/>
      <c r="BD1323" s="2533"/>
      <c r="BE1323" s="2533"/>
      <c r="BF1323" s="2533"/>
      <c r="BG1323" s="2533"/>
      <c r="BH1323" s="2533"/>
      <c r="BI1323" s="2533"/>
      <c r="BJ1323" s="2533"/>
      <c r="BK1323" s="2533"/>
      <c r="BL1323" s="2533"/>
      <c r="BM1323" s="2533"/>
      <c r="BN1323" s="2533"/>
      <c r="BO1323" s="2533"/>
      <c r="BP1323" s="2533"/>
      <c r="BQ1323" s="2533"/>
      <c r="BR1323" s="2533"/>
      <c r="BS1323" s="2533"/>
      <c r="BT1323" s="2533"/>
      <c r="BU1323" s="2533"/>
      <c r="BV1323" s="2533"/>
      <c r="BW1323" s="2534"/>
      <c r="BX1323" s="2532"/>
      <c r="BY1323" s="2533"/>
      <c r="BZ1323" s="2533"/>
      <c r="CA1323" s="2533"/>
      <c r="CB1323" s="2533"/>
      <c r="CC1323" s="2533"/>
      <c r="CD1323" s="2533"/>
      <c r="CE1323" s="2533"/>
      <c r="CF1323" s="2533"/>
      <c r="CG1323" s="2533"/>
      <c r="CH1323" s="2533"/>
      <c r="CI1323" s="2533"/>
      <c r="CJ1323" s="2533"/>
      <c r="CK1323" s="2533"/>
      <c r="CL1323" s="2533"/>
      <c r="CM1323" s="2533"/>
      <c r="CN1323" s="2533"/>
      <c r="CO1323" s="2533"/>
      <c r="CP1323" s="2533"/>
      <c r="CQ1323" s="2533"/>
      <c r="CR1323" s="2533"/>
      <c r="CS1323" s="2533"/>
      <c r="CT1323" s="2534"/>
      <c r="CU1323" s="2532"/>
      <c r="CV1323" s="2533"/>
      <c r="CW1323" s="2533"/>
      <c r="CX1323" s="2533"/>
      <c r="CY1323" s="2533"/>
      <c r="CZ1323" s="2533"/>
      <c r="DA1323" s="2533"/>
      <c r="DB1323" s="2533"/>
      <c r="DC1323" s="2533"/>
      <c r="DD1323" s="2533"/>
      <c r="DE1323" s="2533"/>
      <c r="DF1323" s="2534"/>
      <c r="DG1323" s="2686" t="s">
        <v>924</v>
      </c>
      <c r="DH1323" s="2687"/>
      <c r="DI1323" s="2687"/>
      <c r="DJ1323" s="2687"/>
      <c r="DK1323" s="2687"/>
      <c r="DL1323" s="2687"/>
      <c r="DM1323" s="2687"/>
      <c r="DN1323" s="2687"/>
      <c r="DO1323" s="2687"/>
      <c r="DP1323" s="2687"/>
      <c r="DQ1323" s="2687"/>
      <c r="DR1323" s="2687"/>
      <c r="DS1323" s="2687"/>
      <c r="DT1323" s="2687"/>
      <c r="DU1323" s="2687"/>
      <c r="DV1323" s="2687"/>
      <c r="DW1323" s="2688"/>
    </row>
    <row r="1324" spans="3:127" ht="25.5" customHeight="1">
      <c r="C1324" s="2517" t="s">
        <v>849</v>
      </c>
      <c r="D1324" s="2518"/>
      <c r="E1324" s="2518"/>
      <c r="F1324" s="2518"/>
      <c r="G1324" s="2518"/>
      <c r="H1324" s="2518"/>
      <c r="I1324" s="2518"/>
      <c r="J1324" s="2518"/>
      <c r="K1324" s="2518"/>
      <c r="L1324" s="2518"/>
      <c r="M1324" s="2518"/>
      <c r="N1324" s="2518"/>
      <c r="O1324" s="2518"/>
      <c r="P1324" s="2518"/>
      <c r="Q1324" s="2518"/>
      <c r="R1324" s="2519"/>
      <c r="S1324" s="2508" t="s">
        <v>849</v>
      </c>
      <c r="T1324" s="2509"/>
      <c r="U1324" s="2509"/>
      <c r="V1324" s="2509"/>
      <c r="W1324" s="2509"/>
      <c r="X1324" s="2509"/>
      <c r="Y1324" s="2509"/>
      <c r="Z1324" s="2509"/>
      <c r="AA1324" s="2509"/>
      <c r="AB1324" s="2509"/>
      <c r="AC1324" s="2509"/>
      <c r="AD1324" s="2509"/>
      <c r="AE1324" s="2509"/>
      <c r="AF1324" s="2509"/>
      <c r="AG1324" s="2509"/>
      <c r="AH1324" s="2510"/>
      <c r="AI1324" s="2509" t="s">
        <v>851</v>
      </c>
      <c r="AJ1324" s="2509"/>
      <c r="AK1324" s="2509"/>
      <c r="AL1324" s="2509"/>
      <c r="AM1324" s="2509"/>
      <c r="AN1324" s="2509"/>
      <c r="AO1324" s="2509"/>
      <c r="AP1324" s="2509"/>
      <c r="AQ1324" s="2509"/>
      <c r="AR1324" s="2509"/>
      <c r="AS1324" s="2509"/>
      <c r="AT1324" s="2509"/>
      <c r="AU1324" s="2509"/>
      <c r="AV1324" s="2509"/>
      <c r="AW1324" s="2509"/>
      <c r="AX1324" s="2509"/>
      <c r="AY1324" s="2509"/>
      <c r="AZ1324" s="2509"/>
      <c r="BA1324" s="2510"/>
      <c r="BB1324" s="2508" t="s">
        <v>853</v>
      </c>
      <c r="BC1324" s="2509"/>
      <c r="BD1324" s="2509"/>
      <c r="BE1324" s="2509"/>
      <c r="BF1324" s="2509"/>
      <c r="BG1324" s="2509"/>
      <c r="BH1324" s="2509"/>
      <c r="BI1324" s="2509"/>
      <c r="BJ1324" s="2509"/>
      <c r="BK1324" s="2509"/>
      <c r="BL1324" s="2509"/>
      <c r="BM1324" s="2509"/>
      <c r="BN1324" s="2509"/>
      <c r="BO1324" s="2509"/>
      <c r="BP1324" s="2509"/>
      <c r="BQ1324" s="2509"/>
      <c r="BR1324" s="2509"/>
      <c r="BS1324" s="2509"/>
      <c r="BT1324" s="2509"/>
      <c r="BU1324" s="2509"/>
      <c r="BV1324" s="2509"/>
      <c r="BW1324" s="2510"/>
      <c r="BX1324" s="2508" t="s">
        <v>855</v>
      </c>
      <c r="BY1324" s="2509"/>
      <c r="BZ1324" s="2509"/>
      <c r="CA1324" s="2509"/>
      <c r="CB1324" s="2509"/>
      <c r="CC1324" s="2509"/>
      <c r="CD1324" s="2509"/>
      <c r="CE1324" s="2509"/>
      <c r="CF1324" s="2509"/>
      <c r="CG1324" s="2509"/>
      <c r="CH1324" s="2509"/>
      <c r="CI1324" s="2509"/>
      <c r="CJ1324" s="2509"/>
      <c r="CK1324" s="2509"/>
      <c r="CL1324" s="2509"/>
      <c r="CM1324" s="2509"/>
      <c r="CN1324" s="2509"/>
      <c r="CO1324" s="2509"/>
      <c r="CP1324" s="2509"/>
      <c r="CQ1324" s="2509"/>
      <c r="CR1324" s="2509"/>
      <c r="CS1324" s="2509"/>
      <c r="CT1324" s="2510"/>
      <c r="CU1324" s="2508" t="s">
        <v>905</v>
      </c>
      <c r="CV1324" s="2509"/>
      <c r="CW1324" s="2509"/>
      <c r="CX1324" s="2509"/>
      <c r="CY1324" s="2509"/>
      <c r="CZ1324" s="2509"/>
      <c r="DA1324" s="2509"/>
      <c r="DB1324" s="2509"/>
      <c r="DC1324" s="2509"/>
      <c r="DD1324" s="2509"/>
      <c r="DE1324" s="2509"/>
      <c r="DF1324" s="2510"/>
      <c r="DG1324" s="2686"/>
      <c r="DH1324" s="2687"/>
      <c r="DI1324" s="2687"/>
      <c r="DJ1324" s="2687"/>
      <c r="DK1324" s="2687"/>
      <c r="DL1324" s="2687"/>
      <c r="DM1324" s="2687"/>
      <c r="DN1324" s="2687"/>
      <c r="DO1324" s="2687"/>
      <c r="DP1324" s="2687"/>
      <c r="DQ1324" s="2687"/>
      <c r="DR1324" s="2687"/>
      <c r="DS1324" s="2687"/>
      <c r="DT1324" s="2687"/>
      <c r="DU1324" s="2687"/>
      <c r="DV1324" s="2687"/>
      <c r="DW1324" s="2688"/>
    </row>
    <row r="1325" spans="3:127" ht="25.5" customHeight="1">
      <c r="C1325" s="2532"/>
      <c r="D1325" s="2533"/>
      <c r="E1325" s="2533"/>
      <c r="F1325" s="2533"/>
      <c r="G1325" s="2533"/>
      <c r="H1325" s="2533"/>
      <c r="I1325" s="2533"/>
      <c r="J1325" s="2533"/>
      <c r="K1325" s="2533"/>
      <c r="L1325" s="2533"/>
      <c r="M1325" s="2533"/>
      <c r="N1325" s="2533"/>
      <c r="O1325" s="2533"/>
      <c r="P1325" s="2533"/>
      <c r="Q1325" s="2533"/>
      <c r="R1325" s="2534"/>
      <c r="S1325" s="2532"/>
      <c r="T1325" s="2533"/>
      <c r="U1325" s="2533"/>
      <c r="V1325" s="2533"/>
      <c r="W1325" s="2533"/>
      <c r="X1325" s="2533"/>
      <c r="Y1325" s="2533"/>
      <c r="Z1325" s="2533"/>
      <c r="AA1325" s="2533"/>
      <c r="AB1325" s="2533"/>
      <c r="AC1325" s="2533"/>
      <c r="AD1325" s="2533"/>
      <c r="AE1325" s="2533"/>
      <c r="AF1325" s="2533"/>
      <c r="AG1325" s="2533"/>
      <c r="AH1325" s="2534"/>
      <c r="AI1325" s="2533" t="s">
        <v>852</v>
      </c>
      <c r="AJ1325" s="2533"/>
      <c r="AK1325" s="2533"/>
      <c r="AL1325" s="2533"/>
      <c r="AM1325" s="2533"/>
      <c r="AN1325" s="2533"/>
      <c r="AO1325" s="2533"/>
      <c r="AP1325" s="2533"/>
      <c r="AQ1325" s="2533"/>
      <c r="AR1325" s="2533"/>
      <c r="AS1325" s="2533"/>
      <c r="AT1325" s="2533"/>
      <c r="AU1325" s="2533"/>
      <c r="AV1325" s="2533"/>
      <c r="AW1325" s="2533"/>
      <c r="AX1325" s="2533"/>
      <c r="AY1325" s="2533"/>
      <c r="AZ1325" s="2533"/>
      <c r="BA1325" s="2534"/>
      <c r="BB1325" s="2532"/>
      <c r="BC1325" s="2533"/>
      <c r="BD1325" s="2533"/>
      <c r="BE1325" s="2533"/>
      <c r="BF1325" s="2533"/>
      <c r="BG1325" s="2533"/>
      <c r="BH1325" s="2533"/>
      <c r="BI1325" s="2533"/>
      <c r="BJ1325" s="2533"/>
      <c r="BK1325" s="2533"/>
      <c r="BL1325" s="2533"/>
      <c r="BM1325" s="2533"/>
      <c r="BN1325" s="2533"/>
      <c r="BO1325" s="2533"/>
      <c r="BP1325" s="2533"/>
      <c r="BQ1325" s="2533"/>
      <c r="BR1325" s="2533"/>
      <c r="BS1325" s="2533"/>
      <c r="BT1325" s="2533"/>
      <c r="BU1325" s="2533"/>
      <c r="BV1325" s="2533"/>
      <c r="BW1325" s="2534"/>
      <c r="BX1325" s="2532"/>
      <c r="BY1325" s="2533"/>
      <c r="BZ1325" s="2533"/>
      <c r="CA1325" s="2533"/>
      <c r="CB1325" s="2533"/>
      <c r="CC1325" s="2533"/>
      <c r="CD1325" s="2533"/>
      <c r="CE1325" s="2533"/>
      <c r="CF1325" s="2533"/>
      <c r="CG1325" s="2533"/>
      <c r="CH1325" s="2533"/>
      <c r="CI1325" s="2533"/>
      <c r="CJ1325" s="2533"/>
      <c r="CK1325" s="2533"/>
      <c r="CL1325" s="2533"/>
      <c r="CM1325" s="2533"/>
      <c r="CN1325" s="2533"/>
      <c r="CO1325" s="2533"/>
      <c r="CP1325" s="2533"/>
      <c r="CQ1325" s="2533"/>
      <c r="CR1325" s="2533"/>
      <c r="CS1325" s="2533"/>
      <c r="CT1325" s="2534"/>
      <c r="CU1325" s="2532"/>
      <c r="CV1325" s="2533"/>
      <c r="CW1325" s="2533"/>
      <c r="CX1325" s="2533"/>
      <c r="CY1325" s="2533"/>
      <c r="CZ1325" s="2533"/>
      <c r="DA1325" s="2533"/>
      <c r="DB1325" s="2533"/>
      <c r="DC1325" s="2533"/>
      <c r="DD1325" s="2533"/>
      <c r="DE1325" s="2533"/>
      <c r="DF1325" s="2534"/>
      <c r="DG1325" s="2689"/>
      <c r="DH1325" s="2690"/>
      <c r="DI1325" s="2690"/>
      <c r="DJ1325" s="2690"/>
      <c r="DK1325" s="2690"/>
      <c r="DL1325" s="2690"/>
      <c r="DM1325" s="2690"/>
      <c r="DN1325" s="2690"/>
      <c r="DO1325" s="2690"/>
      <c r="DP1325" s="2690"/>
      <c r="DQ1325" s="2690"/>
      <c r="DR1325" s="2690"/>
      <c r="DS1325" s="2690"/>
      <c r="DT1325" s="2690"/>
      <c r="DU1325" s="2690"/>
      <c r="DV1325" s="2690"/>
      <c r="DW1325" s="2691"/>
    </row>
    <row r="1326" spans="3:127" ht="25.5" customHeight="1">
      <c r="C1326" s="2508" t="s">
        <v>856</v>
      </c>
      <c r="D1326" s="2509"/>
      <c r="E1326" s="2509"/>
      <c r="F1326" s="2509"/>
      <c r="G1326" s="2509"/>
      <c r="H1326" s="2509"/>
      <c r="I1326" s="2509"/>
      <c r="J1326" s="2509"/>
      <c r="K1326" s="2509"/>
      <c r="L1326" s="2509"/>
      <c r="M1326" s="2509"/>
      <c r="N1326" s="2509"/>
      <c r="O1326" s="2509"/>
      <c r="P1326" s="2509"/>
      <c r="Q1326" s="2509"/>
      <c r="R1326" s="2510"/>
      <c r="S1326" s="2508" t="s">
        <v>857</v>
      </c>
      <c r="T1326" s="2509"/>
      <c r="U1326" s="2509"/>
      <c r="V1326" s="2509"/>
      <c r="W1326" s="2509"/>
      <c r="X1326" s="2509"/>
      <c r="Y1326" s="2509"/>
      <c r="Z1326" s="2509"/>
      <c r="AA1326" s="2509"/>
      <c r="AB1326" s="2509"/>
      <c r="AC1326" s="2509"/>
      <c r="AD1326" s="2509"/>
      <c r="AE1326" s="2509"/>
      <c r="AF1326" s="2509"/>
      <c r="AG1326" s="2509"/>
      <c r="AH1326" s="2510"/>
      <c r="AI1326" s="2512" t="s">
        <v>858</v>
      </c>
      <c r="AJ1326" s="2512"/>
      <c r="AK1326" s="2512"/>
      <c r="AL1326" s="2512"/>
      <c r="AM1326" s="2512"/>
      <c r="AN1326" s="2512"/>
      <c r="AO1326" s="2512"/>
      <c r="AP1326" s="2512"/>
      <c r="AQ1326" s="2512"/>
      <c r="AR1326" s="2512"/>
      <c r="AS1326" s="2512"/>
      <c r="AT1326" s="2512"/>
      <c r="AU1326" s="2512"/>
      <c r="AV1326" s="2512"/>
      <c r="AW1326" s="2512"/>
      <c r="AX1326" s="2512"/>
      <c r="AY1326" s="2512"/>
      <c r="AZ1326" s="2512"/>
      <c r="BA1326" s="2513"/>
      <c r="BB1326" s="2511"/>
      <c r="BC1326" s="2512"/>
      <c r="BD1326" s="2512"/>
      <c r="BE1326" s="2512"/>
      <c r="BF1326" s="2512"/>
      <c r="BG1326" s="2512"/>
      <c r="BH1326" s="2512"/>
      <c r="BI1326" s="2512"/>
      <c r="BJ1326" s="2512"/>
      <c r="BK1326" s="2512"/>
      <c r="BL1326" s="2512"/>
      <c r="BM1326" s="2512"/>
      <c r="BN1326" s="2512"/>
      <c r="BO1326" s="2512"/>
      <c r="BP1326" s="2512"/>
      <c r="BQ1326" s="2512"/>
      <c r="BR1326" s="2512"/>
      <c r="BS1326" s="2512"/>
      <c r="BT1326" s="2512"/>
      <c r="BU1326" s="2512"/>
      <c r="BV1326" s="2512"/>
      <c r="BW1326" s="2513"/>
      <c r="BX1326" s="2511" t="s">
        <v>883</v>
      </c>
      <c r="BY1326" s="2512"/>
      <c r="BZ1326" s="2512"/>
      <c r="CA1326" s="2512"/>
      <c r="CB1326" s="2512"/>
      <c r="CC1326" s="2512"/>
      <c r="CD1326" s="2512"/>
      <c r="CE1326" s="2512"/>
      <c r="CF1326" s="2512"/>
      <c r="CG1326" s="2512"/>
      <c r="CH1326" s="2512"/>
      <c r="CI1326" s="2512"/>
      <c r="CJ1326" s="2512"/>
      <c r="CK1326" s="2512"/>
      <c r="CL1326" s="2512"/>
      <c r="CM1326" s="2512"/>
      <c r="CN1326" s="2512"/>
      <c r="CO1326" s="2512"/>
      <c r="CP1326" s="2512"/>
      <c r="CQ1326" s="2512"/>
      <c r="CR1326" s="2512"/>
      <c r="CS1326" s="2512"/>
      <c r="CT1326" s="2513"/>
      <c r="CU1326" s="2511" t="s">
        <v>905</v>
      </c>
      <c r="CV1326" s="2512"/>
      <c r="CW1326" s="2512"/>
      <c r="CX1326" s="2512"/>
      <c r="CY1326" s="2512"/>
      <c r="CZ1326" s="2512"/>
      <c r="DA1326" s="2512"/>
      <c r="DB1326" s="2512"/>
      <c r="DC1326" s="2512"/>
      <c r="DD1326" s="2512"/>
      <c r="DE1326" s="2512"/>
      <c r="DF1326" s="2513"/>
      <c r="DG1326" s="2692" t="s">
        <v>888</v>
      </c>
      <c r="DH1326" s="2693"/>
      <c r="DI1326" s="2693"/>
      <c r="DJ1326" s="2693"/>
      <c r="DK1326" s="2693"/>
      <c r="DL1326" s="2693"/>
      <c r="DM1326" s="2693"/>
      <c r="DN1326" s="2693"/>
      <c r="DO1326" s="2693"/>
      <c r="DP1326" s="2693"/>
      <c r="DQ1326" s="2693"/>
      <c r="DR1326" s="2693"/>
      <c r="DS1326" s="2693"/>
      <c r="DT1326" s="2693"/>
      <c r="DU1326" s="2693"/>
      <c r="DV1326" s="2693"/>
      <c r="DW1326" s="2694"/>
    </row>
    <row r="1327" spans="3:127" ht="25.5" customHeight="1">
      <c r="C1327" s="2517"/>
      <c r="D1327" s="2518"/>
      <c r="E1327" s="2518"/>
      <c r="F1327" s="2518"/>
      <c r="G1327" s="2518"/>
      <c r="H1327" s="2518"/>
      <c r="I1327" s="2518"/>
      <c r="J1327" s="2518"/>
      <c r="K1327" s="2518"/>
      <c r="L1327" s="2518"/>
      <c r="M1327" s="2518"/>
      <c r="N1327" s="2518"/>
      <c r="O1327" s="2518"/>
      <c r="P1327" s="2518"/>
      <c r="Q1327" s="2518"/>
      <c r="R1327" s="2519"/>
      <c r="S1327" s="2532"/>
      <c r="T1327" s="2533"/>
      <c r="U1327" s="2533"/>
      <c r="V1327" s="2533"/>
      <c r="W1327" s="2533"/>
      <c r="X1327" s="2533"/>
      <c r="Y1327" s="2533"/>
      <c r="Z1327" s="2533"/>
      <c r="AA1327" s="2533"/>
      <c r="AB1327" s="2533"/>
      <c r="AC1327" s="2533"/>
      <c r="AD1327" s="2533"/>
      <c r="AE1327" s="2533"/>
      <c r="AF1327" s="2533"/>
      <c r="AG1327" s="2533"/>
      <c r="AH1327" s="2534"/>
      <c r="AI1327" s="2533"/>
      <c r="AJ1327" s="2533"/>
      <c r="AK1327" s="2533"/>
      <c r="AL1327" s="2533"/>
      <c r="AM1327" s="2533"/>
      <c r="AN1327" s="2533"/>
      <c r="AO1327" s="2533"/>
      <c r="AP1327" s="2533"/>
      <c r="AQ1327" s="2533"/>
      <c r="AR1327" s="2533"/>
      <c r="AS1327" s="2533"/>
      <c r="AT1327" s="2533"/>
      <c r="AU1327" s="2533"/>
      <c r="AV1327" s="2533"/>
      <c r="AW1327" s="2533"/>
      <c r="AX1327" s="2533"/>
      <c r="AY1327" s="2533"/>
      <c r="AZ1327" s="2533"/>
      <c r="BA1327" s="2534"/>
      <c r="BB1327" s="2532"/>
      <c r="BC1327" s="2533"/>
      <c r="BD1327" s="2533"/>
      <c r="BE1327" s="2533"/>
      <c r="BF1327" s="2533"/>
      <c r="BG1327" s="2533"/>
      <c r="BH1327" s="2533"/>
      <c r="BI1327" s="2533"/>
      <c r="BJ1327" s="2533"/>
      <c r="BK1327" s="2533"/>
      <c r="BL1327" s="2533"/>
      <c r="BM1327" s="2533"/>
      <c r="BN1327" s="2533"/>
      <c r="BO1327" s="2533"/>
      <c r="BP1327" s="2533"/>
      <c r="BQ1327" s="2533"/>
      <c r="BR1327" s="2533"/>
      <c r="BS1327" s="2533"/>
      <c r="BT1327" s="2533"/>
      <c r="BU1327" s="2533"/>
      <c r="BV1327" s="2533"/>
      <c r="BW1327" s="2534"/>
      <c r="BX1327" s="2532"/>
      <c r="BY1327" s="2533"/>
      <c r="BZ1327" s="2533"/>
      <c r="CA1327" s="2533"/>
      <c r="CB1327" s="2533"/>
      <c r="CC1327" s="2533"/>
      <c r="CD1327" s="2533"/>
      <c r="CE1327" s="2533"/>
      <c r="CF1327" s="2533"/>
      <c r="CG1327" s="2533"/>
      <c r="CH1327" s="2533"/>
      <c r="CI1327" s="2533"/>
      <c r="CJ1327" s="2533"/>
      <c r="CK1327" s="2533"/>
      <c r="CL1327" s="2533"/>
      <c r="CM1327" s="2533"/>
      <c r="CN1327" s="2533"/>
      <c r="CO1327" s="2533"/>
      <c r="CP1327" s="2533"/>
      <c r="CQ1327" s="2533"/>
      <c r="CR1327" s="2533"/>
      <c r="CS1327" s="2533"/>
      <c r="CT1327" s="2534"/>
      <c r="CU1327" s="2532"/>
      <c r="CV1327" s="2533"/>
      <c r="CW1327" s="2533"/>
      <c r="CX1327" s="2533"/>
      <c r="CY1327" s="2533"/>
      <c r="CZ1327" s="2533"/>
      <c r="DA1327" s="2533"/>
      <c r="DB1327" s="2533"/>
      <c r="DC1327" s="2533"/>
      <c r="DD1327" s="2533"/>
      <c r="DE1327" s="2533"/>
      <c r="DF1327" s="2534"/>
      <c r="DG1327" s="2689"/>
      <c r="DH1327" s="2690"/>
      <c r="DI1327" s="2690"/>
      <c r="DJ1327" s="2690"/>
      <c r="DK1327" s="2690"/>
      <c r="DL1327" s="2690"/>
      <c r="DM1327" s="2690"/>
      <c r="DN1327" s="2690"/>
      <c r="DO1327" s="2690"/>
      <c r="DP1327" s="2690"/>
      <c r="DQ1327" s="2690"/>
      <c r="DR1327" s="2690"/>
      <c r="DS1327" s="2690"/>
      <c r="DT1327" s="2690"/>
      <c r="DU1327" s="2690"/>
      <c r="DV1327" s="2690"/>
      <c r="DW1327" s="2691"/>
    </row>
    <row r="1328" spans="3:127" ht="25.5" customHeight="1">
      <c r="C1328" s="523"/>
      <c r="D1328" s="524"/>
      <c r="E1328" s="524"/>
      <c r="F1328" s="524"/>
      <c r="G1328" s="524"/>
      <c r="H1328" s="524"/>
      <c r="I1328" s="524"/>
      <c r="J1328" s="524"/>
      <c r="K1328" s="524"/>
      <c r="L1328" s="524"/>
      <c r="M1328" s="524"/>
      <c r="N1328" s="524"/>
      <c r="O1328" s="524"/>
      <c r="P1328" s="524"/>
      <c r="Q1328" s="524"/>
      <c r="R1328" s="542"/>
      <c r="S1328" s="2508" t="s">
        <v>859</v>
      </c>
      <c r="T1328" s="2509"/>
      <c r="U1328" s="2509"/>
      <c r="V1328" s="2509"/>
      <c r="W1328" s="2509"/>
      <c r="X1328" s="2509"/>
      <c r="Y1328" s="2509"/>
      <c r="Z1328" s="2509"/>
      <c r="AA1328" s="2509"/>
      <c r="AB1328" s="2509"/>
      <c r="AC1328" s="2509"/>
      <c r="AD1328" s="2509"/>
      <c r="AE1328" s="2509"/>
      <c r="AF1328" s="2509"/>
      <c r="AG1328" s="2509"/>
      <c r="AH1328" s="2510"/>
      <c r="AI1328" s="2509" t="s">
        <v>856</v>
      </c>
      <c r="AJ1328" s="2509"/>
      <c r="AK1328" s="2509"/>
      <c r="AL1328" s="2509"/>
      <c r="AM1328" s="2509"/>
      <c r="AN1328" s="2509"/>
      <c r="AO1328" s="2509"/>
      <c r="AP1328" s="2509"/>
      <c r="AQ1328" s="2509"/>
      <c r="AR1328" s="2509"/>
      <c r="AS1328" s="2509"/>
      <c r="AT1328" s="2509"/>
      <c r="AU1328" s="2509"/>
      <c r="AV1328" s="2509"/>
      <c r="AW1328" s="2509"/>
      <c r="AX1328" s="2509"/>
      <c r="AY1328" s="2509"/>
      <c r="AZ1328" s="2509"/>
      <c r="BA1328" s="2510"/>
      <c r="BB1328" s="2511" t="s">
        <v>886</v>
      </c>
      <c r="BC1328" s="2512"/>
      <c r="BD1328" s="2512"/>
      <c r="BE1328" s="2512"/>
      <c r="BF1328" s="2512"/>
      <c r="BG1328" s="2512"/>
      <c r="BH1328" s="2512"/>
      <c r="BI1328" s="2512"/>
      <c r="BJ1328" s="2512"/>
      <c r="BK1328" s="2512"/>
      <c r="BL1328" s="2512"/>
      <c r="BM1328" s="2512"/>
      <c r="BN1328" s="2512"/>
      <c r="BO1328" s="2512"/>
      <c r="BP1328" s="2512"/>
      <c r="BQ1328" s="2512"/>
      <c r="BR1328" s="2512"/>
      <c r="BS1328" s="2512"/>
      <c r="BT1328" s="2512"/>
      <c r="BU1328" s="2512"/>
      <c r="BV1328" s="2512"/>
      <c r="BW1328" s="2513"/>
      <c r="BX1328" s="2508" t="s">
        <v>884</v>
      </c>
      <c r="BY1328" s="2509"/>
      <c r="BZ1328" s="2509"/>
      <c r="CA1328" s="2509"/>
      <c r="CB1328" s="2509"/>
      <c r="CC1328" s="2509"/>
      <c r="CD1328" s="2509"/>
      <c r="CE1328" s="2509"/>
      <c r="CF1328" s="2509"/>
      <c r="CG1328" s="2509"/>
      <c r="CH1328" s="2509"/>
      <c r="CI1328" s="2509"/>
      <c r="CJ1328" s="2509"/>
      <c r="CK1328" s="2509"/>
      <c r="CL1328" s="2509"/>
      <c r="CM1328" s="2509"/>
      <c r="CN1328" s="2509"/>
      <c r="CO1328" s="2509"/>
      <c r="CP1328" s="2509"/>
      <c r="CQ1328" s="2509"/>
      <c r="CR1328" s="2509"/>
      <c r="CS1328" s="2509"/>
      <c r="CT1328" s="2510"/>
      <c r="CU1328" s="2511" t="s">
        <v>905</v>
      </c>
      <c r="CV1328" s="2512"/>
      <c r="CW1328" s="2512"/>
      <c r="CX1328" s="2512"/>
      <c r="CY1328" s="2512"/>
      <c r="CZ1328" s="2512"/>
      <c r="DA1328" s="2512"/>
      <c r="DB1328" s="2512"/>
      <c r="DC1328" s="2512"/>
      <c r="DD1328" s="2512"/>
      <c r="DE1328" s="2512"/>
      <c r="DF1328" s="2513"/>
      <c r="DG1328" s="2692"/>
      <c r="DH1328" s="2693"/>
      <c r="DI1328" s="2693"/>
      <c r="DJ1328" s="2693"/>
      <c r="DK1328" s="2693"/>
      <c r="DL1328" s="2693"/>
      <c r="DM1328" s="2693"/>
      <c r="DN1328" s="2693"/>
      <c r="DO1328" s="2693"/>
      <c r="DP1328" s="2693"/>
      <c r="DQ1328" s="2693"/>
      <c r="DR1328" s="2693"/>
      <c r="DS1328" s="2693"/>
      <c r="DT1328" s="2693"/>
      <c r="DU1328" s="2693"/>
      <c r="DV1328" s="2693"/>
      <c r="DW1328" s="2694"/>
    </row>
    <row r="1329" spans="3:127" ht="25.5" customHeight="1">
      <c r="C1329" s="523"/>
      <c r="D1329" s="524"/>
      <c r="E1329" s="524"/>
      <c r="F1329" s="524"/>
      <c r="G1329" s="524"/>
      <c r="H1329" s="524"/>
      <c r="I1329" s="524"/>
      <c r="J1329" s="524"/>
      <c r="K1329" s="524"/>
      <c r="L1329" s="524"/>
      <c r="M1329" s="524"/>
      <c r="N1329" s="524"/>
      <c r="O1329" s="524"/>
      <c r="P1329" s="524"/>
      <c r="Q1329" s="524"/>
      <c r="R1329" s="542"/>
      <c r="S1329" s="2532"/>
      <c r="T1329" s="2533"/>
      <c r="U1329" s="2533"/>
      <c r="V1329" s="2533"/>
      <c r="W1329" s="2533"/>
      <c r="X1329" s="2533"/>
      <c r="Y1329" s="2533"/>
      <c r="Z1329" s="2533"/>
      <c r="AA1329" s="2533"/>
      <c r="AB1329" s="2533"/>
      <c r="AC1329" s="2533"/>
      <c r="AD1329" s="2533"/>
      <c r="AE1329" s="2533"/>
      <c r="AF1329" s="2533"/>
      <c r="AG1329" s="2533"/>
      <c r="AH1329" s="2534"/>
      <c r="AI1329" s="2517" t="s">
        <v>863</v>
      </c>
      <c r="AJ1329" s="2518"/>
      <c r="AK1329" s="2518"/>
      <c r="AL1329" s="2518"/>
      <c r="AM1329" s="2518"/>
      <c r="AN1329" s="2518"/>
      <c r="AO1329" s="2518"/>
      <c r="AP1329" s="2518"/>
      <c r="AQ1329" s="2518"/>
      <c r="AR1329" s="2518"/>
      <c r="AS1329" s="2518"/>
      <c r="AT1329" s="2518"/>
      <c r="AU1329" s="2518"/>
      <c r="AV1329" s="2518"/>
      <c r="AW1329" s="2518"/>
      <c r="AX1329" s="2518"/>
      <c r="AY1329" s="2518"/>
      <c r="AZ1329" s="2518"/>
      <c r="BA1329" s="2519"/>
      <c r="BB1329" s="2532" t="s">
        <v>887</v>
      </c>
      <c r="BC1329" s="2533"/>
      <c r="BD1329" s="2533"/>
      <c r="BE1329" s="2533"/>
      <c r="BF1329" s="2533"/>
      <c r="BG1329" s="2533"/>
      <c r="BH1329" s="2533"/>
      <c r="BI1329" s="2533"/>
      <c r="BJ1329" s="2533"/>
      <c r="BK1329" s="2533"/>
      <c r="BL1329" s="2533"/>
      <c r="BM1329" s="2533"/>
      <c r="BN1329" s="2533"/>
      <c r="BO1329" s="2533"/>
      <c r="BP1329" s="2533"/>
      <c r="BQ1329" s="2533"/>
      <c r="BR1329" s="2533"/>
      <c r="BS1329" s="2533"/>
      <c r="BT1329" s="2533"/>
      <c r="BU1329" s="2533"/>
      <c r="BV1329" s="2533"/>
      <c r="BW1329" s="2534"/>
      <c r="BX1329" s="2517" t="s">
        <v>885</v>
      </c>
      <c r="BY1329" s="2518"/>
      <c r="BZ1329" s="2518"/>
      <c r="CA1329" s="2518"/>
      <c r="CB1329" s="2518"/>
      <c r="CC1329" s="2518"/>
      <c r="CD1329" s="2518"/>
      <c r="CE1329" s="2518"/>
      <c r="CF1329" s="2518"/>
      <c r="CG1329" s="2518"/>
      <c r="CH1329" s="2518"/>
      <c r="CI1329" s="2518"/>
      <c r="CJ1329" s="2518"/>
      <c r="CK1329" s="2518"/>
      <c r="CL1329" s="2518"/>
      <c r="CM1329" s="2518"/>
      <c r="CN1329" s="2518"/>
      <c r="CO1329" s="2518"/>
      <c r="CP1329" s="2518"/>
      <c r="CQ1329" s="2518"/>
      <c r="CR1329" s="2518"/>
      <c r="CS1329" s="2518"/>
      <c r="CT1329" s="2519"/>
      <c r="CU1329" s="2532"/>
      <c r="CV1329" s="2533"/>
      <c r="CW1329" s="2533"/>
      <c r="CX1329" s="2533"/>
      <c r="CY1329" s="2533"/>
      <c r="CZ1329" s="2533"/>
      <c r="DA1329" s="2533"/>
      <c r="DB1329" s="2533"/>
      <c r="DC1329" s="2533"/>
      <c r="DD1329" s="2533"/>
      <c r="DE1329" s="2533"/>
      <c r="DF1329" s="2534"/>
      <c r="DG1329" s="2689"/>
      <c r="DH1329" s="2690"/>
      <c r="DI1329" s="2690"/>
      <c r="DJ1329" s="2690"/>
      <c r="DK1329" s="2690"/>
      <c r="DL1329" s="2690"/>
      <c r="DM1329" s="2690"/>
      <c r="DN1329" s="2690"/>
      <c r="DO1329" s="2690"/>
      <c r="DP1329" s="2690"/>
      <c r="DQ1329" s="2690"/>
      <c r="DR1329" s="2690"/>
      <c r="DS1329" s="2690"/>
      <c r="DT1329" s="2690"/>
      <c r="DU1329" s="2690"/>
      <c r="DV1329" s="2690"/>
      <c r="DW1329" s="2691"/>
    </row>
    <row r="1330" spans="3:127" ht="25.5" customHeight="1">
      <c r="C1330" s="523"/>
      <c r="D1330" s="524"/>
      <c r="E1330" s="524"/>
      <c r="F1330" s="524"/>
      <c r="G1330" s="524"/>
      <c r="H1330" s="524"/>
      <c r="I1330" s="524"/>
      <c r="J1330" s="524"/>
      <c r="K1330" s="524"/>
      <c r="L1330" s="524"/>
      <c r="M1330" s="524"/>
      <c r="N1330" s="524"/>
      <c r="O1330" s="524"/>
      <c r="P1330" s="524"/>
      <c r="Q1330" s="524"/>
      <c r="R1330" s="542"/>
      <c r="S1330" s="2508" t="s">
        <v>860</v>
      </c>
      <c r="T1330" s="2509"/>
      <c r="U1330" s="2509"/>
      <c r="V1330" s="2509"/>
      <c r="W1330" s="2509"/>
      <c r="X1330" s="2509"/>
      <c r="Y1330" s="2509"/>
      <c r="Z1330" s="2509"/>
      <c r="AA1330" s="2509"/>
      <c r="AB1330" s="2509"/>
      <c r="AC1330" s="2509"/>
      <c r="AD1330" s="2509"/>
      <c r="AE1330" s="2509"/>
      <c r="AF1330" s="2509"/>
      <c r="AG1330" s="2509"/>
      <c r="AH1330" s="2510"/>
      <c r="AI1330" s="2517"/>
      <c r="AJ1330" s="2518"/>
      <c r="AK1330" s="2518"/>
      <c r="AL1330" s="2518"/>
      <c r="AM1330" s="2518"/>
      <c r="AN1330" s="2518"/>
      <c r="AO1330" s="2518"/>
      <c r="AP1330" s="2518"/>
      <c r="AQ1330" s="2518"/>
      <c r="AR1330" s="2518"/>
      <c r="AS1330" s="2518"/>
      <c r="AT1330" s="2518"/>
      <c r="AU1330" s="2518"/>
      <c r="AV1330" s="2518"/>
      <c r="AW1330" s="2518"/>
      <c r="AX1330" s="2518"/>
      <c r="AY1330" s="2518"/>
      <c r="AZ1330" s="2518"/>
      <c r="BA1330" s="2519"/>
      <c r="BB1330" s="2511"/>
      <c r="BC1330" s="2512"/>
      <c r="BD1330" s="2512"/>
      <c r="BE1330" s="2512"/>
      <c r="BF1330" s="2512"/>
      <c r="BG1330" s="2512"/>
      <c r="BH1330" s="2512"/>
      <c r="BI1330" s="2512"/>
      <c r="BJ1330" s="2512"/>
      <c r="BK1330" s="2512"/>
      <c r="BL1330" s="2512"/>
      <c r="BM1330" s="2512"/>
      <c r="BN1330" s="2512"/>
      <c r="BO1330" s="2512"/>
      <c r="BP1330" s="2512"/>
      <c r="BQ1330" s="2512"/>
      <c r="BR1330" s="2512"/>
      <c r="BS1330" s="2512"/>
      <c r="BT1330" s="2512"/>
      <c r="BU1330" s="2512"/>
      <c r="BV1330" s="2512"/>
      <c r="BW1330" s="2513"/>
      <c r="BX1330" s="2517"/>
      <c r="BY1330" s="2518"/>
      <c r="BZ1330" s="2518"/>
      <c r="CA1330" s="2518"/>
      <c r="CB1330" s="2518"/>
      <c r="CC1330" s="2518"/>
      <c r="CD1330" s="2518"/>
      <c r="CE1330" s="2518"/>
      <c r="CF1330" s="2518"/>
      <c r="CG1330" s="2518"/>
      <c r="CH1330" s="2518"/>
      <c r="CI1330" s="2518"/>
      <c r="CJ1330" s="2518"/>
      <c r="CK1330" s="2518"/>
      <c r="CL1330" s="2518"/>
      <c r="CM1330" s="2518"/>
      <c r="CN1330" s="2518"/>
      <c r="CO1330" s="2518"/>
      <c r="CP1330" s="2518"/>
      <c r="CQ1330" s="2518"/>
      <c r="CR1330" s="2518"/>
      <c r="CS1330" s="2518"/>
      <c r="CT1330" s="2519"/>
      <c r="CU1330" s="2511"/>
      <c r="CV1330" s="2512"/>
      <c r="CW1330" s="2512"/>
      <c r="CX1330" s="2512"/>
      <c r="CY1330" s="2512"/>
      <c r="CZ1330" s="2512"/>
      <c r="DA1330" s="2512"/>
      <c r="DB1330" s="2512"/>
      <c r="DC1330" s="2512"/>
      <c r="DD1330" s="2512"/>
      <c r="DE1330" s="2512"/>
      <c r="DF1330" s="2513"/>
      <c r="DG1330" s="2692"/>
      <c r="DH1330" s="2693"/>
      <c r="DI1330" s="2693"/>
      <c r="DJ1330" s="2693"/>
      <c r="DK1330" s="2693"/>
      <c r="DL1330" s="2693"/>
      <c r="DM1330" s="2693"/>
      <c r="DN1330" s="2693"/>
      <c r="DO1330" s="2693"/>
      <c r="DP1330" s="2693"/>
      <c r="DQ1330" s="2693"/>
      <c r="DR1330" s="2693"/>
      <c r="DS1330" s="2693"/>
      <c r="DT1330" s="2693"/>
      <c r="DU1330" s="2693"/>
      <c r="DV1330" s="2693"/>
      <c r="DW1330" s="2694"/>
    </row>
    <row r="1331" spans="3:127" ht="25.5" customHeight="1">
      <c r="C1331" s="523"/>
      <c r="D1331" s="524"/>
      <c r="E1331" s="524"/>
      <c r="F1331" s="524"/>
      <c r="G1331" s="524"/>
      <c r="H1331" s="524"/>
      <c r="I1331" s="524"/>
      <c r="J1331" s="524"/>
      <c r="K1331" s="524"/>
      <c r="L1331" s="524"/>
      <c r="M1331" s="524"/>
      <c r="N1331" s="524"/>
      <c r="O1331" s="524"/>
      <c r="P1331" s="524"/>
      <c r="Q1331" s="524"/>
      <c r="R1331" s="542"/>
      <c r="S1331" s="2532"/>
      <c r="T1331" s="2533"/>
      <c r="U1331" s="2533"/>
      <c r="V1331" s="2533"/>
      <c r="W1331" s="2533"/>
      <c r="X1331" s="2533"/>
      <c r="Y1331" s="2533"/>
      <c r="Z1331" s="2533"/>
      <c r="AA1331" s="2533"/>
      <c r="AB1331" s="2533"/>
      <c r="AC1331" s="2533"/>
      <c r="AD1331" s="2533"/>
      <c r="AE1331" s="2533"/>
      <c r="AF1331" s="2533"/>
      <c r="AG1331" s="2533"/>
      <c r="AH1331" s="2534"/>
      <c r="AI1331" s="2517"/>
      <c r="AJ1331" s="2518"/>
      <c r="AK1331" s="2518"/>
      <c r="AL1331" s="2518"/>
      <c r="AM1331" s="2518"/>
      <c r="AN1331" s="2518"/>
      <c r="AO1331" s="2518"/>
      <c r="AP1331" s="2518"/>
      <c r="AQ1331" s="2518"/>
      <c r="AR1331" s="2518"/>
      <c r="AS1331" s="2518"/>
      <c r="AT1331" s="2518"/>
      <c r="AU1331" s="2518"/>
      <c r="AV1331" s="2518"/>
      <c r="AW1331" s="2518"/>
      <c r="AX1331" s="2518"/>
      <c r="AY1331" s="2518"/>
      <c r="AZ1331" s="2518"/>
      <c r="BA1331" s="2519"/>
      <c r="BB1331" s="2532"/>
      <c r="BC1331" s="2533"/>
      <c r="BD1331" s="2533"/>
      <c r="BE1331" s="2533"/>
      <c r="BF1331" s="2533"/>
      <c r="BG1331" s="2533"/>
      <c r="BH1331" s="2533"/>
      <c r="BI1331" s="2533"/>
      <c r="BJ1331" s="2533"/>
      <c r="BK1331" s="2533"/>
      <c r="BL1331" s="2533"/>
      <c r="BM1331" s="2533"/>
      <c r="BN1331" s="2533"/>
      <c r="BO1331" s="2533"/>
      <c r="BP1331" s="2533"/>
      <c r="BQ1331" s="2533"/>
      <c r="BR1331" s="2533"/>
      <c r="BS1331" s="2533"/>
      <c r="BT1331" s="2533"/>
      <c r="BU1331" s="2533"/>
      <c r="BV1331" s="2533"/>
      <c r="BW1331" s="2534"/>
      <c r="BX1331" s="2517"/>
      <c r="BY1331" s="2518"/>
      <c r="BZ1331" s="2518"/>
      <c r="CA1331" s="2518"/>
      <c r="CB1331" s="2518"/>
      <c r="CC1331" s="2518"/>
      <c r="CD1331" s="2518"/>
      <c r="CE1331" s="2518"/>
      <c r="CF1331" s="2518"/>
      <c r="CG1331" s="2518"/>
      <c r="CH1331" s="2518"/>
      <c r="CI1331" s="2518"/>
      <c r="CJ1331" s="2518"/>
      <c r="CK1331" s="2518"/>
      <c r="CL1331" s="2518"/>
      <c r="CM1331" s="2518"/>
      <c r="CN1331" s="2518"/>
      <c r="CO1331" s="2518"/>
      <c r="CP1331" s="2518"/>
      <c r="CQ1331" s="2518"/>
      <c r="CR1331" s="2518"/>
      <c r="CS1331" s="2518"/>
      <c r="CT1331" s="2519"/>
      <c r="CU1331" s="2532"/>
      <c r="CV1331" s="2533"/>
      <c r="CW1331" s="2533"/>
      <c r="CX1331" s="2533"/>
      <c r="CY1331" s="2533"/>
      <c r="CZ1331" s="2533"/>
      <c r="DA1331" s="2533"/>
      <c r="DB1331" s="2533"/>
      <c r="DC1331" s="2533"/>
      <c r="DD1331" s="2533"/>
      <c r="DE1331" s="2533"/>
      <c r="DF1331" s="2534"/>
      <c r="DG1331" s="2689"/>
      <c r="DH1331" s="2690"/>
      <c r="DI1331" s="2690"/>
      <c r="DJ1331" s="2690"/>
      <c r="DK1331" s="2690"/>
      <c r="DL1331" s="2690"/>
      <c r="DM1331" s="2690"/>
      <c r="DN1331" s="2690"/>
      <c r="DO1331" s="2690"/>
      <c r="DP1331" s="2690"/>
      <c r="DQ1331" s="2690"/>
      <c r="DR1331" s="2690"/>
      <c r="DS1331" s="2690"/>
      <c r="DT1331" s="2690"/>
      <c r="DU1331" s="2690"/>
      <c r="DV1331" s="2690"/>
      <c r="DW1331" s="2691"/>
    </row>
    <row r="1332" spans="3:127" ht="25.5" customHeight="1">
      <c r="C1332" s="523"/>
      <c r="D1332" s="524"/>
      <c r="E1332" s="524"/>
      <c r="F1332" s="524"/>
      <c r="G1332" s="524"/>
      <c r="H1332" s="524"/>
      <c r="I1332" s="524"/>
      <c r="J1332" s="524"/>
      <c r="K1332" s="524"/>
      <c r="L1332" s="524"/>
      <c r="M1332" s="524"/>
      <c r="N1332" s="524"/>
      <c r="O1332" s="524"/>
      <c r="P1332" s="524"/>
      <c r="Q1332" s="524"/>
      <c r="R1332" s="542"/>
      <c r="S1332" s="2508" t="s">
        <v>861</v>
      </c>
      <c r="T1332" s="2509"/>
      <c r="U1332" s="2509"/>
      <c r="V1332" s="2509"/>
      <c r="W1332" s="2509"/>
      <c r="X1332" s="2509"/>
      <c r="Y1332" s="2509"/>
      <c r="Z1332" s="2509"/>
      <c r="AA1332" s="2509"/>
      <c r="AB1332" s="2509"/>
      <c r="AC1332" s="2509"/>
      <c r="AD1332" s="2509"/>
      <c r="AE1332" s="2509"/>
      <c r="AF1332" s="2509"/>
      <c r="AG1332" s="2509"/>
      <c r="AH1332" s="2510"/>
      <c r="AI1332" s="2517"/>
      <c r="AJ1332" s="2518"/>
      <c r="AK1332" s="2518"/>
      <c r="AL1332" s="2518"/>
      <c r="AM1332" s="2518"/>
      <c r="AN1332" s="2518"/>
      <c r="AO1332" s="2518"/>
      <c r="AP1332" s="2518"/>
      <c r="AQ1332" s="2518"/>
      <c r="AR1332" s="2518"/>
      <c r="AS1332" s="2518"/>
      <c r="AT1332" s="2518"/>
      <c r="AU1332" s="2518"/>
      <c r="AV1332" s="2518"/>
      <c r="AW1332" s="2518"/>
      <c r="AX1332" s="2518"/>
      <c r="AY1332" s="2518"/>
      <c r="AZ1332" s="2518"/>
      <c r="BA1332" s="2519"/>
      <c r="BB1332" s="2511"/>
      <c r="BC1332" s="2512"/>
      <c r="BD1332" s="2512"/>
      <c r="BE1332" s="2512"/>
      <c r="BF1332" s="2512"/>
      <c r="BG1332" s="2512"/>
      <c r="BH1332" s="2512"/>
      <c r="BI1332" s="2512"/>
      <c r="BJ1332" s="2512"/>
      <c r="BK1332" s="2512"/>
      <c r="BL1332" s="2512"/>
      <c r="BM1332" s="2512"/>
      <c r="BN1332" s="2512"/>
      <c r="BO1332" s="2512"/>
      <c r="BP1332" s="2512"/>
      <c r="BQ1332" s="2512"/>
      <c r="BR1332" s="2512"/>
      <c r="BS1332" s="2512"/>
      <c r="BT1332" s="2512"/>
      <c r="BU1332" s="2512"/>
      <c r="BV1332" s="2512"/>
      <c r="BW1332" s="2513"/>
      <c r="BX1332" s="2517"/>
      <c r="BY1332" s="2518"/>
      <c r="BZ1332" s="2518"/>
      <c r="CA1332" s="2518"/>
      <c r="CB1332" s="2518"/>
      <c r="CC1332" s="2518"/>
      <c r="CD1332" s="2518"/>
      <c r="CE1332" s="2518"/>
      <c r="CF1332" s="2518"/>
      <c r="CG1332" s="2518"/>
      <c r="CH1332" s="2518"/>
      <c r="CI1332" s="2518"/>
      <c r="CJ1332" s="2518"/>
      <c r="CK1332" s="2518"/>
      <c r="CL1332" s="2518"/>
      <c r="CM1332" s="2518"/>
      <c r="CN1332" s="2518"/>
      <c r="CO1332" s="2518"/>
      <c r="CP1332" s="2518"/>
      <c r="CQ1332" s="2518"/>
      <c r="CR1332" s="2518"/>
      <c r="CS1332" s="2518"/>
      <c r="CT1332" s="2519"/>
      <c r="CU1332" s="2511"/>
      <c r="CV1332" s="2512"/>
      <c r="CW1332" s="2512"/>
      <c r="CX1332" s="2512"/>
      <c r="CY1332" s="2512"/>
      <c r="CZ1332" s="2512"/>
      <c r="DA1332" s="2512"/>
      <c r="DB1332" s="2512"/>
      <c r="DC1332" s="2512"/>
      <c r="DD1332" s="2512"/>
      <c r="DE1332" s="2512"/>
      <c r="DF1332" s="2513"/>
      <c r="DG1332" s="2692"/>
      <c r="DH1332" s="2693"/>
      <c r="DI1332" s="2693"/>
      <c r="DJ1332" s="2693"/>
      <c r="DK1332" s="2693"/>
      <c r="DL1332" s="2693"/>
      <c r="DM1332" s="2693"/>
      <c r="DN1332" s="2693"/>
      <c r="DO1332" s="2693"/>
      <c r="DP1332" s="2693"/>
      <c r="DQ1332" s="2693"/>
      <c r="DR1332" s="2693"/>
      <c r="DS1332" s="2693"/>
      <c r="DT1332" s="2693"/>
      <c r="DU1332" s="2693"/>
      <c r="DV1332" s="2693"/>
      <c r="DW1332" s="2694"/>
    </row>
    <row r="1333" spans="3:127" ht="25.5" customHeight="1">
      <c r="C1333" s="523"/>
      <c r="D1333" s="524"/>
      <c r="E1333" s="524"/>
      <c r="F1333" s="524"/>
      <c r="G1333" s="524"/>
      <c r="H1333" s="524"/>
      <c r="I1333" s="524"/>
      <c r="J1333" s="524"/>
      <c r="K1333" s="524"/>
      <c r="L1333" s="524"/>
      <c r="M1333" s="524"/>
      <c r="N1333" s="524"/>
      <c r="O1333" s="524"/>
      <c r="P1333" s="524"/>
      <c r="Q1333" s="524"/>
      <c r="R1333" s="542"/>
      <c r="S1333" s="2532"/>
      <c r="T1333" s="2533"/>
      <c r="U1333" s="2533"/>
      <c r="V1333" s="2533"/>
      <c r="W1333" s="2533"/>
      <c r="X1333" s="2533"/>
      <c r="Y1333" s="2533"/>
      <c r="Z1333" s="2533"/>
      <c r="AA1333" s="2533"/>
      <c r="AB1333" s="2533"/>
      <c r="AC1333" s="2533"/>
      <c r="AD1333" s="2533"/>
      <c r="AE1333" s="2533"/>
      <c r="AF1333" s="2533"/>
      <c r="AG1333" s="2533"/>
      <c r="AH1333" s="2534"/>
      <c r="AI1333" s="2517"/>
      <c r="AJ1333" s="2518"/>
      <c r="AK1333" s="2518"/>
      <c r="AL1333" s="2518"/>
      <c r="AM1333" s="2518"/>
      <c r="AN1333" s="2518"/>
      <c r="AO1333" s="2518"/>
      <c r="AP1333" s="2518"/>
      <c r="AQ1333" s="2518"/>
      <c r="AR1333" s="2518"/>
      <c r="AS1333" s="2518"/>
      <c r="AT1333" s="2518"/>
      <c r="AU1333" s="2518"/>
      <c r="AV1333" s="2518"/>
      <c r="AW1333" s="2518"/>
      <c r="AX1333" s="2518"/>
      <c r="AY1333" s="2518"/>
      <c r="AZ1333" s="2518"/>
      <c r="BA1333" s="2519"/>
      <c r="BB1333" s="2532"/>
      <c r="BC1333" s="2533"/>
      <c r="BD1333" s="2533"/>
      <c r="BE1333" s="2533"/>
      <c r="BF1333" s="2533"/>
      <c r="BG1333" s="2533"/>
      <c r="BH1333" s="2533"/>
      <c r="BI1333" s="2533"/>
      <c r="BJ1333" s="2533"/>
      <c r="BK1333" s="2533"/>
      <c r="BL1333" s="2533"/>
      <c r="BM1333" s="2533"/>
      <c r="BN1333" s="2533"/>
      <c r="BO1333" s="2533"/>
      <c r="BP1333" s="2533"/>
      <c r="BQ1333" s="2533"/>
      <c r="BR1333" s="2533"/>
      <c r="BS1333" s="2533"/>
      <c r="BT1333" s="2533"/>
      <c r="BU1333" s="2533"/>
      <c r="BV1333" s="2533"/>
      <c r="BW1333" s="2534"/>
      <c r="BX1333" s="2517"/>
      <c r="BY1333" s="2518"/>
      <c r="BZ1333" s="2518"/>
      <c r="CA1333" s="2518"/>
      <c r="CB1333" s="2518"/>
      <c r="CC1333" s="2518"/>
      <c r="CD1333" s="2518"/>
      <c r="CE1333" s="2518"/>
      <c r="CF1333" s="2518"/>
      <c r="CG1333" s="2518"/>
      <c r="CH1333" s="2518"/>
      <c r="CI1333" s="2518"/>
      <c r="CJ1333" s="2518"/>
      <c r="CK1333" s="2518"/>
      <c r="CL1333" s="2518"/>
      <c r="CM1333" s="2518"/>
      <c r="CN1333" s="2518"/>
      <c r="CO1333" s="2518"/>
      <c r="CP1333" s="2518"/>
      <c r="CQ1333" s="2518"/>
      <c r="CR1333" s="2518"/>
      <c r="CS1333" s="2518"/>
      <c r="CT1333" s="2519"/>
      <c r="CU1333" s="2532"/>
      <c r="CV1333" s="2533"/>
      <c r="CW1333" s="2533"/>
      <c r="CX1333" s="2533"/>
      <c r="CY1333" s="2533"/>
      <c r="CZ1333" s="2533"/>
      <c r="DA1333" s="2533"/>
      <c r="DB1333" s="2533"/>
      <c r="DC1333" s="2533"/>
      <c r="DD1333" s="2533"/>
      <c r="DE1333" s="2533"/>
      <c r="DF1333" s="2534"/>
      <c r="DG1333" s="2689"/>
      <c r="DH1333" s="2690"/>
      <c r="DI1333" s="2690"/>
      <c r="DJ1333" s="2690"/>
      <c r="DK1333" s="2690"/>
      <c r="DL1333" s="2690"/>
      <c r="DM1333" s="2690"/>
      <c r="DN1333" s="2690"/>
      <c r="DO1333" s="2690"/>
      <c r="DP1333" s="2690"/>
      <c r="DQ1333" s="2690"/>
      <c r="DR1333" s="2690"/>
      <c r="DS1333" s="2690"/>
      <c r="DT1333" s="2690"/>
      <c r="DU1333" s="2690"/>
      <c r="DV1333" s="2690"/>
      <c r="DW1333" s="2691"/>
    </row>
    <row r="1334" spans="3:127" ht="25.5" customHeight="1">
      <c r="C1334" s="523"/>
      <c r="D1334" s="524"/>
      <c r="E1334" s="524"/>
      <c r="F1334" s="524"/>
      <c r="G1334" s="524"/>
      <c r="H1334" s="524"/>
      <c r="I1334" s="524"/>
      <c r="J1334" s="524"/>
      <c r="K1334" s="524"/>
      <c r="L1334" s="524"/>
      <c r="M1334" s="524"/>
      <c r="N1334" s="524"/>
      <c r="O1334" s="524"/>
      <c r="P1334" s="524"/>
      <c r="Q1334" s="524"/>
      <c r="R1334" s="542"/>
      <c r="S1334" s="2508" t="s">
        <v>862</v>
      </c>
      <c r="T1334" s="2509"/>
      <c r="U1334" s="2509"/>
      <c r="V1334" s="2509"/>
      <c r="W1334" s="2509"/>
      <c r="X1334" s="2509"/>
      <c r="Y1334" s="2509"/>
      <c r="Z1334" s="2509"/>
      <c r="AA1334" s="2509"/>
      <c r="AB1334" s="2509"/>
      <c r="AC1334" s="2509"/>
      <c r="AD1334" s="2509"/>
      <c r="AE1334" s="2509"/>
      <c r="AF1334" s="2509"/>
      <c r="AG1334" s="2509"/>
      <c r="AH1334" s="2510"/>
      <c r="AI1334" s="2517"/>
      <c r="AJ1334" s="2518"/>
      <c r="AK1334" s="2518"/>
      <c r="AL1334" s="2518"/>
      <c r="AM1334" s="2518"/>
      <c r="AN1334" s="2518"/>
      <c r="AO1334" s="2518"/>
      <c r="AP1334" s="2518"/>
      <c r="AQ1334" s="2518"/>
      <c r="AR1334" s="2518"/>
      <c r="AS1334" s="2518"/>
      <c r="AT1334" s="2518"/>
      <c r="AU1334" s="2518"/>
      <c r="AV1334" s="2518"/>
      <c r="AW1334" s="2518"/>
      <c r="AX1334" s="2518"/>
      <c r="AY1334" s="2518"/>
      <c r="AZ1334" s="2518"/>
      <c r="BA1334" s="2519"/>
      <c r="BB1334" s="2511"/>
      <c r="BC1334" s="2512"/>
      <c r="BD1334" s="2512"/>
      <c r="BE1334" s="2512"/>
      <c r="BF1334" s="2512"/>
      <c r="BG1334" s="2512"/>
      <c r="BH1334" s="2512"/>
      <c r="BI1334" s="2512"/>
      <c r="BJ1334" s="2512"/>
      <c r="BK1334" s="2512"/>
      <c r="BL1334" s="2512"/>
      <c r="BM1334" s="2512"/>
      <c r="BN1334" s="2512"/>
      <c r="BO1334" s="2512"/>
      <c r="BP1334" s="2512"/>
      <c r="BQ1334" s="2512"/>
      <c r="BR1334" s="2512"/>
      <c r="BS1334" s="2512"/>
      <c r="BT1334" s="2512"/>
      <c r="BU1334" s="2512"/>
      <c r="BV1334" s="2512"/>
      <c r="BW1334" s="2513"/>
      <c r="BX1334" s="2517"/>
      <c r="BY1334" s="2518"/>
      <c r="BZ1334" s="2518"/>
      <c r="CA1334" s="2518"/>
      <c r="CB1334" s="2518"/>
      <c r="CC1334" s="2518"/>
      <c r="CD1334" s="2518"/>
      <c r="CE1334" s="2518"/>
      <c r="CF1334" s="2518"/>
      <c r="CG1334" s="2518"/>
      <c r="CH1334" s="2518"/>
      <c r="CI1334" s="2518"/>
      <c r="CJ1334" s="2518"/>
      <c r="CK1334" s="2518"/>
      <c r="CL1334" s="2518"/>
      <c r="CM1334" s="2518"/>
      <c r="CN1334" s="2518"/>
      <c r="CO1334" s="2518"/>
      <c r="CP1334" s="2518"/>
      <c r="CQ1334" s="2518"/>
      <c r="CR1334" s="2518"/>
      <c r="CS1334" s="2518"/>
      <c r="CT1334" s="2519"/>
      <c r="CU1334" s="2511"/>
      <c r="CV1334" s="2512"/>
      <c r="CW1334" s="2512"/>
      <c r="CX1334" s="2512"/>
      <c r="CY1334" s="2512"/>
      <c r="CZ1334" s="2512"/>
      <c r="DA1334" s="2512"/>
      <c r="DB1334" s="2512"/>
      <c r="DC1334" s="2512"/>
      <c r="DD1334" s="2512"/>
      <c r="DE1334" s="2512"/>
      <c r="DF1334" s="2513"/>
      <c r="DG1334" s="2692"/>
      <c r="DH1334" s="2693"/>
      <c r="DI1334" s="2693"/>
      <c r="DJ1334" s="2693"/>
      <c r="DK1334" s="2693"/>
      <c r="DL1334" s="2693"/>
      <c r="DM1334" s="2693"/>
      <c r="DN1334" s="2693"/>
      <c r="DO1334" s="2693"/>
      <c r="DP1334" s="2693"/>
      <c r="DQ1334" s="2693"/>
      <c r="DR1334" s="2693"/>
      <c r="DS1334" s="2693"/>
      <c r="DT1334" s="2693"/>
      <c r="DU1334" s="2693"/>
      <c r="DV1334" s="2693"/>
      <c r="DW1334" s="2694"/>
    </row>
    <row r="1335" spans="3:127" ht="25.5" customHeight="1">
      <c r="C1335" s="523"/>
      <c r="D1335" s="524"/>
      <c r="E1335" s="524"/>
      <c r="F1335" s="524"/>
      <c r="G1335" s="524"/>
      <c r="H1335" s="524"/>
      <c r="I1335" s="524"/>
      <c r="J1335" s="524"/>
      <c r="K1335" s="524"/>
      <c r="L1335" s="524"/>
      <c r="M1335" s="524"/>
      <c r="N1335" s="524"/>
      <c r="O1335" s="524"/>
      <c r="P1335" s="524"/>
      <c r="Q1335" s="524"/>
      <c r="R1335" s="542"/>
      <c r="S1335" s="2532"/>
      <c r="T1335" s="2533"/>
      <c r="U1335" s="2533"/>
      <c r="V1335" s="2533"/>
      <c r="W1335" s="2533"/>
      <c r="X1335" s="2533"/>
      <c r="Y1335" s="2533"/>
      <c r="Z1335" s="2533"/>
      <c r="AA1335" s="2533"/>
      <c r="AB1335" s="2533"/>
      <c r="AC1335" s="2533"/>
      <c r="AD1335" s="2533"/>
      <c r="AE1335" s="2533"/>
      <c r="AF1335" s="2533"/>
      <c r="AG1335" s="2533"/>
      <c r="AH1335" s="2534"/>
      <c r="AI1335" s="2517"/>
      <c r="AJ1335" s="2518"/>
      <c r="AK1335" s="2518"/>
      <c r="AL1335" s="2518"/>
      <c r="AM1335" s="2518"/>
      <c r="AN1335" s="2518"/>
      <c r="AO1335" s="2518"/>
      <c r="AP1335" s="2518"/>
      <c r="AQ1335" s="2518"/>
      <c r="AR1335" s="2518"/>
      <c r="AS1335" s="2518"/>
      <c r="AT1335" s="2518"/>
      <c r="AU1335" s="2518"/>
      <c r="AV1335" s="2518"/>
      <c r="AW1335" s="2518"/>
      <c r="AX1335" s="2518"/>
      <c r="AY1335" s="2518"/>
      <c r="AZ1335" s="2518"/>
      <c r="BA1335" s="2519"/>
      <c r="BB1335" s="2532"/>
      <c r="BC1335" s="2533"/>
      <c r="BD1335" s="2533"/>
      <c r="BE1335" s="2533"/>
      <c r="BF1335" s="2533"/>
      <c r="BG1335" s="2533"/>
      <c r="BH1335" s="2533"/>
      <c r="BI1335" s="2533"/>
      <c r="BJ1335" s="2533"/>
      <c r="BK1335" s="2533"/>
      <c r="BL1335" s="2533"/>
      <c r="BM1335" s="2533"/>
      <c r="BN1335" s="2533"/>
      <c r="BO1335" s="2533"/>
      <c r="BP1335" s="2533"/>
      <c r="BQ1335" s="2533"/>
      <c r="BR1335" s="2533"/>
      <c r="BS1335" s="2533"/>
      <c r="BT1335" s="2533"/>
      <c r="BU1335" s="2533"/>
      <c r="BV1335" s="2533"/>
      <c r="BW1335" s="2534"/>
      <c r="BX1335" s="2517"/>
      <c r="BY1335" s="2518"/>
      <c r="BZ1335" s="2518"/>
      <c r="CA1335" s="2518"/>
      <c r="CB1335" s="2518"/>
      <c r="CC1335" s="2518"/>
      <c r="CD1335" s="2518"/>
      <c r="CE1335" s="2518"/>
      <c r="CF1335" s="2518"/>
      <c r="CG1335" s="2518"/>
      <c r="CH1335" s="2518"/>
      <c r="CI1335" s="2518"/>
      <c r="CJ1335" s="2518"/>
      <c r="CK1335" s="2518"/>
      <c r="CL1335" s="2518"/>
      <c r="CM1335" s="2518"/>
      <c r="CN1335" s="2518"/>
      <c r="CO1335" s="2518"/>
      <c r="CP1335" s="2518"/>
      <c r="CQ1335" s="2518"/>
      <c r="CR1335" s="2518"/>
      <c r="CS1335" s="2518"/>
      <c r="CT1335" s="2519"/>
      <c r="CU1335" s="2532"/>
      <c r="CV1335" s="2533"/>
      <c r="CW1335" s="2533"/>
      <c r="CX1335" s="2533"/>
      <c r="CY1335" s="2533"/>
      <c r="CZ1335" s="2533"/>
      <c r="DA1335" s="2533"/>
      <c r="DB1335" s="2533"/>
      <c r="DC1335" s="2533"/>
      <c r="DD1335" s="2533"/>
      <c r="DE1335" s="2533"/>
      <c r="DF1335" s="2534"/>
      <c r="DG1335" s="2689"/>
      <c r="DH1335" s="2690"/>
      <c r="DI1335" s="2690"/>
      <c r="DJ1335" s="2690"/>
      <c r="DK1335" s="2690"/>
      <c r="DL1335" s="2690"/>
      <c r="DM1335" s="2690"/>
      <c r="DN1335" s="2690"/>
      <c r="DO1335" s="2690"/>
      <c r="DP1335" s="2690"/>
      <c r="DQ1335" s="2690"/>
      <c r="DR1335" s="2690"/>
      <c r="DS1335" s="2690"/>
      <c r="DT1335" s="2690"/>
      <c r="DU1335" s="2690"/>
      <c r="DV1335" s="2690"/>
      <c r="DW1335" s="2691"/>
    </row>
    <row r="1336" spans="3:127" ht="25.5" customHeight="1">
      <c r="C1336" s="2508" t="s">
        <v>867</v>
      </c>
      <c r="D1336" s="2509"/>
      <c r="E1336" s="2509"/>
      <c r="F1336" s="2509"/>
      <c r="G1336" s="2509"/>
      <c r="H1336" s="2509"/>
      <c r="I1336" s="2509"/>
      <c r="J1336" s="2509"/>
      <c r="K1336" s="2509"/>
      <c r="L1336" s="2509"/>
      <c r="M1336" s="2509"/>
      <c r="N1336" s="2509"/>
      <c r="O1336" s="2509"/>
      <c r="P1336" s="2509"/>
      <c r="Q1336" s="2509"/>
      <c r="R1336" s="2510"/>
      <c r="S1336" s="2508" t="s">
        <v>859</v>
      </c>
      <c r="T1336" s="2509"/>
      <c r="U1336" s="2509"/>
      <c r="V1336" s="2509"/>
      <c r="W1336" s="2509"/>
      <c r="X1336" s="2509"/>
      <c r="Y1336" s="2509"/>
      <c r="Z1336" s="2509"/>
      <c r="AA1336" s="2509"/>
      <c r="AB1336" s="2509"/>
      <c r="AC1336" s="2509"/>
      <c r="AD1336" s="2509"/>
      <c r="AE1336" s="2509"/>
      <c r="AF1336" s="2509"/>
      <c r="AG1336" s="2509"/>
      <c r="AH1336" s="2510"/>
      <c r="AI1336" s="2508" t="s">
        <v>873</v>
      </c>
      <c r="AJ1336" s="2509"/>
      <c r="AK1336" s="2509"/>
      <c r="AL1336" s="2509"/>
      <c r="AM1336" s="2509"/>
      <c r="AN1336" s="2509"/>
      <c r="AO1336" s="2509"/>
      <c r="AP1336" s="2509"/>
      <c r="AQ1336" s="2509"/>
      <c r="AR1336" s="2509"/>
      <c r="AS1336" s="2509"/>
      <c r="AT1336" s="2509"/>
      <c r="AU1336" s="2509"/>
      <c r="AV1336" s="2509"/>
      <c r="AW1336" s="2509"/>
      <c r="AX1336" s="2509"/>
      <c r="AY1336" s="2509"/>
      <c r="AZ1336" s="2509"/>
      <c r="BA1336" s="2510"/>
      <c r="BB1336" s="2511" t="s">
        <v>902</v>
      </c>
      <c r="BC1336" s="2512"/>
      <c r="BD1336" s="2512"/>
      <c r="BE1336" s="2512"/>
      <c r="BF1336" s="2512"/>
      <c r="BG1336" s="2512"/>
      <c r="BH1336" s="2512"/>
      <c r="BI1336" s="2512"/>
      <c r="BJ1336" s="2512"/>
      <c r="BK1336" s="2512"/>
      <c r="BL1336" s="2512"/>
      <c r="BM1336" s="2512"/>
      <c r="BN1336" s="2512"/>
      <c r="BO1336" s="2512"/>
      <c r="BP1336" s="2512"/>
      <c r="BQ1336" s="2512"/>
      <c r="BR1336" s="2512"/>
      <c r="BS1336" s="2512"/>
      <c r="BT1336" s="2512"/>
      <c r="BU1336" s="2512"/>
      <c r="BV1336" s="2512"/>
      <c r="BW1336" s="2513"/>
      <c r="BX1336" s="2508" t="s">
        <v>891</v>
      </c>
      <c r="BY1336" s="2509"/>
      <c r="BZ1336" s="2509"/>
      <c r="CA1336" s="2509"/>
      <c r="CB1336" s="2509"/>
      <c r="CC1336" s="2509"/>
      <c r="CD1336" s="2509"/>
      <c r="CE1336" s="2509"/>
      <c r="CF1336" s="2509"/>
      <c r="CG1336" s="2509"/>
      <c r="CH1336" s="2509"/>
      <c r="CI1336" s="2509"/>
      <c r="CJ1336" s="2509"/>
      <c r="CK1336" s="2509"/>
      <c r="CL1336" s="2509"/>
      <c r="CM1336" s="2509"/>
      <c r="CN1336" s="2509"/>
      <c r="CO1336" s="2509"/>
      <c r="CP1336" s="2509"/>
      <c r="CQ1336" s="2509"/>
      <c r="CR1336" s="2509"/>
      <c r="CS1336" s="2509"/>
      <c r="CT1336" s="2510"/>
      <c r="CU1336" s="2511" t="s">
        <v>905</v>
      </c>
      <c r="CV1336" s="2512"/>
      <c r="CW1336" s="2512"/>
      <c r="CX1336" s="2512"/>
      <c r="CY1336" s="2512"/>
      <c r="CZ1336" s="2512"/>
      <c r="DA1336" s="2512"/>
      <c r="DB1336" s="2512"/>
      <c r="DC1336" s="2512"/>
      <c r="DD1336" s="2512"/>
      <c r="DE1336" s="2512"/>
      <c r="DF1336" s="2513"/>
      <c r="DG1336" s="2692"/>
      <c r="DH1336" s="2693"/>
      <c r="DI1336" s="2693"/>
      <c r="DJ1336" s="2693"/>
      <c r="DK1336" s="2693"/>
      <c r="DL1336" s="2693"/>
      <c r="DM1336" s="2693"/>
      <c r="DN1336" s="2693"/>
      <c r="DO1336" s="2693"/>
      <c r="DP1336" s="2693"/>
      <c r="DQ1336" s="2693"/>
      <c r="DR1336" s="2693"/>
      <c r="DS1336" s="2693"/>
      <c r="DT1336" s="2693"/>
      <c r="DU1336" s="2693"/>
      <c r="DV1336" s="2693"/>
      <c r="DW1336" s="2694"/>
    </row>
    <row r="1337" spans="3:127" ht="25.5" customHeight="1">
      <c r="C1337" s="2517"/>
      <c r="D1337" s="2518"/>
      <c r="E1337" s="2518"/>
      <c r="F1337" s="2518"/>
      <c r="G1337" s="2518"/>
      <c r="H1337" s="2518"/>
      <c r="I1337" s="2518"/>
      <c r="J1337" s="2518"/>
      <c r="K1337" s="2518"/>
      <c r="L1337" s="2518"/>
      <c r="M1337" s="2518"/>
      <c r="N1337" s="2518"/>
      <c r="O1337" s="2518"/>
      <c r="P1337" s="2518"/>
      <c r="Q1337" s="2518"/>
      <c r="R1337" s="2519"/>
      <c r="S1337" s="2532"/>
      <c r="T1337" s="2533"/>
      <c r="U1337" s="2533"/>
      <c r="V1337" s="2533"/>
      <c r="W1337" s="2533"/>
      <c r="X1337" s="2533"/>
      <c r="Y1337" s="2533"/>
      <c r="Z1337" s="2533"/>
      <c r="AA1337" s="2533"/>
      <c r="AB1337" s="2533"/>
      <c r="AC1337" s="2533"/>
      <c r="AD1337" s="2533"/>
      <c r="AE1337" s="2533"/>
      <c r="AF1337" s="2533"/>
      <c r="AG1337" s="2533"/>
      <c r="AH1337" s="2534"/>
      <c r="AI1337" s="2514" t="s">
        <v>875</v>
      </c>
      <c r="AJ1337" s="2515"/>
      <c r="AK1337" s="2515"/>
      <c r="AL1337" s="2515"/>
      <c r="AM1337" s="2515"/>
      <c r="AN1337" s="2515"/>
      <c r="AO1337" s="2515"/>
      <c r="AP1337" s="2515"/>
      <c r="AQ1337" s="2515"/>
      <c r="AR1337" s="2515"/>
      <c r="AS1337" s="2515"/>
      <c r="AT1337" s="2515"/>
      <c r="AU1337" s="2515"/>
      <c r="AV1337" s="2515"/>
      <c r="AW1337" s="2515"/>
      <c r="AX1337" s="2515"/>
      <c r="AY1337" s="2515"/>
      <c r="AZ1337" s="2515"/>
      <c r="BA1337" s="2516"/>
      <c r="BB1337" s="2532" t="s">
        <v>903</v>
      </c>
      <c r="BC1337" s="2533"/>
      <c r="BD1337" s="2533"/>
      <c r="BE1337" s="2533"/>
      <c r="BF1337" s="2533"/>
      <c r="BG1337" s="2533"/>
      <c r="BH1337" s="2533"/>
      <c r="BI1337" s="2533"/>
      <c r="BJ1337" s="2533"/>
      <c r="BK1337" s="2533"/>
      <c r="BL1337" s="2533"/>
      <c r="BM1337" s="2533"/>
      <c r="BN1337" s="2533"/>
      <c r="BO1337" s="2533"/>
      <c r="BP1337" s="2533"/>
      <c r="BQ1337" s="2533"/>
      <c r="BR1337" s="2533"/>
      <c r="BS1337" s="2533"/>
      <c r="BT1337" s="2533"/>
      <c r="BU1337" s="2533"/>
      <c r="BV1337" s="2533"/>
      <c r="BW1337" s="2534"/>
      <c r="BX1337" s="2517"/>
      <c r="BY1337" s="2518"/>
      <c r="BZ1337" s="2518"/>
      <c r="CA1337" s="2518"/>
      <c r="CB1337" s="2518"/>
      <c r="CC1337" s="2518"/>
      <c r="CD1337" s="2518"/>
      <c r="CE1337" s="2518"/>
      <c r="CF1337" s="2518"/>
      <c r="CG1337" s="2518"/>
      <c r="CH1337" s="2518"/>
      <c r="CI1337" s="2518"/>
      <c r="CJ1337" s="2518"/>
      <c r="CK1337" s="2518"/>
      <c r="CL1337" s="2518"/>
      <c r="CM1337" s="2518"/>
      <c r="CN1337" s="2518"/>
      <c r="CO1337" s="2518"/>
      <c r="CP1337" s="2518"/>
      <c r="CQ1337" s="2518"/>
      <c r="CR1337" s="2518"/>
      <c r="CS1337" s="2518"/>
      <c r="CT1337" s="2519"/>
      <c r="CU1337" s="2532" t="s">
        <v>905</v>
      </c>
      <c r="CV1337" s="2533"/>
      <c r="CW1337" s="2533"/>
      <c r="CX1337" s="2533"/>
      <c r="CY1337" s="2533"/>
      <c r="CZ1337" s="2533"/>
      <c r="DA1337" s="2533"/>
      <c r="DB1337" s="2533"/>
      <c r="DC1337" s="2533"/>
      <c r="DD1337" s="2533"/>
      <c r="DE1337" s="2533"/>
      <c r="DF1337" s="2534"/>
      <c r="DG1337" s="2689"/>
      <c r="DH1337" s="2690"/>
      <c r="DI1337" s="2690"/>
      <c r="DJ1337" s="2690"/>
      <c r="DK1337" s="2690"/>
      <c r="DL1337" s="2690"/>
      <c r="DM1337" s="2690"/>
      <c r="DN1337" s="2690"/>
      <c r="DO1337" s="2690"/>
      <c r="DP1337" s="2690"/>
      <c r="DQ1337" s="2690"/>
      <c r="DR1337" s="2690"/>
      <c r="DS1337" s="2690"/>
      <c r="DT1337" s="2690"/>
      <c r="DU1337" s="2690"/>
      <c r="DV1337" s="2690"/>
      <c r="DW1337" s="2691"/>
    </row>
    <row r="1338" spans="3:127" ht="25.5" customHeight="1">
      <c r="C1338" s="523"/>
      <c r="D1338" s="524"/>
      <c r="E1338" s="524"/>
      <c r="F1338" s="524"/>
      <c r="G1338" s="524"/>
      <c r="H1338" s="524"/>
      <c r="I1338" s="524"/>
      <c r="J1338" s="524"/>
      <c r="K1338" s="524"/>
      <c r="L1338" s="524"/>
      <c r="M1338" s="524"/>
      <c r="N1338" s="524"/>
      <c r="O1338" s="524"/>
      <c r="P1338" s="524"/>
      <c r="Q1338" s="524"/>
      <c r="R1338" s="542"/>
      <c r="S1338" s="2508" t="s">
        <v>860</v>
      </c>
      <c r="T1338" s="2509"/>
      <c r="U1338" s="2509"/>
      <c r="V1338" s="2509"/>
      <c r="W1338" s="2509"/>
      <c r="X1338" s="2509"/>
      <c r="Y1338" s="2509"/>
      <c r="Z1338" s="2509"/>
      <c r="AA1338" s="2509"/>
      <c r="AB1338" s="2509"/>
      <c r="AC1338" s="2509"/>
      <c r="AD1338" s="2509"/>
      <c r="AE1338" s="2509"/>
      <c r="AF1338" s="2509"/>
      <c r="AG1338" s="2509"/>
      <c r="AH1338" s="2510"/>
      <c r="AI1338" s="2514"/>
      <c r="AJ1338" s="2515"/>
      <c r="AK1338" s="2515"/>
      <c r="AL1338" s="2515"/>
      <c r="AM1338" s="2515"/>
      <c r="AN1338" s="2515"/>
      <c r="AO1338" s="2515"/>
      <c r="AP1338" s="2515"/>
      <c r="AQ1338" s="2515"/>
      <c r="AR1338" s="2515"/>
      <c r="AS1338" s="2515"/>
      <c r="AT1338" s="2515"/>
      <c r="AU1338" s="2515"/>
      <c r="AV1338" s="2515"/>
      <c r="AW1338" s="2515"/>
      <c r="AX1338" s="2515"/>
      <c r="AY1338" s="2515"/>
      <c r="AZ1338" s="2515"/>
      <c r="BA1338" s="2516"/>
      <c r="BB1338" s="2511" t="s">
        <v>874</v>
      </c>
      <c r="BC1338" s="2512"/>
      <c r="BD1338" s="2512"/>
      <c r="BE1338" s="2512"/>
      <c r="BF1338" s="2512"/>
      <c r="BG1338" s="2512"/>
      <c r="BH1338" s="2512"/>
      <c r="BI1338" s="2512"/>
      <c r="BJ1338" s="2512"/>
      <c r="BK1338" s="2512"/>
      <c r="BL1338" s="2512"/>
      <c r="BM1338" s="2512"/>
      <c r="BN1338" s="2512"/>
      <c r="BO1338" s="2512"/>
      <c r="BP1338" s="2512"/>
      <c r="BQ1338" s="2512"/>
      <c r="BR1338" s="2512"/>
      <c r="BS1338" s="2512"/>
      <c r="BT1338" s="2512"/>
      <c r="BU1338" s="2512"/>
      <c r="BV1338" s="2512"/>
      <c r="BW1338" s="2513"/>
      <c r="BX1338" s="2695"/>
      <c r="BY1338" s="2518"/>
      <c r="BZ1338" s="2518"/>
      <c r="CA1338" s="2518"/>
      <c r="CB1338" s="2518"/>
      <c r="CC1338" s="2518"/>
      <c r="CD1338" s="2518"/>
      <c r="CE1338" s="2518"/>
      <c r="CF1338" s="2518"/>
      <c r="CG1338" s="2518"/>
      <c r="CH1338" s="2518"/>
      <c r="CI1338" s="2518"/>
      <c r="CJ1338" s="2518"/>
      <c r="CK1338" s="2518"/>
      <c r="CL1338" s="2518"/>
      <c r="CM1338" s="2518"/>
      <c r="CN1338" s="2518"/>
      <c r="CO1338" s="2518"/>
      <c r="CP1338" s="2518"/>
      <c r="CQ1338" s="2518"/>
      <c r="CR1338" s="2518"/>
      <c r="CS1338" s="2518"/>
      <c r="CT1338" s="2519"/>
      <c r="CU1338" s="2511" t="s">
        <v>905</v>
      </c>
      <c r="CV1338" s="2512"/>
      <c r="CW1338" s="2512"/>
      <c r="CX1338" s="2512"/>
      <c r="CY1338" s="2512"/>
      <c r="CZ1338" s="2512"/>
      <c r="DA1338" s="2512"/>
      <c r="DB1338" s="2512"/>
      <c r="DC1338" s="2512"/>
      <c r="DD1338" s="2512"/>
      <c r="DE1338" s="2512"/>
      <c r="DF1338" s="2513"/>
      <c r="DG1338" s="2692"/>
      <c r="DH1338" s="2693"/>
      <c r="DI1338" s="2693"/>
      <c r="DJ1338" s="2693"/>
      <c r="DK1338" s="2693"/>
      <c r="DL1338" s="2693"/>
      <c r="DM1338" s="2693"/>
      <c r="DN1338" s="2693"/>
      <c r="DO1338" s="2693"/>
      <c r="DP1338" s="2693"/>
      <c r="DQ1338" s="2693"/>
      <c r="DR1338" s="2693"/>
      <c r="DS1338" s="2693"/>
      <c r="DT1338" s="2693"/>
      <c r="DU1338" s="2693"/>
      <c r="DV1338" s="2693"/>
      <c r="DW1338" s="2694"/>
    </row>
    <row r="1339" spans="3:127" ht="25.5" customHeight="1">
      <c r="C1339" s="523"/>
      <c r="D1339" s="524"/>
      <c r="E1339" s="524"/>
      <c r="F1339" s="524"/>
      <c r="G1339" s="524"/>
      <c r="H1339" s="524"/>
      <c r="I1339" s="524"/>
      <c r="J1339" s="524"/>
      <c r="K1339" s="524"/>
      <c r="L1339" s="524"/>
      <c r="M1339" s="524"/>
      <c r="N1339" s="524"/>
      <c r="O1339" s="524"/>
      <c r="P1339" s="524"/>
      <c r="Q1339" s="524"/>
      <c r="R1339" s="542"/>
      <c r="S1339" s="2532"/>
      <c r="T1339" s="2533"/>
      <c r="U1339" s="2533"/>
      <c r="V1339" s="2533"/>
      <c r="W1339" s="2533"/>
      <c r="X1339" s="2533"/>
      <c r="Y1339" s="2533"/>
      <c r="Z1339" s="2533"/>
      <c r="AA1339" s="2533"/>
      <c r="AB1339" s="2533"/>
      <c r="AC1339" s="2533"/>
      <c r="AD1339" s="2533"/>
      <c r="AE1339" s="2533"/>
      <c r="AF1339" s="2533"/>
      <c r="AG1339" s="2533"/>
      <c r="AH1339" s="2534"/>
      <c r="AI1339" s="2517"/>
      <c r="AJ1339" s="2518"/>
      <c r="AK1339" s="2518"/>
      <c r="AL1339" s="2518"/>
      <c r="AM1339" s="2518"/>
      <c r="AN1339" s="2518"/>
      <c r="AO1339" s="2518"/>
      <c r="AP1339" s="2518"/>
      <c r="AQ1339" s="2518"/>
      <c r="AR1339" s="2518"/>
      <c r="AS1339" s="2518"/>
      <c r="AT1339" s="2518"/>
      <c r="AU1339" s="2518"/>
      <c r="AV1339" s="2518"/>
      <c r="AW1339" s="2518"/>
      <c r="AX1339" s="2518"/>
      <c r="AY1339" s="2518"/>
      <c r="AZ1339" s="2518"/>
      <c r="BA1339" s="2519"/>
      <c r="BB1339" s="2532" t="s">
        <v>633</v>
      </c>
      <c r="BC1339" s="2533"/>
      <c r="BD1339" s="2533"/>
      <c r="BE1339" s="2533"/>
      <c r="BF1339" s="2533"/>
      <c r="BG1339" s="2533"/>
      <c r="BH1339" s="2533"/>
      <c r="BI1339" s="2533"/>
      <c r="BJ1339" s="2533"/>
      <c r="BK1339" s="2533"/>
      <c r="BL1339" s="2533"/>
      <c r="BM1339" s="2533"/>
      <c r="BN1339" s="2533"/>
      <c r="BO1339" s="2533"/>
      <c r="BP1339" s="2533"/>
      <c r="BQ1339" s="2533"/>
      <c r="BR1339" s="2533"/>
      <c r="BS1339" s="2533"/>
      <c r="BT1339" s="2533"/>
      <c r="BU1339" s="2533"/>
      <c r="BV1339" s="2533"/>
      <c r="BW1339" s="2534"/>
      <c r="BX1339" s="2695"/>
      <c r="BY1339" s="2518"/>
      <c r="BZ1339" s="2518"/>
      <c r="CA1339" s="2518"/>
      <c r="CB1339" s="2518"/>
      <c r="CC1339" s="2518"/>
      <c r="CD1339" s="2518"/>
      <c r="CE1339" s="2518"/>
      <c r="CF1339" s="2518"/>
      <c r="CG1339" s="2518"/>
      <c r="CH1339" s="2518"/>
      <c r="CI1339" s="2518"/>
      <c r="CJ1339" s="2518"/>
      <c r="CK1339" s="2518"/>
      <c r="CL1339" s="2518"/>
      <c r="CM1339" s="2518"/>
      <c r="CN1339" s="2518"/>
      <c r="CO1339" s="2518"/>
      <c r="CP1339" s="2518"/>
      <c r="CQ1339" s="2518"/>
      <c r="CR1339" s="2518"/>
      <c r="CS1339" s="2518"/>
      <c r="CT1339" s="2519"/>
      <c r="CU1339" s="2532" t="s">
        <v>905</v>
      </c>
      <c r="CV1339" s="2533"/>
      <c r="CW1339" s="2533"/>
      <c r="CX1339" s="2533"/>
      <c r="CY1339" s="2533"/>
      <c r="CZ1339" s="2533"/>
      <c r="DA1339" s="2533"/>
      <c r="DB1339" s="2533"/>
      <c r="DC1339" s="2533"/>
      <c r="DD1339" s="2533"/>
      <c r="DE1339" s="2533"/>
      <c r="DF1339" s="2534"/>
      <c r="DG1339" s="2689"/>
      <c r="DH1339" s="2690"/>
      <c r="DI1339" s="2690"/>
      <c r="DJ1339" s="2690"/>
      <c r="DK1339" s="2690"/>
      <c r="DL1339" s="2690"/>
      <c r="DM1339" s="2690"/>
      <c r="DN1339" s="2690"/>
      <c r="DO1339" s="2690"/>
      <c r="DP1339" s="2690"/>
      <c r="DQ1339" s="2690"/>
      <c r="DR1339" s="2690"/>
      <c r="DS1339" s="2690"/>
      <c r="DT1339" s="2690"/>
      <c r="DU1339" s="2690"/>
      <c r="DV1339" s="2690"/>
      <c r="DW1339" s="2691"/>
    </row>
    <row r="1340" spans="3:127" ht="25.5" customHeight="1">
      <c r="C1340" s="523"/>
      <c r="D1340" s="524"/>
      <c r="E1340" s="524"/>
      <c r="F1340" s="524"/>
      <c r="G1340" s="524"/>
      <c r="H1340" s="524"/>
      <c r="I1340" s="524"/>
      <c r="J1340" s="524"/>
      <c r="K1340" s="524"/>
      <c r="L1340" s="524"/>
      <c r="M1340" s="524"/>
      <c r="N1340" s="524"/>
      <c r="O1340" s="524"/>
      <c r="P1340" s="524"/>
      <c r="Q1340" s="524"/>
      <c r="R1340" s="542"/>
      <c r="S1340" s="2508" t="s">
        <v>861</v>
      </c>
      <c r="T1340" s="2509"/>
      <c r="U1340" s="2509"/>
      <c r="V1340" s="2509"/>
      <c r="W1340" s="2509"/>
      <c r="X1340" s="2509"/>
      <c r="Y1340" s="2509"/>
      <c r="Z1340" s="2509"/>
      <c r="AA1340" s="2509"/>
      <c r="AB1340" s="2509"/>
      <c r="AC1340" s="2509"/>
      <c r="AD1340" s="2509"/>
      <c r="AE1340" s="2509"/>
      <c r="AF1340" s="2509"/>
      <c r="AG1340" s="2509"/>
      <c r="AH1340" s="2510"/>
      <c r="AI1340" s="2517"/>
      <c r="AJ1340" s="2518"/>
      <c r="AK1340" s="2518"/>
      <c r="AL1340" s="2518"/>
      <c r="AM1340" s="2518"/>
      <c r="AN1340" s="2518"/>
      <c r="AO1340" s="2518"/>
      <c r="AP1340" s="2518"/>
      <c r="AQ1340" s="2518"/>
      <c r="AR1340" s="2518"/>
      <c r="AS1340" s="2518"/>
      <c r="AT1340" s="2518"/>
      <c r="AU1340" s="2518"/>
      <c r="AV1340" s="2518"/>
      <c r="AW1340" s="2518"/>
      <c r="AX1340" s="2518"/>
      <c r="AY1340" s="2518"/>
      <c r="AZ1340" s="2518"/>
      <c r="BA1340" s="2519"/>
      <c r="BB1340" s="2511"/>
      <c r="BC1340" s="2512"/>
      <c r="BD1340" s="2512"/>
      <c r="BE1340" s="2512"/>
      <c r="BF1340" s="2512"/>
      <c r="BG1340" s="2512"/>
      <c r="BH1340" s="2512"/>
      <c r="BI1340" s="2512"/>
      <c r="BJ1340" s="2512"/>
      <c r="BK1340" s="2512"/>
      <c r="BL1340" s="2512"/>
      <c r="BM1340" s="2512"/>
      <c r="BN1340" s="2512"/>
      <c r="BO1340" s="2512"/>
      <c r="BP1340" s="2512"/>
      <c r="BQ1340" s="2512"/>
      <c r="BR1340" s="2512"/>
      <c r="BS1340" s="2512"/>
      <c r="BT1340" s="2512"/>
      <c r="BU1340" s="2512"/>
      <c r="BV1340" s="2512"/>
      <c r="BW1340" s="2513"/>
      <c r="BX1340" s="2695"/>
      <c r="BY1340" s="2518"/>
      <c r="BZ1340" s="2518"/>
      <c r="CA1340" s="2518"/>
      <c r="CB1340" s="2518"/>
      <c r="CC1340" s="2518"/>
      <c r="CD1340" s="2518"/>
      <c r="CE1340" s="2518"/>
      <c r="CF1340" s="2518"/>
      <c r="CG1340" s="2518"/>
      <c r="CH1340" s="2518"/>
      <c r="CI1340" s="2518"/>
      <c r="CJ1340" s="2518"/>
      <c r="CK1340" s="2518"/>
      <c r="CL1340" s="2518"/>
      <c r="CM1340" s="2518"/>
      <c r="CN1340" s="2518"/>
      <c r="CO1340" s="2518"/>
      <c r="CP1340" s="2518"/>
      <c r="CQ1340" s="2518"/>
      <c r="CR1340" s="2518"/>
      <c r="CS1340" s="2518"/>
      <c r="CT1340" s="2519"/>
      <c r="CU1340" s="2511" t="s">
        <v>905</v>
      </c>
      <c r="CV1340" s="2512"/>
      <c r="CW1340" s="2512"/>
      <c r="CX1340" s="2512"/>
      <c r="CY1340" s="2512"/>
      <c r="CZ1340" s="2512"/>
      <c r="DA1340" s="2512"/>
      <c r="DB1340" s="2512"/>
      <c r="DC1340" s="2512"/>
      <c r="DD1340" s="2512"/>
      <c r="DE1340" s="2512"/>
      <c r="DF1340" s="2513"/>
      <c r="DG1340" s="2692"/>
      <c r="DH1340" s="2693"/>
      <c r="DI1340" s="2693"/>
      <c r="DJ1340" s="2693"/>
      <c r="DK1340" s="2693"/>
      <c r="DL1340" s="2693"/>
      <c r="DM1340" s="2693"/>
      <c r="DN1340" s="2693"/>
      <c r="DO1340" s="2693"/>
      <c r="DP1340" s="2693"/>
      <c r="DQ1340" s="2693"/>
      <c r="DR1340" s="2693"/>
      <c r="DS1340" s="2693"/>
      <c r="DT1340" s="2693"/>
      <c r="DU1340" s="2693"/>
      <c r="DV1340" s="2693"/>
      <c r="DW1340" s="2694"/>
    </row>
    <row r="1341" spans="3:127" ht="25.5" customHeight="1">
      <c r="C1341" s="523"/>
      <c r="D1341" s="524"/>
      <c r="E1341" s="524"/>
      <c r="F1341" s="524"/>
      <c r="G1341" s="524"/>
      <c r="H1341" s="524"/>
      <c r="I1341" s="524"/>
      <c r="J1341" s="524"/>
      <c r="K1341" s="524"/>
      <c r="L1341" s="524"/>
      <c r="M1341" s="524"/>
      <c r="N1341" s="524"/>
      <c r="O1341" s="524"/>
      <c r="P1341" s="524"/>
      <c r="Q1341" s="524"/>
      <c r="R1341" s="542"/>
      <c r="S1341" s="2532"/>
      <c r="T1341" s="2533"/>
      <c r="U1341" s="2533"/>
      <c r="V1341" s="2533"/>
      <c r="W1341" s="2533"/>
      <c r="X1341" s="2533"/>
      <c r="Y1341" s="2533"/>
      <c r="Z1341" s="2533"/>
      <c r="AA1341" s="2533"/>
      <c r="AB1341" s="2533"/>
      <c r="AC1341" s="2533"/>
      <c r="AD1341" s="2533"/>
      <c r="AE1341" s="2533"/>
      <c r="AF1341" s="2533"/>
      <c r="AG1341" s="2533"/>
      <c r="AH1341" s="2534"/>
      <c r="AI1341" s="2517"/>
      <c r="AJ1341" s="2518"/>
      <c r="AK1341" s="2518"/>
      <c r="AL1341" s="2518"/>
      <c r="AM1341" s="2518"/>
      <c r="AN1341" s="2518"/>
      <c r="AO1341" s="2518"/>
      <c r="AP1341" s="2518"/>
      <c r="AQ1341" s="2518"/>
      <c r="AR1341" s="2518"/>
      <c r="AS1341" s="2518"/>
      <c r="AT1341" s="2518"/>
      <c r="AU1341" s="2518"/>
      <c r="AV1341" s="2518"/>
      <c r="AW1341" s="2518"/>
      <c r="AX1341" s="2518"/>
      <c r="AY1341" s="2518"/>
      <c r="AZ1341" s="2518"/>
      <c r="BA1341" s="2519"/>
      <c r="BB1341" s="2532"/>
      <c r="BC1341" s="2533"/>
      <c r="BD1341" s="2533"/>
      <c r="BE1341" s="2533"/>
      <c r="BF1341" s="2533"/>
      <c r="BG1341" s="2533"/>
      <c r="BH1341" s="2533"/>
      <c r="BI1341" s="2533"/>
      <c r="BJ1341" s="2533"/>
      <c r="BK1341" s="2533"/>
      <c r="BL1341" s="2533"/>
      <c r="BM1341" s="2533"/>
      <c r="BN1341" s="2533"/>
      <c r="BO1341" s="2533"/>
      <c r="BP1341" s="2533"/>
      <c r="BQ1341" s="2533"/>
      <c r="BR1341" s="2533"/>
      <c r="BS1341" s="2533"/>
      <c r="BT1341" s="2533"/>
      <c r="BU1341" s="2533"/>
      <c r="BV1341" s="2533"/>
      <c r="BW1341" s="2534"/>
      <c r="BX1341" s="2695"/>
      <c r="BY1341" s="2518"/>
      <c r="BZ1341" s="2518"/>
      <c r="CA1341" s="2518"/>
      <c r="CB1341" s="2518"/>
      <c r="CC1341" s="2518"/>
      <c r="CD1341" s="2518"/>
      <c r="CE1341" s="2518"/>
      <c r="CF1341" s="2518"/>
      <c r="CG1341" s="2518"/>
      <c r="CH1341" s="2518"/>
      <c r="CI1341" s="2518"/>
      <c r="CJ1341" s="2518"/>
      <c r="CK1341" s="2518"/>
      <c r="CL1341" s="2518"/>
      <c r="CM1341" s="2518"/>
      <c r="CN1341" s="2518"/>
      <c r="CO1341" s="2518"/>
      <c r="CP1341" s="2518"/>
      <c r="CQ1341" s="2518"/>
      <c r="CR1341" s="2518"/>
      <c r="CS1341" s="2518"/>
      <c r="CT1341" s="2519"/>
      <c r="CU1341" s="2532" t="s">
        <v>905</v>
      </c>
      <c r="CV1341" s="2533"/>
      <c r="CW1341" s="2533"/>
      <c r="CX1341" s="2533"/>
      <c r="CY1341" s="2533"/>
      <c r="CZ1341" s="2533"/>
      <c r="DA1341" s="2533"/>
      <c r="DB1341" s="2533"/>
      <c r="DC1341" s="2533"/>
      <c r="DD1341" s="2533"/>
      <c r="DE1341" s="2533"/>
      <c r="DF1341" s="2534"/>
      <c r="DG1341" s="2689"/>
      <c r="DH1341" s="2690"/>
      <c r="DI1341" s="2690"/>
      <c r="DJ1341" s="2690"/>
      <c r="DK1341" s="2690"/>
      <c r="DL1341" s="2690"/>
      <c r="DM1341" s="2690"/>
      <c r="DN1341" s="2690"/>
      <c r="DO1341" s="2690"/>
      <c r="DP1341" s="2690"/>
      <c r="DQ1341" s="2690"/>
      <c r="DR1341" s="2690"/>
      <c r="DS1341" s="2690"/>
      <c r="DT1341" s="2690"/>
      <c r="DU1341" s="2690"/>
      <c r="DV1341" s="2690"/>
      <c r="DW1341" s="2691"/>
    </row>
    <row r="1342" spans="3:127" ht="25.5" customHeight="1">
      <c r="C1342" s="523"/>
      <c r="D1342" s="524"/>
      <c r="E1342" s="524"/>
      <c r="F1342" s="524"/>
      <c r="G1342" s="524"/>
      <c r="H1342" s="524"/>
      <c r="I1342" s="524"/>
      <c r="J1342" s="524"/>
      <c r="K1342" s="524"/>
      <c r="L1342" s="524"/>
      <c r="M1342" s="524"/>
      <c r="N1342" s="524"/>
      <c r="O1342" s="524"/>
      <c r="P1342" s="524"/>
      <c r="Q1342" s="524"/>
      <c r="R1342" s="542"/>
      <c r="S1342" s="2508" t="s">
        <v>862</v>
      </c>
      <c r="T1342" s="2509"/>
      <c r="U1342" s="2509"/>
      <c r="V1342" s="2509"/>
      <c r="W1342" s="2509"/>
      <c r="X1342" s="2509"/>
      <c r="Y1342" s="2509"/>
      <c r="Z1342" s="2509"/>
      <c r="AA1342" s="2509"/>
      <c r="AB1342" s="2509"/>
      <c r="AC1342" s="2509"/>
      <c r="AD1342" s="2509"/>
      <c r="AE1342" s="2509"/>
      <c r="AF1342" s="2509"/>
      <c r="AG1342" s="2509"/>
      <c r="AH1342" s="2510"/>
      <c r="AI1342" s="2517"/>
      <c r="AJ1342" s="2518"/>
      <c r="AK1342" s="2518"/>
      <c r="AL1342" s="2518"/>
      <c r="AM1342" s="2518"/>
      <c r="AN1342" s="2518"/>
      <c r="AO1342" s="2518"/>
      <c r="AP1342" s="2518"/>
      <c r="AQ1342" s="2518"/>
      <c r="AR1342" s="2518"/>
      <c r="AS1342" s="2518"/>
      <c r="AT1342" s="2518"/>
      <c r="AU1342" s="2518"/>
      <c r="AV1342" s="2518"/>
      <c r="AW1342" s="2518"/>
      <c r="AX1342" s="2518"/>
      <c r="AY1342" s="2518"/>
      <c r="AZ1342" s="2518"/>
      <c r="BA1342" s="2519"/>
      <c r="BB1342" s="2511"/>
      <c r="BC1342" s="2512"/>
      <c r="BD1342" s="2512"/>
      <c r="BE1342" s="2512"/>
      <c r="BF1342" s="2512"/>
      <c r="BG1342" s="2512"/>
      <c r="BH1342" s="2512"/>
      <c r="BI1342" s="2512"/>
      <c r="BJ1342" s="2512"/>
      <c r="BK1342" s="2512"/>
      <c r="BL1342" s="2512"/>
      <c r="BM1342" s="2512"/>
      <c r="BN1342" s="2512"/>
      <c r="BO1342" s="2512"/>
      <c r="BP1342" s="2512"/>
      <c r="BQ1342" s="2512"/>
      <c r="BR1342" s="2512"/>
      <c r="BS1342" s="2512"/>
      <c r="BT1342" s="2512"/>
      <c r="BU1342" s="2512"/>
      <c r="BV1342" s="2512"/>
      <c r="BW1342" s="2513"/>
      <c r="BX1342" s="2695"/>
      <c r="BY1342" s="2518"/>
      <c r="BZ1342" s="2518"/>
      <c r="CA1342" s="2518"/>
      <c r="CB1342" s="2518"/>
      <c r="CC1342" s="2518"/>
      <c r="CD1342" s="2518"/>
      <c r="CE1342" s="2518"/>
      <c r="CF1342" s="2518"/>
      <c r="CG1342" s="2518"/>
      <c r="CH1342" s="2518"/>
      <c r="CI1342" s="2518"/>
      <c r="CJ1342" s="2518"/>
      <c r="CK1342" s="2518"/>
      <c r="CL1342" s="2518"/>
      <c r="CM1342" s="2518"/>
      <c r="CN1342" s="2518"/>
      <c r="CO1342" s="2518"/>
      <c r="CP1342" s="2518"/>
      <c r="CQ1342" s="2518"/>
      <c r="CR1342" s="2518"/>
      <c r="CS1342" s="2518"/>
      <c r="CT1342" s="2519"/>
      <c r="CU1342" s="2511" t="s">
        <v>905</v>
      </c>
      <c r="CV1342" s="2512"/>
      <c r="CW1342" s="2512"/>
      <c r="CX1342" s="2512"/>
      <c r="CY1342" s="2512"/>
      <c r="CZ1342" s="2512"/>
      <c r="DA1342" s="2512"/>
      <c r="DB1342" s="2512"/>
      <c r="DC1342" s="2512"/>
      <c r="DD1342" s="2512"/>
      <c r="DE1342" s="2512"/>
      <c r="DF1342" s="2513"/>
      <c r="DG1342" s="2692"/>
      <c r="DH1342" s="2693"/>
      <c r="DI1342" s="2693"/>
      <c r="DJ1342" s="2693"/>
      <c r="DK1342" s="2693"/>
      <c r="DL1342" s="2693"/>
      <c r="DM1342" s="2693"/>
      <c r="DN1342" s="2693"/>
      <c r="DO1342" s="2693"/>
      <c r="DP1342" s="2693"/>
      <c r="DQ1342" s="2693"/>
      <c r="DR1342" s="2693"/>
      <c r="DS1342" s="2693"/>
      <c r="DT1342" s="2693"/>
      <c r="DU1342" s="2693"/>
      <c r="DV1342" s="2693"/>
      <c r="DW1342" s="2694"/>
    </row>
    <row r="1343" spans="3:127" ht="25.5" customHeight="1">
      <c r="C1343" s="525"/>
      <c r="D1343" s="526"/>
      <c r="E1343" s="526"/>
      <c r="F1343" s="526"/>
      <c r="G1343" s="526"/>
      <c r="H1343" s="526"/>
      <c r="I1343" s="526"/>
      <c r="J1343" s="526"/>
      <c r="K1343" s="526"/>
      <c r="L1343" s="526"/>
      <c r="M1343" s="526"/>
      <c r="N1343" s="526"/>
      <c r="O1343" s="526"/>
      <c r="P1343" s="526"/>
      <c r="Q1343" s="526"/>
      <c r="R1343" s="541"/>
      <c r="S1343" s="2532"/>
      <c r="T1343" s="2533"/>
      <c r="U1343" s="2533"/>
      <c r="V1343" s="2533"/>
      <c r="W1343" s="2533"/>
      <c r="X1343" s="2533"/>
      <c r="Y1343" s="2533"/>
      <c r="Z1343" s="2533"/>
      <c r="AA1343" s="2533"/>
      <c r="AB1343" s="2533"/>
      <c r="AC1343" s="2533"/>
      <c r="AD1343" s="2533"/>
      <c r="AE1343" s="2533"/>
      <c r="AF1343" s="2533"/>
      <c r="AG1343" s="2533"/>
      <c r="AH1343" s="2534"/>
      <c r="AI1343" s="2533"/>
      <c r="AJ1343" s="2533"/>
      <c r="AK1343" s="2533"/>
      <c r="AL1343" s="2533"/>
      <c r="AM1343" s="2533"/>
      <c r="AN1343" s="2533"/>
      <c r="AO1343" s="2533"/>
      <c r="AP1343" s="2533"/>
      <c r="AQ1343" s="2533"/>
      <c r="AR1343" s="2533"/>
      <c r="AS1343" s="2533"/>
      <c r="AT1343" s="2533"/>
      <c r="AU1343" s="2533"/>
      <c r="AV1343" s="2533"/>
      <c r="AW1343" s="2533"/>
      <c r="AX1343" s="2533"/>
      <c r="AY1343" s="2533"/>
      <c r="AZ1343" s="2533"/>
      <c r="BA1343" s="2534"/>
      <c r="BB1343" s="2532"/>
      <c r="BC1343" s="2533"/>
      <c r="BD1343" s="2533"/>
      <c r="BE1343" s="2533"/>
      <c r="BF1343" s="2533"/>
      <c r="BG1343" s="2533"/>
      <c r="BH1343" s="2533"/>
      <c r="BI1343" s="2533"/>
      <c r="BJ1343" s="2533"/>
      <c r="BK1343" s="2533"/>
      <c r="BL1343" s="2533"/>
      <c r="BM1343" s="2533"/>
      <c r="BN1343" s="2533"/>
      <c r="BO1343" s="2533"/>
      <c r="BP1343" s="2533"/>
      <c r="BQ1343" s="2533"/>
      <c r="BR1343" s="2533"/>
      <c r="BS1343" s="2533"/>
      <c r="BT1343" s="2533"/>
      <c r="BU1343" s="2533"/>
      <c r="BV1343" s="2533"/>
      <c r="BW1343" s="2534"/>
      <c r="BX1343" s="2532"/>
      <c r="BY1343" s="2533"/>
      <c r="BZ1343" s="2533"/>
      <c r="CA1343" s="2533"/>
      <c r="CB1343" s="2533"/>
      <c r="CC1343" s="2533"/>
      <c r="CD1343" s="2533"/>
      <c r="CE1343" s="2533"/>
      <c r="CF1343" s="2533"/>
      <c r="CG1343" s="2533"/>
      <c r="CH1343" s="2533"/>
      <c r="CI1343" s="2533"/>
      <c r="CJ1343" s="2533"/>
      <c r="CK1343" s="2533"/>
      <c r="CL1343" s="2533"/>
      <c r="CM1343" s="2533"/>
      <c r="CN1343" s="2533"/>
      <c r="CO1343" s="2533"/>
      <c r="CP1343" s="2533"/>
      <c r="CQ1343" s="2533"/>
      <c r="CR1343" s="2533"/>
      <c r="CS1343" s="2533"/>
      <c r="CT1343" s="2534"/>
      <c r="CU1343" s="2532" t="s">
        <v>905</v>
      </c>
      <c r="CV1343" s="2533"/>
      <c r="CW1343" s="2533"/>
      <c r="CX1343" s="2533"/>
      <c r="CY1343" s="2533"/>
      <c r="CZ1343" s="2533"/>
      <c r="DA1343" s="2533"/>
      <c r="DB1343" s="2533"/>
      <c r="DC1343" s="2533"/>
      <c r="DD1343" s="2533"/>
      <c r="DE1343" s="2533"/>
      <c r="DF1343" s="2534"/>
      <c r="DG1343" s="2689"/>
      <c r="DH1343" s="2690"/>
      <c r="DI1343" s="2690"/>
      <c r="DJ1343" s="2690"/>
      <c r="DK1343" s="2690"/>
      <c r="DL1343" s="2690"/>
      <c r="DM1343" s="2690"/>
      <c r="DN1343" s="2690"/>
      <c r="DO1343" s="2690"/>
      <c r="DP1343" s="2690"/>
      <c r="DQ1343" s="2690"/>
      <c r="DR1343" s="2690"/>
      <c r="DS1343" s="2690"/>
      <c r="DT1343" s="2690"/>
      <c r="DU1343" s="2690"/>
      <c r="DV1343" s="2690"/>
      <c r="DW1343" s="2691"/>
    </row>
    <row r="1344" spans="3:127" ht="25.5" customHeight="1">
      <c r="C1344" s="2508" t="s">
        <v>962</v>
      </c>
      <c r="D1344" s="2509"/>
      <c r="E1344" s="2509"/>
      <c r="F1344" s="2509"/>
      <c r="G1344" s="2509"/>
      <c r="H1344" s="2509"/>
      <c r="I1344" s="2509"/>
      <c r="J1344" s="2509"/>
      <c r="K1344" s="2509"/>
      <c r="L1344" s="2509"/>
      <c r="M1344" s="2509"/>
      <c r="N1344" s="2509"/>
      <c r="O1344" s="2509"/>
      <c r="P1344" s="2509"/>
      <c r="Q1344" s="2509"/>
      <c r="R1344" s="2510"/>
      <c r="S1344" s="2508" t="s">
        <v>959</v>
      </c>
      <c r="T1344" s="2509"/>
      <c r="U1344" s="2509"/>
      <c r="V1344" s="2509"/>
      <c r="W1344" s="2509"/>
      <c r="X1344" s="2509"/>
      <c r="Y1344" s="2509"/>
      <c r="Z1344" s="2509"/>
      <c r="AA1344" s="2509"/>
      <c r="AB1344" s="2509"/>
      <c r="AC1344" s="2509"/>
      <c r="AD1344" s="2509"/>
      <c r="AE1344" s="2509"/>
      <c r="AF1344" s="2509"/>
      <c r="AG1344" s="2509"/>
      <c r="AH1344" s="2510"/>
      <c r="AI1344" s="2517" t="s">
        <v>958</v>
      </c>
      <c r="AJ1344" s="2518"/>
      <c r="AK1344" s="2518"/>
      <c r="AL1344" s="2518"/>
      <c r="AM1344" s="2518"/>
      <c r="AN1344" s="2518"/>
      <c r="AO1344" s="2518"/>
      <c r="AP1344" s="2518"/>
      <c r="AQ1344" s="2518"/>
      <c r="AR1344" s="2518"/>
      <c r="AS1344" s="2518"/>
      <c r="AT1344" s="2518"/>
      <c r="AU1344" s="2518"/>
      <c r="AV1344" s="2518"/>
      <c r="AW1344" s="2518"/>
      <c r="AX1344" s="2518"/>
      <c r="AY1344" s="2518"/>
      <c r="AZ1344" s="2518"/>
      <c r="BA1344" s="2519"/>
      <c r="BB1344" s="2511" t="s">
        <v>960</v>
      </c>
      <c r="BC1344" s="2512"/>
      <c r="BD1344" s="2512"/>
      <c r="BE1344" s="2512"/>
      <c r="BF1344" s="2512"/>
      <c r="BG1344" s="2512"/>
      <c r="BH1344" s="2512"/>
      <c r="BI1344" s="2512"/>
      <c r="BJ1344" s="2512"/>
      <c r="BK1344" s="2512"/>
      <c r="BL1344" s="2512"/>
      <c r="BM1344" s="2512"/>
      <c r="BN1344" s="2512"/>
      <c r="BO1344" s="2512"/>
      <c r="BP1344" s="2512"/>
      <c r="BQ1344" s="2512"/>
      <c r="BR1344" s="2512"/>
      <c r="BS1344" s="2512"/>
      <c r="BT1344" s="2512"/>
      <c r="BU1344" s="2512"/>
      <c r="BV1344" s="2512"/>
      <c r="BW1344" s="2513"/>
      <c r="BX1344" s="2517" t="s">
        <v>961</v>
      </c>
      <c r="BY1344" s="2518"/>
      <c r="BZ1344" s="2518"/>
      <c r="CA1344" s="2518"/>
      <c r="CB1344" s="2518"/>
      <c r="CC1344" s="2518"/>
      <c r="CD1344" s="2518"/>
      <c r="CE1344" s="2518"/>
      <c r="CF1344" s="2518"/>
      <c r="CG1344" s="2518"/>
      <c r="CH1344" s="2518"/>
      <c r="CI1344" s="2518"/>
      <c r="CJ1344" s="2518"/>
      <c r="CK1344" s="2518"/>
      <c r="CL1344" s="2518"/>
      <c r="CM1344" s="2518"/>
      <c r="CN1344" s="2518"/>
      <c r="CO1344" s="2518"/>
      <c r="CP1344" s="2518"/>
      <c r="CQ1344" s="2518"/>
      <c r="CR1344" s="2518"/>
      <c r="CS1344" s="2518"/>
      <c r="CT1344" s="2519"/>
      <c r="CU1344" s="2511"/>
      <c r="CV1344" s="2512"/>
      <c r="CW1344" s="2512"/>
      <c r="CX1344" s="2512"/>
      <c r="CY1344" s="2512"/>
      <c r="CZ1344" s="2512"/>
      <c r="DA1344" s="2512"/>
      <c r="DB1344" s="2512"/>
      <c r="DC1344" s="2512"/>
      <c r="DD1344" s="2512"/>
      <c r="DE1344" s="2512"/>
      <c r="DF1344" s="2513"/>
      <c r="DG1344" s="2692"/>
      <c r="DH1344" s="2693"/>
      <c r="DI1344" s="2693"/>
      <c r="DJ1344" s="2693"/>
      <c r="DK1344" s="2693"/>
      <c r="DL1344" s="2693"/>
      <c r="DM1344" s="2693"/>
      <c r="DN1344" s="2693"/>
      <c r="DO1344" s="2693"/>
      <c r="DP1344" s="2693"/>
      <c r="DQ1344" s="2693"/>
      <c r="DR1344" s="2693"/>
      <c r="DS1344" s="2693"/>
      <c r="DT1344" s="2693"/>
      <c r="DU1344" s="2693"/>
      <c r="DV1344" s="2693"/>
      <c r="DW1344" s="2694"/>
    </row>
    <row r="1345" spans="3:127" ht="25.5" customHeight="1">
      <c r="C1345" s="2532"/>
      <c r="D1345" s="2533"/>
      <c r="E1345" s="2533"/>
      <c r="F1345" s="2533"/>
      <c r="G1345" s="2533"/>
      <c r="H1345" s="2533"/>
      <c r="I1345" s="2533"/>
      <c r="J1345" s="2533"/>
      <c r="K1345" s="2533"/>
      <c r="L1345" s="2533"/>
      <c r="M1345" s="2533"/>
      <c r="N1345" s="2533"/>
      <c r="O1345" s="2533"/>
      <c r="P1345" s="2533"/>
      <c r="Q1345" s="2533"/>
      <c r="R1345" s="2534"/>
      <c r="S1345" s="2532"/>
      <c r="T1345" s="2533"/>
      <c r="U1345" s="2533"/>
      <c r="V1345" s="2533"/>
      <c r="W1345" s="2533"/>
      <c r="X1345" s="2533"/>
      <c r="Y1345" s="2533"/>
      <c r="Z1345" s="2533"/>
      <c r="AA1345" s="2533"/>
      <c r="AB1345" s="2533"/>
      <c r="AC1345" s="2533"/>
      <c r="AD1345" s="2533"/>
      <c r="AE1345" s="2533"/>
      <c r="AF1345" s="2533"/>
      <c r="AG1345" s="2533"/>
      <c r="AH1345" s="2534"/>
      <c r="AI1345" s="2514"/>
      <c r="AJ1345" s="2515"/>
      <c r="AK1345" s="2515"/>
      <c r="AL1345" s="2515"/>
      <c r="AM1345" s="2515"/>
      <c r="AN1345" s="2515"/>
      <c r="AO1345" s="2515"/>
      <c r="AP1345" s="2515"/>
      <c r="AQ1345" s="2515"/>
      <c r="AR1345" s="2515"/>
      <c r="AS1345" s="2515"/>
      <c r="AT1345" s="2515"/>
      <c r="AU1345" s="2515"/>
      <c r="AV1345" s="2515"/>
      <c r="AW1345" s="2515"/>
      <c r="AX1345" s="2515"/>
      <c r="AY1345" s="2515"/>
      <c r="AZ1345" s="2515"/>
      <c r="BA1345" s="2516"/>
      <c r="BB1345" s="2532"/>
      <c r="BC1345" s="2533"/>
      <c r="BD1345" s="2533"/>
      <c r="BE1345" s="2533"/>
      <c r="BF1345" s="2533"/>
      <c r="BG1345" s="2533"/>
      <c r="BH1345" s="2533"/>
      <c r="BI1345" s="2533"/>
      <c r="BJ1345" s="2533"/>
      <c r="BK1345" s="2533"/>
      <c r="BL1345" s="2533"/>
      <c r="BM1345" s="2533"/>
      <c r="BN1345" s="2533"/>
      <c r="BO1345" s="2533"/>
      <c r="BP1345" s="2533"/>
      <c r="BQ1345" s="2533"/>
      <c r="BR1345" s="2533"/>
      <c r="BS1345" s="2533"/>
      <c r="BT1345" s="2533"/>
      <c r="BU1345" s="2533"/>
      <c r="BV1345" s="2533"/>
      <c r="BW1345" s="2534"/>
      <c r="BX1345" s="2532"/>
      <c r="BY1345" s="2533"/>
      <c r="BZ1345" s="2533"/>
      <c r="CA1345" s="2533"/>
      <c r="CB1345" s="2533"/>
      <c r="CC1345" s="2533"/>
      <c r="CD1345" s="2533"/>
      <c r="CE1345" s="2533"/>
      <c r="CF1345" s="2533"/>
      <c r="CG1345" s="2533"/>
      <c r="CH1345" s="2533"/>
      <c r="CI1345" s="2533"/>
      <c r="CJ1345" s="2533"/>
      <c r="CK1345" s="2533"/>
      <c r="CL1345" s="2533"/>
      <c r="CM1345" s="2533"/>
      <c r="CN1345" s="2533"/>
      <c r="CO1345" s="2533"/>
      <c r="CP1345" s="2533"/>
      <c r="CQ1345" s="2533"/>
      <c r="CR1345" s="2533"/>
      <c r="CS1345" s="2533"/>
      <c r="CT1345" s="2534"/>
      <c r="CU1345" s="2532"/>
      <c r="CV1345" s="2533"/>
      <c r="CW1345" s="2533"/>
      <c r="CX1345" s="2533"/>
      <c r="CY1345" s="2533"/>
      <c r="CZ1345" s="2533"/>
      <c r="DA1345" s="2533"/>
      <c r="DB1345" s="2533"/>
      <c r="DC1345" s="2533"/>
      <c r="DD1345" s="2533"/>
      <c r="DE1345" s="2533"/>
      <c r="DF1345" s="2534"/>
      <c r="DG1345" s="2689"/>
      <c r="DH1345" s="2690"/>
      <c r="DI1345" s="2690"/>
      <c r="DJ1345" s="2690"/>
      <c r="DK1345" s="2690"/>
      <c r="DL1345" s="2690"/>
      <c r="DM1345" s="2690"/>
      <c r="DN1345" s="2690"/>
      <c r="DO1345" s="2690"/>
      <c r="DP1345" s="2690"/>
      <c r="DQ1345" s="2690"/>
      <c r="DR1345" s="2690"/>
      <c r="DS1345" s="2690"/>
      <c r="DT1345" s="2690"/>
      <c r="DU1345" s="2690"/>
      <c r="DV1345" s="2690"/>
      <c r="DW1345" s="2691"/>
    </row>
    <row r="1346" spans="3:127" ht="25.5" customHeight="1">
      <c r="C1346" s="2508" t="s">
        <v>871</v>
      </c>
      <c r="D1346" s="2509"/>
      <c r="E1346" s="2509"/>
      <c r="F1346" s="2509"/>
      <c r="G1346" s="2509"/>
      <c r="H1346" s="2509"/>
      <c r="I1346" s="2509"/>
      <c r="J1346" s="2509"/>
      <c r="K1346" s="2509"/>
      <c r="L1346" s="2509"/>
      <c r="M1346" s="2509"/>
      <c r="N1346" s="2509"/>
      <c r="O1346" s="2509"/>
      <c r="P1346" s="2509"/>
      <c r="Q1346" s="2509"/>
      <c r="R1346" s="2510"/>
      <c r="S1346" s="2508" t="s">
        <v>876</v>
      </c>
      <c r="T1346" s="2509"/>
      <c r="U1346" s="2509"/>
      <c r="V1346" s="2509"/>
      <c r="W1346" s="2509"/>
      <c r="X1346" s="2509"/>
      <c r="Y1346" s="2509"/>
      <c r="Z1346" s="2509"/>
      <c r="AA1346" s="2509"/>
      <c r="AB1346" s="2509"/>
      <c r="AC1346" s="2509"/>
      <c r="AD1346" s="2509"/>
      <c r="AE1346" s="2509"/>
      <c r="AF1346" s="2509"/>
      <c r="AG1346" s="2509"/>
      <c r="AH1346" s="2510"/>
      <c r="AI1346" s="2512" t="s">
        <v>889</v>
      </c>
      <c r="AJ1346" s="2512"/>
      <c r="AK1346" s="2512"/>
      <c r="AL1346" s="2512"/>
      <c r="AM1346" s="2512"/>
      <c r="AN1346" s="2512"/>
      <c r="AO1346" s="2512"/>
      <c r="AP1346" s="2512"/>
      <c r="AQ1346" s="2512"/>
      <c r="AR1346" s="2512"/>
      <c r="AS1346" s="2512"/>
      <c r="AT1346" s="2512"/>
      <c r="AU1346" s="2512"/>
      <c r="AV1346" s="2512"/>
      <c r="AW1346" s="2512"/>
      <c r="AX1346" s="2512"/>
      <c r="AY1346" s="2512"/>
      <c r="AZ1346" s="2512"/>
      <c r="BA1346" s="2513"/>
      <c r="BB1346" s="2511" t="s">
        <v>890</v>
      </c>
      <c r="BC1346" s="2512"/>
      <c r="BD1346" s="2512"/>
      <c r="BE1346" s="2512"/>
      <c r="BF1346" s="2512"/>
      <c r="BG1346" s="2512"/>
      <c r="BH1346" s="2512"/>
      <c r="BI1346" s="2512"/>
      <c r="BJ1346" s="2512"/>
      <c r="BK1346" s="2512"/>
      <c r="BL1346" s="2512"/>
      <c r="BM1346" s="2512"/>
      <c r="BN1346" s="2512"/>
      <c r="BO1346" s="2512"/>
      <c r="BP1346" s="2512"/>
      <c r="BQ1346" s="2512"/>
      <c r="BR1346" s="2512"/>
      <c r="BS1346" s="2512"/>
      <c r="BT1346" s="2512"/>
      <c r="BU1346" s="2512"/>
      <c r="BV1346" s="2512"/>
      <c r="BW1346" s="2513"/>
      <c r="BX1346" s="2511" t="s">
        <v>892</v>
      </c>
      <c r="BY1346" s="2512"/>
      <c r="BZ1346" s="2512"/>
      <c r="CA1346" s="2512"/>
      <c r="CB1346" s="2512"/>
      <c r="CC1346" s="2512"/>
      <c r="CD1346" s="2512"/>
      <c r="CE1346" s="2512"/>
      <c r="CF1346" s="2512"/>
      <c r="CG1346" s="2512"/>
      <c r="CH1346" s="2512"/>
      <c r="CI1346" s="2512"/>
      <c r="CJ1346" s="2512"/>
      <c r="CK1346" s="2512"/>
      <c r="CL1346" s="2512"/>
      <c r="CM1346" s="2512"/>
      <c r="CN1346" s="2512"/>
      <c r="CO1346" s="2512"/>
      <c r="CP1346" s="2512"/>
      <c r="CQ1346" s="2512"/>
      <c r="CR1346" s="2512"/>
      <c r="CS1346" s="2512"/>
      <c r="CT1346" s="2513"/>
      <c r="CU1346" s="2511"/>
      <c r="CV1346" s="2512"/>
      <c r="CW1346" s="2512"/>
      <c r="CX1346" s="2512"/>
      <c r="CY1346" s="2512"/>
      <c r="CZ1346" s="2512"/>
      <c r="DA1346" s="2512"/>
      <c r="DB1346" s="2512"/>
      <c r="DC1346" s="2512"/>
      <c r="DD1346" s="2512"/>
      <c r="DE1346" s="2512"/>
      <c r="DF1346" s="2513"/>
      <c r="DG1346" s="2692"/>
      <c r="DH1346" s="2693"/>
      <c r="DI1346" s="2693"/>
      <c r="DJ1346" s="2693"/>
      <c r="DK1346" s="2693"/>
      <c r="DL1346" s="2693"/>
      <c r="DM1346" s="2693"/>
      <c r="DN1346" s="2693"/>
      <c r="DO1346" s="2693"/>
      <c r="DP1346" s="2693"/>
      <c r="DQ1346" s="2693"/>
      <c r="DR1346" s="2693"/>
      <c r="DS1346" s="2693"/>
      <c r="DT1346" s="2693"/>
      <c r="DU1346" s="2693"/>
      <c r="DV1346" s="2693"/>
      <c r="DW1346" s="2694"/>
    </row>
    <row r="1347" spans="3:127" ht="25.5" customHeight="1">
      <c r="C1347" s="2532" t="s">
        <v>872</v>
      </c>
      <c r="D1347" s="2533"/>
      <c r="E1347" s="2533"/>
      <c r="F1347" s="2533"/>
      <c r="G1347" s="2533"/>
      <c r="H1347" s="2533"/>
      <c r="I1347" s="2533"/>
      <c r="J1347" s="2533"/>
      <c r="K1347" s="2533"/>
      <c r="L1347" s="2533"/>
      <c r="M1347" s="2533"/>
      <c r="N1347" s="2533"/>
      <c r="O1347" s="2533"/>
      <c r="P1347" s="2533"/>
      <c r="Q1347" s="2533"/>
      <c r="R1347" s="2534"/>
      <c r="S1347" s="2532" t="s">
        <v>877</v>
      </c>
      <c r="T1347" s="2533"/>
      <c r="U1347" s="2533"/>
      <c r="V1347" s="2533"/>
      <c r="W1347" s="2533"/>
      <c r="X1347" s="2533"/>
      <c r="Y1347" s="2533"/>
      <c r="Z1347" s="2533"/>
      <c r="AA1347" s="2533"/>
      <c r="AB1347" s="2533"/>
      <c r="AC1347" s="2533"/>
      <c r="AD1347" s="2533"/>
      <c r="AE1347" s="2533"/>
      <c r="AF1347" s="2533"/>
      <c r="AG1347" s="2533"/>
      <c r="AH1347" s="2534"/>
      <c r="AI1347" s="2533"/>
      <c r="AJ1347" s="2533"/>
      <c r="AK1347" s="2533"/>
      <c r="AL1347" s="2533"/>
      <c r="AM1347" s="2533"/>
      <c r="AN1347" s="2533"/>
      <c r="AO1347" s="2533"/>
      <c r="AP1347" s="2533"/>
      <c r="AQ1347" s="2533"/>
      <c r="AR1347" s="2533"/>
      <c r="AS1347" s="2533"/>
      <c r="AT1347" s="2533"/>
      <c r="AU1347" s="2533"/>
      <c r="AV1347" s="2533"/>
      <c r="AW1347" s="2533"/>
      <c r="AX1347" s="2533"/>
      <c r="AY1347" s="2533"/>
      <c r="AZ1347" s="2533"/>
      <c r="BA1347" s="2534"/>
      <c r="BB1347" s="2532"/>
      <c r="BC1347" s="2533"/>
      <c r="BD1347" s="2533"/>
      <c r="BE1347" s="2533"/>
      <c r="BF1347" s="2533"/>
      <c r="BG1347" s="2533"/>
      <c r="BH1347" s="2533"/>
      <c r="BI1347" s="2533"/>
      <c r="BJ1347" s="2533"/>
      <c r="BK1347" s="2533"/>
      <c r="BL1347" s="2533"/>
      <c r="BM1347" s="2533"/>
      <c r="BN1347" s="2533"/>
      <c r="BO1347" s="2533"/>
      <c r="BP1347" s="2533"/>
      <c r="BQ1347" s="2533"/>
      <c r="BR1347" s="2533"/>
      <c r="BS1347" s="2533"/>
      <c r="BT1347" s="2533"/>
      <c r="BU1347" s="2533"/>
      <c r="BV1347" s="2533"/>
      <c r="BW1347" s="2534"/>
      <c r="BX1347" s="2532"/>
      <c r="BY1347" s="2533"/>
      <c r="BZ1347" s="2533"/>
      <c r="CA1347" s="2533"/>
      <c r="CB1347" s="2533"/>
      <c r="CC1347" s="2533"/>
      <c r="CD1347" s="2533"/>
      <c r="CE1347" s="2533"/>
      <c r="CF1347" s="2533"/>
      <c r="CG1347" s="2533"/>
      <c r="CH1347" s="2533"/>
      <c r="CI1347" s="2533"/>
      <c r="CJ1347" s="2533"/>
      <c r="CK1347" s="2533"/>
      <c r="CL1347" s="2533"/>
      <c r="CM1347" s="2533"/>
      <c r="CN1347" s="2533"/>
      <c r="CO1347" s="2533"/>
      <c r="CP1347" s="2533"/>
      <c r="CQ1347" s="2533"/>
      <c r="CR1347" s="2533"/>
      <c r="CS1347" s="2533"/>
      <c r="CT1347" s="2534"/>
      <c r="CU1347" s="2532"/>
      <c r="CV1347" s="2533"/>
      <c r="CW1347" s="2533"/>
      <c r="CX1347" s="2533"/>
      <c r="CY1347" s="2533"/>
      <c r="CZ1347" s="2533"/>
      <c r="DA1347" s="2533"/>
      <c r="DB1347" s="2533"/>
      <c r="DC1347" s="2533"/>
      <c r="DD1347" s="2533"/>
      <c r="DE1347" s="2533"/>
      <c r="DF1347" s="2534"/>
      <c r="DG1347" s="2689"/>
      <c r="DH1347" s="2690"/>
      <c r="DI1347" s="2690"/>
      <c r="DJ1347" s="2690"/>
      <c r="DK1347" s="2690"/>
      <c r="DL1347" s="2690"/>
      <c r="DM1347" s="2690"/>
      <c r="DN1347" s="2690"/>
      <c r="DO1347" s="2690"/>
      <c r="DP1347" s="2690"/>
      <c r="DQ1347" s="2690"/>
      <c r="DR1347" s="2690"/>
      <c r="DS1347" s="2690"/>
      <c r="DT1347" s="2690"/>
      <c r="DU1347" s="2690"/>
      <c r="DV1347" s="2690"/>
      <c r="DW1347" s="2691"/>
    </row>
    <row r="1348" spans="3:127" ht="25.5" customHeight="1">
      <c r="C1348" s="2508" t="s">
        <v>869</v>
      </c>
      <c r="D1348" s="2509"/>
      <c r="E1348" s="2509"/>
      <c r="F1348" s="2509"/>
      <c r="G1348" s="2509"/>
      <c r="H1348" s="2509"/>
      <c r="I1348" s="2509"/>
      <c r="J1348" s="2509"/>
      <c r="K1348" s="2509"/>
      <c r="L1348" s="2509"/>
      <c r="M1348" s="2509"/>
      <c r="N1348" s="2509"/>
      <c r="O1348" s="2509"/>
      <c r="P1348" s="2509"/>
      <c r="Q1348" s="2509"/>
      <c r="R1348" s="2510"/>
      <c r="S1348" s="2508" t="s">
        <v>868</v>
      </c>
      <c r="T1348" s="2509"/>
      <c r="U1348" s="2509"/>
      <c r="V1348" s="2509"/>
      <c r="W1348" s="2509"/>
      <c r="X1348" s="2509"/>
      <c r="Y1348" s="2509"/>
      <c r="Z1348" s="2509"/>
      <c r="AA1348" s="2509"/>
      <c r="AB1348" s="2509"/>
      <c r="AC1348" s="2509"/>
      <c r="AD1348" s="2509"/>
      <c r="AE1348" s="2509"/>
      <c r="AF1348" s="2509"/>
      <c r="AG1348" s="2509"/>
      <c r="AH1348" s="2510"/>
      <c r="AI1348" s="2512" t="s">
        <v>878</v>
      </c>
      <c r="AJ1348" s="2512"/>
      <c r="AK1348" s="2512"/>
      <c r="AL1348" s="2512"/>
      <c r="AM1348" s="2512"/>
      <c r="AN1348" s="2512"/>
      <c r="AO1348" s="2512"/>
      <c r="AP1348" s="2512"/>
      <c r="AQ1348" s="2512"/>
      <c r="AR1348" s="2512"/>
      <c r="AS1348" s="2512"/>
      <c r="AT1348" s="2512"/>
      <c r="AU1348" s="2512"/>
      <c r="AV1348" s="2512"/>
      <c r="AW1348" s="2512"/>
      <c r="AX1348" s="2512"/>
      <c r="AY1348" s="2512"/>
      <c r="AZ1348" s="2512"/>
      <c r="BA1348" s="2513"/>
      <c r="BB1348" s="2511" t="s">
        <v>893</v>
      </c>
      <c r="BC1348" s="2512"/>
      <c r="BD1348" s="2512"/>
      <c r="BE1348" s="2512"/>
      <c r="BF1348" s="2512"/>
      <c r="BG1348" s="2512"/>
      <c r="BH1348" s="2512"/>
      <c r="BI1348" s="2512"/>
      <c r="BJ1348" s="2512"/>
      <c r="BK1348" s="2512"/>
      <c r="BL1348" s="2512"/>
      <c r="BM1348" s="2512"/>
      <c r="BN1348" s="2512"/>
      <c r="BO1348" s="2512"/>
      <c r="BP1348" s="2512"/>
      <c r="BQ1348" s="2512"/>
      <c r="BR1348" s="2512"/>
      <c r="BS1348" s="2512"/>
      <c r="BT1348" s="2512"/>
      <c r="BU1348" s="2512"/>
      <c r="BV1348" s="2512"/>
      <c r="BW1348" s="2513"/>
      <c r="BX1348" s="2511" t="s">
        <v>895</v>
      </c>
      <c r="BY1348" s="2512"/>
      <c r="BZ1348" s="2512"/>
      <c r="CA1348" s="2512"/>
      <c r="CB1348" s="2512"/>
      <c r="CC1348" s="2512"/>
      <c r="CD1348" s="2512"/>
      <c r="CE1348" s="2512"/>
      <c r="CF1348" s="2512"/>
      <c r="CG1348" s="2512"/>
      <c r="CH1348" s="2512"/>
      <c r="CI1348" s="2512"/>
      <c r="CJ1348" s="2512"/>
      <c r="CK1348" s="2512"/>
      <c r="CL1348" s="2512"/>
      <c r="CM1348" s="2512"/>
      <c r="CN1348" s="2512"/>
      <c r="CO1348" s="2512"/>
      <c r="CP1348" s="2512"/>
      <c r="CQ1348" s="2512"/>
      <c r="CR1348" s="2512"/>
      <c r="CS1348" s="2512"/>
      <c r="CT1348" s="2513"/>
      <c r="CU1348" s="2511" t="s">
        <v>905</v>
      </c>
      <c r="CV1348" s="2512"/>
      <c r="CW1348" s="2512"/>
      <c r="CX1348" s="2512"/>
      <c r="CY1348" s="2512"/>
      <c r="CZ1348" s="2512"/>
      <c r="DA1348" s="2512"/>
      <c r="DB1348" s="2512"/>
      <c r="DC1348" s="2512"/>
      <c r="DD1348" s="2512"/>
      <c r="DE1348" s="2512"/>
      <c r="DF1348" s="2513"/>
      <c r="DG1348" s="2692" t="s">
        <v>922</v>
      </c>
      <c r="DH1348" s="2693"/>
      <c r="DI1348" s="2693"/>
      <c r="DJ1348" s="2693"/>
      <c r="DK1348" s="2693"/>
      <c r="DL1348" s="2693"/>
      <c r="DM1348" s="2693"/>
      <c r="DN1348" s="2693"/>
      <c r="DO1348" s="2693"/>
      <c r="DP1348" s="2693"/>
      <c r="DQ1348" s="2693"/>
      <c r="DR1348" s="2693"/>
      <c r="DS1348" s="2693"/>
      <c r="DT1348" s="2693"/>
      <c r="DU1348" s="2693"/>
      <c r="DV1348" s="2693"/>
      <c r="DW1348" s="2694"/>
    </row>
    <row r="1349" spans="3:127" ht="25.5" customHeight="1">
      <c r="C1349" s="525"/>
      <c r="D1349" s="526"/>
      <c r="E1349" s="526"/>
      <c r="F1349" s="526"/>
      <c r="G1349" s="526"/>
      <c r="H1349" s="526"/>
      <c r="I1349" s="526"/>
      <c r="J1349" s="526"/>
      <c r="K1349" s="526"/>
      <c r="L1349" s="526"/>
      <c r="M1349" s="526"/>
      <c r="N1349" s="526"/>
      <c r="O1349" s="526"/>
      <c r="P1349" s="526"/>
      <c r="Q1349" s="526"/>
      <c r="R1349" s="541"/>
      <c r="S1349" s="2532"/>
      <c r="T1349" s="2533"/>
      <c r="U1349" s="2533"/>
      <c r="V1349" s="2533"/>
      <c r="W1349" s="2533"/>
      <c r="X1349" s="2533"/>
      <c r="Y1349" s="2533"/>
      <c r="Z1349" s="2533"/>
      <c r="AA1349" s="2533"/>
      <c r="AB1349" s="2533"/>
      <c r="AC1349" s="2533"/>
      <c r="AD1349" s="2533"/>
      <c r="AE1349" s="2533"/>
      <c r="AF1349" s="2533"/>
      <c r="AG1349" s="2533"/>
      <c r="AH1349" s="2534"/>
      <c r="AI1349" s="2533" t="s">
        <v>879</v>
      </c>
      <c r="AJ1349" s="2533"/>
      <c r="AK1349" s="2533"/>
      <c r="AL1349" s="2533"/>
      <c r="AM1349" s="2533"/>
      <c r="AN1349" s="2533"/>
      <c r="AO1349" s="2533"/>
      <c r="AP1349" s="2533"/>
      <c r="AQ1349" s="2533"/>
      <c r="AR1349" s="2533"/>
      <c r="AS1349" s="2533"/>
      <c r="AT1349" s="2533"/>
      <c r="AU1349" s="2533"/>
      <c r="AV1349" s="2533"/>
      <c r="AW1349" s="2533"/>
      <c r="AX1349" s="2533"/>
      <c r="AY1349" s="2533"/>
      <c r="AZ1349" s="2533"/>
      <c r="BA1349" s="2534"/>
      <c r="BB1349" s="2532" t="s">
        <v>894</v>
      </c>
      <c r="BC1349" s="2533"/>
      <c r="BD1349" s="2533"/>
      <c r="BE1349" s="2533"/>
      <c r="BF1349" s="2533"/>
      <c r="BG1349" s="2533"/>
      <c r="BH1349" s="2533"/>
      <c r="BI1349" s="2533"/>
      <c r="BJ1349" s="2533"/>
      <c r="BK1349" s="2533"/>
      <c r="BL1349" s="2533"/>
      <c r="BM1349" s="2533"/>
      <c r="BN1349" s="2533"/>
      <c r="BO1349" s="2533"/>
      <c r="BP1349" s="2533"/>
      <c r="BQ1349" s="2533"/>
      <c r="BR1349" s="2533"/>
      <c r="BS1349" s="2533"/>
      <c r="BT1349" s="2533"/>
      <c r="BU1349" s="2533"/>
      <c r="BV1349" s="2533"/>
      <c r="BW1349" s="2534"/>
      <c r="BX1349" s="2532" t="s">
        <v>896</v>
      </c>
      <c r="BY1349" s="2533"/>
      <c r="BZ1349" s="2533"/>
      <c r="CA1349" s="2533"/>
      <c r="CB1349" s="2533"/>
      <c r="CC1349" s="2533"/>
      <c r="CD1349" s="2533"/>
      <c r="CE1349" s="2533"/>
      <c r="CF1349" s="2533"/>
      <c r="CG1349" s="2533"/>
      <c r="CH1349" s="2533"/>
      <c r="CI1349" s="2533"/>
      <c r="CJ1349" s="2533"/>
      <c r="CK1349" s="2533"/>
      <c r="CL1349" s="2533"/>
      <c r="CM1349" s="2533"/>
      <c r="CN1349" s="2533"/>
      <c r="CO1349" s="2533"/>
      <c r="CP1349" s="2533"/>
      <c r="CQ1349" s="2533"/>
      <c r="CR1349" s="2533"/>
      <c r="CS1349" s="2533"/>
      <c r="CT1349" s="2534"/>
      <c r="CU1349" s="2532" t="s">
        <v>905</v>
      </c>
      <c r="CV1349" s="2533"/>
      <c r="CW1349" s="2533"/>
      <c r="CX1349" s="2533"/>
      <c r="CY1349" s="2533"/>
      <c r="CZ1349" s="2533"/>
      <c r="DA1349" s="2533"/>
      <c r="DB1349" s="2533"/>
      <c r="DC1349" s="2533"/>
      <c r="DD1349" s="2533"/>
      <c r="DE1349" s="2533"/>
      <c r="DF1349" s="2534"/>
      <c r="DG1349" s="2689"/>
      <c r="DH1349" s="2690"/>
      <c r="DI1349" s="2690"/>
      <c r="DJ1349" s="2690"/>
      <c r="DK1349" s="2690"/>
      <c r="DL1349" s="2690"/>
      <c r="DM1349" s="2690"/>
      <c r="DN1349" s="2690"/>
      <c r="DO1349" s="2690"/>
      <c r="DP1349" s="2690"/>
      <c r="DQ1349" s="2690"/>
      <c r="DR1349" s="2690"/>
      <c r="DS1349" s="2690"/>
      <c r="DT1349" s="2690"/>
      <c r="DU1349" s="2690"/>
      <c r="DV1349" s="2690"/>
      <c r="DW1349" s="2691"/>
    </row>
    <row r="1350" spans="3:127" ht="25.5" customHeight="1">
      <c r="C1350" s="2508" t="s">
        <v>870</v>
      </c>
      <c r="D1350" s="2509"/>
      <c r="E1350" s="2509"/>
      <c r="F1350" s="2509"/>
      <c r="G1350" s="2509"/>
      <c r="H1350" s="2509"/>
      <c r="I1350" s="2509"/>
      <c r="J1350" s="2509"/>
      <c r="K1350" s="2509"/>
      <c r="L1350" s="2509"/>
      <c r="M1350" s="2509"/>
      <c r="N1350" s="2509"/>
      <c r="O1350" s="2509"/>
      <c r="P1350" s="2509"/>
      <c r="Q1350" s="2509"/>
      <c r="R1350" s="2510"/>
      <c r="S1350" s="2508" t="s">
        <v>897</v>
      </c>
      <c r="T1350" s="2509"/>
      <c r="U1350" s="2509"/>
      <c r="V1350" s="2509"/>
      <c r="W1350" s="2509"/>
      <c r="X1350" s="2509"/>
      <c r="Y1350" s="2509"/>
      <c r="Z1350" s="2509"/>
      <c r="AA1350" s="2509"/>
      <c r="AB1350" s="2509"/>
      <c r="AC1350" s="2509"/>
      <c r="AD1350" s="2509"/>
      <c r="AE1350" s="2509"/>
      <c r="AF1350" s="2509"/>
      <c r="AG1350" s="2509"/>
      <c r="AH1350" s="2510"/>
      <c r="AI1350" s="2509" t="s">
        <v>898</v>
      </c>
      <c r="AJ1350" s="2509"/>
      <c r="AK1350" s="2509"/>
      <c r="AL1350" s="2509"/>
      <c r="AM1350" s="2509"/>
      <c r="AN1350" s="2509"/>
      <c r="AO1350" s="2509"/>
      <c r="AP1350" s="2509"/>
      <c r="AQ1350" s="2509"/>
      <c r="AR1350" s="2509"/>
      <c r="AS1350" s="2509"/>
      <c r="AT1350" s="2509"/>
      <c r="AU1350" s="2509"/>
      <c r="AV1350" s="2509"/>
      <c r="AW1350" s="2509"/>
      <c r="AX1350" s="2509"/>
      <c r="AY1350" s="2509"/>
      <c r="AZ1350" s="2509"/>
      <c r="BA1350" s="2510"/>
      <c r="BB1350" s="2508" t="s">
        <v>906</v>
      </c>
      <c r="BC1350" s="2509"/>
      <c r="BD1350" s="2509"/>
      <c r="BE1350" s="2509"/>
      <c r="BF1350" s="2509"/>
      <c r="BG1350" s="2509"/>
      <c r="BH1350" s="2509"/>
      <c r="BI1350" s="2509"/>
      <c r="BJ1350" s="2509"/>
      <c r="BK1350" s="2509"/>
      <c r="BL1350" s="2509"/>
      <c r="BM1350" s="2509"/>
      <c r="BN1350" s="2509"/>
      <c r="BO1350" s="2509"/>
      <c r="BP1350" s="2509"/>
      <c r="BQ1350" s="2509"/>
      <c r="BR1350" s="2509"/>
      <c r="BS1350" s="2509"/>
      <c r="BT1350" s="2509"/>
      <c r="BU1350" s="2509"/>
      <c r="BV1350" s="2509"/>
      <c r="BW1350" s="2510"/>
      <c r="BX1350" s="2508" t="s">
        <v>908</v>
      </c>
      <c r="BY1350" s="2509"/>
      <c r="BZ1350" s="2509"/>
      <c r="CA1350" s="2509"/>
      <c r="CB1350" s="2509"/>
      <c r="CC1350" s="2509"/>
      <c r="CD1350" s="2509"/>
      <c r="CE1350" s="2509"/>
      <c r="CF1350" s="2509"/>
      <c r="CG1350" s="2509"/>
      <c r="CH1350" s="2509"/>
      <c r="CI1350" s="2509"/>
      <c r="CJ1350" s="2509"/>
      <c r="CK1350" s="2509"/>
      <c r="CL1350" s="2509"/>
      <c r="CM1350" s="2509"/>
      <c r="CN1350" s="2509"/>
      <c r="CO1350" s="2509"/>
      <c r="CP1350" s="2509"/>
      <c r="CQ1350" s="2509"/>
      <c r="CR1350" s="2509"/>
      <c r="CS1350" s="2509"/>
      <c r="CT1350" s="2510"/>
      <c r="CU1350" s="2508"/>
      <c r="CV1350" s="2509"/>
      <c r="CW1350" s="2509"/>
      <c r="CX1350" s="2509"/>
      <c r="CY1350" s="2509"/>
      <c r="CZ1350" s="2509"/>
      <c r="DA1350" s="2509"/>
      <c r="DB1350" s="2509"/>
      <c r="DC1350" s="2509"/>
      <c r="DD1350" s="2509"/>
      <c r="DE1350" s="2509"/>
      <c r="DF1350" s="2510"/>
      <c r="DG1350" s="2683"/>
      <c r="DH1350" s="2684"/>
      <c r="DI1350" s="2684"/>
      <c r="DJ1350" s="2684"/>
      <c r="DK1350" s="2684"/>
      <c r="DL1350" s="2684"/>
      <c r="DM1350" s="2684"/>
      <c r="DN1350" s="2684"/>
      <c r="DO1350" s="2684"/>
      <c r="DP1350" s="2684"/>
      <c r="DQ1350" s="2684"/>
      <c r="DR1350" s="2684"/>
      <c r="DS1350" s="2684"/>
      <c r="DT1350" s="2684"/>
      <c r="DU1350" s="2684"/>
      <c r="DV1350" s="2684"/>
      <c r="DW1350" s="2685"/>
    </row>
    <row r="1351" spans="3:127" ht="25.5" customHeight="1">
      <c r="C1351" s="555"/>
      <c r="D1351" s="553"/>
      <c r="E1351" s="553"/>
      <c r="F1351" s="553"/>
      <c r="G1351" s="553"/>
      <c r="H1351" s="553"/>
      <c r="I1351" s="553"/>
      <c r="J1351" s="553"/>
      <c r="K1351" s="553"/>
      <c r="L1351" s="553"/>
      <c r="M1351" s="553"/>
      <c r="N1351" s="553"/>
      <c r="O1351" s="553"/>
      <c r="P1351" s="553"/>
      <c r="Q1351" s="553"/>
      <c r="R1351" s="522"/>
      <c r="S1351" s="555"/>
      <c r="T1351" s="553"/>
      <c r="U1351" s="553"/>
      <c r="V1351" s="553"/>
      <c r="W1351" s="553"/>
      <c r="X1351" s="553"/>
      <c r="Y1351" s="553"/>
      <c r="Z1351" s="553"/>
      <c r="AA1351" s="553"/>
      <c r="AB1351" s="553"/>
      <c r="AC1351" s="553"/>
      <c r="AD1351" s="553"/>
      <c r="AE1351" s="553"/>
      <c r="AF1351" s="553"/>
      <c r="AG1351" s="553"/>
      <c r="AH1351" s="522"/>
      <c r="AI1351" s="2497" t="s">
        <v>899</v>
      </c>
      <c r="AJ1351" s="2498"/>
      <c r="AK1351" s="2498"/>
      <c r="AL1351" s="2498"/>
      <c r="AM1351" s="2498"/>
      <c r="AN1351" s="2498"/>
      <c r="AO1351" s="2498"/>
      <c r="AP1351" s="2498"/>
      <c r="AQ1351" s="2498"/>
      <c r="AR1351" s="2498"/>
      <c r="AS1351" s="2498"/>
      <c r="AT1351" s="2498"/>
      <c r="AU1351" s="2498"/>
      <c r="AV1351" s="2498"/>
      <c r="AW1351" s="2498"/>
      <c r="AX1351" s="2498"/>
      <c r="AY1351" s="2498"/>
      <c r="AZ1351" s="2498"/>
      <c r="BA1351" s="2499"/>
      <c r="BB1351" s="2517" t="s">
        <v>907</v>
      </c>
      <c r="BC1351" s="2518"/>
      <c r="BD1351" s="2518"/>
      <c r="BE1351" s="2518"/>
      <c r="BF1351" s="2518"/>
      <c r="BG1351" s="2518"/>
      <c r="BH1351" s="2518"/>
      <c r="BI1351" s="2518"/>
      <c r="BJ1351" s="2518"/>
      <c r="BK1351" s="2518"/>
      <c r="BL1351" s="2518"/>
      <c r="BM1351" s="2518"/>
      <c r="BN1351" s="2518"/>
      <c r="BO1351" s="2518"/>
      <c r="BP1351" s="2518"/>
      <c r="BQ1351" s="2518"/>
      <c r="BR1351" s="2518"/>
      <c r="BS1351" s="2518"/>
      <c r="BT1351" s="2518"/>
      <c r="BU1351" s="2518"/>
      <c r="BV1351" s="2518"/>
      <c r="BW1351" s="2519"/>
      <c r="BX1351" s="2699"/>
      <c r="BY1351" s="2700"/>
      <c r="BZ1351" s="2700"/>
      <c r="CA1351" s="2700"/>
      <c r="CB1351" s="2700"/>
      <c r="CC1351" s="2700"/>
      <c r="CD1351" s="2700"/>
      <c r="CE1351" s="2700"/>
      <c r="CF1351" s="2700"/>
      <c r="CG1351" s="2700"/>
      <c r="CH1351" s="2700"/>
      <c r="CI1351" s="2700"/>
      <c r="CJ1351" s="2700"/>
      <c r="CK1351" s="2700"/>
      <c r="CL1351" s="2700"/>
      <c r="CM1351" s="2700"/>
      <c r="CN1351" s="2700"/>
      <c r="CO1351" s="2700"/>
      <c r="CP1351" s="2700"/>
      <c r="CQ1351" s="2700"/>
      <c r="CR1351" s="2700"/>
      <c r="CS1351" s="2700"/>
      <c r="CT1351" s="2701"/>
      <c r="CU1351" s="2497"/>
      <c r="CV1351" s="2498"/>
      <c r="CW1351" s="2498"/>
      <c r="CX1351" s="2498"/>
      <c r="CY1351" s="2498"/>
      <c r="CZ1351" s="2498"/>
      <c r="DA1351" s="2498"/>
      <c r="DB1351" s="2498"/>
      <c r="DC1351" s="2498"/>
      <c r="DD1351" s="2498"/>
      <c r="DE1351" s="2498"/>
      <c r="DF1351" s="2499"/>
      <c r="DG1351" s="2696"/>
      <c r="DH1351" s="2697"/>
      <c r="DI1351" s="2697"/>
      <c r="DJ1351" s="2697"/>
      <c r="DK1351" s="2697"/>
      <c r="DL1351" s="2697"/>
      <c r="DM1351" s="2697"/>
      <c r="DN1351" s="2697"/>
      <c r="DO1351" s="2697"/>
      <c r="DP1351" s="2697"/>
      <c r="DQ1351" s="2697"/>
      <c r="DR1351" s="2697"/>
      <c r="DS1351" s="2697"/>
      <c r="DT1351" s="2697"/>
      <c r="DU1351" s="2697"/>
      <c r="DV1351" s="2697"/>
      <c r="DW1351" s="2698"/>
    </row>
    <row r="1352" spans="3:127" ht="25.5" customHeight="1">
      <c r="C1352" s="555"/>
      <c r="D1352" s="553"/>
      <c r="E1352" s="553"/>
      <c r="F1352" s="553"/>
      <c r="G1352" s="553"/>
      <c r="H1352" s="553"/>
      <c r="I1352" s="553"/>
      <c r="J1352" s="553"/>
      <c r="K1352" s="553"/>
      <c r="L1352" s="553"/>
      <c r="M1352" s="553"/>
      <c r="N1352" s="553"/>
      <c r="O1352" s="553"/>
      <c r="P1352" s="553"/>
      <c r="Q1352" s="553"/>
      <c r="R1352" s="522"/>
      <c r="S1352" s="555"/>
      <c r="T1352" s="553"/>
      <c r="U1352" s="553"/>
      <c r="V1352" s="553"/>
      <c r="W1352" s="553"/>
      <c r="X1352" s="553"/>
      <c r="Y1352" s="553"/>
      <c r="Z1352" s="553"/>
      <c r="AA1352" s="553"/>
      <c r="AB1352" s="553"/>
      <c r="AC1352" s="553"/>
      <c r="AD1352" s="553"/>
      <c r="AE1352" s="553"/>
      <c r="AF1352" s="553"/>
      <c r="AG1352" s="553"/>
      <c r="AH1352" s="522"/>
      <c r="AI1352" s="2497" t="s">
        <v>900</v>
      </c>
      <c r="AJ1352" s="2498"/>
      <c r="AK1352" s="2498"/>
      <c r="AL1352" s="2498"/>
      <c r="AM1352" s="2498"/>
      <c r="AN1352" s="2498"/>
      <c r="AO1352" s="2498"/>
      <c r="AP1352" s="2498"/>
      <c r="AQ1352" s="2498"/>
      <c r="AR1352" s="2498"/>
      <c r="AS1352" s="2498"/>
      <c r="AT1352" s="2498"/>
      <c r="AU1352" s="2498"/>
      <c r="AV1352" s="2498"/>
      <c r="AW1352" s="2498"/>
      <c r="AX1352" s="2498"/>
      <c r="AY1352" s="2498"/>
      <c r="AZ1352" s="2498"/>
      <c r="BA1352" s="2499"/>
      <c r="BB1352" s="2699"/>
      <c r="BC1352" s="2700"/>
      <c r="BD1352" s="2700"/>
      <c r="BE1352" s="2700"/>
      <c r="BF1352" s="2700"/>
      <c r="BG1352" s="2700"/>
      <c r="BH1352" s="2700"/>
      <c r="BI1352" s="2700"/>
      <c r="BJ1352" s="2700"/>
      <c r="BK1352" s="2700"/>
      <c r="BL1352" s="2700"/>
      <c r="BM1352" s="2700"/>
      <c r="BN1352" s="2700"/>
      <c r="BO1352" s="2700"/>
      <c r="BP1352" s="2700"/>
      <c r="BQ1352" s="2700"/>
      <c r="BR1352" s="2700"/>
      <c r="BS1352" s="2700"/>
      <c r="BT1352" s="2700"/>
      <c r="BU1352" s="2700"/>
      <c r="BV1352" s="2700"/>
      <c r="BW1352" s="2701"/>
      <c r="BX1352" s="2699" t="s">
        <v>909</v>
      </c>
      <c r="BY1352" s="2700"/>
      <c r="BZ1352" s="2700"/>
      <c r="CA1352" s="2700"/>
      <c r="CB1352" s="2700"/>
      <c r="CC1352" s="2700"/>
      <c r="CD1352" s="2700"/>
      <c r="CE1352" s="2700"/>
      <c r="CF1352" s="2700"/>
      <c r="CG1352" s="2700"/>
      <c r="CH1352" s="2700"/>
      <c r="CI1352" s="2700"/>
      <c r="CJ1352" s="2700"/>
      <c r="CK1352" s="2700"/>
      <c r="CL1352" s="2700"/>
      <c r="CM1352" s="2700"/>
      <c r="CN1352" s="2700"/>
      <c r="CO1352" s="2700"/>
      <c r="CP1352" s="2700"/>
      <c r="CQ1352" s="2700"/>
      <c r="CR1352" s="2700"/>
      <c r="CS1352" s="2700"/>
      <c r="CT1352" s="2701"/>
      <c r="CU1352" s="2497"/>
      <c r="CV1352" s="2498"/>
      <c r="CW1352" s="2498"/>
      <c r="CX1352" s="2498"/>
      <c r="CY1352" s="2498"/>
      <c r="CZ1352" s="2498"/>
      <c r="DA1352" s="2498"/>
      <c r="DB1352" s="2498"/>
      <c r="DC1352" s="2498"/>
      <c r="DD1352" s="2498"/>
      <c r="DE1352" s="2498"/>
      <c r="DF1352" s="2499"/>
      <c r="DG1352" s="2696"/>
      <c r="DH1352" s="2697"/>
      <c r="DI1352" s="2697"/>
      <c r="DJ1352" s="2697"/>
      <c r="DK1352" s="2697"/>
      <c r="DL1352" s="2697"/>
      <c r="DM1352" s="2697"/>
      <c r="DN1352" s="2697"/>
      <c r="DO1352" s="2697"/>
      <c r="DP1352" s="2697"/>
      <c r="DQ1352" s="2697"/>
      <c r="DR1352" s="2697"/>
      <c r="DS1352" s="2697"/>
      <c r="DT1352" s="2697"/>
      <c r="DU1352" s="2697"/>
      <c r="DV1352" s="2697"/>
      <c r="DW1352" s="2698"/>
    </row>
    <row r="1353" spans="3:127" ht="25.5" customHeight="1">
      <c r="C1353" s="525"/>
      <c r="D1353" s="526"/>
      <c r="E1353" s="526"/>
      <c r="F1353" s="526"/>
      <c r="G1353" s="526"/>
      <c r="H1353" s="526"/>
      <c r="I1353" s="526"/>
      <c r="J1353" s="526"/>
      <c r="K1353" s="526"/>
      <c r="L1353" s="526"/>
      <c r="M1353" s="526"/>
      <c r="N1353" s="526"/>
      <c r="O1353" s="526"/>
      <c r="P1353" s="526"/>
      <c r="Q1353" s="526"/>
      <c r="R1353" s="541"/>
      <c r="S1353" s="2532"/>
      <c r="T1353" s="2533"/>
      <c r="U1353" s="2533"/>
      <c r="V1353" s="2533"/>
      <c r="W1353" s="2533"/>
      <c r="X1353" s="2533"/>
      <c r="Y1353" s="2533"/>
      <c r="Z1353" s="2533"/>
      <c r="AA1353" s="2533"/>
      <c r="AB1353" s="2533"/>
      <c r="AC1353" s="2533"/>
      <c r="AD1353" s="2533"/>
      <c r="AE1353" s="2533"/>
      <c r="AF1353" s="2533"/>
      <c r="AG1353" s="2533"/>
      <c r="AH1353" s="2534"/>
      <c r="AI1353" s="2533" t="s">
        <v>901</v>
      </c>
      <c r="AJ1353" s="2533"/>
      <c r="AK1353" s="2533"/>
      <c r="AL1353" s="2533"/>
      <c r="AM1353" s="2533"/>
      <c r="AN1353" s="2533"/>
      <c r="AO1353" s="2533"/>
      <c r="AP1353" s="2533"/>
      <c r="AQ1353" s="2533"/>
      <c r="AR1353" s="2533"/>
      <c r="AS1353" s="2533"/>
      <c r="AT1353" s="2533"/>
      <c r="AU1353" s="2533"/>
      <c r="AV1353" s="2533"/>
      <c r="AW1353" s="2533"/>
      <c r="AX1353" s="2533"/>
      <c r="AY1353" s="2533"/>
      <c r="AZ1353" s="2533"/>
      <c r="BA1353" s="2534"/>
      <c r="BB1353" s="2532"/>
      <c r="BC1353" s="2533"/>
      <c r="BD1353" s="2533"/>
      <c r="BE1353" s="2533"/>
      <c r="BF1353" s="2533"/>
      <c r="BG1353" s="2533"/>
      <c r="BH1353" s="2533"/>
      <c r="BI1353" s="2533"/>
      <c r="BJ1353" s="2533"/>
      <c r="BK1353" s="2533"/>
      <c r="BL1353" s="2533"/>
      <c r="BM1353" s="2533"/>
      <c r="BN1353" s="2533"/>
      <c r="BO1353" s="2533"/>
      <c r="BP1353" s="2533"/>
      <c r="BQ1353" s="2533"/>
      <c r="BR1353" s="2533"/>
      <c r="BS1353" s="2533"/>
      <c r="BT1353" s="2533"/>
      <c r="BU1353" s="2533"/>
      <c r="BV1353" s="2533"/>
      <c r="BW1353" s="2534"/>
      <c r="BX1353" s="2532" t="s">
        <v>910</v>
      </c>
      <c r="BY1353" s="2533"/>
      <c r="BZ1353" s="2533"/>
      <c r="CA1353" s="2533"/>
      <c r="CB1353" s="2533"/>
      <c r="CC1353" s="2533"/>
      <c r="CD1353" s="2533"/>
      <c r="CE1353" s="2533"/>
      <c r="CF1353" s="2533"/>
      <c r="CG1353" s="2533"/>
      <c r="CH1353" s="2533"/>
      <c r="CI1353" s="2533"/>
      <c r="CJ1353" s="2533"/>
      <c r="CK1353" s="2533"/>
      <c r="CL1353" s="2533"/>
      <c r="CM1353" s="2533"/>
      <c r="CN1353" s="2533"/>
      <c r="CO1353" s="2533"/>
      <c r="CP1353" s="2533"/>
      <c r="CQ1353" s="2533"/>
      <c r="CR1353" s="2533"/>
      <c r="CS1353" s="2533"/>
      <c r="CT1353" s="2534"/>
      <c r="CU1353" s="2532"/>
      <c r="CV1353" s="2533"/>
      <c r="CW1353" s="2533"/>
      <c r="CX1353" s="2533"/>
      <c r="CY1353" s="2533"/>
      <c r="CZ1353" s="2533"/>
      <c r="DA1353" s="2533"/>
      <c r="DB1353" s="2533"/>
      <c r="DC1353" s="2533"/>
      <c r="DD1353" s="2533"/>
      <c r="DE1353" s="2533"/>
      <c r="DF1353" s="2534"/>
      <c r="DG1353" s="2689" t="s">
        <v>921</v>
      </c>
      <c r="DH1353" s="2690"/>
      <c r="DI1353" s="2690"/>
      <c r="DJ1353" s="2690"/>
      <c r="DK1353" s="2690"/>
      <c r="DL1353" s="2690"/>
      <c r="DM1353" s="2690"/>
      <c r="DN1353" s="2690"/>
      <c r="DO1353" s="2690"/>
      <c r="DP1353" s="2690"/>
      <c r="DQ1353" s="2690"/>
      <c r="DR1353" s="2690"/>
      <c r="DS1353" s="2690"/>
      <c r="DT1353" s="2690"/>
      <c r="DU1353" s="2690"/>
      <c r="DV1353" s="2690"/>
      <c r="DW1353" s="2691"/>
    </row>
    <row r="1354" spans="3:127" ht="25.5" customHeight="1">
      <c r="C1354" s="2508" t="s">
        <v>865</v>
      </c>
      <c r="D1354" s="2509"/>
      <c r="E1354" s="2509"/>
      <c r="F1354" s="2509"/>
      <c r="G1354" s="2509"/>
      <c r="H1354" s="2509"/>
      <c r="I1354" s="2509"/>
      <c r="J1354" s="2509"/>
      <c r="K1354" s="2509"/>
      <c r="L1354" s="2509"/>
      <c r="M1354" s="2509"/>
      <c r="N1354" s="2509"/>
      <c r="O1354" s="2509"/>
      <c r="P1354" s="2509"/>
      <c r="Q1354" s="2509"/>
      <c r="R1354" s="2510"/>
      <c r="S1354" s="2508" t="s">
        <v>881</v>
      </c>
      <c r="T1354" s="2509"/>
      <c r="U1354" s="2509"/>
      <c r="V1354" s="2509"/>
      <c r="W1354" s="2509"/>
      <c r="X1354" s="2509"/>
      <c r="Y1354" s="2509"/>
      <c r="Z1354" s="2509"/>
      <c r="AA1354" s="2509"/>
      <c r="AB1354" s="2509"/>
      <c r="AC1354" s="2509"/>
      <c r="AD1354" s="2509"/>
      <c r="AE1354" s="2509"/>
      <c r="AF1354" s="2509"/>
      <c r="AG1354" s="2509"/>
      <c r="AH1354" s="2510"/>
      <c r="AI1354" s="2508" t="s">
        <v>881</v>
      </c>
      <c r="AJ1354" s="2509"/>
      <c r="AK1354" s="2509"/>
      <c r="AL1354" s="2509"/>
      <c r="AM1354" s="2509"/>
      <c r="AN1354" s="2509"/>
      <c r="AO1354" s="2509"/>
      <c r="AP1354" s="2509"/>
      <c r="AQ1354" s="2509"/>
      <c r="AR1354" s="2509"/>
      <c r="AS1354" s="2509"/>
      <c r="AT1354" s="2509"/>
      <c r="AU1354" s="2509"/>
      <c r="AV1354" s="2509"/>
      <c r="AW1354" s="2509"/>
      <c r="AX1354" s="2509"/>
      <c r="AY1354" s="2509"/>
      <c r="AZ1354" s="2509"/>
      <c r="BA1354" s="2510"/>
      <c r="BB1354" s="2508" t="s">
        <v>911</v>
      </c>
      <c r="BC1354" s="2509"/>
      <c r="BD1354" s="2509"/>
      <c r="BE1354" s="2509"/>
      <c r="BF1354" s="2509"/>
      <c r="BG1354" s="2509"/>
      <c r="BH1354" s="2509"/>
      <c r="BI1354" s="2509"/>
      <c r="BJ1354" s="2509"/>
      <c r="BK1354" s="2509"/>
      <c r="BL1354" s="2509"/>
      <c r="BM1354" s="2509"/>
      <c r="BN1354" s="2509"/>
      <c r="BO1354" s="2509"/>
      <c r="BP1354" s="2509"/>
      <c r="BQ1354" s="2509"/>
      <c r="BR1354" s="2509"/>
      <c r="BS1354" s="2509"/>
      <c r="BT1354" s="2509"/>
      <c r="BU1354" s="2509"/>
      <c r="BV1354" s="2509"/>
      <c r="BW1354" s="2510"/>
      <c r="BX1354" s="2511" t="s">
        <v>912</v>
      </c>
      <c r="BY1354" s="2512"/>
      <c r="BZ1354" s="2512"/>
      <c r="CA1354" s="2512"/>
      <c r="CB1354" s="2512"/>
      <c r="CC1354" s="2512"/>
      <c r="CD1354" s="2512"/>
      <c r="CE1354" s="2512"/>
      <c r="CF1354" s="2512"/>
      <c r="CG1354" s="2512"/>
      <c r="CH1354" s="2512"/>
      <c r="CI1354" s="2512"/>
      <c r="CJ1354" s="2512"/>
      <c r="CK1354" s="2512"/>
      <c r="CL1354" s="2512"/>
      <c r="CM1354" s="2512"/>
      <c r="CN1354" s="2512"/>
      <c r="CO1354" s="2512"/>
      <c r="CP1354" s="2512"/>
      <c r="CQ1354" s="2512"/>
      <c r="CR1354" s="2512"/>
      <c r="CS1354" s="2512"/>
      <c r="CT1354" s="2513"/>
      <c r="CU1354" s="2511"/>
      <c r="CV1354" s="2512"/>
      <c r="CW1354" s="2512"/>
      <c r="CX1354" s="2512"/>
      <c r="CY1354" s="2512"/>
      <c r="CZ1354" s="2512"/>
      <c r="DA1354" s="2512"/>
      <c r="DB1354" s="2512"/>
      <c r="DC1354" s="2512"/>
      <c r="DD1354" s="2512"/>
      <c r="DE1354" s="2512"/>
      <c r="DF1354" s="2513"/>
      <c r="DG1354" s="2683" t="s">
        <v>926</v>
      </c>
      <c r="DH1354" s="2684"/>
      <c r="DI1354" s="2684"/>
      <c r="DJ1354" s="2684"/>
      <c r="DK1354" s="2684"/>
      <c r="DL1354" s="2684"/>
      <c r="DM1354" s="2684"/>
      <c r="DN1354" s="2684"/>
      <c r="DO1354" s="2684"/>
      <c r="DP1354" s="2684"/>
      <c r="DQ1354" s="2684"/>
      <c r="DR1354" s="2684"/>
      <c r="DS1354" s="2684"/>
      <c r="DT1354" s="2684"/>
      <c r="DU1354" s="2684"/>
      <c r="DV1354" s="2684"/>
      <c r="DW1354" s="2685"/>
    </row>
    <row r="1355" spans="3:127" ht="25.5" customHeight="1">
      <c r="C1355" s="525"/>
      <c r="D1355" s="526"/>
      <c r="E1355" s="526"/>
      <c r="F1355" s="526"/>
      <c r="G1355" s="526"/>
      <c r="H1355" s="526"/>
      <c r="I1355" s="526"/>
      <c r="J1355" s="526"/>
      <c r="K1355" s="526"/>
      <c r="L1355" s="526"/>
      <c r="M1355" s="526"/>
      <c r="N1355" s="526"/>
      <c r="O1355" s="526"/>
      <c r="P1355" s="526"/>
      <c r="Q1355" s="526"/>
      <c r="R1355" s="541"/>
      <c r="S1355" s="2532"/>
      <c r="T1355" s="2533"/>
      <c r="U1355" s="2533"/>
      <c r="V1355" s="2533"/>
      <c r="W1355" s="2533"/>
      <c r="X1355" s="2533"/>
      <c r="Y1355" s="2533"/>
      <c r="Z1355" s="2533"/>
      <c r="AA1355" s="2533"/>
      <c r="AB1355" s="2533"/>
      <c r="AC1355" s="2533"/>
      <c r="AD1355" s="2533"/>
      <c r="AE1355" s="2533"/>
      <c r="AF1355" s="2533"/>
      <c r="AG1355" s="2533"/>
      <c r="AH1355" s="2534"/>
      <c r="AI1355" s="2533" t="s">
        <v>882</v>
      </c>
      <c r="AJ1355" s="2533"/>
      <c r="AK1355" s="2533"/>
      <c r="AL1355" s="2533"/>
      <c r="AM1355" s="2533"/>
      <c r="AN1355" s="2533"/>
      <c r="AO1355" s="2533"/>
      <c r="AP1355" s="2533"/>
      <c r="AQ1355" s="2533"/>
      <c r="AR1355" s="2533"/>
      <c r="AS1355" s="2533"/>
      <c r="AT1355" s="2533"/>
      <c r="AU1355" s="2533"/>
      <c r="AV1355" s="2533"/>
      <c r="AW1355" s="2533"/>
      <c r="AX1355" s="2533"/>
      <c r="AY1355" s="2533"/>
      <c r="AZ1355" s="2533"/>
      <c r="BA1355" s="2534"/>
      <c r="BB1355" s="2532"/>
      <c r="BC1355" s="2533"/>
      <c r="BD1355" s="2533"/>
      <c r="BE1355" s="2533"/>
      <c r="BF1355" s="2533"/>
      <c r="BG1355" s="2533"/>
      <c r="BH1355" s="2533"/>
      <c r="BI1355" s="2533"/>
      <c r="BJ1355" s="2533"/>
      <c r="BK1355" s="2533"/>
      <c r="BL1355" s="2533"/>
      <c r="BM1355" s="2533"/>
      <c r="BN1355" s="2533"/>
      <c r="BO1355" s="2533"/>
      <c r="BP1355" s="2533"/>
      <c r="BQ1355" s="2533"/>
      <c r="BR1355" s="2533"/>
      <c r="BS1355" s="2533"/>
      <c r="BT1355" s="2533"/>
      <c r="BU1355" s="2533"/>
      <c r="BV1355" s="2533"/>
      <c r="BW1355" s="2534"/>
      <c r="BX1355" s="2532" t="s">
        <v>913</v>
      </c>
      <c r="BY1355" s="2533"/>
      <c r="BZ1355" s="2533"/>
      <c r="CA1355" s="2533"/>
      <c r="CB1355" s="2533"/>
      <c r="CC1355" s="2533"/>
      <c r="CD1355" s="2533"/>
      <c r="CE1355" s="2533"/>
      <c r="CF1355" s="2533"/>
      <c r="CG1355" s="2533"/>
      <c r="CH1355" s="2533"/>
      <c r="CI1355" s="2533"/>
      <c r="CJ1355" s="2533"/>
      <c r="CK1355" s="2533"/>
      <c r="CL1355" s="2533"/>
      <c r="CM1355" s="2533"/>
      <c r="CN1355" s="2533"/>
      <c r="CO1355" s="2533"/>
      <c r="CP1355" s="2533"/>
      <c r="CQ1355" s="2533"/>
      <c r="CR1355" s="2533"/>
      <c r="CS1355" s="2533"/>
      <c r="CT1355" s="2534"/>
      <c r="CU1355" s="2532"/>
      <c r="CV1355" s="2533"/>
      <c r="CW1355" s="2533"/>
      <c r="CX1355" s="2533"/>
      <c r="CY1355" s="2533"/>
      <c r="CZ1355" s="2533"/>
      <c r="DA1355" s="2533"/>
      <c r="DB1355" s="2533"/>
      <c r="DC1355" s="2533"/>
      <c r="DD1355" s="2533"/>
      <c r="DE1355" s="2533"/>
      <c r="DF1355" s="2534"/>
      <c r="DG1355" s="2689" t="s">
        <v>927</v>
      </c>
      <c r="DH1355" s="2690"/>
      <c r="DI1355" s="2690"/>
      <c r="DJ1355" s="2690"/>
      <c r="DK1355" s="2690"/>
      <c r="DL1355" s="2690"/>
      <c r="DM1355" s="2690"/>
      <c r="DN1355" s="2690"/>
      <c r="DO1355" s="2690"/>
      <c r="DP1355" s="2690"/>
      <c r="DQ1355" s="2690"/>
      <c r="DR1355" s="2690"/>
      <c r="DS1355" s="2690"/>
      <c r="DT1355" s="2690"/>
      <c r="DU1355" s="2690"/>
      <c r="DV1355" s="2690"/>
      <c r="DW1355" s="2691"/>
    </row>
    <row r="1356" spans="3:127" ht="25.5" customHeight="1">
      <c r="C1356" s="2508" t="s">
        <v>866</v>
      </c>
      <c r="D1356" s="2509"/>
      <c r="E1356" s="2509"/>
      <c r="F1356" s="2509"/>
      <c r="G1356" s="2509"/>
      <c r="H1356" s="2509"/>
      <c r="I1356" s="2509"/>
      <c r="J1356" s="2509"/>
      <c r="K1356" s="2509"/>
      <c r="L1356" s="2509"/>
      <c r="M1356" s="2509"/>
      <c r="N1356" s="2509"/>
      <c r="O1356" s="2509"/>
      <c r="P1356" s="2509"/>
      <c r="Q1356" s="2509"/>
      <c r="R1356" s="2510"/>
      <c r="S1356" s="2508" t="s">
        <v>866</v>
      </c>
      <c r="T1356" s="2509"/>
      <c r="U1356" s="2509"/>
      <c r="V1356" s="2509"/>
      <c r="W1356" s="2509"/>
      <c r="X1356" s="2509"/>
      <c r="Y1356" s="2509"/>
      <c r="Z1356" s="2509"/>
      <c r="AA1356" s="2509"/>
      <c r="AB1356" s="2509"/>
      <c r="AC1356" s="2509"/>
      <c r="AD1356" s="2509"/>
      <c r="AE1356" s="2509"/>
      <c r="AF1356" s="2509"/>
      <c r="AG1356" s="2509"/>
      <c r="AH1356" s="2510"/>
      <c r="AI1356" s="2508" t="s">
        <v>880</v>
      </c>
      <c r="AJ1356" s="2509"/>
      <c r="AK1356" s="2509"/>
      <c r="AL1356" s="2509"/>
      <c r="AM1356" s="2509"/>
      <c r="AN1356" s="2509"/>
      <c r="AO1356" s="2509"/>
      <c r="AP1356" s="2509"/>
      <c r="AQ1356" s="2509"/>
      <c r="AR1356" s="2509"/>
      <c r="AS1356" s="2509"/>
      <c r="AT1356" s="2509"/>
      <c r="AU1356" s="2509"/>
      <c r="AV1356" s="2509"/>
      <c r="AW1356" s="2509"/>
      <c r="AX1356" s="2509"/>
      <c r="AY1356" s="2509"/>
      <c r="AZ1356" s="2509"/>
      <c r="BA1356" s="2510"/>
      <c r="BB1356" s="2508" t="s">
        <v>916</v>
      </c>
      <c r="BC1356" s="2509"/>
      <c r="BD1356" s="2509"/>
      <c r="BE1356" s="2509"/>
      <c r="BF1356" s="2509"/>
      <c r="BG1356" s="2509"/>
      <c r="BH1356" s="2509"/>
      <c r="BI1356" s="2509"/>
      <c r="BJ1356" s="2509"/>
      <c r="BK1356" s="2509"/>
      <c r="BL1356" s="2509"/>
      <c r="BM1356" s="2509"/>
      <c r="BN1356" s="2509"/>
      <c r="BO1356" s="2509"/>
      <c r="BP1356" s="2509"/>
      <c r="BQ1356" s="2509"/>
      <c r="BR1356" s="2509"/>
      <c r="BS1356" s="2509"/>
      <c r="BT1356" s="2509"/>
      <c r="BU1356" s="2509"/>
      <c r="BV1356" s="2509"/>
      <c r="BW1356" s="2510"/>
      <c r="BX1356" s="2508" t="s">
        <v>914</v>
      </c>
      <c r="BY1356" s="2509"/>
      <c r="BZ1356" s="2509"/>
      <c r="CA1356" s="2509"/>
      <c r="CB1356" s="2509"/>
      <c r="CC1356" s="2509"/>
      <c r="CD1356" s="2509"/>
      <c r="CE1356" s="2509"/>
      <c r="CF1356" s="2509"/>
      <c r="CG1356" s="2509"/>
      <c r="CH1356" s="2509"/>
      <c r="CI1356" s="2509"/>
      <c r="CJ1356" s="2509"/>
      <c r="CK1356" s="2509"/>
      <c r="CL1356" s="2509"/>
      <c r="CM1356" s="2509"/>
      <c r="CN1356" s="2509"/>
      <c r="CO1356" s="2509"/>
      <c r="CP1356" s="2509"/>
      <c r="CQ1356" s="2509"/>
      <c r="CR1356" s="2509"/>
      <c r="CS1356" s="2509"/>
      <c r="CT1356" s="2510"/>
      <c r="CU1356" s="2511"/>
      <c r="CV1356" s="2512"/>
      <c r="CW1356" s="2512"/>
      <c r="CX1356" s="2512"/>
      <c r="CY1356" s="2512"/>
      <c r="CZ1356" s="2512"/>
      <c r="DA1356" s="2512"/>
      <c r="DB1356" s="2512"/>
      <c r="DC1356" s="2512"/>
      <c r="DD1356" s="2512"/>
      <c r="DE1356" s="2512"/>
      <c r="DF1356" s="2513"/>
      <c r="DG1356" s="2692"/>
      <c r="DH1356" s="2693"/>
      <c r="DI1356" s="2693"/>
      <c r="DJ1356" s="2693"/>
      <c r="DK1356" s="2693"/>
      <c r="DL1356" s="2693"/>
      <c r="DM1356" s="2693"/>
      <c r="DN1356" s="2693"/>
      <c r="DO1356" s="2693"/>
      <c r="DP1356" s="2693"/>
      <c r="DQ1356" s="2693"/>
      <c r="DR1356" s="2693"/>
      <c r="DS1356" s="2693"/>
      <c r="DT1356" s="2693"/>
      <c r="DU1356" s="2693"/>
      <c r="DV1356" s="2693"/>
      <c r="DW1356" s="2694"/>
    </row>
    <row r="1357" spans="3:127" ht="25.5" customHeight="1">
      <c r="C1357" s="525"/>
      <c r="D1357" s="526"/>
      <c r="E1357" s="526"/>
      <c r="F1357" s="526"/>
      <c r="G1357" s="526"/>
      <c r="H1357" s="526"/>
      <c r="I1357" s="526"/>
      <c r="J1357" s="526"/>
      <c r="K1357" s="526"/>
      <c r="L1357" s="526"/>
      <c r="M1357" s="526"/>
      <c r="N1357" s="526"/>
      <c r="O1357" s="526"/>
      <c r="P1357" s="526"/>
      <c r="Q1357" s="526"/>
      <c r="R1357" s="541"/>
      <c r="S1357" s="2532"/>
      <c r="T1357" s="2533"/>
      <c r="U1357" s="2533"/>
      <c r="V1357" s="2533"/>
      <c r="W1357" s="2533"/>
      <c r="X1357" s="2533"/>
      <c r="Y1357" s="2533"/>
      <c r="Z1357" s="2533"/>
      <c r="AA1357" s="2533"/>
      <c r="AB1357" s="2533"/>
      <c r="AC1357" s="2533"/>
      <c r="AD1357" s="2533"/>
      <c r="AE1357" s="2533"/>
      <c r="AF1357" s="2533"/>
      <c r="AG1357" s="2533"/>
      <c r="AH1357" s="2534"/>
      <c r="AI1357" s="2533"/>
      <c r="AJ1357" s="2533"/>
      <c r="AK1357" s="2533"/>
      <c r="AL1357" s="2533"/>
      <c r="AM1357" s="2533"/>
      <c r="AN1357" s="2533"/>
      <c r="AO1357" s="2533"/>
      <c r="AP1357" s="2533"/>
      <c r="AQ1357" s="2533"/>
      <c r="AR1357" s="2533"/>
      <c r="AS1357" s="2533"/>
      <c r="AT1357" s="2533"/>
      <c r="AU1357" s="2533"/>
      <c r="AV1357" s="2533"/>
      <c r="AW1357" s="2533"/>
      <c r="AX1357" s="2533"/>
      <c r="AY1357" s="2533"/>
      <c r="AZ1357" s="2533"/>
      <c r="BA1357" s="2534"/>
      <c r="BB1357" s="2532"/>
      <c r="BC1357" s="2533"/>
      <c r="BD1357" s="2533"/>
      <c r="BE1357" s="2533"/>
      <c r="BF1357" s="2533"/>
      <c r="BG1357" s="2533"/>
      <c r="BH1357" s="2533"/>
      <c r="BI1357" s="2533"/>
      <c r="BJ1357" s="2533"/>
      <c r="BK1357" s="2533"/>
      <c r="BL1357" s="2533"/>
      <c r="BM1357" s="2533"/>
      <c r="BN1357" s="2533"/>
      <c r="BO1357" s="2533"/>
      <c r="BP1357" s="2533"/>
      <c r="BQ1357" s="2533"/>
      <c r="BR1357" s="2533"/>
      <c r="BS1357" s="2533"/>
      <c r="BT1357" s="2533"/>
      <c r="BU1357" s="2533"/>
      <c r="BV1357" s="2533"/>
      <c r="BW1357" s="2534"/>
      <c r="BX1357" s="2532" t="s">
        <v>915</v>
      </c>
      <c r="BY1357" s="2533"/>
      <c r="BZ1357" s="2533"/>
      <c r="CA1357" s="2533"/>
      <c r="CB1357" s="2533"/>
      <c r="CC1357" s="2533"/>
      <c r="CD1357" s="2533"/>
      <c r="CE1357" s="2533"/>
      <c r="CF1357" s="2533"/>
      <c r="CG1357" s="2533"/>
      <c r="CH1357" s="2533"/>
      <c r="CI1357" s="2533"/>
      <c r="CJ1357" s="2533"/>
      <c r="CK1357" s="2533"/>
      <c r="CL1357" s="2533"/>
      <c r="CM1357" s="2533"/>
      <c r="CN1357" s="2533"/>
      <c r="CO1357" s="2533"/>
      <c r="CP1357" s="2533"/>
      <c r="CQ1357" s="2533"/>
      <c r="CR1357" s="2533"/>
      <c r="CS1357" s="2533"/>
      <c r="CT1357" s="2534"/>
      <c r="CU1357" s="2532"/>
      <c r="CV1357" s="2533"/>
      <c r="CW1357" s="2533"/>
      <c r="CX1357" s="2533"/>
      <c r="CY1357" s="2533"/>
      <c r="CZ1357" s="2533"/>
      <c r="DA1357" s="2533"/>
      <c r="DB1357" s="2533"/>
      <c r="DC1357" s="2533"/>
      <c r="DD1357" s="2533"/>
      <c r="DE1357" s="2533"/>
      <c r="DF1357" s="2534"/>
      <c r="DG1357" s="2689"/>
      <c r="DH1357" s="2690"/>
      <c r="DI1357" s="2690"/>
      <c r="DJ1357" s="2690"/>
      <c r="DK1357" s="2690"/>
      <c r="DL1357" s="2690"/>
      <c r="DM1357" s="2690"/>
      <c r="DN1357" s="2690"/>
      <c r="DO1357" s="2690"/>
      <c r="DP1357" s="2690"/>
      <c r="DQ1357" s="2690"/>
      <c r="DR1357" s="2690"/>
      <c r="DS1357" s="2690"/>
      <c r="DT1357" s="2690"/>
      <c r="DU1357" s="2690"/>
      <c r="DV1357" s="2690"/>
      <c r="DW1357" s="2691"/>
    </row>
    <row r="1358" spans="3:127" ht="25.5" customHeight="1">
      <c r="C1358" s="2508" t="s">
        <v>864</v>
      </c>
      <c r="D1358" s="2509"/>
      <c r="E1358" s="2509"/>
      <c r="F1358" s="2509"/>
      <c r="G1358" s="2509"/>
      <c r="H1358" s="2509"/>
      <c r="I1358" s="2509"/>
      <c r="J1358" s="2509"/>
      <c r="K1358" s="2509"/>
      <c r="L1358" s="2509"/>
      <c r="M1358" s="2509"/>
      <c r="N1358" s="2509"/>
      <c r="O1358" s="2509"/>
      <c r="P1358" s="2509"/>
      <c r="Q1358" s="2509"/>
      <c r="R1358" s="2510"/>
      <c r="S1358" s="2508" t="s">
        <v>917</v>
      </c>
      <c r="T1358" s="2509"/>
      <c r="U1358" s="2509"/>
      <c r="V1358" s="2509"/>
      <c r="W1358" s="2509"/>
      <c r="X1358" s="2509"/>
      <c r="Y1358" s="2509"/>
      <c r="Z1358" s="2509"/>
      <c r="AA1358" s="2509"/>
      <c r="AB1358" s="2509"/>
      <c r="AC1358" s="2509"/>
      <c r="AD1358" s="2509"/>
      <c r="AE1358" s="2509"/>
      <c r="AF1358" s="2509"/>
      <c r="AG1358" s="2509"/>
      <c r="AH1358" s="2510"/>
      <c r="AI1358" s="2512"/>
      <c r="AJ1358" s="2512"/>
      <c r="AK1358" s="2512"/>
      <c r="AL1358" s="2512"/>
      <c r="AM1358" s="2512"/>
      <c r="AN1358" s="2512"/>
      <c r="AO1358" s="2512"/>
      <c r="AP1358" s="2512"/>
      <c r="AQ1358" s="2512"/>
      <c r="AR1358" s="2512"/>
      <c r="AS1358" s="2512"/>
      <c r="AT1358" s="2512"/>
      <c r="AU1358" s="2512"/>
      <c r="AV1358" s="2512"/>
      <c r="AW1358" s="2512"/>
      <c r="AX1358" s="2512"/>
      <c r="AY1358" s="2512"/>
      <c r="AZ1358" s="2512"/>
      <c r="BA1358" s="2513"/>
      <c r="BB1358" s="2511"/>
      <c r="BC1358" s="2512"/>
      <c r="BD1358" s="2512"/>
      <c r="BE1358" s="2512"/>
      <c r="BF1358" s="2512"/>
      <c r="BG1358" s="2512"/>
      <c r="BH1358" s="2512"/>
      <c r="BI1358" s="2512"/>
      <c r="BJ1358" s="2512"/>
      <c r="BK1358" s="2512"/>
      <c r="BL1358" s="2512"/>
      <c r="BM1358" s="2512"/>
      <c r="BN1358" s="2512"/>
      <c r="BO1358" s="2512"/>
      <c r="BP1358" s="2512"/>
      <c r="BQ1358" s="2512"/>
      <c r="BR1358" s="2512"/>
      <c r="BS1358" s="2512"/>
      <c r="BT1358" s="2512"/>
      <c r="BU1358" s="2512"/>
      <c r="BV1358" s="2512"/>
      <c r="BW1358" s="2513"/>
      <c r="BX1358" s="2511"/>
      <c r="BY1358" s="2512"/>
      <c r="BZ1358" s="2512"/>
      <c r="CA1358" s="2512"/>
      <c r="CB1358" s="2512"/>
      <c r="CC1358" s="2512"/>
      <c r="CD1358" s="2512"/>
      <c r="CE1358" s="2512"/>
      <c r="CF1358" s="2512"/>
      <c r="CG1358" s="2512"/>
      <c r="CH1358" s="2512"/>
      <c r="CI1358" s="2512"/>
      <c r="CJ1358" s="2512"/>
      <c r="CK1358" s="2512"/>
      <c r="CL1358" s="2512"/>
      <c r="CM1358" s="2512"/>
      <c r="CN1358" s="2512"/>
      <c r="CO1358" s="2512"/>
      <c r="CP1358" s="2512"/>
      <c r="CQ1358" s="2512"/>
      <c r="CR1358" s="2512"/>
      <c r="CS1358" s="2512"/>
      <c r="CT1358" s="2513"/>
      <c r="CU1358" s="2511"/>
      <c r="CV1358" s="2512"/>
      <c r="CW1358" s="2512"/>
      <c r="CX1358" s="2512"/>
      <c r="CY1358" s="2512"/>
      <c r="CZ1358" s="2512"/>
      <c r="DA1358" s="2512"/>
      <c r="DB1358" s="2512"/>
      <c r="DC1358" s="2512"/>
      <c r="DD1358" s="2512"/>
      <c r="DE1358" s="2512"/>
      <c r="DF1358" s="2513"/>
      <c r="DG1358" s="2683" t="s">
        <v>928</v>
      </c>
      <c r="DH1358" s="2684"/>
      <c r="DI1358" s="2684"/>
      <c r="DJ1358" s="2684"/>
      <c r="DK1358" s="2684"/>
      <c r="DL1358" s="2684"/>
      <c r="DM1358" s="2684"/>
      <c r="DN1358" s="2684"/>
      <c r="DO1358" s="2684"/>
      <c r="DP1358" s="2684"/>
      <c r="DQ1358" s="2684"/>
      <c r="DR1358" s="2684"/>
      <c r="DS1358" s="2684"/>
      <c r="DT1358" s="2684"/>
      <c r="DU1358" s="2684"/>
      <c r="DV1358" s="2684"/>
      <c r="DW1358" s="2685"/>
    </row>
    <row r="1359" spans="3:127" ht="25.5" customHeight="1">
      <c r="C1359" s="523"/>
      <c r="D1359" s="524"/>
      <c r="E1359" s="524"/>
      <c r="F1359" s="524"/>
      <c r="G1359" s="524"/>
      <c r="H1359" s="524"/>
      <c r="I1359" s="524"/>
      <c r="J1359" s="524"/>
      <c r="K1359" s="524"/>
      <c r="L1359" s="524"/>
      <c r="M1359" s="524"/>
      <c r="N1359" s="524"/>
      <c r="O1359" s="524"/>
      <c r="P1359" s="524"/>
      <c r="Q1359" s="524"/>
      <c r="R1359" s="542"/>
      <c r="S1359" s="2532" t="s">
        <v>929</v>
      </c>
      <c r="T1359" s="2533"/>
      <c r="U1359" s="2533"/>
      <c r="V1359" s="2533"/>
      <c r="W1359" s="2533"/>
      <c r="X1359" s="2533"/>
      <c r="Y1359" s="2533"/>
      <c r="Z1359" s="2533"/>
      <c r="AA1359" s="2533"/>
      <c r="AB1359" s="2533"/>
      <c r="AC1359" s="2533"/>
      <c r="AD1359" s="2533"/>
      <c r="AE1359" s="2533"/>
      <c r="AF1359" s="2533"/>
      <c r="AG1359" s="2533"/>
      <c r="AH1359" s="2534"/>
      <c r="AI1359" s="2533"/>
      <c r="AJ1359" s="2533"/>
      <c r="AK1359" s="2533"/>
      <c r="AL1359" s="2533"/>
      <c r="AM1359" s="2533"/>
      <c r="AN1359" s="2533"/>
      <c r="AO1359" s="2533"/>
      <c r="AP1359" s="2533"/>
      <c r="AQ1359" s="2533"/>
      <c r="AR1359" s="2533"/>
      <c r="AS1359" s="2533"/>
      <c r="AT1359" s="2533"/>
      <c r="AU1359" s="2533"/>
      <c r="AV1359" s="2533"/>
      <c r="AW1359" s="2533"/>
      <c r="AX1359" s="2533"/>
      <c r="AY1359" s="2533"/>
      <c r="AZ1359" s="2533"/>
      <c r="BA1359" s="2534"/>
      <c r="BB1359" s="2532"/>
      <c r="BC1359" s="2533"/>
      <c r="BD1359" s="2533"/>
      <c r="BE1359" s="2533"/>
      <c r="BF1359" s="2533"/>
      <c r="BG1359" s="2533"/>
      <c r="BH1359" s="2533"/>
      <c r="BI1359" s="2533"/>
      <c r="BJ1359" s="2533"/>
      <c r="BK1359" s="2533"/>
      <c r="BL1359" s="2533"/>
      <c r="BM1359" s="2533"/>
      <c r="BN1359" s="2533"/>
      <c r="BO1359" s="2533"/>
      <c r="BP1359" s="2533"/>
      <c r="BQ1359" s="2533"/>
      <c r="BR1359" s="2533"/>
      <c r="BS1359" s="2533"/>
      <c r="BT1359" s="2533"/>
      <c r="BU1359" s="2533"/>
      <c r="BV1359" s="2533"/>
      <c r="BW1359" s="2534"/>
      <c r="BX1359" s="2532"/>
      <c r="BY1359" s="2533"/>
      <c r="BZ1359" s="2533"/>
      <c r="CA1359" s="2533"/>
      <c r="CB1359" s="2533"/>
      <c r="CC1359" s="2533"/>
      <c r="CD1359" s="2533"/>
      <c r="CE1359" s="2533"/>
      <c r="CF1359" s="2533"/>
      <c r="CG1359" s="2533"/>
      <c r="CH1359" s="2533"/>
      <c r="CI1359" s="2533"/>
      <c r="CJ1359" s="2533"/>
      <c r="CK1359" s="2533"/>
      <c r="CL1359" s="2533"/>
      <c r="CM1359" s="2533"/>
      <c r="CN1359" s="2533"/>
      <c r="CO1359" s="2533"/>
      <c r="CP1359" s="2533"/>
      <c r="CQ1359" s="2533"/>
      <c r="CR1359" s="2533"/>
      <c r="CS1359" s="2533"/>
      <c r="CT1359" s="2534"/>
      <c r="CU1359" s="2532"/>
      <c r="CV1359" s="2533"/>
      <c r="CW1359" s="2533"/>
      <c r="CX1359" s="2533"/>
      <c r="CY1359" s="2533"/>
      <c r="CZ1359" s="2533"/>
      <c r="DA1359" s="2533"/>
      <c r="DB1359" s="2533"/>
      <c r="DC1359" s="2533"/>
      <c r="DD1359" s="2533"/>
      <c r="DE1359" s="2533"/>
      <c r="DF1359" s="2534"/>
      <c r="DG1359" s="2689"/>
      <c r="DH1359" s="2690"/>
      <c r="DI1359" s="2690"/>
      <c r="DJ1359" s="2690"/>
      <c r="DK1359" s="2690"/>
      <c r="DL1359" s="2690"/>
      <c r="DM1359" s="2690"/>
      <c r="DN1359" s="2690"/>
      <c r="DO1359" s="2690"/>
      <c r="DP1359" s="2690"/>
      <c r="DQ1359" s="2690"/>
      <c r="DR1359" s="2690"/>
      <c r="DS1359" s="2690"/>
      <c r="DT1359" s="2690"/>
      <c r="DU1359" s="2690"/>
      <c r="DV1359" s="2690"/>
      <c r="DW1359" s="2691"/>
    </row>
    <row r="1360" spans="3:127" ht="25.5" customHeight="1">
      <c r="C1360" s="523"/>
      <c r="D1360" s="524"/>
      <c r="E1360" s="524"/>
      <c r="F1360" s="524"/>
      <c r="G1360" s="524"/>
      <c r="H1360" s="524"/>
      <c r="I1360" s="524"/>
      <c r="J1360" s="524"/>
      <c r="K1360" s="524"/>
      <c r="L1360" s="524"/>
      <c r="M1360" s="524"/>
      <c r="N1360" s="524"/>
      <c r="O1360" s="524"/>
      <c r="P1360" s="524"/>
      <c r="Q1360" s="524"/>
      <c r="R1360" s="542"/>
      <c r="S1360" s="2508" t="s">
        <v>919</v>
      </c>
      <c r="T1360" s="2509"/>
      <c r="U1360" s="2509"/>
      <c r="V1360" s="2509"/>
      <c r="W1360" s="2509"/>
      <c r="X1360" s="2509"/>
      <c r="Y1360" s="2509"/>
      <c r="Z1360" s="2509"/>
      <c r="AA1360" s="2509"/>
      <c r="AB1360" s="2509"/>
      <c r="AC1360" s="2509"/>
      <c r="AD1360" s="2509"/>
      <c r="AE1360" s="2509"/>
      <c r="AF1360" s="2509"/>
      <c r="AG1360" s="2509"/>
      <c r="AH1360" s="2510"/>
      <c r="AI1360" s="2512" t="s">
        <v>918</v>
      </c>
      <c r="AJ1360" s="2512"/>
      <c r="AK1360" s="2512"/>
      <c r="AL1360" s="2512"/>
      <c r="AM1360" s="2512"/>
      <c r="AN1360" s="2512"/>
      <c r="AO1360" s="2512"/>
      <c r="AP1360" s="2512"/>
      <c r="AQ1360" s="2512"/>
      <c r="AR1360" s="2512"/>
      <c r="AS1360" s="2512"/>
      <c r="AT1360" s="2512"/>
      <c r="AU1360" s="2512"/>
      <c r="AV1360" s="2512"/>
      <c r="AW1360" s="2512"/>
      <c r="AX1360" s="2512"/>
      <c r="AY1360" s="2512"/>
      <c r="AZ1360" s="2512"/>
      <c r="BA1360" s="2513"/>
      <c r="BB1360" s="2511" t="s">
        <v>918</v>
      </c>
      <c r="BC1360" s="2512"/>
      <c r="BD1360" s="2512"/>
      <c r="BE1360" s="2512"/>
      <c r="BF1360" s="2512"/>
      <c r="BG1360" s="2512"/>
      <c r="BH1360" s="2512"/>
      <c r="BI1360" s="2512"/>
      <c r="BJ1360" s="2512"/>
      <c r="BK1360" s="2512"/>
      <c r="BL1360" s="2512"/>
      <c r="BM1360" s="2512"/>
      <c r="BN1360" s="2512"/>
      <c r="BO1360" s="2512"/>
      <c r="BP1360" s="2512"/>
      <c r="BQ1360" s="2512"/>
      <c r="BR1360" s="2512"/>
      <c r="BS1360" s="2512"/>
      <c r="BT1360" s="2512"/>
      <c r="BU1360" s="2512"/>
      <c r="BV1360" s="2512"/>
      <c r="BW1360" s="2513"/>
      <c r="BX1360" s="2511" t="s">
        <v>920</v>
      </c>
      <c r="BY1360" s="2512"/>
      <c r="BZ1360" s="2512"/>
      <c r="CA1360" s="2512"/>
      <c r="CB1360" s="2512"/>
      <c r="CC1360" s="2512"/>
      <c r="CD1360" s="2512"/>
      <c r="CE1360" s="2512"/>
      <c r="CF1360" s="2512"/>
      <c r="CG1360" s="2512"/>
      <c r="CH1360" s="2512"/>
      <c r="CI1360" s="2512"/>
      <c r="CJ1360" s="2512"/>
      <c r="CK1360" s="2512"/>
      <c r="CL1360" s="2512"/>
      <c r="CM1360" s="2512"/>
      <c r="CN1360" s="2512"/>
      <c r="CO1360" s="2512"/>
      <c r="CP1360" s="2512"/>
      <c r="CQ1360" s="2512"/>
      <c r="CR1360" s="2512"/>
      <c r="CS1360" s="2512"/>
      <c r="CT1360" s="2513"/>
      <c r="CU1360" s="2511"/>
      <c r="CV1360" s="2512"/>
      <c r="CW1360" s="2512"/>
      <c r="CX1360" s="2512"/>
      <c r="CY1360" s="2512"/>
      <c r="CZ1360" s="2512"/>
      <c r="DA1360" s="2512"/>
      <c r="DB1360" s="2512"/>
      <c r="DC1360" s="2512"/>
      <c r="DD1360" s="2512"/>
      <c r="DE1360" s="2512"/>
      <c r="DF1360" s="2513"/>
      <c r="DG1360" s="2692"/>
      <c r="DH1360" s="2693"/>
      <c r="DI1360" s="2693"/>
      <c r="DJ1360" s="2693"/>
      <c r="DK1360" s="2693"/>
      <c r="DL1360" s="2693"/>
      <c r="DM1360" s="2693"/>
      <c r="DN1360" s="2693"/>
      <c r="DO1360" s="2693"/>
      <c r="DP1360" s="2693"/>
      <c r="DQ1360" s="2693"/>
      <c r="DR1360" s="2693"/>
      <c r="DS1360" s="2693"/>
      <c r="DT1360" s="2693"/>
      <c r="DU1360" s="2693"/>
      <c r="DV1360" s="2693"/>
      <c r="DW1360" s="2694"/>
    </row>
    <row r="1361" spans="3:127" ht="25.5" customHeight="1">
      <c r="C1361" s="525"/>
      <c r="D1361" s="526"/>
      <c r="E1361" s="526"/>
      <c r="F1361" s="526"/>
      <c r="G1361" s="526"/>
      <c r="H1361" s="526"/>
      <c r="I1361" s="526"/>
      <c r="J1361" s="526"/>
      <c r="K1361" s="526"/>
      <c r="L1361" s="526"/>
      <c r="M1361" s="526"/>
      <c r="N1361" s="526"/>
      <c r="O1361" s="526"/>
      <c r="P1361" s="526"/>
      <c r="Q1361" s="526"/>
      <c r="R1361" s="541"/>
      <c r="S1361" s="2532"/>
      <c r="T1361" s="2533"/>
      <c r="U1361" s="2533"/>
      <c r="V1361" s="2533"/>
      <c r="W1361" s="2533"/>
      <c r="X1361" s="2533"/>
      <c r="Y1361" s="2533"/>
      <c r="Z1361" s="2533"/>
      <c r="AA1361" s="2533"/>
      <c r="AB1361" s="2533"/>
      <c r="AC1361" s="2533"/>
      <c r="AD1361" s="2533"/>
      <c r="AE1361" s="2533"/>
      <c r="AF1361" s="2533"/>
      <c r="AG1361" s="2533"/>
      <c r="AH1361" s="2534"/>
      <c r="AI1361" s="2533"/>
      <c r="AJ1361" s="2533"/>
      <c r="AK1361" s="2533"/>
      <c r="AL1361" s="2533"/>
      <c r="AM1361" s="2533"/>
      <c r="AN1361" s="2533"/>
      <c r="AO1361" s="2533"/>
      <c r="AP1361" s="2533"/>
      <c r="AQ1361" s="2533"/>
      <c r="AR1361" s="2533"/>
      <c r="AS1361" s="2533"/>
      <c r="AT1361" s="2533"/>
      <c r="AU1361" s="2533"/>
      <c r="AV1361" s="2533"/>
      <c r="AW1361" s="2533"/>
      <c r="AX1361" s="2533"/>
      <c r="AY1361" s="2533"/>
      <c r="AZ1361" s="2533"/>
      <c r="BA1361" s="2534"/>
      <c r="BB1361" s="2532"/>
      <c r="BC1361" s="2533"/>
      <c r="BD1361" s="2533"/>
      <c r="BE1361" s="2533"/>
      <c r="BF1361" s="2533"/>
      <c r="BG1361" s="2533"/>
      <c r="BH1361" s="2533"/>
      <c r="BI1361" s="2533"/>
      <c r="BJ1361" s="2533"/>
      <c r="BK1361" s="2533"/>
      <c r="BL1361" s="2533"/>
      <c r="BM1361" s="2533"/>
      <c r="BN1361" s="2533"/>
      <c r="BO1361" s="2533"/>
      <c r="BP1361" s="2533"/>
      <c r="BQ1361" s="2533"/>
      <c r="BR1361" s="2533"/>
      <c r="BS1361" s="2533"/>
      <c r="BT1361" s="2533"/>
      <c r="BU1361" s="2533"/>
      <c r="BV1361" s="2533"/>
      <c r="BW1361" s="2534"/>
      <c r="BX1361" s="2532"/>
      <c r="BY1361" s="2533"/>
      <c r="BZ1361" s="2533"/>
      <c r="CA1361" s="2533"/>
      <c r="CB1361" s="2533"/>
      <c r="CC1361" s="2533"/>
      <c r="CD1361" s="2533"/>
      <c r="CE1361" s="2533"/>
      <c r="CF1361" s="2533"/>
      <c r="CG1361" s="2533"/>
      <c r="CH1361" s="2533"/>
      <c r="CI1361" s="2533"/>
      <c r="CJ1361" s="2533"/>
      <c r="CK1361" s="2533"/>
      <c r="CL1361" s="2533"/>
      <c r="CM1361" s="2533"/>
      <c r="CN1361" s="2533"/>
      <c r="CO1361" s="2533"/>
      <c r="CP1361" s="2533"/>
      <c r="CQ1361" s="2533"/>
      <c r="CR1361" s="2533"/>
      <c r="CS1361" s="2533"/>
      <c r="CT1361" s="2534"/>
      <c r="CU1361" s="2532"/>
      <c r="CV1361" s="2533"/>
      <c r="CW1361" s="2533"/>
      <c r="CX1361" s="2533"/>
      <c r="CY1361" s="2533"/>
      <c r="CZ1361" s="2533"/>
      <c r="DA1361" s="2533"/>
      <c r="DB1361" s="2533"/>
      <c r="DC1361" s="2533"/>
      <c r="DD1361" s="2533"/>
      <c r="DE1361" s="2533"/>
      <c r="DF1361" s="2534"/>
      <c r="DG1361" s="2689"/>
      <c r="DH1361" s="2690"/>
      <c r="DI1361" s="2690"/>
      <c r="DJ1361" s="2690"/>
      <c r="DK1361" s="2690"/>
      <c r="DL1361" s="2690"/>
      <c r="DM1361" s="2690"/>
      <c r="DN1361" s="2690"/>
      <c r="DO1361" s="2690"/>
      <c r="DP1361" s="2690"/>
      <c r="DQ1361" s="2690"/>
      <c r="DR1361" s="2690"/>
      <c r="DS1361" s="2690"/>
      <c r="DT1361" s="2690"/>
      <c r="DU1361" s="2690"/>
      <c r="DV1361" s="2690"/>
      <c r="DW1361" s="2691"/>
    </row>
    <row r="1362" spans="3:127" ht="25.5" customHeight="1">
      <c r="C1362" s="1" t="s">
        <v>925</v>
      </c>
    </row>
    <row r="1363" spans="3:127">
      <c r="BH1363" s="2464" t="s">
        <v>610</v>
      </c>
      <c r="BI1363" s="2464"/>
      <c r="BJ1363" s="2464"/>
      <c r="BK1363" s="2464"/>
      <c r="BL1363" s="2464"/>
      <c r="BM1363" s="2358">
        <v>20</v>
      </c>
      <c r="BN1363" s="2358"/>
      <c r="BO1363" s="2358"/>
      <c r="BP1363" s="2358"/>
      <c r="BQ1363" s="2358"/>
      <c r="BR1363" s="2465" t="s">
        <v>610</v>
      </c>
      <c r="BS1363" s="2465"/>
      <c r="BT1363" s="2465"/>
      <c r="BU1363" s="2465"/>
      <c r="BV1363" s="2465"/>
    </row>
    <row r="1365" spans="3:127">
      <c r="C1365" s="482"/>
      <c r="D1365" s="482" t="s">
        <v>485</v>
      </c>
      <c r="E1365" s="482"/>
      <c r="F1365" s="482"/>
      <c r="G1365" s="482"/>
      <c r="H1365" s="482"/>
      <c r="I1365" s="482"/>
      <c r="J1365" s="482"/>
      <c r="K1365" s="482"/>
      <c r="L1365" s="482"/>
      <c r="M1365" s="482"/>
      <c r="N1365" s="482"/>
      <c r="O1365" s="482"/>
      <c r="P1365" s="482"/>
      <c r="Q1365" s="482"/>
      <c r="R1365" s="482"/>
      <c r="S1365" s="482"/>
      <c r="T1365" s="482"/>
      <c r="U1365" s="482"/>
      <c r="V1365" s="482"/>
      <c r="W1365" s="482"/>
      <c r="X1365" s="482"/>
      <c r="Y1365" s="482"/>
      <c r="Z1365" s="482"/>
      <c r="AA1365" s="482"/>
      <c r="AB1365" s="482"/>
      <c r="AC1365" s="482"/>
      <c r="AD1365" s="482"/>
      <c r="AE1365" s="482"/>
      <c r="AF1365" s="482"/>
      <c r="AG1365" s="482"/>
      <c r="AH1365" s="482"/>
      <c r="AI1365" s="482"/>
      <c r="AJ1365" s="482"/>
      <c r="AK1365" s="482"/>
      <c r="AL1365" s="482"/>
      <c r="AM1365" s="482"/>
      <c r="BR1365" s="482"/>
      <c r="BS1365" s="482"/>
      <c r="BT1365" s="482"/>
      <c r="BU1365" s="482"/>
      <c r="BV1365" s="482"/>
      <c r="BW1365" s="482"/>
      <c r="BX1365" s="482"/>
      <c r="BY1365" s="482"/>
      <c r="BZ1365" s="482"/>
      <c r="CA1365" s="482"/>
      <c r="CB1365" s="482"/>
      <c r="CC1365" s="482"/>
      <c r="CD1365" s="482"/>
      <c r="CE1365" s="482"/>
      <c r="CF1365" s="482"/>
      <c r="CG1365" s="482"/>
      <c r="CH1365" s="482"/>
      <c r="CI1365" s="482"/>
      <c r="CJ1365" s="482"/>
      <c r="CK1365" s="482"/>
      <c r="CL1365" s="482"/>
      <c r="CM1365" s="482"/>
      <c r="CN1365" s="482"/>
      <c r="CO1365" s="482"/>
      <c r="CP1365" s="482"/>
      <c r="CQ1365" s="482"/>
      <c r="CR1365" s="482"/>
      <c r="CS1365" s="482"/>
      <c r="CT1365" s="482"/>
      <c r="CU1365" s="482"/>
      <c r="CV1365" s="482"/>
      <c r="CW1365" s="482"/>
    </row>
    <row r="1366" spans="3:127">
      <c r="C1366" s="486"/>
      <c r="D1366" s="486"/>
      <c r="E1366" s="486"/>
      <c r="F1366" s="486"/>
      <c r="G1366" s="486"/>
      <c r="H1366" s="486"/>
      <c r="I1366" s="486"/>
      <c r="J1366" s="486"/>
      <c r="K1366" s="486"/>
      <c r="L1366" s="486"/>
      <c r="M1366" s="486"/>
      <c r="N1366" s="486"/>
      <c r="O1366" s="486"/>
      <c r="P1366" s="486"/>
      <c r="Q1366" s="486"/>
      <c r="R1366" s="486"/>
      <c r="S1366" s="486"/>
      <c r="T1366" s="486"/>
      <c r="U1366" s="486"/>
      <c r="V1366" s="486"/>
      <c r="W1366" s="486"/>
      <c r="X1366" s="486"/>
      <c r="Y1366" s="486"/>
      <c r="Z1366" s="486"/>
      <c r="AA1366" s="486"/>
      <c r="AB1366" s="486"/>
      <c r="AC1366" s="486"/>
      <c r="AD1366" s="486"/>
      <c r="AE1366" s="486"/>
      <c r="AF1366" s="486"/>
      <c r="AG1366" s="486"/>
      <c r="AH1366" s="486"/>
      <c r="AI1366" s="486"/>
      <c r="AJ1366" s="486"/>
      <c r="AK1366" s="486"/>
      <c r="AL1366" s="486"/>
      <c r="AM1366" s="486"/>
      <c r="AN1366" s="486"/>
      <c r="AO1366" s="486"/>
      <c r="AP1366" s="486"/>
      <c r="AQ1366" s="486"/>
      <c r="AR1366" s="486"/>
      <c r="AS1366" s="486"/>
      <c r="AT1366" s="486"/>
      <c r="AU1366" s="486"/>
      <c r="AV1366" s="486"/>
      <c r="AW1366" s="486"/>
      <c r="AX1366" s="486"/>
      <c r="AY1366" s="486"/>
      <c r="AZ1366" s="486"/>
      <c r="BA1366" s="486"/>
      <c r="BB1366" s="486"/>
      <c r="BC1366" s="486"/>
      <c r="BD1366" s="486"/>
      <c r="BE1366" s="486"/>
      <c r="BF1366" s="486"/>
      <c r="BG1366" s="486"/>
      <c r="BH1366" s="486"/>
      <c r="BI1366" s="486"/>
      <c r="BJ1366" s="486"/>
      <c r="BK1366" s="486"/>
      <c r="BL1366" s="486"/>
      <c r="BM1366" s="486"/>
      <c r="BN1366" s="486"/>
      <c r="BO1366" s="486"/>
      <c r="BP1366" s="486"/>
      <c r="BQ1366" s="486"/>
      <c r="BR1366" s="486"/>
      <c r="BS1366" s="486"/>
      <c r="BT1366" s="486"/>
      <c r="BU1366" s="486"/>
      <c r="BV1366" s="486"/>
      <c r="BW1366" s="486"/>
      <c r="BX1366" s="486"/>
      <c r="BY1366" s="486"/>
      <c r="BZ1366" s="486"/>
      <c r="CA1366" s="486"/>
      <c r="CB1366" s="486"/>
      <c r="CC1366" s="486"/>
      <c r="CD1366" s="486"/>
      <c r="CE1366" s="486"/>
      <c r="CF1366" s="486"/>
      <c r="CG1366" s="486"/>
      <c r="CH1366" s="486"/>
      <c r="CI1366" s="486"/>
      <c r="CJ1366" s="486"/>
      <c r="CK1366" s="486"/>
      <c r="CL1366" s="486"/>
      <c r="CM1366" s="486"/>
      <c r="CN1366" s="486"/>
      <c r="CO1366" s="486"/>
      <c r="CP1366" s="486"/>
      <c r="CQ1366" s="486"/>
      <c r="CR1366" s="486"/>
      <c r="CS1366" s="486"/>
      <c r="CT1366" s="486"/>
      <c r="CU1366" s="486"/>
      <c r="CV1366" s="486"/>
      <c r="CW1366" s="486"/>
      <c r="CX1366" s="486"/>
      <c r="CY1366" s="486"/>
      <c r="CZ1366" s="486"/>
      <c r="DA1366" s="486"/>
      <c r="DB1366" s="486"/>
      <c r="DC1366" s="486"/>
      <c r="DD1366" s="486"/>
      <c r="DE1366" s="486"/>
      <c r="DF1366" s="486"/>
      <c r="DG1366" s="486"/>
      <c r="DH1366" s="486"/>
      <c r="DI1366" s="486"/>
      <c r="DJ1366" s="486"/>
      <c r="DK1366" s="486"/>
      <c r="DL1366" s="486"/>
      <c r="DM1366" s="486"/>
      <c r="DN1366" s="486"/>
      <c r="DO1366" s="486"/>
      <c r="DP1366" s="486"/>
      <c r="DQ1366" s="486"/>
      <c r="DR1366" s="486"/>
      <c r="DS1366" s="486"/>
      <c r="DT1366" s="486"/>
      <c r="DU1366" s="486"/>
      <c r="DV1366" s="486"/>
      <c r="DW1366" s="486"/>
    </row>
    <row r="1367" spans="3:127" ht="22.5" customHeight="1">
      <c r="C1367" s="2446" t="s">
        <v>930</v>
      </c>
      <c r="D1367" s="2447"/>
      <c r="E1367" s="2447"/>
      <c r="F1367" s="2447"/>
      <c r="G1367" s="2447"/>
      <c r="H1367" s="2447"/>
      <c r="I1367" s="2447"/>
      <c r="J1367" s="2448"/>
      <c r="K1367" s="2446" t="s">
        <v>931</v>
      </c>
      <c r="L1367" s="2447"/>
      <c r="M1367" s="2447"/>
      <c r="N1367" s="2447"/>
      <c r="O1367" s="2447"/>
      <c r="P1367" s="2447"/>
      <c r="Q1367" s="2447"/>
      <c r="R1367" s="2447"/>
      <c r="S1367" s="2447"/>
      <c r="T1367" s="2447"/>
      <c r="U1367" s="2447"/>
      <c r="V1367" s="2447"/>
      <c r="W1367" s="2447"/>
      <c r="X1367" s="2447"/>
      <c r="Y1367" s="2447"/>
      <c r="Z1367" s="2447"/>
      <c r="AA1367" s="2447"/>
      <c r="AB1367" s="2447"/>
      <c r="AC1367" s="2447"/>
      <c r="AD1367" s="2447"/>
      <c r="AE1367" s="2447"/>
      <c r="AF1367" s="2447"/>
      <c r="AG1367" s="2447"/>
      <c r="AH1367" s="2448"/>
      <c r="AI1367" s="2446" t="s">
        <v>945</v>
      </c>
      <c r="AJ1367" s="2447"/>
      <c r="AK1367" s="2447"/>
      <c r="AL1367" s="2447"/>
      <c r="AM1367" s="2447"/>
      <c r="AN1367" s="2447"/>
      <c r="AO1367" s="2447"/>
      <c r="AP1367" s="2447"/>
      <c r="AQ1367" s="2447"/>
      <c r="AR1367" s="2447"/>
      <c r="AS1367" s="2447"/>
      <c r="AT1367" s="2448"/>
      <c r="AU1367" s="2446" t="s">
        <v>932</v>
      </c>
      <c r="AV1367" s="2447"/>
      <c r="AW1367" s="2447"/>
      <c r="AX1367" s="2447"/>
      <c r="AY1367" s="2447"/>
      <c r="AZ1367" s="2447"/>
      <c r="BA1367" s="2447"/>
      <c r="BB1367" s="2447"/>
      <c r="BC1367" s="2447"/>
      <c r="BD1367" s="2447"/>
      <c r="BE1367" s="2447"/>
      <c r="BF1367" s="2447"/>
      <c r="BG1367" s="2447"/>
      <c r="BH1367" s="2447"/>
      <c r="BI1367" s="2447"/>
      <c r="BJ1367" s="2448"/>
      <c r="BK1367" s="2446" t="s">
        <v>933</v>
      </c>
      <c r="BL1367" s="2447"/>
      <c r="BM1367" s="2447"/>
      <c r="BN1367" s="2447"/>
      <c r="BO1367" s="2447"/>
      <c r="BP1367" s="2447"/>
      <c r="BQ1367" s="2447"/>
      <c r="BR1367" s="2447"/>
      <c r="BS1367" s="2447"/>
      <c r="BT1367" s="2447"/>
      <c r="BU1367" s="2447"/>
      <c r="BV1367" s="2447"/>
      <c r="BW1367" s="2447"/>
      <c r="BX1367" s="2447"/>
      <c r="BY1367" s="2447"/>
      <c r="BZ1367" s="2447"/>
      <c r="CA1367" s="2447"/>
      <c r="CB1367" s="2447"/>
      <c r="CC1367" s="2447"/>
      <c r="CD1367" s="2447"/>
      <c r="CE1367" s="2448"/>
      <c r="CF1367" s="2556" t="s">
        <v>934</v>
      </c>
      <c r="CG1367" s="2447"/>
      <c r="CH1367" s="2447"/>
      <c r="CI1367" s="2447"/>
      <c r="CJ1367" s="2447"/>
      <c r="CK1367" s="2447"/>
      <c r="CL1367" s="2448"/>
      <c r="CM1367" s="2446" t="s">
        <v>935</v>
      </c>
      <c r="CN1367" s="2447"/>
      <c r="CO1367" s="2447"/>
      <c r="CP1367" s="2447"/>
      <c r="CQ1367" s="2447"/>
      <c r="CR1367" s="2447"/>
      <c r="CS1367" s="2447"/>
      <c r="CT1367" s="2447"/>
      <c r="CU1367" s="2447"/>
      <c r="CV1367" s="2447"/>
      <c r="CW1367" s="2447"/>
      <c r="CX1367" s="2447"/>
      <c r="CY1367" s="2447"/>
      <c r="CZ1367" s="2447"/>
      <c r="DA1367" s="2447"/>
      <c r="DB1367" s="2447"/>
      <c r="DC1367" s="2447"/>
      <c r="DD1367" s="2447"/>
      <c r="DE1367" s="2448"/>
      <c r="DF1367" s="2446" t="s">
        <v>936</v>
      </c>
      <c r="DG1367" s="2447"/>
      <c r="DH1367" s="2447"/>
      <c r="DI1367" s="2447"/>
      <c r="DJ1367" s="2447"/>
      <c r="DK1367" s="2447"/>
      <c r="DL1367" s="2447"/>
      <c r="DM1367" s="2447"/>
      <c r="DN1367" s="2447"/>
      <c r="DO1367" s="2447"/>
      <c r="DP1367" s="2447"/>
      <c r="DQ1367" s="2447"/>
      <c r="DR1367" s="2447"/>
      <c r="DS1367" s="2447"/>
      <c r="DT1367" s="2447"/>
      <c r="DU1367" s="2447"/>
      <c r="DV1367" s="2447"/>
      <c r="DW1367" s="2448"/>
    </row>
    <row r="1368" spans="3:127" ht="22.5" customHeight="1">
      <c r="C1368" s="2452"/>
      <c r="D1368" s="2453"/>
      <c r="E1368" s="2453"/>
      <c r="F1368" s="2453"/>
      <c r="G1368" s="2453"/>
      <c r="H1368" s="2453"/>
      <c r="I1368" s="2453"/>
      <c r="J1368" s="2454"/>
      <c r="K1368" s="2452"/>
      <c r="L1368" s="2453"/>
      <c r="M1368" s="2453"/>
      <c r="N1368" s="2453"/>
      <c r="O1368" s="2453"/>
      <c r="P1368" s="2453"/>
      <c r="Q1368" s="2453"/>
      <c r="R1368" s="2453"/>
      <c r="S1368" s="2453"/>
      <c r="T1368" s="2453"/>
      <c r="U1368" s="2453"/>
      <c r="V1368" s="2453"/>
      <c r="W1368" s="2453"/>
      <c r="X1368" s="2453"/>
      <c r="Y1368" s="2453"/>
      <c r="Z1368" s="2453"/>
      <c r="AA1368" s="2453"/>
      <c r="AB1368" s="2453"/>
      <c r="AC1368" s="2453"/>
      <c r="AD1368" s="2453"/>
      <c r="AE1368" s="2453"/>
      <c r="AF1368" s="2453"/>
      <c r="AG1368" s="2453"/>
      <c r="AH1368" s="2454"/>
      <c r="AI1368" s="2452"/>
      <c r="AJ1368" s="2453"/>
      <c r="AK1368" s="2453"/>
      <c r="AL1368" s="2453"/>
      <c r="AM1368" s="2453"/>
      <c r="AN1368" s="2453"/>
      <c r="AO1368" s="2453"/>
      <c r="AP1368" s="2453"/>
      <c r="AQ1368" s="2453"/>
      <c r="AR1368" s="2453"/>
      <c r="AS1368" s="2453"/>
      <c r="AT1368" s="2454"/>
      <c r="AU1368" s="2452"/>
      <c r="AV1368" s="2453"/>
      <c r="AW1368" s="2453"/>
      <c r="AX1368" s="2453"/>
      <c r="AY1368" s="2453"/>
      <c r="AZ1368" s="2453"/>
      <c r="BA1368" s="2453"/>
      <c r="BB1368" s="2453"/>
      <c r="BC1368" s="2453"/>
      <c r="BD1368" s="2453"/>
      <c r="BE1368" s="2453"/>
      <c r="BF1368" s="2453"/>
      <c r="BG1368" s="2453"/>
      <c r="BH1368" s="2453"/>
      <c r="BI1368" s="2453"/>
      <c r="BJ1368" s="2454"/>
      <c r="BK1368" s="2452"/>
      <c r="BL1368" s="2453"/>
      <c r="BM1368" s="2453"/>
      <c r="BN1368" s="2453"/>
      <c r="BO1368" s="2453"/>
      <c r="BP1368" s="2453"/>
      <c r="BQ1368" s="2453"/>
      <c r="BR1368" s="2453"/>
      <c r="BS1368" s="2453"/>
      <c r="BT1368" s="2453"/>
      <c r="BU1368" s="2453"/>
      <c r="BV1368" s="2453"/>
      <c r="BW1368" s="2453"/>
      <c r="BX1368" s="2453"/>
      <c r="BY1368" s="2453"/>
      <c r="BZ1368" s="2453"/>
      <c r="CA1368" s="2453"/>
      <c r="CB1368" s="2453"/>
      <c r="CC1368" s="2453"/>
      <c r="CD1368" s="2453"/>
      <c r="CE1368" s="2454"/>
      <c r="CF1368" s="2452"/>
      <c r="CG1368" s="2453"/>
      <c r="CH1368" s="2453"/>
      <c r="CI1368" s="2453"/>
      <c r="CJ1368" s="2453"/>
      <c r="CK1368" s="2453"/>
      <c r="CL1368" s="2454"/>
      <c r="CM1368" s="2452"/>
      <c r="CN1368" s="2453"/>
      <c r="CO1368" s="2453"/>
      <c r="CP1368" s="2453"/>
      <c r="CQ1368" s="2453"/>
      <c r="CR1368" s="2453"/>
      <c r="CS1368" s="2453"/>
      <c r="CT1368" s="2453"/>
      <c r="CU1368" s="2453"/>
      <c r="CV1368" s="2453"/>
      <c r="CW1368" s="2453"/>
      <c r="CX1368" s="2453"/>
      <c r="CY1368" s="2453"/>
      <c r="CZ1368" s="2453"/>
      <c r="DA1368" s="2453"/>
      <c r="DB1368" s="2453"/>
      <c r="DC1368" s="2453"/>
      <c r="DD1368" s="2453"/>
      <c r="DE1368" s="2454"/>
      <c r="DF1368" s="2452"/>
      <c r="DG1368" s="2453"/>
      <c r="DH1368" s="2453"/>
      <c r="DI1368" s="2453"/>
      <c r="DJ1368" s="2453"/>
      <c r="DK1368" s="2453"/>
      <c r="DL1368" s="2453"/>
      <c r="DM1368" s="2453"/>
      <c r="DN1368" s="2453"/>
      <c r="DO1368" s="2453"/>
      <c r="DP1368" s="2453"/>
      <c r="DQ1368" s="2453"/>
      <c r="DR1368" s="2453"/>
      <c r="DS1368" s="2453"/>
      <c r="DT1368" s="2453"/>
      <c r="DU1368" s="2453"/>
      <c r="DV1368" s="2453"/>
      <c r="DW1368" s="2454"/>
    </row>
    <row r="1369" spans="3:127" ht="22.5" customHeight="1">
      <c r="C1369" s="2520" t="s">
        <v>954</v>
      </c>
      <c r="D1369" s="2521"/>
      <c r="E1369" s="2521"/>
      <c r="F1369" s="2521"/>
      <c r="G1369" s="2521"/>
      <c r="H1369" s="2521"/>
      <c r="I1369" s="2521"/>
      <c r="J1369" s="2522"/>
      <c r="K1369" s="2505" t="s">
        <v>939</v>
      </c>
      <c r="L1369" s="2506"/>
      <c r="M1369" s="2506"/>
      <c r="N1369" s="2506"/>
      <c r="O1369" s="2506"/>
      <c r="P1369" s="2506"/>
      <c r="Q1369" s="2506"/>
      <c r="R1369" s="2506"/>
      <c r="S1369" s="2506"/>
      <c r="T1369" s="2506"/>
      <c r="U1369" s="2506"/>
      <c r="V1369" s="2506"/>
      <c r="W1369" s="2506"/>
      <c r="X1369" s="2506"/>
      <c r="Y1369" s="2506"/>
      <c r="Z1369" s="2506"/>
      <c r="AA1369" s="2506"/>
      <c r="AB1369" s="2506"/>
      <c r="AC1369" s="2506"/>
      <c r="AD1369" s="2506"/>
      <c r="AE1369" s="2506"/>
      <c r="AF1369" s="2506"/>
      <c r="AG1369" s="2506"/>
      <c r="AH1369" s="2507"/>
      <c r="AI1369" s="2508"/>
      <c r="AJ1369" s="2509"/>
      <c r="AK1369" s="2509"/>
      <c r="AL1369" s="2509"/>
      <c r="AM1369" s="2509"/>
      <c r="AN1369" s="2509"/>
      <c r="AO1369" s="2509"/>
      <c r="AP1369" s="2509"/>
      <c r="AQ1369" s="2509"/>
      <c r="AR1369" s="2509"/>
      <c r="AS1369" s="2509"/>
      <c r="AT1369" s="2510"/>
      <c r="AU1369" s="2487" t="s">
        <v>941</v>
      </c>
      <c r="AV1369" s="2488"/>
      <c r="AW1369" s="2488"/>
      <c r="AX1369" s="2488"/>
      <c r="AY1369" s="2488"/>
      <c r="AZ1369" s="2488"/>
      <c r="BA1369" s="2488"/>
      <c r="BB1369" s="2488"/>
      <c r="BC1369" s="2488"/>
      <c r="BD1369" s="2488"/>
      <c r="BE1369" s="2488"/>
      <c r="BF1369" s="2488"/>
      <c r="BG1369" s="2488"/>
      <c r="BH1369" s="2488"/>
      <c r="BI1369" s="2488"/>
      <c r="BJ1369" s="2488"/>
      <c r="BK1369" s="2511" t="s">
        <v>950</v>
      </c>
      <c r="BL1369" s="2512"/>
      <c r="BM1369" s="2512"/>
      <c r="BN1369" s="2512"/>
      <c r="BO1369" s="2512"/>
      <c r="BP1369" s="2512"/>
      <c r="BQ1369" s="2512"/>
      <c r="BR1369" s="2512"/>
      <c r="BS1369" s="2512"/>
      <c r="BT1369" s="2512"/>
      <c r="BU1369" s="2512"/>
      <c r="BV1369" s="2512"/>
      <c r="BW1369" s="2512"/>
      <c r="BX1369" s="2512"/>
      <c r="BY1369" s="2512"/>
      <c r="BZ1369" s="2512"/>
      <c r="CA1369" s="2512"/>
      <c r="CB1369" s="2512"/>
      <c r="CC1369" s="2512"/>
      <c r="CD1369" s="2512"/>
      <c r="CE1369" s="2513"/>
      <c r="CF1369" s="2511">
        <v>2</v>
      </c>
      <c r="CG1369" s="2512"/>
      <c r="CH1369" s="2512"/>
      <c r="CI1369" s="2512"/>
      <c r="CJ1369" s="2512"/>
      <c r="CK1369" s="2512"/>
      <c r="CL1369" s="2513"/>
      <c r="CM1369" s="2487" t="s">
        <v>946</v>
      </c>
      <c r="CN1369" s="2488"/>
      <c r="CO1369" s="2488"/>
      <c r="CP1369" s="2488"/>
      <c r="CQ1369" s="2488"/>
      <c r="CR1369" s="2488"/>
      <c r="CS1369" s="2488"/>
      <c r="CT1369" s="2488"/>
      <c r="CU1369" s="2488"/>
      <c r="CV1369" s="2488"/>
      <c r="CW1369" s="2488"/>
      <c r="CX1369" s="2488"/>
      <c r="CY1369" s="2488"/>
      <c r="CZ1369" s="2488"/>
      <c r="DA1369" s="2488"/>
      <c r="DB1369" s="2488"/>
      <c r="DC1369" s="2488"/>
      <c r="DD1369" s="2488"/>
      <c r="DE1369" s="2489"/>
      <c r="DF1369" s="2490" t="s">
        <v>937</v>
      </c>
      <c r="DG1369" s="2491"/>
      <c r="DH1369" s="2491"/>
      <c r="DI1369" s="2491"/>
      <c r="DJ1369" s="2491"/>
      <c r="DK1369" s="2491"/>
      <c r="DL1369" s="2491"/>
      <c r="DM1369" s="2491"/>
      <c r="DN1369" s="2491"/>
      <c r="DO1369" s="2491"/>
      <c r="DP1369" s="2491"/>
      <c r="DQ1369" s="2491"/>
      <c r="DR1369" s="2491"/>
      <c r="DS1369" s="2491"/>
      <c r="DT1369" s="2491"/>
      <c r="DU1369" s="2491"/>
      <c r="DV1369" s="2491"/>
      <c r="DW1369" s="543"/>
    </row>
    <row r="1370" spans="3:127" ht="22.5" customHeight="1">
      <c r="C1370" s="2523"/>
      <c r="D1370" s="2524"/>
      <c r="E1370" s="2524"/>
      <c r="F1370" s="2524"/>
      <c r="G1370" s="2524"/>
      <c r="H1370" s="2524"/>
      <c r="I1370" s="2524"/>
      <c r="J1370" s="2525"/>
      <c r="K1370" s="2514" t="s">
        <v>940</v>
      </c>
      <c r="L1370" s="2515"/>
      <c r="M1370" s="2515"/>
      <c r="N1370" s="2515"/>
      <c r="O1370" s="2515"/>
      <c r="P1370" s="2515"/>
      <c r="Q1370" s="2515"/>
      <c r="R1370" s="2515"/>
      <c r="S1370" s="2515"/>
      <c r="T1370" s="2515"/>
      <c r="U1370" s="2515"/>
      <c r="V1370" s="2515"/>
      <c r="W1370" s="2515"/>
      <c r="X1370" s="2515"/>
      <c r="Y1370" s="2515"/>
      <c r="Z1370" s="2515"/>
      <c r="AA1370" s="2515"/>
      <c r="AB1370" s="2515"/>
      <c r="AC1370" s="2515"/>
      <c r="AD1370" s="2515"/>
      <c r="AE1370" s="2515"/>
      <c r="AF1370" s="2515"/>
      <c r="AG1370" s="2515"/>
      <c r="AH1370" s="2516"/>
      <c r="AI1370" s="2517" t="s">
        <v>953</v>
      </c>
      <c r="AJ1370" s="2518"/>
      <c r="AK1370" s="2518"/>
      <c r="AL1370" s="2518"/>
      <c r="AM1370" s="2518"/>
      <c r="AN1370" s="2518"/>
      <c r="AO1370" s="2518"/>
      <c r="AP1370" s="2518"/>
      <c r="AQ1370" s="2518"/>
      <c r="AR1370" s="2518"/>
      <c r="AS1370" s="2518"/>
      <c r="AT1370" s="2519"/>
      <c r="AU1370" s="2492" t="s">
        <v>942</v>
      </c>
      <c r="AV1370" s="2493"/>
      <c r="AW1370" s="2493"/>
      <c r="AX1370" s="2493"/>
      <c r="AY1370" s="2493"/>
      <c r="AZ1370" s="2493"/>
      <c r="BA1370" s="2493"/>
      <c r="BB1370" s="2493"/>
      <c r="BC1370" s="2493"/>
      <c r="BD1370" s="2493"/>
      <c r="BE1370" s="2493"/>
      <c r="BF1370" s="2493"/>
      <c r="BG1370" s="2493"/>
      <c r="BH1370" s="2493"/>
      <c r="BI1370" s="2493"/>
      <c r="BJ1370" s="2493"/>
      <c r="BK1370" s="2497" t="s">
        <v>948</v>
      </c>
      <c r="BL1370" s="2498"/>
      <c r="BM1370" s="2498"/>
      <c r="BN1370" s="2498"/>
      <c r="BO1370" s="2498"/>
      <c r="BP1370" s="2498"/>
      <c r="BQ1370" s="2498"/>
      <c r="BR1370" s="2498"/>
      <c r="BS1370" s="2498"/>
      <c r="BT1370" s="2498"/>
      <c r="BU1370" s="2498"/>
      <c r="BV1370" s="2498"/>
      <c r="BW1370" s="2498"/>
      <c r="BX1370" s="2498"/>
      <c r="BY1370" s="2498"/>
      <c r="BZ1370" s="2498"/>
      <c r="CA1370" s="2498"/>
      <c r="CB1370" s="2498"/>
      <c r="CC1370" s="2498"/>
      <c r="CD1370" s="2498"/>
      <c r="CE1370" s="2499"/>
      <c r="CF1370" s="2497"/>
      <c r="CG1370" s="2498"/>
      <c r="CH1370" s="2498"/>
      <c r="CI1370" s="2498"/>
      <c r="CJ1370" s="2498"/>
      <c r="CK1370" s="2498"/>
      <c r="CL1370" s="2499"/>
      <c r="CM1370" s="2492" t="s">
        <v>947</v>
      </c>
      <c r="CN1370" s="2493"/>
      <c r="CO1370" s="2493"/>
      <c r="CP1370" s="2493"/>
      <c r="CQ1370" s="2493"/>
      <c r="CR1370" s="2493"/>
      <c r="CS1370" s="2493"/>
      <c r="CT1370" s="2493"/>
      <c r="CU1370" s="2493"/>
      <c r="CV1370" s="2493"/>
      <c r="CW1370" s="2493"/>
      <c r="CX1370" s="2493"/>
      <c r="CY1370" s="2493"/>
      <c r="CZ1370" s="2493"/>
      <c r="DA1370" s="2493"/>
      <c r="DB1370" s="2493"/>
      <c r="DC1370" s="2493"/>
      <c r="DD1370" s="2493"/>
      <c r="DE1370" s="2494"/>
      <c r="DF1370" s="2495" t="s">
        <v>938</v>
      </c>
      <c r="DG1370" s="2496"/>
      <c r="DH1370" s="2496"/>
      <c r="DI1370" s="2496"/>
      <c r="DJ1370" s="2496"/>
      <c r="DK1370" s="2496"/>
      <c r="DL1370" s="2496"/>
      <c r="DM1370" s="2496"/>
      <c r="DN1370" s="2496"/>
      <c r="DO1370" s="2496"/>
      <c r="DP1370" s="2496"/>
      <c r="DQ1370" s="2496"/>
      <c r="DR1370" s="2496"/>
      <c r="DS1370" s="2496"/>
      <c r="DT1370" s="2496"/>
      <c r="DU1370" s="2496"/>
      <c r="DV1370" s="2496"/>
      <c r="DW1370" s="578"/>
    </row>
    <row r="1371" spans="3:127" ht="22.5" customHeight="1">
      <c r="C1371" s="2523"/>
      <c r="D1371" s="2524"/>
      <c r="E1371" s="2524"/>
      <c r="F1371" s="2524"/>
      <c r="G1371" s="2524"/>
      <c r="H1371" s="2524"/>
      <c r="I1371" s="2524"/>
      <c r="J1371" s="2525"/>
      <c r="K1371" s="2514"/>
      <c r="L1371" s="2515"/>
      <c r="M1371" s="2515"/>
      <c r="N1371" s="2515"/>
      <c r="O1371" s="2515"/>
      <c r="P1371" s="2515"/>
      <c r="Q1371" s="2515"/>
      <c r="R1371" s="2515"/>
      <c r="S1371" s="2515"/>
      <c r="T1371" s="2515"/>
      <c r="U1371" s="2515"/>
      <c r="V1371" s="2515"/>
      <c r="W1371" s="2515"/>
      <c r="X1371" s="2515"/>
      <c r="Y1371" s="2515"/>
      <c r="Z1371" s="2515"/>
      <c r="AA1371" s="2515"/>
      <c r="AB1371" s="2515"/>
      <c r="AC1371" s="2515"/>
      <c r="AD1371" s="2515"/>
      <c r="AE1371" s="2515"/>
      <c r="AF1371" s="2515"/>
      <c r="AG1371" s="2515"/>
      <c r="AH1371" s="2516"/>
      <c r="AI1371" s="2517"/>
      <c r="AJ1371" s="2518"/>
      <c r="AK1371" s="2518"/>
      <c r="AL1371" s="2518"/>
      <c r="AM1371" s="2518"/>
      <c r="AN1371" s="2518"/>
      <c r="AO1371" s="2518"/>
      <c r="AP1371" s="2518"/>
      <c r="AQ1371" s="2518"/>
      <c r="AR1371" s="2518"/>
      <c r="AS1371" s="2518"/>
      <c r="AT1371" s="2519"/>
      <c r="AU1371" s="2492" t="s">
        <v>943</v>
      </c>
      <c r="AV1371" s="2493"/>
      <c r="AW1371" s="2493"/>
      <c r="AX1371" s="2493"/>
      <c r="AY1371" s="2493"/>
      <c r="AZ1371" s="2493"/>
      <c r="BA1371" s="2493"/>
      <c r="BB1371" s="2493"/>
      <c r="BC1371" s="2493"/>
      <c r="BD1371" s="2493"/>
      <c r="BE1371" s="2493"/>
      <c r="BF1371" s="2493"/>
      <c r="BG1371" s="2493"/>
      <c r="BH1371" s="2493"/>
      <c r="BI1371" s="2493"/>
      <c r="BJ1371" s="2493"/>
      <c r="BK1371" s="2497" t="s">
        <v>949</v>
      </c>
      <c r="BL1371" s="2498"/>
      <c r="BM1371" s="2498"/>
      <c r="BN1371" s="2498"/>
      <c r="BO1371" s="2498"/>
      <c r="BP1371" s="2498"/>
      <c r="BQ1371" s="2498"/>
      <c r="BR1371" s="2498"/>
      <c r="BS1371" s="2498"/>
      <c r="BT1371" s="2498"/>
      <c r="BU1371" s="2498"/>
      <c r="BV1371" s="2498"/>
      <c r="BW1371" s="2498"/>
      <c r="BX1371" s="2498"/>
      <c r="BY1371" s="2498"/>
      <c r="BZ1371" s="2498"/>
      <c r="CA1371" s="2498"/>
      <c r="CB1371" s="2498"/>
      <c r="CC1371" s="2498"/>
      <c r="CD1371" s="2498"/>
      <c r="CE1371" s="2499"/>
      <c r="CF1371" s="2497">
        <v>2</v>
      </c>
      <c r="CG1371" s="2498"/>
      <c r="CH1371" s="2498"/>
      <c r="CI1371" s="2498"/>
      <c r="CJ1371" s="2498"/>
      <c r="CK1371" s="2498"/>
      <c r="CL1371" s="2499"/>
      <c r="CM1371" s="2492" t="s">
        <v>947</v>
      </c>
      <c r="CN1371" s="2493"/>
      <c r="CO1371" s="2493"/>
      <c r="CP1371" s="2493"/>
      <c r="CQ1371" s="2493"/>
      <c r="CR1371" s="2493"/>
      <c r="CS1371" s="2493"/>
      <c r="CT1371" s="2493"/>
      <c r="CU1371" s="2493"/>
      <c r="CV1371" s="2493"/>
      <c r="CW1371" s="2493"/>
      <c r="CX1371" s="2493"/>
      <c r="CY1371" s="2493"/>
      <c r="CZ1371" s="2493"/>
      <c r="DA1371" s="2493"/>
      <c r="DB1371" s="2493"/>
      <c r="DC1371" s="2493"/>
      <c r="DD1371" s="2493"/>
      <c r="DE1371" s="2494"/>
      <c r="DF1371" s="2497" t="s">
        <v>952</v>
      </c>
      <c r="DG1371" s="2498"/>
      <c r="DH1371" s="2498"/>
      <c r="DI1371" s="2498"/>
      <c r="DJ1371" s="2498"/>
      <c r="DK1371" s="2498"/>
      <c r="DL1371" s="2498"/>
      <c r="DM1371" s="2498"/>
      <c r="DN1371" s="2498"/>
      <c r="DO1371" s="2498"/>
      <c r="DP1371" s="2498"/>
      <c r="DQ1371" s="2498"/>
      <c r="DR1371" s="2498"/>
      <c r="DS1371" s="2498"/>
      <c r="DT1371" s="2498"/>
      <c r="DU1371" s="2498"/>
      <c r="DV1371" s="2498"/>
      <c r="DW1371" s="2499"/>
    </row>
    <row r="1372" spans="3:127" ht="22.5" customHeight="1">
      <c r="C1372" s="2523"/>
      <c r="D1372" s="2524"/>
      <c r="E1372" s="2524"/>
      <c r="F1372" s="2524"/>
      <c r="G1372" s="2524"/>
      <c r="H1372" s="2524"/>
      <c r="I1372" s="2524"/>
      <c r="J1372" s="2525"/>
      <c r="K1372" s="2529"/>
      <c r="L1372" s="2530"/>
      <c r="M1372" s="2530"/>
      <c r="N1372" s="2530"/>
      <c r="O1372" s="2530"/>
      <c r="P1372" s="2530"/>
      <c r="Q1372" s="2530"/>
      <c r="R1372" s="2530"/>
      <c r="S1372" s="2530"/>
      <c r="T1372" s="2530"/>
      <c r="U1372" s="2530"/>
      <c r="V1372" s="2530"/>
      <c r="W1372" s="2530"/>
      <c r="X1372" s="2530"/>
      <c r="Y1372" s="2530"/>
      <c r="Z1372" s="2530"/>
      <c r="AA1372" s="2530"/>
      <c r="AB1372" s="2530"/>
      <c r="AC1372" s="2530"/>
      <c r="AD1372" s="2530"/>
      <c r="AE1372" s="2530"/>
      <c r="AF1372" s="2530"/>
      <c r="AG1372" s="2530"/>
      <c r="AH1372" s="2531"/>
      <c r="AI1372" s="2532"/>
      <c r="AJ1372" s="2533"/>
      <c r="AK1372" s="2533"/>
      <c r="AL1372" s="2533"/>
      <c r="AM1372" s="2533"/>
      <c r="AN1372" s="2533"/>
      <c r="AO1372" s="2533"/>
      <c r="AP1372" s="2533"/>
      <c r="AQ1372" s="2533"/>
      <c r="AR1372" s="2533"/>
      <c r="AS1372" s="2533"/>
      <c r="AT1372" s="2534"/>
      <c r="AU1372" s="2500" t="s">
        <v>944</v>
      </c>
      <c r="AV1372" s="2501"/>
      <c r="AW1372" s="2501"/>
      <c r="AX1372" s="2501"/>
      <c r="AY1372" s="2501"/>
      <c r="AZ1372" s="2501"/>
      <c r="BA1372" s="2501"/>
      <c r="BB1372" s="2501"/>
      <c r="BC1372" s="2501"/>
      <c r="BD1372" s="2501"/>
      <c r="BE1372" s="2501"/>
      <c r="BF1372" s="2501"/>
      <c r="BG1372" s="2501"/>
      <c r="BH1372" s="2501"/>
      <c r="BI1372" s="2501"/>
      <c r="BJ1372" s="2501"/>
      <c r="BK1372" s="2535"/>
      <c r="BL1372" s="2536"/>
      <c r="BM1372" s="2536"/>
      <c r="BN1372" s="2536"/>
      <c r="BO1372" s="2536"/>
      <c r="BP1372" s="2536"/>
      <c r="BQ1372" s="2536"/>
      <c r="BR1372" s="2536"/>
      <c r="BS1372" s="2536"/>
      <c r="BT1372" s="2536"/>
      <c r="BU1372" s="2536"/>
      <c r="BV1372" s="2536"/>
      <c r="BW1372" s="2536"/>
      <c r="BX1372" s="2536"/>
      <c r="BY1372" s="2536"/>
      <c r="BZ1372" s="2536"/>
      <c r="CA1372" s="2536"/>
      <c r="CB1372" s="2536"/>
      <c r="CC1372" s="2536"/>
      <c r="CD1372" s="2536"/>
      <c r="CE1372" s="2537"/>
      <c r="CF1372" s="2535"/>
      <c r="CG1372" s="2536"/>
      <c r="CH1372" s="2536"/>
      <c r="CI1372" s="2536"/>
      <c r="CJ1372" s="2536"/>
      <c r="CK1372" s="2536"/>
      <c r="CL1372" s="2537"/>
      <c r="CM1372" s="2500"/>
      <c r="CN1372" s="2501"/>
      <c r="CO1372" s="2501"/>
      <c r="CP1372" s="2501"/>
      <c r="CQ1372" s="2501"/>
      <c r="CR1372" s="2501"/>
      <c r="CS1372" s="2501"/>
      <c r="CT1372" s="2501"/>
      <c r="CU1372" s="2501"/>
      <c r="CV1372" s="2501"/>
      <c r="CW1372" s="2501"/>
      <c r="CX1372" s="2501"/>
      <c r="CY1372" s="2501"/>
      <c r="CZ1372" s="2501"/>
      <c r="DA1372" s="2501"/>
      <c r="DB1372" s="2501"/>
      <c r="DC1372" s="2501"/>
      <c r="DD1372" s="2501"/>
      <c r="DE1372" s="2502"/>
      <c r="DF1372" s="2503" t="s">
        <v>955</v>
      </c>
      <c r="DG1372" s="2504"/>
      <c r="DH1372" s="2504"/>
      <c r="DI1372" s="2504"/>
      <c r="DJ1372" s="2504"/>
      <c r="DK1372" s="2504"/>
      <c r="DL1372" s="2504"/>
      <c r="DM1372" s="2504"/>
      <c r="DN1372" s="2504"/>
      <c r="DO1372" s="2504"/>
      <c r="DP1372" s="2504"/>
      <c r="DQ1372" s="2504"/>
      <c r="DR1372" s="2504"/>
      <c r="DS1372" s="2504"/>
      <c r="DT1372" s="2504"/>
      <c r="DU1372" s="2504"/>
      <c r="DV1372" s="2504"/>
      <c r="DW1372" s="581"/>
    </row>
    <row r="1373" spans="3:127" ht="22.5" customHeight="1">
      <c r="C1373" s="2523"/>
      <c r="D1373" s="2524"/>
      <c r="E1373" s="2524"/>
      <c r="F1373" s="2524"/>
      <c r="G1373" s="2524"/>
      <c r="H1373" s="2524"/>
      <c r="I1373" s="2524"/>
      <c r="J1373" s="2525"/>
      <c r="K1373" s="2505" t="s">
        <v>939</v>
      </c>
      <c r="L1373" s="2506"/>
      <c r="M1373" s="2506"/>
      <c r="N1373" s="2506"/>
      <c r="O1373" s="2506"/>
      <c r="P1373" s="2506"/>
      <c r="Q1373" s="2506"/>
      <c r="R1373" s="2506"/>
      <c r="S1373" s="2506"/>
      <c r="T1373" s="2506"/>
      <c r="U1373" s="2506"/>
      <c r="V1373" s="2506"/>
      <c r="W1373" s="2506"/>
      <c r="X1373" s="2506"/>
      <c r="Y1373" s="2506"/>
      <c r="Z1373" s="2506"/>
      <c r="AA1373" s="2506"/>
      <c r="AB1373" s="2506"/>
      <c r="AC1373" s="2506"/>
      <c r="AD1373" s="2506"/>
      <c r="AE1373" s="2506"/>
      <c r="AF1373" s="2506"/>
      <c r="AG1373" s="2506"/>
      <c r="AH1373" s="2507"/>
      <c r="AI1373" s="2508"/>
      <c r="AJ1373" s="2509"/>
      <c r="AK1373" s="2509"/>
      <c r="AL1373" s="2509"/>
      <c r="AM1373" s="2509"/>
      <c r="AN1373" s="2509"/>
      <c r="AO1373" s="2509"/>
      <c r="AP1373" s="2509"/>
      <c r="AQ1373" s="2509"/>
      <c r="AR1373" s="2509"/>
      <c r="AS1373" s="2509"/>
      <c r="AT1373" s="2510"/>
      <c r="AU1373" s="2487" t="s">
        <v>941</v>
      </c>
      <c r="AV1373" s="2488"/>
      <c r="AW1373" s="2488"/>
      <c r="AX1373" s="2488"/>
      <c r="AY1373" s="2488"/>
      <c r="AZ1373" s="2488"/>
      <c r="BA1373" s="2488"/>
      <c r="BB1373" s="2488"/>
      <c r="BC1373" s="2488"/>
      <c r="BD1373" s="2488"/>
      <c r="BE1373" s="2488"/>
      <c r="BF1373" s="2488"/>
      <c r="BG1373" s="2488"/>
      <c r="BH1373" s="2488"/>
      <c r="BI1373" s="2488"/>
      <c r="BJ1373" s="2488"/>
      <c r="BK1373" s="2511" t="s">
        <v>950</v>
      </c>
      <c r="BL1373" s="2512"/>
      <c r="BM1373" s="2512"/>
      <c r="BN1373" s="2512"/>
      <c r="BO1373" s="2512"/>
      <c r="BP1373" s="2512"/>
      <c r="BQ1373" s="2512"/>
      <c r="BR1373" s="2512"/>
      <c r="BS1373" s="2512"/>
      <c r="BT1373" s="2512"/>
      <c r="BU1373" s="2512"/>
      <c r="BV1373" s="2512"/>
      <c r="BW1373" s="2512"/>
      <c r="BX1373" s="2512"/>
      <c r="BY1373" s="2512"/>
      <c r="BZ1373" s="2512"/>
      <c r="CA1373" s="2512"/>
      <c r="CB1373" s="2512"/>
      <c r="CC1373" s="2512"/>
      <c r="CD1373" s="2512"/>
      <c r="CE1373" s="2513"/>
      <c r="CF1373" s="2511">
        <v>2</v>
      </c>
      <c r="CG1373" s="2512"/>
      <c r="CH1373" s="2512"/>
      <c r="CI1373" s="2512"/>
      <c r="CJ1373" s="2512"/>
      <c r="CK1373" s="2512"/>
      <c r="CL1373" s="2513"/>
      <c r="CM1373" s="2487" t="s">
        <v>946</v>
      </c>
      <c r="CN1373" s="2488"/>
      <c r="CO1373" s="2488"/>
      <c r="CP1373" s="2488"/>
      <c r="CQ1373" s="2488"/>
      <c r="CR1373" s="2488"/>
      <c r="CS1373" s="2488"/>
      <c r="CT1373" s="2488"/>
      <c r="CU1373" s="2488"/>
      <c r="CV1373" s="2488"/>
      <c r="CW1373" s="2488"/>
      <c r="CX1373" s="2488"/>
      <c r="CY1373" s="2488"/>
      <c r="CZ1373" s="2488"/>
      <c r="DA1373" s="2488"/>
      <c r="DB1373" s="2488"/>
      <c r="DC1373" s="2488"/>
      <c r="DD1373" s="2488"/>
      <c r="DE1373" s="2489"/>
      <c r="DF1373" s="2490" t="s">
        <v>937</v>
      </c>
      <c r="DG1373" s="2491"/>
      <c r="DH1373" s="2491"/>
      <c r="DI1373" s="2491"/>
      <c r="DJ1373" s="2491"/>
      <c r="DK1373" s="2491"/>
      <c r="DL1373" s="2491"/>
      <c r="DM1373" s="2491"/>
      <c r="DN1373" s="2491"/>
      <c r="DO1373" s="2491"/>
      <c r="DP1373" s="2491"/>
      <c r="DQ1373" s="2491"/>
      <c r="DR1373" s="2491"/>
      <c r="DS1373" s="2491"/>
      <c r="DT1373" s="2491"/>
      <c r="DU1373" s="2491"/>
      <c r="DV1373" s="2491"/>
      <c r="DW1373" s="543"/>
    </row>
    <row r="1374" spans="3:127" ht="22.5" customHeight="1">
      <c r="C1374" s="2523"/>
      <c r="D1374" s="2524"/>
      <c r="E1374" s="2524"/>
      <c r="F1374" s="2524"/>
      <c r="G1374" s="2524"/>
      <c r="H1374" s="2524"/>
      <c r="I1374" s="2524"/>
      <c r="J1374" s="2525"/>
      <c r="K1374" s="2514" t="s">
        <v>940</v>
      </c>
      <c r="L1374" s="2515"/>
      <c r="M1374" s="2515"/>
      <c r="N1374" s="2515"/>
      <c r="O1374" s="2515"/>
      <c r="P1374" s="2515"/>
      <c r="Q1374" s="2515"/>
      <c r="R1374" s="2515"/>
      <c r="S1374" s="2515"/>
      <c r="T1374" s="2515"/>
      <c r="U1374" s="2515"/>
      <c r="V1374" s="2515"/>
      <c r="W1374" s="2515"/>
      <c r="X1374" s="2515"/>
      <c r="Y1374" s="2515"/>
      <c r="Z1374" s="2515"/>
      <c r="AA1374" s="2515"/>
      <c r="AB1374" s="2515"/>
      <c r="AC1374" s="2515"/>
      <c r="AD1374" s="2515"/>
      <c r="AE1374" s="2515"/>
      <c r="AF1374" s="2515"/>
      <c r="AG1374" s="2515"/>
      <c r="AH1374" s="2516"/>
      <c r="AI1374" s="2517" t="s">
        <v>953</v>
      </c>
      <c r="AJ1374" s="2518"/>
      <c r="AK1374" s="2518"/>
      <c r="AL1374" s="2518"/>
      <c r="AM1374" s="2518"/>
      <c r="AN1374" s="2518"/>
      <c r="AO1374" s="2518"/>
      <c r="AP1374" s="2518"/>
      <c r="AQ1374" s="2518"/>
      <c r="AR1374" s="2518"/>
      <c r="AS1374" s="2518"/>
      <c r="AT1374" s="2519"/>
      <c r="AU1374" s="2492" t="s">
        <v>942</v>
      </c>
      <c r="AV1374" s="2493"/>
      <c r="AW1374" s="2493"/>
      <c r="AX1374" s="2493"/>
      <c r="AY1374" s="2493"/>
      <c r="AZ1374" s="2493"/>
      <c r="BA1374" s="2493"/>
      <c r="BB1374" s="2493"/>
      <c r="BC1374" s="2493"/>
      <c r="BD1374" s="2493"/>
      <c r="BE1374" s="2493"/>
      <c r="BF1374" s="2493"/>
      <c r="BG1374" s="2493"/>
      <c r="BH1374" s="2493"/>
      <c r="BI1374" s="2493"/>
      <c r="BJ1374" s="2493"/>
      <c r="BK1374" s="2497" t="s">
        <v>948</v>
      </c>
      <c r="BL1374" s="2498"/>
      <c r="BM1374" s="2498"/>
      <c r="BN1374" s="2498"/>
      <c r="BO1374" s="2498"/>
      <c r="BP1374" s="2498"/>
      <c r="BQ1374" s="2498"/>
      <c r="BR1374" s="2498"/>
      <c r="BS1374" s="2498"/>
      <c r="BT1374" s="2498"/>
      <c r="BU1374" s="2498"/>
      <c r="BV1374" s="2498"/>
      <c r="BW1374" s="2498"/>
      <c r="BX1374" s="2498"/>
      <c r="BY1374" s="2498"/>
      <c r="BZ1374" s="2498"/>
      <c r="CA1374" s="2498"/>
      <c r="CB1374" s="2498"/>
      <c r="CC1374" s="2498"/>
      <c r="CD1374" s="2498"/>
      <c r="CE1374" s="2499"/>
      <c r="CF1374" s="2497"/>
      <c r="CG1374" s="2498"/>
      <c r="CH1374" s="2498"/>
      <c r="CI1374" s="2498"/>
      <c r="CJ1374" s="2498"/>
      <c r="CK1374" s="2498"/>
      <c r="CL1374" s="2499"/>
      <c r="CM1374" s="2492" t="s">
        <v>947</v>
      </c>
      <c r="CN1374" s="2493"/>
      <c r="CO1374" s="2493"/>
      <c r="CP1374" s="2493"/>
      <c r="CQ1374" s="2493"/>
      <c r="CR1374" s="2493"/>
      <c r="CS1374" s="2493"/>
      <c r="CT1374" s="2493"/>
      <c r="CU1374" s="2493"/>
      <c r="CV1374" s="2493"/>
      <c r="CW1374" s="2493"/>
      <c r="CX1374" s="2493"/>
      <c r="CY1374" s="2493"/>
      <c r="CZ1374" s="2493"/>
      <c r="DA1374" s="2493"/>
      <c r="DB1374" s="2493"/>
      <c r="DC1374" s="2493"/>
      <c r="DD1374" s="2493"/>
      <c r="DE1374" s="2494"/>
      <c r="DF1374" s="2495" t="s">
        <v>938</v>
      </c>
      <c r="DG1374" s="2496"/>
      <c r="DH1374" s="2496"/>
      <c r="DI1374" s="2496"/>
      <c r="DJ1374" s="2496"/>
      <c r="DK1374" s="2496"/>
      <c r="DL1374" s="2496"/>
      <c r="DM1374" s="2496"/>
      <c r="DN1374" s="2496"/>
      <c r="DO1374" s="2496"/>
      <c r="DP1374" s="2496"/>
      <c r="DQ1374" s="2496"/>
      <c r="DR1374" s="2496"/>
      <c r="DS1374" s="2496"/>
      <c r="DT1374" s="2496"/>
      <c r="DU1374" s="2496"/>
      <c r="DV1374" s="2496"/>
      <c r="DW1374" s="578"/>
    </row>
    <row r="1375" spans="3:127" ht="22.5" customHeight="1">
      <c r="C1375" s="2523"/>
      <c r="D1375" s="2524"/>
      <c r="E1375" s="2524"/>
      <c r="F1375" s="2524"/>
      <c r="G1375" s="2524"/>
      <c r="H1375" s="2524"/>
      <c r="I1375" s="2524"/>
      <c r="J1375" s="2525"/>
      <c r="K1375" s="2514"/>
      <c r="L1375" s="2515"/>
      <c r="M1375" s="2515"/>
      <c r="N1375" s="2515"/>
      <c r="O1375" s="2515"/>
      <c r="P1375" s="2515"/>
      <c r="Q1375" s="2515"/>
      <c r="R1375" s="2515"/>
      <c r="S1375" s="2515"/>
      <c r="T1375" s="2515"/>
      <c r="U1375" s="2515"/>
      <c r="V1375" s="2515"/>
      <c r="W1375" s="2515"/>
      <c r="X1375" s="2515"/>
      <c r="Y1375" s="2515"/>
      <c r="Z1375" s="2515"/>
      <c r="AA1375" s="2515"/>
      <c r="AB1375" s="2515"/>
      <c r="AC1375" s="2515"/>
      <c r="AD1375" s="2515"/>
      <c r="AE1375" s="2515"/>
      <c r="AF1375" s="2515"/>
      <c r="AG1375" s="2515"/>
      <c r="AH1375" s="2516"/>
      <c r="AI1375" s="2517"/>
      <c r="AJ1375" s="2518"/>
      <c r="AK1375" s="2518"/>
      <c r="AL1375" s="2518"/>
      <c r="AM1375" s="2518"/>
      <c r="AN1375" s="2518"/>
      <c r="AO1375" s="2518"/>
      <c r="AP1375" s="2518"/>
      <c r="AQ1375" s="2518"/>
      <c r="AR1375" s="2518"/>
      <c r="AS1375" s="2518"/>
      <c r="AT1375" s="2519"/>
      <c r="AU1375" s="2492" t="s">
        <v>943</v>
      </c>
      <c r="AV1375" s="2493"/>
      <c r="AW1375" s="2493"/>
      <c r="AX1375" s="2493"/>
      <c r="AY1375" s="2493"/>
      <c r="AZ1375" s="2493"/>
      <c r="BA1375" s="2493"/>
      <c r="BB1375" s="2493"/>
      <c r="BC1375" s="2493"/>
      <c r="BD1375" s="2493"/>
      <c r="BE1375" s="2493"/>
      <c r="BF1375" s="2493"/>
      <c r="BG1375" s="2493"/>
      <c r="BH1375" s="2493"/>
      <c r="BI1375" s="2493"/>
      <c r="BJ1375" s="2493"/>
      <c r="BK1375" s="2497" t="s">
        <v>949</v>
      </c>
      <c r="BL1375" s="2498"/>
      <c r="BM1375" s="2498"/>
      <c r="BN1375" s="2498"/>
      <c r="BO1375" s="2498"/>
      <c r="BP1375" s="2498"/>
      <c r="BQ1375" s="2498"/>
      <c r="BR1375" s="2498"/>
      <c r="BS1375" s="2498"/>
      <c r="BT1375" s="2498"/>
      <c r="BU1375" s="2498"/>
      <c r="BV1375" s="2498"/>
      <c r="BW1375" s="2498"/>
      <c r="BX1375" s="2498"/>
      <c r="BY1375" s="2498"/>
      <c r="BZ1375" s="2498"/>
      <c r="CA1375" s="2498"/>
      <c r="CB1375" s="2498"/>
      <c r="CC1375" s="2498"/>
      <c r="CD1375" s="2498"/>
      <c r="CE1375" s="2499"/>
      <c r="CF1375" s="2497">
        <v>2</v>
      </c>
      <c r="CG1375" s="2498"/>
      <c r="CH1375" s="2498"/>
      <c r="CI1375" s="2498"/>
      <c r="CJ1375" s="2498"/>
      <c r="CK1375" s="2498"/>
      <c r="CL1375" s="2499"/>
      <c r="CM1375" s="2492" t="s">
        <v>947</v>
      </c>
      <c r="CN1375" s="2493"/>
      <c r="CO1375" s="2493"/>
      <c r="CP1375" s="2493"/>
      <c r="CQ1375" s="2493"/>
      <c r="CR1375" s="2493"/>
      <c r="CS1375" s="2493"/>
      <c r="CT1375" s="2493"/>
      <c r="CU1375" s="2493"/>
      <c r="CV1375" s="2493"/>
      <c r="CW1375" s="2493"/>
      <c r="CX1375" s="2493"/>
      <c r="CY1375" s="2493"/>
      <c r="CZ1375" s="2493"/>
      <c r="DA1375" s="2493"/>
      <c r="DB1375" s="2493"/>
      <c r="DC1375" s="2493"/>
      <c r="DD1375" s="2493"/>
      <c r="DE1375" s="2494"/>
      <c r="DF1375" s="2497" t="s">
        <v>952</v>
      </c>
      <c r="DG1375" s="2498"/>
      <c r="DH1375" s="2498"/>
      <c r="DI1375" s="2498"/>
      <c r="DJ1375" s="2498"/>
      <c r="DK1375" s="2498"/>
      <c r="DL1375" s="2498"/>
      <c r="DM1375" s="2498"/>
      <c r="DN1375" s="2498"/>
      <c r="DO1375" s="2498"/>
      <c r="DP1375" s="2498"/>
      <c r="DQ1375" s="2498"/>
      <c r="DR1375" s="2498"/>
      <c r="DS1375" s="2498"/>
      <c r="DT1375" s="2498"/>
      <c r="DU1375" s="2498"/>
      <c r="DV1375" s="2498"/>
      <c r="DW1375" s="2499"/>
    </row>
    <row r="1376" spans="3:127" ht="22.5" customHeight="1">
      <c r="C1376" s="2523"/>
      <c r="D1376" s="2524"/>
      <c r="E1376" s="2524"/>
      <c r="F1376" s="2524"/>
      <c r="G1376" s="2524"/>
      <c r="H1376" s="2524"/>
      <c r="I1376" s="2524"/>
      <c r="J1376" s="2525"/>
      <c r="K1376" s="2529"/>
      <c r="L1376" s="2530"/>
      <c r="M1376" s="2530"/>
      <c r="N1376" s="2530"/>
      <c r="O1376" s="2530"/>
      <c r="P1376" s="2530"/>
      <c r="Q1376" s="2530"/>
      <c r="R1376" s="2530"/>
      <c r="S1376" s="2530"/>
      <c r="T1376" s="2530"/>
      <c r="U1376" s="2530"/>
      <c r="V1376" s="2530"/>
      <c r="W1376" s="2530"/>
      <c r="X1376" s="2530"/>
      <c r="Y1376" s="2530"/>
      <c r="Z1376" s="2530"/>
      <c r="AA1376" s="2530"/>
      <c r="AB1376" s="2530"/>
      <c r="AC1376" s="2530"/>
      <c r="AD1376" s="2530"/>
      <c r="AE1376" s="2530"/>
      <c r="AF1376" s="2530"/>
      <c r="AG1376" s="2530"/>
      <c r="AH1376" s="2531"/>
      <c r="AI1376" s="2532"/>
      <c r="AJ1376" s="2533"/>
      <c r="AK1376" s="2533"/>
      <c r="AL1376" s="2533"/>
      <c r="AM1376" s="2533"/>
      <c r="AN1376" s="2533"/>
      <c r="AO1376" s="2533"/>
      <c r="AP1376" s="2533"/>
      <c r="AQ1376" s="2533"/>
      <c r="AR1376" s="2533"/>
      <c r="AS1376" s="2533"/>
      <c r="AT1376" s="2534"/>
      <c r="AU1376" s="2500" t="s">
        <v>944</v>
      </c>
      <c r="AV1376" s="2501"/>
      <c r="AW1376" s="2501"/>
      <c r="AX1376" s="2501"/>
      <c r="AY1376" s="2501"/>
      <c r="AZ1376" s="2501"/>
      <c r="BA1376" s="2501"/>
      <c r="BB1376" s="2501"/>
      <c r="BC1376" s="2501"/>
      <c r="BD1376" s="2501"/>
      <c r="BE1376" s="2501"/>
      <c r="BF1376" s="2501"/>
      <c r="BG1376" s="2501"/>
      <c r="BH1376" s="2501"/>
      <c r="BI1376" s="2501"/>
      <c r="BJ1376" s="2501"/>
      <c r="BK1376" s="2535"/>
      <c r="BL1376" s="2536"/>
      <c r="BM1376" s="2536"/>
      <c r="BN1376" s="2536"/>
      <c r="BO1376" s="2536"/>
      <c r="BP1376" s="2536"/>
      <c r="BQ1376" s="2536"/>
      <c r="BR1376" s="2536"/>
      <c r="BS1376" s="2536"/>
      <c r="BT1376" s="2536"/>
      <c r="BU1376" s="2536"/>
      <c r="BV1376" s="2536"/>
      <c r="BW1376" s="2536"/>
      <c r="BX1376" s="2536"/>
      <c r="BY1376" s="2536"/>
      <c r="BZ1376" s="2536"/>
      <c r="CA1376" s="2536"/>
      <c r="CB1376" s="2536"/>
      <c r="CC1376" s="2536"/>
      <c r="CD1376" s="2536"/>
      <c r="CE1376" s="2537"/>
      <c r="CF1376" s="2535"/>
      <c r="CG1376" s="2536"/>
      <c r="CH1376" s="2536"/>
      <c r="CI1376" s="2536"/>
      <c r="CJ1376" s="2536"/>
      <c r="CK1376" s="2536"/>
      <c r="CL1376" s="2537"/>
      <c r="CM1376" s="2500"/>
      <c r="CN1376" s="2501"/>
      <c r="CO1376" s="2501"/>
      <c r="CP1376" s="2501"/>
      <c r="CQ1376" s="2501"/>
      <c r="CR1376" s="2501"/>
      <c r="CS1376" s="2501"/>
      <c r="CT1376" s="2501"/>
      <c r="CU1376" s="2501"/>
      <c r="CV1376" s="2501"/>
      <c r="CW1376" s="2501"/>
      <c r="CX1376" s="2501"/>
      <c r="CY1376" s="2501"/>
      <c r="CZ1376" s="2501"/>
      <c r="DA1376" s="2501"/>
      <c r="DB1376" s="2501"/>
      <c r="DC1376" s="2501"/>
      <c r="DD1376" s="2501"/>
      <c r="DE1376" s="2502"/>
      <c r="DF1376" s="2503" t="s">
        <v>956</v>
      </c>
      <c r="DG1376" s="2504"/>
      <c r="DH1376" s="2504"/>
      <c r="DI1376" s="2504"/>
      <c r="DJ1376" s="2504"/>
      <c r="DK1376" s="2504"/>
      <c r="DL1376" s="2504"/>
      <c r="DM1376" s="2504"/>
      <c r="DN1376" s="2504"/>
      <c r="DO1376" s="2504"/>
      <c r="DP1376" s="2504"/>
      <c r="DQ1376" s="2504"/>
      <c r="DR1376" s="2504"/>
      <c r="DS1376" s="2504"/>
      <c r="DT1376" s="2504"/>
      <c r="DU1376" s="2504"/>
      <c r="DV1376" s="2504"/>
      <c r="DW1376" s="581"/>
    </row>
    <row r="1377" spans="3:127" ht="22.5" customHeight="1">
      <c r="C1377" s="2523"/>
      <c r="D1377" s="2524"/>
      <c r="E1377" s="2524"/>
      <c r="F1377" s="2524"/>
      <c r="G1377" s="2524"/>
      <c r="H1377" s="2524"/>
      <c r="I1377" s="2524"/>
      <c r="J1377" s="2525"/>
      <c r="K1377" s="2505" t="s">
        <v>939</v>
      </c>
      <c r="L1377" s="2506"/>
      <c r="M1377" s="2506"/>
      <c r="N1377" s="2506"/>
      <c r="O1377" s="2506"/>
      <c r="P1377" s="2506"/>
      <c r="Q1377" s="2506"/>
      <c r="R1377" s="2506"/>
      <c r="S1377" s="2506"/>
      <c r="T1377" s="2506"/>
      <c r="U1377" s="2506"/>
      <c r="V1377" s="2506"/>
      <c r="W1377" s="2506"/>
      <c r="X1377" s="2506"/>
      <c r="Y1377" s="2506"/>
      <c r="Z1377" s="2506"/>
      <c r="AA1377" s="2506"/>
      <c r="AB1377" s="2506"/>
      <c r="AC1377" s="2506"/>
      <c r="AD1377" s="2506"/>
      <c r="AE1377" s="2506"/>
      <c r="AF1377" s="2506"/>
      <c r="AG1377" s="2506"/>
      <c r="AH1377" s="2507"/>
      <c r="AI1377" s="2508"/>
      <c r="AJ1377" s="2509"/>
      <c r="AK1377" s="2509"/>
      <c r="AL1377" s="2509"/>
      <c r="AM1377" s="2509"/>
      <c r="AN1377" s="2509"/>
      <c r="AO1377" s="2509"/>
      <c r="AP1377" s="2509"/>
      <c r="AQ1377" s="2509"/>
      <c r="AR1377" s="2509"/>
      <c r="AS1377" s="2509"/>
      <c r="AT1377" s="2510"/>
      <c r="AU1377" s="2487" t="s">
        <v>941</v>
      </c>
      <c r="AV1377" s="2488"/>
      <c r="AW1377" s="2488"/>
      <c r="AX1377" s="2488"/>
      <c r="AY1377" s="2488"/>
      <c r="AZ1377" s="2488"/>
      <c r="BA1377" s="2488"/>
      <c r="BB1377" s="2488"/>
      <c r="BC1377" s="2488"/>
      <c r="BD1377" s="2488"/>
      <c r="BE1377" s="2488"/>
      <c r="BF1377" s="2488"/>
      <c r="BG1377" s="2488"/>
      <c r="BH1377" s="2488"/>
      <c r="BI1377" s="2488"/>
      <c r="BJ1377" s="2488"/>
      <c r="BK1377" s="2511" t="s">
        <v>950</v>
      </c>
      <c r="BL1377" s="2512"/>
      <c r="BM1377" s="2512"/>
      <c r="BN1377" s="2512"/>
      <c r="BO1377" s="2512"/>
      <c r="BP1377" s="2512"/>
      <c r="BQ1377" s="2512"/>
      <c r="BR1377" s="2512"/>
      <c r="BS1377" s="2512"/>
      <c r="BT1377" s="2512"/>
      <c r="BU1377" s="2512"/>
      <c r="BV1377" s="2512"/>
      <c r="BW1377" s="2512"/>
      <c r="BX1377" s="2512"/>
      <c r="BY1377" s="2512"/>
      <c r="BZ1377" s="2512"/>
      <c r="CA1377" s="2512"/>
      <c r="CB1377" s="2512"/>
      <c r="CC1377" s="2512"/>
      <c r="CD1377" s="2512"/>
      <c r="CE1377" s="2513"/>
      <c r="CF1377" s="2511">
        <v>2</v>
      </c>
      <c r="CG1377" s="2512"/>
      <c r="CH1377" s="2512"/>
      <c r="CI1377" s="2512"/>
      <c r="CJ1377" s="2512"/>
      <c r="CK1377" s="2512"/>
      <c r="CL1377" s="2513"/>
      <c r="CM1377" s="2487" t="s">
        <v>946</v>
      </c>
      <c r="CN1377" s="2488"/>
      <c r="CO1377" s="2488"/>
      <c r="CP1377" s="2488"/>
      <c r="CQ1377" s="2488"/>
      <c r="CR1377" s="2488"/>
      <c r="CS1377" s="2488"/>
      <c r="CT1377" s="2488"/>
      <c r="CU1377" s="2488"/>
      <c r="CV1377" s="2488"/>
      <c r="CW1377" s="2488"/>
      <c r="CX1377" s="2488"/>
      <c r="CY1377" s="2488"/>
      <c r="CZ1377" s="2488"/>
      <c r="DA1377" s="2488"/>
      <c r="DB1377" s="2488"/>
      <c r="DC1377" s="2488"/>
      <c r="DD1377" s="2488"/>
      <c r="DE1377" s="2489"/>
      <c r="DF1377" s="2490" t="s">
        <v>937</v>
      </c>
      <c r="DG1377" s="2491"/>
      <c r="DH1377" s="2491"/>
      <c r="DI1377" s="2491"/>
      <c r="DJ1377" s="2491"/>
      <c r="DK1377" s="2491"/>
      <c r="DL1377" s="2491"/>
      <c r="DM1377" s="2491"/>
      <c r="DN1377" s="2491"/>
      <c r="DO1377" s="2491"/>
      <c r="DP1377" s="2491"/>
      <c r="DQ1377" s="2491"/>
      <c r="DR1377" s="2491"/>
      <c r="DS1377" s="2491"/>
      <c r="DT1377" s="2491"/>
      <c r="DU1377" s="2491"/>
      <c r="DV1377" s="2491"/>
      <c r="DW1377" s="543"/>
    </row>
    <row r="1378" spans="3:127" ht="22.5" customHeight="1">
      <c r="C1378" s="2523"/>
      <c r="D1378" s="2524"/>
      <c r="E1378" s="2524"/>
      <c r="F1378" s="2524"/>
      <c r="G1378" s="2524"/>
      <c r="H1378" s="2524"/>
      <c r="I1378" s="2524"/>
      <c r="J1378" s="2525"/>
      <c r="K1378" s="2514" t="s">
        <v>940</v>
      </c>
      <c r="L1378" s="2515"/>
      <c r="M1378" s="2515"/>
      <c r="N1378" s="2515"/>
      <c r="O1378" s="2515"/>
      <c r="P1378" s="2515"/>
      <c r="Q1378" s="2515"/>
      <c r="R1378" s="2515"/>
      <c r="S1378" s="2515"/>
      <c r="T1378" s="2515"/>
      <c r="U1378" s="2515"/>
      <c r="V1378" s="2515"/>
      <c r="W1378" s="2515"/>
      <c r="X1378" s="2515"/>
      <c r="Y1378" s="2515"/>
      <c r="Z1378" s="2515"/>
      <c r="AA1378" s="2515"/>
      <c r="AB1378" s="2515"/>
      <c r="AC1378" s="2515"/>
      <c r="AD1378" s="2515"/>
      <c r="AE1378" s="2515"/>
      <c r="AF1378" s="2515"/>
      <c r="AG1378" s="2515"/>
      <c r="AH1378" s="2516"/>
      <c r="AI1378" s="2517" t="s">
        <v>953</v>
      </c>
      <c r="AJ1378" s="2518"/>
      <c r="AK1378" s="2518"/>
      <c r="AL1378" s="2518"/>
      <c r="AM1378" s="2518"/>
      <c r="AN1378" s="2518"/>
      <c r="AO1378" s="2518"/>
      <c r="AP1378" s="2518"/>
      <c r="AQ1378" s="2518"/>
      <c r="AR1378" s="2518"/>
      <c r="AS1378" s="2518"/>
      <c r="AT1378" s="2519"/>
      <c r="AU1378" s="2492" t="s">
        <v>942</v>
      </c>
      <c r="AV1378" s="2493"/>
      <c r="AW1378" s="2493"/>
      <c r="AX1378" s="2493"/>
      <c r="AY1378" s="2493"/>
      <c r="AZ1378" s="2493"/>
      <c r="BA1378" s="2493"/>
      <c r="BB1378" s="2493"/>
      <c r="BC1378" s="2493"/>
      <c r="BD1378" s="2493"/>
      <c r="BE1378" s="2493"/>
      <c r="BF1378" s="2493"/>
      <c r="BG1378" s="2493"/>
      <c r="BH1378" s="2493"/>
      <c r="BI1378" s="2493"/>
      <c r="BJ1378" s="2493"/>
      <c r="BK1378" s="2497" t="s">
        <v>948</v>
      </c>
      <c r="BL1378" s="2498"/>
      <c r="BM1378" s="2498"/>
      <c r="BN1378" s="2498"/>
      <c r="BO1378" s="2498"/>
      <c r="BP1378" s="2498"/>
      <c r="BQ1378" s="2498"/>
      <c r="BR1378" s="2498"/>
      <c r="BS1378" s="2498"/>
      <c r="BT1378" s="2498"/>
      <c r="BU1378" s="2498"/>
      <c r="BV1378" s="2498"/>
      <c r="BW1378" s="2498"/>
      <c r="BX1378" s="2498"/>
      <c r="BY1378" s="2498"/>
      <c r="BZ1378" s="2498"/>
      <c r="CA1378" s="2498"/>
      <c r="CB1378" s="2498"/>
      <c r="CC1378" s="2498"/>
      <c r="CD1378" s="2498"/>
      <c r="CE1378" s="2499"/>
      <c r="CF1378" s="2497"/>
      <c r="CG1378" s="2498"/>
      <c r="CH1378" s="2498"/>
      <c r="CI1378" s="2498"/>
      <c r="CJ1378" s="2498"/>
      <c r="CK1378" s="2498"/>
      <c r="CL1378" s="2499"/>
      <c r="CM1378" s="2492" t="s">
        <v>947</v>
      </c>
      <c r="CN1378" s="2493"/>
      <c r="CO1378" s="2493"/>
      <c r="CP1378" s="2493"/>
      <c r="CQ1378" s="2493"/>
      <c r="CR1378" s="2493"/>
      <c r="CS1378" s="2493"/>
      <c r="CT1378" s="2493"/>
      <c r="CU1378" s="2493"/>
      <c r="CV1378" s="2493"/>
      <c r="CW1378" s="2493"/>
      <c r="CX1378" s="2493"/>
      <c r="CY1378" s="2493"/>
      <c r="CZ1378" s="2493"/>
      <c r="DA1378" s="2493"/>
      <c r="DB1378" s="2493"/>
      <c r="DC1378" s="2493"/>
      <c r="DD1378" s="2493"/>
      <c r="DE1378" s="2494"/>
      <c r="DF1378" s="2495" t="s">
        <v>938</v>
      </c>
      <c r="DG1378" s="2496"/>
      <c r="DH1378" s="2496"/>
      <c r="DI1378" s="2496"/>
      <c r="DJ1378" s="2496"/>
      <c r="DK1378" s="2496"/>
      <c r="DL1378" s="2496"/>
      <c r="DM1378" s="2496"/>
      <c r="DN1378" s="2496"/>
      <c r="DO1378" s="2496"/>
      <c r="DP1378" s="2496"/>
      <c r="DQ1378" s="2496"/>
      <c r="DR1378" s="2496"/>
      <c r="DS1378" s="2496"/>
      <c r="DT1378" s="2496"/>
      <c r="DU1378" s="2496"/>
      <c r="DV1378" s="2496"/>
      <c r="DW1378" s="578"/>
    </row>
    <row r="1379" spans="3:127" ht="22.5" customHeight="1">
      <c r="C1379" s="2523"/>
      <c r="D1379" s="2524"/>
      <c r="E1379" s="2524"/>
      <c r="F1379" s="2524"/>
      <c r="G1379" s="2524"/>
      <c r="H1379" s="2524"/>
      <c r="I1379" s="2524"/>
      <c r="J1379" s="2525"/>
      <c r="K1379" s="2514"/>
      <c r="L1379" s="2515"/>
      <c r="M1379" s="2515"/>
      <c r="N1379" s="2515"/>
      <c r="O1379" s="2515"/>
      <c r="P1379" s="2515"/>
      <c r="Q1379" s="2515"/>
      <c r="R1379" s="2515"/>
      <c r="S1379" s="2515"/>
      <c r="T1379" s="2515"/>
      <c r="U1379" s="2515"/>
      <c r="V1379" s="2515"/>
      <c r="W1379" s="2515"/>
      <c r="X1379" s="2515"/>
      <c r="Y1379" s="2515"/>
      <c r="Z1379" s="2515"/>
      <c r="AA1379" s="2515"/>
      <c r="AB1379" s="2515"/>
      <c r="AC1379" s="2515"/>
      <c r="AD1379" s="2515"/>
      <c r="AE1379" s="2515"/>
      <c r="AF1379" s="2515"/>
      <c r="AG1379" s="2515"/>
      <c r="AH1379" s="2516"/>
      <c r="AI1379" s="2517"/>
      <c r="AJ1379" s="2518"/>
      <c r="AK1379" s="2518"/>
      <c r="AL1379" s="2518"/>
      <c r="AM1379" s="2518"/>
      <c r="AN1379" s="2518"/>
      <c r="AO1379" s="2518"/>
      <c r="AP1379" s="2518"/>
      <c r="AQ1379" s="2518"/>
      <c r="AR1379" s="2518"/>
      <c r="AS1379" s="2518"/>
      <c r="AT1379" s="2519"/>
      <c r="AU1379" s="2492" t="s">
        <v>943</v>
      </c>
      <c r="AV1379" s="2493"/>
      <c r="AW1379" s="2493"/>
      <c r="AX1379" s="2493"/>
      <c r="AY1379" s="2493"/>
      <c r="AZ1379" s="2493"/>
      <c r="BA1379" s="2493"/>
      <c r="BB1379" s="2493"/>
      <c r="BC1379" s="2493"/>
      <c r="BD1379" s="2493"/>
      <c r="BE1379" s="2493"/>
      <c r="BF1379" s="2493"/>
      <c r="BG1379" s="2493"/>
      <c r="BH1379" s="2493"/>
      <c r="BI1379" s="2493"/>
      <c r="BJ1379" s="2493"/>
      <c r="BK1379" s="2497" t="s">
        <v>949</v>
      </c>
      <c r="BL1379" s="2498"/>
      <c r="BM1379" s="2498"/>
      <c r="BN1379" s="2498"/>
      <c r="BO1379" s="2498"/>
      <c r="BP1379" s="2498"/>
      <c r="BQ1379" s="2498"/>
      <c r="BR1379" s="2498"/>
      <c r="BS1379" s="2498"/>
      <c r="BT1379" s="2498"/>
      <c r="BU1379" s="2498"/>
      <c r="BV1379" s="2498"/>
      <c r="BW1379" s="2498"/>
      <c r="BX1379" s="2498"/>
      <c r="BY1379" s="2498"/>
      <c r="BZ1379" s="2498"/>
      <c r="CA1379" s="2498"/>
      <c r="CB1379" s="2498"/>
      <c r="CC1379" s="2498"/>
      <c r="CD1379" s="2498"/>
      <c r="CE1379" s="2499"/>
      <c r="CF1379" s="2497">
        <v>2</v>
      </c>
      <c r="CG1379" s="2498"/>
      <c r="CH1379" s="2498"/>
      <c r="CI1379" s="2498"/>
      <c r="CJ1379" s="2498"/>
      <c r="CK1379" s="2498"/>
      <c r="CL1379" s="2499"/>
      <c r="CM1379" s="2492" t="s">
        <v>947</v>
      </c>
      <c r="CN1379" s="2493"/>
      <c r="CO1379" s="2493"/>
      <c r="CP1379" s="2493"/>
      <c r="CQ1379" s="2493"/>
      <c r="CR1379" s="2493"/>
      <c r="CS1379" s="2493"/>
      <c r="CT1379" s="2493"/>
      <c r="CU1379" s="2493"/>
      <c r="CV1379" s="2493"/>
      <c r="CW1379" s="2493"/>
      <c r="CX1379" s="2493"/>
      <c r="CY1379" s="2493"/>
      <c r="CZ1379" s="2493"/>
      <c r="DA1379" s="2493"/>
      <c r="DB1379" s="2493"/>
      <c r="DC1379" s="2493"/>
      <c r="DD1379" s="2493"/>
      <c r="DE1379" s="2494"/>
      <c r="DF1379" s="2497" t="s">
        <v>952</v>
      </c>
      <c r="DG1379" s="2498"/>
      <c r="DH1379" s="2498"/>
      <c r="DI1379" s="2498"/>
      <c r="DJ1379" s="2498"/>
      <c r="DK1379" s="2498"/>
      <c r="DL1379" s="2498"/>
      <c r="DM1379" s="2498"/>
      <c r="DN1379" s="2498"/>
      <c r="DO1379" s="2498"/>
      <c r="DP1379" s="2498"/>
      <c r="DQ1379" s="2498"/>
      <c r="DR1379" s="2498"/>
      <c r="DS1379" s="2498"/>
      <c r="DT1379" s="2498"/>
      <c r="DU1379" s="2498"/>
      <c r="DV1379" s="2498"/>
      <c r="DW1379" s="2499"/>
    </row>
    <row r="1380" spans="3:127" ht="22.5" customHeight="1">
      <c r="C1380" s="2526"/>
      <c r="D1380" s="2527"/>
      <c r="E1380" s="2527"/>
      <c r="F1380" s="2527"/>
      <c r="G1380" s="2527"/>
      <c r="H1380" s="2527"/>
      <c r="I1380" s="2527"/>
      <c r="J1380" s="2528"/>
      <c r="K1380" s="2529"/>
      <c r="L1380" s="2530"/>
      <c r="M1380" s="2530"/>
      <c r="N1380" s="2530"/>
      <c r="O1380" s="2530"/>
      <c r="P1380" s="2530"/>
      <c r="Q1380" s="2530"/>
      <c r="R1380" s="2530"/>
      <c r="S1380" s="2530"/>
      <c r="T1380" s="2530"/>
      <c r="U1380" s="2530"/>
      <c r="V1380" s="2530"/>
      <c r="W1380" s="2530"/>
      <c r="X1380" s="2530"/>
      <c r="Y1380" s="2530"/>
      <c r="Z1380" s="2530"/>
      <c r="AA1380" s="2530"/>
      <c r="AB1380" s="2530"/>
      <c r="AC1380" s="2530"/>
      <c r="AD1380" s="2530"/>
      <c r="AE1380" s="2530"/>
      <c r="AF1380" s="2530"/>
      <c r="AG1380" s="2530"/>
      <c r="AH1380" s="2531"/>
      <c r="AI1380" s="2532"/>
      <c r="AJ1380" s="2533"/>
      <c r="AK1380" s="2533"/>
      <c r="AL1380" s="2533"/>
      <c r="AM1380" s="2533"/>
      <c r="AN1380" s="2533"/>
      <c r="AO1380" s="2533"/>
      <c r="AP1380" s="2533"/>
      <c r="AQ1380" s="2533"/>
      <c r="AR1380" s="2533"/>
      <c r="AS1380" s="2533"/>
      <c r="AT1380" s="2534"/>
      <c r="AU1380" s="2500" t="s">
        <v>944</v>
      </c>
      <c r="AV1380" s="2501"/>
      <c r="AW1380" s="2501"/>
      <c r="AX1380" s="2501"/>
      <c r="AY1380" s="2501"/>
      <c r="AZ1380" s="2501"/>
      <c r="BA1380" s="2501"/>
      <c r="BB1380" s="2501"/>
      <c r="BC1380" s="2501"/>
      <c r="BD1380" s="2501"/>
      <c r="BE1380" s="2501"/>
      <c r="BF1380" s="2501"/>
      <c r="BG1380" s="2501"/>
      <c r="BH1380" s="2501"/>
      <c r="BI1380" s="2501"/>
      <c r="BJ1380" s="2501"/>
      <c r="BK1380" s="2535"/>
      <c r="BL1380" s="2536"/>
      <c r="BM1380" s="2536"/>
      <c r="BN1380" s="2536"/>
      <c r="BO1380" s="2536"/>
      <c r="BP1380" s="2536"/>
      <c r="BQ1380" s="2536"/>
      <c r="BR1380" s="2536"/>
      <c r="BS1380" s="2536"/>
      <c r="BT1380" s="2536"/>
      <c r="BU1380" s="2536"/>
      <c r="BV1380" s="2536"/>
      <c r="BW1380" s="2536"/>
      <c r="BX1380" s="2536"/>
      <c r="BY1380" s="2536"/>
      <c r="BZ1380" s="2536"/>
      <c r="CA1380" s="2536"/>
      <c r="CB1380" s="2536"/>
      <c r="CC1380" s="2536"/>
      <c r="CD1380" s="2536"/>
      <c r="CE1380" s="2537"/>
      <c r="CF1380" s="2535"/>
      <c r="CG1380" s="2536"/>
      <c r="CH1380" s="2536"/>
      <c r="CI1380" s="2536"/>
      <c r="CJ1380" s="2536"/>
      <c r="CK1380" s="2536"/>
      <c r="CL1380" s="2537"/>
      <c r="CM1380" s="2500"/>
      <c r="CN1380" s="2501"/>
      <c r="CO1380" s="2501"/>
      <c r="CP1380" s="2501"/>
      <c r="CQ1380" s="2501"/>
      <c r="CR1380" s="2501"/>
      <c r="CS1380" s="2501"/>
      <c r="CT1380" s="2501"/>
      <c r="CU1380" s="2501"/>
      <c r="CV1380" s="2501"/>
      <c r="CW1380" s="2501"/>
      <c r="CX1380" s="2501"/>
      <c r="CY1380" s="2501"/>
      <c r="CZ1380" s="2501"/>
      <c r="DA1380" s="2501"/>
      <c r="DB1380" s="2501"/>
      <c r="DC1380" s="2501"/>
      <c r="DD1380" s="2501"/>
      <c r="DE1380" s="2502"/>
      <c r="DF1380" s="2503" t="s">
        <v>956</v>
      </c>
      <c r="DG1380" s="2504"/>
      <c r="DH1380" s="2504"/>
      <c r="DI1380" s="2504"/>
      <c r="DJ1380" s="2504"/>
      <c r="DK1380" s="2504"/>
      <c r="DL1380" s="2504"/>
      <c r="DM1380" s="2504"/>
      <c r="DN1380" s="2504"/>
      <c r="DO1380" s="2504"/>
      <c r="DP1380" s="2504"/>
      <c r="DQ1380" s="2504"/>
      <c r="DR1380" s="2504"/>
      <c r="DS1380" s="2504"/>
      <c r="DT1380" s="2504"/>
      <c r="DU1380" s="2504"/>
      <c r="DV1380" s="2504"/>
      <c r="DW1380" s="581"/>
    </row>
    <row r="1381" spans="3:127" ht="22.5" customHeight="1">
      <c r="C1381" s="481"/>
      <c r="D1381" s="482"/>
      <c r="E1381" s="482"/>
      <c r="F1381" s="482"/>
      <c r="G1381" s="482"/>
      <c r="H1381" s="482"/>
      <c r="I1381" s="482"/>
      <c r="J1381" s="482"/>
      <c r="K1381" s="2505" t="s">
        <v>939</v>
      </c>
      <c r="L1381" s="2506"/>
      <c r="M1381" s="2506"/>
      <c r="N1381" s="2506"/>
      <c r="O1381" s="2506"/>
      <c r="P1381" s="2506"/>
      <c r="Q1381" s="2506"/>
      <c r="R1381" s="2506"/>
      <c r="S1381" s="2506"/>
      <c r="T1381" s="2506"/>
      <c r="U1381" s="2506"/>
      <c r="V1381" s="2506"/>
      <c r="W1381" s="2506"/>
      <c r="X1381" s="2506"/>
      <c r="Y1381" s="2506"/>
      <c r="Z1381" s="2506"/>
      <c r="AA1381" s="2506"/>
      <c r="AB1381" s="2506"/>
      <c r="AC1381" s="2506"/>
      <c r="AD1381" s="2506"/>
      <c r="AE1381" s="2506"/>
      <c r="AF1381" s="2506"/>
      <c r="AG1381" s="2506"/>
      <c r="AH1381" s="2507"/>
      <c r="AI1381" s="2508"/>
      <c r="AJ1381" s="2509"/>
      <c r="AK1381" s="2509"/>
      <c r="AL1381" s="2509"/>
      <c r="AM1381" s="2509"/>
      <c r="AN1381" s="2509"/>
      <c r="AO1381" s="2509"/>
      <c r="AP1381" s="2509"/>
      <c r="AQ1381" s="2509"/>
      <c r="AR1381" s="2509"/>
      <c r="AS1381" s="2509"/>
      <c r="AT1381" s="2510"/>
      <c r="AU1381" s="2487" t="s">
        <v>941</v>
      </c>
      <c r="AV1381" s="2488"/>
      <c r="AW1381" s="2488"/>
      <c r="AX1381" s="2488"/>
      <c r="AY1381" s="2488"/>
      <c r="AZ1381" s="2488"/>
      <c r="BA1381" s="2488"/>
      <c r="BB1381" s="2488"/>
      <c r="BC1381" s="2488"/>
      <c r="BD1381" s="2488"/>
      <c r="BE1381" s="2488"/>
      <c r="BF1381" s="2488"/>
      <c r="BG1381" s="2488"/>
      <c r="BH1381" s="2488"/>
      <c r="BI1381" s="2488"/>
      <c r="BJ1381" s="2488"/>
      <c r="BK1381" s="2511" t="s">
        <v>950</v>
      </c>
      <c r="BL1381" s="2512"/>
      <c r="BM1381" s="2512"/>
      <c r="BN1381" s="2512"/>
      <c r="BO1381" s="2512"/>
      <c r="BP1381" s="2512"/>
      <c r="BQ1381" s="2512"/>
      <c r="BR1381" s="2512"/>
      <c r="BS1381" s="2512"/>
      <c r="BT1381" s="2512"/>
      <c r="BU1381" s="2512"/>
      <c r="BV1381" s="2512"/>
      <c r="BW1381" s="2512"/>
      <c r="BX1381" s="2512"/>
      <c r="BY1381" s="2512"/>
      <c r="BZ1381" s="2512"/>
      <c r="CA1381" s="2512"/>
      <c r="CB1381" s="2512"/>
      <c r="CC1381" s="2512"/>
      <c r="CD1381" s="2512"/>
      <c r="CE1381" s="2513"/>
      <c r="CF1381" s="2511">
        <v>2</v>
      </c>
      <c r="CG1381" s="2512"/>
      <c r="CH1381" s="2512"/>
      <c r="CI1381" s="2512"/>
      <c r="CJ1381" s="2512"/>
      <c r="CK1381" s="2512"/>
      <c r="CL1381" s="2513"/>
      <c r="CM1381" s="2487" t="s">
        <v>946</v>
      </c>
      <c r="CN1381" s="2488"/>
      <c r="CO1381" s="2488"/>
      <c r="CP1381" s="2488"/>
      <c r="CQ1381" s="2488"/>
      <c r="CR1381" s="2488"/>
      <c r="CS1381" s="2488"/>
      <c r="CT1381" s="2488"/>
      <c r="CU1381" s="2488"/>
      <c r="CV1381" s="2488"/>
      <c r="CW1381" s="2488"/>
      <c r="CX1381" s="2488"/>
      <c r="CY1381" s="2488"/>
      <c r="CZ1381" s="2488"/>
      <c r="DA1381" s="2488"/>
      <c r="DB1381" s="2488"/>
      <c r="DC1381" s="2488"/>
      <c r="DD1381" s="2488"/>
      <c r="DE1381" s="2489"/>
      <c r="DF1381" s="2490" t="s">
        <v>937</v>
      </c>
      <c r="DG1381" s="2491"/>
      <c r="DH1381" s="2491"/>
      <c r="DI1381" s="2491"/>
      <c r="DJ1381" s="2491"/>
      <c r="DK1381" s="2491"/>
      <c r="DL1381" s="2491"/>
      <c r="DM1381" s="2491"/>
      <c r="DN1381" s="2491"/>
      <c r="DO1381" s="2491"/>
      <c r="DP1381" s="2491"/>
      <c r="DQ1381" s="2491"/>
      <c r="DR1381" s="2491"/>
      <c r="DS1381" s="2491"/>
      <c r="DT1381" s="2491"/>
      <c r="DU1381" s="2491"/>
      <c r="DV1381" s="2491"/>
      <c r="DW1381" s="543"/>
    </row>
    <row r="1382" spans="3:127" ht="22.5" customHeight="1">
      <c r="C1382" s="481"/>
      <c r="D1382" s="482"/>
      <c r="E1382" s="482"/>
      <c r="F1382" s="482"/>
      <c r="G1382" s="482"/>
      <c r="H1382" s="482"/>
      <c r="I1382" s="482"/>
      <c r="J1382" s="482"/>
      <c r="K1382" s="2514" t="s">
        <v>957</v>
      </c>
      <c r="L1382" s="2515"/>
      <c r="M1382" s="2515"/>
      <c r="N1382" s="2515"/>
      <c r="O1382" s="2515"/>
      <c r="P1382" s="2515"/>
      <c r="Q1382" s="2515"/>
      <c r="R1382" s="2515"/>
      <c r="S1382" s="2515"/>
      <c r="T1382" s="2515"/>
      <c r="U1382" s="2515"/>
      <c r="V1382" s="2515"/>
      <c r="W1382" s="2515"/>
      <c r="X1382" s="2515"/>
      <c r="Y1382" s="2515"/>
      <c r="Z1382" s="2515"/>
      <c r="AA1382" s="2515"/>
      <c r="AB1382" s="2515"/>
      <c r="AC1382" s="2515"/>
      <c r="AD1382" s="2515"/>
      <c r="AE1382" s="2515"/>
      <c r="AF1382" s="2515"/>
      <c r="AG1382" s="2515"/>
      <c r="AH1382" s="2516"/>
      <c r="AI1382" s="2517" t="s">
        <v>953</v>
      </c>
      <c r="AJ1382" s="2518"/>
      <c r="AK1382" s="2518"/>
      <c r="AL1382" s="2518"/>
      <c r="AM1382" s="2518"/>
      <c r="AN1382" s="2518"/>
      <c r="AO1382" s="2518"/>
      <c r="AP1382" s="2518"/>
      <c r="AQ1382" s="2518"/>
      <c r="AR1382" s="2518"/>
      <c r="AS1382" s="2518"/>
      <c r="AT1382" s="2519"/>
      <c r="AU1382" s="2492" t="s">
        <v>942</v>
      </c>
      <c r="AV1382" s="2493"/>
      <c r="AW1382" s="2493"/>
      <c r="AX1382" s="2493"/>
      <c r="AY1382" s="2493"/>
      <c r="AZ1382" s="2493"/>
      <c r="BA1382" s="2493"/>
      <c r="BB1382" s="2493"/>
      <c r="BC1382" s="2493"/>
      <c r="BD1382" s="2493"/>
      <c r="BE1382" s="2493"/>
      <c r="BF1382" s="2493"/>
      <c r="BG1382" s="2493"/>
      <c r="BH1382" s="2493"/>
      <c r="BI1382" s="2493"/>
      <c r="BJ1382" s="2493"/>
      <c r="BK1382" s="2497" t="s">
        <v>948</v>
      </c>
      <c r="BL1382" s="2498"/>
      <c r="BM1382" s="2498"/>
      <c r="BN1382" s="2498"/>
      <c r="BO1382" s="2498"/>
      <c r="BP1382" s="2498"/>
      <c r="BQ1382" s="2498"/>
      <c r="BR1382" s="2498"/>
      <c r="BS1382" s="2498"/>
      <c r="BT1382" s="2498"/>
      <c r="BU1382" s="2498"/>
      <c r="BV1382" s="2498"/>
      <c r="BW1382" s="2498"/>
      <c r="BX1382" s="2498"/>
      <c r="BY1382" s="2498"/>
      <c r="BZ1382" s="2498"/>
      <c r="CA1382" s="2498"/>
      <c r="CB1382" s="2498"/>
      <c r="CC1382" s="2498"/>
      <c r="CD1382" s="2498"/>
      <c r="CE1382" s="2499"/>
      <c r="CF1382" s="2497"/>
      <c r="CG1382" s="2498"/>
      <c r="CH1382" s="2498"/>
      <c r="CI1382" s="2498"/>
      <c r="CJ1382" s="2498"/>
      <c r="CK1382" s="2498"/>
      <c r="CL1382" s="2499"/>
      <c r="CM1382" s="2492" t="s">
        <v>947</v>
      </c>
      <c r="CN1382" s="2493"/>
      <c r="CO1382" s="2493"/>
      <c r="CP1382" s="2493"/>
      <c r="CQ1382" s="2493"/>
      <c r="CR1382" s="2493"/>
      <c r="CS1382" s="2493"/>
      <c r="CT1382" s="2493"/>
      <c r="CU1382" s="2493"/>
      <c r="CV1382" s="2493"/>
      <c r="CW1382" s="2493"/>
      <c r="CX1382" s="2493"/>
      <c r="CY1382" s="2493"/>
      <c r="CZ1382" s="2493"/>
      <c r="DA1382" s="2493"/>
      <c r="DB1382" s="2493"/>
      <c r="DC1382" s="2493"/>
      <c r="DD1382" s="2493"/>
      <c r="DE1382" s="2494"/>
      <c r="DF1382" s="2495" t="s">
        <v>938</v>
      </c>
      <c r="DG1382" s="2496"/>
      <c r="DH1382" s="2496"/>
      <c r="DI1382" s="2496"/>
      <c r="DJ1382" s="2496"/>
      <c r="DK1382" s="2496"/>
      <c r="DL1382" s="2496"/>
      <c r="DM1382" s="2496"/>
      <c r="DN1382" s="2496"/>
      <c r="DO1382" s="2496"/>
      <c r="DP1382" s="2496"/>
      <c r="DQ1382" s="2496"/>
      <c r="DR1382" s="2496"/>
      <c r="DS1382" s="2496"/>
      <c r="DT1382" s="2496"/>
      <c r="DU1382" s="2496"/>
      <c r="DV1382" s="2496"/>
      <c r="DW1382" s="578"/>
    </row>
    <row r="1383" spans="3:127" ht="22.5" customHeight="1">
      <c r="C1383" s="481"/>
      <c r="D1383" s="482"/>
      <c r="E1383" s="482"/>
      <c r="F1383" s="482"/>
      <c r="G1383" s="482"/>
      <c r="H1383" s="482"/>
      <c r="I1383" s="482"/>
      <c r="J1383" s="482"/>
      <c r="K1383" s="2514"/>
      <c r="L1383" s="2515"/>
      <c r="M1383" s="2515"/>
      <c r="N1383" s="2515"/>
      <c r="O1383" s="2515"/>
      <c r="P1383" s="2515"/>
      <c r="Q1383" s="2515"/>
      <c r="R1383" s="2515"/>
      <c r="S1383" s="2515"/>
      <c r="T1383" s="2515"/>
      <c r="U1383" s="2515"/>
      <c r="V1383" s="2515"/>
      <c r="W1383" s="2515"/>
      <c r="X1383" s="2515"/>
      <c r="Y1383" s="2515"/>
      <c r="Z1383" s="2515"/>
      <c r="AA1383" s="2515"/>
      <c r="AB1383" s="2515"/>
      <c r="AC1383" s="2515"/>
      <c r="AD1383" s="2515"/>
      <c r="AE1383" s="2515"/>
      <c r="AF1383" s="2515"/>
      <c r="AG1383" s="2515"/>
      <c r="AH1383" s="2516"/>
      <c r="AI1383" s="2517"/>
      <c r="AJ1383" s="2518"/>
      <c r="AK1383" s="2518"/>
      <c r="AL1383" s="2518"/>
      <c r="AM1383" s="2518"/>
      <c r="AN1383" s="2518"/>
      <c r="AO1383" s="2518"/>
      <c r="AP1383" s="2518"/>
      <c r="AQ1383" s="2518"/>
      <c r="AR1383" s="2518"/>
      <c r="AS1383" s="2518"/>
      <c r="AT1383" s="2519"/>
      <c r="AU1383" s="2492" t="s">
        <v>943</v>
      </c>
      <c r="AV1383" s="2493"/>
      <c r="AW1383" s="2493"/>
      <c r="AX1383" s="2493"/>
      <c r="AY1383" s="2493"/>
      <c r="AZ1383" s="2493"/>
      <c r="BA1383" s="2493"/>
      <c r="BB1383" s="2493"/>
      <c r="BC1383" s="2493"/>
      <c r="BD1383" s="2493"/>
      <c r="BE1383" s="2493"/>
      <c r="BF1383" s="2493"/>
      <c r="BG1383" s="2493"/>
      <c r="BH1383" s="2493"/>
      <c r="BI1383" s="2493"/>
      <c r="BJ1383" s="2493"/>
      <c r="BK1383" s="2497" t="s">
        <v>949</v>
      </c>
      <c r="BL1383" s="2498"/>
      <c r="BM1383" s="2498"/>
      <c r="BN1383" s="2498"/>
      <c r="BO1383" s="2498"/>
      <c r="BP1383" s="2498"/>
      <c r="BQ1383" s="2498"/>
      <c r="BR1383" s="2498"/>
      <c r="BS1383" s="2498"/>
      <c r="BT1383" s="2498"/>
      <c r="BU1383" s="2498"/>
      <c r="BV1383" s="2498"/>
      <c r="BW1383" s="2498"/>
      <c r="BX1383" s="2498"/>
      <c r="BY1383" s="2498"/>
      <c r="BZ1383" s="2498"/>
      <c r="CA1383" s="2498"/>
      <c r="CB1383" s="2498"/>
      <c r="CC1383" s="2498"/>
      <c r="CD1383" s="2498"/>
      <c r="CE1383" s="2499"/>
      <c r="CF1383" s="2497">
        <v>2</v>
      </c>
      <c r="CG1383" s="2498"/>
      <c r="CH1383" s="2498"/>
      <c r="CI1383" s="2498"/>
      <c r="CJ1383" s="2498"/>
      <c r="CK1383" s="2498"/>
      <c r="CL1383" s="2499"/>
      <c r="CM1383" s="2492" t="s">
        <v>947</v>
      </c>
      <c r="CN1383" s="2493"/>
      <c r="CO1383" s="2493"/>
      <c r="CP1383" s="2493"/>
      <c r="CQ1383" s="2493"/>
      <c r="CR1383" s="2493"/>
      <c r="CS1383" s="2493"/>
      <c r="CT1383" s="2493"/>
      <c r="CU1383" s="2493"/>
      <c r="CV1383" s="2493"/>
      <c r="CW1383" s="2493"/>
      <c r="CX1383" s="2493"/>
      <c r="CY1383" s="2493"/>
      <c r="CZ1383" s="2493"/>
      <c r="DA1383" s="2493"/>
      <c r="DB1383" s="2493"/>
      <c r="DC1383" s="2493"/>
      <c r="DD1383" s="2493"/>
      <c r="DE1383" s="2494"/>
      <c r="DF1383" s="2497" t="s">
        <v>952</v>
      </c>
      <c r="DG1383" s="2498"/>
      <c r="DH1383" s="2498"/>
      <c r="DI1383" s="2498"/>
      <c r="DJ1383" s="2498"/>
      <c r="DK1383" s="2498"/>
      <c r="DL1383" s="2498"/>
      <c r="DM1383" s="2498"/>
      <c r="DN1383" s="2498"/>
      <c r="DO1383" s="2498"/>
      <c r="DP1383" s="2498"/>
      <c r="DQ1383" s="2498"/>
      <c r="DR1383" s="2498"/>
      <c r="DS1383" s="2498"/>
      <c r="DT1383" s="2498"/>
      <c r="DU1383" s="2498"/>
      <c r="DV1383" s="2498"/>
      <c r="DW1383" s="2499"/>
    </row>
    <row r="1384" spans="3:127" ht="22.5" customHeight="1">
      <c r="C1384" s="481"/>
      <c r="D1384" s="482"/>
      <c r="E1384" s="482"/>
      <c r="F1384" s="482"/>
      <c r="G1384" s="482"/>
      <c r="H1384" s="482"/>
      <c r="I1384" s="482"/>
      <c r="J1384" s="482"/>
      <c r="K1384" s="2529"/>
      <c r="L1384" s="2530"/>
      <c r="M1384" s="2530"/>
      <c r="N1384" s="2530"/>
      <c r="O1384" s="2530"/>
      <c r="P1384" s="2530"/>
      <c r="Q1384" s="2530"/>
      <c r="R1384" s="2530"/>
      <c r="S1384" s="2530"/>
      <c r="T1384" s="2530"/>
      <c r="U1384" s="2530"/>
      <c r="V1384" s="2530"/>
      <c r="W1384" s="2530"/>
      <c r="X1384" s="2530"/>
      <c r="Y1384" s="2530"/>
      <c r="Z1384" s="2530"/>
      <c r="AA1384" s="2530"/>
      <c r="AB1384" s="2530"/>
      <c r="AC1384" s="2530"/>
      <c r="AD1384" s="2530"/>
      <c r="AE1384" s="2530"/>
      <c r="AF1384" s="2530"/>
      <c r="AG1384" s="2530"/>
      <c r="AH1384" s="2531"/>
      <c r="AI1384" s="2532"/>
      <c r="AJ1384" s="2533"/>
      <c r="AK1384" s="2533"/>
      <c r="AL1384" s="2533"/>
      <c r="AM1384" s="2533"/>
      <c r="AN1384" s="2533"/>
      <c r="AO1384" s="2533"/>
      <c r="AP1384" s="2533"/>
      <c r="AQ1384" s="2533"/>
      <c r="AR1384" s="2533"/>
      <c r="AS1384" s="2533"/>
      <c r="AT1384" s="2534"/>
      <c r="AU1384" s="2500" t="s">
        <v>944</v>
      </c>
      <c r="AV1384" s="2501"/>
      <c r="AW1384" s="2501"/>
      <c r="AX1384" s="2501"/>
      <c r="AY1384" s="2501"/>
      <c r="AZ1384" s="2501"/>
      <c r="BA1384" s="2501"/>
      <c r="BB1384" s="2501"/>
      <c r="BC1384" s="2501"/>
      <c r="BD1384" s="2501"/>
      <c r="BE1384" s="2501"/>
      <c r="BF1384" s="2501"/>
      <c r="BG1384" s="2501"/>
      <c r="BH1384" s="2501"/>
      <c r="BI1384" s="2501"/>
      <c r="BJ1384" s="2501"/>
      <c r="BK1384" s="2535"/>
      <c r="BL1384" s="2536"/>
      <c r="BM1384" s="2536"/>
      <c r="BN1384" s="2536"/>
      <c r="BO1384" s="2536"/>
      <c r="BP1384" s="2536"/>
      <c r="BQ1384" s="2536"/>
      <c r="BR1384" s="2536"/>
      <c r="BS1384" s="2536"/>
      <c r="BT1384" s="2536"/>
      <c r="BU1384" s="2536"/>
      <c r="BV1384" s="2536"/>
      <c r="BW1384" s="2536"/>
      <c r="BX1384" s="2536"/>
      <c r="BY1384" s="2536"/>
      <c r="BZ1384" s="2536"/>
      <c r="CA1384" s="2536"/>
      <c r="CB1384" s="2536"/>
      <c r="CC1384" s="2536"/>
      <c r="CD1384" s="2536"/>
      <c r="CE1384" s="2537"/>
      <c r="CF1384" s="2535"/>
      <c r="CG1384" s="2536"/>
      <c r="CH1384" s="2536"/>
      <c r="CI1384" s="2536"/>
      <c r="CJ1384" s="2536"/>
      <c r="CK1384" s="2536"/>
      <c r="CL1384" s="2537"/>
      <c r="CM1384" s="2500"/>
      <c r="CN1384" s="2501"/>
      <c r="CO1384" s="2501"/>
      <c r="CP1384" s="2501"/>
      <c r="CQ1384" s="2501"/>
      <c r="CR1384" s="2501"/>
      <c r="CS1384" s="2501"/>
      <c r="CT1384" s="2501"/>
      <c r="CU1384" s="2501"/>
      <c r="CV1384" s="2501"/>
      <c r="CW1384" s="2501"/>
      <c r="CX1384" s="2501"/>
      <c r="CY1384" s="2501"/>
      <c r="CZ1384" s="2501"/>
      <c r="DA1384" s="2501"/>
      <c r="DB1384" s="2501"/>
      <c r="DC1384" s="2501"/>
      <c r="DD1384" s="2501"/>
      <c r="DE1384" s="2502"/>
      <c r="DF1384" s="2503" t="s">
        <v>951</v>
      </c>
      <c r="DG1384" s="2504"/>
      <c r="DH1384" s="2504"/>
      <c r="DI1384" s="2504"/>
      <c r="DJ1384" s="2504"/>
      <c r="DK1384" s="2504"/>
      <c r="DL1384" s="2504"/>
      <c r="DM1384" s="2504"/>
      <c r="DN1384" s="2504"/>
      <c r="DO1384" s="2504"/>
      <c r="DP1384" s="2504"/>
      <c r="DQ1384" s="2504"/>
      <c r="DR1384" s="2504"/>
      <c r="DS1384" s="2504"/>
      <c r="DT1384" s="2504"/>
      <c r="DU1384" s="2504"/>
      <c r="DV1384" s="2504"/>
      <c r="DW1384" s="581"/>
    </row>
    <row r="1385" spans="3:127" ht="22.5" customHeight="1">
      <c r="C1385" s="481"/>
      <c r="D1385" s="482"/>
      <c r="E1385" s="482"/>
      <c r="F1385" s="482"/>
      <c r="G1385" s="482"/>
      <c r="H1385" s="482"/>
      <c r="I1385" s="482"/>
      <c r="J1385" s="482"/>
      <c r="K1385" s="582"/>
      <c r="L1385" s="583"/>
      <c r="M1385" s="583"/>
      <c r="N1385" s="583"/>
      <c r="O1385" s="583"/>
      <c r="P1385" s="583"/>
      <c r="Q1385" s="583"/>
      <c r="R1385" s="583"/>
      <c r="S1385" s="583"/>
      <c r="T1385" s="583"/>
      <c r="U1385" s="583"/>
      <c r="V1385" s="583"/>
      <c r="W1385" s="583"/>
      <c r="X1385" s="583"/>
      <c r="Y1385" s="583"/>
      <c r="Z1385" s="583"/>
      <c r="AA1385" s="583"/>
      <c r="AB1385" s="583"/>
      <c r="AC1385" s="583"/>
      <c r="AD1385" s="583"/>
      <c r="AE1385" s="583"/>
      <c r="AF1385" s="583"/>
      <c r="AG1385" s="583"/>
      <c r="AH1385" s="578"/>
      <c r="AI1385" s="582"/>
      <c r="AJ1385" s="583"/>
      <c r="AK1385" s="583"/>
      <c r="AL1385" s="583"/>
      <c r="AM1385" s="583"/>
      <c r="AN1385" s="583"/>
      <c r="AO1385" s="583"/>
      <c r="AP1385" s="583"/>
      <c r="AQ1385" s="583"/>
      <c r="AR1385" s="583"/>
      <c r="AS1385" s="583"/>
      <c r="AT1385" s="578"/>
      <c r="AU1385" s="582"/>
      <c r="AV1385" s="583"/>
      <c r="AW1385" s="583"/>
      <c r="AX1385" s="583"/>
      <c r="AY1385" s="583"/>
      <c r="AZ1385" s="583"/>
      <c r="BA1385" s="583"/>
      <c r="BB1385" s="583"/>
      <c r="BC1385" s="583"/>
      <c r="BD1385" s="583"/>
      <c r="BE1385" s="583"/>
      <c r="BF1385" s="583"/>
      <c r="BG1385" s="583"/>
      <c r="BH1385" s="583"/>
      <c r="BI1385" s="583"/>
      <c r="BJ1385" s="583"/>
      <c r="BK1385" s="582"/>
      <c r="BL1385" s="583"/>
      <c r="BM1385" s="583"/>
      <c r="BN1385" s="583"/>
      <c r="BO1385" s="583"/>
      <c r="BP1385" s="583"/>
      <c r="BQ1385" s="583"/>
      <c r="BR1385" s="583"/>
      <c r="BS1385" s="583"/>
      <c r="BT1385" s="583"/>
      <c r="BU1385" s="583"/>
      <c r="BV1385" s="583"/>
      <c r="BW1385" s="583"/>
      <c r="BX1385" s="583"/>
      <c r="BY1385" s="583"/>
      <c r="BZ1385" s="583"/>
      <c r="CA1385" s="583"/>
      <c r="CB1385" s="583"/>
      <c r="CC1385" s="583"/>
      <c r="CD1385" s="583"/>
      <c r="CE1385" s="578"/>
      <c r="CF1385" s="582"/>
      <c r="CG1385" s="583"/>
      <c r="CH1385" s="583"/>
      <c r="CI1385" s="583"/>
      <c r="CJ1385" s="583"/>
      <c r="CK1385" s="583"/>
      <c r="CL1385" s="578"/>
      <c r="CM1385" s="582"/>
      <c r="CN1385" s="583"/>
      <c r="CO1385" s="583"/>
      <c r="CP1385" s="583"/>
      <c r="CQ1385" s="583"/>
      <c r="CR1385" s="583"/>
      <c r="CS1385" s="583"/>
      <c r="CT1385" s="583"/>
      <c r="CU1385" s="583"/>
      <c r="CV1385" s="583"/>
      <c r="CW1385" s="583"/>
      <c r="CX1385" s="583"/>
      <c r="CY1385" s="583"/>
      <c r="CZ1385" s="583"/>
      <c r="DA1385" s="583"/>
      <c r="DB1385" s="583"/>
      <c r="DC1385" s="583"/>
      <c r="DD1385" s="583"/>
      <c r="DE1385" s="578"/>
      <c r="DF1385" s="583"/>
      <c r="DG1385" s="583"/>
      <c r="DH1385" s="583"/>
      <c r="DI1385" s="583"/>
      <c r="DJ1385" s="583"/>
      <c r="DK1385" s="583"/>
      <c r="DL1385" s="583"/>
      <c r="DM1385" s="583"/>
      <c r="DN1385" s="583"/>
      <c r="DO1385" s="583"/>
      <c r="DP1385" s="583"/>
      <c r="DQ1385" s="583"/>
      <c r="DR1385" s="583"/>
      <c r="DS1385" s="583"/>
      <c r="DT1385" s="583"/>
      <c r="DU1385" s="583"/>
      <c r="DV1385" s="583"/>
      <c r="DW1385" s="578"/>
    </row>
    <row r="1386" spans="3:127" ht="22.5" customHeight="1">
      <c r="C1386" s="481"/>
      <c r="D1386" s="482"/>
      <c r="E1386" s="482"/>
      <c r="F1386" s="482"/>
      <c r="G1386" s="482"/>
      <c r="H1386" s="482"/>
      <c r="I1386" s="482"/>
      <c r="J1386" s="482"/>
      <c r="K1386" s="582"/>
      <c r="L1386" s="583"/>
      <c r="M1386" s="583"/>
      <c r="N1386" s="583"/>
      <c r="O1386" s="583"/>
      <c r="P1386" s="583"/>
      <c r="Q1386" s="583"/>
      <c r="R1386" s="583"/>
      <c r="S1386" s="583"/>
      <c r="T1386" s="583"/>
      <c r="U1386" s="583"/>
      <c r="V1386" s="583"/>
      <c r="W1386" s="583"/>
      <c r="X1386" s="583"/>
      <c r="Y1386" s="583"/>
      <c r="Z1386" s="583"/>
      <c r="AA1386" s="583"/>
      <c r="AB1386" s="583"/>
      <c r="AC1386" s="583"/>
      <c r="AD1386" s="583"/>
      <c r="AE1386" s="583"/>
      <c r="AF1386" s="583"/>
      <c r="AG1386" s="583"/>
      <c r="AH1386" s="578"/>
      <c r="AI1386" s="582"/>
      <c r="AJ1386" s="583"/>
      <c r="AK1386" s="583"/>
      <c r="AL1386" s="583"/>
      <c r="AM1386" s="583"/>
      <c r="AN1386" s="583"/>
      <c r="AO1386" s="583"/>
      <c r="AP1386" s="583"/>
      <c r="AQ1386" s="583"/>
      <c r="AR1386" s="583"/>
      <c r="AS1386" s="583"/>
      <c r="AT1386" s="578"/>
      <c r="AU1386" s="582"/>
      <c r="AV1386" s="583"/>
      <c r="AW1386" s="583"/>
      <c r="AX1386" s="583"/>
      <c r="AY1386" s="583"/>
      <c r="AZ1386" s="583"/>
      <c r="BA1386" s="583"/>
      <c r="BB1386" s="583"/>
      <c r="BC1386" s="583"/>
      <c r="BD1386" s="583"/>
      <c r="BE1386" s="583"/>
      <c r="BF1386" s="583"/>
      <c r="BG1386" s="583"/>
      <c r="BH1386" s="583"/>
      <c r="BI1386" s="583"/>
      <c r="BJ1386" s="583"/>
      <c r="BK1386" s="582"/>
      <c r="BL1386" s="583"/>
      <c r="BM1386" s="583"/>
      <c r="BN1386" s="583"/>
      <c r="BO1386" s="583"/>
      <c r="BP1386" s="583"/>
      <c r="BQ1386" s="583"/>
      <c r="BR1386" s="583"/>
      <c r="BS1386" s="583"/>
      <c r="BT1386" s="583"/>
      <c r="BU1386" s="583"/>
      <c r="BV1386" s="583"/>
      <c r="BW1386" s="583"/>
      <c r="BX1386" s="583"/>
      <c r="BY1386" s="583"/>
      <c r="BZ1386" s="583"/>
      <c r="CA1386" s="583"/>
      <c r="CB1386" s="583"/>
      <c r="CC1386" s="583"/>
      <c r="CD1386" s="583"/>
      <c r="CE1386" s="578"/>
      <c r="CF1386" s="582"/>
      <c r="CG1386" s="583"/>
      <c r="CH1386" s="583"/>
      <c r="CI1386" s="583"/>
      <c r="CJ1386" s="583"/>
      <c r="CK1386" s="583"/>
      <c r="CL1386" s="578"/>
      <c r="CM1386" s="582"/>
      <c r="CN1386" s="583"/>
      <c r="CO1386" s="583"/>
      <c r="CP1386" s="583"/>
      <c r="CQ1386" s="583"/>
      <c r="CR1386" s="583"/>
      <c r="CS1386" s="583"/>
      <c r="CT1386" s="583"/>
      <c r="CU1386" s="583"/>
      <c r="CV1386" s="583"/>
      <c r="CW1386" s="583"/>
      <c r="CX1386" s="583"/>
      <c r="CY1386" s="583"/>
      <c r="CZ1386" s="583"/>
      <c r="DA1386" s="583"/>
      <c r="DB1386" s="583"/>
      <c r="DC1386" s="583"/>
      <c r="DD1386" s="583"/>
      <c r="DE1386" s="578"/>
      <c r="DF1386" s="583"/>
      <c r="DG1386" s="583"/>
      <c r="DH1386" s="583"/>
      <c r="DI1386" s="583"/>
      <c r="DJ1386" s="583"/>
      <c r="DK1386" s="583"/>
      <c r="DL1386" s="583"/>
      <c r="DM1386" s="583"/>
      <c r="DN1386" s="583"/>
      <c r="DO1386" s="583"/>
      <c r="DP1386" s="583"/>
      <c r="DQ1386" s="583"/>
      <c r="DR1386" s="583"/>
      <c r="DS1386" s="583"/>
      <c r="DT1386" s="583"/>
      <c r="DU1386" s="583"/>
      <c r="DV1386" s="583"/>
      <c r="DW1386" s="578"/>
    </row>
    <row r="1387" spans="3:127" ht="22.5" customHeight="1">
      <c r="C1387" s="481"/>
      <c r="D1387" s="482"/>
      <c r="E1387" s="482"/>
      <c r="F1387" s="482"/>
      <c r="G1387" s="482"/>
      <c r="H1387" s="482"/>
      <c r="I1387" s="482"/>
      <c r="J1387" s="482"/>
      <c r="K1387" s="582"/>
      <c r="L1387" s="583"/>
      <c r="M1387" s="583"/>
      <c r="N1387" s="583"/>
      <c r="O1387" s="583"/>
      <c r="P1387" s="583"/>
      <c r="Q1387" s="583"/>
      <c r="R1387" s="583"/>
      <c r="S1387" s="583"/>
      <c r="T1387" s="583"/>
      <c r="U1387" s="583"/>
      <c r="V1387" s="583"/>
      <c r="W1387" s="583"/>
      <c r="X1387" s="583"/>
      <c r="Y1387" s="583"/>
      <c r="Z1387" s="583"/>
      <c r="AA1387" s="583"/>
      <c r="AB1387" s="583"/>
      <c r="AC1387" s="583"/>
      <c r="AD1387" s="583"/>
      <c r="AE1387" s="583"/>
      <c r="AF1387" s="583"/>
      <c r="AG1387" s="583"/>
      <c r="AH1387" s="578"/>
      <c r="AI1387" s="582"/>
      <c r="AJ1387" s="583"/>
      <c r="AK1387" s="583"/>
      <c r="AL1387" s="583"/>
      <c r="AM1387" s="583"/>
      <c r="AN1387" s="583"/>
      <c r="AO1387" s="583"/>
      <c r="AP1387" s="583"/>
      <c r="AQ1387" s="583"/>
      <c r="AR1387" s="583"/>
      <c r="AS1387" s="583"/>
      <c r="AT1387" s="578"/>
      <c r="AU1387" s="582"/>
      <c r="AV1387" s="583"/>
      <c r="AW1387" s="583"/>
      <c r="AX1387" s="583"/>
      <c r="AY1387" s="583"/>
      <c r="AZ1387" s="583"/>
      <c r="BA1387" s="583"/>
      <c r="BB1387" s="583"/>
      <c r="BC1387" s="583"/>
      <c r="BD1387" s="583"/>
      <c r="BE1387" s="583"/>
      <c r="BF1387" s="583"/>
      <c r="BG1387" s="583"/>
      <c r="BH1387" s="583"/>
      <c r="BI1387" s="583"/>
      <c r="BJ1387" s="583"/>
      <c r="BK1387" s="582"/>
      <c r="BL1387" s="583"/>
      <c r="BM1387" s="583"/>
      <c r="BN1387" s="583"/>
      <c r="BO1387" s="583"/>
      <c r="BP1387" s="583"/>
      <c r="BQ1387" s="583"/>
      <c r="BR1387" s="583"/>
      <c r="BS1387" s="583"/>
      <c r="BT1387" s="583"/>
      <c r="BU1387" s="583"/>
      <c r="BV1387" s="583"/>
      <c r="BW1387" s="583"/>
      <c r="BX1387" s="583"/>
      <c r="BY1387" s="583"/>
      <c r="BZ1387" s="583"/>
      <c r="CA1387" s="583"/>
      <c r="CB1387" s="583"/>
      <c r="CC1387" s="583"/>
      <c r="CD1387" s="583"/>
      <c r="CE1387" s="578"/>
      <c r="CF1387" s="582"/>
      <c r="CG1387" s="583"/>
      <c r="CH1387" s="583"/>
      <c r="CI1387" s="583"/>
      <c r="CJ1387" s="583"/>
      <c r="CK1387" s="583"/>
      <c r="CL1387" s="578"/>
      <c r="CM1387" s="582"/>
      <c r="CN1387" s="583"/>
      <c r="CO1387" s="583"/>
      <c r="CP1387" s="583"/>
      <c r="CQ1387" s="583"/>
      <c r="CR1387" s="583"/>
      <c r="CS1387" s="583"/>
      <c r="CT1387" s="583"/>
      <c r="CU1387" s="583"/>
      <c r="CV1387" s="583"/>
      <c r="CW1387" s="583"/>
      <c r="CX1387" s="583"/>
      <c r="CY1387" s="583"/>
      <c r="CZ1387" s="583"/>
      <c r="DA1387" s="583"/>
      <c r="DB1387" s="583"/>
      <c r="DC1387" s="583"/>
      <c r="DD1387" s="583"/>
      <c r="DE1387" s="578"/>
      <c r="DF1387" s="583"/>
      <c r="DG1387" s="583"/>
      <c r="DH1387" s="583"/>
      <c r="DI1387" s="583"/>
      <c r="DJ1387" s="583"/>
      <c r="DK1387" s="583"/>
      <c r="DL1387" s="583"/>
      <c r="DM1387" s="583"/>
      <c r="DN1387" s="583"/>
      <c r="DO1387" s="583"/>
      <c r="DP1387" s="583"/>
      <c r="DQ1387" s="583"/>
      <c r="DR1387" s="583"/>
      <c r="DS1387" s="583"/>
      <c r="DT1387" s="583"/>
      <c r="DU1387" s="583"/>
      <c r="DV1387" s="583"/>
      <c r="DW1387" s="578"/>
    </row>
    <row r="1388" spans="3:127" ht="22.5" customHeight="1">
      <c r="C1388" s="481"/>
      <c r="D1388" s="482"/>
      <c r="E1388" s="482"/>
      <c r="F1388" s="482"/>
      <c r="G1388" s="482"/>
      <c r="H1388" s="482"/>
      <c r="I1388" s="482"/>
      <c r="J1388" s="482"/>
      <c r="K1388" s="582"/>
      <c r="L1388" s="583"/>
      <c r="M1388" s="583"/>
      <c r="N1388" s="583"/>
      <c r="O1388" s="583"/>
      <c r="P1388" s="583"/>
      <c r="Q1388" s="583"/>
      <c r="R1388" s="583"/>
      <c r="S1388" s="583"/>
      <c r="T1388" s="583"/>
      <c r="U1388" s="583"/>
      <c r="V1388" s="583"/>
      <c r="W1388" s="583"/>
      <c r="X1388" s="583"/>
      <c r="Y1388" s="583"/>
      <c r="Z1388" s="583"/>
      <c r="AA1388" s="583"/>
      <c r="AB1388" s="583"/>
      <c r="AC1388" s="583"/>
      <c r="AD1388" s="583"/>
      <c r="AE1388" s="583"/>
      <c r="AF1388" s="583"/>
      <c r="AG1388" s="583"/>
      <c r="AH1388" s="578"/>
      <c r="AI1388" s="582"/>
      <c r="AJ1388" s="583"/>
      <c r="AK1388" s="583"/>
      <c r="AL1388" s="583"/>
      <c r="AM1388" s="583"/>
      <c r="AN1388" s="583"/>
      <c r="AO1388" s="583"/>
      <c r="AP1388" s="583"/>
      <c r="AQ1388" s="583"/>
      <c r="AR1388" s="583"/>
      <c r="AS1388" s="583"/>
      <c r="AT1388" s="578"/>
      <c r="AU1388" s="582"/>
      <c r="AV1388" s="583"/>
      <c r="AW1388" s="583"/>
      <c r="AX1388" s="583"/>
      <c r="AY1388" s="583"/>
      <c r="AZ1388" s="583"/>
      <c r="BA1388" s="583"/>
      <c r="BB1388" s="583"/>
      <c r="BC1388" s="583"/>
      <c r="BD1388" s="583"/>
      <c r="BE1388" s="583"/>
      <c r="BF1388" s="583"/>
      <c r="BG1388" s="583"/>
      <c r="BH1388" s="583"/>
      <c r="BI1388" s="583"/>
      <c r="BJ1388" s="583"/>
      <c r="BK1388" s="582"/>
      <c r="BL1388" s="583"/>
      <c r="BM1388" s="583"/>
      <c r="BN1388" s="583"/>
      <c r="BO1388" s="583"/>
      <c r="BP1388" s="583"/>
      <c r="BQ1388" s="583"/>
      <c r="BR1388" s="583"/>
      <c r="BS1388" s="583"/>
      <c r="BT1388" s="583"/>
      <c r="BU1388" s="583"/>
      <c r="BV1388" s="583"/>
      <c r="BW1388" s="583"/>
      <c r="BX1388" s="583"/>
      <c r="BY1388" s="583"/>
      <c r="BZ1388" s="583"/>
      <c r="CA1388" s="583"/>
      <c r="CB1388" s="583"/>
      <c r="CC1388" s="583"/>
      <c r="CD1388" s="583"/>
      <c r="CE1388" s="578"/>
      <c r="CF1388" s="582"/>
      <c r="CG1388" s="583"/>
      <c r="CH1388" s="583"/>
      <c r="CI1388" s="583"/>
      <c r="CJ1388" s="583"/>
      <c r="CK1388" s="583"/>
      <c r="CL1388" s="578"/>
      <c r="CM1388" s="582"/>
      <c r="CN1388" s="583"/>
      <c r="CO1388" s="583"/>
      <c r="CP1388" s="583"/>
      <c r="CQ1388" s="583"/>
      <c r="CR1388" s="583"/>
      <c r="CS1388" s="583"/>
      <c r="CT1388" s="583"/>
      <c r="CU1388" s="583"/>
      <c r="CV1388" s="583"/>
      <c r="CW1388" s="583"/>
      <c r="CX1388" s="583"/>
      <c r="CY1388" s="583"/>
      <c r="CZ1388" s="583"/>
      <c r="DA1388" s="583"/>
      <c r="DB1388" s="583"/>
      <c r="DC1388" s="583"/>
      <c r="DD1388" s="583"/>
      <c r="DE1388" s="578"/>
      <c r="DF1388" s="583"/>
      <c r="DG1388" s="583"/>
      <c r="DH1388" s="583"/>
      <c r="DI1388" s="583"/>
      <c r="DJ1388" s="583"/>
      <c r="DK1388" s="583"/>
      <c r="DL1388" s="583"/>
      <c r="DM1388" s="583"/>
      <c r="DN1388" s="583"/>
      <c r="DO1388" s="583"/>
      <c r="DP1388" s="583"/>
      <c r="DQ1388" s="583"/>
      <c r="DR1388" s="583"/>
      <c r="DS1388" s="583"/>
      <c r="DT1388" s="583"/>
      <c r="DU1388" s="583"/>
      <c r="DV1388" s="583"/>
      <c r="DW1388" s="578"/>
    </row>
    <row r="1389" spans="3:127" ht="22.5" customHeight="1">
      <c r="C1389" s="481"/>
      <c r="D1389" s="482"/>
      <c r="E1389" s="482"/>
      <c r="F1389" s="482"/>
      <c r="G1389" s="482"/>
      <c r="H1389" s="482"/>
      <c r="I1389" s="482"/>
      <c r="J1389" s="482"/>
      <c r="K1389" s="582"/>
      <c r="L1389" s="583"/>
      <c r="M1389" s="583"/>
      <c r="N1389" s="583"/>
      <c r="O1389" s="583"/>
      <c r="P1389" s="583"/>
      <c r="Q1389" s="583"/>
      <c r="R1389" s="583"/>
      <c r="S1389" s="583"/>
      <c r="T1389" s="583"/>
      <c r="U1389" s="583"/>
      <c r="V1389" s="583"/>
      <c r="W1389" s="583"/>
      <c r="X1389" s="583"/>
      <c r="Y1389" s="583"/>
      <c r="Z1389" s="583"/>
      <c r="AA1389" s="583"/>
      <c r="AB1389" s="583"/>
      <c r="AC1389" s="583"/>
      <c r="AD1389" s="583"/>
      <c r="AE1389" s="583"/>
      <c r="AF1389" s="583"/>
      <c r="AG1389" s="583"/>
      <c r="AH1389" s="578"/>
      <c r="AI1389" s="582"/>
      <c r="AJ1389" s="583"/>
      <c r="AK1389" s="583"/>
      <c r="AL1389" s="583"/>
      <c r="AM1389" s="583"/>
      <c r="AN1389" s="583"/>
      <c r="AO1389" s="583"/>
      <c r="AP1389" s="583"/>
      <c r="AQ1389" s="583"/>
      <c r="AR1389" s="583"/>
      <c r="AS1389" s="583"/>
      <c r="AT1389" s="578"/>
      <c r="AU1389" s="582"/>
      <c r="AV1389" s="583"/>
      <c r="AW1389" s="583"/>
      <c r="AX1389" s="583"/>
      <c r="AY1389" s="583"/>
      <c r="AZ1389" s="583"/>
      <c r="BA1389" s="583"/>
      <c r="BB1389" s="583"/>
      <c r="BC1389" s="583"/>
      <c r="BD1389" s="583"/>
      <c r="BE1389" s="583"/>
      <c r="BF1389" s="583"/>
      <c r="BG1389" s="583"/>
      <c r="BH1389" s="583"/>
      <c r="BI1389" s="583"/>
      <c r="BJ1389" s="583"/>
      <c r="BK1389" s="582"/>
      <c r="BL1389" s="583"/>
      <c r="BM1389" s="583"/>
      <c r="BN1389" s="583"/>
      <c r="BO1389" s="583"/>
      <c r="BP1389" s="583"/>
      <c r="BQ1389" s="583"/>
      <c r="BR1389" s="583"/>
      <c r="BS1389" s="583"/>
      <c r="BT1389" s="583"/>
      <c r="BU1389" s="583"/>
      <c r="BV1389" s="583"/>
      <c r="BW1389" s="583"/>
      <c r="BX1389" s="583"/>
      <c r="BY1389" s="583"/>
      <c r="BZ1389" s="583"/>
      <c r="CA1389" s="583"/>
      <c r="CB1389" s="583"/>
      <c r="CC1389" s="583"/>
      <c r="CD1389" s="583"/>
      <c r="CE1389" s="578"/>
      <c r="CF1389" s="582"/>
      <c r="CG1389" s="583"/>
      <c r="CH1389" s="583"/>
      <c r="CI1389" s="583"/>
      <c r="CJ1389" s="583"/>
      <c r="CK1389" s="583"/>
      <c r="CL1389" s="578"/>
      <c r="CM1389" s="582"/>
      <c r="CN1389" s="583"/>
      <c r="CO1389" s="583"/>
      <c r="CP1389" s="583"/>
      <c r="CQ1389" s="583"/>
      <c r="CR1389" s="583"/>
      <c r="CS1389" s="583"/>
      <c r="CT1389" s="583"/>
      <c r="CU1389" s="583"/>
      <c r="CV1389" s="583"/>
      <c r="CW1389" s="583"/>
      <c r="CX1389" s="583"/>
      <c r="CY1389" s="583"/>
      <c r="CZ1389" s="583"/>
      <c r="DA1389" s="583"/>
      <c r="DB1389" s="583"/>
      <c r="DC1389" s="583"/>
      <c r="DD1389" s="583"/>
      <c r="DE1389" s="578"/>
      <c r="DF1389" s="583"/>
      <c r="DG1389" s="583"/>
      <c r="DH1389" s="583"/>
      <c r="DI1389" s="583"/>
      <c r="DJ1389" s="583"/>
      <c r="DK1389" s="583"/>
      <c r="DL1389" s="583"/>
      <c r="DM1389" s="583"/>
      <c r="DN1389" s="583"/>
      <c r="DO1389" s="583"/>
      <c r="DP1389" s="583"/>
      <c r="DQ1389" s="583"/>
      <c r="DR1389" s="583"/>
      <c r="DS1389" s="583"/>
      <c r="DT1389" s="583"/>
      <c r="DU1389" s="583"/>
      <c r="DV1389" s="583"/>
      <c r="DW1389" s="578"/>
    </row>
    <row r="1390" spans="3:127" ht="22.5" customHeight="1">
      <c r="C1390" s="481"/>
      <c r="D1390" s="482"/>
      <c r="E1390" s="482"/>
      <c r="F1390" s="482"/>
      <c r="G1390" s="482"/>
      <c r="H1390" s="482"/>
      <c r="I1390" s="482"/>
      <c r="J1390" s="482"/>
      <c r="K1390" s="582"/>
      <c r="L1390" s="583"/>
      <c r="M1390" s="583"/>
      <c r="N1390" s="583"/>
      <c r="O1390" s="583"/>
      <c r="P1390" s="583"/>
      <c r="Q1390" s="583"/>
      <c r="R1390" s="583"/>
      <c r="S1390" s="583"/>
      <c r="T1390" s="583"/>
      <c r="U1390" s="583"/>
      <c r="V1390" s="583"/>
      <c r="W1390" s="583"/>
      <c r="X1390" s="583"/>
      <c r="Y1390" s="583"/>
      <c r="Z1390" s="583"/>
      <c r="AA1390" s="583"/>
      <c r="AB1390" s="583"/>
      <c r="AC1390" s="583"/>
      <c r="AD1390" s="583"/>
      <c r="AE1390" s="583"/>
      <c r="AF1390" s="583"/>
      <c r="AG1390" s="583"/>
      <c r="AH1390" s="578"/>
      <c r="AI1390" s="582"/>
      <c r="AJ1390" s="583"/>
      <c r="AK1390" s="583"/>
      <c r="AL1390" s="583"/>
      <c r="AM1390" s="583"/>
      <c r="AN1390" s="583"/>
      <c r="AO1390" s="583"/>
      <c r="AP1390" s="583"/>
      <c r="AQ1390" s="583"/>
      <c r="AR1390" s="583"/>
      <c r="AS1390" s="583"/>
      <c r="AT1390" s="578"/>
      <c r="AU1390" s="582"/>
      <c r="AV1390" s="583"/>
      <c r="AW1390" s="583"/>
      <c r="AX1390" s="583"/>
      <c r="AY1390" s="583"/>
      <c r="AZ1390" s="583"/>
      <c r="BA1390" s="583"/>
      <c r="BB1390" s="583"/>
      <c r="BC1390" s="583"/>
      <c r="BD1390" s="583"/>
      <c r="BE1390" s="583"/>
      <c r="BF1390" s="583"/>
      <c r="BG1390" s="583"/>
      <c r="BH1390" s="583"/>
      <c r="BI1390" s="583"/>
      <c r="BJ1390" s="583"/>
      <c r="BK1390" s="582"/>
      <c r="BL1390" s="583"/>
      <c r="BM1390" s="583"/>
      <c r="BN1390" s="583"/>
      <c r="BO1390" s="583"/>
      <c r="BP1390" s="583"/>
      <c r="BQ1390" s="583"/>
      <c r="BR1390" s="583"/>
      <c r="BS1390" s="583"/>
      <c r="BT1390" s="583"/>
      <c r="BU1390" s="583"/>
      <c r="BV1390" s="583"/>
      <c r="BW1390" s="583"/>
      <c r="BX1390" s="583"/>
      <c r="BY1390" s="583"/>
      <c r="BZ1390" s="583"/>
      <c r="CA1390" s="583"/>
      <c r="CB1390" s="583"/>
      <c r="CC1390" s="583"/>
      <c r="CD1390" s="583"/>
      <c r="CE1390" s="578"/>
      <c r="CF1390" s="582"/>
      <c r="CG1390" s="583"/>
      <c r="CH1390" s="583"/>
      <c r="CI1390" s="583"/>
      <c r="CJ1390" s="583"/>
      <c r="CK1390" s="583"/>
      <c r="CL1390" s="578"/>
      <c r="CM1390" s="582"/>
      <c r="CN1390" s="583"/>
      <c r="CO1390" s="583"/>
      <c r="CP1390" s="583"/>
      <c r="CQ1390" s="583"/>
      <c r="CR1390" s="583"/>
      <c r="CS1390" s="583"/>
      <c r="CT1390" s="583"/>
      <c r="CU1390" s="583"/>
      <c r="CV1390" s="583"/>
      <c r="CW1390" s="583"/>
      <c r="CX1390" s="583"/>
      <c r="CY1390" s="583"/>
      <c r="CZ1390" s="583"/>
      <c r="DA1390" s="583"/>
      <c r="DB1390" s="583"/>
      <c r="DC1390" s="583"/>
      <c r="DD1390" s="583"/>
      <c r="DE1390" s="578"/>
      <c r="DF1390" s="583"/>
      <c r="DG1390" s="583"/>
      <c r="DH1390" s="583"/>
      <c r="DI1390" s="583"/>
      <c r="DJ1390" s="583"/>
      <c r="DK1390" s="583"/>
      <c r="DL1390" s="583"/>
      <c r="DM1390" s="583"/>
      <c r="DN1390" s="583"/>
      <c r="DO1390" s="583"/>
      <c r="DP1390" s="583"/>
      <c r="DQ1390" s="583"/>
      <c r="DR1390" s="583"/>
      <c r="DS1390" s="583"/>
      <c r="DT1390" s="583"/>
      <c r="DU1390" s="583"/>
      <c r="DV1390" s="583"/>
      <c r="DW1390" s="578"/>
    </row>
    <row r="1391" spans="3:127" ht="22.5" customHeight="1">
      <c r="C1391" s="481"/>
      <c r="D1391" s="482"/>
      <c r="E1391" s="482"/>
      <c r="F1391" s="482"/>
      <c r="G1391" s="482"/>
      <c r="H1391" s="482"/>
      <c r="I1391" s="482"/>
      <c r="J1391" s="482"/>
      <c r="K1391" s="582"/>
      <c r="L1391" s="583"/>
      <c r="M1391" s="583"/>
      <c r="N1391" s="583"/>
      <c r="O1391" s="583"/>
      <c r="P1391" s="583"/>
      <c r="Q1391" s="583"/>
      <c r="R1391" s="583"/>
      <c r="S1391" s="583"/>
      <c r="T1391" s="583"/>
      <c r="U1391" s="583"/>
      <c r="V1391" s="583"/>
      <c r="W1391" s="583"/>
      <c r="X1391" s="583"/>
      <c r="Y1391" s="583"/>
      <c r="Z1391" s="583"/>
      <c r="AA1391" s="583"/>
      <c r="AB1391" s="583"/>
      <c r="AC1391" s="583"/>
      <c r="AD1391" s="583"/>
      <c r="AE1391" s="583"/>
      <c r="AF1391" s="583"/>
      <c r="AG1391" s="583"/>
      <c r="AH1391" s="578"/>
      <c r="AI1391" s="582"/>
      <c r="AJ1391" s="583"/>
      <c r="AK1391" s="583"/>
      <c r="AL1391" s="583"/>
      <c r="AM1391" s="583"/>
      <c r="AN1391" s="583"/>
      <c r="AO1391" s="583"/>
      <c r="AP1391" s="583"/>
      <c r="AQ1391" s="583"/>
      <c r="AR1391" s="583"/>
      <c r="AS1391" s="583"/>
      <c r="AT1391" s="578"/>
      <c r="AU1391" s="582"/>
      <c r="AV1391" s="583"/>
      <c r="AW1391" s="583"/>
      <c r="AX1391" s="583"/>
      <c r="AY1391" s="583"/>
      <c r="AZ1391" s="583"/>
      <c r="BA1391" s="583"/>
      <c r="BB1391" s="583"/>
      <c r="BC1391" s="583"/>
      <c r="BD1391" s="583"/>
      <c r="BE1391" s="583"/>
      <c r="BF1391" s="583"/>
      <c r="BG1391" s="583"/>
      <c r="BH1391" s="583"/>
      <c r="BI1391" s="583"/>
      <c r="BJ1391" s="583"/>
      <c r="BK1391" s="582"/>
      <c r="BL1391" s="583"/>
      <c r="BM1391" s="583"/>
      <c r="BN1391" s="583"/>
      <c r="BO1391" s="583"/>
      <c r="BP1391" s="583"/>
      <c r="BQ1391" s="583"/>
      <c r="BR1391" s="583"/>
      <c r="BS1391" s="583"/>
      <c r="BT1391" s="583"/>
      <c r="BU1391" s="583"/>
      <c r="BV1391" s="583"/>
      <c r="BW1391" s="583"/>
      <c r="BX1391" s="583"/>
      <c r="BY1391" s="583"/>
      <c r="BZ1391" s="583"/>
      <c r="CA1391" s="583"/>
      <c r="CB1391" s="583"/>
      <c r="CC1391" s="583"/>
      <c r="CD1391" s="583"/>
      <c r="CE1391" s="578"/>
      <c r="CF1391" s="582"/>
      <c r="CG1391" s="583"/>
      <c r="CH1391" s="583"/>
      <c r="CI1391" s="583"/>
      <c r="CJ1391" s="583"/>
      <c r="CK1391" s="583"/>
      <c r="CL1391" s="578"/>
      <c r="CM1391" s="582"/>
      <c r="CN1391" s="583"/>
      <c r="CO1391" s="583"/>
      <c r="CP1391" s="583"/>
      <c r="CQ1391" s="583"/>
      <c r="CR1391" s="583"/>
      <c r="CS1391" s="583"/>
      <c r="CT1391" s="583"/>
      <c r="CU1391" s="583"/>
      <c r="CV1391" s="583"/>
      <c r="CW1391" s="583"/>
      <c r="CX1391" s="583"/>
      <c r="CY1391" s="583"/>
      <c r="CZ1391" s="583"/>
      <c r="DA1391" s="583"/>
      <c r="DB1391" s="583"/>
      <c r="DC1391" s="583"/>
      <c r="DD1391" s="583"/>
      <c r="DE1391" s="578"/>
      <c r="DF1391" s="583"/>
      <c r="DG1391" s="583"/>
      <c r="DH1391" s="583"/>
      <c r="DI1391" s="583"/>
      <c r="DJ1391" s="583"/>
      <c r="DK1391" s="583"/>
      <c r="DL1391" s="583"/>
      <c r="DM1391" s="583"/>
      <c r="DN1391" s="583"/>
      <c r="DO1391" s="583"/>
      <c r="DP1391" s="583"/>
      <c r="DQ1391" s="583"/>
      <c r="DR1391" s="583"/>
      <c r="DS1391" s="583"/>
      <c r="DT1391" s="583"/>
      <c r="DU1391" s="583"/>
      <c r="DV1391" s="583"/>
      <c r="DW1391" s="578"/>
    </row>
    <row r="1392" spans="3:127" ht="22.5" customHeight="1">
      <c r="C1392" s="481"/>
      <c r="D1392" s="482"/>
      <c r="E1392" s="482"/>
      <c r="F1392" s="482"/>
      <c r="G1392" s="482"/>
      <c r="H1392" s="482"/>
      <c r="I1392" s="482"/>
      <c r="J1392" s="482"/>
      <c r="K1392" s="582"/>
      <c r="L1392" s="583"/>
      <c r="M1392" s="583"/>
      <c r="N1392" s="583"/>
      <c r="O1392" s="583"/>
      <c r="P1392" s="583"/>
      <c r="Q1392" s="583"/>
      <c r="R1392" s="583"/>
      <c r="S1392" s="583"/>
      <c r="T1392" s="583"/>
      <c r="U1392" s="583"/>
      <c r="V1392" s="583"/>
      <c r="W1392" s="583"/>
      <c r="X1392" s="583"/>
      <c r="Y1392" s="583"/>
      <c r="Z1392" s="583"/>
      <c r="AA1392" s="583"/>
      <c r="AB1392" s="583"/>
      <c r="AC1392" s="583"/>
      <c r="AD1392" s="583"/>
      <c r="AE1392" s="583"/>
      <c r="AF1392" s="583"/>
      <c r="AG1392" s="583"/>
      <c r="AH1392" s="578"/>
      <c r="AI1392" s="582"/>
      <c r="AJ1392" s="583"/>
      <c r="AK1392" s="583"/>
      <c r="AL1392" s="583"/>
      <c r="AM1392" s="583"/>
      <c r="AN1392" s="583"/>
      <c r="AO1392" s="583"/>
      <c r="AP1392" s="583"/>
      <c r="AQ1392" s="583"/>
      <c r="AR1392" s="583"/>
      <c r="AS1392" s="583"/>
      <c r="AT1392" s="578"/>
      <c r="AU1392" s="582"/>
      <c r="AV1392" s="583"/>
      <c r="AW1392" s="583"/>
      <c r="AX1392" s="583"/>
      <c r="AY1392" s="583"/>
      <c r="AZ1392" s="583"/>
      <c r="BA1392" s="583"/>
      <c r="BB1392" s="583"/>
      <c r="BC1392" s="583"/>
      <c r="BD1392" s="583"/>
      <c r="BE1392" s="583"/>
      <c r="BF1392" s="583"/>
      <c r="BG1392" s="583"/>
      <c r="BH1392" s="583"/>
      <c r="BI1392" s="583"/>
      <c r="BJ1392" s="583"/>
      <c r="BK1392" s="582"/>
      <c r="BL1392" s="583"/>
      <c r="BM1392" s="583"/>
      <c r="BN1392" s="583"/>
      <c r="BO1392" s="583"/>
      <c r="BP1392" s="583"/>
      <c r="BQ1392" s="583"/>
      <c r="BR1392" s="583"/>
      <c r="BS1392" s="583"/>
      <c r="BT1392" s="583"/>
      <c r="BU1392" s="583"/>
      <c r="BV1392" s="583"/>
      <c r="BW1392" s="583"/>
      <c r="BX1392" s="583"/>
      <c r="BY1392" s="583"/>
      <c r="BZ1392" s="583"/>
      <c r="CA1392" s="583"/>
      <c r="CB1392" s="583"/>
      <c r="CC1392" s="583"/>
      <c r="CD1392" s="583"/>
      <c r="CE1392" s="578"/>
      <c r="CF1392" s="582"/>
      <c r="CG1392" s="583"/>
      <c r="CH1392" s="583"/>
      <c r="CI1392" s="583"/>
      <c r="CJ1392" s="583"/>
      <c r="CK1392" s="583"/>
      <c r="CL1392" s="578"/>
      <c r="CM1392" s="582"/>
      <c r="CN1392" s="583"/>
      <c r="CO1392" s="583"/>
      <c r="CP1392" s="583"/>
      <c r="CQ1392" s="583"/>
      <c r="CR1392" s="583"/>
      <c r="CS1392" s="583"/>
      <c r="CT1392" s="583"/>
      <c r="CU1392" s="583"/>
      <c r="CV1392" s="583"/>
      <c r="CW1392" s="583"/>
      <c r="CX1392" s="583"/>
      <c r="CY1392" s="583"/>
      <c r="CZ1392" s="583"/>
      <c r="DA1392" s="583"/>
      <c r="DB1392" s="583"/>
      <c r="DC1392" s="583"/>
      <c r="DD1392" s="583"/>
      <c r="DE1392" s="578"/>
      <c r="DF1392" s="583"/>
      <c r="DG1392" s="583"/>
      <c r="DH1392" s="583"/>
      <c r="DI1392" s="583"/>
      <c r="DJ1392" s="583"/>
      <c r="DK1392" s="583"/>
      <c r="DL1392" s="583"/>
      <c r="DM1392" s="583"/>
      <c r="DN1392" s="583"/>
      <c r="DO1392" s="583"/>
      <c r="DP1392" s="583"/>
      <c r="DQ1392" s="583"/>
      <c r="DR1392" s="583"/>
      <c r="DS1392" s="583"/>
      <c r="DT1392" s="583"/>
      <c r="DU1392" s="583"/>
      <c r="DV1392" s="583"/>
      <c r="DW1392" s="578"/>
    </row>
    <row r="1393" spans="3:127" ht="22.5" customHeight="1">
      <c r="C1393" s="481"/>
      <c r="D1393" s="482"/>
      <c r="E1393" s="482"/>
      <c r="F1393" s="482"/>
      <c r="G1393" s="482"/>
      <c r="H1393" s="482"/>
      <c r="I1393" s="482"/>
      <c r="J1393" s="482"/>
      <c r="K1393" s="582"/>
      <c r="L1393" s="583"/>
      <c r="M1393" s="583"/>
      <c r="N1393" s="583"/>
      <c r="O1393" s="583"/>
      <c r="P1393" s="583"/>
      <c r="Q1393" s="583"/>
      <c r="R1393" s="583"/>
      <c r="S1393" s="583"/>
      <c r="T1393" s="583"/>
      <c r="U1393" s="583"/>
      <c r="V1393" s="583"/>
      <c r="W1393" s="583"/>
      <c r="X1393" s="583"/>
      <c r="Y1393" s="583"/>
      <c r="Z1393" s="583"/>
      <c r="AA1393" s="583"/>
      <c r="AB1393" s="583"/>
      <c r="AC1393" s="583"/>
      <c r="AD1393" s="583"/>
      <c r="AE1393" s="583"/>
      <c r="AF1393" s="583"/>
      <c r="AG1393" s="583"/>
      <c r="AH1393" s="578"/>
      <c r="AI1393" s="582"/>
      <c r="AJ1393" s="583"/>
      <c r="AK1393" s="583"/>
      <c r="AL1393" s="583"/>
      <c r="AM1393" s="583"/>
      <c r="AN1393" s="583"/>
      <c r="AO1393" s="583"/>
      <c r="AP1393" s="583"/>
      <c r="AQ1393" s="583"/>
      <c r="AR1393" s="583"/>
      <c r="AS1393" s="583"/>
      <c r="AT1393" s="578"/>
      <c r="AU1393" s="582"/>
      <c r="AV1393" s="583"/>
      <c r="AW1393" s="583"/>
      <c r="AX1393" s="583"/>
      <c r="AY1393" s="583"/>
      <c r="AZ1393" s="583"/>
      <c r="BA1393" s="583"/>
      <c r="BB1393" s="583"/>
      <c r="BC1393" s="583"/>
      <c r="BD1393" s="583"/>
      <c r="BE1393" s="583"/>
      <c r="BF1393" s="583"/>
      <c r="BG1393" s="583"/>
      <c r="BH1393" s="583"/>
      <c r="BI1393" s="583"/>
      <c r="BJ1393" s="583"/>
      <c r="BK1393" s="582"/>
      <c r="BL1393" s="583"/>
      <c r="BM1393" s="583"/>
      <c r="BN1393" s="583"/>
      <c r="BO1393" s="583"/>
      <c r="BP1393" s="583"/>
      <c r="BQ1393" s="583"/>
      <c r="BR1393" s="583"/>
      <c r="BS1393" s="583"/>
      <c r="BT1393" s="583"/>
      <c r="BU1393" s="583"/>
      <c r="BV1393" s="583"/>
      <c r="BW1393" s="583"/>
      <c r="BX1393" s="583"/>
      <c r="BY1393" s="583"/>
      <c r="BZ1393" s="583"/>
      <c r="CA1393" s="583"/>
      <c r="CB1393" s="583"/>
      <c r="CC1393" s="583"/>
      <c r="CD1393" s="583"/>
      <c r="CE1393" s="578"/>
      <c r="CF1393" s="582"/>
      <c r="CG1393" s="583"/>
      <c r="CH1393" s="583"/>
      <c r="CI1393" s="583"/>
      <c r="CJ1393" s="583"/>
      <c r="CK1393" s="583"/>
      <c r="CL1393" s="578"/>
      <c r="CM1393" s="582"/>
      <c r="CN1393" s="583"/>
      <c r="CO1393" s="583"/>
      <c r="CP1393" s="583"/>
      <c r="CQ1393" s="583"/>
      <c r="CR1393" s="583"/>
      <c r="CS1393" s="583"/>
      <c r="CT1393" s="583"/>
      <c r="CU1393" s="583"/>
      <c r="CV1393" s="583"/>
      <c r="CW1393" s="583"/>
      <c r="CX1393" s="583"/>
      <c r="CY1393" s="583"/>
      <c r="CZ1393" s="583"/>
      <c r="DA1393" s="583"/>
      <c r="DB1393" s="583"/>
      <c r="DC1393" s="583"/>
      <c r="DD1393" s="583"/>
      <c r="DE1393" s="578"/>
      <c r="DF1393" s="583"/>
      <c r="DG1393" s="583"/>
      <c r="DH1393" s="583"/>
      <c r="DI1393" s="583"/>
      <c r="DJ1393" s="583"/>
      <c r="DK1393" s="583"/>
      <c r="DL1393" s="583"/>
      <c r="DM1393" s="583"/>
      <c r="DN1393" s="583"/>
      <c r="DO1393" s="583"/>
      <c r="DP1393" s="583"/>
      <c r="DQ1393" s="583"/>
      <c r="DR1393" s="583"/>
      <c r="DS1393" s="583"/>
      <c r="DT1393" s="583"/>
      <c r="DU1393" s="583"/>
      <c r="DV1393" s="583"/>
      <c r="DW1393" s="578"/>
    </row>
    <row r="1394" spans="3:127" ht="22.5" customHeight="1">
      <c r="C1394" s="481"/>
      <c r="D1394" s="482"/>
      <c r="E1394" s="482"/>
      <c r="F1394" s="482"/>
      <c r="G1394" s="482"/>
      <c r="H1394" s="482"/>
      <c r="I1394" s="482"/>
      <c r="J1394" s="482"/>
      <c r="K1394" s="582"/>
      <c r="L1394" s="583"/>
      <c r="M1394" s="583"/>
      <c r="N1394" s="583"/>
      <c r="O1394" s="583"/>
      <c r="P1394" s="583"/>
      <c r="Q1394" s="583"/>
      <c r="R1394" s="583"/>
      <c r="S1394" s="583"/>
      <c r="T1394" s="583"/>
      <c r="U1394" s="583"/>
      <c r="V1394" s="583"/>
      <c r="W1394" s="583"/>
      <c r="X1394" s="583"/>
      <c r="Y1394" s="583"/>
      <c r="Z1394" s="583"/>
      <c r="AA1394" s="583"/>
      <c r="AB1394" s="583"/>
      <c r="AC1394" s="583"/>
      <c r="AD1394" s="583"/>
      <c r="AE1394" s="583"/>
      <c r="AF1394" s="583"/>
      <c r="AG1394" s="583"/>
      <c r="AH1394" s="578"/>
      <c r="AI1394" s="582"/>
      <c r="AJ1394" s="583"/>
      <c r="AK1394" s="583"/>
      <c r="AL1394" s="583"/>
      <c r="AM1394" s="583"/>
      <c r="AN1394" s="583"/>
      <c r="AO1394" s="583"/>
      <c r="AP1394" s="583"/>
      <c r="AQ1394" s="583"/>
      <c r="AR1394" s="583"/>
      <c r="AS1394" s="583"/>
      <c r="AT1394" s="578"/>
      <c r="AU1394" s="582"/>
      <c r="AV1394" s="583"/>
      <c r="AW1394" s="583"/>
      <c r="AX1394" s="583"/>
      <c r="AY1394" s="583"/>
      <c r="AZ1394" s="583"/>
      <c r="BA1394" s="583"/>
      <c r="BB1394" s="583"/>
      <c r="BC1394" s="583"/>
      <c r="BD1394" s="583"/>
      <c r="BE1394" s="583"/>
      <c r="BF1394" s="583"/>
      <c r="BG1394" s="583"/>
      <c r="BH1394" s="583"/>
      <c r="BI1394" s="583"/>
      <c r="BJ1394" s="583"/>
      <c r="BK1394" s="582"/>
      <c r="BL1394" s="583"/>
      <c r="BM1394" s="583"/>
      <c r="BN1394" s="583"/>
      <c r="BO1394" s="583"/>
      <c r="BP1394" s="583"/>
      <c r="BQ1394" s="583"/>
      <c r="BR1394" s="583"/>
      <c r="BS1394" s="583"/>
      <c r="BT1394" s="583"/>
      <c r="BU1394" s="583"/>
      <c r="BV1394" s="583"/>
      <c r="BW1394" s="583"/>
      <c r="BX1394" s="583"/>
      <c r="BY1394" s="583"/>
      <c r="BZ1394" s="583"/>
      <c r="CA1394" s="583"/>
      <c r="CB1394" s="583"/>
      <c r="CC1394" s="583"/>
      <c r="CD1394" s="583"/>
      <c r="CE1394" s="578"/>
      <c r="CF1394" s="582"/>
      <c r="CG1394" s="583"/>
      <c r="CH1394" s="583"/>
      <c r="CI1394" s="583"/>
      <c r="CJ1394" s="583"/>
      <c r="CK1394" s="583"/>
      <c r="CL1394" s="578"/>
      <c r="CM1394" s="582"/>
      <c r="CN1394" s="583"/>
      <c r="CO1394" s="583"/>
      <c r="CP1394" s="583"/>
      <c r="CQ1394" s="583"/>
      <c r="CR1394" s="583"/>
      <c r="CS1394" s="583"/>
      <c r="CT1394" s="583"/>
      <c r="CU1394" s="583"/>
      <c r="CV1394" s="583"/>
      <c r="CW1394" s="583"/>
      <c r="CX1394" s="583"/>
      <c r="CY1394" s="583"/>
      <c r="CZ1394" s="583"/>
      <c r="DA1394" s="583"/>
      <c r="DB1394" s="583"/>
      <c r="DC1394" s="583"/>
      <c r="DD1394" s="583"/>
      <c r="DE1394" s="578"/>
      <c r="DF1394" s="583"/>
      <c r="DG1394" s="583"/>
      <c r="DH1394" s="583"/>
      <c r="DI1394" s="583"/>
      <c r="DJ1394" s="583"/>
      <c r="DK1394" s="583"/>
      <c r="DL1394" s="583"/>
      <c r="DM1394" s="583"/>
      <c r="DN1394" s="583"/>
      <c r="DO1394" s="583"/>
      <c r="DP1394" s="583"/>
      <c r="DQ1394" s="583"/>
      <c r="DR1394" s="583"/>
      <c r="DS1394" s="583"/>
      <c r="DT1394" s="583"/>
      <c r="DU1394" s="583"/>
      <c r="DV1394" s="583"/>
      <c r="DW1394" s="578"/>
    </row>
    <row r="1395" spans="3:127" ht="22.5" customHeight="1">
      <c r="C1395" s="481"/>
      <c r="D1395" s="482"/>
      <c r="E1395" s="482"/>
      <c r="F1395" s="482"/>
      <c r="G1395" s="482"/>
      <c r="H1395" s="482"/>
      <c r="I1395" s="482"/>
      <c r="J1395" s="482"/>
      <c r="K1395" s="582"/>
      <c r="L1395" s="583"/>
      <c r="M1395" s="583"/>
      <c r="N1395" s="583"/>
      <c r="O1395" s="583"/>
      <c r="P1395" s="583"/>
      <c r="Q1395" s="583"/>
      <c r="R1395" s="583"/>
      <c r="S1395" s="583"/>
      <c r="T1395" s="583"/>
      <c r="U1395" s="583"/>
      <c r="V1395" s="583"/>
      <c r="W1395" s="583"/>
      <c r="X1395" s="583"/>
      <c r="Y1395" s="583"/>
      <c r="Z1395" s="583"/>
      <c r="AA1395" s="583"/>
      <c r="AB1395" s="583"/>
      <c r="AC1395" s="583"/>
      <c r="AD1395" s="583"/>
      <c r="AE1395" s="583"/>
      <c r="AF1395" s="583"/>
      <c r="AG1395" s="583"/>
      <c r="AH1395" s="578"/>
      <c r="AI1395" s="582"/>
      <c r="AJ1395" s="583"/>
      <c r="AK1395" s="583"/>
      <c r="AL1395" s="583"/>
      <c r="AM1395" s="583"/>
      <c r="AN1395" s="583"/>
      <c r="AO1395" s="583"/>
      <c r="AP1395" s="583"/>
      <c r="AQ1395" s="583"/>
      <c r="AR1395" s="583"/>
      <c r="AS1395" s="583"/>
      <c r="AT1395" s="578"/>
      <c r="AU1395" s="582"/>
      <c r="AV1395" s="583"/>
      <c r="AW1395" s="583"/>
      <c r="AX1395" s="583"/>
      <c r="AY1395" s="583"/>
      <c r="AZ1395" s="583"/>
      <c r="BA1395" s="583"/>
      <c r="BB1395" s="583"/>
      <c r="BC1395" s="583"/>
      <c r="BD1395" s="583"/>
      <c r="BE1395" s="583"/>
      <c r="BF1395" s="583"/>
      <c r="BG1395" s="583"/>
      <c r="BH1395" s="583"/>
      <c r="BI1395" s="583"/>
      <c r="BJ1395" s="583"/>
      <c r="BK1395" s="582"/>
      <c r="BL1395" s="583"/>
      <c r="BM1395" s="583"/>
      <c r="BN1395" s="583"/>
      <c r="BO1395" s="583"/>
      <c r="BP1395" s="583"/>
      <c r="BQ1395" s="583"/>
      <c r="BR1395" s="583"/>
      <c r="BS1395" s="583"/>
      <c r="BT1395" s="583"/>
      <c r="BU1395" s="583"/>
      <c r="BV1395" s="583"/>
      <c r="BW1395" s="583"/>
      <c r="BX1395" s="583"/>
      <c r="BY1395" s="583"/>
      <c r="BZ1395" s="583"/>
      <c r="CA1395" s="583"/>
      <c r="CB1395" s="583"/>
      <c r="CC1395" s="583"/>
      <c r="CD1395" s="583"/>
      <c r="CE1395" s="578"/>
      <c r="CF1395" s="582"/>
      <c r="CG1395" s="583"/>
      <c r="CH1395" s="583"/>
      <c r="CI1395" s="583"/>
      <c r="CJ1395" s="583"/>
      <c r="CK1395" s="583"/>
      <c r="CL1395" s="578"/>
      <c r="CM1395" s="582"/>
      <c r="CN1395" s="583"/>
      <c r="CO1395" s="583"/>
      <c r="CP1395" s="583"/>
      <c r="CQ1395" s="583"/>
      <c r="CR1395" s="583"/>
      <c r="CS1395" s="583"/>
      <c r="CT1395" s="583"/>
      <c r="CU1395" s="583"/>
      <c r="CV1395" s="583"/>
      <c r="CW1395" s="583"/>
      <c r="CX1395" s="583"/>
      <c r="CY1395" s="583"/>
      <c r="CZ1395" s="583"/>
      <c r="DA1395" s="583"/>
      <c r="DB1395" s="583"/>
      <c r="DC1395" s="583"/>
      <c r="DD1395" s="583"/>
      <c r="DE1395" s="578"/>
      <c r="DF1395" s="583"/>
      <c r="DG1395" s="583"/>
      <c r="DH1395" s="583"/>
      <c r="DI1395" s="583"/>
      <c r="DJ1395" s="583"/>
      <c r="DK1395" s="583"/>
      <c r="DL1395" s="583"/>
      <c r="DM1395" s="583"/>
      <c r="DN1395" s="583"/>
      <c r="DO1395" s="583"/>
      <c r="DP1395" s="583"/>
      <c r="DQ1395" s="583"/>
      <c r="DR1395" s="583"/>
      <c r="DS1395" s="583"/>
      <c r="DT1395" s="583"/>
      <c r="DU1395" s="583"/>
      <c r="DV1395" s="583"/>
      <c r="DW1395" s="578"/>
    </row>
    <row r="1396" spans="3:127" ht="22.5" customHeight="1">
      <c r="C1396" s="481"/>
      <c r="D1396" s="482"/>
      <c r="E1396" s="482"/>
      <c r="F1396" s="482"/>
      <c r="G1396" s="482"/>
      <c r="H1396" s="482"/>
      <c r="I1396" s="482"/>
      <c r="J1396" s="482"/>
      <c r="K1396" s="582"/>
      <c r="L1396" s="583"/>
      <c r="M1396" s="583"/>
      <c r="N1396" s="583"/>
      <c r="O1396" s="583"/>
      <c r="P1396" s="583"/>
      <c r="Q1396" s="583"/>
      <c r="R1396" s="583"/>
      <c r="S1396" s="583"/>
      <c r="T1396" s="583"/>
      <c r="U1396" s="583"/>
      <c r="V1396" s="583"/>
      <c r="W1396" s="583"/>
      <c r="X1396" s="583"/>
      <c r="Y1396" s="583"/>
      <c r="Z1396" s="583"/>
      <c r="AA1396" s="583"/>
      <c r="AB1396" s="583"/>
      <c r="AC1396" s="583"/>
      <c r="AD1396" s="583"/>
      <c r="AE1396" s="583"/>
      <c r="AF1396" s="583"/>
      <c r="AG1396" s="583"/>
      <c r="AH1396" s="578"/>
      <c r="AI1396" s="582"/>
      <c r="AJ1396" s="583"/>
      <c r="AK1396" s="583"/>
      <c r="AL1396" s="583"/>
      <c r="AM1396" s="583"/>
      <c r="AN1396" s="583"/>
      <c r="AO1396" s="583"/>
      <c r="AP1396" s="583"/>
      <c r="AQ1396" s="583"/>
      <c r="AR1396" s="583"/>
      <c r="AS1396" s="583"/>
      <c r="AT1396" s="578"/>
      <c r="AU1396" s="582"/>
      <c r="AV1396" s="583"/>
      <c r="AW1396" s="583"/>
      <c r="AX1396" s="583"/>
      <c r="AY1396" s="583"/>
      <c r="AZ1396" s="583"/>
      <c r="BA1396" s="583"/>
      <c r="BB1396" s="583"/>
      <c r="BC1396" s="583"/>
      <c r="BD1396" s="583"/>
      <c r="BE1396" s="583"/>
      <c r="BF1396" s="583"/>
      <c r="BG1396" s="583"/>
      <c r="BH1396" s="583"/>
      <c r="BI1396" s="583"/>
      <c r="BJ1396" s="583"/>
      <c r="BK1396" s="582"/>
      <c r="BL1396" s="583"/>
      <c r="BM1396" s="583"/>
      <c r="BN1396" s="583"/>
      <c r="BO1396" s="583"/>
      <c r="BP1396" s="583"/>
      <c r="BQ1396" s="583"/>
      <c r="BR1396" s="583"/>
      <c r="BS1396" s="583"/>
      <c r="BT1396" s="583"/>
      <c r="BU1396" s="583"/>
      <c r="BV1396" s="583"/>
      <c r="BW1396" s="583"/>
      <c r="BX1396" s="583"/>
      <c r="BY1396" s="583"/>
      <c r="BZ1396" s="583"/>
      <c r="CA1396" s="583"/>
      <c r="CB1396" s="583"/>
      <c r="CC1396" s="583"/>
      <c r="CD1396" s="583"/>
      <c r="CE1396" s="578"/>
      <c r="CF1396" s="582"/>
      <c r="CG1396" s="583"/>
      <c r="CH1396" s="583"/>
      <c r="CI1396" s="583"/>
      <c r="CJ1396" s="583"/>
      <c r="CK1396" s="583"/>
      <c r="CL1396" s="578"/>
      <c r="CM1396" s="582"/>
      <c r="CN1396" s="583"/>
      <c r="CO1396" s="583"/>
      <c r="CP1396" s="583"/>
      <c r="CQ1396" s="583"/>
      <c r="CR1396" s="583"/>
      <c r="CS1396" s="583"/>
      <c r="CT1396" s="583"/>
      <c r="CU1396" s="583"/>
      <c r="CV1396" s="583"/>
      <c r="CW1396" s="583"/>
      <c r="CX1396" s="583"/>
      <c r="CY1396" s="583"/>
      <c r="CZ1396" s="583"/>
      <c r="DA1396" s="583"/>
      <c r="DB1396" s="583"/>
      <c r="DC1396" s="583"/>
      <c r="DD1396" s="583"/>
      <c r="DE1396" s="578"/>
      <c r="DF1396" s="583"/>
      <c r="DG1396" s="583"/>
      <c r="DH1396" s="583"/>
      <c r="DI1396" s="583"/>
      <c r="DJ1396" s="583"/>
      <c r="DK1396" s="583"/>
      <c r="DL1396" s="583"/>
      <c r="DM1396" s="583"/>
      <c r="DN1396" s="583"/>
      <c r="DO1396" s="583"/>
      <c r="DP1396" s="583"/>
      <c r="DQ1396" s="583"/>
      <c r="DR1396" s="583"/>
      <c r="DS1396" s="583"/>
      <c r="DT1396" s="583"/>
      <c r="DU1396" s="583"/>
      <c r="DV1396" s="583"/>
      <c r="DW1396" s="578"/>
    </row>
    <row r="1397" spans="3:127" ht="22.5" customHeight="1">
      <c r="C1397" s="481"/>
      <c r="D1397" s="482"/>
      <c r="E1397" s="482"/>
      <c r="F1397" s="482"/>
      <c r="G1397" s="482"/>
      <c r="H1397" s="482"/>
      <c r="I1397" s="482"/>
      <c r="J1397" s="482"/>
      <c r="K1397" s="582"/>
      <c r="L1397" s="583"/>
      <c r="M1397" s="583"/>
      <c r="N1397" s="583"/>
      <c r="O1397" s="583"/>
      <c r="P1397" s="583"/>
      <c r="Q1397" s="583"/>
      <c r="R1397" s="583"/>
      <c r="S1397" s="583"/>
      <c r="T1397" s="583"/>
      <c r="U1397" s="583"/>
      <c r="V1397" s="583"/>
      <c r="W1397" s="583"/>
      <c r="X1397" s="583"/>
      <c r="Y1397" s="583"/>
      <c r="Z1397" s="583"/>
      <c r="AA1397" s="583"/>
      <c r="AB1397" s="583"/>
      <c r="AC1397" s="583"/>
      <c r="AD1397" s="583"/>
      <c r="AE1397" s="583"/>
      <c r="AF1397" s="583"/>
      <c r="AG1397" s="583"/>
      <c r="AH1397" s="578"/>
      <c r="AI1397" s="582"/>
      <c r="AJ1397" s="583"/>
      <c r="AK1397" s="583"/>
      <c r="AL1397" s="583"/>
      <c r="AM1397" s="583"/>
      <c r="AN1397" s="583"/>
      <c r="AO1397" s="583"/>
      <c r="AP1397" s="583"/>
      <c r="AQ1397" s="583"/>
      <c r="AR1397" s="583"/>
      <c r="AS1397" s="583"/>
      <c r="AT1397" s="578"/>
      <c r="AU1397" s="582"/>
      <c r="AV1397" s="583"/>
      <c r="AW1397" s="583"/>
      <c r="AX1397" s="583"/>
      <c r="AY1397" s="583"/>
      <c r="AZ1397" s="583"/>
      <c r="BA1397" s="583"/>
      <c r="BB1397" s="583"/>
      <c r="BC1397" s="583"/>
      <c r="BD1397" s="583"/>
      <c r="BE1397" s="583"/>
      <c r="BF1397" s="583"/>
      <c r="BG1397" s="583"/>
      <c r="BH1397" s="583"/>
      <c r="BI1397" s="583"/>
      <c r="BJ1397" s="583"/>
      <c r="BK1397" s="582"/>
      <c r="BL1397" s="583"/>
      <c r="BM1397" s="583"/>
      <c r="BN1397" s="583"/>
      <c r="BO1397" s="583"/>
      <c r="BP1397" s="583"/>
      <c r="BQ1397" s="583"/>
      <c r="BR1397" s="583"/>
      <c r="BS1397" s="583"/>
      <c r="BT1397" s="583"/>
      <c r="BU1397" s="583"/>
      <c r="BV1397" s="583"/>
      <c r="BW1397" s="583"/>
      <c r="BX1397" s="583"/>
      <c r="BY1397" s="583"/>
      <c r="BZ1397" s="583"/>
      <c r="CA1397" s="583"/>
      <c r="CB1397" s="583"/>
      <c r="CC1397" s="583"/>
      <c r="CD1397" s="583"/>
      <c r="CE1397" s="578"/>
      <c r="CF1397" s="582"/>
      <c r="CG1397" s="583"/>
      <c r="CH1397" s="583"/>
      <c r="CI1397" s="583"/>
      <c r="CJ1397" s="583"/>
      <c r="CK1397" s="583"/>
      <c r="CL1397" s="578"/>
      <c r="CM1397" s="582"/>
      <c r="CN1397" s="583"/>
      <c r="CO1397" s="583"/>
      <c r="CP1397" s="583"/>
      <c r="CQ1397" s="583"/>
      <c r="CR1397" s="583"/>
      <c r="CS1397" s="583"/>
      <c r="CT1397" s="583"/>
      <c r="CU1397" s="583"/>
      <c r="CV1397" s="583"/>
      <c r="CW1397" s="583"/>
      <c r="CX1397" s="583"/>
      <c r="CY1397" s="583"/>
      <c r="CZ1397" s="583"/>
      <c r="DA1397" s="583"/>
      <c r="DB1397" s="583"/>
      <c r="DC1397" s="583"/>
      <c r="DD1397" s="583"/>
      <c r="DE1397" s="578"/>
      <c r="DF1397" s="583"/>
      <c r="DG1397" s="583"/>
      <c r="DH1397" s="583"/>
      <c r="DI1397" s="583"/>
      <c r="DJ1397" s="583"/>
      <c r="DK1397" s="583"/>
      <c r="DL1397" s="583"/>
      <c r="DM1397" s="583"/>
      <c r="DN1397" s="583"/>
      <c r="DO1397" s="583"/>
      <c r="DP1397" s="583"/>
      <c r="DQ1397" s="583"/>
      <c r="DR1397" s="583"/>
      <c r="DS1397" s="583"/>
      <c r="DT1397" s="583"/>
      <c r="DU1397" s="583"/>
      <c r="DV1397" s="583"/>
      <c r="DW1397" s="578"/>
    </row>
    <row r="1398" spans="3:127" ht="22.5" customHeight="1">
      <c r="C1398" s="481"/>
      <c r="D1398" s="482"/>
      <c r="E1398" s="482"/>
      <c r="F1398" s="482"/>
      <c r="G1398" s="482"/>
      <c r="H1398" s="482"/>
      <c r="I1398" s="482"/>
      <c r="J1398" s="482"/>
      <c r="K1398" s="582"/>
      <c r="L1398" s="583"/>
      <c r="M1398" s="583"/>
      <c r="N1398" s="583"/>
      <c r="O1398" s="583"/>
      <c r="P1398" s="583"/>
      <c r="Q1398" s="583"/>
      <c r="R1398" s="583"/>
      <c r="S1398" s="583"/>
      <c r="T1398" s="583"/>
      <c r="U1398" s="583"/>
      <c r="V1398" s="583"/>
      <c r="W1398" s="583"/>
      <c r="X1398" s="583"/>
      <c r="Y1398" s="583"/>
      <c r="Z1398" s="583"/>
      <c r="AA1398" s="583"/>
      <c r="AB1398" s="583"/>
      <c r="AC1398" s="583"/>
      <c r="AD1398" s="583"/>
      <c r="AE1398" s="583"/>
      <c r="AF1398" s="583"/>
      <c r="AG1398" s="583"/>
      <c r="AH1398" s="578"/>
      <c r="AI1398" s="582"/>
      <c r="AJ1398" s="583"/>
      <c r="AK1398" s="583"/>
      <c r="AL1398" s="583"/>
      <c r="AM1398" s="583"/>
      <c r="AN1398" s="583"/>
      <c r="AO1398" s="583"/>
      <c r="AP1398" s="583"/>
      <c r="AQ1398" s="583"/>
      <c r="AR1398" s="583"/>
      <c r="AS1398" s="583"/>
      <c r="AT1398" s="578"/>
      <c r="AU1398" s="582"/>
      <c r="AV1398" s="583"/>
      <c r="AW1398" s="583"/>
      <c r="AX1398" s="583"/>
      <c r="AY1398" s="583"/>
      <c r="AZ1398" s="583"/>
      <c r="BA1398" s="583"/>
      <c r="BB1398" s="583"/>
      <c r="BC1398" s="583"/>
      <c r="BD1398" s="583"/>
      <c r="BE1398" s="583"/>
      <c r="BF1398" s="583"/>
      <c r="BG1398" s="583"/>
      <c r="BH1398" s="583"/>
      <c r="BI1398" s="583"/>
      <c r="BJ1398" s="583"/>
      <c r="BK1398" s="582"/>
      <c r="BL1398" s="583"/>
      <c r="BM1398" s="583"/>
      <c r="BN1398" s="583"/>
      <c r="BO1398" s="583"/>
      <c r="BP1398" s="583"/>
      <c r="BQ1398" s="583"/>
      <c r="BR1398" s="583"/>
      <c r="BS1398" s="583"/>
      <c r="BT1398" s="583"/>
      <c r="BU1398" s="583"/>
      <c r="BV1398" s="583"/>
      <c r="BW1398" s="583"/>
      <c r="BX1398" s="583"/>
      <c r="BY1398" s="583"/>
      <c r="BZ1398" s="583"/>
      <c r="CA1398" s="583"/>
      <c r="CB1398" s="583"/>
      <c r="CC1398" s="583"/>
      <c r="CD1398" s="583"/>
      <c r="CE1398" s="578"/>
      <c r="CF1398" s="582"/>
      <c r="CG1398" s="583"/>
      <c r="CH1398" s="583"/>
      <c r="CI1398" s="583"/>
      <c r="CJ1398" s="583"/>
      <c r="CK1398" s="583"/>
      <c r="CL1398" s="578"/>
      <c r="CM1398" s="582"/>
      <c r="CN1398" s="583"/>
      <c r="CO1398" s="583"/>
      <c r="CP1398" s="583"/>
      <c r="CQ1398" s="583"/>
      <c r="CR1398" s="583"/>
      <c r="CS1398" s="583"/>
      <c r="CT1398" s="583"/>
      <c r="CU1398" s="583"/>
      <c r="CV1398" s="583"/>
      <c r="CW1398" s="583"/>
      <c r="CX1398" s="583"/>
      <c r="CY1398" s="583"/>
      <c r="CZ1398" s="583"/>
      <c r="DA1398" s="583"/>
      <c r="DB1398" s="583"/>
      <c r="DC1398" s="583"/>
      <c r="DD1398" s="583"/>
      <c r="DE1398" s="578"/>
      <c r="DF1398" s="583"/>
      <c r="DG1398" s="583"/>
      <c r="DH1398" s="583"/>
      <c r="DI1398" s="583"/>
      <c r="DJ1398" s="583"/>
      <c r="DK1398" s="583"/>
      <c r="DL1398" s="583"/>
      <c r="DM1398" s="583"/>
      <c r="DN1398" s="583"/>
      <c r="DO1398" s="583"/>
      <c r="DP1398" s="583"/>
      <c r="DQ1398" s="583"/>
      <c r="DR1398" s="583"/>
      <c r="DS1398" s="583"/>
      <c r="DT1398" s="583"/>
      <c r="DU1398" s="583"/>
      <c r="DV1398" s="583"/>
      <c r="DW1398" s="578"/>
    </row>
    <row r="1399" spans="3:127" ht="22.5" customHeight="1">
      <c r="C1399" s="481"/>
      <c r="D1399" s="482"/>
      <c r="E1399" s="482"/>
      <c r="F1399" s="482"/>
      <c r="G1399" s="482"/>
      <c r="H1399" s="482"/>
      <c r="I1399" s="482"/>
      <c r="J1399" s="482"/>
      <c r="K1399" s="582"/>
      <c r="L1399" s="583"/>
      <c r="M1399" s="583"/>
      <c r="N1399" s="583"/>
      <c r="O1399" s="583"/>
      <c r="P1399" s="583"/>
      <c r="Q1399" s="583"/>
      <c r="R1399" s="583"/>
      <c r="S1399" s="583"/>
      <c r="T1399" s="583"/>
      <c r="U1399" s="583"/>
      <c r="V1399" s="583"/>
      <c r="W1399" s="583"/>
      <c r="X1399" s="583"/>
      <c r="Y1399" s="583"/>
      <c r="Z1399" s="583"/>
      <c r="AA1399" s="583"/>
      <c r="AB1399" s="583"/>
      <c r="AC1399" s="583"/>
      <c r="AD1399" s="583"/>
      <c r="AE1399" s="583"/>
      <c r="AF1399" s="583"/>
      <c r="AG1399" s="583"/>
      <c r="AH1399" s="578"/>
      <c r="AI1399" s="582"/>
      <c r="AJ1399" s="583"/>
      <c r="AK1399" s="583"/>
      <c r="AL1399" s="583"/>
      <c r="AM1399" s="583"/>
      <c r="AN1399" s="583"/>
      <c r="AO1399" s="583"/>
      <c r="AP1399" s="583"/>
      <c r="AQ1399" s="583"/>
      <c r="AR1399" s="583"/>
      <c r="AS1399" s="583"/>
      <c r="AT1399" s="578"/>
      <c r="AU1399" s="582"/>
      <c r="AV1399" s="583"/>
      <c r="AW1399" s="583"/>
      <c r="AX1399" s="583"/>
      <c r="AY1399" s="583"/>
      <c r="AZ1399" s="583"/>
      <c r="BA1399" s="583"/>
      <c r="BB1399" s="583"/>
      <c r="BC1399" s="583"/>
      <c r="BD1399" s="583"/>
      <c r="BE1399" s="583"/>
      <c r="BF1399" s="583"/>
      <c r="BG1399" s="583"/>
      <c r="BH1399" s="583"/>
      <c r="BI1399" s="583"/>
      <c r="BJ1399" s="583"/>
      <c r="BK1399" s="582"/>
      <c r="BL1399" s="583"/>
      <c r="BM1399" s="583"/>
      <c r="BN1399" s="583"/>
      <c r="BO1399" s="583"/>
      <c r="BP1399" s="583"/>
      <c r="BQ1399" s="583"/>
      <c r="BR1399" s="583"/>
      <c r="BS1399" s="583"/>
      <c r="BT1399" s="583"/>
      <c r="BU1399" s="583"/>
      <c r="BV1399" s="583"/>
      <c r="BW1399" s="583"/>
      <c r="BX1399" s="583"/>
      <c r="BY1399" s="583"/>
      <c r="BZ1399" s="583"/>
      <c r="CA1399" s="583"/>
      <c r="CB1399" s="583"/>
      <c r="CC1399" s="583"/>
      <c r="CD1399" s="583"/>
      <c r="CE1399" s="578"/>
      <c r="CF1399" s="582"/>
      <c r="CG1399" s="583"/>
      <c r="CH1399" s="583"/>
      <c r="CI1399" s="583"/>
      <c r="CJ1399" s="583"/>
      <c r="CK1399" s="583"/>
      <c r="CL1399" s="578"/>
      <c r="CM1399" s="582"/>
      <c r="CN1399" s="583"/>
      <c r="CO1399" s="583"/>
      <c r="CP1399" s="583"/>
      <c r="CQ1399" s="583"/>
      <c r="CR1399" s="583"/>
      <c r="CS1399" s="583"/>
      <c r="CT1399" s="583"/>
      <c r="CU1399" s="583"/>
      <c r="CV1399" s="583"/>
      <c r="CW1399" s="583"/>
      <c r="CX1399" s="583"/>
      <c r="CY1399" s="583"/>
      <c r="CZ1399" s="583"/>
      <c r="DA1399" s="583"/>
      <c r="DB1399" s="583"/>
      <c r="DC1399" s="583"/>
      <c r="DD1399" s="583"/>
      <c r="DE1399" s="578"/>
      <c r="DF1399" s="583"/>
      <c r="DG1399" s="583"/>
      <c r="DH1399" s="583"/>
      <c r="DI1399" s="583"/>
      <c r="DJ1399" s="583"/>
      <c r="DK1399" s="583"/>
      <c r="DL1399" s="583"/>
      <c r="DM1399" s="583"/>
      <c r="DN1399" s="583"/>
      <c r="DO1399" s="583"/>
      <c r="DP1399" s="583"/>
      <c r="DQ1399" s="583"/>
      <c r="DR1399" s="583"/>
      <c r="DS1399" s="583"/>
      <c r="DT1399" s="583"/>
      <c r="DU1399" s="583"/>
      <c r="DV1399" s="583"/>
      <c r="DW1399" s="578"/>
    </row>
    <row r="1400" spans="3:127" ht="22.5" customHeight="1">
      <c r="C1400" s="481"/>
      <c r="D1400" s="482"/>
      <c r="E1400" s="482"/>
      <c r="F1400" s="482"/>
      <c r="G1400" s="482"/>
      <c r="H1400" s="482"/>
      <c r="I1400" s="482"/>
      <c r="J1400" s="482"/>
      <c r="K1400" s="582"/>
      <c r="L1400" s="583"/>
      <c r="M1400" s="583"/>
      <c r="N1400" s="583"/>
      <c r="O1400" s="583"/>
      <c r="P1400" s="583"/>
      <c r="Q1400" s="583"/>
      <c r="R1400" s="583"/>
      <c r="S1400" s="583"/>
      <c r="T1400" s="583"/>
      <c r="U1400" s="583"/>
      <c r="V1400" s="583"/>
      <c r="W1400" s="583"/>
      <c r="X1400" s="583"/>
      <c r="Y1400" s="583"/>
      <c r="Z1400" s="583"/>
      <c r="AA1400" s="583"/>
      <c r="AB1400" s="583"/>
      <c r="AC1400" s="583"/>
      <c r="AD1400" s="583"/>
      <c r="AE1400" s="583"/>
      <c r="AF1400" s="583"/>
      <c r="AG1400" s="583"/>
      <c r="AH1400" s="578"/>
      <c r="AI1400" s="582"/>
      <c r="AJ1400" s="583"/>
      <c r="AK1400" s="583"/>
      <c r="AL1400" s="583"/>
      <c r="AM1400" s="583"/>
      <c r="AN1400" s="583"/>
      <c r="AO1400" s="583"/>
      <c r="AP1400" s="583"/>
      <c r="AQ1400" s="583"/>
      <c r="AR1400" s="583"/>
      <c r="AS1400" s="583"/>
      <c r="AT1400" s="578"/>
      <c r="AU1400" s="582"/>
      <c r="AV1400" s="583"/>
      <c r="AW1400" s="583"/>
      <c r="AX1400" s="583"/>
      <c r="AY1400" s="583"/>
      <c r="AZ1400" s="583"/>
      <c r="BA1400" s="583"/>
      <c r="BB1400" s="583"/>
      <c r="BC1400" s="583"/>
      <c r="BD1400" s="583"/>
      <c r="BE1400" s="583"/>
      <c r="BF1400" s="583"/>
      <c r="BG1400" s="583"/>
      <c r="BH1400" s="583"/>
      <c r="BI1400" s="583"/>
      <c r="BJ1400" s="583"/>
      <c r="BK1400" s="582"/>
      <c r="BL1400" s="583"/>
      <c r="BM1400" s="583"/>
      <c r="BN1400" s="583"/>
      <c r="BO1400" s="583"/>
      <c r="BP1400" s="583"/>
      <c r="BQ1400" s="583"/>
      <c r="BR1400" s="583"/>
      <c r="BS1400" s="583"/>
      <c r="BT1400" s="583"/>
      <c r="BU1400" s="583"/>
      <c r="BV1400" s="583"/>
      <c r="BW1400" s="583"/>
      <c r="BX1400" s="583"/>
      <c r="BY1400" s="583"/>
      <c r="BZ1400" s="583"/>
      <c r="CA1400" s="583"/>
      <c r="CB1400" s="583"/>
      <c r="CC1400" s="583"/>
      <c r="CD1400" s="583"/>
      <c r="CE1400" s="578"/>
      <c r="CF1400" s="582"/>
      <c r="CG1400" s="583"/>
      <c r="CH1400" s="583"/>
      <c r="CI1400" s="583"/>
      <c r="CJ1400" s="583"/>
      <c r="CK1400" s="583"/>
      <c r="CL1400" s="578"/>
      <c r="CM1400" s="582"/>
      <c r="CN1400" s="583"/>
      <c r="CO1400" s="583"/>
      <c r="CP1400" s="583"/>
      <c r="CQ1400" s="583"/>
      <c r="CR1400" s="583"/>
      <c r="CS1400" s="583"/>
      <c r="CT1400" s="583"/>
      <c r="CU1400" s="583"/>
      <c r="CV1400" s="583"/>
      <c r="CW1400" s="583"/>
      <c r="CX1400" s="583"/>
      <c r="CY1400" s="583"/>
      <c r="CZ1400" s="583"/>
      <c r="DA1400" s="583"/>
      <c r="DB1400" s="583"/>
      <c r="DC1400" s="583"/>
      <c r="DD1400" s="583"/>
      <c r="DE1400" s="578"/>
      <c r="DF1400" s="583"/>
      <c r="DG1400" s="583"/>
      <c r="DH1400" s="583"/>
      <c r="DI1400" s="583"/>
      <c r="DJ1400" s="583"/>
      <c r="DK1400" s="583"/>
      <c r="DL1400" s="583"/>
      <c r="DM1400" s="583"/>
      <c r="DN1400" s="583"/>
      <c r="DO1400" s="583"/>
      <c r="DP1400" s="583"/>
      <c r="DQ1400" s="583"/>
      <c r="DR1400" s="583"/>
      <c r="DS1400" s="583"/>
      <c r="DT1400" s="583"/>
      <c r="DU1400" s="583"/>
      <c r="DV1400" s="583"/>
      <c r="DW1400" s="578"/>
    </row>
    <row r="1401" spans="3:127" ht="22.5" customHeight="1">
      <c r="C1401" s="481"/>
      <c r="D1401" s="482"/>
      <c r="E1401" s="482"/>
      <c r="F1401" s="482"/>
      <c r="G1401" s="482"/>
      <c r="H1401" s="482"/>
      <c r="I1401" s="482"/>
      <c r="J1401" s="482"/>
      <c r="K1401" s="582"/>
      <c r="L1401" s="583"/>
      <c r="M1401" s="583"/>
      <c r="N1401" s="583"/>
      <c r="O1401" s="583"/>
      <c r="P1401" s="583"/>
      <c r="Q1401" s="583"/>
      <c r="R1401" s="583"/>
      <c r="S1401" s="583"/>
      <c r="T1401" s="583"/>
      <c r="U1401" s="583"/>
      <c r="V1401" s="583"/>
      <c r="W1401" s="583"/>
      <c r="X1401" s="583"/>
      <c r="Y1401" s="583"/>
      <c r="Z1401" s="583"/>
      <c r="AA1401" s="583"/>
      <c r="AB1401" s="583"/>
      <c r="AC1401" s="583"/>
      <c r="AD1401" s="583"/>
      <c r="AE1401" s="583"/>
      <c r="AF1401" s="583"/>
      <c r="AG1401" s="583"/>
      <c r="AH1401" s="578"/>
      <c r="AI1401" s="582"/>
      <c r="AJ1401" s="583"/>
      <c r="AK1401" s="583"/>
      <c r="AL1401" s="583"/>
      <c r="AM1401" s="583"/>
      <c r="AN1401" s="583"/>
      <c r="AO1401" s="583"/>
      <c r="AP1401" s="583"/>
      <c r="AQ1401" s="583"/>
      <c r="AR1401" s="583"/>
      <c r="AS1401" s="583"/>
      <c r="AT1401" s="578"/>
      <c r="AU1401" s="582"/>
      <c r="AV1401" s="583"/>
      <c r="AW1401" s="583"/>
      <c r="AX1401" s="583"/>
      <c r="AY1401" s="583"/>
      <c r="AZ1401" s="583"/>
      <c r="BA1401" s="583"/>
      <c r="BB1401" s="583"/>
      <c r="BC1401" s="583"/>
      <c r="BD1401" s="583"/>
      <c r="BE1401" s="583"/>
      <c r="BF1401" s="583"/>
      <c r="BG1401" s="583"/>
      <c r="BH1401" s="583"/>
      <c r="BI1401" s="583"/>
      <c r="BJ1401" s="583"/>
      <c r="BK1401" s="582"/>
      <c r="BL1401" s="583"/>
      <c r="BM1401" s="583"/>
      <c r="BN1401" s="583"/>
      <c r="BO1401" s="583"/>
      <c r="BP1401" s="583"/>
      <c r="BQ1401" s="583"/>
      <c r="BR1401" s="583"/>
      <c r="BS1401" s="583"/>
      <c r="BT1401" s="583"/>
      <c r="BU1401" s="583"/>
      <c r="BV1401" s="583"/>
      <c r="BW1401" s="583"/>
      <c r="BX1401" s="583"/>
      <c r="BY1401" s="583"/>
      <c r="BZ1401" s="583"/>
      <c r="CA1401" s="583"/>
      <c r="CB1401" s="583"/>
      <c r="CC1401" s="583"/>
      <c r="CD1401" s="583"/>
      <c r="CE1401" s="578"/>
      <c r="CF1401" s="582"/>
      <c r="CG1401" s="583"/>
      <c r="CH1401" s="583"/>
      <c r="CI1401" s="583"/>
      <c r="CJ1401" s="583"/>
      <c r="CK1401" s="583"/>
      <c r="CL1401" s="578"/>
      <c r="CM1401" s="582"/>
      <c r="CN1401" s="583"/>
      <c r="CO1401" s="583"/>
      <c r="CP1401" s="583"/>
      <c r="CQ1401" s="583"/>
      <c r="CR1401" s="583"/>
      <c r="CS1401" s="583"/>
      <c r="CT1401" s="583"/>
      <c r="CU1401" s="583"/>
      <c r="CV1401" s="583"/>
      <c r="CW1401" s="583"/>
      <c r="CX1401" s="583"/>
      <c r="CY1401" s="583"/>
      <c r="CZ1401" s="583"/>
      <c r="DA1401" s="583"/>
      <c r="DB1401" s="583"/>
      <c r="DC1401" s="583"/>
      <c r="DD1401" s="583"/>
      <c r="DE1401" s="578"/>
      <c r="DF1401" s="583"/>
      <c r="DG1401" s="583"/>
      <c r="DH1401" s="583"/>
      <c r="DI1401" s="583"/>
      <c r="DJ1401" s="583"/>
      <c r="DK1401" s="583"/>
      <c r="DL1401" s="583"/>
      <c r="DM1401" s="583"/>
      <c r="DN1401" s="583"/>
      <c r="DO1401" s="583"/>
      <c r="DP1401" s="583"/>
      <c r="DQ1401" s="583"/>
      <c r="DR1401" s="583"/>
      <c r="DS1401" s="583"/>
      <c r="DT1401" s="583"/>
      <c r="DU1401" s="583"/>
      <c r="DV1401" s="583"/>
      <c r="DW1401" s="578"/>
    </row>
    <row r="1402" spans="3:127" ht="22.5" customHeight="1">
      <c r="C1402" s="481"/>
      <c r="D1402" s="482"/>
      <c r="E1402" s="482"/>
      <c r="F1402" s="482"/>
      <c r="G1402" s="482"/>
      <c r="H1402" s="482"/>
      <c r="I1402" s="482"/>
      <c r="J1402" s="482"/>
      <c r="K1402" s="582"/>
      <c r="L1402" s="583"/>
      <c r="M1402" s="583"/>
      <c r="N1402" s="583"/>
      <c r="O1402" s="583"/>
      <c r="P1402" s="583"/>
      <c r="Q1402" s="583"/>
      <c r="R1402" s="583"/>
      <c r="S1402" s="583"/>
      <c r="T1402" s="583"/>
      <c r="U1402" s="583"/>
      <c r="V1402" s="583"/>
      <c r="W1402" s="583"/>
      <c r="X1402" s="583"/>
      <c r="Y1402" s="583"/>
      <c r="Z1402" s="583"/>
      <c r="AA1402" s="583"/>
      <c r="AB1402" s="583"/>
      <c r="AC1402" s="583"/>
      <c r="AD1402" s="583"/>
      <c r="AE1402" s="583"/>
      <c r="AF1402" s="583"/>
      <c r="AG1402" s="583"/>
      <c r="AH1402" s="578"/>
      <c r="AI1402" s="582"/>
      <c r="AJ1402" s="583"/>
      <c r="AK1402" s="583"/>
      <c r="AL1402" s="583"/>
      <c r="AM1402" s="583"/>
      <c r="AN1402" s="583"/>
      <c r="AO1402" s="583"/>
      <c r="AP1402" s="583"/>
      <c r="AQ1402" s="583"/>
      <c r="AR1402" s="583"/>
      <c r="AS1402" s="583"/>
      <c r="AT1402" s="578"/>
      <c r="AU1402" s="582"/>
      <c r="AV1402" s="583"/>
      <c r="AW1402" s="583"/>
      <c r="AX1402" s="583"/>
      <c r="AY1402" s="583"/>
      <c r="AZ1402" s="583"/>
      <c r="BA1402" s="583"/>
      <c r="BB1402" s="583"/>
      <c r="BC1402" s="583"/>
      <c r="BD1402" s="583"/>
      <c r="BE1402" s="583"/>
      <c r="BF1402" s="583"/>
      <c r="BG1402" s="583"/>
      <c r="BH1402" s="583"/>
      <c r="BI1402" s="583"/>
      <c r="BJ1402" s="583"/>
      <c r="BK1402" s="582"/>
      <c r="BL1402" s="583"/>
      <c r="BM1402" s="583"/>
      <c r="BN1402" s="583"/>
      <c r="BO1402" s="583"/>
      <c r="BP1402" s="583"/>
      <c r="BQ1402" s="583"/>
      <c r="BR1402" s="583"/>
      <c r="BS1402" s="583"/>
      <c r="BT1402" s="583"/>
      <c r="BU1402" s="583"/>
      <c r="BV1402" s="583"/>
      <c r="BW1402" s="583"/>
      <c r="BX1402" s="583"/>
      <c r="BY1402" s="583"/>
      <c r="BZ1402" s="583"/>
      <c r="CA1402" s="583"/>
      <c r="CB1402" s="583"/>
      <c r="CC1402" s="583"/>
      <c r="CD1402" s="583"/>
      <c r="CE1402" s="578"/>
      <c r="CF1402" s="582"/>
      <c r="CG1402" s="583"/>
      <c r="CH1402" s="583"/>
      <c r="CI1402" s="583"/>
      <c r="CJ1402" s="583"/>
      <c r="CK1402" s="583"/>
      <c r="CL1402" s="578"/>
      <c r="CM1402" s="582"/>
      <c r="CN1402" s="583"/>
      <c r="CO1402" s="583"/>
      <c r="CP1402" s="583"/>
      <c r="CQ1402" s="583"/>
      <c r="CR1402" s="583"/>
      <c r="CS1402" s="583"/>
      <c r="CT1402" s="583"/>
      <c r="CU1402" s="583"/>
      <c r="CV1402" s="583"/>
      <c r="CW1402" s="583"/>
      <c r="CX1402" s="583"/>
      <c r="CY1402" s="583"/>
      <c r="CZ1402" s="583"/>
      <c r="DA1402" s="583"/>
      <c r="DB1402" s="583"/>
      <c r="DC1402" s="583"/>
      <c r="DD1402" s="583"/>
      <c r="DE1402" s="578"/>
      <c r="DF1402" s="583"/>
      <c r="DG1402" s="583"/>
      <c r="DH1402" s="583"/>
      <c r="DI1402" s="583"/>
      <c r="DJ1402" s="583"/>
      <c r="DK1402" s="583"/>
      <c r="DL1402" s="583"/>
      <c r="DM1402" s="583"/>
      <c r="DN1402" s="583"/>
      <c r="DO1402" s="583"/>
      <c r="DP1402" s="583"/>
      <c r="DQ1402" s="583"/>
      <c r="DR1402" s="583"/>
      <c r="DS1402" s="583"/>
      <c r="DT1402" s="583"/>
      <c r="DU1402" s="583"/>
      <c r="DV1402" s="583"/>
      <c r="DW1402" s="578"/>
    </row>
    <row r="1403" spans="3:127" ht="22.5" customHeight="1">
      <c r="C1403" s="481"/>
      <c r="D1403" s="482"/>
      <c r="E1403" s="482"/>
      <c r="F1403" s="482"/>
      <c r="G1403" s="482"/>
      <c r="H1403" s="482"/>
      <c r="I1403" s="482"/>
      <c r="J1403" s="482"/>
      <c r="K1403" s="582"/>
      <c r="L1403" s="583"/>
      <c r="M1403" s="583"/>
      <c r="N1403" s="583"/>
      <c r="O1403" s="583"/>
      <c r="P1403" s="583"/>
      <c r="Q1403" s="583"/>
      <c r="R1403" s="583"/>
      <c r="S1403" s="583"/>
      <c r="T1403" s="583"/>
      <c r="U1403" s="583"/>
      <c r="V1403" s="583"/>
      <c r="W1403" s="583"/>
      <c r="X1403" s="583"/>
      <c r="Y1403" s="583"/>
      <c r="Z1403" s="583"/>
      <c r="AA1403" s="583"/>
      <c r="AB1403" s="583"/>
      <c r="AC1403" s="583"/>
      <c r="AD1403" s="583"/>
      <c r="AE1403" s="583"/>
      <c r="AF1403" s="583"/>
      <c r="AG1403" s="583"/>
      <c r="AH1403" s="578"/>
      <c r="AI1403" s="582"/>
      <c r="AJ1403" s="583"/>
      <c r="AK1403" s="583"/>
      <c r="AL1403" s="583"/>
      <c r="AM1403" s="583"/>
      <c r="AN1403" s="583"/>
      <c r="AO1403" s="583"/>
      <c r="AP1403" s="583"/>
      <c r="AQ1403" s="583"/>
      <c r="AR1403" s="583"/>
      <c r="AS1403" s="583"/>
      <c r="AT1403" s="578"/>
      <c r="AU1403" s="582"/>
      <c r="AV1403" s="583"/>
      <c r="AW1403" s="583"/>
      <c r="AX1403" s="583"/>
      <c r="AY1403" s="583"/>
      <c r="AZ1403" s="583"/>
      <c r="BA1403" s="583"/>
      <c r="BB1403" s="583"/>
      <c r="BC1403" s="583"/>
      <c r="BD1403" s="583"/>
      <c r="BE1403" s="583"/>
      <c r="BF1403" s="583"/>
      <c r="BG1403" s="583"/>
      <c r="BH1403" s="583"/>
      <c r="BI1403" s="583"/>
      <c r="BJ1403" s="583"/>
      <c r="BK1403" s="582"/>
      <c r="BL1403" s="583"/>
      <c r="BM1403" s="583"/>
      <c r="BN1403" s="583"/>
      <c r="BO1403" s="583"/>
      <c r="BP1403" s="583"/>
      <c r="BQ1403" s="583"/>
      <c r="BR1403" s="583"/>
      <c r="BS1403" s="583"/>
      <c r="BT1403" s="583"/>
      <c r="BU1403" s="583"/>
      <c r="BV1403" s="583"/>
      <c r="BW1403" s="583"/>
      <c r="BX1403" s="583"/>
      <c r="BY1403" s="583"/>
      <c r="BZ1403" s="583"/>
      <c r="CA1403" s="583"/>
      <c r="CB1403" s="583"/>
      <c r="CC1403" s="583"/>
      <c r="CD1403" s="583"/>
      <c r="CE1403" s="578"/>
      <c r="CF1403" s="582"/>
      <c r="CG1403" s="583"/>
      <c r="CH1403" s="583"/>
      <c r="CI1403" s="583"/>
      <c r="CJ1403" s="583"/>
      <c r="CK1403" s="583"/>
      <c r="CL1403" s="578"/>
      <c r="CM1403" s="582"/>
      <c r="CN1403" s="583"/>
      <c r="CO1403" s="583"/>
      <c r="CP1403" s="583"/>
      <c r="CQ1403" s="583"/>
      <c r="CR1403" s="583"/>
      <c r="CS1403" s="583"/>
      <c r="CT1403" s="583"/>
      <c r="CU1403" s="583"/>
      <c r="CV1403" s="583"/>
      <c r="CW1403" s="583"/>
      <c r="CX1403" s="583"/>
      <c r="CY1403" s="583"/>
      <c r="CZ1403" s="583"/>
      <c r="DA1403" s="583"/>
      <c r="DB1403" s="583"/>
      <c r="DC1403" s="583"/>
      <c r="DD1403" s="583"/>
      <c r="DE1403" s="578"/>
      <c r="DF1403" s="583"/>
      <c r="DG1403" s="583"/>
      <c r="DH1403" s="583"/>
      <c r="DI1403" s="583"/>
      <c r="DJ1403" s="583"/>
      <c r="DK1403" s="583"/>
      <c r="DL1403" s="583"/>
      <c r="DM1403" s="583"/>
      <c r="DN1403" s="583"/>
      <c r="DO1403" s="583"/>
      <c r="DP1403" s="583"/>
      <c r="DQ1403" s="583"/>
      <c r="DR1403" s="583"/>
      <c r="DS1403" s="583"/>
      <c r="DT1403" s="583"/>
      <c r="DU1403" s="583"/>
      <c r="DV1403" s="583"/>
      <c r="DW1403" s="578"/>
    </row>
    <row r="1404" spans="3:127" ht="22.5" customHeight="1">
      <c r="C1404" s="481"/>
      <c r="D1404" s="482"/>
      <c r="E1404" s="482"/>
      <c r="F1404" s="482"/>
      <c r="G1404" s="482"/>
      <c r="H1404" s="482"/>
      <c r="I1404" s="482"/>
      <c r="J1404" s="482"/>
      <c r="K1404" s="582"/>
      <c r="L1404" s="583"/>
      <c r="M1404" s="583"/>
      <c r="N1404" s="583"/>
      <c r="O1404" s="583"/>
      <c r="P1404" s="583"/>
      <c r="Q1404" s="583"/>
      <c r="R1404" s="583"/>
      <c r="S1404" s="583"/>
      <c r="T1404" s="583"/>
      <c r="U1404" s="583"/>
      <c r="V1404" s="583"/>
      <c r="W1404" s="583"/>
      <c r="X1404" s="583"/>
      <c r="Y1404" s="583"/>
      <c r="Z1404" s="583"/>
      <c r="AA1404" s="583"/>
      <c r="AB1404" s="583"/>
      <c r="AC1404" s="583"/>
      <c r="AD1404" s="583"/>
      <c r="AE1404" s="583"/>
      <c r="AF1404" s="583"/>
      <c r="AG1404" s="583"/>
      <c r="AH1404" s="578"/>
      <c r="AI1404" s="582"/>
      <c r="AJ1404" s="583"/>
      <c r="AK1404" s="583"/>
      <c r="AL1404" s="583"/>
      <c r="AM1404" s="583"/>
      <c r="AN1404" s="583"/>
      <c r="AO1404" s="583"/>
      <c r="AP1404" s="583"/>
      <c r="AQ1404" s="583"/>
      <c r="AR1404" s="583"/>
      <c r="AS1404" s="583"/>
      <c r="AT1404" s="578"/>
      <c r="AU1404" s="582"/>
      <c r="AV1404" s="583"/>
      <c r="AW1404" s="583"/>
      <c r="AX1404" s="583"/>
      <c r="AY1404" s="583"/>
      <c r="AZ1404" s="583"/>
      <c r="BA1404" s="583"/>
      <c r="BB1404" s="583"/>
      <c r="BC1404" s="583"/>
      <c r="BD1404" s="583"/>
      <c r="BE1404" s="583"/>
      <c r="BF1404" s="583"/>
      <c r="BG1404" s="583"/>
      <c r="BH1404" s="583"/>
      <c r="BI1404" s="583"/>
      <c r="BJ1404" s="583"/>
      <c r="BK1404" s="582"/>
      <c r="BL1404" s="583"/>
      <c r="BM1404" s="583"/>
      <c r="BN1404" s="583"/>
      <c r="BO1404" s="583"/>
      <c r="BP1404" s="583"/>
      <c r="BQ1404" s="583"/>
      <c r="BR1404" s="583"/>
      <c r="BS1404" s="583"/>
      <c r="BT1404" s="583"/>
      <c r="BU1404" s="583"/>
      <c r="BV1404" s="583"/>
      <c r="BW1404" s="583"/>
      <c r="BX1404" s="583"/>
      <c r="BY1404" s="583"/>
      <c r="BZ1404" s="583"/>
      <c r="CA1404" s="583"/>
      <c r="CB1404" s="583"/>
      <c r="CC1404" s="583"/>
      <c r="CD1404" s="583"/>
      <c r="CE1404" s="578"/>
      <c r="CF1404" s="582"/>
      <c r="CG1404" s="583"/>
      <c r="CH1404" s="583"/>
      <c r="CI1404" s="583"/>
      <c r="CJ1404" s="583"/>
      <c r="CK1404" s="583"/>
      <c r="CL1404" s="578"/>
      <c r="CM1404" s="582"/>
      <c r="CN1404" s="583"/>
      <c r="CO1404" s="583"/>
      <c r="CP1404" s="583"/>
      <c r="CQ1404" s="583"/>
      <c r="CR1404" s="583"/>
      <c r="CS1404" s="583"/>
      <c r="CT1404" s="583"/>
      <c r="CU1404" s="583"/>
      <c r="CV1404" s="583"/>
      <c r="CW1404" s="583"/>
      <c r="CX1404" s="583"/>
      <c r="CY1404" s="583"/>
      <c r="CZ1404" s="583"/>
      <c r="DA1404" s="583"/>
      <c r="DB1404" s="583"/>
      <c r="DC1404" s="583"/>
      <c r="DD1404" s="583"/>
      <c r="DE1404" s="578"/>
      <c r="DF1404" s="583"/>
      <c r="DG1404" s="583"/>
      <c r="DH1404" s="583"/>
      <c r="DI1404" s="583"/>
      <c r="DJ1404" s="583"/>
      <c r="DK1404" s="583"/>
      <c r="DL1404" s="583"/>
      <c r="DM1404" s="583"/>
      <c r="DN1404" s="583"/>
      <c r="DO1404" s="583"/>
      <c r="DP1404" s="583"/>
      <c r="DQ1404" s="583"/>
      <c r="DR1404" s="583"/>
      <c r="DS1404" s="583"/>
      <c r="DT1404" s="583"/>
      <c r="DU1404" s="583"/>
      <c r="DV1404" s="583"/>
      <c r="DW1404" s="578"/>
    </row>
    <row r="1405" spans="3:127" ht="22.5" customHeight="1">
      <c r="C1405" s="481"/>
      <c r="D1405" s="482"/>
      <c r="E1405" s="482"/>
      <c r="F1405" s="482"/>
      <c r="G1405" s="482"/>
      <c r="H1405" s="482"/>
      <c r="I1405" s="482"/>
      <c r="J1405" s="482"/>
      <c r="K1405" s="582"/>
      <c r="L1405" s="583"/>
      <c r="M1405" s="583"/>
      <c r="N1405" s="583"/>
      <c r="O1405" s="583"/>
      <c r="P1405" s="583"/>
      <c r="Q1405" s="583"/>
      <c r="R1405" s="583"/>
      <c r="S1405" s="583"/>
      <c r="T1405" s="583"/>
      <c r="U1405" s="583"/>
      <c r="V1405" s="583"/>
      <c r="W1405" s="583"/>
      <c r="X1405" s="583"/>
      <c r="Y1405" s="583"/>
      <c r="Z1405" s="583"/>
      <c r="AA1405" s="583"/>
      <c r="AB1405" s="583"/>
      <c r="AC1405" s="583"/>
      <c r="AD1405" s="583"/>
      <c r="AE1405" s="583"/>
      <c r="AF1405" s="583"/>
      <c r="AG1405" s="583"/>
      <c r="AH1405" s="578"/>
      <c r="AI1405" s="582"/>
      <c r="AJ1405" s="583"/>
      <c r="AK1405" s="583"/>
      <c r="AL1405" s="583"/>
      <c r="AM1405" s="583"/>
      <c r="AN1405" s="583"/>
      <c r="AO1405" s="583"/>
      <c r="AP1405" s="583"/>
      <c r="AQ1405" s="583"/>
      <c r="AR1405" s="583"/>
      <c r="AS1405" s="583"/>
      <c r="AT1405" s="578"/>
      <c r="AU1405" s="582"/>
      <c r="AV1405" s="583"/>
      <c r="AW1405" s="583"/>
      <c r="AX1405" s="583"/>
      <c r="AY1405" s="583"/>
      <c r="AZ1405" s="583"/>
      <c r="BA1405" s="583"/>
      <c r="BB1405" s="583"/>
      <c r="BC1405" s="583"/>
      <c r="BD1405" s="583"/>
      <c r="BE1405" s="583"/>
      <c r="BF1405" s="583"/>
      <c r="BG1405" s="583"/>
      <c r="BH1405" s="583"/>
      <c r="BI1405" s="583"/>
      <c r="BJ1405" s="583"/>
      <c r="BK1405" s="582"/>
      <c r="BL1405" s="583"/>
      <c r="BM1405" s="583"/>
      <c r="BN1405" s="583"/>
      <c r="BO1405" s="583"/>
      <c r="BP1405" s="583"/>
      <c r="BQ1405" s="583"/>
      <c r="BR1405" s="583"/>
      <c r="BS1405" s="583"/>
      <c r="BT1405" s="583"/>
      <c r="BU1405" s="583"/>
      <c r="BV1405" s="583"/>
      <c r="BW1405" s="583"/>
      <c r="BX1405" s="583"/>
      <c r="BY1405" s="583"/>
      <c r="BZ1405" s="583"/>
      <c r="CA1405" s="583"/>
      <c r="CB1405" s="583"/>
      <c r="CC1405" s="583"/>
      <c r="CD1405" s="583"/>
      <c r="CE1405" s="578"/>
      <c r="CF1405" s="582"/>
      <c r="CG1405" s="583"/>
      <c r="CH1405" s="583"/>
      <c r="CI1405" s="583"/>
      <c r="CJ1405" s="583"/>
      <c r="CK1405" s="583"/>
      <c r="CL1405" s="578"/>
      <c r="CM1405" s="582"/>
      <c r="CN1405" s="583"/>
      <c r="CO1405" s="583"/>
      <c r="CP1405" s="583"/>
      <c r="CQ1405" s="583"/>
      <c r="CR1405" s="583"/>
      <c r="CS1405" s="583"/>
      <c r="CT1405" s="583"/>
      <c r="CU1405" s="583"/>
      <c r="CV1405" s="583"/>
      <c r="CW1405" s="583"/>
      <c r="CX1405" s="583"/>
      <c r="CY1405" s="583"/>
      <c r="CZ1405" s="583"/>
      <c r="DA1405" s="583"/>
      <c r="DB1405" s="583"/>
      <c r="DC1405" s="583"/>
      <c r="DD1405" s="583"/>
      <c r="DE1405" s="578"/>
      <c r="DF1405" s="583"/>
      <c r="DG1405" s="583"/>
      <c r="DH1405" s="583"/>
      <c r="DI1405" s="583"/>
      <c r="DJ1405" s="583"/>
      <c r="DK1405" s="583"/>
      <c r="DL1405" s="583"/>
      <c r="DM1405" s="583"/>
      <c r="DN1405" s="583"/>
      <c r="DO1405" s="583"/>
      <c r="DP1405" s="583"/>
      <c r="DQ1405" s="583"/>
      <c r="DR1405" s="583"/>
      <c r="DS1405" s="583"/>
      <c r="DT1405" s="583"/>
      <c r="DU1405" s="583"/>
      <c r="DV1405" s="583"/>
      <c r="DW1405" s="578"/>
    </row>
    <row r="1406" spans="3:127" ht="22.5" customHeight="1">
      <c r="C1406" s="481"/>
      <c r="D1406" s="482"/>
      <c r="E1406" s="482"/>
      <c r="F1406" s="482"/>
      <c r="G1406" s="482"/>
      <c r="H1406" s="482"/>
      <c r="I1406" s="482"/>
      <c r="J1406" s="482"/>
      <c r="K1406" s="582"/>
      <c r="L1406" s="583"/>
      <c r="M1406" s="583"/>
      <c r="N1406" s="583"/>
      <c r="O1406" s="583"/>
      <c r="P1406" s="583"/>
      <c r="Q1406" s="583"/>
      <c r="R1406" s="583"/>
      <c r="S1406" s="583"/>
      <c r="T1406" s="583"/>
      <c r="U1406" s="583"/>
      <c r="V1406" s="583"/>
      <c r="W1406" s="583"/>
      <c r="X1406" s="583"/>
      <c r="Y1406" s="583"/>
      <c r="Z1406" s="583"/>
      <c r="AA1406" s="583"/>
      <c r="AB1406" s="583"/>
      <c r="AC1406" s="583"/>
      <c r="AD1406" s="583"/>
      <c r="AE1406" s="583"/>
      <c r="AF1406" s="583"/>
      <c r="AG1406" s="583"/>
      <c r="AH1406" s="578"/>
      <c r="AI1406" s="582"/>
      <c r="AJ1406" s="583"/>
      <c r="AK1406" s="583"/>
      <c r="AL1406" s="583"/>
      <c r="AM1406" s="583"/>
      <c r="AN1406" s="583"/>
      <c r="AO1406" s="583"/>
      <c r="AP1406" s="583"/>
      <c r="AQ1406" s="583"/>
      <c r="AR1406" s="583"/>
      <c r="AS1406" s="583"/>
      <c r="AT1406" s="578"/>
      <c r="AU1406" s="582"/>
      <c r="AV1406" s="583"/>
      <c r="AW1406" s="583"/>
      <c r="AX1406" s="583"/>
      <c r="AY1406" s="583"/>
      <c r="AZ1406" s="583"/>
      <c r="BA1406" s="583"/>
      <c r="BB1406" s="583"/>
      <c r="BC1406" s="583"/>
      <c r="BD1406" s="583"/>
      <c r="BE1406" s="583"/>
      <c r="BF1406" s="583"/>
      <c r="BG1406" s="583"/>
      <c r="BH1406" s="583"/>
      <c r="BI1406" s="583"/>
      <c r="BJ1406" s="583"/>
      <c r="BK1406" s="582"/>
      <c r="BL1406" s="583"/>
      <c r="BM1406" s="583"/>
      <c r="BN1406" s="583"/>
      <c r="BO1406" s="583"/>
      <c r="BP1406" s="583"/>
      <c r="BQ1406" s="583"/>
      <c r="BR1406" s="583"/>
      <c r="BS1406" s="583"/>
      <c r="BT1406" s="583"/>
      <c r="BU1406" s="583"/>
      <c r="BV1406" s="583"/>
      <c r="BW1406" s="583"/>
      <c r="BX1406" s="583"/>
      <c r="BY1406" s="583"/>
      <c r="BZ1406" s="583"/>
      <c r="CA1406" s="583"/>
      <c r="CB1406" s="583"/>
      <c r="CC1406" s="583"/>
      <c r="CD1406" s="583"/>
      <c r="CE1406" s="578"/>
      <c r="CF1406" s="582"/>
      <c r="CG1406" s="583"/>
      <c r="CH1406" s="583"/>
      <c r="CI1406" s="583"/>
      <c r="CJ1406" s="583"/>
      <c r="CK1406" s="583"/>
      <c r="CL1406" s="578"/>
      <c r="CM1406" s="582"/>
      <c r="CN1406" s="583"/>
      <c r="CO1406" s="583"/>
      <c r="CP1406" s="583"/>
      <c r="CQ1406" s="583"/>
      <c r="CR1406" s="583"/>
      <c r="CS1406" s="583"/>
      <c r="CT1406" s="583"/>
      <c r="CU1406" s="583"/>
      <c r="CV1406" s="583"/>
      <c r="CW1406" s="583"/>
      <c r="CX1406" s="583"/>
      <c r="CY1406" s="583"/>
      <c r="CZ1406" s="583"/>
      <c r="DA1406" s="583"/>
      <c r="DB1406" s="583"/>
      <c r="DC1406" s="583"/>
      <c r="DD1406" s="583"/>
      <c r="DE1406" s="578"/>
      <c r="DF1406" s="583"/>
      <c r="DG1406" s="583"/>
      <c r="DH1406" s="583"/>
      <c r="DI1406" s="583"/>
      <c r="DJ1406" s="583"/>
      <c r="DK1406" s="583"/>
      <c r="DL1406" s="583"/>
      <c r="DM1406" s="583"/>
      <c r="DN1406" s="583"/>
      <c r="DO1406" s="583"/>
      <c r="DP1406" s="583"/>
      <c r="DQ1406" s="583"/>
      <c r="DR1406" s="583"/>
      <c r="DS1406" s="583"/>
      <c r="DT1406" s="583"/>
      <c r="DU1406" s="583"/>
      <c r="DV1406" s="583"/>
      <c r="DW1406" s="578"/>
    </row>
    <row r="1407" spans="3:127" ht="22.5" customHeight="1">
      <c r="C1407" s="481"/>
      <c r="D1407" s="482"/>
      <c r="E1407" s="482"/>
      <c r="F1407" s="482"/>
      <c r="G1407" s="482"/>
      <c r="H1407" s="482"/>
      <c r="I1407" s="482"/>
      <c r="J1407" s="482"/>
      <c r="K1407" s="582"/>
      <c r="L1407" s="583"/>
      <c r="M1407" s="583"/>
      <c r="N1407" s="583"/>
      <c r="O1407" s="583"/>
      <c r="P1407" s="583"/>
      <c r="Q1407" s="583"/>
      <c r="R1407" s="583"/>
      <c r="S1407" s="583"/>
      <c r="T1407" s="583"/>
      <c r="U1407" s="583"/>
      <c r="V1407" s="583"/>
      <c r="W1407" s="583"/>
      <c r="X1407" s="583"/>
      <c r="Y1407" s="583"/>
      <c r="Z1407" s="583"/>
      <c r="AA1407" s="583"/>
      <c r="AB1407" s="583"/>
      <c r="AC1407" s="583"/>
      <c r="AD1407" s="583"/>
      <c r="AE1407" s="583"/>
      <c r="AF1407" s="583"/>
      <c r="AG1407" s="583"/>
      <c r="AH1407" s="578"/>
      <c r="AI1407" s="582"/>
      <c r="AJ1407" s="583"/>
      <c r="AK1407" s="583"/>
      <c r="AL1407" s="583"/>
      <c r="AM1407" s="583"/>
      <c r="AN1407" s="583"/>
      <c r="AO1407" s="583"/>
      <c r="AP1407" s="583"/>
      <c r="AQ1407" s="583"/>
      <c r="AR1407" s="583"/>
      <c r="AS1407" s="583"/>
      <c r="AT1407" s="578"/>
      <c r="AU1407" s="582"/>
      <c r="AV1407" s="583"/>
      <c r="AW1407" s="583"/>
      <c r="AX1407" s="583"/>
      <c r="AY1407" s="583"/>
      <c r="AZ1407" s="583"/>
      <c r="BA1407" s="583"/>
      <c r="BB1407" s="583"/>
      <c r="BC1407" s="583"/>
      <c r="BD1407" s="583"/>
      <c r="BE1407" s="583"/>
      <c r="BF1407" s="583"/>
      <c r="BG1407" s="583"/>
      <c r="BH1407" s="583"/>
      <c r="BI1407" s="583"/>
      <c r="BJ1407" s="583"/>
      <c r="BK1407" s="582"/>
      <c r="BL1407" s="583"/>
      <c r="BM1407" s="583"/>
      <c r="BN1407" s="583"/>
      <c r="BO1407" s="583"/>
      <c r="BP1407" s="583"/>
      <c r="BQ1407" s="583"/>
      <c r="BR1407" s="583"/>
      <c r="BS1407" s="583"/>
      <c r="BT1407" s="583"/>
      <c r="BU1407" s="583"/>
      <c r="BV1407" s="583"/>
      <c r="BW1407" s="583"/>
      <c r="BX1407" s="583"/>
      <c r="BY1407" s="583"/>
      <c r="BZ1407" s="583"/>
      <c r="CA1407" s="583"/>
      <c r="CB1407" s="583"/>
      <c r="CC1407" s="583"/>
      <c r="CD1407" s="583"/>
      <c r="CE1407" s="578"/>
      <c r="CF1407" s="582"/>
      <c r="CG1407" s="583"/>
      <c r="CH1407" s="583"/>
      <c r="CI1407" s="583"/>
      <c r="CJ1407" s="583"/>
      <c r="CK1407" s="583"/>
      <c r="CL1407" s="578"/>
      <c r="CM1407" s="582"/>
      <c r="CN1407" s="583"/>
      <c r="CO1407" s="583"/>
      <c r="CP1407" s="583"/>
      <c r="CQ1407" s="583"/>
      <c r="CR1407" s="583"/>
      <c r="CS1407" s="583"/>
      <c r="CT1407" s="583"/>
      <c r="CU1407" s="583"/>
      <c r="CV1407" s="583"/>
      <c r="CW1407" s="583"/>
      <c r="CX1407" s="583"/>
      <c r="CY1407" s="583"/>
      <c r="CZ1407" s="583"/>
      <c r="DA1407" s="583"/>
      <c r="DB1407" s="583"/>
      <c r="DC1407" s="583"/>
      <c r="DD1407" s="583"/>
      <c r="DE1407" s="578"/>
      <c r="DF1407" s="583"/>
      <c r="DG1407" s="583"/>
      <c r="DH1407" s="583"/>
      <c r="DI1407" s="583"/>
      <c r="DJ1407" s="583"/>
      <c r="DK1407" s="583"/>
      <c r="DL1407" s="583"/>
      <c r="DM1407" s="583"/>
      <c r="DN1407" s="583"/>
      <c r="DO1407" s="583"/>
      <c r="DP1407" s="583"/>
      <c r="DQ1407" s="583"/>
      <c r="DR1407" s="583"/>
      <c r="DS1407" s="583"/>
      <c r="DT1407" s="583"/>
      <c r="DU1407" s="583"/>
      <c r="DV1407" s="583"/>
      <c r="DW1407" s="578"/>
    </row>
    <row r="1408" spans="3:127" ht="22.5" customHeight="1">
      <c r="C1408" s="481"/>
      <c r="D1408" s="482"/>
      <c r="E1408" s="482"/>
      <c r="F1408" s="482"/>
      <c r="G1408" s="482"/>
      <c r="H1408" s="482"/>
      <c r="I1408" s="482"/>
      <c r="J1408" s="482"/>
      <c r="K1408" s="582"/>
      <c r="L1408" s="583"/>
      <c r="M1408" s="583"/>
      <c r="N1408" s="583"/>
      <c r="O1408" s="583"/>
      <c r="P1408" s="583"/>
      <c r="Q1408" s="583"/>
      <c r="R1408" s="583"/>
      <c r="S1408" s="583"/>
      <c r="T1408" s="583"/>
      <c r="U1408" s="583"/>
      <c r="V1408" s="583"/>
      <c r="W1408" s="583"/>
      <c r="X1408" s="583"/>
      <c r="Y1408" s="583"/>
      <c r="Z1408" s="583"/>
      <c r="AA1408" s="583"/>
      <c r="AB1408" s="583"/>
      <c r="AC1408" s="583"/>
      <c r="AD1408" s="583"/>
      <c r="AE1408" s="583"/>
      <c r="AF1408" s="583"/>
      <c r="AG1408" s="583"/>
      <c r="AH1408" s="578"/>
      <c r="AI1408" s="582"/>
      <c r="AJ1408" s="583"/>
      <c r="AK1408" s="583"/>
      <c r="AL1408" s="583"/>
      <c r="AM1408" s="583"/>
      <c r="AN1408" s="583"/>
      <c r="AO1408" s="583"/>
      <c r="AP1408" s="583"/>
      <c r="AQ1408" s="583"/>
      <c r="AR1408" s="583"/>
      <c r="AS1408" s="583"/>
      <c r="AT1408" s="578"/>
      <c r="AU1408" s="582"/>
      <c r="AV1408" s="583"/>
      <c r="AW1408" s="583"/>
      <c r="AX1408" s="583"/>
      <c r="AY1408" s="583"/>
      <c r="AZ1408" s="583"/>
      <c r="BA1408" s="583"/>
      <c r="BB1408" s="583"/>
      <c r="BC1408" s="583"/>
      <c r="BD1408" s="583"/>
      <c r="BE1408" s="583"/>
      <c r="BF1408" s="583"/>
      <c r="BG1408" s="583"/>
      <c r="BH1408" s="583"/>
      <c r="BI1408" s="583"/>
      <c r="BJ1408" s="583"/>
      <c r="BK1408" s="582"/>
      <c r="BL1408" s="583"/>
      <c r="BM1408" s="583"/>
      <c r="BN1408" s="583"/>
      <c r="BO1408" s="583"/>
      <c r="BP1408" s="583"/>
      <c r="BQ1408" s="583"/>
      <c r="BR1408" s="583"/>
      <c r="BS1408" s="583"/>
      <c r="BT1408" s="583"/>
      <c r="BU1408" s="583"/>
      <c r="BV1408" s="583"/>
      <c r="BW1408" s="583"/>
      <c r="BX1408" s="583"/>
      <c r="BY1408" s="583"/>
      <c r="BZ1408" s="583"/>
      <c r="CA1408" s="583"/>
      <c r="CB1408" s="583"/>
      <c r="CC1408" s="583"/>
      <c r="CD1408" s="583"/>
      <c r="CE1408" s="578"/>
      <c r="CF1408" s="582"/>
      <c r="CG1408" s="583"/>
      <c r="CH1408" s="583"/>
      <c r="CI1408" s="583"/>
      <c r="CJ1408" s="583"/>
      <c r="CK1408" s="583"/>
      <c r="CL1408" s="578"/>
      <c r="CM1408" s="582"/>
      <c r="CN1408" s="583"/>
      <c r="CO1408" s="583"/>
      <c r="CP1408" s="583"/>
      <c r="CQ1408" s="583"/>
      <c r="CR1408" s="583"/>
      <c r="CS1408" s="583"/>
      <c r="CT1408" s="583"/>
      <c r="CU1408" s="583"/>
      <c r="CV1408" s="583"/>
      <c r="CW1408" s="583"/>
      <c r="CX1408" s="583"/>
      <c r="CY1408" s="583"/>
      <c r="CZ1408" s="583"/>
      <c r="DA1408" s="583"/>
      <c r="DB1408" s="583"/>
      <c r="DC1408" s="583"/>
      <c r="DD1408" s="583"/>
      <c r="DE1408" s="578"/>
      <c r="DF1408" s="583"/>
      <c r="DG1408" s="583"/>
      <c r="DH1408" s="583"/>
      <c r="DI1408" s="583"/>
      <c r="DJ1408" s="583"/>
      <c r="DK1408" s="583"/>
      <c r="DL1408" s="583"/>
      <c r="DM1408" s="583"/>
      <c r="DN1408" s="583"/>
      <c r="DO1408" s="583"/>
      <c r="DP1408" s="583"/>
      <c r="DQ1408" s="583"/>
      <c r="DR1408" s="583"/>
      <c r="DS1408" s="583"/>
      <c r="DT1408" s="583"/>
      <c r="DU1408" s="583"/>
      <c r="DV1408" s="583"/>
      <c r="DW1408" s="578"/>
    </row>
    <row r="1409" spans="3:127" ht="22.5" customHeight="1">
      <c r="C1409" s="481"/>
      <c r="D1409" s="482"/>
      <c r="E1409" s="482"/>
      <c r="F1409" s="482"/>
      <c r="G1409" s="482"/>
      <c r="H1409" s="482"/>
      <c r="I1409" s="482"/>
      <c r="J1409" s="482"/>
      <c r="K1409" s="582"/>
      <c r="L1409" s="583"/>
      <c r="M1409" s="583"/>
      <c r="N1409" s="583"/>
      <c r="O1409" s="583"/>
      <c r="P1409" s="583"/>
      <c r="Q1409" s="583"/>
      <c r="R1409" s="583"/>
      <c r="S1409" s="583"/>
      <c r="T1409" s="583"/>
      <c r="U1409" s="583"/>
      <c r="V1409" s="583"/>
      <c r="W1409" s="583"/>
      <c r="X1409" s="583"/>
      <c r="Y1409" s="583"/>
      <c r="Z1409" s="583"/>
      <c r="AA1409" s="583"/>
      <c r="AB1409" s="583"/>
      <c r="AC1409" s="583"/>
      <c r="AD1409" s="583"/>
      <c r="AE1409" s="583"/>
      <c r="AF1409" s="583"/>
      <c r="AG1409" s="583"/>
      <c r="AH1409" s="578"/>
      <c r="AI1409" s="582"/>
      <c r="AJ1409" s="583"/>
      <c r="AK1409" s="583"/>
      <c r="AL1409" s="583"/>
      <c r="AM1409" s="583"/>
      <c r="AN1409" s="583"/>
      <c r="AO1409" s="583"/>
      <c r="AP1409" s="583"/>
      <c r="AQ1409" s="583"/>
      <c r="AR1409" s="583"/>
      <c r="AS1409" s="583"/>
      <c r="AT1409" s="578"/>
      <c r="AU1409" s="582"/>
      <c r="AV1409" s="583"/>
      <c r="AW1409" s="583"/>
      <c r="AX1409" s="583"/>
      <c r="AY1409" s="583"/>
      <c r="AZ1409" s="583"/>
      <c r="BA1409" s="583"/>
      <c r="BB1409" s="583"/>
      <c r="BC1409" s="583"/>
      <c r="BD1409" s="583"/>
      <c r="BE1409" s="583"/>
      <c r="BF1409" s="583"/>
      <c r="BG1409" s="583"/>
      <c r="BH1409" s="583"/>
      <c r="BI1409" s="583"/>
      <c r="BJ1409" s="583"/>
      <c r="BK1409" s="582"/>
      <c r="BL1409" s="583"/>
      <c r="BM1409" s="583"/>
      <c r="BN1409" s="583"/>
      <c r="BO1409" s="583"/>
      <c r="BP1409" s="583"/>
      <c r="BQ1409" s="583"/>
      <c r="BR1409" s="583"/>
      <c r="BS1409" s="583"/>
      <c r="BT1409" s="583"/>
      <c r="BU1409" s="583"/>
      <c r="BV1409" s="583"/>
      <c r="BW1409" s="583"/>
      <c r="BX1409" s="583"/>
      <c r="BY1409" s="583"/>
      <c r="BZ1409" s="583"/>
      <c r="CA1409" s="583"/>
      <c r="CB1409" s="583"/>
      <c r="CC1409" s="583"/>
      <c r="CD1409" s="583"/>
      <c r="CE1409" s="578"/>
      <c r="CF1409" s="582"/>
      <c r="CG1409" s="583"/>
      <c r="CH1409" s="583"/>
      <c r="CI1409" s="583"/>
      <c r="CJ1409" s="583"/>
      <c r="CK1409" s="583"/>
      <c r="CL1409" s="578"/>
      <c r="CM1409" s="582"/>
      <c r="CN1409" s="583"/>
      <c r="CO1409" s="583"/>
      <c r="CP1409" s="583"/>
      <c r="CQ1409" s="583"/>
      <c r="CR1409" s="583"/>
      <c r="CS1409" s="583"/>
      <c r="CT1409" s="583"/>
      <c r="CU1409" s="583"/>
      <c r="CV1409" s="583"/>
      <c r="CW1409" s="583"/>
      <c r="CX1409" s="583"/>
      <c r="CY1409" s="583"/>
      <c r="CZ1409" s="583"/>
      <c r="DA1409" s="583"/>
      <c r="DB1409" s="583"/>
      <c r="DC1409" s="583"/>
      <c r="DD1409" s="583"/>
      <c r="DE1409" s="578"/>
      <c r="DF1409" s="583"/>
      <c r="DG1409" s="583"/>
      <c r="DH1409" s="583"/>
      <c r="DI1409" s="583"/>
      <c r="DJ1409" s="583"/>
      <c r="DK1409" s="583"/>
      <c r="DL1409" s="583"/>
      <c r="DM1409" s="583"/>
      <c r="DN1409" s="583"/>
      <c r="DO1409" s="583"/>
      <c r="DP1409" s="583"/>
      <c r="DQ1409" s="583"/>
      <c r="DR1409" s="583"/>
      <c r="DS1409" s="583"/>
      <c r="DT1409" s="583"/>
      <c r="DU1409" s="583"/>
      <c r="DV1409" s="583"/>
      <c r="DW1409" s="578"/>
    </row>
    <row r="1410" spans="3:127" ht="22.5" customHeight="1">
      <c r="C1410" s="481"/>
      <c r="D1410" s="482"/>
      <c r="E1410" s="482"/>
      <c r="F1410" s="482"/>
      <c r="G1410" s="482"/>
      <c r="H1410" s="482"/>
      <c r="I1410" s="482"/>
      <c r="J1410" s="482"/>
      <c r="K1410" s="582"/>
      <c r="L1410" s="583"/>
      <c r="M1410" s="583"/>
      <c r="N1410" s="583"/>
      <c r="O1410" s="583"/>
      <c r="P1410" s="583"/>
      <c r="Q1410" s="583"/>
      <c r="R1410" s="583"/>
      <c r="S1410" s="583"/>
      <c r="T1410" s="583"/>
      <c r="U1410" s="583"/>
      <c r="V1410" s="583"/>
      <c r="W1410" s="583"/>
      <c r="X1410" s="583"/>
      <c r="Y1410" s="583"/>
      <c r="Z1410" s="583"/>
      <c r="AA1410" s="583"/>
      <c r="AB1410" s="583"/>
      <c r="AC1410" s="583"/>
      <c r="AD1410" s="583"/>
      <c r="AE1410" s="583"/>
      <c r="AF1410" s="583"/>
      <c r="AG1410" s="583"/>
      <c r="AH1410" s="578"/>
      <c r="AI1410" s="582"/>
      <c r="AJ1410" s="583"/>
      <c r="AK1410" s="583"/>
      <c r="AL1410" s="583"/>
      <c r="AM1410" s="583"/>
      <c r="AN1410" s="583"/>
      <c r="AO1410" s="583"/>
      <c r="AP1410" s="583"/>
      <c r="AQ1410" s="583"/>
      <c r="AR1410" s="583"/>
      <c r="AS1410" s="583"/>
      <c r="AT1410" s="578"/>
      <c r="AU1410" s="582"/>
      <c r="AV1410" s="583"/>
      <c r="AW1410" s="583"/>
      <c r="AX1410" s="583"/>
      <c r="AY1410" s="583"/>
      <c r="AZ1410" s="583"/>
      <c r="BA1410" s="583"/>
      <c r="BB1410" s="583"/>
      <c r="BC1410" s="583"/>
      <c r="BD1410" s="583"/>
      <c r="BE1410" s="583"/>
      <c r="BF1410" s="583"/>
      <c r="BG1410" s="583"/>
      <c r="BH1410" s="583"/>
      <c r="BI1410" s="583"/>
      <c r="BJ1410" s="583"/>
      <c r="BK1410" s="582"/>
      <c r="BL1410" s="583"/>
      <c r="BM1410" s="583"/>
      <c r="BN1410" s="583"/>
      <c r="BO1410" s="583"/>
      <c r="BP1410" s="583"/>
      <c r="BQ1410" s="583"/>
      <c r="BR1410" s="583"/>
      <c r="BS1410" s="583"/>
      <c r="BT1410" s="583"/>
      <c r="BU1410" s="583"/>
      <c r="BV1410" s="583"/>
      <c r="BW1410" s="583"/>
      <c r="BX1410" s="583"/>
      <c r="BY1410" s="583"/>
      <c r="BZ1410" s="583"/>
      <c r="CA1410" s="583"/>
      <c r="CB1410" s="583"/>
      <c r="CC1410" s="583"/>
      <c r="CD1410" s="583"/>
      <c r="CE1410" s="578"/>
      <c r="CF1410" s="582"/>
      <c r="CG1410" s="583"/>
      <c r="CH1410" s="583"/>
      <c r="CI1410" s="583"/>
      <c r="CJ1410" s="583"/>
      <c r="CK1410" s="583"/>
      <c r="CL1410" s="578"/>
      <c r="CM1410" s="582"/>
      <c r="CN1410" s="583"/>
      <c r="CO1410" s="583"/>
      <c r="CP1410" s="583"/>
      <c r="CQ1410" s="583"/>
      <c r="CR1410" s="583"/>
      <c r="CS1410" s="583"/>
      <c r="CT1410" s="583"/>
      <c r="CU1410" s="583"/>
      <c r="CV1410" s="583"/>
      <c r="CW1410" s="583"/>
      <c r="CX1410" s="583"/>
      <c r="CY1410" s="583"/>
      <c r="CZ1410" s="583"/>
      <c r="DA1410" s="583"/>
      <c r="DB1410" s="583"/>
      <c r="DC1410" s="583"/>
      <c r="DD1410" s="583"/>
      <c r="DE1410" s="578"/>
      <c r="DF1410" s="583"/>
      <c r="DG1410" s="583"/>
      <c r="DH1410" s="583"/>
      <c r="DI1410" s="583"/>
      <c r="DJ1410" s="583"/>
      <c r="DK1410" s="583"/>
      <c r="DL1410" s="583"/>
      <c r="DM1410" s="583"/>
      <c r="DN1410" s="583"/>
      <c r="DO1410" s="583"/>
      <c r="DP1410" s="583"/>
      <c r="DQ1410" s="583"/>
      <c r="DR1410" s="583"/>
      <c r="DS1410" s="583"/>
      <c r="DT1410" s="583"/>
      <c r="DU1410" s="583"/>
      <c r="DV1410" s="583"/>
      <c r="DW1410" s="578"/>
    </row>
    <row r="1411" spans="3:127" ht="22.5" customHeight="1">
      <c r="C1411" s="481"/>
      <c r="D1411" s="482"/>
      <c r="E1411" s="482"/>
      <c r="F1411" s="482"/>
      <c r="G1411" s="482"/>
      <c r="H1411" s="482"/>
      <c r="I1411" s="482"/>
      <c r="J1411" s="482"/>
      <c r="K1411" s="582"/>
      <c r="L1411" s="583"/>
      <c r="M1411" s="583"/>
      <c r="N1411" s="583"/>
      <c r="O1411" s="583"/>
      <c r="P1411" s="583"/>
      <c r="Q1411" s="583"/>
      <c r="R1411" s="583"/>
      <c r="S1411" s="583"/>
      <c r="T1411" s="583"/>
      <c r="U1411" s="583"/>
      <c r="V1411" s="583"/>
      <c r="W1411" s="583"/>
      <c r="X1411" s="583"/>
      <c r="Y1411" s="583"/>
      <c r="Z1411" s="583"/>
      <c r="AA1411" s="583"/>
      <c r="AB1411" s="583"/>
      <c r="AC1411" s="583"/>
      <c r="AD1411" s="583"/>
      <c r="AE1411" s="583"/>
      <c r="AF1411" s="583"/>
      <c r="AG1411" s="583"/>
      <c r="AH1411" s="578"/>
      <c r="AI1411" s="582"/>
      <c r="AJ1411" s="583"/>
      <c r="AK1411" s="583"/>
      <c r="AL1411" s="583"/>
      <c r="AM1411" s="583"/>
      <c r="AN1411" s="583"/>
      <c r="AO1411" s="583"/>
      <c r="AP1411" s="583"/>
      <c r="AQ1411" s="583"/>
      <c r="AR1411" s="583"/>
      <c r="AS1411" s="583"/>
      <c r="AT1411" s="578"/>
      <c r="AU1411" s="582"/>
      <c r="AV1411" s="583"/>
      <c r="AW1411" s="583"/>
      <c r="AX1411" s="583"/>
      <c r="AY1411" s="583"/>
      <c r="AZ1411" s="583"/>
      <c r="BA1411" s="583"/>
      <c r="BB1411" s="583"/>
      <c r="BC1411" s="583"/>
      <c r="BD1411" s="583"/>
      <c r="BE1411" s="583"/>
      <c r="BF1411" s="583"/>
      <c r="BG1411" s="583"/>
      <c r="BH1411" s="583"/>
      <c r="BI1411" s="583"/>
      <c r="BJ1411" s="583"/>
      <c r="BK1411" s="582"/>
      <c r="BL1411" s="583"/>
      <c r="BM1411" s="583"/>
      <c r="BN1411" s="583"/>
      <c r="BO1411" s="583"/>
      <c r="BP1411" s="583"/>
      <c r="BQ1411" s="583"/>
      <c r="BR1411" s="583"/>
      <c r="BS1411" s="583"/>
      <c r="BT1411" s="583"/>
      <c r="BU1411" s="583"/>
      <c r="BV1411" s="583"/>
      <c r="BW1411" s="583"/>
      <c r="BX1411" s="583"/>
      <c r="BY1411" s="583"/>
      <c r="BZ1411" s="583"/>
      <c r="CA1411" s="583"/>
      <c r="CB1411" s="583"/>
      <c r="CC1411" s="583"/>
      <c r="CD1411" s="583"/>
      <c r="CE1411" s="578"/>
      <c r="CF1411" s="582"/>
      <c r="CG1411" s="583"/>
      <c r="CH1411" s="583"/>
      <c r="CI1411" s="583"/>
      <c r="CJ1411" s="583"/>
      <c r="CK1411" s="583"/>
      <c r="CL1411" s="578"/>
      <c r="CM1411" s="582"/>
      <c r="CN1411" s="583"/>
      <c r="CO1411" s="583"/>
      <c r="CP1411" s="583"/>
      <c r="CQ1411" s="583"/>
      <c r="CR1411" s="583"/>
      <c r="CS1411" s="583"/>
      <c r="CT1411" s="583"/>
      <c r="CU1411" s="583"/>
      <c r="CV1411" s="583"/>
      <c r="CW1411" s="583"/>
      <c r="CX1411" s="583"/>
      <c r="CY1411" s="583"/>
      <c r="CZ1411" s="583"/>
      <c r="DA1411" s="583"/>
      <c r="DB1411" s="583"/>
      <c r="DC1411" s="583"/>
      <c r="DD1411" s="583"/>
      <c r="DE1411" s="578"/>
      <c r="DF1411" s="583"/>
      <c r="DG1411" s="583"/>
      <c r="DH1411" s="583"/>
      <c r="DI1411" s="583"/>
      <c r="DJ1411" s="583"/>
      <c r="DK1411" s="583"/>
      <c r="DL1411" s="583"/>
      <c r="DM1411" s="583"/>
      <c r="DN1411" s="583"/>
      <c r="DO1411" s="583"/>
      <c r="DP1411" s="583"/>
      <c r="DQ1411" s="583"/>
      <c r="DR1411" s="583"/>
      <c r="DS1411" s="583"/>
      <c r="DT1411" s="583"/>
      <c r="DU1411" s="583"/>
      <c r="DV1411" s="583"/>
      <c r="DW1411" s="578"/>
    </row>
    <row r="1412" spans="3:127" ht="22.5" customHeight="1">
      <c r="C1412" s="481"/>
      <c r="D1412" s="482"/>
      <c r="E1412" s="482"/>
      <c r="F1412" s="482"/>
      <c r="G1412" s="482"/>
      <c r="H1412" s="482"/>
      <c r="I1412" s="482"/>
      <c r="J1412" s="482"/>
      <c r="K1412" s="582"/>
      <c r="L1412" s="583"/>
      <c r="M1412" s="583"/>
      <c r="N1412" s="583"/>
      <c r="O1412" s="583"/>
      <c r="P1412" s="583"/>
      <c r="Q1412" s="583"/>
      <c r="R1412" s="583"/>
      <c r="S1412" s="583"/>
      <c r="T1412" s="583"/>
      <c r="U1412" s="583"/>
      <c r="V1412" s="583"/>
      <c r="W1412" s="583"/>
      <c r="X1412" s="583"/>
      <c r="Y1412" s="583"/>
      <c r="Z1412" s="583"/>
      <c r="AA1412" s="583"/>
      <c r="AB1412" s="583"/>
      <c r="AC1412" s="583"/>
      <c r="AD1412" s="583"/>
      <c r="AE1412" s="583"/>
      <c r="AF1412" s="583"/>
      <c r="AG1412" s="583"/>
      <c r="AH1412" s="578"/>
      <c r="AI1412" s="582"/>
      <c r="AJ1412" s="583"/>
      <c r="AK1412" s="583"/>
      <c r="AL1412" s="583"/>
      <c r="AM1412" s="583"/>
      <c r="AN1412" s="583"/>
      <c r="AO1412" s="583"/>
      <c r="AP1412" s="583"/>
      <c r="AQ1412" s="583"/>
      <c r="AR1412" s="583"/>
      <c r="AS1412" s="583"/>
      <c r="AT1412" s="578"/>
      <c r="AU1412" s="582"/>
      <c r="AV1412" s="583"/>
      <c r="AW1412" s="583"/>
      <c r="AX1412" s="583"/>
      <c r="AY1412" s="583"/>
      <c r="AZ1412" s="583"/>
      <c r="BA1412" s="583"/>
      <c r="BB1412" s="583"/>
      <c r="BC1412" s="583"/>
      <c r="BD1412" s="583"/>
      <c r="BE1412" s="583"/>
      <c r="BF1412" s="583"/>
      <c r="BG1412" s="583"/>
      <c r="BH1412" s="583"/>
      <c r="BI1412" s="583"/>
      <c r="BJ1412" s="583"/>
      <c r="BK1412" s="582"/>
      <c r="BL1412" s="583"/>
      <c r="BM1412" s="583"/>
      <c r="BN1412" s="583"/>
      <c r="BO1412" s="583"/>
      <c r="BP1412" s="583"/>
      <c r="BQ1412" s="583"/>
      <c r="BR1412" s="583"/>
      <c r="BS1412" s="583"/>
      <c r="BT1412" s="583"/>
      <c r="BU1412" s="583"/>
      <c r="BV1412" s="583"/>
      <c r="BW1412" s="583"/>
      <c r="BX1412" s="583"/>
      <c r="BY1412" s="583"/>
      <c r="BZ1412" s="583"/>
      <c r="CA1412" s="583"/>
      <c r="CB1412" s="583"/>
      <c r="CC1412" s="583"/>
      <c r="CD1412" s="583"/>
      <c r="CE1412" s="578"/>
      <c r="CF1412" s="582"/>
      <c r="CG1412" s="583"/>
      <c r="CH1412" s="583"/>
      <c r="CI1412" s="583"/>
      <c r="CJ1412" s="583"/>
      <c r="CK1412" s="583"/>
      <c r="CL1412" s="578"/>
      <c r="CM1412" s="582"/>
      <c r="CN1412" s="583"/>
      <c r="CO1412" s="583"/>
      <c r="CP1412" s="583"/>
      <c r="CQ1412" s="583"/>
      <c r="CR1412" s="583"/>
      <c r="CS1412" s="583"/>
      <c r="CT1412" s="583"/>
      <c r="CU1412" s="583"/>
      <c r="CV1412" s="583"/>
      <c r="CW1412" s="583"/>
      <c r="CX1412" s="583"/>
      <c r="CY1412" s="583"/>
      <c r="CZ1412" s="583"/>
      <c r="DA1412" s="583"/>
      <c r="DB1412" s="583"/>
      <c r="DC1412" s="583"/>
      <c r="DD1412" s="583"/>
      <c r="DE1412" s="578"/>
      <c r="DF1412" s="583"/>
      <c r="DG1412" s="583"/>
      <c r="DH1412" s="583"/>
      <c r="DI1412" s="583"/>
      <c r="DJ1412" s="583"/>
      <c r="DK1412" s="583"/>
      <c r="DL1412" s="583"/>
      <c r="DM1412" s="583"/>
      <c r="DN1412" s="583"/>
      <c r="DO1412" s="583"/>
      <c r="DP1412" s="583"/>
      <c r="DQ1412" s="583"/>
      <c r="DR1412" s="583"/>
      <c r="DS1412" s="583"/>
      <c r="DT1412" s="583"/>
      <c r="DU1412" s="583"/>
      <c r="DV1412" s="583"/>
      <c r="DW1412" s="578"/>
    </row>
    <row r="1413" spans="3:127" ht="22.5" customHeight="1">
      <c r="C1413" s="481"/>
      <c r="D1413" s="482"/>
      <c r="E1413" s="482"/>
      <c r="F1413" s="482"/>
      <c r="G1413" s="482"/>
      <c r="H1413" s="482"/>
      <c r="I1413" s="482"/>
      <c r="J1413" s="482"/>
      <c r="K1413" s="582"/>
      <c r="L1413" s="583"/>
      <c r="M1413" s="583"/>
      <c r="N1413" s="583"/>
      <c r="O1413" s="583"/>
      <c r="P1413" s="583"/>
      <c r="Q1413" s="583"/>
      <c r="R1413" s="583"/>
      <c r="S1413" s="583"/>
      <c r="T1413" s="583"/>
      <c r="U1413" s="583"/>
      <c r="V1413" s="583"/>
      <c r="W1413" s="583"/>
      <c r="X1413" s="583"/>
      <c r="Y1413" s="583"/>
      <c r="Z1413" s="583"/>
      <c r="AA1413" s="583"/>
      <c r="AB1413" s="583"/>
      <c r="AC1413" s="583"/>
      <c r="AD1413" s="583"/>
      <c r="AE1413" s="583"/>
      <c r="AF1413" s="583"/>
      <c r="AG1413" s="583"/>
      <c r="AH1413" s="578"/>
      <c r="AI1413" s="582"/>
      <c r="AJ1413" s="583"/>
      <c r="AK1413" s="583"/>
      <c r="AL1413" s="583"/>
      <c r="AM1413" s="583"/>
      <c r="AN1413" s="583"/>
      <c r="AO1413" s="583"/>
      <c r="AP1413" s="583"/>
      <c r="AQ1413" s="583"/>
      <c r="AR1413" s="583"/>
      <c r="AS1413" s="583"/>
      <c r="AT1413" s="578"/>
      <c r="AU1413" s="582"/>
      <c r="AV1413" s="583"/>
      <c r="AW1413" s="583"/>
      <c r="AX1413" s="583"/>
      <c r="AY1413" s="583"/>
      <c r="AZ1413" s="583"/>
      <c r="BA1413" s="583"/>
      <c r="BB1413" s="583"/>
      <c r="BC1413" s="583"/>
      <c r="BD1413" s="583"/>
      <c r="BE1413" s="583"/>
      <c r="BF1413" s="583"/>
      <c r="BG1413" s="583"/>
      <c r="BH1413" s="583"/>
      <c r="BI1413" s="583"/>
      <c r="BJ1413" s="583"/>
      <c r="BK1413" s="582"/>
      <c r="BL1413" s="583"/>
      <c r="BM1413" s="583"/>
      <c r="BN1413" s="583"/>
      <c r="BO1413" s="583"/>
      <c r="BP1413" s="583"/>
      <c r="BQ1413" s="583"/>
      <c r="BR1413" s="583"/>
      <c r="BS1413" s="583"/>
      <c r="BT1413" s="583"/>
      <c r="BU1413" s="583"/>
      <c r="BV1413" s="583"/>
      <c r="BW1413" s="583"/>
      <c r="BX1413" s="583"/>
      <c r="BY1413" s="583"/>
      <c r="BZ1413" s="583"/>
      <c r="CA1413" s="583"/>
      <c r="CB1413" s="583"/>
      <c r="CC1413" s="583"/>
      <c r="CD1413" s="583"/>
      <c r="CE1413" s="578"/>
      <c r="CF1413" s="582"/>
      <c r="CG1413" s="583"/>
      <c r="CH1413" s="583"/>
      <c r="CI1413" s="583"/>
      <c r="CJ1413" s="583"/>
      <c r="CK1413" s="583"/>
      <c r="CL1413" s="578"/>
      <c r="CM1413" s="582"/>
      <c r="CN1413" s="583"/>
      <c r="CO1413" s="583"/>
      <c r="CP1413" s="583"/>
      <c r="CQ1413" s="583"/>
      <c r="CR1413" s="583"/>
      <c r="CS1413" s="583"/>
      <c r="CT1413" s="583"/>
      <c r="CU1413" s="583"/>
      <c r="CV1413" s="583"/>
      <c r="CW1413" s="583"/>
      <c r="CX1413" s="583"/>
      <c r="CY1413" s="583"/>
      <c r="CZ1413" s="583"/>
      <c r="DA1413" s="583"/>
      <c r="DB1413" s="583"/>
      <c r="DC1413" s="583"/>
      <c r="DD1413" s="583"/>
      <c r="DE1413" s="578"/>
      <c r="DF1413" s="583"/>
      <c r="DG1413" s="583"/>
      <c r="DH1413" s="583"/>
      <c r="DI1413" s="583"/>
      <c r="DJ1413" s="583"/>
      <c r="DK1413" s="583"/>
      <c r="DL1413" s="583"/>
      <c r="DM1413" s="583"/>
      <c r="DN1413" s="583"/>
      <c r="DO1413" s="583"/>
      <c r="DP1413" s="583"/>
      <c r="DQ1413" s="583"/>
      <c r="DR1413" s="583"/>
      <c r="DS1413" s="583"/>
      <c r="DT1413" s="583"/>
      <c r="DU1413" s="583"/>
      <c r="DV1413" s="583"/>
      <c r="DW1413" s="578"/>
    </row>
    <row r="1414" spans="3:127" ht="22.5" customHeight="1">
      <c r="C1414" s="517"/>
      <c r="D1414" s="486"/>
      <c r="E1414" s="486"/>
      <c r="F1414" s="486"/>
      <c r="G1414" s="486"/>
      <c r="H1414" s="486"/>
      <c r="I1414" s="486"/>
      <c r="J1414" s="486"/>
      <c r="K1414" s="579"/>
      <c r="L1414" s="580"/>
      <c r="M1414" s="580"/>
      <c r="N1414" s="580"/>
      <c r="O1414" s="580"/>
      <c r="P1414" s="580"/>
      <c r="Q1414" s="580"/>
      <c r="R1414" s="580"/>
      <c r="S1414" s="580"/>
      <c r="T1414" s="580"/>
      <c r="U1414" s="580"/>
      <c r="V1414" s="580"/>
      <c r="W1414" s="580"/>
      <c r="X1414" s="580"/>
      <c r="Y1414" s="580"/>
      <c r="Z1414" s="580"/>
      <c r="AA1414" s="580"/>
      <c r="AB1414" s="580"/>
      <c r="AC1414" s="580"/>
      <c r="AD1414" s="580"/>
      <c r="AE1414" s="580"/>
      <c r="AF1414" s="580"/>
      <c r="AG1414" s="580"/>
      <c r="AH1414" s="581"/>
      <c r="AI1414" s="579"/>
      <c r="AJ1414" s="580"/>
      <c r="AK1414" s="580"/>
      <c r="AL1414" s="580"/>
      <c r="AM1414" s="580"/>
      <c r="AN1414" s="580"/>
      <c r="AO1414" s="580"/>
      <c r="AP1414" s="580"/>
      <c r="AQ1414" s="580"/>
      <c r="AR1414" s="580"/>
      <c r="AS1414" s="580"/>
      <c r="AT1414" s="581"/>
      <c r="AU1414" s="579"/>
      <c r="AV1414" s="580"/>
      <c r="AW1414" s="580"/>
      <c r="AX1414" s="580"/>
      <c r="AY1414" s="580"/>
      <c r="AZ1414" s="580"/>
      <c r="BA1414" s="580"/>
      <c r="BB1414" s="580"/>
      <c r="BC1414" s="580"/>
      <c r="BD1414" s="580"/>
      <c r="BE1414" s="580"/>
      <c r="BF1414" s="580"/>
      <c r="BG1414" s="580"/>
      <c r="BH1414" s="580"/>
      <c r="BI1414" s="580"/>
      <c r="BJ1414" s="580"/>
      <c r="BK1414" s="579"/>
      <c r="BL1414" s="580"/>
      <c r="BM1414" s="580"/>
      <c r="BN1414" s="580"/>
      <c r="BO1414" s="580"/>
      <c r="BP1414" s="580"/>
      <c r="BQ1414" s="580"/>
      <c r="BR1414" s="580"/>
      <c r="BS1414" s="580"/>
      <c r="BT1414" s="580"/>
      <c r="BU1414" s="580"/>
      <c r="BV1414" s="580"/>
      <c r="BW1414" s="580"/>
      <c r="BX1414" s="580"/>
      <c r="BY1414" s="580"/>
      <c r="BZ1414" s="580"/>
      <c r="CA1414" s="580"/>
      <c r="CB1414" s="580"/>
      <c r="CC1414" s="580"/>
      <c r="CD1414" s="580"/>
      <c r="CE1414" s="581"/>
      <c r="CF1414" s="579"/>
      <c r="CG1414" s="580"/>
      <c r="CH1414" s="580"/>
      <c r="CI1414" s="580"/>
      <c r="CJ1414" s="580"/>
      <c r="CK1414" s="580"/>
      <c r="CL1414" s="581"/>
      <c r="CM1414" s="579"/>
      <c r="CN1414" s="580"/>
      <c r="CO1414" s="580"/>
      <c r="CP1414" s="580"/>
      <c r="CQ1414" s="580"/>
      <c r="CR1414" s="580"/>
      <c r="CS1414" s="580"/>
      <c r="CT1414" s="580"/>
      <c r="CU1414" s="580"/>
      <c r="CV1414" s="580"/>
      <c r="CW1414" s="580"/>
      <c r="CX1414" s="580"/>
      <c r="CY1414" s="580"/>
      <c r="CZ1414" s="580"/>
      <c r="DA1414" s="580"/>
      <c r="DB1414" s="580"/>
      <c r="DC1414" s="580"/>
      <c r="DD1414" s="580"/>
      <c r="DE1414" s="581"/>
      <c r="DF1414" s="580"/>
      <c r="DG1414" s="580"/>
      <c r="DH1414" s="580"/>
      <c r="DI1414" s="580"/>
      <c r="DJ1414" s="580"/>
      <c r="DK1414" s="526"/>
      <c r="DL1414" s="526"/>
      <c r="DM1414" s="526"/>
      <c r="DN1414" s="526"/>
      <c r="DO1414" s="526"/>
      <c r="DP1414" s="526"/>
      <c r="DQ1414" s="526"/>
      <c r="DR1414" s="526"/>
      <c r="DS1414" s="526"/>
      <c r="DT1414" s="526"/>
      <c r="DU1414" s="526"/>
      <c r="DV1414" s="526"/>
      <c r="DW1414" s="541"/>
    </row>
    <row r="1415" spans="3:127" ht="22.5" customHeight="1"/>
    <row r="1416" spans="3:127">
      <c r="BH1416" s="2464" t="s">
        <v>610</v>
      </c>
      <c r="BI1416" s="2464"/>
      <c r="BJ1416" s="2464"/>
      <c r="BK1416" s="2464"/>
      <c r="BL1416" s="2464"/>
      <c r="BM1416" s="2358">
        <v>21</v>
      </c>
      <c r="BN1416" s="2358"/>
      <c r="BO1416" s="2358"/>
      <c r="BP1416" s="2358"/>
      <c r="BQ1416" s="2358"/>
      <c r="BR1416" s="2465" t="s">
        <v>610</v>
      </c>
      <c r="BS1416" s="2465"/>
      <c r="BT1416" s="2465"/>
      <c r="BU1416" s="2465"/>
      <c r="BV1416" s="2465"/>
    </row>
    <row r="1418" spans="3:127">
      <c r="C1418" s="482"/>
      <c r="D1418" s="482" t="s">
        <v>488</v>
      </c>
      <c r="E1418" s="482"/>
      <c r="F1418" s="482"/>
      <c r="G1418" s="482"/>
      <c r="H1418" s="482"/>
      <c r="I1418" s="482"/>
      <c r="J1418" s="482"/>
      <c r="K1418" s="482"/>
      <c r="L1418" s="482"/>
      <c r="M1418" s="482"/>
      <c r="N1418" s="482"/>
      <c r="O1418" s="482"/>
      <c r="P1418" s="482"/>
      <c r="Q1418" s="482"/>
      <c r="R1418" s="482"/>
      <c r="S1418" s="482"/>
      <c r="T1418" s="482"/>
      <c r="U1418" s="482"/>
      <c r="V1418" s="482"/>
      <c r="W1418" s="482"/>
      <c r="X1418" s="482"/>
      <c r="Y1418" s="482"/>
      <c r="Z1418" s="482"/>
      <c r="AA1418" s="482"/>
      <c r="AB1418" s="482"/>
      <c r="AC1418" s="482"/>
      <c r="AD1418" s="482"/>
      <c r="AE1418" s="482"/>
      <c r="AF1418" s="482"/>
      <c r="AG1418" s="482"/>
      <c r="AH1418" s="482"/>
      <c r="AI1418" s="482"/>
      <c r="AJ1418" s="482"/>
      <c r="AK1418" s="482"/>
      <c r="AL1418" s="482"/>
      <c r="AM1418" s="482"/>
      <c r="BR1418" s="482"/>
      <c r="BS1418" s="482"/>
      <c r="BT1418" s="482"/>
      <c r="BU1418" s="482"/>
      <c r="BV1418" s="482"/>
      <c r="BW1418" s="482"/>
      <c r="BX1418" s="482"/>
      <c r="BY1418" s="482"/>
      <c r="BZ1418" s="482"/>
      <c r="CA1418" s="482"/>
      <c r="CB1418" s="482"/>
      <c r="CC1418" s="482"/>
      <c r="CD1418" s="482"/>
      <c r="CE1418" s="482"/>
      <c r="CF1418" s="482"/>
      <c r="CG1418" s="482"/>
      <c r="CH1418" s="482"/>
      <c r="CI1418" s="482"/>
      <c r="CJ1418" s="482"/>
      <c r="CK1418" s="482"/>
      <c r="CL1418" s="482"/>
      <c r="CM1418" s="482"/>
      <c r="CN1418" s="482"/>
      <c r="CO1418" s="482"/>
      <c r="CP1418" s="482"/>
      <c r="CQ1418" s="482"/>
      <c r="CR1418" s="482"/>
      <c r="CS1418" s="482"/>
      <c r="CT1418" s="482"/>
      <c r="CU1418" s="482"/>
      <c r="CV1418" s="482"/>
      <c r="CW1418" s="482"/>
    </row>
    <row r="1419" spans="3:127">
      <c r="C1419" s="482"/>
      <c r="D1419" s="482"/>
      <c r="E1419" s="482"/>
      <c r="F1419" s="482"/>
      <c r="G1419" s="482"/>
      <c r="H1419" s="482"/>
      <c r="I1419" s="482"/>
      <c r="J1419" s="482"/>
      <c r="K1419" s="482"/>
      <c r="L1419" s="482"/>
      <c r="M1419" s="482"/>
      <c r="N1419" s="482"/>
      <c r="O1419" s="482"/>
      <c r="P1419" s="482"/>
      <c r="Q1419" s="482"/>
      <c r="R1419" s="482"/>
      <c r="S1419" s="482"/>
      <c r="T1419" s="482"/>
      <c r="U1419" s="482"/>
      <c r="V1419" s="482"/>
      <c r="W1419" s="482"/>
      <c r="X1419" s="482"/>
      <c r="Y1419" s="482"/>
      <c r="Z1419" s="482"/>
      <c r="AA1419" s="482"/>
      <c r="AB1419" s="482"/>
      <c r="AC1419" s="482"/>
      <c r="AD1419" s="482"/>
      <c r="AE1419" s="482"/>
      <c r="AF1419" s="482"/>
      <c r="AG1419" s="482"/>
      <c r="AH1419" s="482"/>
      <c r="AI1419" s="482"/>
      <c r="AJ1419" s="482"/>
      <c r="AK1419" s="482"/>
      <c r="AL1419" s="482"/>
      <c r="AM1419" s="482"/>
      <c r="AN1419" s="482"/>
      <c r="AO1419" s="482"/>
      <c r="AP1419" s="482"/>
      <c r="AQ1419" s="482"/>
      <c r="AR1419" s="482"/>
      <c r="AS1419" s="482"/>
      <c r="AT1419" s="482"/>
      <c r="AU1419" s="482"/>
      <c r="AV1419" s="482"/>
      <c r="AW1419" s="2450" t="s">
        <v>973</v>
      </c>
      <c r="AX1419" s="2450"/>
      <c r="AY1419" s="2450"/>
      <c r="AZ1419" s="2450"/>
      <c r="BA1419" s="2450"/>
      <c r="BB1419" s="2450"/>
      <c r="BC1419" s="2450"/>
      <c r="BD1419" s="2450"/>
      <c r="BE1419" s="2450"/>
      <c r="BF1419" s="2450"/>
      <c r="BG1419" s="2450"/>
      <c r="BH1419" s="2450"/>
      <c r="BI1419" s="2450"/>
      <c r="BJ1419" s="2450"/>
      <c r="BK1419" s="2450"/>
      <c r="BL1419" s="2450"/>
      <c r="BM1419" s="2450"/>
      <c r="BN1419" s="2450"/>
      <c r="BO1419" s="2450"/>
      <c r="BP1419" s="2450"/>
      <c r="BQ1419" s="2450"/>
      <c r="BR1419" s="2450"/>
      <c r="BS1419" s="2450"/>
      <c r="BT1419" s="2450"/>
      <c r="BU1419" s="2450"/>
      <c r="BV1419" s="2450"/>
      <c r="BW1419" s="2450"/>
      <c r="BX1419" s="2450"/>
      <c r="BY1419" s="2450"/>
      <c r="BZ1419" s="2450"/>
      <c r="CA1419" s="2450"/>
      <c r="CB1419" s="2450"/>
      <c r="CC1419" s="2450"/>
      <c r="CD1419" s="2450"/>
      <c r="CE1419" s="2450"/>
      <c r="CF1419" s="2450"/>
      <c r="CG1419" s="2450"/>
      <c r="CH1419" s="2450"/>
      <c r="CI1419" s="482"/>
      <c r="CJ1419" s="482"/>
      <c r="CK1419" s="482"/>
      <c r="CL1419" s="482"/>
      <c r="CM1419" s="482"/>
      <c r="CN1419" s="482"/>
      <c r="CO1419" s="482"/>
      <c r="CP1419" s="482"/>
      <c r="CQ1419" s="482"/>
      <c r="CR1419" s="482"/>
      <c r="CS1419" s="482"/>
      <c r="CT1419" s="482"/>
      <c r="CU1419" s="482"/>
      <c r="CV1419" s="482"/>
      <c r="CW1419" s="482"/>
      <c r="CX1419" s="482"/>
      <c r="CY1419" s="482"/>
      <c r="CZ1419" s="482"/>
      <c r="DA1419" s="482"/>
      <c r="DB1419" s="482"/>
      <c r="DC1419" s="482"/>
      <c r="DD1419" s="482"/>
      <c r="DE1419" s="482"/>
      <c r="DF1419" s="482"/>
      <c r="DG1419" s="482"/>
      <c r="DH1419" s="482"/>
      <c r="DI1419" s="482"/>
      <c r="DJ1419" s="482"/>
      <c r="DK1419" s="482"/>
      <c r="DL1419" s="482"/>
      <c r="DM1419" s="482"/>
      <c r="DN1419" s="482"/>
      <c r="DO1419" s="482"/>
      <c r="DP1419" s="482"/>
      <c r="DQ1419" s="482"/>
      <c r="DR1419" s="482"/>
      <c r="DS1419" s="482"/>
      <c r="DT1419" s="482"/>
      <c r="DU1419" s="482"/>
      <c r="DV1419" s="482"/>
      <c r="DW1419" s="482"/>
    </row>
    <row r="1420" spans="3:127">
      <c r="C1420" s="482"/>
      <c r="D1420" s="482"/>
      <c r="E1420" s="482"/>
      <c r="F1420" s="482"/>
      <c r="G1420" s="482"/>
      <c r="H1420" s="482"/>
      <c r="I1420" s="482"/>
      <c r="J1420" s="482"/>
      <c r="K1420" s="482"/>
      <c r="L1420" s="482"/>
      <c r="M1420" s="482"/>
      <c r="N1420" s="482"/>
      <c r="O1420" s="482"/>
      <c r="P1420" s="482"/>
      <c r="Q1420" s="482"/>
      <c r="R1420" s="482"/>
      <c r="S1420" s="482"/>
      <c r="T1420" s="482"/>
      <c r="U1420" s="482"/>
      <c r="V1420" s="482"/>
      <c r="W1420" s="482"/>
      <c r="X1420" s="482"/>
      <c r="Y1420" s="482"/>
      <c r="Z1420" s="482"/>
      <c r="AA1420" s="482"/>
      <c r="AB1420" s="482"/>
      <c r="AC1420" s="482"/>
      <c r="AD1420" s="482"/>
      <c r="AE1420" s="482"/>
      <c r="AF1420" s="482"/>
      <c r="AG1420" s="482"/>
      <c r="AH1420" s="482"/>
      <c r="AI1420" s="482"/>
      <c r="AJ1420" s="482"/>
      <c r="AK1420" s="482"/>
      <c r="AL1420" s="482"/>
      <c r="AM1420" s="482"/>
      <c r="AN1420" s="482"/>
      <c r="AO1420" s="482"/>
      <c r="AP1420" s="482"/>
      <c r="AQ1420" s="482"/>
      <c r="AR1420" s="482"/>
      <c r="AS1420" s="482"/>
      <c r="AT1420" s="482"/>
      <c r="AU1420" s="482"/>
      <c r="AV1420" s="482"/>
      <c r="AW1420" s="482"/>
      <c r="AX1420" s="482"/>
      <c r="AY1420" s="482"/>
      <c r="AZ1420" s="482"/>
      <c r="BA1420" s="482"/>
      <c r="BB1420" s="482"/>
      <c r="BC1420" s="482"/>
      <c r="BD1420" s="482"/>
      <c r="BE1420" s="482"/>
      <c r="BF1420" s="482"/>
      <c r="BG1420" s="482"/>
      <c r="BH1420" s="482"/>
      <c r="BI1420" s="482"/>
      <c r="BJ1420" s="482"/>
      <c r="BK1420" s="482"/>
      <c r="BL1420" s="482"/>
      <c r="BM1420" s="482"/>
      <c r="BN1420" s="482"/>
      <c r="BO1420" s="482"/>
      <c r="BP1420" s="482"/>
      <c r="BQ1420" s="482"/>
      <c r="BR1420" s="482"/>
      <c r="BS1420" s="482"/>
      <c r="BT1420" s="482"/>
      <c r="BU1420" s="482"/>
      <c r="BV1420" s="482"/>
      <c r="BW1420" s="482"/>
      <c r="BX1420" s="482"/>
      <c r="BY1420" s="482"/>
      <c r="BZ1420" s="482"/>
      <c r="CA1420" s="482"/>
      <c r="CB1420" s="482"/>
      <c r="CC1420" s="482"/>
      <c r="CD1420" s="482"/>
      <c r="CE1420" s="482"/>
      <c r="CF1420" s="482"/>
      <c r="CG1420" s="482"/>
      <c r="CH1420" s="482"/>
      <c r="CI1420" s="482"/>
      <c r="CJ1420" s="482"/>
      <c r="CK1420" s="482"/>
      <c r="CL1420" s="482"/>
      <c r="CM1420" s="482"/>
      <c r="CN1420" s="482"/>
      <c r="CO1420" s="482"/>
      <c r="CP1420" s="482"/>
      <c r="CQ1420" s="482"/>
      <c r="CR1420" s="482"/>
      <c r="CS1420" s="482"/>
      <c r="CT1420" s="482"/>
      <c r="CU1420" s="482"/>
      <c r="CV1420" s="482"/>
      <c r="CW1420" s="482"/>
      <c r="CX1420" s="482"/>
      <c r="CY1420" s="482"/>
      <c r="CZ1420" s="482"/>
      <c r="DA1420" s="482"/>
      <c r="DB1420" s="482"/>
      <c r="DC1420" s="482"/>
      <c r="DD1420" s="482"/>
      <c r="DE1420" s="482"/>
      <c r="DF1420" s="482"/>
      <c r="DG1420" s="482"/>
      <c r="DH1420" s="482"/>
      <c r="DI1420" s="482"/>
      <c r="DJ1420" s="482"/>
      <c r="DK1420" s="482"/>
      <c r="DL1420" s="482"/>
      <c r="DM1420" s="482"/>
      <c r="DN1420" s="482"/>
      <c r="DO1420" s="482"/>
      <c r="DP1420" s="482"/>
      <c r="DQ1420" s="482"/>
      <c r="DR1420" s="482"/>
      <c r="DS1420" s="482"/>
      <c r="DT1420" s="482"/>
      <c r="DU1420" s="482"/>
      <c r="DV1420" s="482"/>
      <c r="DW1420" s="482"/>
    </row>
    <row r="1421" spans="3:127" ht="22.5" customHeight="1">
      <c r="C1421" s="2446" t="s">
        <v>931</v>
      </c>
      <c r="D1421" s="2447"/>
      <c r="E1421" s="2447"/>
      <c r="F1421" s="2447"/>
      <c r="G1421" s="2447"/>
      <c r="H1421" s="2447"/>
      <c r="I1421" s="2447"/>
      <c r="J1421" s="2447"/>
      <c r="K1421" s="2447"/>
      <c r="L1421" s="2447"/>
      <c r="M1421" s="2447"/>
      <c r="N1421" s="2447"/>
      <c r="O1421" s="2447"/>
      <c r="P1421" s="2447"/>
      <c r="Q1421" s="2447"/>
      <c r="R1421" s="2447"/>
      <c r="S1421" s="2447"/>
      <c r="T1421" s="2447"/>
      <c r="U1421" s="2447"/>
      <c r="V1421" s="2447"/>
      <c r="W1421" s="2447"/>
      <c r="X1421" s="2447"/>
      <c r="Y1421" s="2447"/>
      <c r="Z1421" s="2447"/>
      <c r="AA1421" s="2447"/>
      <c r="AB1421" s="2447"/>
      <c r="AC1421" s="2447"/>
      <c r="AD1421" s="2448"/>
      <c r="AE1421" s="2446" t="s">
        <v>963</v>
      </c>
      <c r="AF1421" s="2447"/>
      <c r="AG1421" s="2447"/>
      <c r="AH1421" s="2447"/>
      <c r="AI1421" s="2447"/>
      <c r="AJ1421" s="2447"/>
      <c r="AK1421" s="2447"/>
      <c r="AL1421" s="2447"/>
      <c r="AM1421" s="2447"/>
      <c r="AN1421" s="2447"/>
      <c r="AO1421" s="2447"/>
      <c r="AP1421" s="2447"/>
      <c r="AQ1421" s="2447"/>
      <c r="AR1421" s="2447"/>
      <c r="AS1421" s="2447"/>
      <c r="AT1421" s="2447"/>
      <c r="AU1421" s="2447"/>
      <c r="AV1421" s="2447"/>
      <c r="AW1421" s="2447"/>
      <c r="AX1421" s="2447"/>
      <c r="AY1421" s="2447"/>
      <c r="AZ1421" s="2447"/>
      <c r="BA1421" s="2447"/>
      <c r="BB1421" s="2447"/>
      <c r="BC1421" s="2447"/>
      <c r="BD1421" s="2447"/>
      <c r="BE1421" s="2447"/>
      <c r="BF1421" s="2448"/>
      <c r="BG1421" s="2446" t="s">
        <v>964</v>
      </c>
      <c r="BH1421" s="2447"/>
      <c r="BI1421" s="2447"/>
      <c r="BJ1421" s="2447"/>
      <c r="BK1421" s="2447"/>
      <c r="BL1421" s="2447"/>
      <c r="BM1421" s="2447"/>
      <c r="BN1421" s="2447"/>
      <c r="BO1421" s="2447"/>
      <c r="BP1421" s="2447"/>
      <c r="BQ1421" s="2447"/>
      <c r="BR1421" s="2447"/>
      <c r="BS1421" s="2447"/>
      <c r="BT1421" s="2447"/>
      <c r="BU1421" s="2447"/>
      <c r="BV1421" s="2447"/>
      <c r="BW1421" s="2447"/>
      <c r="BX1421" s="2447"/>
      <c r="BY1421" s="2447"/>
      <c r="BZ1421" s="2447"/>
      <c r="CA1421" s="2447"/>
      <c r="CB1421" s="2447"/>
      <c r="CC1421" s="2447"/>
      <c r="CD1421" s="2447"/>
      <c r="CE1421" s="2447"/>
      <c r="CF1421" s="2447"/>
      <c r="CG1421" s="2447"/>
      <c r="CH1421" s="2448"/>
      <c r="CI1421" s="2446" t="s">
        <v>965</v>
      </c>
      <c r="CJ1421" s="2447"/>
      <c r="CK1421" s="2447"/>
      <c r="CL1421" s="2447"/>
      <c r="CM1421" s="2447"/>
      <c r="CN1421" s="2447"/>
      <c r="CO1421" s="2447"/>
      <c r="CP1421" s="2447"/>
      <c r="CQ1421" s="2447"/>
      <c r="CR1421" s="2447"/>
      <c r="CS1421" s="2447"/>
      <c r="CT1421" s="2447"/>
      <c r="CU1421" s="2447"/>
      <c r="CV1421" s="2447"/>
      <c r="CW1421" s="2447"/>
      <c r="CX1421" s="2447"/>
      <c r="CY1421" s="2447"/>
      <c r="CZ1421" s="2447"/>
      <c r="DA1421" s="2447"/>
      <c r="DB1421" s="2447"/>
      <c r="DC1421" s="2447"/>
      <c r="DD1421" s="2447"/>
      <c r="DE1421" s="2447"/>
      <c r="DF1421" s="2447"/>
      <c r="DG1421" s="2447"/>
      <c r="DH1421" s="2447"/>
      <c r="DI1421" s="2447"/>
      <c r="DJ1421" s="2448"/>
      <c r="DK1421" s="2446" t="s">
        <v>966</v>
      </c>
      <c r="DL1421" s="2447"/>
      <c r="DM1421" s="2447"/>
      <c r="DN1421" s="2447"/>
      <c r="DO1421" s="2447"/>
      <c r="DP1421" s="2447"/>
      <c r="DQ1421" s="2447"/>
      <c r="DR1421" s="2447"/>
      <c r="DS1421" s="2447"/>
      <c r="DT1421" s="2447"/>
      <c r="DU1421" s="2447"/>
      <c r="DV1421" s="2447"/>
      <c r="DW1421" s="2448"/>
    </row>
    <row r="1422" spans="3:127" ht="22.5" customHeight="1">
      <c r="C1422" s="2452"/>
      <c r="D1422" s="2453"/>
      <c r="E1422" s="2453"/>
      <c r="F1422" s="2453"/>
      <c r="G1422" s="2453"/>
      <c r="H1422" s="2453"/>
      <c r="I1422" s="2453"/>
      <c r="J1422" s="2453"/>
      <c r="K1422" s="2453"/>
      <c r="L1422" s="2453"/>
      <c r="M1422" s="2453"/>
      <c r="N1422" s="2453"/>
      <c r="O1422" s="2453"/>
      <c r="P1422" s="2453"/>
      <c r="Q1422" s="2453"/>
      <c r="R1422" s="2453"/>
      <c r="S1422" s="2453"/>
      <c r="T1422" s="2453"/>
      <c r="U1422" s="2453"/>
      <c r="V1422" s="2453"/>
      <c r="W1422" s="2453"/>
      <c r="X1422" s="2453"/>
      <c r="Y1422" s="2453"/>
      <c r="Z1422" s="2453"/>
      <c r="AA1422" s="2453"/>
      <c r="AB1422" s="2453"/>
      <c r="AC1422" s="2453"/>
      <c r="AD1422" s="2454"/>
      <c r="AE1422" s="2452"/>
      <c r="AF1422" s="2453"/>
      <c r="AG1422" s="2453"/>
      <c r="AH1422" s="2453"/>
      <c r="AI1422" s="2453"/>
      <c r="AJ1422" s="2453"/>
      <c r="AK1422" s="2453"/>
      <c r="AL1422" s="2453"/>
      <c r="AM1422" s="2453"/>
      <c r="AN1422" s="2453"/>
      <c r="AO1422" s="2453"/>
      <c r="AP1422" s="2453"/>
      <c r="AQ1422" s="2453"/>
      <c r="AR1422" s="2453"/>
      <c r="AS1422" s="2453"/>
      <c r="AT1422" s="2453"/>
      <c r="AU1422" s="2453"/>
      <c r="AV1422" s="2453"/>
      <c r="AW1422" s="2453"/>
      <c r="AX1422" s="2453"/>
      <c r="AY1422" s="2453"/>
      <c r="AZ1422" s="2453"/>
      <c r="BA1422" s="2453"/>
      <c r="BB1422" s="2453"/>
      <c r="BC1422" s="2453"/>
      <c r="BD1422" s="2453"/>
      <c r="BE1422" s="2453"/>
      <c r="BF1422" s="2454"/>
      <c r="BG1422" s="2452"/>
      <c r="BH1422" s="2453"/>
      <c r="BI1422" s="2453"/>
      <c r="BJ1422" s="2453"/>
      <c r="BK1422" s="2453"/>
      <c r="BL1422" s="2453"/>
      <c r="BM1422" s="2453"/>
      <c r="BN1422" s="2453"/>
      <c r="BO1422" s="2453"/>
      <c r="BP1422" s="2453"/>
      <c r="BQ1422" s="2453"/>
      <c r="BR1422" s="2453"/>
      <c r="BS1422" s="2453"/>
      <c r="BT1422" s="2453"/>
      <c r="BU1422" s="2453"/>
      <c r="BV1422" s="2453"/>
      <c r="BW1422" s="2453"/>
      <c r="BX1422" s="2453"/>
      <c r="BY1422" s="2453"/>
      <c r="BZ1422" s="2453"/>
      <c r="CA1422" s="2453"/>
      <c r="CB1422" s="2453"/>
      <c r="CC1422" s="2453"/>
      <c r="CD1422" s="2453"/>
      <c r="CE1422" s="2453"/>
      <c r="CF1422" s="2453"/>
      <c r="CG1422" s="2453"/>
      <c r="CH1422" s="2454"/>
      <c r="CI1422" s="2452"/>
      <c r="CJ1422" s="2453"/>
      <c r="CK1422" s="2453"/>
      <c r="CL1422" s="2453"/>
      <c r="CM1422" s="2453"/>
      <c r="CN1422" s="2453"/>
      <c r="CO1422" s="2453"/>
      <c r="CP1422" s="2453"/>
      <c r="CQ1422" s="2453"/>
      <c r="CR1422" s="2453"/>
      <c r="CS1422" s="2453"/>
      <c r="CT1422" s="2453"/>
      <c r="CU1422" s="2453"/>
      <c r="CV1422" s="2453"/>
      <c r="CW1422" s="2453"/>
      <c r="CX1422" s="2453"/>
      <c r="CY1422" s="2453"/>
      <c r="CZ1422" s="2453"/>
      <c r="DA1422" s="2453"/>
      <c r="DB1422" s="2453"/>
      <c r="DC1422" s="2453"/>
      <c r="DD1422" s="2453"/>
      <c r="DE1422" s="2453"/>
      <c r="DF1422" s="2453"/>
      <c r="DG1422" s="2453"/>
      <c r="DH1422" s="2453"/>
      <c r="DI1422" s="2453"/>
      <c r="DJ1422" s="2454"/>
      <c r="DK1422" s="2452"/>
      <c r="DL1422" s="2453"/>
      <c r="DM1422" s="2453"/>
      <c r="DN1422" s="2453"/>
      <c r="DO1422" s="2453"/>
      <c r="DP1422" s="2453"/>
      <c r="DQ1422" s="2453"/>
      <c r="DR1422" s="2453"/>
      <c r="DS1422" s="2453"/>
      <c r="DT1422" s="2453"/>
      <c r="DU1422" s="2453"/>
      <c r="DV1422" s="2453"/>
      <c r="DW1422" s="2454"/>
    </row>
    <row r="1423" spans="3:127" ht="22.5" customHeight="1">
      <c r="C1423" s="2446" t="s">
        <v>967</v>
      </c>
      <c r="D1423" s="2447"/>
      <c r="E1423" s="2447"/>
      <c r="F1423" s="2447"/>
      <c r="G1423" s="2447"/>
      <c r="H1423" s="2447"/>
      <c r="I1423" s="2447"/>
      <c r="J1423" s="2447"/>
      <c r="K1423" s="2447"/>
      <c r="L1423" s="2447"/>
      <c r="M1423" s="2447"/>
      <c r="N1423" s="2447"/>
      <c r="O1423" s="2447"/>
      <c r="P1423" s="2447"/>
      <c r="Q1423" s="2447"/>
      <c r="R1423" s="2447"/>
      <c r="S1423" s="2447"/>
      <c r="T1423" s="2447"/>
      <c r="U1423" s="2447"/>
      <c r="V1423" s="2447"/>
      <c r="W1423" s="2447"/>
      <c r="X1423" s="2447"/>
      <c r="Y1423" s="2447"/>
      <c r="Z1423" s="2447"/>
      <c r="AA1423" s="2447"/>
      <c r="AB1423" s="2447"/>
      <c r="AC1423" s="2447"/>
      <c r="AD1423" s="2448"/>
      <c r="AE1423" s="2446"/>
      <c r="AF1423" s="2447"/>
      <c r="AG1423" s="2447"/>
      <c r="AH1423" s="2447"/>
      <c r="AI1423" s="2447"/>
      <c r="AJ1423" s="2447"/>
      <c r="AK1423" s="2447"/>
      <c r="AL1423" s="2447"/>
      <c r="AM1423" s="2447"/>
      <c r="AN1423" s="2447"/>
      <c r="AO1423" s="2447"/>
      <c r="AP1423" s="2447"/>
      <c r="AQ1423" s="2447"/>
      <c r="AR1423" s="2447"/>
      <c r="AS1423" s="2447"/>
      <c r="AT1423" s="2447"/>
      <c r="AU1423" s="2447"/>
      <c r="AV1423" s="2447"/>
      <c r="AW1423" s="2447"/>
      <c r="AX1423" s="2447"/>
      <c r="AY1423" s="2447"/>
      <c r="AZ1423" s="2447"/>
      <c r="BA1423" s="2447"/>
      <c r="BB1423" s="2447"/>
      <c r="BC1423" s="2447"/>
      <c r="BD1423" s="2447"/>
      <c r="BE1423" s="2447"/>
      <c r="BF1423" s="2448"/>
      <c r="BG1423" s="2446" t="s">
        <v>968</v>
      </c>
      <c r="BH1423" s="2447"/>
      <c r="BI1423" s="2447"/>
      <c r="BJ1423" s="2447"/>
      <c r="BK1423" s="2447"/>
      <c r="BL1423" s="2447"/>
      <c r="BM1423" s="2447"/>
      <c r="BN1423" s="2447"/>
      <c r="BO1423" s="2447"/>
      <c r="BP1423" s="2447"/>
      <c r="BQ1423" s="2447"/>
      <c r="BR1423" s="2447"/>
      <c r="BS1423" s="2447"/>
      <c r="BT1423" s="2447"/>
      <c r="BU1423" s="2447"/>
      <c r="BV1423" s="2447"/>
      <c r="BW1423" s="2447"/>
      <c r="BX1423" s="2447"/>
      <c r="BY1423" s="2447"/>
      <c r="BZ1423" s="2447"/>
      <c r="CA1423" s="2447"/>
      <c r="CB1423" s="2447"/>
      <c r="CC1423" s="2447"/>
      <c r="CD1423" s="2447"/>
      <c r="CE1423" s="2447"/>
      <c r="CF1423" s="2447"/>
      <c r="CG1423" s="2447"/>
      <c r="CH1423" s="2448"/>
      <c r="CI1423" s="2458" t="s">
        <v>969</v>
      </c>
      <c r="CJ1423" s="2459"/>
      <c r="CK1423" s="2459"/>
      <c r="CL1423" s="2459"/>
      <c r="CM1423" s="2459"/>
      <c r="CN1423" s="2459"/>
      <c r="CO1423" s="2459"/>
      <c r="CP1423" s="2459"/>
      <c r="CQ1423" s="2459"/>
      <c r="CR1423" s="2459"/>
      <c r="CS1423" s="2459"/>
      <c r="CT1423" s="2459"/>
      <c r="CU1423" s="2459"/>
      <c r="CV1423" s="2459"/>
      <c r="CW1423" s="2459"/>
      <c r="CX1423" s="2459"/>
      <c r="CY1423" s="2459"/>
      <c r="CZ1423" s="2459"/>
      <c r="DA1423" s="2459"/>
      <c r="DB1423" s="2459"/>
      <c r="DC1423" s="2459"/>
      <c r="DD1423" s="2459"/>
      <c r="DE1423" s="2459"/>
      <c r="DF1423" s="2459"/>
      <c r="DG1423" s="2459"/>
      <c r="DH1423" s="2459"/>
      <c r="DI1423" s="2459"/>
      <c r="DJ1423" s="2460"/>
      <c r="DK1423" s="2446"/>
      <c r="DL1423" s="2447"/>
      <c r="DM1423" s="2447"/>
      <c r="DN1423" s="2447"/>
      <c r="DO1423" s="2447"/>
      <c r="DP1423" s="2447"/>
      <c r="DQ1423" s="2447"/>
      <c r="DR1423" s="2447"/>
      <c r="DS1423" s="2447"/>
      <c r="DT1423" s="2447" t="s">
        <v>972</v>
      </c>
      <c r="DU1423" s="2447"/>
      <c r="DV1423" s="2447"/>
      <c r="DW1423" s="2448"/>
    </row>
    <row r="1424" spans="3:127" ht="22.5" customHeight="1">
      <c r="C1424" s="2452"/>
      <c r="D1424" s="2453"/>
      <c r="E1424" s="2453"/>
      <c r="F1424" s="2453"/>
      <c r="G1424" s="2453"/>
      <c r="H1424" s="2453"/>
      <c r="I1424" s="2453"/>
      <c r="J1424" s="2453"/>
      <c r="K1424" s="2453"/>
      <c r="L1424" s="2453"/>
      <c r="M1424" s="2453"/>
      <c r="N1424" s="2453"/>
      <c r="O1424" s="2453"/>
      <c r="P1424" s="2453"/>
      <c r="Q1424" s="2453"/>
      <c r="R1424" s="2453"/>
      <c r="S1424" s="2453"/>
      <c r="T1424" s="2453"/>
      <c r="U1424" s="2453"/>
      <c r="V1424" s="2453"/>
      <c r="W1424" s="2453"/>
      <c r="X1424" s="2453"/>
      <c r="Y1424" s="2453"/>
      <c r="Z1424" s="2453"/>
      <c r="AA1424" s="2453"/>
      <c r="AB1424" s="2453"/>
      <c r="AC1424" s="2453"/>
      <c r="AD1424" s="2454"/>
      <c r="AE1424" s="2452"/>
      <c r="AF1424" s="2453"/>
      <c r="AG1424" s="2453"/>
      <c r="AH1424" s="2453"/>
      <c r="AI1424" s="2453"/>
      <c r="AJ1424" s="2453"/>
      <c r="AK1424" s="2453"/>
      <c r="AL1424" s="2453"/>
      <c r="AM1424" s="2453"/>
      <c r="AN1424" s="2453"/>
      <c r="AO1424" s="2453"/>
      <c r="AP1424" s="2453"/>
      <c r="AQ1424" s="2453"/>
      <c r="AR1424" s="2453"/>
      <c r="AS1424" s="2453"/>
      <c r="AT1424" s="2453"/>
      <c r="AU1424" s="2453"/>
      <c r="AV1424" s="2453"/>
      <c r="AW1424" s="2453"/>
      <c r="AX1424" s="2453"/>
      <c r="AY1424" s="2453"/>
      <c r="AZ1424" s="2453"/>
      <c r="BA1424" s="2453"/>
      <c r="BB1424" s="2453"/>
      <c r="BC1424" s="2453"/>
      <c r="BD1424" s="2453"/>
      <c r="BE1424" s="2453"/>
      <c r="BF1424" s="2454"/>
      <c r="BG1424" s="2452"/>
      <c r="BH1424" s="2453"/>
      <c r="BI1424" s="2453"/>
      <c r="BJ1424" s="2453"/>
      <c r="BK1424" s="2453"/>
      <c r="BL1424" s="2453"/>
      <c r="BM1424" s="2453"/>
      <c r="BN1424" s="2453"/>
      <c r="BO1424" s="2453"/>
      <c r="BP1424" s="2453"/>
      <c r="BQ1424" s="2453"/>
      <c r="BR1424" s="2453"/>
      <c r="BS1424" s="2453"/>
      <c r="BT1424" s="2453"/>
      <c r="BU1424" s="2453"/>
      <c r="BV1424" s="2453"/>
      <c r="BW1424" s="2453"/>
      <c r="BX1424" s="2453"/>
      <c r="BY1424" s="2453"/>
      <c r="BZ1424" s="2453"/>
      <c r="CA1424" s="2453"/>
      <c r="CB1424" s="2453"/>
      <c r="CC1424" s="2453"/>
      <c r="CD1424" s="2453"/>
      <c r="CE1424" s="2453"/>
      <c r="CF1424" s="2453"/>
      <c r="CG1424" s="2453"/>
      <c r="CH1424" s="2454"/>
      <c r="CI1424" s="2461"/>
      <c r="CJ1424" s="2462"/>
      <c r="CK1424" s="2462"/>
      <c r="CL1424" s="2462"/>
      <c r="CM1424" s="2462"/>
      <c r="CN1424" s="2462"/>
      <c r="CO1424" s="2462"/>
      <c r="CP1424" s="2462"/>
      <c r="CQ1424" s="2462"/>
      <c r="CR1424" s="2462"/>
      <c r="CS1424" s="2462"/>
      <c r="CT1424" s="2462"/>
      <c r="CU1424" s="2462"/>
      <c r="CV1424" s="2462"/>
      <c r="CW1424" s="2462"/>
      <c r="CX1424" s="2462"/>
      <c r="CY1424" s="2462"/>
      <c r="CZ1424" s="2462"/>
      <c r="DA1424" s="2462"/>
      <c r="DB1424" s="2462"/>
      <c r="DC1424" s="2462"/>
      <c r="DD1424" s="2462"/>
      <c r="DE1424" s="2462"/>
      <c r="DF1424" s="2462"/>
      <c r="DG1424" s="2462"/>
      <c r="DH1424" s="2462"/>
      <c r="DI1424" s="2462"/>
      <c r="DJ1424" s="2463"/>
      <c r="DK1424" s="2452"/>
      <c r="DL1424" s="2453"/>
      <c r="DM1424" s="2453"/>
      <c r="DN1424" s="2453"/>
      <c r="DO1424" s="2453"/>
      <c r="DP1424" s="2453"/>
      <c r="DQ1424" s="2453"/>
      <c r="DR1424" s="2453"/>
      <c r="DS1424" s="2453"/>
      <c r="DT1424" s="2453"/>
      <c r="DU1424" s="2453"/>
      <c r="DV1424" s="2453"/>
      <c r="DW1424" s="2454"/>
    </row>
    <row r="1425" spans="3:127" ht="22.5" customHeight="1">
      <c r="C1425" s="2446" t="s">
        <v>970</v>
      </c>
      <c r="D1425" s="2447"/>
      <c r="E1425" s="2447"/>
      <c r="F1425" s="2447"/>
      <c r="G1425" s="2447"/>
      <c r="H1425" s="2447"/>
      <c r="I1425" s="2447"/>
      <c r="J1425" s="2447"/>
      <c r="K1425" s="2447"/>
      <c r="L1425" s="2447"/>
      <c r="M1425" s="2447"/>
      <c r="N1425" s="2447"/>
      <c r="O1425" s="2447"/>
      <c r="P1425" s="2447"/>
      <c r="Q1425" s="2447"/>
      <c r="R1425" s="2447"/>
      <c r="S1425" s="2447"/>
      <c r="T1425" s="2447"/>
      <c r="U1425" s="2447"/>
      <c r="V1425" s="2447"/>
      <c r="W1425" s="2447"/>
      <c r="X1425" s="2447"/>
      <c r="Y1425" s="2447"/>
      <c r="Z1425" s="2447"/>
      <c r="AA1425" s="2447"/>
      <c r="AB1425" s="2447"/>
      <c r="AC1425" s="2447"/>
      <c r="AD1425" s="2448"/>
      <c r="AE1425" s="2446"/>
      <c r="AF1425" s="2447"/>
      <c r="AG1425" s="2447"/>
      <c r="AH1425" s="2447"/>
      <c r="AI1425" s="2447"/>
      <c r="AJ1425" s="2447"/>
      <c r="AK1425" s="2447"/>
      <c r="AL1425" s="2447"/>
      <c r="AM1425" s="2447"/>
      <c r="AN1425" s="2447"/>
      <c r="AO1425" s="2447"/>
      <c r="AP1425" s="2447"/>
      <c r="AQ1425" s="2447"/>
      <c r="AR1425" s="2447"/>
      <c r="AS1425" s="2447"/>
      <c r="AT1425" s="2447"/>
      <c r="AU1425" s="2447"/>
      <c r="AV1425" s="2447"/>
      <c r="AW1425" s="2447"/>
      <c r="AX1425" s="2447"/>
      <c r="AY1425" s="2447"/>
      <c r="AZ1425" s="2447"/>
      <c r="BA1425" s="2447"/>
      <c r="BB1425" s="2447"/>
      <c r="BC1425" s="2447"/>
      <c r="BD1425" s="2447"/>
      <c r="BE1425" s="2447"/>
      <c r="BF1425" s="2448"/>
      <c r="BG1425" s="2446" t="s">
        <v>971</v>
      </c>
      <c r="BH1425" s="2447"/>
      <c r="BI1425" s="2447"/>
      <c r="BJ1425" s="2447"/>
      <c r="BK1425" s="2447"/>
      <c r="BL1425" s="2447"/>
      <c r="BM1425" s="2447"/>
      <c r="BN1425" s="2447"/>
      <c r="BO1425" s="2447"/>
      <c r="BP1425" s="2447"/>
      <c r="BQ1425" s="2447"/>
      <c r="BR1425" s="2447"/>
      <c r="BS1425" s="2447"/>
      <c r="BT1425" s="2447"/>
      <c r="BU1425" s="2447"/>
      <c r="BV1425" s="2447"/>
      <c r="BW1425" s="2447"/>
      <c r="BX1425" s="2447"/>
      <c r="BY1425" s="2447"/>
      <c r="BZ1425" s="2447"/>
      <c r="CA1425" s="2447"/>
      <c r="CB1425" s="2447"/>
      <c r="CC1425" s="2447"/>
      <c r="CD1425" s="2447"/>
      <c r="CE1425" s="2447"/>
      <c r="CF1425" s="2447"/>
      <c r="CG1425" s="2447"/>
      <c r="CH1425" s="2448"/>
      <c r="CI1425" s="2458" t="s">
        <v>969</v>
      </c>
      <c r="CJ1425" s="2459"/>
      <c r="CK1425" s="2459"/>
      <c r="CL1425" s="2459"/>
      <c r="CM1425" s="2459"/>
      <c r="CN1425" s="2459"/>
      <c r="CO1425" s="2459"/>
      <c r="CP1425" s="2459"/>
      <c r="CQ1425" s="2459"/>
      <c r="CR1425" s="2459"/>
      <c r="CS1425" s="2459"/>
      <c r="CT1425" s="2459"/>
      <c r="CU1425" s="2459"/>
      <c r="CV1425" s="2459"/>
      <c r="CW1425" s="2459"/>
      <c r="CX1425" s="2459"/>
      <c r="CY1425" s="2459"/>
      <c r="CZ1425" s="2459"/>
      <c r="DA1425" s="2459"/>
      <c r="DB1425" s="2459"/>
      <c r="DC1425" s="2459"/>
      <c r="DD1425" s="2459"/>
      <c r="DE1425" s="2459"/>
      <c r="DF1425" s="2459"/>
      <c r="DG1425" s="2459"/>
      <c r="DH1425" s="2459"/>
      <c r="DI1425" s="2459"/>
      <c r="DJ1425" s="2460"/>
      <c r="DK1425" s="2446"/>
      <c r="DL1425" s="2447"/>
      <c r="DM1425" s="2447"/>
      <c r="DN1425" s="2447"/>
      <c r="DO1425" s="2447"/>
      <c r="DP1425" s="2447"/>
      <c r="DQ1425" s="2447"/>
      <c r="DR1425" s="2447"/>
      <c r="DS1425" s="2447"/>
      <c r="DT1425" s="2447" t="s">
        <v>972</v>
      </c>
      <c r="DU1425" s="2447"/>
      <c r="DV1425" s="2447"/>
      <c r="DW1425" s="2448"/>
    </row>
    <row r="1426" spans="3:127" ht="22.5" customHeight="1">
      <c r="C1426" s="2452"/>
      <c r="D1426" s="2453"/>
      <c r="E1426" s="2453"/>
      <c r="F1426" s="2453"/>
      <c r="G1426" s="2453"/>
      <c r="H1426" s="2453"/>
      <c r="I1426" s="2453"/>
      <c r="J1426" s="2453"/>
      <c r="K1426" s="2453"/>
      <c r="L1426" s="2453"/>
      <c r="M1426" s="2453"/>
      <c r="N1426" s="2453"/>
      <c r="O1426" s="2453"/>
      <c r="P1426" s="2453"/>
      <c r="Q1426" s="2453"/>
      <c r="R1426" s="2453"/>
      <c r="S1426" s="2453"/>
      <c r="T1426" s="2453"/>
      <c r="U1426" s="2453"/>
      <c r="V1426" s="2453"/>
      <c r="W1426" s="2453"/>
      <c r="X1426" s="2453"/>
      <c r="Y1426" s="2453"/>
      <c r="Z1426" s="2453"/>
      <c r="AA1426" s="2453"/>
      <c r="AB1426" s="2453"/>
      <c r="AC1426" s="2453"/>
      <c r="AD1426" s="2454"/>
      <c r="AE1426" s="2452"/>
      <c r="AF1426" s="2453"/>
      <c r="AG1426" s="2453"/>
      <c r="AH1426" s="2453"/>
      <c r="AI1426" s="2453"/>
      <c r="AJ1426" s="2453"/>
      <c r="AK1426" s="2453"/>
      <c r="AL1426" s="2453"/>
      <c r="AM1426" s="2453"/>
      <c r="AN1426" s="2453"/>
      <c r="AO1426" s="2453"/>
      <c r="AP1426" s="2453"/>
      <c r="AQ1426" s="2453"/>
      <c r="AR1426" s="2453"/>
      <c r="AS1426" s="2453"/>
      <c r="AT1426" s="2453"/>
      <c r="AU1426" s="2453"/>
      <c r="AV1426" s="2453"/>
      <c r="AW1426" s="2453"/>
      <c r="AX1426" s="2453"/>
      <c r="AY1426" s="2453"/>
      <c r="AZ1426" s="2453"/>
      <c r="BA1426" s="2453"/>
      <c r="BB1426" s="2453"/>
      <c r="BC1426" s="2453"/>
      <c r="BD1426" s="2453"/>
      <c r="BE1426" s="2453"/>
      <c r="BF1426" s="2454"/>
      <c r="BG1426" s="2452"/>
      <c r="BH1426" s="2453"/>
      <c r="BI1426" s="2453"/>
      <c r="BJ1426" s="2453"/>
      <c r="BK1426" s="2453"/>
      <c r="BL1426" s="2453"/>
      <c r="BM1426" s="2453"/>
      <c r="BN1426" s="2453"/>
      <c r="BO1426" s="2453"/>
      <c r="BP1426" s="2453"/>
      <c r="BQ1426" s="2453"/>
      <c r="BR1426" s="2453"/>
      <c r="BS1426" s="2453"/>
      <c r="BT1426" s="2453"/>
      <c r="BU1426" s="2453"/>
      <c r="BV1426" s="2453"/>
      <c r="BW1426" s="2453"/>
      <c r="BX1426" s="2453"/>
      <c r="BY1426" s="2453"/>
      <c r="BZ1426" s="2453"/>
      <c r="CA1426" s="2453"/>
      <c r="CB1426" s="2453"/>
      <c r="CC1426" s="2453"/>
      <c r="CD1426" s="2453"/>
      <c r="CE1426" s="2453"/>
      <c r="CF1426" s="2453"/>
      <c r="CG1426" s="2453"/>
      <c r="CH1426" s="2454"/>
      <c r="CI1426" s="2461"/>
      <c r="CJ1426" s="2462"/>
      <c r="CK1426" s="2462"/>
      <c r="CL1426" s="2462"/>
      <c r="CM1426" s="2462"/>
      <c r="CN1426" s="2462"/>
      <c r="CO1426" s="2462"/>
      <c r="CP1426" s="2462"/>
      <c r="CQ1426" s="2462"/>
      <c r="CR1426" s="2462"/>
      <c r="CS1426" s="2462"/>
      <c r="CT1426" s="2462"/>
      <c r="CU1426" s="2462"/>
      <c r="CV1426" s="2462"/>
      <c r="CW1426" s="2462"/>
      <c r="CX1426" s="2462"/>
      <c r="CY1426" s="2462"/>
      <c r="CZ1426" s="2462"/>
      <c r="DA1426" s="2462"/>
      <c r="DB1426" s="2462"/>
      <c r="DC1426" s="2462"/>
      <c r="DD1426" s="2462"/>
      <c r="DE1426" s="2462"/>
      <c r="DF1426" s="2462"/>
      <c r="DG1426" s="2462"/>
      <c r="DH1426" s="2462"/>
      <c r="DI1426" s="2462"/>
      <c r="DJ1426" s="2463"/>
      <c r="DK1426" s="2452"/>
      <c r="DL1426" s="2453"/>
      <c r="DM1426" s="2453"/>
      <c r="DN1426" s="2453"/>
      <c r="DO1426" s="2453"/>
      <c r="DP1426" s="2453"/>
      <c r="DQ1426" s="2453"/>
      <c r="DR1426" s="2453"/>
      <c r="DS1426" s="2453"/>
      <c r="DT1426" s="2453"/>
      <c r="DU1426" s="2453"/>
      <c r="DV1426" s="2453"/>
      <c r="DW1426" s="2454"/>
    </row>
    <row r="1427" spans="3:127" ht="22.5" customHeight="1">
      <c r="C1427" s="584"/>
      <c r="D1427" s="585"/>
      <c r="E1427" s="585"/>
      <c r="F1427" s="585"/>
      <c r="G1427" s="585"/>
      <c r="H1427" s="585"/>
      <c r="I1427" s="585"/>
      <c r="J1427" s="585"/>
      <c r="K1427" s="585"/>
      <c r="L1427" s="585"/>
      <c r="M1427" s="585"/>
      <c r="N1427" s="585"/>
      <c r="O1427" s="585"/>
      <c r="P1427" s="585"/>
      <c r="Q1427" s="585"/>
      <c r="R1427" s="585"/>
      <c r="S1427" s="585"/>
      <c r="T1427" s="585"/>
      <c r="U1427" s="585"/>
      <c r="V1427" s="585"/>
      <c r="W1427" s="585"/>
      <c r="X1427" s="585"/>
      <c r="Y1427" s="585"/>
      <c r="Z1427" s="585"/>
      <c r="AA1427" s="585"/>
      <c r="AB1427" s="585"/>
      <c r="AC1427" s="585"/>
      <c r="AD1427" s="586"/>
      <c r="AE1427" s="584"/>
      <c r="AF1427" s="585"/>
      <c r="AG1427" s="585"/>
      <c r="AH1427" s="585"/>
      <c r="AI1427" s="585"/>
      <c r="AJ1427" s="585"/>
      <c r="AK1427" s="585"/>
      <c r="AL1427" s="585"/>
      <c r="AM1427" s="585"/>
      <c r="AN1427" s="585"/>
      <c r="AO1427" s="585"/>
      <c r="AP1427" s="585"/>
      <c r="AQ1427" s="585"/>
      <c r="AR1427" s="585"/>
      <c r="AS1427" s="585"/>
      <c r="AT1427" s="585"/>
      <c r="AU1427" s="585"/>
      <c r="AV1427" s="585"/>
      <c r="AW1427" s="585"/>
      <c r="AX1427" s="585"/>
      <c r="AY1427" s="585"/>
      <c r="AZ1427" s="585"/>
      <c r="BA1427" s="585"/>
      <c r="BB1427" s="585"/>
      <c r="BC1427" s="585"/>
      <c r="BD1427" s="585"/>
      <c r="BE1427" s="585"/>
      <c r="BF1427" s="586"/>
      <c r="BG1427" s="584"/>
      <c r="BH1427" s="585"/>
      <c r="BI1427" s="585"/>
      <c r="BJ1427" s="585"/>
      <c r="BK1427" s="585"/>
      <c r="BL1427" s="585"/>
      <c r="BM1427" s="585"/>
      <c r="BN1427" s="585"/>
      <c r="BO1427" s="585"/>
      <c r="BP1427" s="585"/>
      <c r="BQ1427" s="585"/>
      <c r="BR1427" s="585"/>
      <c r="BS1427" s="585"/>
      <c r="BT1427" s="585"/>
      <c r="BU1427" s="585"/>
      <c r="BV1427" s="585"/>
      <c r="BW1427" s="585"/>
      <c r="BX1427" s="585"/>
      <c r="BY1427" s="585"/>
      <c r="BZ1427" s="585"/>
      <c r="CA1427" s="585"/>
      <c r="CB1427" s="585"/>
      <c r="CC1427" s="585"/>
      <c r="CD1427" s="585"/>
      <c r="CE1427" s="585"/>
      <c r="CF1427" s="585"/>
      <c r="CG1427" s="585"/>
      <c r="CH1427" s="586"/>
      <c r="CI1427" s="589"/>
      <c r="CJ1427" s="590"/>
      <c r="CK1427" s="590"/>
      <c r="CL1427" s="590"/>
      <c r="CM1427" s="590"/>
      <c r="CN1427" s="590"/>
      <c r="CO1427" s="590"/>
      <c r="CP1427" s="590"/>
      <c r="CQ1427" s="590"/>
      <c r="CR1427" s="590"/>
      <c r="CS1427" s="590"/>
      <c r="CT1427" s="590"/>
      <c r="CU1427" s="590"/>
      <c r="CV1427" s="590"/>
      <c r="CW1427" s="590"/>
      <c r="CX1427" s="590"/>
      <c r="CY1427" s="590"/>
      <c r="CZ1427" s="590"/>
      <c r="DA1427" s="590"/>
      <c r="DB1427" s="590"/>
      <c r="DC1427" s="590"/>
      <c r="DD1427" s="590"/>
      <c r="DE1427" s="590"/>
      <c r="DF1427" s="590"/>
      <c r="DG1427" s="590"/>
      <c r="DH1427" s="590"/>
      <c r="DI1427" s="590"/>
      <c r="DJ1427" s="591"/>
      <c r="DK1427" s="584"/>
      <c r="DL1427" s="585"/>
      <c r="DM1427" s="585"/>
      <c r="DN1427" s="585"/>
      <c r="DO1427" s="585"/>
      <c r="DP1427" s="585"/>
      <c r="DQ1427" s="585"/>
      <c r="DR1427" s="585"/>
      <c r="DS1427" s="585"/>
      <c r="DT1427" s="585"/>
      <c r="DU1427" s="585"/>
      <c r="DV1427" s="585"/>
      <c r="DW1427" s="586"/>
    </row>
    <row r="1428" spans="3:127" ht="22.5" customHeight="1">
      <c r="C1428" s="587"/>
      <c r="D1428" s="515"/>
      <c r="E1428" s="515"/>
      <c r="F1428" s="515"/>
      <c r="G1428" s="515"/>
      <c r="H1428" s="515"/>
      <c r="I1428" s="515"/>
      <c r="J1428" s="515"/>
      <c r="K1428" s="515"/>
      <c r="L1428" s="515"/>
      <c r="M1428" s="515"/>
      <c r="N1428" s="515"/>
      <c r="O1428" s="515"/>
      <c r="P1428" s="515"/>
      <c r="Q1428" s="515"/>
      <c r="R1428" s="515"/>
      <c r="S1428" s="515"/>
      <c r="T1428" s="515"/>
      <c r="U1428" s="515"/>
      <c r="V1428" s="515"/>
      <c r="W1428" s="515"/>
      <c r="X1428" s="515"/>
      <c r="Y1428" s="515"/>
      <c r="Z1428" s="515"/>
      <c r="AA1428" s="515"/>
      <c r="AB1428" s="515"/>
      <c r="AC1428" s="515"/>
      <c r="AD1428" s="588"/>
      <c r="AE1428" s="587"/>
      <c r="AF1428" s="515"/>
      <c r="AG1428" s="515"/>
      <c r="AH1428" s="515"/>
      <c r="AI1428" s="515"/>
      <c r="AJ1428" s="515"/>
      <c r="AK1428" s="515"/>
      <c r="AL1428" s="515"/>
      <c r="AM1428" s="515"/>
      <c r="AN1428" s="515"/>
      <c r="AO1428" s="515"/>
      <c r="AP1428" s="515"/>
      <c r="AQ1428" s="515"/>
      <c r="AR1428" s="515"/>
      <c r="AS1428" s="515"/>
      <c r="AT1428" s="515"/>
      <c r="AU1428" s="515"/>
      <c r="AV1428" s="515"/>
      <c r="AW1428" s="515"/>
      <c r="AX1428" s="515"/>
      <c r="AY1428" s="515"/>
      <c r="AZ1428" s="515"/>
      <c r="BA1428" s="515"/>
      <c r="BB1428" s="515"/>
      <c r="BC1428" s="515"/>
      <c r="BD1428" s="515"/>
      <c r="BE1428" s="515"/>
      <c r="BF1428" s="588"/>
      <c r="BG1428" s="587"/>
      <c r="BH1428" s="515"/>
      <c r="BI1428" s="515"/>
      <c r="BJ1428" s="515"/>
      <c r="BK1428" s="515"/>
      <c r="BL1428" s="515"/>
      <c r="BM1428" s="515"/>
      <c r="BN1428" s="515"/>
      <c r="BO1428" s="515"/>
      <c r="BP1428" s="515"/>
      <c r="BQ1428" s="515"/>
      <c r="BR1428" s="515"/>
      <c r="BS1428" s="515"/>
      <c r="BT1428" s="515"/>
      <c r="BU1428" s="515"/>
      <c r="BV1428" s="515"/>
      <c r="BW1428" s="515"/>
      <c r="BX1428" s="515"/>
      <c r="BY1428" s="515"/>
      <c r="BZ1428" s="515"/>
      <c r="CA1428" s="515"/>
      <c r="CB1428" s="515"/>
      <c r="CC1428" s="515"/>
      <c r="CD1428" s="515"/>
      <c r="CE1428" s="515"/>
      <c r="CF1428" s="515"/>
      <c r="CG1428" s="515"/>
      <c r="CH1428" s="588"/>
      <c r="CI1428" s="592"/>
      <c r="CJ1428" s="593"/>
      <c r="CK1428" s="593"/>
      <c r="CL1428" s="593"/>
      <c r="CM1428" s="593"/>
      <c r="CN1428" s="593"/>
      <c r="CO1428" s="593"/>
      <c r="CP1428" s="593"/>
      <c r="CQ1428" s="593"/>
      <c r="CR1428" s="593"/>
      <c r="CS1428" s="593"/>
      <c r="CT1428" s="593"/>
      <c r="CU1428" s="593"/>
      <c r="CV1428" s="593"/>
      <c r="CW1428" s="593"/>
      <c r="CX1428" s="593"/>
      <c r="CY1428" s="593"/>
      <c r="CZ1428" s="593"/>
      <c r="DA1428" s="593"/>
      <c r="DB1428" s="593"/>
      <c r="DC1428" s="593"/>
      <c r="DD1428" s="593"/>
      <c r="DE1428" s="593"/>
      <c r="DF1428" s="593"/>
      <c r="DG1428" s="593"/>
      <c r="DH1428" s="593"/>
      <c r="DI1428" s="593"/>
      <c r="DJ1428" s="594"/>
      <c r="DK1428" s="587"/>
      <c r="DL1428" s="515"/>
      <c r="DM1428" s="515"/>
      <c r="DN1428" s="515"/>
      <c r="DO1428" s="515"/>
      <c r="DP1428" s="515"/>
      <c r="DQ1428" s="515"/>
      <c r="DR1428" s="515"/>
      <c r="DS1428" s="515"/>
      <c r="DT1428" s="515"/>
      <c r="DU1428" s="515"/>
      <c r="DV1428" s="515"/>
      <c r="DW1428" s="588"/>
    </row>
    <row r="1429" spans="3:127" ht="22.5" customHeight="1">
      <c r="C1429" s="584"/>
      <c r="D1429" s="585"/>
      <c r="E1429" s="585"/>
      <c r="F1429" s="585"/>
      <c r="G1429" s="585"/>
      <c r="H1429" s="585"/>
      <c r="I1429" s="585"/>
      <c r="J1429" s="585"/>
      <c r="K1429" s="585"/>
      <c r="L1429" s="585"/>
      <c r="M1429" s="585"/>
      <c r="N1429" s="585"/>
      <c r="O1429" s="585"/>
      <c r="P1429" s="585"/>
      <c r="Q1429" s="585"/>
      <c r="R1429" s="585"/>
      <c r="S1429" s="585"/>
      <c r="T1429" s="585"/>
      <c r="U1429" s="585"/>
      <c r="V1429" s="585"/>
      <c r="W1429" s="585"/>
      <c r="X1429" s="585"/>
      <c r="Y1429" s="585"/>
      <c r="Z1429" s="585"/>
      <c r="AA1429" s="585"/>
      <c r="AB1429" s="585"/>
      <c r="AC1429" s="585"/>
      <c r="AD1429" s="586"/>
      <c r="AE1429" s="584"/>
      <c r="AF1429" s="585"/>
      <c r="AG1429" s="585"/>
      <c r="AH1429" s="585"/>
      <c r="AI1429" s="585"/>
      <c r="AJ1429" s="585"/>
      <c r="AK1429" s="585"/>
      <c r="AL1429" s="585"/>
      <c r="AM1429" s="585"/>
      <c r="AN1429" s="585"/>
      <c r="AO1429" s="585"/>
      <c r="AP1429" s="585"/>
      <c r="AQ1429" s="585"/>
      <c r="AR1429" s="585"/>
      <c r="AS1429" s="585"/>
      <c r="AT1429" s="585"/>
      <c r="AU1429" s="585"/>
      <c r="AV1429" s="585"/>
      <c r="AW1429" s="585"/>
      <c r="AX1429" s="585"/>
      <c r="AY1429" s="585"/>
      <c r="AZ1429" s="585"/>
      <c r="BA1429" s="585"/>
      <c r="BB1429" s="585"/>
      <c r="BC1429" s="585"/>
      <c r="BD1429" s="585"/>
      <c r="BE1429" s="585"/>
      <c r="BF1429" s="586"/>
      <c r="BG1429" s="584"/>
      <c r="BH1429" s="585"/>
      <c r="BI1429" s="585"/>
      <c r="BJ1429" s="585"/>
      <c r="BK1429" s="585"/>
      <c r="BL1429" s="585"/>
      <c r="BM1429" s="585"/>
      <c r="BN1429" s="585"/>
      <c r="BO1429" s="585"/>
      <c r="BP1429" s="585"/>
      <c r="BQ1429" s="585"/>
      <c r="BR1429" s="585"/>
      <c r="BS1429" s="585"/>
      <c r="BT1429" s="585"/>
      <c r="BU1429" s="585"/>
      <c r="BV1429" s="585"/>
      <c r="BW1429" s="585"/>
      <c r="BX1429" s="585"/>
      <c r="BY1429" s="585"/>
      <c r="BZ1429" s="585"/>
      <c r="CA1429" s="585"/>
      <c r="CB1429" s="585"/>
      <c r="CC1429" s="585"/>
      <c r="CD1429" s="585"/>
      <c r="CE1429" s="585"/>
      <c r="CF1429" s="585"/>
      <c r="CG1429" s="585"/>
      <c r="CH1429" s="586"/>
      <c r="CI1429" s="584"/>
      <c r="CJ1429" s="585"/>
      <c r="CK1429" s="585"/>
      <c r="CL1429" s="585"/>
      <c r="CM1429" s="585"/>
      <c r="CN1429" s="585"/>
      <c r="CO1429" s="585"/>
      <c r="CP1429" s="585"/>
      <c r="CQ1429" s="585"/>
      <c r="CR1429" s="585"/>
      <c r="CS1429" s="585"/>
      <c r="CT1429" s="585"/>
      <c r="CU1429" s="585"/>
      <c r="CV1429" s="585"/>
      <c r="CW1429" s="585"/>
      <c r="CX1429" s="585"/>
      <c r="CY1429" s="585"/>
      <c r="CZ1429" s="585"/>
      <c r="DA1429" s="585"/>
      <c r="DB1429" s="585"/>
      <c r="DC1429" s="585"/>
      <c r="DD1429" s="585"/>
      <c r="DE1429" s="585"/>
      <c r="DF1429" s="585"/>
      <c r="DG1429" s="585"/>
      <c r="DH1429" s="585"/>
      <c r="DI1429" s="585"/>
      <c r="DJ1429" s="586"/>
      <c r="DK1429" s="584"/>
      <c r="DL1429" s="585"/>
      <c r="DM1429" s="585"/>
      <c r="DN1429" s="585"/>
      <c r="DO1429" s="585"/>
      <c r="DP1429" s="585"/>
      <c r="DQ1429" s="585"/>
      <c r="DR1429" s="585"/>
      <c r="DS1429" s="585"/>
      <c r="DT1429" s="585"/>
      <c r="DU1429" s="585"/>
      <c r="DV1429" s="585"/>
      <c r="DW1429" s="586"/>
    </row>
    <row r="1430" spans="3:127" ht="22.5" customHeight="1">
      <c r="C1430" s="587"/>
      <c r="D1430" s="515"/>
      <c r="E1430" s="515"/>
      <c r="F1430" s="515"/>
      <c r="G1430" s="515"/>
      <c r="H1430" s="515"/>
      <c r="I1430" s="515"/>
      <c r="J1430" s="515"/>
      <c r="K1430" s="515"/>
      <c r="L1430" s="515"/>
      <c r="M1430" s="515"/>
      <c r="N1430" s="515"/>
      <c r="O1430" s="515"/>
      <c r="P1430" s="515"/>
      <c r="Q1430" s="515"/>
      <c r="R1430" s="515"/>
      <c r="S1430" s="515"/>
      <c r="T1430" s="515"/>
      <c r="U1430" s="515"/>
      <c r="V1430" s="515"/>
      <c r="W1430" s="515"/>
      <c r="X1430" s="515"/>
      <c r="Y1430" s="515"/>
      <c r="Z1430" s="515"/>
      <c r="AA1430" s="515"/>
      <c r="AB1430" s="515"/>
      <c r="AC1430" s="515"/>
      <c r="AD1430" s="588"/>
      <c r="AE1430" s="587"/>
      <c r="AF1430" s="515"/>
      <c r="AG1430" s="515"/>
      <c r="AH1430" s="515"/>
      <c r="AI1430" s="515"/>
      <c r="AJ1430" s="515"/>
      <c r="AK1430" s="515"/>
      <c r="AL1430" s="515"/>
      <c r="AM1430" s="515"/>
      <c r="AN1430" s="515"/>
      <c r="AO1430" s="515"/>
      <c r="AP1430" s="515"/>
      <c r="AQ1430" s="515"/>
      <c r="AR1430" s="515"/>
      <c r="AS1430" s="515"/>
      <c r="AT1430" s="515"/>
      <c r="AU1430" s="515"/>
      <c r="AV1430" s="515"/>
      <c r="AW1430" s="515"/>
      <c r="AX1430" s="515"/>
      <c r="AY1430" s="515"/>
      <c r="AZ1430" s="515"/>
      <c r="BA1430" s="515"/>
      <c r="BB1430" s="515"/>
      <c r="BC1430" s="515"/>
      <c r="BD1430" s="515"/>
      <c r="BE1430" s="515"/>
      <c r="BF1430" s="588"/>
      <c r="BG1430" s="587"/>
      <c r="BH1430" s="515"/>
      <c r="BI1430" s="515"/>
      <c r="BJ1430" s="515"/>
      <c r="BK1430" s="515"/>
      <c r="BL1430" s="515"/>
      <c r="BM1430" s="515"/>
      <c r="BN1430" s="515"/>
      <c r="BO1430" s="515"/>
      <c r="BP1430" s="515"/>
      <c r="BQ1430" s="515"/>
      <c r="BR1430" s="515"/>
      <c r="BS1430" s="515"/>
      <c r="BT1430" s="515"/>
      <c r="BU1430" s="515"/>
      <c r="BV1430" s="515"/>
      <c r="BW1430" s="515"/>
      <c r="BX1430" s="515"/>
      <c r="BY1430" s="515"/>
      <c r="BZ1430" s="515"/>
      <c r="CA1430" s="515"/>
      <c r="CB1430" s="515"/>
      <c r="CC1430" s="515"/>
      <c r="CD1430" s="515"/>
      <c r="CE1430" s="515"/>
      <c r="CF1430" s="515"/>
      <c r="CG1430" s="515"/>
      <c r="CH1430" s="588"/>
      <c r="CI1430" s="587"/>
      <c r="CJ1430" s="515"/>
      <c r="CK1430" s="515"/>
      <c r="CL1430" s="515"/>
      <c r="CM1430" s="515"/>
      <c r="CN1430" s="515"/>
      <c r="CO1430" s="515"/>
      <c r="CP1430" s="515"/>
      <c r="CQ1430" s="515"/>
      <c r="CR1430" s="515"/>
      <c r="CS1430" s="515"/>
      <c r="CT1430" s="515"/>
      <c r="CU1430" s="515"/>
      <c r="CV1430" s="515"/>
      <c r="CW1430" s="515"/>
      <c r="CX1430" s="515"/>
      <c r="CY1430" s="515"/>
      <c r="CZ1430" s="515"/>
      <c r="DA1430" s="515"/>
      <c r="DB1430" s="515"/>
      <c r="DC1430" s="515"/>
      <c r="DD1430" s="515"/>
      <c r="DE1430" s="515"/>
      <c r="DF1430" s="515"/>
      <c r="DG1430" s="515"/>
      <c r="DH1430" s="515"/>
      <c r="DI1430" s="515"/>
      <c r="DJ1430" s="588"/>
      <c r="DK1430" s="587"/>
      <c r="DL1430" s="515"/>
      <c r="DM1430" s="515"/>
      <c r="DN1430" s="515"/>
      <c r="DO1430" s="515"/>
      <c r="DP1430" s="515"/>
      <c r="DQ1430" s="515"/>
      <c r="DR1430" s="515"/>
      <c r="DS1430" s="515"/>
      <c r="DT1430" s="515"/>
      <c r="DU1430" s="515"/>
      <c r="DV1430" s="515"/>
      <c r="DW1430" s="588"/>
    </row>
    <row r="1431" spans="3:127" ht="22.5" customHeight="1">
      <c r="C1431" s="584"/>
      <c r="D1431" s="585"/>
      <c r="E1431" s="585"/>
      <c r="F1431" s="585"/>
      <c r="G1431" s="585"/>
      <c r="H1431" s="585"/>
      <c r="I1431" s="585"/>
      <c r="J1431" s="585"/>
      <c r="K1431" s="585"/>
      <c r="L1431" s="585"/>
      <c r="M1431" s="585"/>
      <c r="N1431" s="585"/>
      <c r="O1431" s="585"/>
      <c r="P1431" s="585"/>
      <c r="Q1431" s="585"/>
      <c r="R1431" s="585"/>
      <c r="S1431" s="585"/>
      <c r="T1431" s="585"/>
      <c r="U1431" s="585"/>
      <c r="V1431" s="585"/>
      <c r="W1431" s="585"/>
      <c r="X1431" s="585"/>
      <c r="Y1431" s="585"/>
      <c r="Z1431" s="585"/>
      <c r="AA1431" s="585"/>
      <c r="AB1431" s="585"/>
      <c r="AC1431" s="585"/>
      <c r="AD1431" s="586"/>
      <c r="AE1431" s="584"/>
      <c r="AF1431" s="585"/>
      <c r="AG1431" s="585"/>
      <c r="AH1431" s="585"/>
      <c r="AI1431" s="585"/>
      <c r="AJ1431" s="585"/>
      <c r="AK1431" s="585"/>
      <c r="AL1431" s="585"/>
      <c r="AM1431" s="585"/>
      <c r="AN1431" s="585"/>
      <c r="AO1431" s="585"/>
      <c r="AP1431" s="585"/>
      <c r="AQ1431" s="585"/>
      <c r="AR1431" s="585"/>
      <c r="AS1431" s="585"/>
      <c r="AT1431" s="585"/>
      <c r="AU1431" s="585"/>
      <c r="AV1431" s="585"/>
      <c r="AW1431" s="585"/>
      <c r="AX1431" s="585"/>
      <c r="AY1431" s="585"/>
      <c r="AZ1431" s="585"/>
      <c r="BA1431" s="585"/>
      <c r="BB1431" s="585"/>
      <c r="BC1431" s="585"/>
      <c r="BD1431" s="585"/>
      <c r="BE1431" s="585"/>
      <c r="BF1431" s="586"/>
      <c r="BG1431" s="584"/>
      <c r="BH1431" s="585"/>
      <c r="BI1431" s="585"/>
      <c r="BJ1431" s="585"/>
      <c r="BK1431" s="585"/>
      <c r="BL1431" s="585"/>
      <c r="BM1431" s="585"/>
      <c r="BN1431" s="585"/>
      <c r="BO1431" s="585"/>
      <c r="BP1431" s="585"/>
      <c r="BQ1431" s="585"/>
      <c r="BR1431" s="585"/>
      <c r="BS1431" s="585"/>
      <c r="BT1431" s="585"/>
      <c r="BU1431" s="585"/>
      <c r="BV1431" s="585"/>
      <c r="BW1431" s="585"/>
      <c r="BX1431" s="585"/>
      <c r="BY1431" s="585"/>
      <c r="BZ1431" s="585"/>
      <c r="CA1431" s="585"/>
      <c r="CB1431" s="585"/>
      <c r="CC1431" s="585"/>
      <c r="CD1431" s="585"/>
      <c r="CE1431" s="585"/>
      <c r="CF1431" s="585"/>
      <c r="CG1431" s="585"/>
      <c r="CH1431" s="586"/>
      <c r="CI1431" s="584"/>
      <c r="CJ1431" s="585"/>
      <c r="CK1431" s="585"/>
      <c r="CL1431" s="585"/>
      <c r="CM1431" s="585"/>
      <c r="CN1431" s="585"/>
      <c r="CO1431" s="585"/>
      <c r="CP1431" s="585"/>
      <c r="CQ1431" s="585"/>
      <c r="CR1431" s="585"/>
      <c r="CS1431" s="585"/>
      <c r="CT1431" s="585"/>
      <c r="CU1431" s="585"/>
      <c r="CV1431" s="585"/>
      <c r="CW1431" s="585"/>
      <c r="CX1431" s="585"/>
      <c r="CY1431" s="585"/>
      <c r="CZ1431" s="585"/>
      <c r="DA1431" s="585"/>
      <c r="DB1431" s="585"/>
      <c r="DC1431" s="585"/>
      <c r="DD1431" s="585"/>
      <c r="DE1431" s="585"/>
      <c r="DF1431" s="585"/>
      <c r="DG1431" s="585"/>
      <c r="DH1431" s="585"/>
      <c r="DI1431" s="585"/>
      <c r="DJ1431" s="586"/>
      <c r="DK1431" s="584"/>
      <c r="DL1431" s="585"/>
      <c r="DM1431" s="585"/>
      <c r="DN1431" s="585"/>
      <c r="DO1431" s="585"/>
      <c r="DP1431" s="585"/>
      <c r="DQ1431" s="585"/>
      <c r="DR1431" s="585"/>
      <c r="DS1431" s="585"/>
      <c r="DT1431" s="585"/>
      <c r="DU1431" s="585"/>
      <c r="DV1431" s="585"/>
      <c r="DW1431" s="586"/>
    </row>
    <row r="1432" spans="3:127" ht="22.5" customHeight="1">
      <c r="C1432" s="587"/>
      <c r="D1432" s="515"/>
      <c r="E1432" s="515"/>
      <c r="F1432" s="515"/>
      <c r="G1432" s="515"/>
      <c r="H1432" s="515"/>
      <c r="I1432" s="515"/>
      <c r="J1432" s="515"/>
      <c r="K1432" s="515"/>
      <c r="L1432" s="515"/>
      <c r="M1432" s="515"/>
      <c r="N1432" s="515"/>
      <c r="O1432" s="515"/>
      <c r="P1432" s="515"/>
      <c r="Q1432" s="515"/>
      <c r="R1432" s="515"/>
      <c r="S1432" s="515"/>
      <c r="T1432" s="515"/>
      <c r="U1432" s="515"/>
      <c r="V1432" s="515"/>
      <c r="W1432" s="515"/>
      <c r="X1432" s="515"/>
      <c r="Y1432" s="515"/>
      <c r="Z1432" s="515"/>
      <c r="AA1432" s="515"/>
      <c r="AB1432" s="515"/>
      <c r="AC1432" s="515"/>
      <c r="AD1432" s="588"/>
      <c r="AE1432" s="587"/>
      <c r="AF1432" s="515"/>
      <c r="AG1432" s="515"/>
      <c r="AH1432" s="515"/>
      <c r="AI1432" s="515"/>
      <c r="AJ1432" s="515"/>
      <c r="AK1432" s="515"/>
      <c r="AL1432" s="515"/>
      <c r="AM1432" s="515"/>
      <c r="AN1432" s="515"/>
      <c r="AO1432" s="515"/>
      <c r="AP1432" s="515"/>
      <c r="AQ1432" s="515"/>
      <c r="AR1432" s="515"/>
      <c r="AS1432" s="515"/>
      <c r="AT1432" s="515"/>
      <c r="AU1432" s="515"/>
      <c r="AV1432" s="515"/>
      <c r="AW1432" s="515"/>
      <c r="AX1432" s="515"/>
      <c r="AY1432" s="515"/>
      <c r="AZ1432" s="515"/>
      <c r="BA1432" s="515"/>
      <c r="BB1432" s="515"/>
      <c r="BC1432" s="515"/>
      <c r="BD1432" s="515"/>
      <c r="BE1432" s="515"/>
      <c r="BF1432" s="588"/>
      <c r="BG1432" s="587"/>
      <c r="BH1432" s="515"/>
      <c r="BI1432" s="515"/>
      <c r="BJ1432" s="515"/>
      <c r="BK1432" s="515"/>
      <c r="BL1432" s="515"/>
      <c r="BM1432" s="515"/>
      <c r="BN1432" s="515"/>
      <c r="BO1432" s="515"/>
      <c r="BP1432" s="515"/>
      <c r="BQ1432" s="515"/>
      <c r="BR1432" s="515"/>
      <c r="BS1432" s="515"/>
      <c r="BT1432" s="515"/>
      <c r="BU1432" s="515"/>
      <c r="BV1432" s="515"/>
      <c r="BW1432" s="515"/>
      <c r="BX1432" s="515"/>
      <c r="BY1432" s="515"/>
      <c r="BZ1432" s="515"/>
      <c r="CA1432" s="515"/>
      <c r="CB1432" s="515"/>
      <c r="CC1432" s="515"/>
      <c r="CD1432" s="515"/>
      <c r="CE1432" s="515"/>
      <c r="CF1432" s="515"/>
      <c r="CG1432" s="515"/>
      <c r="CH1432" s="588"/>
      <c r="CI1432" s="587"/>
      <c r="CJ1432" s="515"/>
      <c r="CK1432" s="515"/>
      <c r="CL1432" s="515"/>
      <c r="CM1432" s="515"/>
      <c r="CN1432" s="515"/>
      <c r="CO1432" s="515"/>
      <c r="CP1432" s="515"/>
      <c r="CQ1432" s="515"/>
      <c r="CR1432" s="515"/>
      <c r="CS1432" s="515"/>
      <c r="CT1432" s="515"/>
      <c r="CU1432" s="515"/>
      <c r="CV1432" s="515"/>
      <c r="CW1432" s="515"/>
      <c r="CX1432" s="515"/>
      <c r="CY1432" s="515"/>
      <c r="CZ1432" s="515"/>
      <c r="DA1432" s="515"/>
      <c r="DB1432" s="515"/>
      <c r="DC1432" s="515"/>
      <c r="DD1432" s="515"/>
      <c r="DE1432" s="515"/>
      <c r="DF1432" s="515"/>
      <c r="DG1432" s="515"/>
      <c r="DH1432" s="515"/>
      <c r="DI1432" s="515"/>
      <c r="DJ1432" s="588"/>
      <c r="DK1432" s="587"/>
      <c r="DL1432" s="515"/>
      <c r="DM1432" s="515"/>
      <c r="DN1432" s="515"/>
      <c r="DO1432" s="515"/>
      <c r="DP1432" s="515"/>
      <c r="DQ1432" s="515"/>
      <c r="DR1432" s="515"/>
      <c r="DS1432" s="515"/>
      <c r="DT1432" s="515"/>
      <c r="DU1432" s="515"/>
      <c r="DV1432" s="515"/>
      <c r="DW1432" s="588"/>
    </row>
    <row r="1433" spans="3:127" ht="22.5" customHeight="1">
      <c r="C1433" s="584"/>
      <c r="D1433" s="585"/>
      <c r="E1433" s="585"/>
      <c r="F1433" s="585"/>
      <c r="G1433" s="585"/>
      <c r="H1433" s="585"/>
      <c r="I1433" s="585"/>
      <c r="J1433" s="585"/>
      <c r="K1433" s="585"/>
      <c r="L1433" s="585"/>
      <c r="M1433" s="585"/>
      <c r="N1433" s="585"/>
      <c r="O1433" s="585"/>
      <c r="P1433" s="585"/>
      <c r="Q1433" s="585"/>
      <c r="R1433" s="585"/>
      <c r="S1433" s="585"/>
      <c r="T1433" s="585"/>
      <c r="U1433" s="585"/>
      <c r="V1433" s="585"/>
      <c r="W1433" s="585"/>
      <c r="X1433" s="585"/>
      <c r="Y1433" s="585"/>
      <c r="Z1433" s="585"/>
      <c r="AA1433" s="585"/>
      <c r="AB1433" s="585"/>
      <c r="AC1433" s="585"/>
      <c r="AD1433" s="586"/>
      <c r="AE1433" s="584"/>
      <c r="AF1433" s="585"/>
      <c r="AG1433" s="585"/>
      <c r="AH1433" s="585"/>
      <c r="AI1433" s="585"/>
      <c r="AJ1433" s="585"/>
      <c r="AK1433" s="585"/>
      <c r="AL1433" s="585"/>
      <c r="AM1433" s="585"/>
      <c r="AN1433" s="585"/>
      <c r="AO1433" s="585"/>
      <c r="AP1433" s="585"/>
      <c r="AQ1433" s="585"/>
      <c r="AR1433" s="585"/>
      <c r="AS1433" s="585"/>
      <c r="AT1433" s="585"/>
      <c r="AU1433" s="585"/>
      <c r="AV1433" s="585"/>
      <c r="AW1433" s="585"/>
      <c r="AX1433" s="585"/>
      <c r="AY1433" s="585"/>
      <c r="AZ1433" s="585"/>
      <c r="BA1433" s="585"/>
      <c r="BB1433" s="585"/>
      <c r="BC1433" s="585"/>
      <c r="BD1433" s="585"/>
      <c r="BE1433" s="585"/>
      <c r="BF1433" s="586"/>
      <c r="BG1433" s="584"/>
      <c r="BH1433" s="585"/>
      <c r="BI1433" s="585"/>
      <c r="BJ1433" s="585"/>
      <c r="BK1433" s="585"/>
      <c r="BL1433" s="585"/>
      <c r="BM1433" s="585"/>
      <c r="BN1433" s="585"/>
      <c r="BO1433" s="585"/>
      <c r="BP1433" s="585"/>
      <c r="BQ1433" s="585"/>
      <c r="BR1433" s="585"/>
      <c r="BS1433" s="585"/>
      <c r="BT1433" s="585"/>
      <c r="BU1433" s="585"/>
      <c r="BV1433" s="585"/>
      <c r="BW1433" s="585"/>
      <c r="BX1433" s="585"/>
      <c r="BY1433" s="585"/>
      <c r="BZ1433" s="585"/>
      <c r="CA1433" s="585"/>
      <c r="CB1433" s="585"/>
      <c r="CC1433" s="585"/>
      <c r="CD1433" s="585"/>
      <c r="CE1433" s="585"/>
      <c r="CF1433" s="585"/>
      <c r="CG1433" s="585"/>
      <c r="CH1433" s="586"/>
      <c r="CI1433" s="584"/>
      <c r="CJ1433" s="585"/>
      <c r="CK1433" s="585"/>
      <c r="CL1433" s="585"/>
      <c r="CM1433" s="585"/>
      <c r="CN1433" s="585"/>
      <c r="CO1433" s="585"/>
      <c r="CP1433" s="585"/>
      <c r="CQ1433" s="585"/>
      <c r="CR1433" s="585"/>
      <c r="CS1433" s="585"/>
      <c r="CT1433" s="585"/>
      <c r="CU1433" s="585"/>
      <c r="CV1433" s="585"/>
      <c r="CW1433" s="585"/>
      <c r="CX1433" s="585"/>
      <c r="CY1433" s="585"/>
      <c r="CZ1433" s="585"/>
      <c r="DA1433" s="585"/>
      <c r="DB1433" s="585"/>
      <c r="DC1433" s="585"/>
      <c r="DD1433" s="585"/>
      <c r="DE1433" s="585"/>
      <c r="DF1433" s="585"/>
      <c r="DG1433" s="585"/>
      <c r="DH1433" s="585"/>
      <c r="DI1433" s="585"/>
      <c r="DJ1433" s="586"/>
      <c r="DK1433" s="584"/>
      <c r="DL1433" s="585"/>
      <c r="DM1433" s="585"/>
      <c r="DN1433" s="585"/>
      <c r="DO1433" s="585"/>
      <c r="DP1433" s="585"/>
      <c r="DQ1433" s="585"/>
      <c r="DR1433" s="585"/>
      <c r="DS1433" s="585"/>
      <c r="DT1433" s="585"/>
      <c r="DU1433" s="585"/>
      <c r="DV1433" s="585"/>
      <c r="DW1433" s="586"/>
    </row>
    <row r="1434" spans="3:127" ht="22.5" customHeight="1">
      <c r="C1434" s="587"/>
      <c r="D1434" s="515"/>
      <c r="E1434" s="515"/>
      <c r="F1434" s="515"/>
      <c r="G1434" s="515"/>
      <c r="H1434" s="515"/>
      <c r="I1434" s="515"/>
      <c r="J1434" s="515"/>
      <c r="K1434" s="515"/>
      <c r="L1434" s="515"/>
      <c r="M1434" s="515"/>
      <c r="N1434" s="515"/>
      <c r="O1434" s="515"/>
      <c r="P1434" s="515"/>
      <c r="Q1434" s="515"/>
      <c r="R1434" s="515"/>
      <c r="S1434" s="515"/>
      <c r="T1434" s="515"/>
      <c r="U1434" s="515"/>
      <c r="V1434" s="515"/>
      <c r="W1434" s="515"/>
      <c r="X1434" s="515"/>
      <c r="Y1434" s="515"/>
      <c r="Z1434" s="515"/>
      <c r="AA1434" s="515"/>
      <c r="AB1434" s="515"/>
      <c r="AC1434" s="515"/>
      <c r="AD1434" s="588"/>
      <c r="AE1434" s="587"/>
      <c r="AF1434" s="515"/>
      <c r="AG1434" s="515"/>
      <c r="AH1434" s="515"/>
      <c r="AI1434" s="515"/>
      <c r="AJ1434" s="515"/>
      <c r="AK1434" s="515"/>
      <c r="AL1434" s="515"/>
      <c r="AM1434" s="515"/>
      <c r="AN1434" s="515"/>
      <c r="AO1434" s="515"/>
      <c r="AP1434" s="515"/>
      <c r="AQ1434" s="515"/>
      <c r="AR1434" s="515"/>
      <c r="AS1434" s="515"/>
      <c r="AT1434" s="515"/>
      <c r="AU1434" s="515"/>
      <c r="AV1434" s="515"/>
      <c r="AW1434" s="515"/>
      <c r="AX1434" s="515"/>
      <c r="AY1434" s="515"/>
      <c r="AZ1434" s="515"/>
      <c r="BA1434" s="515"/>
      <c r="BB1434" s="515"/>
      <c r="BC1434" s="515"/>
      <c r="BD1434" s="515"/>
      <c r="BE1434" s="515"/>
      <c r="BF1434" s="588"/>
      <c r="BG1434" s="587"/>
      <c r="BH1434" s="515"/>
      <c r="BI1434" s="515"/>
      <c r="BJ1434" s="515"/>
      <c r="BK1434" s="515"/>
      <c r="BL1434" s="515"/>
      <c r="BM1434" s="515"/>
      <c r="BN1434" s="515"/>
      <c r="BO1434" s="515"/>
      <c r="BP1434" s="515"/>
      <c r="BQ1434" s="515"/>
      <c r="BR1434" s="515"/>
      <c r="BS1434" s="515"/>
      <c r="BT1434" s="515"/>
      <c r="BU1434" s="515"/>
      <c r="BV1434" s="515"/>
      <c r="BW1434" s="515"/>
      <c r="BX1434" s="515"/>
      <c r="BY1434" s="515"/>
      <c r="BZ1434" s="515"/>
      <c r="CA1434" s="515"/>
      <c r="CB1434" s="515"/>
      <c r="CC1434" s="515"/>
      <c r="CD1434" s="515"/>
      <c r="CE1434" s="515"/>
      <c r="CF1434" s="515"/>
      <c r="CG1434" s="515"/>
      <c r="CH1434" s="588"/>
      <c r="CI1434" s="587"/>
      <c r="CJ1434" s="515"/>
      <c r="CK1434" s="515"/>
      <c r="CL1434" s="515"/>
      <c r="CM1434" s="515"/>
      <c r="CN1434" s="515"/>
      <c r="CO1434" s="515"/>
      <c r="CP1434" s="515"/>
      <c r="CQ1434" s="515"/>
      <c r="CR1434" s="515"/>
      <c r="CS1434" s="515"/>
      <c r="CT1434" s="515"/>
      <c r="CU1434" s="515"/>
      <c r="CV1434" s="515"/>
      <c r="CW1434" s="515"/>
      <c r="CX1434" s="515"/>
      <c r="CY1434" s="515"/>
      <c r="CZ1434" s="515"/>
      <c r="DA1434" s="515"/>
      <c r="DB1434" s="515"/>
      <c r="DC1434" s="515"/>
      <c r="DD1434" s="515"/>
      <c r="DE1434" s="515"/>
      <c r="DF1434" s="515"/>
      <c r="DG1434" s="515"/>
      <c r="DH1434" s="515"/>
      <c r="DI1434" s="515"/>
      <c r="DJ1434" s="588"/>
      <c r="DK1434" s="587"/>
      <c r="DL1434" s="515"/>
      <c r="DM1434" s="515"/>
      <c r="DN1434" s="515"/>
      <c r="DO1434" s="515"/>
      <c r="DP1434" s="515"/>
      <c r="DQ1434" s="515"/>
      <c r="DR1434" s="515"/>
      <c r="DS1434" s="515"/>
      <c r="DT1434" s="515"/>
      <c r="DU1434" s="515"/>
      <c r="DV1434" s="515"/>
      <c r="DW1434" s="588"/>
    </row>
    <row r="1435" spans="3:127" ht="22.5" customHeight="1">
      <c r="C1435" s="584"/>
      <c r="D1435" s="585"/>
      <c r="E1435" s="585"/>
      <c r="F1435" s="585"/>
      <c r="G1435" s="585"/>
      <c r="H1435" s="585"/>
      <c r="I1435" s="585"/>
      <c r="J1435" s="585"/>
      <c r="K1435" s="585"/>
      <c r="L1435" s="585"/>
      <c r="M1435" s="585"/>
      <c r="N1435" s="585"/>
      <c r="O1435" s="585"/>
      <c r="P1435" s="585"/>
      <c r="Q1435" s="585"/>
      <c r="R1435" s="585"/>
      <c r="S1435" s="585"/>
      <c r="T1435" s="585"/>
      <c r="U1435" s="585"/>
      <c r="V1435" s="585"/>
      <c r="W1435" s="585"/>
      <c r="X1435" s="585"/>
      <c r="Y1435" s="585"/>
      <c r="Z1435" s="585"/>
      <c r="AA1435" s="585"/>
      <c r="AB1435" s="585"/>
      <c r="AC1435" s="585"/>
      <c r="AD1435" s="586"/>
      <c r="AE1435" s="584"/>
      <c r="AF1435" s="585"/>
      <c r="AG1435" s="585"/>
      <c r="AH1435" s="585"/>
      <c r="AI1435" s="585"/>
      <c r="AJ1435" s="585"/>
      <c r="AK1435" s="585"/>
      <c r="AL1435" s="585"/>
      <c r="AM1435" s="585"/>
      <c r="AN1435" s="585"/>
      <c r="AO1435" s="585"/>
      <c r="AP1435" s="585"/>
      <c r="AQ1435" s="585"/>
      <c r="AR1435" s="585"/>
      <c r="AS1435" s="585"/>
      <c r="AT1435" s="585"/>
      <c r="AU1435" s="585"/>
      <c r="AV1435" s="585"/>
      <c r="AW1435" s="585"/>
      <c r="AX1435" s="585"/>
      <c r="AY1435" s="585"/>
      <c r="AZ1435" s="585"/>
      <c r="BA1435" s="585"/>
      <c r="BB1435" s="585"/>
      <c r="BC1435" s="585"/>
      <c r="BD1435" s="585"/>
      <c r="BE1435" s="585"/>
      <c r="BF1435" s="586"/>
      <c r="BG1435" s="584"/>
      <c r="BH1435" s="585"/>
      <c r="BI1435" s="585"/>
      <c r="BJ1435" s="585"/>
      <c r="BK1435" s="585"/>
      <c r="BL1435" s="585"/>
      <c r="BM1435" s="585"/>
      <c r="BN1435" s="585"/>
      <c r="BO1435" s="585"/>
      <c r="BP1435" s="585"/>
      <c r="BQ1435" s="585"/>
      <c r="BR1435" s="585"/>
      <c r="BS1435" s="585"/>
      <c r="BT1435" s="585"/>
      <c r="BU1435" s="585"/>
      <c r="BV1435" s="585"/>
      <c r="BW1435" s="585"/>
      <c r="BX1435" s="585"/>
      <c r="BY1435" s="585"/>
      <c r="BZ1435" s="585"/>
      <c r="CA1435" s="585"/>
      <c r="CB1435" s="585"/>
      <c r="CC1435" s="585"/>
      <c r="CD1435" s="585"/>
      <c r="CE1435" s="585"/>
      <c r="CF1435" s="585"/>
      <c r="CG1435" s="585"/>
      <c r="CH1435" s="586"/>
      <c r="CI1435" s="584"/>
      <c r="CJ1435" s="585"/>
      <c r="CK1435" s="585"/>
      <c r="CL1435" s="585"/>
      <c r="CM1435" s="585"/>
      <c r="CN1435" s="585"/>
      <c r="CO1435" s="585"/>
      <c r="CP1435" s="585"/>
      <c r="CQ1435" s="585"/>
      <c r="CR1435" s="585"/>
      <c r="CS1435" s="585"/>
      <c r="CT1435" s="585"/>
      <c r="CU1435" s="585"/>
      <c r="CV1435" s="585"/>
      <c r="CW1435" s="585"/>
      <c r="CX1435" s="585"/>
      <c r="CY1435" s="585"/>
      <c r="CZ1435" s="585"/>
      <c r="DA1435" s="585"/>
      <c r="DB1435" s="585"/>
      <c r="DC1435" s="585"/>
      <c r="DD1435" s="585"/>
      <c r="DE1435" s="585"/>
      <c r="DF1435" s="585"/>
      <c r="DG1435" s="585"/>
      <c r="DH1435" s="585"/>
      <c r="DI1435" s="585"/>
      <c r="DJ1435" s="586"/>
      <c r="DK1435" s="584"/>
      <c r="DL1435" s="585"/>
      <c r="DM1435" s="585"/>
      <c r="DN1435" s="585"/>
      <c r="DO1435" s="585"/>
      <c r="DP1435" s="585"/>
      <c r="DQ1435" s="585"/>
      <c r="DR1435" s="585"/>
      <c r="DS1435" s="585"/>
      <c r="DT1435" s="585"/>
      <c r="DU1435" s="585"/>
      <c r="DV1435" s="585"/>
      <c r="DW1435" s="586"/>
    </row>
    <row r="1436" spans="3:127" ht="22.5" customHeight="1">
      <c r="C1436" s="587"/>
      <c r="D1436" s="515"/>
      <c r="E1436" s="515"/>
      <c r="F1436" s="515"/>
      <c r="G1436" s="515"/>
      <c r="H1436" s="515"/>
      <c r="I1436" s="515"/>
      <c r="J1436" s="515"/>
      <c r="K1436" s="515"/>
      <c r="L1436" s="515"/>
      <c r="M1436" s="515"/>
      <c r="N1436" s="515"/>
      <c r="O1436" s="515"/>
      <c r="P1436" s="515"/>
      <c r="Q1436" s="515"/>
      <c r="R1436" s="515"/>
      <c r="S1436" s="515"/>
      <c r="T1436" s="515"/>
      <c r="U1436" s="515"/>
      <c r="V1436" s="515"/>
      <c r="W1436" s="515"/>
      <c r="X1436" s="515"/>
      <c r="Y1436" s="515"/>
      <c r="Z1436" s="515"/>
      <c r="AA1436" s="515"/>
      <c r="AB1436" s="515"/>
      <c r="AC1436" s="515"/>
      <c r="AD1436" s="588"/>
      <c r="AE1436" s="587"/>
      <c r="AF1436" s="515"/>
      <c r="AG1436" s="515"/>
      <c r="AH1436" s="515"/>
      <c r="AI1436" s="515"/>
      <c r="AJ1436" s="515"/>
      <c r="AK1436" s="515"/>
      <c r="AL1436" s="515"/>
      <c r="AM1436" s="515"/>
      <c r="AN1436" s="515"/>
      <c r="AO1436" s="515"/>
      <c r="AP1436" s="515"/>
      <c r="AQ1436" s="515"/>
      <c r="AR1436" s="515"/>
      <c r="AS1436" s="515"/>
      <c r="AT1436" s="515"/>
      <c r="AU1436" s="515"/>
      <c r="AV1436" s="515"/>
      <c r="AW1436" s="515"/>
      <c r="AX1436" s="515"/>
      <c r="AY1436" s="515"/>
      <c r="AZ1436" s="515"/>
      <c r="BA1436" s="515"/>
      <c r="BB1436" s="515"/>
      <c r="BC1436" s="515"/>
      <c r="BD1436" s="515"/>
      <c r="BE1436" s="515"/>
      <c r="BF1436" s="588"/>
      <c r="BG1436" s="587"/>
      <c r="BH1436" s="515"/>
      <c r="BI1436" s="515"/>
      <c r="BJ1436" s="515"/>
      <c r="BK1436" s="515"/>
      <c r="BL1436" s="515"/>
      <c r="BM1436" s="515"/>
      <c r="BN1436" s="515"/>
      <c r="BO1436" s="515"/>
      <c r="BP1436" s="515"/>
      <c r="BQ1436" s="515"/>
      <c r="BR1436" s="515"/>
      <c r="BS1436" s="515"/>
      <c r="BT1436" s="515"/>
      <c r="BU1436" s="515"/>
      <c r="BV1436" s="515"/>
      <c r="BW1436" s="515"/>
      <c r="BX1436" s="515"/>
      <c r="BY1436" s="515"/>
      <c r="BZ1436" s="515"/>
      <c r="CA1436" s="515"/>
      <c r="CB1436" s="515"/>
      <c r="CC1436" s="515"/>
      <c r="CD1436" s="515"/>
      <c r="CE1436" s="515"/>
      <c r="CF1436" s="515"/>
      <c r="CG1436" s="515"/>
      <c r="CH1436" s="588"/>
      <c r="CI1436" s="587"/>
      <c r="CJ1436" s="515"/>
      <c r="CK1436" s="515"/>
      <c r="CL1436" s="515"/>
      <c r="CM1436" s="515"/>
      <c r="CN1436" s="515"/>
      <c r="CO1436" s="515"/>
      <c r="CP1436" s="515"/>
      <c r="CQ1436" s="515"/>
      <c r="CR1436" s="515"/>
      <c r="CS1436" s="515"/>
      <c r="CT1436" s="515"/>
      <c r="CU1436" s="515"/>
      <c r="CV1436" s="515"/>
      <c r="CW1436" s="515"/>
      <c r="CX1436" s="515"/>
      <c r="CY1436" s="515"/>
      <c r="CZ1436" s="515"/>
      <c r="DA1436" s="515"/>
      <c r="DB1436" s="515"/>
      <c r="DC1436" s="515"/>
      <c r="DD1436" s="515"/>
      <c r="DE1436" s="515"/>
      <c r="DF1436" s="515"/>
      <c r="DG1436" s="515"/>
      <c r="DH1436" s="515"/>
      <c r="DI1436" s="515"/>
      <c r="DJ1436" s="588"/>
      <c r="DK1436" s="587"/>
      <c r="DL1436" s="515"/>
      <c r="DM1436" s="515"/>
      <c r="DN1436" s="515"/>
      <c r="DO1436" s="515"/>
      <c r="DP1436" s="515"/>
      <c r="DQ1436" s="515"/>
      <c r="DR1436" s="515"/>
      <c r="DS1436" s="515"/>
      <c r="DT1436" s="515"/>
      <c r="DU1436" s="515"/>
      <c r="DV1436" s="515"/>
      <c r="DW1436" s="588"/>
    </row>
    <row r="1437" spans="3:127" ht="22.5" customHeight="1">
      <c r="C1437" s="584"/>
      <c r="D1437" s="585"/>
      <c r="E1437" s="585"/>
      <c r="F1437" s="585"/>
      <c r="G1437" s="585"/>
      <c r="H1437" s="585"/>
      <c r="I1437" s="585"/>
      <c r="J1437" s="585"/>
      <c r="K1437" s="585"/>
      <c r="L1437" s="585"/>
      <c r="M1437" s="585"/>
      <c r="N1437" s="585"/>
      <c r="O1437" s="585"/>
      <c r="P1437" s="585"/>
      <c r="Q1437" s="585"/>
      <c r="R1437" s="585"/>
      <c r="S1437" s="585"/>
      <c r="T1437" s="585"/>
      <c r="U1437" s="585"/>
      <c r="V1437" s="585"/>
      <c r="W1437" s="585"/>
      <c r="X1437" s="585"/>
      <c r="Y1437" s="585"/>
      <c r="Z1437" s="585"/>
      <c r="AA1437" s="585"/>
      <c r="AB1437" s="585"/>
      <c r="AC1437" s="585"/>
      <c r="AD1437" s="586"/>
      <c r="AE1437" s="584"/>
      <c r="AF1437" s="585"/>
      <c r="AG1437" s="585"/>
      <c r="AH1437" s="585"/>
      <c r="AI1437" s="585"/>
      <c r="AJ1437" s="585"/>
      <c r="AK1437" s="585"/>
      <c r="AL1437" s="585"/>
      <c r="AM1437" s="585"/>
      <c r="AN1437" s="585"/>
      <c r="AO1437" s="585"/>
      <c r="AP1437" s="585"/>
      <c r="AQ1437" s="585"/>
      <c r="AR1437" s="585"/>
      <c r="AS1437" s="585"/>
      <c r="AT1437" s="585"/>
      <c r="AU1437" s="585"/>
      <c r="AV1437" s="585"/>
      <c r="AW1437" s="585"/>
      <c r="AX1437" s="585"/>
      <c r="AY1437" s="585"/>
      <c r="AZ1437" s="585"/>
      <c r="BA1437" s="585"/>
      <c r="BB1437" s="585"/>
      <c r="BC1437" s="585"/>
      <c r="BD1437" s="585"/>
      <c r="BE1437" s="585"/>
      <c r="BF1437" s="586"/>
      <c r="BG1437" s="584"/>
      <c r="BH1437" s="585"/>
      <c r="BI1437" s="585"/>
      <c r="BJ1437" s="585"/>
      <c r="BK1437" s="585"/>
      <c r="BL1437" s="585"/>
      <c r="BM1437" s="585"/>
      <c r="BN1437" s="585"/>
      <c r="BO1437" s="585"/>
      <c r="BP1437" s="585"/>
      <c r="BQ1437" s="585"/>
      <c r="BR1437" s="585"/>
      <c r="BS1437" s="585"/>
      <c r="BT1437" s="585"/>
      <c r="BU1437" s="585"/>
      <c r="BV1437" s="585"/>
      <c r="BW1437" s="585"/>
      <c r="BX1437" s="585"/>
      <c r="BY1437" s="585"/>
      <c r="BZ1437" s="585"/>
      <c r="CA1437" s="585"/>
      <c r="CB1437" s="585"/>
      <c r="CC1437" s="585"/>
      <c r="CD1437" s="585"/>
      <c r="CE1437" s="585"/>
      <c r="CF1437" s="585"/>
      <c r="CG1437" s="585"/>
      <c r="CH1437" s="586"/>
      <c r="CI1437" s="584"/>
      <c r="CJ1437" s="585"/>
      <c r="CK1437" s="585"/>
      <c r="CL1437" s="585"/>
      <c r="CM1437" s="585"/>
      <c r="CN1437" s="585"/>
      <c r="CO1437" s="585"/>
      <c r="CP1437" s="585"/>
      <c r="CQ1437" s="585"/>
      <c r="CR1437" s="585"/>
      <c r="CS1437" s="585"/>
      <c r="CT1437" s="585"/>
      <c r="CU1437" s="585"/>
      <c r="CV1437" s="585"/>
      <c r="CW1437" s="585"/>
      <c r="CX1437" s="585"/>
      <c r="CY1437" s="585"/>
      <c r="CZ1437" s="585"/>
      <c r="DA1437" s="585"/>
      <c r="DB1437" s="585"/>
      <c r="DC1437" s="585"/>
      <c r="DD1437" s="585"/>
      <c r="DE1437" s="585"/>
      <c r="DF1437" s="585"/>
      <c r="DG1437" s="585"/>
      <c r="DH1437" s="585"/>
      <c r="DI1437" s="585"/>
      <c r="DJ1437" s="586"/>
      <c r="DK1437" s="584"/>
      <c r="DL1437" s="585"/>
      <c r="DM1437" s="585"/>
      <c r="DN1437" s="585"/>
      <c r="DO1437" s="585"/>
      <c r="DP1437" s="585"/>
      <c r="DQ1437" s="585"/>
      <c r="DR1437" s="585"/>
      <c r="DS1437" s="585"/>
      <c r="DT1437" s="585"/>
      <c r="DU1437" s="585"/>
      <c r="DV1437" s="585"/>
      <c r="DW1437" s="586"/>
    </row>
    <row r="1438" spans="3:127" ht="22.5" customHeight="1">
      <c r="C1438" s="587"/>
      <c r="D1438" s="515"/>
      <c r="E1438" s="515"/>
      <c r="F1438" s="515"/>
      <c r="G1438" s="515"/>
      <c r="H1438" s="515"/>
      <c r="I1438" s="515"/>
      <c r="J1438" s="515"/>
      <c r="K1438" s="515"/>
      <c r="L1438" s="515"/>
      <c r="M1438" s="515"/>
      <c r="N1438" s="515"/>
      <c r="O1438" s="515"/>
      <c r="P1438" s="515"/>
      <c r="Q1438" s="515"/>
      <c r="R1438" s="515"/>
      <c r="S1438" s="515"/>
      <c r="T1438" s="515"/>
      <c r="U1438" s="515"/>
      <c r="V1438" s="515"/>
      <c r="W1438" s="515"/>
      <c r="X1438" s="515"/>
      <c r="Y1438" s="515"/>
      <c r="Z1438" s="515"/>
      <c r="AA1438" s="515"/>
      <c r="AB1438" s="515"/>
      <c r="AC1438" s="515"/>
      <c r="AD1438" s="588"/>
      <c r="AE1438" s="587"/>
      <c r="AF1438" s="515"/>
      <c r="AG1438" s="515"/>
      <c r="AH1438" s="515"/>
      <c r="AI1438" s="515"/>
      <c r="AJ1438" s="515"/>
      <c r="AK1438" s="515"/>
      <c r="AL1438" s="515"/>
      <c r="AM1438" s="515"/>
      <c r="AN1438" s="515"/>
      <c r="AO1438" s="515"/>
      <c r="AP1438" s="515"/>
      <c r="AQ1438" s="515"/>
      <c r="AR1438" s="515"/>
      <c r="AS1438" s="515"/>
      <c r="AT1438" s="515"/>
      <c r="AU1438" s="515"/>
      <c r="AV1438" s="515"/>
      <c r="AW1438" s="515"/>
      <c r="AX1438" s="515"/>
      <c r="AY1438" s="515"/>
      <c r="AZ1438" s="515"/>
      <c r="BA1438" s="515"/>
      <c r="BB1438" s="515"/>
      <c r="BC1438" s="515"/>
      <c r="BD1438" s="515"/>
      <c r="BE1438" s="515"/>
      <c r="BF1438" s="588"/>
      <c r="BG1438" s="587"/>
      <c r="BH1438" s="515"/>
      <c r="BI1438" s="515"/>
      <c r="BJ1438" s="515"/>
      <c r="BK1438" s="515"/>
      <c r="BL1438" s="515"/>
      <c r="BM1438" s="515"/>
      <c r="BN1438" s="515"/>
      <c r="BO1438" s="515"/>
      <c r="BP1438" s="515"/>
      <c r="BQ1438" s="515"/>
      <c r="BR1438" s="515"/>
      <c r="BS1438" s="515"/>
      <c r="BT1438" s="515"/>
      <c r="BU1438" s="515"/>
      <c r="BV1438" s="515"/>
      <c r="BW1438" s="515"/>
      <c r="BX1438" s="515"/>
      <c r="BY1438" s="515"/>
      <c r="BZ1438" s="515"/>
      <c r="CA1438" s="515"/>
      <c r="CB1438" s="515"/>
      <c r="CC1438" s="515"/>
      <c r="CD1438" s="515"/>
      <c r="CE1438" s="515"/>
      <c r="CF1438" s="515"/>
      <c r="CG1438" s="515"/>
      <c r="CH1438" s="588"/>
      <c r="CI1438" s="587"/>
      <c r="CJ1438" s="515"/>
      <c r="CK1438" s="515"/>
      <c r="CL1438" s="515"/>
      <c r="CM1438" s="515"/>
      <c r="CN1438" s="515"/>
      <c r="CO1438" s="515"/>
      <c r="CP1438" s="515"/>
      <c r="CQ1438" s="515"/>
      <c r="CR1438" s="515"/>
      <c r="CS1438" s="515"/>
      <c r="CT1438" s="515"/>
      <c r="CU1438" s="515"/>
      <c r="CV1438" s="515"/>
      <c r="CW1438" s="515"/>
      <c r="CX1438" s="515"/>
      <c r="CY1438" s="515"/>
      <c r="CZ1438" s="515"/>
      <c r="DA1438" s="515"/>
      <c r="DB1438" s="515"/>
      <c r="DC1438" s="515"/>
      <c r="DD1438" s="515"/>
      <c r="DE1438" s="515"/>
      <c r="DF1438" s="515"/>
      <c r="DG1438" s="515"/>
      <c r="DH1438" s="515"/>
      <c r="DI1438" s="515"/>
      <c r="DJ1438" s="588"/>
      <c r="DK1438" s="587"/>
      <c r="DL1438" s="515"/>
      <c r="DM1438" s="515"/>
      <c r="DN1438" s="515"/>
      <c r="DO1438" s="515"/>
      <c r="DP1438" s="515"/>
      <c r="DQ1438" s="515"/>
      <c r="DR1438" s="515"/>
      <c r="DS1438" s="515"/>
      <c r="DT1438" s="515"/>
      <c r="DU1438" s="515"/>
      <c r="DV1438" s="515"/>
      <c r="DW1438" s="588"/>
    </row>
    <row r="1439" spans="3:127" ht="22.5" customHeight="1"/>
    <row r="1440" spans="3:127" ht="22.5" customHeight="1"/>
    <row r="1441" spans="3:127">
      <c r="C1441" s="482"/>
      <c r="D1441" s="482"/>
      <c r="E1441" s="482"/>
      <c r="F1441" s="482"/>
      <c r="G1441" s="482"/>
      <c r="H1441" s="482"/>
      <c r="I1441" s="482"/>
      <c r="J1441" s="482"/>
      <c r="K1441" s="482"/>
      <c r="L1441" s="482"/>
      <c r="M1441" s="482"/>
      <c r="N1441" s="482"/>
      <c r="O1441" s="482"/>
      <c r="P1441" s="482"/>
      <c r="Q1441" s="482"/>
      <c r="R1441" s="482"/>
      <c r="S1441" s="482"/>
      <c r="T1441" s="482"/>
      <c r="U1441" s="482"/>
      <c r="V1441" s="482"/>
      <c r="W1441" s="482"/>
      <c r="X1441" s="482"/>
      <c r="Y1441" s="482"/>
      <c r="Z1441" s="482"/>
      <c r="AA1441" s="482"/>
      <c r="AB1441" s="482"/>
      <c r="AC1441" s="482"/>
      <c r="AD1441" s="482"/>
      <c r="AE1441" s="482"/>
      <c r="AF1441" s="482"/>
      <c r="AG1441" s="482"/>
      <c r="AH1441" s="482"/>
      <c r="AI1441" s="482"/>
      <c r="AJ1441" s="482"/>
      <c r="AK1441" s="482"/>
      <c r="AL1441" s="482"/>
      <c r="AM1441" s="482"/>
      <c r="AN1441" s="482"/>
      <c r="AO1441" s="482"/>
      <c r="AP1441" s="482"/>
      <c r="AQ1441" s="482"/>
      <c r="AR1441" s="482"/>
      <c r="AS1441" s="482"/>
      <c r="AT1441" s="482"/>
      <c r="AU1441" s="482"/>
      <c r="AV1441" s="482"/>
      <c r="AW1441" s="2450" t="s">
        <v>974</v>
      </c>
      <c r="AX1441" s="2450"/>
      <c r="AY1441" s="2450"/>
      <c r="AZ1441" s="2450"/>
      <c r="BA1441" s="2450"/>
      <c r="BB1441" s="2450"/>
      <c r="BC1441" s="2450"/>
      <c r="BD1441" s="2450"/>
      <c r="BE1441" s="2450"/>
      <c r="BF1441" s="2450"/>
      <c r="BG1441" s="2450"/>
      <c r="BH1441" s="2450"/>
      <c r="BI1441" s="2450"/>
      <c r="BJ1441" s="2450"/>
      <c r="BK1441" s="2450"/>
      <c r="BL1441" s="2450"/>
      <c r="BM1441" s="2450"/>
      <c r="BN1441" s="2450"/>
      <c r="BO1441" s="2450"/>
      <c r="BP1441" s="2450"/>
      <c r="BQ1441" s="2450"/>
      <c r="BR1441" s="2450"/>
      <c r="BS1441" s="2450"/>
      <c r="BT1441" s="2450"/>
      <c r="BU1441" s="2450"/>
      <c r="BV1441" s="2450"/>
      <c r="BW1441" s="2450"/>
      <c r="BX1441" s="2450"/>
      <c r="BY1441" s="2450"/>
      <c r="BZ1441" s="2450"/>
      <c r="CA1441" s="2450"/>
      <c r="CB1441" s="2450"/>
      <c r="CC1441" s="2450"/>
      <c r="CD1441" s="2450"/>
      <c r="CE1441" s="2450"/>
      <c r="CF1441" s="2450"/>
      <c r="CG1441" s="2450"/>
      <c r="CH1441" s="2450"/>
      <c r="CI1441" s="482"/>
      <c r="CJ1441" s="482"/>
      <c r="CK1441" s="482"/>
      <c r="CL1441" s="482"/>
      <c r="CM1441" s="482"/>
      <c r="CN1441" s="482"/>
      <c r="CO1441" s="482"/>
      <c r="CP1441" s="482"/>
      <c r="CQ1441" s="482"/>
      <c r="CR1441" s="482"/>
      <c r="CS1441" s="482"/>
      <c r="CT1441" s="482"/>
      <c r="CU1441" s="482"/>
      <c r="CV1441" s="482"/>
      <c r="CW1441" s="482"/>
      <c r="CX1441" s="482"/>
      <c r="CY1441" s="482"/>
      <c r="CZ1441" s="482"/>
      <c r="DA1441" s="482"/>
      <c r="DB1441" s="482"/>
      <c r="DC1441" s="482"/>
      <c r="DD1441" s="482"/>
      <c r="DE1441" s="482"/>
      <c r="DF1441" s="482"/>
      <c r="DG1441" s="482"/>
      <c r="DH1441" s="482"/>
      <c r="DI1441" s="482"/>
      <c r="DJ1441" s="482"/>
      <c r="DK1441" s="482"/>
      <c r="DL1441" s="482"/>
      <c r="DM1441" s="482"/>
      <c r="DN1441" s="482"/>
      <c r="DO1441" s="482"/>
      <c r="DP1441" s="482"/>
      <c r="DQ1441" s="482"/>
      <c r="DR1441" s="482"/>
      <c r="DS1441" s="482"/>
      <c r="DT1441" s="482"/>
      <c r="DU1441" s="482"/>
      <c r="DV1441" s="482"/>
      <c r="DW1441" s="482"/>
    </row>
    <row r="1442" spans="3:127">
      <c r="C1442" s="482"/>
      <c r="D1442" s="482"/>
      <c r="E1442" s="482"/>
      <c r="F1442" s="482"/>
      <c r="G1442" s="482"/>
      <c r="H1442" s="482"/>
      <c r="I1442" s="482"/>
      <c r="J1442" s="482"/>
      <c r="K1442" s="482"/>
      <c r="L1442" s="482"/>
      <c r="M1442" s="482"/>
      <c r="N1442" s="482"/>
      <c r="O1442" s="482"/>
      <c r="P1442" s="482"/>
      <c r="Q1442" s="482"/>
      <c r="R1442" s="482"/>
      <c r="S1442" s="482"/>
      <c r="T1442" s="482"/>
      <c r="U1442" s="482"/>
      <c r="V1442" s="482"/>
      <c r="W1442" s="482"/>
      <c r="X1442" s="482"/>
      <c r="Y1442" s="482"/>
      <c r="Z1442" s="482"/>
      <c r="AA1442" s="482"/>
      <c r="AB1442" s="482"/>
      <c r="AC1442" s="482"/>
      <c r="AD1442" s="482"/>
      <c r="AE1442" s="482"/>
      <c r="AF1442" s="482"/>
      <c r="AG1442" s="482"/>
      <c r="AH1442" s="482"/>
      <c r="AI1442" s="482"/>
      <c r="AJ1442" s="482"/>
      <c r="AK1442" s="482"/>
      <c r="AL1442" s="482"/>
      <c r="AM1442" s="482"/>
      <c r="AN1442" s="482"/>
      <c r="AO1442" s="482"/>
      <c r="AP1442" s="482"/>
      <c r="AQ1442" s="482"/>
      <c r="AR1442" s="482"/>
      <c r="AS1442" s="482"/>
      <c r="AT1442" s="482"/>
      <c r="AU1442" s="482"/>
      <c r="AV1442" s="482"/>
      <c r="AW1442" s="482"/>
      <c r="AX1442" s="482"/>
      <c r="AY1442" s="482"/>
      <c r="AZ1442" s="482"/>
      <c r="BA1442" s="482"/>
      <c r="BB1442" s="482"/>
      <c r="BC1442" s="482"/>
      <c r="BD1442" s="482"/>
      <c r="BE1442" s="482"/>
      <c r="BF1442" s="482"/>
      <c r="BG1442" s="482"/>
      <c r="BH1442" s="482"/>
      <c r="BI1442" s="482"/>
      <c r="BJ1442" s="482"/>
      <c r="BK1442" s="482"/>
      <c r="BL1442" s="482"/>
      <c r="BM1442" s="482"/>
      <c r="BN1442" s="482"/>
      <c r="BO1442" s="482"/>
      <c r="BP1442" s="482"/>
      <c r="BQ1442" s="482"/>
      <c r="BR1442" s="482"/>
      <c r="BS1442" s="482"/>
      <c r="BT1442" s="482"/>
      <c r="BU1442" s="482"/>
      <c r="BV1442" s="482"/>
      <c r="BW1442" s="482"/>
      <c r="BX1442" s="482"/>
      <c r="BY1442" s="482"/>
      <c r="BZ1442" s="482"/>
      <c r="CA1442" s="482"/>
      <c r="CB1442" s="482"/>
      <c r="CC1442" s="482"/>
      <c r="CD1442" s="482"/>
      <c r="CE1442" s="482"/>
      <c r="CF1442" s="482"/>
      <c r="CG1442" s="482"/>
      <c r="CH1442" s="482"/>
      <c r="CI1442" s="482"/>
      <c r="CJ1442" s="482"/>
      <c r="CK1442" s="482"/>
      <c r="CL1442" s="482"/>
      <c r="CM1442" s="482"/>
      <c r="CN1442" s="482"/>
      <c r="CO1442" s="482"/>
      <c r="CP1442" s="482"/>
      <c r="CQ1442" s="482"/>
      <c r="CR1442" s="482"/>
      <c r="CS1442" s="482"/>
      <c r="CT1442" s="482"/>
      <c r="CU1442" s="482"/>
      <c r="CV1442" s="482"/>
      <c r="CW1442" s="482"/>
      <c r="CX1442" s="482"/>
      <c r="CY1442" s="482"/>
      <c r="CZ1442" s="482"/>
      <c r="DA1442" s="482"/>
      <c r="DB1442" s="482"/>
      <c r="DC1442" s="482"/>
      <c r="DD1442" s="482"/>
      <c r="DE1442" s="482"/>
      <c r="DF1442" s="482"/>
      <c r="DG1442" s="482"/>
      <c r="DH1442" s="482"/>
      <c r="DI1442" s="482"/>
      <c r="DJ1442" s="482"/>
      <c r="DK1442" s="482"/>
      <c r="DL1442" s="482"/>
      <c r="DM1442" s="482"/>
      <c r="DN1442" s="482"/>
      <c r="DO1442" s="482"/>
      <c r="DP1442" s="482"/>
      <c r="DQ1442" s="482"/>
      <c r="DR1442" s="482"/>
      <c r="DS1442" s="482"/>
      <c r="DT1442" s="482"/>
      <c r="DU1442" s="482"/>
      <c r="DV1442" s="482"/>
      <c r="DW1442" s="482"/>
    </row>
    <row r="1443" spans="3:127" ht="22.5" customHeight="1">
      <c r="C1443" s="2446" t="s">
        <v>931</v>
      </c>
      <c r="D1443" s="2447"/>
      <c r="E1443" s="2447"/>
      <c r="F1443" s="2447"/>
      <c r="G1443" s="2447"/>
      <c r="H1443" s="2447"/>
      <c r="I1443" s="2447"/>
      <c r="J1443" s="2447"/>
      <c r="K1443" s="2447"/>
      <c r="L1443" s="2447"/>
      <c r="M1443" s="2447"/>
      <c r="N1443" s="2447"/>
      <c r="O1443" s="2447"/>
      <c r="P1443" s="2447"/>
      <c r="Q1443" s="2447"/>
      <c r="R1443" s="2447"/>
      <c r="S1443" s="2447"/>
      <c r="T1443" s="2447"/>
      <c r="U1443" s="2447"/>
      <c r="V1443" s="2447"/>
      <c r="W1443" s="2447"/>
      <c r="X1443" s="2447"/>
      <c r="Y1443" s="2447"/>
      <c r="Z1443" s="2447"/>
      <c r="AA1443" s="2447"/>
      <c r="AB1443" s="2447"/>
      <c r="AC1443" s="2447"/>
      <c r="AD1443" s="2448"/>
      <c r="AE1443" s="2446" t="s">
        <v>963</v>
      </c>
      <c r="AF1443" s="2447"/>
      <c r="AG1443" s="2447"/>
      <c r="AH1443" s="2447"/>
      <c r="AI1443" s="2447"/>
      <c r="AJ1443" s="2447"/>
      <c r="AK1443" s="2447"/>
      <c r="AL1443" s="2447"/>
      <c r="AM1443" s="2447"/>
      <c r="AN1443" s="2447"/>
      <c r="AO1443" s="2447"/>
      <c r="AP1443" s="2447"/>
      <c r="AQ1443" s="2447"/>
      <c r="AR1443" s="2447"/>
      <c r="AS1443" s="2447"/>
      <c r="AT1443" s="2447"/>
      <c r="AU1443" s="2447"/>
      <c r="AV1443" s="2447"/>
      <c r="AW1443" s="2447"/>
      <c r="AX1443" s="2447"/>
      <c r="AY1443" s="2447"/>
      <c r="AZ1443" s="2447"/>
      <c r="BA1443" s="2447"/>
      <c r="BB1443" s="2447"/>
      <c r="BC1443" s="2447"/>
      <c r="BD1443" s="2447"/>
      <c r="BE1443" s="2447"/>
      <c r="BF1443" s="2448"/>
      <c r="BG1443" s="2446" t="s">
        <v>964</v>
      </c>
      <c r="BH1443" s="2447"/>
      <c r="BI1443" s="2447"/>
      <c r="BJ1443" s="2447"/>
      <c r="BK1443" s="2447"/>
      <c r="BL1443" s="2447"/>
      <c r="BM1443" s="2447"/>
      <c r="BN1443" s="2447"/>
      <c r="BO1443" s="2447"/>
      <c r="BP1443" s="2447"/>
      <c r="BQ1443" s="2447"/>
      <c r="BR1443" s="2447"/>
      <c r="BS1443" s="2447"/>
      <c r="BT1443" s="2447"/>
      <c r="BU1443" s="2447"/>
      <c r="BV1443" s="2447"/>
      <c r="BW1443" s="2447"/>
      <c r="BX1443" s="2447"/>
      <c r="BY1443" s="2447"/>
      <c r="BZ1443" s="2447"/>
      <c r="CA1443" s="2447"/>
      <c r="CB1443" s="2447"/>
      <c r="CC1443" s="2447"/>
      <c r="CD1443" s="2447"/>
      <c r="CE1443" s="2447"/>
      <c r="CF1443" s="2447"/>
      <c r="CG1443" s="2447"/>
      <c r="CH1443" s="2448"/>
      <c r="CI1443" s="2446" t="s">
        <v>965</v>
      </c>
      <c r="CJ1443" s="2447"/>
      <c r="CK1443" s="2447"/>
      <c r="CL1443" s="2447"/>
      <c r="CM1443" s="2447"/>
      <c r="CN1443" s="2447"/>
      <c r="CO1443" s="2447"/>
      <c r="CP1443" s="2447"/>
      <c r="CQ1443" s="2447"/>
      <c r="CR1443" s="2447"/>
      <c r="CS1443" s="2447"/>
      <c r="CT1443" s="2447"/>
      <c r="CU1443" s="2447"/>
      <c r="CV1443" s="2447"/>
      <c r="CW1443" s="2447"/>
      <c r="CX1443" s="2447"/>
      <c r="CY1443" s="2447"/>
      <c r="CZ1443" s="2447"/>
      <c r="DA1443" s="2447"/>
      <c r="DB1443" s="2447"/>
      <c r="DC1443" s="2447"/>
      <c r="DD1443" s="2447"/>
      <c r="DE1443" s="2447"/>
      <c r="DF1443" s="2447"/>
      <c r="DG1443" s="2447"/>
      <c r="DH1443" s="2447"/>
      <c r="DI1443" s="2447"/>
      <c r="DJ1443" s="2448"/>
      <c r="DK1443" s="2446" t="s">
        <v>966</v>
      </c>
      <c r="DL1443" s="2447"/>
      <c r="DM1443" s="2447"/>
      <c r="DN1443" s="2447"/>
      <c r="DO1443" s="2447"/>
      <c r="DP1443" s="2447"/>
      <c r="DQ1443" s="2447"/>
      <c r="DR1443" s="2447"/>
      <c r="DS1443" s="2447"/>
      <c r="DT1443" s="2447"/>
      <c r="DU1443" s="2447"/>
      <c r="DV1443" s="2447"/>
      <c r="DW1443" s="2448"/>
    </row>
    <row r="1444" spans="3:127" ht="22.5" customHeight="1">
      <c r="C1444" s="2452"/>
      <c r="D1444" s="2453"/>
      <c r="E1444" s="2453"/>
      <c r="F1444" s="2453"/>
      <c r="G1444" s="2453"/>
      <c r="H1444" s="2453"/>
      <c r="I1444" s="2453"/>
      <c r="J1444" s="2453"/>
      <c r="K1444" s="2453"/>
      <c r="L1444" s="2453"/>
      <c r="M1444" s="2453"/>
      <c r="N1444" s="2453"/>
      <c r="O1444" s="2453"/>
      <c r="P1444" s="2453"/>
      <c r="Q1444" s="2453"/>
      <c r="R1444" s="2453"/>
      <c r="S1444" s="2453"/>
      <c r="T1444" s="2453"/>
      <c r="U1444" s="2453"/>
      <c r="V1444" s="2453"/>
      <c r="W1444" s="2453"/>
      <c r="X1444" s="2453"/>
      <c r="Y1444" s="2453"/>
      <c r="Z1444" s="2453"/>
      <c r="AA1444" s="2453"/>
      <c r="AB1444" s="2453"/>
      <c r="AC1444" s="2453"/>
      <c r="AD1444" s="2454"/>
      <c r="AE1444" s="2452"/>
      <c r="AF1444" s="2453"/>
      <c r="AG1444" s="2453"/>
      <c r="AH1444" s="2453"/>
      <c r="AI1444" s="2453"/>
      <c r="AJ1444" s="2453"/>
      <c r="AK1444" s="2453"/>
      <c r="AL1444" s="2453"/>
      <c r="AM1444" s="2453"/>
      <c r="AN1444" s="2453"/>
      <c r="AO1444" s="2453"/>
      <c r="AP1444" s="2453"/>
      <c r="AQ1444" s="2453"/>
      <c r="AR1444" s="2453"/>
      <c r="AS1444" s="2453"/>
      <c r="AT1444" s="2453"/>
      <c r="AU1444" s="2453"/>
      <c r="AV1444" s="2453"/>
      <c r="AW1444" s="2453"/>
      <c r="AX1444" s="2453"/>
      <c r="AY1444" s="2453"/>
      <c r="AZ1444" s="2453"/>
      <c r="BA1444" s="2453"/>
      <c r="BB1444" s="2453"/>
      <c r="BC1444" s="2453"/>
      <c r="BD1444" s="2453"/>
      <c r="BE1444" s="2453"/>
      <c r="BF1444" s="2454"/>
      <c r="BG1444" s="2452"/>
      <c r="BH1444" s="2453"/>
      <c r="BI1444" s="2453"/>
      <c r="BJ1444" s="2453"/>
      <c r="BK1444" s="2453"/>
      <c r="BL1444" s="2453"/>
      <c r="BM1444" s="2453"/>
      <c r="BN1444" s="2453"/>
      <c r="BO1444" s="2453"/>
      <c r="BP1444" s="2453"/>
      <c r="BQ1444" s="2453"/>
      <c r="BR1444" s="2453"/>
      <c r="BS1444" s="2453"/>
      <c r="BT1444" s="2453"/>
      <c r="BU1444" s="2453"/>
      <c r="BV1444" s="2453"/>
      <c r="BW1444" s="2453"/>
      <c r="BX1444" s="2453"/>
      <c r="BY1444" s="2453"/>
      <c r="BZ1444" s="2453"/>
      <c r="CA1444" s="2453"/>
      <c r="CB1444" s="2453"/>
      <c r="CC1444" s="2453"/>
      <c r="CD1444" s="2453"/>
      <c r="CE1444" s="2453"/>
      <c r="CF1444" s="2453"/>
      <c r="CG1444" s="2453"/>
      <c r="CH1444" s="2454"/>
      <c r="CI1444" s="2452"/>
      <c r="CJ1444" s="2453"/>
      <c r="CK1444" s="2453"/>
      <c r="CL1444" s="2453"/>
      <c r="CM1444" s="2453"/>
      <c r="CN1444" s="2453"/>
      <c r="CO1444" s="2453"/>
      <c r="CP1444" s="2453"/>
      <c r="CQ1444" s="2453"/>
      <c r="CR1444" s="2453"/>
      <c r="CS1444" s="2453"/>
      <c r="CT1444" s="2453"/>
      <c r="CU1444" s="2453"/>
      <c r="CV1444" s="2453"/>
      <c r="CW1444" s="2453"/>
      <c r="CX1444" s="2453"/>
      <c r="CY1444" s="2453"/>
      <c r="CZ1444" s="2453"/>
      <c r="DA1444" s="2453"/>
      <c r="DB1444" s="2453"/>
      <c r="DC1444" s="2453"/>
      <c r="DD1444" s="2453"/>
      <c r="DE1444" s="2453"/>
      <c r="DF1444" s="2453"/>
      <c r="DG1444" s="2453"/>
      <c r="DH1444" s="2453"/>
      <c r="DI1444" s="2453"/>
      <c r="DJ1444" s="2454"/>
      <c r="DK1444" s="2452"/>
      <c r="DL1444" s="2453"/>
      <c r="DM1444" s="2453"/>
      <c r="DN1444" s="2453"/>
      <c r="DO1444" s="2453"/>
      <c r="DP1444" s="2453"/>
      <c r="DQ1444" s="2453"/>
      <c r="DR1444" s="2453"/>
      <c r="DS1444" s="2453"/>
      <c r="DT1444" s="2453"/>
      <c r="DU1444" s="2453"/>
      <c r="DV1444" s="2453"/>
      <c r="DW1444" s="2454"/>
    </row>
    <row r="1445" spans="3:127" ht="22.5" customHeight="1">
      <c r="C1445" s="2446" t="s">
        <v>970</v>
      </c>
      <c r="D1445" s="2447"/>
      <c r="E1445" s="2447"/>
      <c r="F1445" s="2447"/>
      <c r="G1445" s="2447"/>
      <c r="H1445" s="2447"/>
      <c r="I1445" s="2447"/>
      <c r="J1445" s="2447"/>
      <c r="K1445" s="2447"/>
      <c r="L1445" s="2447"/>
      <c r="M1445" s="2447"/>
      <c r="N1445" s="2447"/>
      <c r="O1445" s="2447"/>
      <c r="P1445" s="2447"/>
      <c r="Q1445" s="2447"/>
      <c r="R1445" s="2447"/>
      <c r="S1445" s="2447"/>
      <c r="T1445" s="2447"/>
      <c r="U1445" s="2447"/>
      <c r="V1445" s="2447"/>
      <c r="W1445" s="2447"/>
      <c r="X1445" s="2447"/>
      <c r="Y1445" s="2447"/>
      <c r="Z1445" s="2447"/>
      <c r="AA1445" s="2447"/>
      <c r="AB1445" s="2447"/>
      <c r="AC1445" s="2447"/>
      <c r="AD1445" s="2448"/>
      <c r="AE1445" s="2446" t="s">
        <v>977</v>
      </c>
      <c r="AF1445" s="2447"/>
      <c r="AG1445" s="2447"/>
      <c r="AH1445" s="2447"/>
      <c r="AI1445" s="2447"/>
      <c r="AJ1445" s="2447"/>
      <c r="AK1445" s="2447"/>
      <c r="AL1445" s="2447"/>
      <c r="AM1445" s="2447"/>
      <c r="AN1445" s="2447"/>
      <c r="AO1445" s="2447"/>
      <c r="AP1445" s="2447"/>
      <c r="AQ1445" s="2447"/>
      <c r="AR1445" s="2447"/>
      <c r="AS1445" s="2447"/>
      <c r="AT1445" s="2447"/>
      <c r="AU1445" s="2447"/>
      <c r="AV1445" s="2447"/>
      <c r="AW1445" s="2447"/>
      <c r="AX1445" s="2447"/>
      <c r="AY1445" s="2447"/>
      <c r="AZ1445" s="2447"/>
      <c r="BA1445" s="2447"/>
      <c r="BB1445" s="2447"/>
      <c r="BC1445" s="2447"/>
      <c r="BD1445" s="2447"/>
      <c r="BE1445" s="2447"/>
      <c r="BF1445" s="2448"/>
      <c r="BG1445" s="2446" t="s">
        <v>975</v>
      </c>
      <c r="BH1445" s="2447"/>
      <c r="BI1445" s="2447"/>
      <c r="BJ1445" s="2447"/>
      <c r="BK1445" s="2447"/>
      <c r="BL1445" s="2447"/>
      <c r="BM1445" s="2447"/>
      <c r="BN1445" s="2447"/>
      <c r="BO1445" s="2447"/>
      <c r="BP1445" s="2447"/>
      <c r="BQ1445" s="2447"/>
      <c r="BR1445" s="2447"/>
      <c r="BS1445" s="2447"/>
      <c r="BT1445" s="2447"/>
      <c r="BU1445" s="2447"/>
      <c r="BV1445" s="2447"/>
      <c r="BW1445" s="2447"/>
      <c r="BX1445" s="2447"/>
      <c r="BY1445" s="2447"/>
      <c r="BZ1445" s="2447"/>
      <c r="CA1445" s="2447"/>
      <c r="CB1445" s="2447"/>
      <c r="CC1445" s="2447"/>
      <c r="CD1445" s="2447"/>
      <c r="CE1445" s="2447"/>
      <c r="CF1445" s="2447"/>
      <c r="CG1445" s="2447"/>
      <c r="CH1445" s="2448"/>
      <c r="CI1445" s="2458" t="s">
        <v>969</v>
      </c>
      <c r="CJ1445" s="2459"/>
      <c r="CK1445" s="2459"/>
      <c r="CL1445" s="2459"/>
      <c r="CM1445" s="2459"/>
      <c r="CN1445" s="2459"/>
      <c r="CO1445" s="2459"/>
      <c r="CP1445" s="2459"/>
      <c r="CQ1445" s="2459"/>
      <c r="CR1445" s="2459"/>
      <c r="CS1445" s="2459"/>
      <c r="CT1445" s="2459"/>
      <c r="CU1445" s="2459"/>
      <c r="CV1445" s="2459"/>
      <c r="CW1445" s="2459"/>
      <c r="CX1445" s="2459"/>
      <c r="CY1445" s="2459"/>
      <c r="CZ1445" s="2459"/>
      <c r="DA1445" s="2459"/>
      <c r="DB1445" s="2459"/>
      <c r="DC1445" s="2459"/>
      <c r="DD1445" s="2459"/>
      <c r="DE1445" s="2459"/>
      <c r="DF1445" s="2459"/>
      <c r="DG1445" s="2459"/>
      <c r="DH1445" s="2459"/>
      <c r="DI1445" s="2459"/>
      <c r="DJ1445" s="2460"/>
      <c r="DK1445" s="2446"/>
      <c r="DL1445" s="2447"/>
      <c r="DM1445" s="2447"/>
      <c r="DN1445" s="2447"/>
      <c r="DO1445" s="2447"/>
      <c r="DP1445" s="2447"/>
      <c r="DQ1445" s="2447"/>
      <c r="DR1445" s="2447"/>
      <c r="DS1445" s="2447"/>
      <c r="DT1445" s="2447" t="s">
        <v>972</v>
      </c>
      <c r="DU1445" s="2447"/>
      <c r="DV1445" s="2447"/>
      <c r="DW1445" s="2448"/>
    </row>
    <row r="1446" spans="3:127" ht="22.5" customHeight="1">
      <c r="C1446" s="2452"/>
      <c r="D1446" s="2453"/>
      <c r="E1446" s="2453"/>
      <c r="F1446" s="2453"/>
      <c r="G1446" s="2453"/>
      <c r="H1446" s="2453"/>
      <c r="I1446" s="2453"/>
      <c r="J1446" s="2453"/>
      <c r="K1446" s="2453"/>
      <c r="L1446" s="2453"/>
      <c r="M1446" s="2453"/>
      <c r="N1446" s="2453"/>
      <c r="O1446" s="2453"/>
      <c r="P1446" s="2453"/>
      <c r="Q1446" s="2453"/>
      <c r="R1446" s="2453"/>
      <c r="S1446" s="2453"/>
      <c r="T1446" s="2453"/>
      <c r="U1446" s="2453"/>
      <c r="V1446" s="2453"/>
      <c r="W1446" s="2453"/>
      <c r="X1446" s="2453"/>
      <c r="Y1446" s="2453"/>
      <c r="Z1446" s="2453"/>
      <c r="AA1446" s="2453"/>
      <c r="AB1446" s="2453"/>
      <c r="AC1446" s="2453"/>
      <c r="AD1446" s="2454"/>
      <c r="AE1446" s="2452"/>
      <c r="AF1446" s="2453"/>
      <c r="AG1446" s="2453"/>
      <c r="AH1446" s="2453"/>
      <c r="AI1446" s="2453"/>
      <c r="AJ1446" s="2453"/>
      <c r="AK1446" s="2453"/>
      <c r="AL1446" s="2453"/>
      <c r="AM1446" s="2453"/>
      <c r="AN1446" s="2453"/>
      <c r="AO1446" s="2453"/>
      <c r="AP1446" s="2453"/>
      <c r="AQ1446" s="2453"/>
      <c r="AR1446" s="2453"/>
      <c r="AS1446" s="2453"/>
      <c r="AT1446" s="2453"/>
      <c r="AU1446" s="2453"/>
      <c r="AV1446" s="2453"/>
      <c r="AW1446" s="2453"/>
      <c r="AX1446" s="2453"/>
      <c r="AY1446" s="2453"/>
      <c r="AZ1446" s="2453"/>
      <c r="BA1446" s="2453"/>
      <c r="BB1446" s="2453"/>
      <c r="BC1446" s="2453"/>
      <c r="BD1446" s="2453"/>
      <c r="BE1446" s="2453"/>
      <c r="BF1446" s="2454"/>
      <c r="BG1446" s="2452"/>
      <c r="BH1446" s="2453"/>
      <c r="BI1446" s="2453"/>
      <c r="BJ1446" s="2453"/>
      <c r="BK1446" s="2453"/>
      <c r="BL1446" s="2453"/>
      <c r="BM1446" s="2453"/>
      <c r="BN1446" s="2453"/>
      <c r="BO1446" s="2453"/>
      <c r="BP1446" s="2453"/>
      <c r="BQ1446" s="2453"/>
      <c r="BR1446" s="2453"/>
      <c r="BS1446" s="2453"/>
      <c r="BT1446" s="2453"/>
      <c r="BU1446" s="2453"/>
      <c r="BV1446" s="2453"/>
      <c r="BW1446" s="2453"/>
      <c r="BX1446" s="2453"/>
      <c r="BY1446" s="2453"/>
      <c r="BZ1446" s="2453"/>
      <c r="CA1446" s="2453"/>
      <c r="CB1446" s="2453"/>
      <c r="CC1446" s="2453"/>
      <c r="CD1446" s="2453"/>
      <c r="CE1446" s="2453"/>
      <c r="CF1446" s="2453"/>
      <c r="CG1446" s="2453"/>
      <c r="CH1446" s="2454"/>
      <c r="CI1446" s="2461"/>
      <c r="CJ1446" s="2462"/>
      <c r="CK1446" s="2462"/>
      <c r="CL1446" s="2462"/>
      <c r="CM1446" s="2462"/>
      <c r="CN1446" s="2462"/>
      <c r="CO1446" s="2462"/>
      <c r="CP1446" s="2462"/>
      <c r="CQ1446" s="2462"/>
      <c r="CR1446" s="2462"/>
      <c r="CS1446" s="2462"/>
      <c r="CT1446" s="2462"/>
      <c r="CU1446" s="2462"/>
      <c r="CV1446" s="2462"/>
      <c r="CW1446" s="2462"/>
      <c r="CX1446" s="2462"/>
      <c r="CY1446" s="2462"/>
      <c r="CZ1446" s="2462"/>
      <c r="DA1446" s="2462"/>
      <c r="DB1446" s="2462"/>
      <c r="DC1446" s="2462"/>
      <c r="DD1446" s="2462"/>
      <c r="DE1446" s="2462"/>
      <c r="DF1446" s="2462"/>
      <c r="DG1446" s="2462"/>
      <c r="DH1446" s="2462"/>
      <c r="DI1446" s="2462"/>
      <c r="DJ1446" s="2463"/>
      <c r="DK1446" s="2452"/>
      <c r="DL1446" s="2453"/>
      <c r="DM1446" s="2453"/>
      <c r="DN1446" s="2453"/>
      <c r="DO1446" s="2453"/>
      <c r="DP1446" s="2453"/>
      <c r="DQ1446" s="2453"/>
      <c r="DR1446" s="2453"/>
      <c r="DS1446" s="2453"/>
      <c r="DT1446" s="2453"/>
      <c r="DU1446" s="2453"/>
      <c r="DV1446" s="2453"/>
      <c r="DW1446" s="2454"/>
    </row>
    <row r="1447" spans="3:127" ht="22.5" customHeight="1">
      <c r="C1447" s="2446" t="s">
        <v>970</v>
      </c>
      <c r="D1447" s="2447"/>
      <c r="E1447" s="2447"/>
      <c r="F1447" s="2447"/>
      <c r="G1447" s="2447"/>
      <c r="H1447" s="2447"/>
      <c r="I1447" s="2447"/>
      <c r="J1447" s="2447"/>
      <c r="K1447" s="2447"/>
      <c r="L1447" s="2447"/>
      <c r="M1447" s="2447"/>
      <c r="N1447" s="2447"/>
      <c r="O1447" s="2447"/>
      <c r="P1447" s="2447"/>
      <c r="Q1447" s="2447"/>
      <c r="R1447" s="2447"/>
      <c r="S1447" s="2447"/>
      <c r="T1447" s="2447"/>
      <c r="U1447" s="2447"/>
      <c r="V1447" s="2447"/>
      <c r="W1447" s="2447"/>
      <c r="X1447" s="2447"/>
      <c r="Y1447" s="2447"/>
      <c r="Z1447" s="2447"/>
      <c r="AA1447" s="2447"/>
      <c r="AB1447" s="2447"/>
      <c r="AC1447" s="2447"/>
      <c r="AD1447" s="2448"/>
      <c r="AE1447" s="2446" t="s">
        <v>978</v>
      </c>
      <c r="AF1447" s="2447"/>
      <c r="AG1447" s="2447"/>
      <c r="AH1447" s="2447"/>
      <c r="AI1447" s="2447"/>
      <c r="AJ1447" s="2447"/>
      <c r="AK1447" s="2447"/>
      <c r="AL1447" s="2447"/>
      <c r="AM1447" s="2447"/>
      <c r="AN1447" s="2447"/>
      <c r="AO1447" s="2447"/>
      <c r="AP1447" s="2447"/>
      <c r="AQ1447" s="2447"/>
      <c r="AR1447" s="2447"/>
      <c r="AS1447" s="2447"/>
      <c r="AT1447" s="2447"/>
      <c r="AU1447" s="2447"/>
      <c r="AV1447" s="2447"/>
      <c r="AW1447" s="2447"/>
      <c r="AX1447" s="2447"/>
      <c r="AY1447" s="2447"/>
      <c r="AZ1447" s="2447"/>
      <c r="BA1447" s="2447"/>
      <c r="BB1447" s="2447"/>
      <c r="BC1447" s="2447"/>
      <c r="BD1447" s="2447"/>
      <c r="BE1447" s="2447"/>
      <c r="BF1447" s="2448"/>
      <c r="BG1447" s="2446" t="s">
        <v>976</v>
      </c>
      <c r="BH1447" s="2447"/>
      <c r="BI1447" s="2447"/>
      <c r="BJ1447" s="2447"/>
      <c r="BK1447" s="2447"/>
      <c r="BL1447" s="2447"/>
      <c r="BM1447" s="2447"/>
      <c r="BN1447" s="2447"/>
      <c r="BO1447" s="2447"/>
      <c r="BP1447" s="2447"/>
      <c r="BQ1447" s="2447"/>
      <c r="BR1447" s="2447"/>
      <c r="BS1447" s="2447"/>
      <c r="BT1447" s="2447"/>
      <c r="BU1447" s="2447"/>
      <c r="BV1447" s="2447"/>
      <c r="BW1447" s="2447"/>
      <c r="BX1447" s="2447"/>
      <c r="BY1447" s="2447"/>
      <c r="BZ1447" s="2447"/>
      <c r="CA1447" s="2447"/>
      <c r="CB1447" s="2447"/>
      <c r="CC1447" s="2447"/>
      <c r="CD1447" s="2447"/>
      <c r="CE1447" s="2447"/>
      <c r="CF1447" s="2447"/>
      <c r="CG1447" s="2447"/>
      <c r="CH1447" s="2448"/>
      <c r="CI1447" s="2458" t="s">
        <v>969</v>
      </c>
      <c r="CJ1447" s="2459"/>
      <c r="CK1447" s="2459"/>
      <c r="CL1447" s="2459"/>
      <c r="CM1447" s="2459"/>
      <c r="CN1447" s="2459"/>
      <c r="CO1447" s="2459"/>
      <c r="CP1447" s="2459"/>
      <c r="CQ1447" s="2459"/>
      <c r="CR1447" s="2459"/>
      <c r="CS1447" s="2459"/>
      <c r="CT1447" s="2459"/>
      <c r="CU1447" s="2459"/>
      <c r="CV1447" s="2459"/>
      <c r="CW1447" s="2459"/>
      <c r="CX1447" s="2459"/>
      <c r="CY1447" s="2459"/>
      <c r="CZ1447" s="2459"/>
      <c r="DA1447" s="2459"/>
      <c r="DB1447" s="2459"/>
      <c r="DC1447" s="2459"/>
      <c r="DD1447" s="2459"/>
      <c r="DE1447" s="2459"/>
      <c r="DF1447" s="2459"/>
      <c r="DG1447" s="2459"/>
      <c r="DH1447" s="2459"/>
      <c r="DI1447" s="2459"/>
      <c r="DJ1447" s="2460"/>
      <c r="DK1447" s="2446"/>
      <c r="DL1447" s="2447"/>
      <c r="DM1447" s="2447"/>
      <c r="DN1447" s="2447"/>
      <c r="DO1447" s="2447"/>
      <c r="DP1447" s="2447"/>
      <c r="DQ1447" s="2447"/>
      <c r="DR1447" s="2447"/>
      <c r="DS1447" s="2447"/>
      <c r="DT1447" s="2447" t="s">
        <v>972</v>
      </c>
      <c r="DU1447" s="2447"/>
      <c r="DV1447" s="2447"/>
      <c r="DW1447" s="2448"/>
    </row>
    <row r="1448" spans="3:127" ht="22.5" customHeight="1">
      <c r="C1448" s="2452"/>
      <c r="D1448" s="2453"/>
      <c r="E1448" s="2453"/>
      <c r="F1448" s="2453"/>
      <c r="G1448" s="2453"/>
      <c r="H1448" s="2453"/>
      <c r="I1448" s="2453"/>
      <c r="J1448" s="2453"/>
      <c r="K1448" s="2453"/>
      <c r="L1448" s="2453"/>
      <c r="M1448" s="2453"/>
      <c r="N1448" s="2453"/>
      <c r="O1448" s="2453"/>
      <c r="P1448" s="2453"/>
      <c r="Q1448" s="2453"/>
      <c r="R1448" s="2453"/>
      <c r="S1448" s="2453"/>
      <c r="T1448" s="2453"/>
      <c r="U1448" s="2453"/>
      <c r="V1448" s="2453"/>
      <c r="W1448" s="2453"/>
      <c r="X1448" s="2453"/>
      <c r="Y1448" s="2453"/>
      <c r="Z1448" s="2453"/>
      <c r="AA1448" s="2453"/>
      <c r="AB1448" s="2453"/>
      <c r="AC1448" s="2453"/>
      <c r="AD1448" s="2454"/>
      <c r="AE1448" s="2452"/>
      <c r="AF1448" s="2453"/>
      <c r="AG1448" s="2453"/>
      <c r="AH1448" s="2453"/>
      <c r="AI1448" s="2453"/>
      <c r="AJ1448" s="2453"/>
      <c r="AK1448" s="2453"/>
      <c r="AL1448" s="2453"/>
      <c r="AM1448" s="2453"/>
      <c r="AN1448" s="2453"/>
      <c r="AO1448" s="2453"/>
      <c r="AP1448" s="2453"/>
      <c r="AQ1448" s="2453"/>
      <c r="AR1448" s="2453"/>
      <c r="AS1448" s="2453"/>
      <c r="AT1448" s="2453"/>
      <c r="AU1448" s="2453"/>
      <c r="AV1448" s="2453"/>
      <c r="AW1448" s="2453"/>
      <c r="AX1448" s="2453"/>
      <c r="AY1448" s="2453"/>
      <c r="AZ1448" s="2453"/>
      <c r="BA1448" s="2453"/>
      <c r="BB1448" s="2453"/>
      <c r="BC1448" s="2453"/>
      <c r="BD1448" s="2453"/>
      <c r="BE1448" s="2453"/>
      <c r="BF1448" s="2454"/>
      <c r="BG1448" s="2452"/>
      <c r="BH1448" s="2453"/>
      <c r="BI1448" s="2453"/>
      <c r="BJ1448" s="2453"/>
      <c r="BK1448" s="2453"/>
      <c r="BL1448" s="2453"/>
      <c r="BM1448" s="2453"/>
      <c r="BN1448" s="2453"/>
      <c r="BO1448" s="2453"/>
      <c r="BP1448" s="2453"/>
      <c r="BQ1448" s="2453"/>
      <c r="BR1448" s="2453"/>
      <c r="BS1448" s="2453"/>
      <c r="BT1448" s="2453"/>
      <c r="BU1448" s="2453"/>
      <c r="BV1448" s="2453"/>
      <c r="BW1448" s="2453"/>
      <c r="BX1448" s="2453"/>
      <c r="BY1448" s="2453"/>
      <c r="BZ1448" s="2453"/>
      <c r="CA1448" s="2453"/>
      <c r="CB1448" s="2453"/>
      <c r="CC1448" s="2453"/>
      <c r="CD1448" s="2453"/>
      <c r="CE1448" s="2453"/>
      <c r="CF1448" s="2453"/>
      <c r="CG1448" s="2453"/>
      <c r="CH1448" s="2454"/>
      <c r="CI1448" s="2461"/>
      <c r="CJ1448" s="2462"/>
      <c r="CK1448" s="2462"/>
      <c r="CL1448" s="2462"/>
      <c r="CM1448" s="2462"/>
      <c r="CN1448" s="2462"/>
      <c r="CO1448" s="2462"/>
      <c r="CP1448" s="2462"/>
      <c r="CQ1448" s="2462"/>
      <c r="CR1448" s="2462"/>
      <c r="CS1448" s="2462"/>
      <c r="CT1448" s="2462"/>
      <c r="CU1448" s="2462"/>
      <c r="CV1448" s="2462"/>
      <c r="CW1448" s="2462"/>
      <c r="CX1448" s="2462"/>
      <c r="CY1448" s="2462"/>
      <c r="CZ1448" s="2462"/>
      <c r="DA1448" s="2462"/>
      <c r="DB1448" s="2462"/>
      <c r="DC1448" s="2462"/>
      <c r="DD1448" s="2462"/>
      <c r="DE1448" s="2462"/>
      <c r="DF1448" s="2462"/>
      <c r="DG1448" s="2462"/>
      <c r="DH1448" s="2462"/>
      <c r="DI1448" s="2462"/>
      <c r="DJ1448" s="2463"/>
      <c r="DK1448" s="2452"/>
      <c r="DL1448" s="2453"/>
      <c r="DM1448" s="2453"/>
      <c r="DN1448" s="2453"/>
      <c r="DO1448" s="2453"/>
      <c r="DP1448" s="2453"/>
      <c r="DQ1448" s="2453"/>
      <c r="DR1448" s="2453"/>
      <c r="DS1448" s="2453"/>
      <c r="DT1448" s="2453"/>
      <c r="DU1448" s="2453"/>
      <c r="DV1448" s="2453"/>
      <c r="DW1448" s="2454"/>
    </row>
    <row r="1449" spans="3:127" ht="22.5" customHeight="1">
      <c r="C1449" s="584"/>
      <c r="D1449" s="585"/>
      <c r="E1449" s="585"/>
      <c r="F1449" s="585"/>
      <c r="G1449" s="585"/>
      <c r="H1449" s="585"/>
      <c r="I1449" s="585"/>
      <c r="J1449" s="585"/>
      <c r="K1449" s="585"/>
      <c r="L1449" s="585"/>
      <c r="M1449" s="585"/>
      <c r="N1449" s="585"/>
      <c r="O1449" s="585"/>
      <c r="P1449" s="585"/>
      <c r="Q1449" s="585"/>
      <c r="R1449" s="585"/>
      <c r="S1449" s="585"/>
      <c r="T1449" s="585"/>
      <c r="U1449" s="585"/>
      <c r="V1449" s="585"/>
      <c r="W1449" s="585"/>
      <c r="X1449" s="585"/>
      <c r="Y1449" s="585"/>
      <c r="Z1449" s="585"/>
      <c r="AA1449" s="585"/>
      <c r="AB1449" s="585"/>
      <c r="AC1449" s="585"/>
      <c r="AD1449" s="586"/>
      <c r="AE1449" s="584"/>
      <c r="AF1449" s="585"/>
      <c r="AG1449" s="585"/>
      <c r="AH1449" s="585"/>
      <c r="AI1449" s="585"/>
      <c r="AJ1449" s="585"/>
      <c r="AK1449" s="585"/>
      <c r="AL1449" s="585"/>
      <c r="AM1449" s="585"/>
      <c r="AN1449" s="585"/>
      <c r="AO1449" s="585"/>
      <c r="AP1449" s="585"/>
      <c r="AQ1449" s="585"/>
      <c r="AR1449" s="585"/>
      <c r="AS1449" s="585"/>
      <c r="AT1449" s="585"/>
      <c r="AU1449" s="585"/>
      <c r="AV1449" s="585"/>
      <c r="AW1449" s="585"/>
      <c r="AX1449" s="585"/>
      <c r="AY1449" s="585"/>
      <c r="AZ1449" s="585"/>
      <c r="BA1449" s="585"/>
      <c r="BB1449" s="585"/>
      <c r="BC1449" s="585"/>
      <c r="BD1449" s="585"/>
      <c r="BE1449" s="585"/>
      <c r="BF1449" s="586"/>
      <c r="BG1449" s="584"/>
      <c r="BH1449" s="585"/>
      <c r="BI1449" s="585"/>
      <c r="BJ1449" s="585"/>
      <c r="BK1449" s="585"/>
      <c r="BL1449" s="585"/>
      <c r="BM1449" s="585"/>
      <c r="BN1449" s="585"/>
      <c r="BO1449" s="585"/>
      <c r="BP1449" s="585"/>
      <c r="BQ1449" s="585"/>
      <c r="BR1449" s="585"/>
      <c r="BS1449" s="585"/>
      <c r="BT1449" s="585"/>
      <c r="BU1449" s="585"/>
      <c r="BV1449" s="585"/>
      <c r="BW1449" s="585"/>
      <c r="BX1449" s="585"/>
      <c r="BY1449" s="585"/>
      <c r="BZ1449" s="585"/>
      <c r="CA1449" s="585"/>
      <c r="CB1449" s="585"/>
      <c r="CC1449" s="585"/>
      <c r="CD1449" s="585"/>
      <c r="CE1449" s="585"/>
      <c r="CF1449" s="585"/>
      <c r="CG1449" s="585"/>
      <c r="CH1449" s="586"/>
      <c r="CI1449" s="584"/>
      <c r="CJ1449" s="585"/>
      <c r="CK1449" s="585"/>
      <c r="CL1449" s="585"/>
      <c r="CM1449" s="585"/>
      <c r="CN1449" s="585"/>
      <c r="CO1449" s="585"/>
      <c r="CP1449" s="585"/>
      <c r="CQ1449" s="585"/>
      <c r="CR1449" s="585"/>
      <c r="CS1449" s="585"/>
      <c r="CT1449" s="585"/>
      <c r="CU1449" s="585"/>
      <c r="CV1449" s="585"/>
      <c r="CW1449" s="585"/>
      <c r="CX1449" s="585"/>
      <c r="CY1449" s="585"/>
      <c r="CZ1449" s="585"/>
      <c r="DA1449" s="585"/>
      <c r="DB1449" s="585"/>
      <c r="DC1449" s="585"/>
      <c r="DD1449" s="585"/>
      <c r="DE1449" s="585"/>
      <c r="DF1449" s="585"/>
      <c r="DG1449" s="585"/>
      <c r="DH1449" s="585"/>
      <c r="DI1449" s="585"/>
      <c r="DJ1449" s="586"/>
      <c r="DK1449" s="584"/>
      <c r="DL1449" s="585"/>
      <c r="DM1449" s="585"/>
      <c r="DN1449" s="585"/>
      <c r="DO1449" s="585"/>
      <c r="DP1449" s="585"/>
      <c r="DQ1449" s="585"/>
      <c r="DR1449" s="585"/>
      <c r="DS1449" s="585"/>
      <c r="DT1449" s="585"/>
      <c r="DU1449" s="585"/>
      <c r="DV1449" s="585"/>
      <c r="DW1449" s="586"/>
    </row>
    <row r="1450" spans="3:127" ht="22.5" customHeight="1">
      <c r="C1450" s="587"/>
      <c r="D1450" s="515"/>
      <c r="E1450" s="515"/>
      <c r="F1450" s="515"/>
      <c r="G1450" s="515"/>
      <c r="H1450" s="515"/>
      <c r="I1450" s="515"/>
      <c r="J1450" s="515"/>
      <c r="K1450" s="515"/>
      <c r="L1450" s="515"/>
      <c r="M1450" s="515"/>
      <c r="N1450" s="515"/>
      <c r="O1450" s="515"/>
      <c r="P1450" s="515"/>
      <c r="Q1450" s="515"/>
      <c r="R1450" s="515"/>
      <c r="S1450" s="515"/>
      <c r="T1450" s="515"/>
      <c r="U1450" s="515"/>
      <c r="V1450" s="515"/>
      <c r="W1450" s="515"/>
      <c r="X1450" s="515"/>
      <c r="Y1450" s="515"/>
      <c r="Z1450" s="515"/>
      <c r="AA1450" s="515"/>
      <c r="AB1450" s="515"/>
      <c r="AC1450" s="515"/>
      <c r="AD1450" s="588"/>
      <c r="AE1450" s="587"/>
      <c r="AF1450" s="515"/>
      <c r="AG1450" s="515"/>
      <c r="AH1450" s="515"/>
      <c r="AI1450" s="515"/>
      <c r="AJ1450" s="515"/>
      <c r="AK1450" s="515"/>
      <c r="AL1450" s="515"/>
      <c r="AM1450" s="515"/>
      <c r="AN1450" s="515"/>
      <c r="AO1450" s="515"/>
      <c r="AP1450" s="515"/>
      <c r="AQ1450" s="515"/>
      <c r="AR1450" s="515"/>
      <c r="AS1450" s="515"/>
      <c r="AT1450" s="515"/>
      <c r="AU1450" s="515"/>
      <c r="AV1450" s="515"/>
      <c r="AW1450" s="515"/>
      <c r="AX1450" s="515"/>
      <c r="AY1450" s="515"/>
      <c r="AZ1450" s="515"/>
      <c r="BA1450" s="515"/>
      <c r="BB1450" s="515"/>
      <c r="BC1450" s="515"/>
      <c r="BD1450" s="515"/>
      <c r="BE1450" s="515"/>
      <c r="BF1450" s="588"/>
      <c r="BG1450" s="587"/>
      <c r="BH1450" s="515"/>
      <c r="BI1450" s="515"/>
      <c r="BJ1450" s="515"/>
      <c r="BK1450" s="515"/>
      <c r="BL1450" s="515"/>
      <c r="BM1450" s="515"/>
      <c r="BN1450" s="515"/>
      <c r="BO1450" s="515"/>
      <c r="BP1450" s="515"/>
      <c r="BQ1450" s="515"/>
      <c r="BR1450" s="515"/>
      <c r="BS1450" s="515"/>
      <c r="BT1450" s="515"/>
      <c r="BU1450" s="515"/>
      <c r="BV1450" s="515"/>
      <c r="BW1450" s="515"/>
      <c r="BX1450" s="515"/>
      <c r="BY1450" s="515"/>
      <c r="BZ1450" s="515"/>
      <c r="CA1450" s="515"/>
      <c r="CB1450" s="515"/>
      <c r="CC1450" s="515"/>
      <c r="CD1450" s="515"/>
      <c r="CE1450" s="515"/>
      <c r="CF1450" s="515"/>
      <c r="CG1450" s="515"/>
      <c r="CH1450" s="588"/>
      <c r="CI1450" s="587"/>
      <c r="CJ1450" s="515"/>
      <c r="CK1450" s="515"/>
      <c r="CL1450" s="515"/>
      <c r="CM1450" s="515"/>
      <c r="CN1450" s="515"/>
      <c r="CO1450" s="515"/>
      <c r="CP1450" s="515"/>
      <c r="CQ1450" s="515"/>
      <c r="CR1450" s="515"/>
      <c r="CS1450" s="515"/>
      <c r="CT1450" s="515"/>
      <c r="CU1450" s="515"/>
      <c r="CV1450" s="515"/>
      <c r="CW1450" s="515"/>
      <c r="CX1450" s="515"/>
      <c r="CY1450" s="515"/>
      <c r="CZ1450" s="515"/>
      <c r="DA1450" s="515"/>
      <c r="DB1450" s="515"/>
      <c r="DC1450" s="515"/>
      <c r="DD1450" s="515"/>
      <c r="DE1450" s="515"/>
      <c r="DF1450" s="515"/>
      <c r="DG1450" s="515"/>
      <c r="DH1450" s="515"/>
      <c r="DI1450" s="515"/>
      <c r="DJ1450" s="588"/>
      <c r="DK1450" s="587"/>
      <c r="DL1450" s="515"/>
      <c r="DM1450" s="515"/>
      <c r="DN1450" s="515"/>
      <c r="DO1450" s="515"/>
      <c r="DP1450" s="515"/>
      <c r="DQ1450" s="515"/>
      <c r="DR1450" s="515"/>
      <c r="DS1450" s="515"/>
      <c r="DT1450" s="515"/>
      <c r="DU1450" s="515"/>
      <c r="DV1450" s="515"/>
      <c r="DW1450" s="588"/>
    </row>
    <row r="1451" spans="3:127" ht="22.5" customHeight="1">
      <c r="C1451" s="584"/>
      <c r="D1451" s="585"/>
      <c r="E1451" s="585"/>
      <c r="F1451" s="585"/>
      <c r="G1451" s="585"/>
      <c r="H1451" s="585"/>
      <c r="I1451" s="585"/>
      <c r="J1451" s="585"/>
      <c r="K1451" s="585"/>
      <c r="L1451" s="585"/>
      <c r="M1451" s="585"/>
      <c r="N1451" s="585"/>
      <c r="O1451" s="585"/>
      <c r="P1451" s="585"/>
      <c r="Q1451" s="585"/>
      <c r="R1451" s="585"/>
      <c r="S1451" s="585"/>
      <c r="T1451" s="585"/>
      <c r="U1451" s="585"/>
      <c r="V1451" s="585"/>
      <c r="W1451" s="585"/>
      <c r="X1451" s="585"/>
      <c r="Y1451" s="585"/>
      <c r="Z1451" s="585"/>
      <c r="AA1451" s="585"/>
      <c r="AB1451" s="585"/>
      <c r="AC1451" s="585"/>
      <c r="AD1451" s="586"/>
      <c r="AE1451" s="584"/>
      <c r="AF1451" s="585"/>
      <c r="AG1451" s="585"/>
      <c r="AH1451" s="585"/>
      <c r="AI1451" s="585"/>
      <c r="AJ1451" s="585"/>
      <c r="AK1451" s="585"/>
      <c r="AL1451" s="585"/>
      <c r="AM1451" s="585"/>
      <c r="AN1451" s="585"/>
      <c r="AO1451" s="585"/>
      <c r="AP1451" s="585"/>
      <c r="AQ1451" s="585"/>
      <c r="AR1451" s="585"/>
      <c r="AS1451" s="585"/>
      <c r="AT1451" s="585"/>
      <c r="AU1451" s="585"/>
      <c r="AV1451" s="585"/>
      <c r="AW1451" s="585"/>
      <c r="AX1451" s="585"/>
      <c r="AY1451" s="585"/>
      <c r="AZ1451" s="585"/>
      <c r="BA1451" s="585"/>
      <c r="BB1451" s="585"/>
      <c r="BC1451" s="585"/>
      <c r="BD1451" s="585"/>
      <c r="BE1451" s="585"/>
      <c r="BF1451" s="586"/>
      <c r="BG1451" s="584"/>
      <c r="BH1451" s="585"/>
      <c r="BI1451" s="585"/>
      <c r="BJ1451" s="585"/>
      <c r="BK1451" s="585"/>
      <c r="BL1451" s="585"/>
      <c r="BM1451" s="585"/>
      <c r="BN1451" s="585"/>
      <c r="BO1451" s="585"/>
      <c r="BP1451" s="585"/>
      <c r="BQ1451" s="585"/>
      <c r="BR1451" s="585"/>
      <c r="BS1451" s="585"/>
      <c r="BT1451" s="585"/>
      <c r="BU1451" s="585"/>
      <c r="BV1451" s="585"/>
      <c r="BW1451" s="585"/>
      <c r="BX1451" s="585"/>
      <c r="BY1451" s="585"/>
      <c r="BZ1451" s="585"/>
      <c r="CA1451" s="585"/>
      <c r="CB1451" s="585"/>
      <c r="CC1451" s="585"/>
      <c r="CD1451" s="585"/>
      <c r="CE1451" s="585"/>
      <c r="CF1451" s="585"/>
      <c r="CG1451" s="585"/>
      <c r="CH1451" s="586"/>
      <c r="CI1451" s="584"/>
      <c r="CJ1451" s="585"/>
      <c r="CK1451" s="585"/>
      <c r="CL1451" s="585"/>
      <c r="CM1451" s="585"/>
      <c r="CN1451" s="585"/>
      <c r="CO1451" s="585"/>
      <c r="CP1451" s="585"/>
      <c r="CQ1451" s="585"/>
      <c r="CR1451" s="585"/>
      <c r="CS1451" s="585"/>
      <c r="CT1451" s="585"/>
      <c r="CU1451" s="585"/>
      <c r="CV1451" s="585"/>
      <c r="CW1451" s="585"/>
      <c r="CX1451" s="585"/>
      <c r="CY1451" s="585"/>
      <c r="CZ1451" s="585"/>
      <c r="DA1451" s="585"/>
      <c r="DB1451" s="585"/>
      <c r="DC1451" s="585"/>
      <c r="DD1451" s="585"/>
      <c r="DE1451" s="585"/>
      <c r="DF1451" s="585"/>
      <c r="DG1451" s="585"/>
      <c r="DH1451" s="585"/>
      <c r="DI1451" s="585"/>
      <c r="DJ1451" s="586"/>
      <c r="DK1451" s="584"/>
      <c r="DL1451" s="585"/>
      <c r="DM1451" s="585"/>
      <c r="DN1451" s="585"/>
      <c r="DO1451" s="585"/>
      <c r="DP1451" s="585"/>
      <c r="DQ1451" s="585"/>
      <c r="DR1451" s="585"/>
      <c r="DS1451" s="585"/>
      <c r="DT1451" s="585"/>
      <c r="DU1451" s="585"/>
      <c r="DV1451" s="585"/>
      <c r="DW1451" s="586"/>
    </row>
    <row r="1452" spans="3:127" ht="22.5" customHeight="1">
      <c r="C1452" s="587"/>
      <c r="D1452" s="515"/>
      <c r="E1452" s="515"/>
      <c r="F1452" s="515"/>
      <c r="G1452" s="515"/>
      <c r="H1452" s="515"/>
      <c r="I1452" s="515"/>
      <c r="J1452" s="515"/>
      <c r="K1452" s="515"/>
      <c r="L1452" s="515"/>
      <c r="M1452" s="515"/>
      <c r="N1452" s="515"/>
      <c r="O1452" s="515"/>
      <c r="P1452" s="515"/>
      <c r="Q1452" s="515"/>
      <c r="R1452" s="515"/>
      <c r="S1452" s="515"/>
      <c r="T1452" s="515"/>
      <c r="U1452" s="515"/>
      <c r="V1452" s="515"/>
      <c r="W1452" s="515"/>
      <c r="X1452" s="515"/>
      <c r="Y1452" s="515"/>
      <c r="Z1452" s="515"/>
      <c r="AA1452" s="515"/>
      <c r="AB1452" s="515"/>
      <c r="AC1452" s="515"/>
      <c r="AD1452" s="588"/>
      <c r="AE1452" s="587"/>
      <c r="AF1452" s="515"/>
      <c r="AG1452" s="515"/>
      <c r="AH1452" s="515"/>
      <c r="AI1452" s="515"/>
      <c r="AJ1452" s="515"/>
      <c r="AK1452" s="515"/>
      <c r="AL1452" s="515"/>
      <c r="AM1452" s="515"/>
      <c r="AN1452" s="515"/>
      <c r="AO1452" s="515"/>
      <c r="AP1452" s="515"/>
      <c r="AQ1452" s="515"/>
      <c r="AR1452" s="515"/>
      <c r="AS1452" s="515"/>
      <c r="AT1452" s="515"/>
      <c r="AU1452" s="515"/>
      <c r="AV1452" s="515"/>
      <c r="AW1452" s="515"/>
      <c r="AX1452" s="515"/>
      <c r="AY1452" s="515"/>
      <c r="AZ1452" s="515"/>
      <c r="BA1452" s="515"/>
      <c r="BB1452" s="515"/>
      <c r="BC1452" s="515"/>
      <c r="BD1452" s="515"/>
      <c r="BE1452" s="515"/>
      <c r="BF1452" s="588"/>
      <c r="BG1452" s="587"/>
      <c r="BH1452" s="515"/>
      <c r="BI1452" s="515"/>
      <c r="BJ1452" s="515"/>
      <c r="BK1452" s="515"/>
      <c r="BL1452" s="515"/>
      <c r="BM1452" s="515"/>
      <c r="BN1452" s="515"/>
      <c r="BO1452" s="515"/>
      <c r="BP1452" s="515"/>
      <c r="BQ1452" s="515"/>
      <c r="BR1452" s="515"/>
      <c r="BS1452" s="515"/>
      <c r="BT1452" s="515"/>
      <c r="BU1452" s="515"/>
      <c r="BV1452" s="515"/>
      <c r="BW1452" s="515"/>
      <c r="BX1452" s="515"/>
      <c r="BY1452" s="515"/>
      <c r="BZ1452" s="515"/>
      <c r="CA1452" s="515"/>
      <c r="CB1452" s="515"/>
      <c r="CC1452" s="515"/>
      <c r="CD1452" s="515"/>
      <c r="CE1452" s="515"/>
      <c r="CF1452" s="515"/>
      <c r="CG1452" s="515"/>
      <c r="CH1452" s="588"/>
      <c r="CI1452" s="587"/>
      <c r="CJ1452" s="515"/>
      <c r="CK1452" s="515"/>
      <c r="CL1452" s="515"/>
      <c r="CM1452" s="515"/>
      <c r="CN1452" s="515"/>
      <c r="CO1452" s="515"/>
      <c r="CP1452" s="515"/>
      <c r="CQ1452" s="515"/>
      <c r="CR1452" s="515"/>
      <c r="CS1452" s="515"/>
      <c r="CT1452" s="515"/>
      <c r="CU1452" s="515"/>
      <c r="CV1452" s="515"/>
      <c r="CW1452" s="515"/>
      <c r="CX1452" s="515"/>
      <c r="CY1452" s="515"/>
      <c r="CZ1452" s="515"/>
      <c r="DA1452" s="515"/>
      <c r="DB1452" s="515"/>
      <c r="DC1452" s="515"/>
      <c r="DD1452" s="515"/>
      <c r="DE1452" s="515"/>
      <c r="DF1452" s="515"/>
      <c r="DG1452" s="515"/>
      <c r="DH1452" s="515"/>
      <c r="DI1452" s="515"/>
      <c r="DJ1452" s="588"/>
      <c r="DK1452" s="587"/>
      <c r="DL1452" s="515"/>
      <c r="DM1452" s="515"/>
      <c r="DN1452" s="515"/>
      <c r="DO1452" s="515"/>
      <c r="DP1452" s="515"/>
      <c r="DQ1452" s="515"/>
      <c r="DR1452" s="515"/>
      <c r="DS1452" s="515"/>
      <c r="DT1452" s="515"/>
      <c r="DU1452" s="515"/>
      <c r="DV1452" s="515"/>
      <c r="DW1452" s="588"/>
    </row>
    <row r="1453" spans="3:127" ht="22.5" customHeight="1">
      <c r="C1453" s="584"/>
      <c r="D1453" s="585"/>
      <c r="E1453" s="585"/>
      <c r="F1453" s="585"/>
      <c r="G1453" s="585"/>
      <c r="H1453" s="585"/>
      <c r="I1453" s="585"/>
      <c r="J1453" s="585"/>
      <c r="K1453" s="585"/>
      <c r="L1453" s="585"/>
      <c r="M1453" s="585"/>
      <c r="N1453" s="585"/>
      <c r="O1453" s="585"/>
      <c r="P1453" s="585"/>
      <c r="Q1453" s="585"/>
      <c r="R1453" s="585"/>
      <c r="S1453" s="585"/>
      <c r="T1453" s="585"/>
      <c r="U1453" s="585"/>
      <c r="V1453" s="585"/>
      <c r="W1453" s="585"/>
      <c r="X1453" s="585"/>
      <c r="Y1453" s="585"/>
      <c r="Z1453" s="585"/>
      <c r="AA1453" s="585"/>
      <c r="AB1453" s="585"/>
      <c r="AC1453" s="585"/>
      <c r="AD1453" s="586"/>
      <c r="AE1453" s="584"/>
      <c r="AF1453" s="585"/>
      <c r="AG1453" s="585"/>
      <c r="AH1453" s="585"/>
      <c r="AI1453" s="585"/>
      <c r="AJ1453" s="585"/>
      <c r="AK1453" s="585"/>
      <c r="AL1453" s="585"/>
      <c r="AM1453" s="585"/>
      <c r="AN1453" s="585"/>
      <c r="AO1453" s="585"/>
      <c r="AP1453" s="585"/>
      <c r="AQ1453" s="585"/>
      <c r="AR1453" s="585"/>
      <c r="AS1453" s="585"/>
      <c r="AT1453" s="585"/>
      <c r="AU1453" s="585"/>
      <c r="AV1453" s="585"/>
      <c r="AW1453" s="585"/>
      <c r="AX1453" s="585"/>
      <c r="AY1453" s="585"/>
      <c r="AZ1453" s="585"/>
      <c r="BA1453" s="585"/>
      <c r="BB1453" s="585"/>
      <c r="BC1453" s="585"/>
      <c r="BD1453" s="585"/>
      <c r="BE1453" s="585"/>
      <c r="BF1453" s="586"/>
      <c r="BG1453" s="584"/>
      <c r="BH1453" s="585"/>
      <c r="BI1453" s="585"/>
      <c r="BJ1453" s="585"/>
      <c r="BK1453" s="585"/>
      <c r="BL1453" s="585"/>
      <c r="BM1453" s="585"/>
      <c r="BN1453" s="585"/>
      <c r="BO1453" s="585"/>
      <c r="BP1453" s="585"/>
      <c r="BQ1453" s="585"/>
      <c r="BR1453" s="585"/>
      <c r="BS1453" s="585"/>
      <c r="BT1453" s="585"/>
      <c r="BU1453" s="585"/>
      <c r="BV1453" s="585"/>
      <c r="BW1453" s="585"/>
      <c r="BX1453" s="585"/>
      <c r="BY1453" s="585"/>
      <c r="BZ1453" s="585"/>
      <c r="CA1453" s="585"/>
      <c r="CB1453" s="585"/>
      <c r="CC1453" s="585"/>
      <c r="CD1453" s="585"/>
      <c r="CE1453" s="585"/>
      <c r="CF1453" s="585"/>
      <c r="CG1453" s="585"/>
      <c r="CH1453" s="586"/>
      <c r="CI1453" s="584"/>
      <c r="CJ1453" s="585"/>
      <c r="CK1453" s="585"/>
      <c r="CL1453" s="585"/>
      <c r="CM1453" s="585"/>
      <c r="CN1453" s="585"/>
      <c r="CO1453" s="585"/>
      <c r="CP1453" s="585"/>
      <c r="CQ1453" s="585"/>
      <c r="CR1453" s="585"/>
      <c r="CS1453" s="585"/>
      <c r="CT1453" s="585"/>
      <c r="CU1453" s="585"/>
      <c r="CV1453" s="585"/>
      <c r="CW1453" s="585"/>
      <c r="CX1453" s="585"/>
      <c r="CY1453" s="585"/>
      <c r="CZ1453" s="585"/>
      <c r="DA1453" s="585"/>
      <c r="DB1453" s="585"/>
      <c r="DC1453" s="585"/>
      <c r="DD1453" s="585"/>
      <c r="DE1453" s="585"/>
      <c r="DF1453" s="585"/>
      <c r="DG1453" s="585"/>
      <c r="DH1453" s="585"/>
      <c r="DI1453" s="585"/>
      <c r="DJ1453" s="586"/>
      <c r="DK1453" s="584"/>
      <c r="DL1453" s="585"/>
      <c r="DM1453" s="585"/>
      <c r="DN1453" s="585"/>
      <c r="DO1453" s="585"/>
      <c r="DP1453" s="585"/>
      <c r="DQ1453" s="585"/>
      <c r="DR1453" s="585"/>
      <c r="DS1453" s="585"/>
      <c r="DT1453" s="585"/>
      <c r="DU1453" s="585"/>
      <c r="DV1453" s="585"/>
      <c r="DW1453" s="586"/>
    </row>
    <row r="1454" spans="3:127" ht="22.5" customHeight="1">
      <c r="C1454" s="587"/>
      <c r="D1454" s="515"/>
      <c r="E1454" s="515"/>
      <c r="F1454" s="515"/>
      <c r="G1454" s="515"/>
      <c r="H1454" s="515"/>
      <c r="I1454" s="515"/>
      <c r="J1454" s="515"/>
      <c r="K1454" s="515"/>
      <c r="L1454" s="515"/>
      <c r="M1454" s="515"/>
      <c r="N1454" s="515"/>
      <c r="O1454" s="515"/>
      <c r="P1454" s="515"/>
      <c r="Q1454" s="515"/>
      <c r="R1454" s="515"/>
      <c r="S1454" s="515"/>
      <c r="T1454" s="515"/>
      <c r="U1454" s="515"/>
      <c r="V1454" s="515"/>
      <c r="W1454" s="515"/>
      <c r="X1454" s="515"/>
      <c r="Y1454" s="515"/>
      <c r="Z1454" s="515"/>
      <c r="AA1454" s="515"/>
      <c r="AB1454" s="515"/>
      <c r="AC1454" s="515"/>
      <c r="AD1454" s="588"/>
      <c r="AE1454" s="587"/>
      <c r="AF1454" s="515"/>
      <c r="AG1454" s="515"/>
      <c r="AH1454" s="515"/>
      <c r="AI1454" s="515"/>
      <c r="AJ1454" s="515"/>
      <c r="AK1454" s="515"/>
      <c r="AL1454" s="515"/>
      <c r="AM1454" s="515"/>
      <c r="AN1454" s="515"/>
      <c r="AO1454" s="515"/>
      <c r="AP1454" s="515"/>
      <c r="AQ1454" s="515"/>
      <c r="AR1454" s="515"/>
      <c r="AS1454" s="515"/>
      <c r="AT1454" s="515"/>
      <c r="AU1454" s="515"/>
      <c r="AV1454" s="515"/>
      <c r="AW1454" s="515"/>
      <c r="AX1454" s="515"/>
      <c r="AY1454" s="515"/>
      <c r="AZ1454" s="515"/>
      <c r="BA1454" s="515"/>
      <c r="BB1454" s="515"/>
      <c r="BC1454" s="515"/>
      <c r="BD1454" s="515"/>
      <c r="BE1454" s="515"/>
      <c r="BF1454" s="588"/>
      <c r="BG1454" s="587"/>
      <c r="BH1454" s="515"/>
      <c r="BI1454" s="515"/>
      <c r="BJ1454" s="515"/>
      <c r="BK1454" s="515"/>
      <c r="BL1454" s="515"/>
      <c r="BM1454" s="515"/>
      <c r="BN1454" s="515"/>
      <c r="BO1454" s="515"/>
      <c r="BP1454" s="515"/>
      <c r="BQ1454" s="515"/>
      <c r="BR1454" s="515"/>
      <c r="BS1454" s="515"/>
      <c r="BT1454" s="515"/>
      <c r="BU1454" s="515"/>
      <c r="BV1454" s="515"/>
      <c r="BW1454" s="515"/>
      <c r="BX1454" s="515"/>
      <c r="BY1454" s="515"/>
      <c r="BZ1454" s="515"/>
      <c r="CA1454" s="515"/>
      <c r="CB1454" s="515"/>
      <c r="CC1454" s="515"/>
      <c r="CD1454" s="515"/>
      <c r="CE1454" s="515"/>
      <c r="CF1454" s="515"/>
      <c r="CG1454" s="515"/>
      <c r="CH1454" s="588"/>
      <c r="CI1454" s="587"/>
      <c r="CJ1454" s="515"/>
      <c r="CK1454" s="515"/>
      <c r="CL1454" s="515"/>
      <c r="CM1454" s="515"/>
      <c r="CN1454" s="515"/>
      <c r="CO1454" s="515"/>
      <c r="CP1454" s="515"/>
      <c r="CQ1454" s="515"/>
      <c r="CR1454" s="515"/>
      <c r="CS1454" s="515"/>
      <c r="CT1454" s="515"/>
      <c r="CU1454" s="515"/>
      <c r="CV1454" s="515"/>
      <c r="CW1454" s="515"/>
      <c r="CX1454" s="515"/>
      <c r="CY1454" s="515"/>
      <c r="CZ1454" s="515"/>
      <c r="DA1454" s="515"/>
      <c r="DB1454" s="515"/>
      <c r="DC1454" s="515"/>
      <c r="DD1454" s="515"/>
      <c r="DE1454" s="515"/>
      <c r="DF1454" s="515"/>
      <c r="DG1454" s="515"/>
      <c r="DH1454" s="515"/>
      <c r="DI1454" s="515"/>
      <c r="DJ1454" s="588"/>
      <c r="DK1454" s="587"/>
      <c r="DL1454" s="515"/>
      <c r="DM1454" s="515"/>
      <c r="DN1454" s="515"/>
      <c r="DO1454" s="515"/>
      <c r="DP1454" s="515"/>
      <c r="DQ1454" s="515"/>
      <c r="DR1454" s="515"/>
      <c r="DS1454" s="515"/>
      <c r="DT1454" s="515"/>
      <c r="DU1454" s="515"/>
      <c r="DV1454" s="515"/>
      <c r="DW1454" s="588"/>
    </row>
    <row r="1455" spans="3:127" ht="22.5" customHeight="1">
      <c r="C1455" s="584"/>
      <c r="D1455" s="585"/>
      <c r="E1455" s="585"/>
      <c r="F1455" s="585"/>
      <c r="G1455" s="585"/>
      <c r="H1455" s="585"/>
      <c r="I1455" s="585"/>
      <c r="J1455" s="585"/>
      <c r="K1455" s="585"/>
      <c r="L1455" s="585"/>
      <c r="M1455" s="585"/>
      <c r="N1455" s="585"/>
      <c r="O1455" s="585"/>
      <c r="P1455" s="585"/>
      <c r="Q1455" s="585"/>
      <c r="R1455" s="585"/>
      <c r="S1455" s="585"/>
      <c r="T1455" s="585"/>
      <c r="U1455" s="585"/>
      <c r="V1455" s="585"/>
      <c r="W1455" s="585"/>
      <c r="X1455" s="585"/>
      <c r="Y1455" s="585"/>
      <c r="Z1455" s="585"/>
      <c r="AA1455" s="585"/>
      <c r="AB1455" s="585"/>
      <c r="AC1455" s="585"/>
      <c r="AD1455" s="586"/>
      <c r="AE1455" s="584"/>
      <c r="AF1455" s="585"/>
      <c r="AG1455" s="585"/>
      <c r="AH1455" s="585"/>
      <c r="AI1455" s="585"/>
      <c r="AJ1455" s="585"/>
      <c r="AK1455" s="585"/>
      <c r="AL1455" s="585"/>
      <c r="AM1455" s="585"/>
      <c r="AN1455" s="585"/>
      <c r="AO1455" s="585"/>
      <c r="AP1455" s="585"/>
      <c r="AQ1455" s="585"/>
      <c r="AR1455" s="585"/>
      <c r="AS1455" s="585"/>
      <c r="AT1455" s="585"/>
      <c r="AU1455" s="585"/>
      <c r="AV1455" s="585"/>
      <c r="AW1455" s="585"/>
      <c r="AX1455" s="585"/>
      <c r="AY1455" s="585"/>
      <c r="AZ1455" s="585"/>
      <c r="BA1455" s="585"/>
      <c r="BB1455" s="585"/>
      <c r="BC1455" s="585"/>
      <c r="BD1455" s="585"/>
      <c r="BE1455" s="585"/>
      <c r="BF1455" s="586"/>
      <c r="BG1455" s="584"/>
      <c r="BH1455" s="585"/>
      <c r="BI1455" s="585"/>
      <c r="BJ1455" s="585"/>
      <c r="BK1455" s="585"/>
      <c r="BL1455" s="585"/>
      <c r="BM1455" s="585"/>
      <c r="BN1455" s="585"/>
      <c r="BO1455" s="585"/>
      <c r="BP1455" s="585"/>
      <c r="BQ1455" s="585"/>
      <c r="BR1455" s="585"/>
      <c r="BS1455" s="585"/>
      <c r="BT1455" s="585"/>
      <c r="BU1455" s="585"/>
      <c r="BV1455" s="585"/>
      <c r="BW1455" s="585"/>
      <c r="BX1455" s="585"/>
      <c r="BY1455" s="585"/>
      <c r="BZ1455" s="585"/>
      <c r="CA1455" s="585"/>
      <c r="CB1455" s="585"/>
      <c r="CC1455" s="585"/>
      <c r="CD1455" s="585"/>
      <c r="CE1455" s="585"/>
      <c r="CF1455" s="585"/>
      <c r="CG1455" s="585"/>
      <c r="CH1455" s="586"/>
      <c r="CI1455" s="584"/>
      <c r="CJ1455" s="585"/>
      <c r="CK1455" s="585"/>
      <c r="CL1455" s="585"/>
      <c r="CM1455" s="585"/>
      <c r="CN1455" s="585"/>
      <c r="CO1455" s="585"/>
      <c r="CP1455" s="585"/>
      <c r="CQ1455" s="585"/>
      <c r="CR1455" s="585"/>
      <c r="CS1455" s="585"/>
      <c r="CT1455" s="585"/>
      <c r="CU1455" s="585"/>
      <c r="CV1455" s="585"/>
      <c r="CW1455" s="585"/>
      <c r="CX1455" s="585"/>
      <c r="CY1455" s="585"/>
      <c r="CZ1455" s="585"/>
      <c r="DA1455" s="585"/>
      <c r="DB1455" s="585"/>
      <c r="DC1455" s="585"/>
      <c r="DD1455" s="585"/>
      <c r="DE1455" s="585"/>
      <c r="DF1455" s="585"/>
      <c r="DG1455" s="585"/>
      <c r="DH1455" s="585"/>
      <c r="DI1455" s="585"/>
      <c r="DJ1455" s="586"/>
      <c r="DK1455" s="584"/>
      <c r="DL1455" s="585"/>
      <c r="DM1455" s="585"/>
      <c r="DN1455" s="585"/>
      <c r="DO1455" s="585"/>
      <c r="DP1455" s="585"/>
      <c r="DQ1455" s="585"/>
      <c r="DR1455" s="585"/>
      <c r="DS1455" s="585"/>
      <c r="DT1455" s="585"/>
      <c r="DU1455" s="585"/>
      <c r="DV1455" s="585"/>
      <c r="DW1455" s="586"/>
    </row>
    <row r="1456" spans="3:127" ht="22.5" customHeight="1">
      <c r="C1456" s="587"/>
      <c r="D1456" s="515"/>
      <c r="E1456" s="515"/>
      <c r="F1456" s="515"/>
      <c r="G1456" s="515"/>
      <c r="H1456" s="515"/>
      <c r="I1456" s="515"/>
      <c r="J1456" s="515"/>
      <c r="K1456" s="515"/>
      <c r="L1456" s="515"/>
      <c r="M1456" s="515"/>
      <c r="N1456" s="515"/>
      <c r="O1456" s="515"/>
      <c r="P1456" s="515"/>
      <c r="Q1456" s="515"/>
      <c r="R1456" s="515"/>
      <c r="S1456" s="515"/>
      <c r="T1456" s="515"/>
      <c r="U1456" s="515"/>
      <c r="V1456" s="515"/>
      <c r="W1456" s="515"/>
      <c r="X1456" s="515"/>
      <c r="Y1456" s="515"/>
      <c r="Z1456" s="515"/>
      <c r="AA1456" s="515"/>
      <c r="AB1456" s="515"/>
      <c r="AC1456" s="515"/>
      <c r="AD1456" s="588"/>
      <c r="AE1456" s="587"/>
      <c r="AF1456" s="515"/>
      <c r="AG1456" s="515"/>
      <c r="AH1456" s="515"/>
      <c r="AI1456" s="515"/>
      <c r="AJ1456" s="515"/>
      <c r="AK1456" s="515"/>
      <c r="AL1456" s="515"/>
      <c r="AM1456" s="515"/>
      <c r="AN1456" s="515"/>
      <c r="AO1456" s="515"/>
      <c r="AP1456" s="515"/>
      <c r="AQ1456" s="515"/>
      <c r="AR1456" s="515"/>
      <c r="AS1456" s="515"/>
      <c r="AT1456" s="515"/>
      <c r="AU1456" s="515"/>
      <c r="AV1456" s="515"/>
      <c r="AW1456" s="515"/>
      <c r="AX1456" s="515"/>
      <c r="AY1456" s="515"/>
      <c r="AZ1456" s="515"/>
      <c r="BA1456" s="515"/>
      <c r="BB1456" s="515"/>
      <c r="BC1456" s="515"/>
      <c r="BD1456" s="515"/>
      <c r="BE1456" s="515"/>
      <c r="BF1456" s="588"/>
      <c r="BG1456" s="587"/>
      <c r="BH1456" s="515"/>
      <c r="BI1456" s="515"/>
      <c r="BJ1456" s="515"/>
      <c r="BK1456" s="515"/>
      <c r="BL1456" s="515"/>
      <c r="BM1456" s="515"/>
      <c r="BN1456" s="515"/>
      <c r="BO1456" s="515"/>
      <c r="BP1456" s="515"/>
      <c r="BQ1456" s="515"/>
      <c r="BR1456" s="515"/>
      <c r="BS1456" s="515"/>
      <c r="BT1456" s="515"/>
      <c r="BU1456" s="515"/>
      <c r="BV1456" s="515"/>
      <c r="BW1456" s="515"/>
      <c r="BX1456" s="515"/>
      <c r="BY1456" s="515"/>
      <c r="BZ1456" s="515"/>
      <c r="CA1456" s="515"/>
      <c r="CB1456" s="515"/>
      <c r="CC1456" s="515"/>
      <c r="CD1456" s="515"/>
      <c r="CE1456" s="515"/>
      <c r="CF1456" s="515"/>
      <c r="CG1456" s="515"/>
      <c r="CH1456" s="588"/>
      <c r="CI1456" s="587"/>
      <c r="CJ1456" s="515"/>
      <c r="CK1456" s="515"/>
      <c r="CL1456" s="515"/>
      <c r="CM1456" s="515"/>
      <c r="CN1456" s="515"/>
      <c r="CO1456" s="515"/>
      <c r="CP1456" s="515"/>
      <c r="CQ1456" s="515"/>
      <c r="CR1456" s="515"/>
      <c r="CS1456" s="515"/>
      <c r="CT1456" s="515"/>
      <c r="CU1456" s="515"/>
      <c r="CV1456" s="515"/>
      <c r="CW1456" s="515"/>
      <c r="CX1456" s="515"/>
      <c r="CY1456" s="515"/>
      <c r="CZ1456" s="515"/>
      <c r="DA1456" s="515"/>
      <c r="DB1456" s="515"/>
      <c r="DC1456" s="515"/>
      <c r="DD1456" s="515"/>
      <c r="DE1456" s="515"/>
      <c r="DF1456" s="515"/>
      <c r="DG1456" s="515"/>
      <c r="DH1456" s="515"/>
      <c r="DI1456" s="515"/>
      <c r="DJ1456" s="588"/>
      <c r="DK1456" s="587"/>
      <c r="DL1456" s="515"/>
      <c r="DM1456" s="515"/>
      <c r="DN1456" s="515"/>
      <c r="DO1456" s="515"/>
      <c r="DP1456" s="515"/>
      <c r="DQ1456" s="515"/>
      <c r="DR1456" s="515"/>
      <c r="DS1456" s="515"/>
      <c r="DT1456" s="515"/>
      <c r="DU1456" s="515"/>
      <c r="DV1456" s="515"/>
      <c r="DW1456" s="588"/>
    </row>
    <row r="1457" spans="3:127" ht="22.5" customHeight="1"/>
    <row r="1458" spans="3:127">
      <c r="C1458" s="482"/>
      <c r="D1458" s="482"/>
      <c r="E1458" s="482"/>
      <c r="F1458" s="482"/>
      <c r="G1458" s="482"/>
      <c r="H1458" s="482"/>
      <c r="I1458" s="482"/>
      <c r="J1458" s="482"/>
      <c r="K1458" s="482"/>
      <c r="L1458" s="482"/>
      <c r="M1458" s="482"/>
      <c r="N1458" s="482"/>
      <c r="O1458" s="482"/>
      <c r="P1458" s="482"/>
      <c r="Q1458" s="482"/>
      <c r="R1458" s="482"/>
      <c r="S1458" s="482"/>
      <c r="T1458" s="482"/>
      <c r="U1458" s="482"/>
      <c r="V1458" s="482"/>
      <c r="W1458" s="482"/>
      <c r="X1458" s="482"/>
      <c r="Y1458" s="482"/>
      <c r="Z1458" s="482"/>
      <c r="AA1458" s="482"/>
      <c r="AB1458" s="482"/>
      <c r="AC1458" s="482"/>
      <c r="AD1458" s="482"/>
      <c r="AE1458" s="482"/>
      <c r="AF1458" s="482"/>
      <c r="AG1458" s="482"/>
      <c r="AH1458" s="482"/>
      <c r="AI1458" s="482"/>
      <c r="AJ1458" s="482"/>
      <c r="AK1458" s="482"/>
      <c r="AL1458" s="482"/>
      <c r="AM1458" s="482"/>
      <c r="AN1458" s="482"/>
      <c r="AO1458" s="482"/>
      <c r="AP1458" s="482"/>
      <c r="AQ1458" s="482"/>
      <c r="AR1458" s="482"/>
      <c r="AS1458" s="482"/>
      <c r="AT1458" s="482"/>
      <c r="AU1458" s="482"/>
      <c r="AV1458" s="482"/>
      <c r="AW1458" s="2450" t="s">
        <v>979</v>
      </c>
      <c r="AX1458" s="2450"/>
      <c r="AY1458" s="2450"/>
      <c r="AZ1458" s="2450"/>
      <c r="BA1458" s="2450"/>
      <c r="BB1458" s="2450"/>
      <c r="BC1458" s="2450"/>
      <c r="BD1458" s="2450"/>
      <c r="BE1458" s="2450"/>
      <c r="BF1458" s="2450"/>
      <c r="BG1458" s="2450"/>
      <c r="BH1458" s="2450"/>
      <c r="BI1458" s="2450"/>
      <c r="BJ1458" s="2450"/>
      <c r="BK1458" s="2450"/>
      <c r="BL1458" s="2450"/>
      <c r="BM1458" s="2450"/>
      <c r="BN1458" s="2450"/>
      <c r="BO1458" s="2450"/>
      <c r="BP1458" s="2450"/>
      <c r="BQ1458" s="2450"/>
      <c r="BR1458" s="2450"/>
      <c r="BS1458" s="2450"/>
      <c r="BT1458" s="2450"/>
      <c r="BU1458" s="2450"/>
      <c r="BV1458" s="2450"/>
      <c r="BW1458" s="2450"/>
      <c r="BX1458" s="2450"/>
      <c r="BY1458" s="2450"/>
      <c r="BZ1458" s="2450"/>
      <c r="CA1458" s="2450"/>
      <c r="CB1458" s="2450"/>
      <c r="CC1458" s="2450"/>
      <c r="CD1458" s="2450"/>
      <c r="CE1458" s="2450"/>
      <c r="CF1458" s="2450"/>
      <c r="CG1458" s="2450"/>
      <c r="CH1458" s="2450"/>
      <c r="CI1458" s="482"/>
      <c r="CJ1458" s="482"/>
      <c r="CK1458" s="482"/>
      <c r="CL1458" s="482"/>
      <c r="CM1458" s="482"/>
      <c r="CN1458" s="482"/>
      <c r="CO1458" s="482"/>
      <c r="CP1458" s="482"/>
      <c r="CQ1458" s="482"/>
      <c r="CR1458" s="482"/>
      <c r="CS1458" s="482"/>
      <c r="CT1458" s="482"/>
      <c r="CU1458" s="482"/>
      <c r="CV1458" s="482"/>
      <c r="CW1458" s="482"/>
      <c r="CX1458" s="482"/>
      <c r="CY1458" s="482"/>
      <c r="CZ1458" s="482"/>
      <c r="DA1458" s="482"/>
      <c r="DB1458" s="482"/>
      <c r="DC1458" s="482"/>
      <c r="DD1458" s="482"/>
      <c r="DE1458" s="482"/>
      <c r="DF1458" s="482"/>
      <c r="DG1458" s="482"/>
      <c r="DH1458" s="482"/>
      <c r="DI1458" s="482"/>
      <c r="DJ1458" s="482"/>
      <c r="DK1458" s="482"/>
      <c r="DL1458" s="482"/>
      <c r="DM1458" s="482"/>
      <c r="DN1458" s="482"/>
      <c r="DO1458" s="482"/>
      <c r="DP1458" s="482"/>
      <c r="DQ1458" s="482"/>
      <c r="DR1458" s="482"/>
      <c r="DS1458" s="482"/>
      <c r="DT1458" s="482"/>
      <c r="DU1458" s="482"/>
      <c r="DV1458" s="482"/>
      <c r="DW1458" s="482"/>
    </row>
    <row r="1459" spans="3:127">
      <c r="C1459" s="482"/>
      <c r="D1459" s="482"/>
      <c r="E1459" s="482"/>
      <c r="F1459" s="482"/>
      <c r="G1459" s="482"/>
      <c r="H1459" s="482"/>
      <c r="I1459" s="482"/>
      <c r="J1459" s="482"/>
      <c r="K1459" s="482"/>
      <c r="L1459" s="482"/>
      <c r="M1459" s="482"/>
      <c r="N1459" s="482"/>
      <c r="O1459" s="482"/>
      <c r="P1459" s="482"/>
      <c r="Q1459" s="482"/>
      <c r="R1459" s="482"/>
      <c r="S1459" s="482"/>
      <c r="T1459" s="482"/>
      <c r="U1459" s="482"/>
      <c r="V1459" s="482"/>
      <c r="W1459" s="482"/>
      <c r="X1459" s="482"/>
      <c r="Y1459" s="482"/>
      <c r="Z1459" s="482"/>
      <c r="AA1459" s="482"/>
      <c r="AB1459" s="482"/>
      <c r="AC1459" s="482"/>
      <c r="AD1459" s="482"/>
      <c r="AE1459" s="482"/>
      <c r="AF1459" s="482"/>
      <c r="AG1459" s="482"/>
      <c r="AH1459" s="482"/>
      <c r="AI1459" s="482"/>
      <c r="AJ1459" s="482"/>
      <c r="AK1459" s="482"/>
      <c r="AL1459" s="482"/>
      <c r="AM1459" s="482"/>
      <c r="AN1459" s="482"/>
      <c r="AO1459" s="482"/>
      <c r="AP1459" s="482"/>
      <c r="AQ1459" s="482"/>
      <c r="AR1459" s="482"/>
      <c r="AS1459" s="482"/>
      <c r="AT1459" s="482"/>
      <c r="AU1459" s="482"/>
      <c r="AV1459" s="482"/>
      <c r="AW1459" s="482"/>
      <c r="AX1459" s="482"/>
      <c r="AY1459" s="482"/>
      <c r="AZ1459" s="482"/>
      <c r="BA1459" s="482"/>
      <c r="BB1459" s="482"/>
      <c r="BC1459" s="482"/>
      <c r="BD1459" s="482"/>
      <c r="BE1459" s="482"/>
      <c r="BF1459" s="482"/>
      <c r="BG1459" s="482"/>
      <c r="BH1459" s="482"/>
      <c r="BI1459" s="482"/>
      <c r="BJ1459" s="482"/>
      <c r="BK1459" s="482"/>
      <c r="BL1459" s="482"/>
      <c r="BM1459" s="482"/>
      <c r="BN1459" s="482"/>
      <c r="BO1459" s="482"/>
      <c r="BP1459" s="482"/>
      <c r="BQ1459" s="482"/>
      <c r="BR1459" s="482"/>
      <c r="BS1459" s="482"/>
      <c r="BT1459" s="482"/>
      <c r="BU1459" s="482"/>
      <c r="BV1459" s="482"/>
      <c r="BW1459" s="482"/>
      <c r="BX1459" s="482"/>
      <c r="BY1459" s="482"/>
      <c r="BZ1459" s="482"/>
      <c r="CA1459" s="482"/>
      <c r="CB1459" s="482"/>
      <c r="CC1459" s="482"/>
      <c r="CD1459" s="482"/>
      <c r="CE1459" s="482"/>
      <c r="CF1459" s="482"/>
      <c r="CG1459" s="482"/>
      <c r="CH1459" s="482"/>
      <c r="CI1459" s="482"/>
      <c r="CJ1459" s="482"/>
      <c r="CK1459" s="482"/>
      <c r="CL1459" s="482"/>
      <c r="CM1459" s="482"/>
      <c r="CN1459" s="482"/>
      <c r="CO1459" s="482"/>
      <c r="CP1459" s="482"/>
      <c r="CQ1459" s="482"/>
      <c r="CR1459" s="482"/>
      <c r="CS1459" s="482"/>
      <c r="CT1459" s="482"/>
      <c r="CU1459" s="482"/>
      <c r="CV1459" s="482"/>
      <c r="CW1459" s="482"/>
      <c r="CX1459" s="482"/>
      <c r="CY1459" s="482"/>
      <c r="CZ1459" s="482"/>
      <c r="DA1459" s="482"/>
      <c r="DB1459" s="482"/>
      <c r="DC1459" s="482"/>
      <c r="DD1459" s="482"/>
      <c r="DE1459" s="482"/>
      <c r="DF1459" s="482"/>
      <c r="DG1459" s="482"/>
      <c r="DH1459" s="482"/>
      <c r="DI1459" s="482"/>
      <c r="DJ1459" s="482"/>
      <c r="DK1459" s="482"/>
      <c r="DL1459" s="482"/>
      <c r="DM1459" s="482"/>
      <c r="DN1459" s="482"/>
      <c r="DO1459" s="482"/>
      <c r="DP1459" s="482"/>
      <c r="DQ1459" s="482"/>
      <c r="DR1459" s="482"/>
      <c r="DS1459" s="482"/>
      <c r="DT1459" s="482"/>
      <c r="DU1459" s="482"/>
      <c r="DV1459" s="482"/>
      <c r="DW1459" s="482"/>
    </row>
    <row r="1460" spans="3:127" ht="22.5" customHeight="1">
      <c r="C1460" s="2446" t="s">
        <v>931</v>
      </c>
      <c r="D1460" s="2447"/>
      <c r="E1460" s="2447"/>
      <c r="F1460" s="2447"/>
      <c r="G1460" s="2447"/>
      <c r="H1460" s="2447"/>
      <c r="I1460" s="2447"/>
      <c r="J1460" s="2447"/>
      <c r="K1460" s="2447"/>
      <c r="L1460" s="2447"/>
      <c r="M1460" s="2447"/>
      <c r="N1460" s="2447"/>
      <c r="O1460" s="2447"/>
      <c r="P1460" s="2447"/>
      <c r="Q1460" s="2447"/>
      <c r="R1460" s="2447"/>
      <c r="S1460" s="2447"/>
      <c r="T1460" s="2447"/>
      <c r="U1460" s="2447"/>
      <c r="V1460" s="2447"/>
      <c r="W1460" s="2447"/>
      <c r="X1460" s="2447"/>
      <c r="Y1460" s="2447"/>
      <c r="Z1460" s="2447"/>
      <c r="AA1460" s="2447"/>
      <c r="AB1460" s="2447"/>
      <c r="AC1460" s="2447"/>
      <c r="AD1460" s="2448"/>
      <c r="AE1460" s="2446" t="s">
        <v>963</v>
      </c>
      <c r="AF1460" s="2447"/>
      <c r="AG1460" s="2447"/>
      <c r="AH1460" s="2447"/>
      <c r="AI1460" s="2447"/>
      <c r="AJ1460" s="2447"/>
      <c r="AK1460" s="2447"/>
      <c r="AL1460" s="2447"/>
      <c r="AM1460" s="2447"/>
      <c r="AN1460" s="2447"/>
      <c r="AO1460" s="2447"/>
      <c r="AP1460" s="2447"/>
      <c r="AQ1460" s="2447"/>
      <c r="AR1460" s="2447"/>
      <c r="AS1460" s="2447"/>
      <c r="AT1460" s="2447"/>
      <c r="AU1460" s="2447"/>
      <c r="AV1460" s="2447"/>
      <c r="AW1460" s="2447"/>
      <c r="AX1460" s="2447"/>
      <c r="AY1460" s="2447"/>
      <c r="AZ1460" s="2447"/>
      <c r="BA1460" s="2447"/>
      <c r="BB1460" s="2447"/>
      <c r="BC1460" s="2447"/>
      <c r="BD1460" s="2447"/>
      <c r="BE1460" s="2447"/>
      <c r="BF1460" s="2448"/>
      <c r="BG1460" s="2446" t="s">
        <v>964</v>
      </c>
      <c r="BH1460" s="2447"/>
      <c r="BI1460" s="2447"/>
      <c r="BJ1460" s="2447"/>
      <c r="BK1460" s="2447"/>
      <c r="BL1460" s="2447"/>
      <c r="BM1460" s="2447"/>
      <c r="BN1460" s="2447"/>
      <c r="BO1460" s="2447"/>
      <c r="BP1460" s="2447"/>
      <c r="BQ1460" s="2447"/>
      <c r="BR1460" s="2447"/>
      <c r="BS1460" s="2447"/>
      <c r="BT1460" s="2447"/>
      <c r="BU1460" s="2447"/>
      <c r="BV1460" s="2447"/>
      <c r="BW1460" s="2447"/>
      <c r="BX1460" s="2447"/>
      <c r="BY1460" s="2447"/>
      <c r="BZ1460" s="2447"/>
      <c r="CA1460" s="2447"/>
      <c r="CB1460" s="2447"/>
      <c r="CC1460" s="2447"/>
      <c r="CD1460" s="2447"/>
      <c r="CE1460" s="2447"/>
      <c r="CF1460" s="2447"/>
      <c r="CG1460" s="2447"/>
      <c r="CH1460" s="2448"/>
      <c r="CI1460" s="2446" t="s">
        <v>965</v>
      </c>
      <c r="CJ1460" s="2447"/>
      <c r="CK1460" s="2447"/>
      <c r="CL1460" s="2447"/>
      <c r="CM1460" s="2447"/>
      <c r="CN1460" s="2447"/>
      <c r="CO1460" s="2447"/>
      <c r="CP1460" s="2447"/>
      <c r="CQ1460" s="2447"/>
      <c r="CR1460" s="2447"/>
      <c r="CS1460" s="2447"/>
      <c r="CT1460" s="2447"/>
      <c r="CU1460" s="2447"/>
      <c r="CV1460" s="2447"/>
      <c r="CW1460" s="2447"/>
      <c r="CX1460" s="2447"/>
      <c r="CY1460" s="2447"/>
      <c r="CZ1460" s="2447"/>
      <c r="DA1460" s="2447"/>
      <c r="DB1460" s="2447"/>
      <c r="DC1460" s="2447"/>
      <c r="DD1460" s="2447"/>
      <c r="DE1460" s="2447"/>
      <c r="DF1460" s="2447"/>
      <c r="DG1460" s="2447"/>
      <c r="DH1460" s="2447"/>
      <c r="DI1460" s="2447"/>
      <c r="DJ1460" s="2448"/>
      <c r="DK1460" s="2446" t="s">
        <v>966</v>
      </c>
      <c r="DL1460" s="2447"/>
      <c r="DM1460" s="2447"/>
      <c r="DN1460" s="2447"/>
      <c r="DO1460" s="2447"/>
      <c r="DP1460" s="2447"/>
      <c r="DQ1460" s="2447"/>
      <c r="DR1460" s="2447"/>
      <c r="DS1460" s="2447"/>
      <c r="DT1460" s="2447"/>
      <c r="DU1460" s="2447"/>
      <c r="DV1460" s="2447"/>
      <c r="DW1460" s="2448"/>
    </row>
    <row r="1461" spans="3:127" ht="22.5" customHeight="1">
      <c r="C1461" s="2452"/>
      <c r="D1461" s="2453"/>
      <c r="E1461" s="2453"/>
      <c r="F1461" s="2453"/>
      <c r="G1461" s="2453"/>
      <c r="H1461" s="2453"/>
      <c r="I1461" s="2453"/>
      <c r="J1461" s="2453"/>
      <c r="K1461" s="2453"/>
      <c r="L1461" s="2453"/>
      <c r="M1461" s="2453"/>
      <c r="N1461" s="2453"/>
      <c r="O1461" s="2453"/>
      <c r="P1461" s="2453"/>
      <c r="Q1461" s="2453"/>
      <c r="R1461" s="2453"/>
      <c r="S1461" s="2453"/>
      <c r="T1461" s="2453"/>
      <c r="U1461" s="2453"/>
      <c r="V1461" s="2453"/>
      <c r="W1461" s="2453"/>
      <c r="X1461" s="2453"/>
      <c r="Y1461" s="2453"/>
      <c r="Z1461" s="2453"/>
      <c r="AA1461" s="2453"/>
      <c r="AB1461" s="2453"/>
      <c r="AC1461" s="2453"/>
      <c r="AD1461" s="2454"/>
      <c r="AE1461" s="2452"/>
      <c r="AF1461" s="2453"/>
      <c r="AG1461" s="2453"/>
      <c r="AH1461" s="2453"/>
      <c r="AI1461" s="2453"/>
      <c r="AJ1461" s="2453"/>
      <c r="AK1461" s="2453"/>
      <c r="AL1461" s="2453"/>
      <c r="AM1461" s="2453"/>
      <c r="AN1461" s="2453"/>
      <c r="AO1461" s="2453"/>
      <c r="AP1461" s="2453"/>
      <c r="AQ1461" s="2453"/>
      <c r="AR1461" s="2453"/>
      <c r="AS1461" s="2453"/>
      <c r="AT1461" s="2453"/>
      <c r="AU1461" s="2453"/>
      <c r="AV1461" s="2453"/>
      <c r="AW1461" s="2453"/>
      <c r="AX1461" s="2453"/>
      <c r="AY1461" s="2453"/>
      <c r="AZ1461" s="2453"/>
      <c r="BA1461" s="2453"/>
      <c r="BB1461" s="2453"/>
      <c r="BC1461" s="2453"/>
      <c r="BD1461" s="2453"/>
      <c r="BE1461" s="2453"/>
      <c r="BF1461" s="2454"/>
      <c r="BG1461" s="2452"/>
      <c r="BH1461" s="2453"/>
      <c r="BI1461" s="2453"/>
      <c r="BJ1461" s="2453"/>
      <c r="BK1461" s="2453"/>
      <c r="BL1461" s="2453"/>
      <c r="BM1461" s="2453"/>
      <c r="BN1461" s="2453"/>
      <c r="BO1461" s="2453"/>
      <c r="BP1461" s="2453"/>
      <c r="BQ1461" s="2453"/>
      <c r="BR1461" s="2453"/>
      <c r="BS1461" s="2453"/>
      <c r="BT1461" s="2453"/>
      <c r="BU1461" s="2453"/>
      <c r="BV1461" s="2453"/>
      <c r="BW1461" s="2453"/>
      <c r="BX1461" s="2453"/>
      <c r="BY1461" s="2453"/>
      <c r="BZ1461" s="2453"/>
      <c r="CA1461" s="2453"/>
      <c r="CB1461" s="2453"/>
      <c r="CC1461" s="2453"/>
      <c r="CD1461" s="2453"/>
      <c r="CE1461" s="2453"/>
      <c r="CF1461" s="2453"/>
      <c r="CG1461" s="2453"/>
      <c r="CH1461" s="2454"/>
      <c r="CI1461" s="2452"/>
      <c r="CJ1461" s="2453"/>
      <c r="CK1461" s="2453"/>
      <c r="CL1461" s="2453"/>
      <c r="CM1461" s="2453"/>
      <c r="CN1461" s="2453"/>
      <c r="CO1461" s="2453"/>
      <c r="CP1461" s="2453"/>
      <c r="CQ1461" s="2453"/>
      <c r="CR1461" s="2453"/>
      <c r="CS1461" s="2453"/>
      <c r="CT1461" s="2453"/>
      <c r="CU1461" s="2453"/>
      <c r="CV1461" s="2453"/>
      <c r="CW1461" s="2453"/>
      <c r="CX1461" s="2453"/>
      <c r="CY1461" s="2453"/>
      <c r="CZ1461" s="2453"/>
      <c r="DA1461" s="2453"/>
      <c r="DB1461" s="2453"/>
      <c r="DC1461" s="2453"/>
      <c r="DD1461" s="2453"/>
      <c r="DE1461" s="2453"/>
      <c r="DF1461" s="2453"/>
      <c r="DG1461" s="2453"/>
      <c r="DH1461" s="2453"/>
      <c r="DI1461" s="2453"/>
      <c r="DJ1461" s="2454"/>
      <c r="DK1461" s="2452"/>
      <c r="DL1461" s="2453"/>
      <c r="DM1461" s="2453"/>
      <c r="DN1461" s="2453"/>
      <c r="DO1461" s="2453"/>
      <c r="DP1461" s="2453"/>
      <c r="DQ1461" s="2453"/>
      <c r="DR1461" s="2453"/>
      <c r="DS1461" s="2453"/>
      <c r="DT1461" s="2453"/>
      <c r="DU1461" s="2453"/>
      <c r="DV1461" s="2453"/>
      <c r="DW1461" s="2454"/>
    </row>
    <row r="1462" spans="3:127" ht="22.5" customHeight="1">
      <c r="C1462" s="2446" t="s">
        <v>970</v>
      </c>
      <c r="D1462" s="2447"/>
      <c r="E1462" s="2447"/>
      <c r="F1462" s="2447"/>
      <c r="G1462" s="2447"/>
      <c r="H1462" s="2447"/>
      <c r="I1462" s="2447"/>
      <c r="J1462" s="2447"/>
      <c r="K1462" s="2447"/>
      <c r="L1462" s="2447"/>
      <c r="M1462" s="2447"/>
      <c r="N1462" s="2447"/>
      <c r="O1462" s="2447"/>
      <c r="P1462" s="2447"/>
      <c r="Q1462" s="2447"/>
      <c r="R1462" s="2447"/>
      <c r="S1462" s="2447"/>
      <c r="T1462" s="2447"/>
      <c r="U1462" s="2447"/>
      <c r="V1462" s="2447"/>
      <c r="W1462" s="2447"/>
      <c r="X1462" s="2447"/>
      <c r="Y1462" s="2447"/>
      <c r="Z1462" s="2447"/>
      <c r="AA1462" s="2447"/>
      <c r="AB1462" s="2447"/>
      <c r="AC1462" s="2447"/>
      <c r="AD1462" s="2448"/>
      <c r="AE1462" s="2446" t="s">
        <v>740</v>
      </c>
      <c r="AF1462" s="2447"/>
      <c r="AG1462" s="2447"/>
      <c r="AH1462" s="2447"/>
      <c r="AI1462" s="2447"/>
      <c r="AJ1462" s="2447"/>
      <c r="AK1462" s="2447"/>
      <c r="AL1462" s="2447"/>
      <c r="AM1462" s="2447"/>
      <c r="AN1462" s="2447"/>
      <c r="AO1462" s="2447"/>
      <c r="AP1462" s="2447"/>
      <c r="AQ1462" s="2447"/>
      <c r="AR1462" s="2447"/>
      <c r="AS1462" s="2447"/>
      <c r="AT1462" s="2447"/>
      <c r="AU1462" s="2447"/>
      <c r="AV1462" s="2447"/>
      <c r="AW1462" s="2447"/>
      <c r="AX1462" s="2447"/>
      <c r="AY1462" s="2447"/>
      <c r="AZ1462" s="2447"/>
      <c r="BA1462" s="2447"/>
      <c r="BB1462" s="2447"/>
      <c r="BC1462" s="2447"/>
      <c r="BD1462" s="2447"/>
      <c r="BE1462" s="2447"/>
      <c r="BF1462" s="2448"/>
      <c r="BG1462" s="2446" t="s">
        <v>980</v>
      </c>
      <c r="BH1462" s="2447"/>
      <c r="BI1462" s="2447"/>
      <c r="BJ1462" s="2447"/>
      <c r="BK1462" s="2447"/>
      <c r="BL1462" s="2447"/>
      <c r="BM1462" s="2447"/>
      <c r="BN1462" s="2447"/>
      <c r="BO1462" s="2447"/>
      <c r="BP1462" s="2447"/>
      <c r="BQ1462" s="2447"/>
      <c r="BR1462" s="2447"/>
      <c r="BS1462" s="2447"/>
      <c r="BT1462" s="2447"/>
      <c r="BU1462" s="2447"/>
      <c r="BV1462" s="2447"/>
      <c r="BW1462" s="2447"/>
      <c r="BX1462" s="2447"/>
      <c r="BY1462" s="2447"/>
      <c r="BZ1462" s="2447"/>
      <c r="CA1462" s="2447"/>
      <c r="CB1462" s="2447"/>
      <c r="CC1462" s="2447"/>
      <c r="CD1462" s="2447"/>
      <c r="CE1462" s="2447"/>
      <c r="CF1462" s="2447"/>
      <c r="CG1462" s="2447"/>
      <c r="CH1462" s="2448"/>
      <c r="CI1462" s="2458" t="s">
        <v>969</v>
      </c>
      <c r="CJ1462" s="2459"/>
      <c r="CK1462" s="2459"/>
      <c r="CL1462" s="2459"/>
      <c r="CM1462" s="2459"/>
      <c r="CN1462" s="2459"/>
      <c r="CO1462" s="2459"/>
      <c r="CP1462" s="2459"/>
      <c r="CQ1462" s="2459"/>
      <c r="CR1462" s="2459"/>
      <c r="CS1462" s="2459"/>
      <c r="CT1462" s="2459"/>
      <c r="CU1462" s="2459"/>
      <c r="CV1462" s="2459"/>
      <c r="CW1462" s="2459"/>
      <c r="CX1462" s="2459"/>
      <c r="CY1462" s="2459"/>
      <c r="CZ1462" s="2459"/>
      <c r="DA1462" s="2459"/>
      <c r="DB1462" s="2459"/>
      <c r="DC1462" s="2459"/>
      <c r="DD1462" s="2459"/>
      <c r="DE1462" s="2459"/>
      <c r="DF1462" s="2459"/>
      <c r="DG1462" s="2459"/>
      <c r="DH1462" s="2459"/>
      <c r="DI1462" s="2459"/>
      <c r="DJ1462" s="2460"/>
      <c r="DK1462" s="2446"/>
      <c r="DL1462" s="2447"/>
      <c r="DM1462" s="2447"/>
      <c r="DN1462" s="2447"/>
      <c r="DO1462" s="2447"/>
      <c r="DP1462" s="2447"/>
      <c r="DQ1462" s="2447"/>
      <c r="DR1462" s="2447"/>
      <c r="DS1462" s="2447"/>
      <c r="DT1462" s="2447" t="s">
        <v>972</v>
      </c>
      <c r="DU1462" s="2447"/>
      <c r="DV1462" s="2447"/>
      <c r="DW1462" s="2448"/>
    </row>
    <row r="1463" spans="3:127" ht="22.5" customHeight="1">
      <c r="C1463" s="2452"/>
      <c r="D1463" s="2453"/>
      <c r="E1463" s="2453"/>
      <c r="F1463" s="2453"/>
      <c r="G1463" s="2453"/>
      <c r="H1463" s="2453"/>
      <c r="I1463" s="2453"/>
      <c r="J1463" s="2453"/>
      <c r="K1463" s="2453"/>
      <c r="L1463" s="2453"/>
      <c r="M1463" s="2453"/>
      <c r="N1463" s="2453"/>
      <c r="O1463" s="2453"/>
      <c r="P1463" s="2453"/>
      <c r="Q1463" s="2453"/>
      <c r="R1463" s="2453"/>
      <c r="S1463" s="2453"/>
      <c r="T1463" s="2453"/>
      <c r="U1463" s="2453"/>
      <c r="V1463" s="2453"/>
      <c r="W1463" s="2453"/>
      <c r="X1463" s="2453"/>
      <c r="Y1463" s="2453"/>
      <c r="Z1463" s="2453"/>
      <c r="AA1463" s="2453"/>
      <c r="AB1463" s="2453"/>
      <c r="AC1463" s="2453"/>
      <c r="AD1463" s="2454"/>
      <c r="AE1463" s="2452"/>
      <c r="AF1463" s="2453"/>
      <c r="AG1463" s="2453"/>
      <c r="AH1463" s="2453"/>
      <c r="AI1463" s="2453"/>
      <c r="AJ1463" s="2453"/>
      <c r="AK1463" s="2453"/>
      <c r="AL1463" s="2453"/>
      <c r="AM1463" s="2453"/>
      <c r="AN1463" s="2453"/>
      <c r="AO1463" s="2453"/>
      <c r="AP1463" s="2453"/>
      <c r="AQ1463" s="2453"/>
      <c r="AR1463" s="2453"/>
      <c r="AS1463" s="2453"/>
      <c r="AT1463" s="2453"/>
      <c r="AU1463" s="2453"/>
      <c r="AV1463" s="2453"/>
      <c r="AW1463" s="2453"/>
      <c r="AX1463" s="2453"/>
      <c r="AY1463" s="2453"/>
      <c r="AZ1463" s="2453"/>
      <c r="BA1463" s="2453"/>
      <c r="BB1463" s="2453"/>
      <c r="BC1463" s="2453"/>
      <c r="BD1463" s="2453"/>
      <c r="BE1463" s="2453"/>
      <c r="BF1463" s="2454"/>
      <c r="BG1463" s="2452"/>
      <c r="BH1463" s="2453"/>
      <c r="BI1463" s="2453"/>
      <c r="BJ1463" s="2453"/>
      <c r="BK1463" s="2453"/>
      <c r="BL1463" s="2453"/>
      <c r="BM1463" s="2453"/>
      <c r="BN1463" s="2453"/>
      <c r="BO1463" s="2453"/>
      <c r="BP1463" s="2453"/>
      <c r="BQ1463" s="2453"/>
      <c r="BR1463" s="2453"/>
      <c r="BS1463" s="2453"/>
      <c r="BT1463" s="2453"/>
      <c r="BU1463" s="2453"/>
      <c r="BV1463" s="2453"/>
      <c r="BW1463" s="2453"/>
      <c r="BX1463" s="2453"/>
      <c r="BY1463" s="2453"/>
      <c r="BZ1463" s="2453"/>
      <c r="CA1463" s="2453"/>
      <c r="CB1463" s="2453"/>
      <c r="CC1463" s="2453"/>
      <c r="CD1463" s="2453"/>
      <c r="CE1463" s="2453"/>
      <c r="CF1463" s="2453"/>
      <c r="CG1463" s="2453"/>
      <c r="CH1463" s="2454"/>
      <c r="CI1463" s="2461"/>
      <c r="CJ1463" s="2462"/>
      <c r="CK1463" s="2462"/>
      <c r="CL1463" s="2462"/>
      <c r="CM1463" s="2462"/>
      <c r="CN1463" s="2462"/>
      <c r="CO1463" s="2462"/>
      <c r="CP1463" s="2462"/>
      <c r="CQ1463" s="2462"/>
      <c r="CR1463" s="2462"/>
      <c r="CS1463" s="2462"/>
      <c r="CT1463" s="2462"/>
      <c r="CU1463" s="2462"/>
      <c r="CV1463" s="2462"/>
      <c r="CW1463" s="2462"/>
      <c r="CX1463" s="2462"/>
      <c r="CY1463" s="2462"/>
      <c r="CZ1463" s="2462"/>
      <c r="DA1463" s="2462"/>
      <c r="DB1463" s="2462"/>
      <c r="DC1463" s="2462"/>
      <c r="DD1463" s="2462"/>
      <c r="DE1463" s="2462"/>
      <c r="DF1463" s="2462"/>
      <c r="DG1463" s="2462"/>
      <c r="DH1463" s="2462"/>
      <c r="DI1463" s="2462"/>
      <c r="DJ1463" s="2463"/>
      <c r="DK1463" s="2452"/>
      <c r="DL1463" s="2453"/>
      <c r="DM1463" s="2453"/>
      <c r="DN1463" s="2453"/>
      <c r="DO1463" s="2453"/>
      <c r="DP1463" s="2453"/>
      <c r="DQ1463" s="2453"/>
      <c r="DR1463" s="2453"/>
      <c r="DS1463" s="2453"/>
      <c r="DT1463" s="2453"/>
      <c r="DU1463" s="2453"/>
      <c r="DV1463" s="2453"/>
      <c r="DW1463" s="2454"/>
    </row>
    <row r="1464" spans="3:127" ht="22.5" customHeight="1">
      <c r="C1464" s="584"/>
      <c r="D1464" s="585"/>
      <c r="E1464" s="585"/>
      <c r="F1464" s="585"/>
      <c r="G1464" s="585"/>
      <c r="H1464" s="585"/>
      <c r="I1464" s="585"/>
      <c r="J1464" s="585"/>
      <c r="K1464" s="585"/>
      <c r="L1464" s="585"/>
      <c r="M1464" s="585"/>
      <c r="N1464" s="585"/>
      <c r="O1464" s="585"/>
      <c r="P1464" s="585"/>
      <c r="Q1464" s="585"/>
      <c r="R1464" s="585"/>
      <c r="S1464" s="585"/>
      <c r="T1464" s="585"/>
      <c r="U1464" s="585"/>
      <c r="V1464" s="585"/>
      <c r="W1464" s="585"/>
      <c r="X1464" s="585"/>
      <c r="Y1464" s="585"/>
      <c r="Z1464" s="585"/>
      <c r="AA1464" s="585"/>
      <c r="AB1464" s="585"/>
      <c r="AC1464" s="585"/>
      <c r="AD1464" s="586"/>
      <c r="AE1464" s="584"/>
      <c r="AF1464" s="585"/>
      <c r="AG1464" s="585"/>
      <c r="AH1464" s="585"/>
      <c r="AI1464" s="585"/>
      <c r="AJ1464" s="585"/>
      <c r="AK1464" s="585"/>
      <c r="AL1464" s="585"/>
      <c r="AM1464" s="585"/>
      <c r="AN1464" s="585"/>
      <c r="AO1464" s="585"/>
      <c r="AP1464" s="585"/>
      <c r="AQ1464" s="585"/>
      <c r="AR1464" s="585"/>
      <c r="AS1464" s="585"/>
      <c r="AT1464" s="585"/>
      <c r="AU1464" s="585"/>
      <c r="AV1464" s="585"/>
      <c r="AW1464" s="585"/>
      <c r="AX1464" s="585"/>
      <c r="AY1464" s="585"/>
      <c r="AZ1464" s="585"/>
      <c r="BA1464" s="585"/>
      <c r="BB1464" s="585"/>
      <c r="BC1464" s="585"/>
      <c r="BD1464" s="585"/>
      <c r="BE1464" s="585"/>
      <c r="BF1464" s="586"/>
      <c r="BG1464" s="584"/>
      <c r="BH1464" s="585"/>
      <c r="BI1464" s="585"/>
      <c r="BJ1464" s="585"/>
      <c r="BK1464" s="585"/>
      <c r="BL1464" s="585"/>
      <c r="BM1464" s="585"/>
      <c r="BN1464" s="585"/>
      <c r="BO1464" s="585"/>
      <c r="BP1464" s="585"/>
      <c r="BQ1464" s="585"/>
      <c r="BR1464" s="585"/>
      <c r="BS1464" s="585"/>
      <c r="BT1464" s="585"/>
      <c r="BU1464" s="585"/>
      <c r="BV1464" s="585"/>
      <c r="BW1464" s="585"/>
      <c r="BX1464" s="585"/>
      <c r="BY1464" s="585"/>
      <c r="BZ1464" s="585"/>
      <c r="CA1464" s="585"/>
      <c r="CB1464" s="585"/>
      <c r="CC1464" s="585"/>
      <c r="CD1464" s="585"/>
      <c r="CE1464" s="585"/>
      <c r="CF1464" s="585"/>
      <c r="CG1464" s="585"/>
      <c r="CH1464" s="586"/>
      <c r="CI1464" s="584"/>
      <c r="CJ1464" s="585"/>
      <c r="CK1464" s="585"/>
      <c r="CL1464" s="585"/>
      <c r="CM1464" s="585"/>
      <c r="CN1464" s="585"/>
      <c r="CO1464" s="585"/>
      <c r="CP1464" s="585"/>
      <c r="CQ1464" s="585"/>
      <c r="CR1464" s="585"/>
      <c r="CS1464" s="585"/>
      <c r="CT1464" s="585"/>
      <c r="CU1464" s="585"/>
      <c r="CV1464" s="585"/>
      <c r="CW1464" s="585"/>
      <c r="CX1464" s="585"/>
      <c r="CY1464" s="585"/>
      <c r="CZ1464" s="585"/>
      <c r="DA1464" s="585"/>
      <c r="DB1464" s="585"/>
      <c r="DC1464" s="585"/>
      <c r="DD1464" s="585"/>
      <c r="DE1464" s="585"/>
      <c r="DF1464" s="585"/>
      <c r="DG1464" s="585"/>
      <c r="DH1464" s="585"/>
      <c r="DI1464" s="585"/>
      <c r="DJ1464" s="586"/>
      <c r="DK1464" s="584"/>
      <c r="DL1464" s="585"/>
      <c r="DM1464" s="585"/>
      <c r="DN1464" s="585"/>
      <c r="DO1464" s="585"/>
      <c r="DP1464" s="585"/>
      <c r="DQ1464" s="585"/>
      <c r="DR1464" s="585"/>
      <c r="DS1464" s="585"/>
      <c r="DT1464" s="585"/>
      <c r="DU1464" s="585"/>
      <c r="DV1464" s="585"/>
      <c r="DW1464" s="586"/>
    </row>
    <row r="1465" spans="3:127" ht="22.5" customHeight="1">
      <c r="C1465" s="587"/>
      <c r="D1465" s="515"/>
      <c r="E1465" s="515"/>
      <c r="F1465" s="515"/>
      <c r="G1465" s="515"/>
      <c r="H1465" s="515"/>
      <c r="I1465" s="515"/>
      <c r="J1465" s="515"/>
      <c r="K1465" s="515"/>
      <c r="L1465" s="515"/>
      <c r="M1465" s="515"/>
      <c r="N1465" s="515"/>
      <c r="O1465" s="515"/>
      <c r="P1465" s="515"/>
      <c r="Q1465" s="515"/>
      <c r="R1465" s="515"/>
      <c r="S1465" s="515"/>
      <c r="T1465" s="515"/>
      <c r="U1465" s="515"/>
      <c r="V1465" s="515"/>
      <c r="W1465" s="515"/>
      <c r="X1465" s="515"/>
      <c r="Y1465" s="515"/>
      <c r="Z1465" s="515"/>
      <c r="AA1465" s="515"/>
      <c r="AB1465" s="515"/>
      <c r="AC1465" s="515"/>
      <c r="AD1465" s="588"/>
      <c r="AE1465" s="587"/>
      <c r="AF1465" s="515"/>
      <c r="AG1465" s="515"/>
      <c r="AH1465" s="515"/>
      <c r="AI1465" s="515"/>
      <c r="AJ1465" s="515"/>
      <c r="AK1465" s="515"/>
      <c r="AL1465" s="515"/>
      <c r="AM1465" s="515"/>
      <c r="AN1465" s="515"/>
      <c r="AO1465" s="515"/>
      <c r="AP1465" s="515"/>
      <c r="AQ1465" s="515"/>
      <c r="AR1465" s="515"/>
      <c r="AS1465" s="515"/>
      <c r="AT1465" s="515"/>
      <c r="AU1465" s="515"/>
      <c r="AV1465" s="515"/>
      <c r="AW1465" s="515"/>
      <c r="AX1465" s="515"/>
      <c r="AY1465" s="515"/>
      <c r="AZ1465" s="515"/>
      <c r="BA1465" s="515"/>
      <c r="BB1465" s="515"/>
      <c r="BC1465" s="515"/>
      <c r="BD1465" s="515"/>
      <c r="BE1465" s="515"/>
      <c r="BF1465" s="588"/>
      <c r="BG1465" s="587"/>
      <c r="BH1465" s="515"/>
      <c r="BI1465" s="515"/>
      <c r="BJ1465" s="515"/>
      <c r="BK1465" s="515"/>
      <c r="BL1465" s="515"/>
      <c r="BM1465" s="515"/>
      <c r="BN1465" s="515"/>
      <c r="BO1465" s="515"/>
      <c r="BP1465" s="515"/>
      <c r="BQ1465" s="515"/>
      <c r="BR1465" s="515"/>
      <c r="BS1465" s="515"/>
      <c r="BT1465" s="515"/>
      <c r="BU1465" s="515"/>
      <c r="BV1465" s="515"/>
      <c r="BW1465" s="515"/>
      <c r="BX1465" s="515"/>
      <c r="BY1465" s="515"/>
      <c r="BZ1465" s="515"/>
      <c r="CA1465" s="515"/>
      <c r="CB1465" s="515"/>
      <c r="CC1465" s="515"/>
      <c r="CD1465" s="515"/>
      <c r="CE1465" s="515"/>
      <c r="CF1465" s="515"/>
      <c r="CG1465" s="515"/>
      <c r="CH1465" s="588"/>
      <c r="CI1465" s="587"/>
      <c r="CJ1465" s="515"/>
      <c r="CK1465" s="515"/>
      <c r="CL1465" s="515"/>
      <c r="CM1465" s="515"/>
      <c r="CN1465" s="515"/>
      <c r="CO1465" s="515"/>
      <c r="CP1465" s="515"/>
      <c r="CQ1465" s="515"/>
      <c r="CR1465" s="515"/>
      <c r="CS1465" s="515"/>
      <c r="CT1465" s="515"/>
      <c r="CU1465" s="515"/>
      <c r="CV1465" s="515"/>
      <c r="CW1465" s="515"/>
      <c r="CX1465" s="515"/>
      <c r="CY1465" s="515"/>
      <c r="CZ1465" s="515"/>
      <c r="DA1465" s="515"/>
      <c r="DB1465" s="515"/>
      <c r="DC1465" s="515"/>
      <c r="DD1465" s="515"/>
      <c r="DE1465" s="515"/>
      <c r="DF1465" s="515"/>
      <c r="DG1465" s="515"/>
      <c r="DH1465" s="515"/>
      <c r="DI1465" s="515"/>
      <c r="DJ1465" s="588"/>
      <c r="DK1465" s="587"/>
      <c r="DL1465" s="515"/>
      <c r="DM1465" s="515"/>
      <c r="DN1465" s="515"/>
      <c r="DO1465" s="515"/>
      <c r="DP1465" s="515"/>
      <c r="DQ1465" s="515"/>
      <c r="DR1465" s="515"/>
      <c r="DS1465" s="515"/>
      <c r="DT1465" s="515"/>
      <c r="DU1465" s="515"/>
      <c r="DV1465" s="515"/>
      <c r="DW1465" s="588"/>
    </row>
    <row r="1466" spans="3:127" ht="22.5" customHeight="1">
      <c r="C1466" s="584"/>
      <c r="D1466" s="585"/>
      <c r="E1466" s="585"/>
      <c r="F1466" s="585"/>
      <c r="G1466" s="585"/>
      <c r="H1466" s="585"/>
      <c r="I1466" s="585"/>
      <c r="J1466" s="585"/>
      <c r="K1466" s="585"/>
      <c r="L1466" s="585"/>
      <c r="M1466" s="585"/>
      <c r="N1466" s="585"/>
      <c r="O1466" s="585"/>
      <c r="P1466" s="585"/>
      <c r="Q1466" s="585"/>
      <c r="R1466" s="585"/>
      <c r="S1466" s="585"/>
      <c r="T1466" s="585"/>
      <c r="U1466" s="585"/>
      <c r="V1466" s="585"/>
      <c r="W1466" s="585"/>
      <c r="X1466" s="585"/>
      <c r="Y1466" s="585"/>
      <c r="Z1466" s="585"/>
      <c r="AA1466" s="585"/>
      <c r="AB1466" s="585"/>
      <c r="AC1466" s="585"/>
      <c r="AD1466" s="586"/>
      <c r="AE1466" s="584"/>
      <c r="AF1466" s="585"/>
      <c r="AG1466" s="585"/>
      <c r="AH1466" s="585"/>
      <c r="AI1466" s="585"/>
      <c r="AJ1466" s="585"/>
      <c r="AK1466" s="585"/>
      <c r="AL1466" s="585"/>
      <c r="AM1466" s="585"/>
      <c r="AN1466" s="585"/>
      <c r="AO1466" s="585"/>
      <c r="AP1466" s="585"/>
      <c r="AQ1466" s="585"/>
      <c r="AR1466" s="585"/>
      <c r="AS1466" s="585"/>
      <c r="AT1466" s="585"/>
      <c r="AU1466" s="585"/>
      <c r="AV1466" s="585"/>
      <c r="AW1466" s="585"/>
      <c r="AX1466" s="585"/>
      <c r="AY1466" s="585"/>
      <c r="AZ1466" s="585"/>
      <c r="BA1466" s="585"/>
      <c r="BB1466" s="585"/>
      <c r="BC1466" s="585"/>
      <c r="BD1466" s="585"/>
      <c r="BE1466" s="585"/>
      <c r="BF1466" s="586"/>
      <c r="BG1466" s="584"/>
      <c r="BH1466" s="585"/>
      <c r="BI1466" s="585"/>
      <c r="BJ1466" s="585"/>
      <c r="BK1466" s="585"/>
      <c r="BL1466" s="585"/>
      <c r="BM1466" s="585"/>
      <c r="BN1466" s="585"/>
      <c r="BO1466" s="585"/>
      <c r="BP1466" s="585"/>
      <c r="BQ1466" s="585"/>
      <c r="BR1466" s="585"/>
      <c r="BS1466" s="585"/>
      <c r="BT1466" s="585"/>
      <c r="BU1466" s="585"/>
      <c r="BV1466" s="585"/>
      <c r="BW1466" s="585"/>
      <c r="BX1466" s="585"/>
      <c r="BY1466" s="585"/>
      <c r="BZ1466" s="585"/>
      <c r="CA1466" s="585"/>
      <c r="CB1466" s="585"/>
      <c r="CC1466" s="585"/>
      <c r="CD1466" s="585"/>
      <c r="CE1466" s="585"/>
      <c r="CF1466" s="585"/>
      <c r="CG1466" s="585"/>
      <c r="CH1466" s="586"/>
      <c r="CI1466" s="584"/>
      <c r="CJ1466" s="585"/>
      <c r="CK1466" s="585"/>
      <c r="CL1466" s="585"/>
      <c r="CM1466" s="585"/>
      <c r="CN1466" s="585"/>
      <c r="CO1466" s="585"/>
      <c r="CP1466" s="585"/>
      <c r="CQ1466" s="585"/>
      <c r="CR1466" s="585"/>
      <c r="CS1466" s="585"/>
      <c r="CT1466" s="585"/>
      <c r="CU1466" s="585"/>
      <c r="CV1466" s="585"/>
      <c r="CW1466" s="585"/>
      <c r="CX1466" s="585"/>
      <c r="CY1466" s="585"/>
      <c r="CZ1466" s="585"/>
      <c r="DA1466" s="585"/>
      <c r="DB1466" s="585"/>
      <c r="DC1466" s="585"/>
      <c r="DD1466" s="585"/>
      <c r="DE1466" s="585"/>
      <c r="DF1466" s="585"/>
      <c r="DG1466" s="585"/>
      <c r="DH1466" s="585"/>
      <c r="DI1466" s="585"/>
      <c r="DJ1466" s="586"/>
      <c r="DK1466" s="584"/>
      <c r="DL1466" s="585"/>
      <c r="DM1466" s="585"/>
      <c r="DN1466" s="585"/>
      <c r="DO1466" s="585"/>
      <c r="DP1466" s="585"/>
      <c r="DQ1466" s="585"/>
      <c r="DR1466" s="585"/>
      <c r="DS1466" s="585"/>
      <c r="DT1466" s="585"/>
      <c r="DU1466" s="585"/>
      <c r="DV1466" s="585"/>
      <c r="DW1466" s="586"/>
    </row>
    <row r="1467" spans="3:127" ht="22.5" customHeight="1">
      <c r="C1467" s="587"/>
      <c r="D1467" s="515"/>
      <c r="E1467" s="515"/>
      <c r="F1467" s="515"/>
      <c r="G1467" s="515"/>
      <c r="H1467" s="515"/>
      <c r="I1467" s="515"/>
      <c r="J1467" s="515"/>
      <c r="K1467" s="515"/>
      <c r="L1467" s="515"/>
      <c r="M1467" s="515"/>
      <c r="N1467" s="515"/>
      <c r="O1467" s="515"/>
      <c r="P1467" s="515"/>
      <c r="Q1467" s="515"/>
      <c r="R1467" s="515"/>
      <c r="S1467" s="515"/>
      <c r="T1467" s="515"/>
      <c r="U1467" s="515"/>
      <c r="V1467" s="515"/>
      <c r="W1467" s="515"/>
      <c r="X1467" s="515"/>
      <c r="Y1467" s="515"/>
      <c r="Z1467" s="515"/>
      <c r="AA1467" s="515"/>
      <c r="AB1467" s="515"/>
      <c r="AC1467" s="515"/>
      <c r="AD1467" s="588"/>
      <c r="AE1467" s="587"/>
      <c r="AF1467" s="515"/>
      <c r="AG1467" s="515"/>
      <c r="AH1467" s="515"/>
      <c r="AI1467" s="515"/>
      <c r="AJ1467" s="515"/>
      <c r="AK1467" s="515"/>
      <c r="AL1467" s="515"/>
      <c r="AM1467" s="515"/>
      <c r="AN1467" s="515"/>
      <c r="AO1467" s="515"/>
      <c r="AP1467" s="515"/>
      <c r="AQ1467" s="515"/>
      <c r="AR1467" s="515"/>
      <c r="AS1467" s="515"/>
      <c r="AT1467" s="515"/>
      <c r="AU1467" s="515"/>
      <c r="AV1467" s="515"/>
      <c r="AW1467" s="515"/>
      <c r="AX1467" s="515"/>
      <c r="AY1467" s="515"/>
      <c r="AZ1467" s="515"/>
      <c r="BA1467" s="515"/>
      <c r="BB1467" s="515"/>
      <c r="BC1467" s="515"/>
      <c r="BD1467" s="515"/>
      <c r="BE1467" s="515"/>
      <c r="BF1467" s="588"/>
      <c r="BG1467" s="587"/>
      <c r="BH1467" s="515"/>
      <c r="BI1467" s="515"/>
      <c r="BJ1467" s="515"/>
      <c r="BK1467" s="515"/>
      <c r="BL1467" s="515"/>
      <c r="BM1467" s="515"/>
      <c r="BN1467" s="515"/>
      <c r="BO1467" s="515"/>
      <c r="BP1467" s="515"/>
      <c r="BQ1467" s="515"/>
      <c r="BR1467" s="515"/>
      <c r="BS1467" s="515"/>
      <c r="BT1467" s="515"/>
      <c r="BU1467" s="515"/>
      <c r="BV1467" s="515"/>
      <c r="BW1467" s="515"/>
      <c r="BX1467" s="515"/>
      <c r="BY1467" s="515"/>
      <c r="BZ1467" s="515"/>
      <c r="CA1467" s="515"/>
      <c r="CB1467" s="515"/>
      <c r="CC1467" s="515"/>
      <c r="CD1467" s="515"/>
      <c r="CE1467" s="515"/>
      <c r="CF1467" s="515"/>
      <c r="CG1467" s="515"/>
      <c r="CH1467" s="588"/>
      <c r="CI1467" s="587"/>
      <c r="CJ1467" s="515"/>
      <c r="CK1467" s="515"/>
      <c r="CL1467" s="515"/>
      <c r="CM1467" s="515"/>
      <c r="CN1467" s="515"/>
      <c r="CO1467" s="515"/>
      <c r="CP1467" s="515"/>
      <c r="CQ1467" s="515"/>
      <c r="CR1467" s="515"/>
      <c r="CS1467" s="515"/>
      <c r="CT1467" s="515"/>
      <c r="CU1467" s="515"/>
      <c r="CV1467" s="515"/>
      <c r="CW1467" s="515"/>
      <c r="CX1467" s="515"/>
      <c r="CY1467" s="515"/>
      <c r="CZ1467" s="515"/>
      <c r="DA1467" s="515"/>
      <c r="DB1467" s="515"/>
      <c r="DC1467" s="515"/>
      <c r="DD1467" s="515"/>
      <c r="DE1467" s="515"/>
      <c r="DF1467" s="515"/>
      <c r="DG1467" s="515"/>
      <c r="DH1467" s="515"/>
      <c r="DI1467" s="515"/>
      <c r="DJ1467" s="588"/>
      <c r="DK1467" s="587"/>
      <c r="DL1467" s="515"/>
      <c r="DM1467" s="515"/>
      <c r="DN1467" s="515"/>
      <c r="DO1467" s="515"/>
      <c r="DP1467" s="515"/>
      <c r="DQ1467" s="515"/>
      <c r="DR1467" s="515"/>
      <c r="DS1467" s="515"/>
      <c r="DT1467" s="515"/>
      <c r="DU1467" s="515"/>
      <c r="DV1467" s="515"/>
      <c r="DW1467" s="588"/>
    </row>
    <row r="1468" spans="3:127" ht="22.5" customHeight="1">
      <c r="C1468" s="577"/>
      <c r="D1468" s="577"/>
      <c r="E1468" s="577"/>
      <c r="F1468" s="577"/>
      <c r="G1468" s="577"/>
      <c r="H1468" s="577"/>
      <c r="I1468" s="577"/>
      <c r="J1468" s="577"/>
      <c r="K1468" s="577"/>
      <c r="L1468" s="577"/>
      <c r="M1468" s="577"/>
      <c r="N1468" s="577"/>
      <c r="O1468" s="577"/>
      <c r="P1468" s="577"/>
      <c r="Q1468" s="577"/>
      <c r="R1468" s="577"/>
      <c r="S1468" s="577"/>
      <c r="T1468" s="577"/>
      <c r="U1468" s="577"/>
      <c r="V1468" s="577"/>
      <c r="W1468" s="577"/>
      <c r="X1468" s="577"/>
      <c r="Y1468" s="577"/>
      <c r="Z1468" s="577"/>
      <c r="AA1468" s="577"/>
      <c r="AB1468" s="577"/>
      <c r="AC1468" s="577"/>
      <c r="AD1468" s="577"/>
      <c r="AE1468" s="577"/>
      <c r="AF1468" s="577"/>
      <c r="AG1468" s="577"/>
      <c r="AH1468" s="577"/>
      <c r="AI1468" s="577"/>
      <c r="AJ1468" s="577"/>
      <c r="AK1468" s="577"/>
      <c r="AL1468" s="577"/>
      <c r="AM1468" s="577"/>
      <c r="AN1468" s="577"/>
      <c r="AO1468" s="577"/>
      <c r="AP1468" s="577"/>
      <c r="AQ1468" s="577"/>
      <c r="AR1468" s="577"/>
      <c r="AS1468" s="577"/>
      <c r="AT1468" s="577"/>
      <c r="AU1468" s="577"/>
      <c r="AV1468" s="577"/>
      <c r="AW1468" s="577"/>
      <c r="AX1468" s="577"/>
      <c r="AY1468" s="577"/>
      <c r="AZ1468" s="577"/>
      <c r="BA1468" s="577"/>
      <c r="BB1468" s="577"/>
      <c r="BC1468" s="577"/>
      <c r="BD1468" s="577"/>
      <c r="BE1468" s="577"/>
      <c r="BF1468" s="577"/>
      <c r="BG1468" s="577"/>
      <c r="BH1468" s="577"/>
      <c r="BI1468" s="577"/>
      <c r="BJ1468" s="577"/>
      <c r="BK1468" s="577"/>
      <c r="BL1468" s="577"/>
      <c r="BM1468" s="577"/>
      <c r="BN1468" s="577"/>
      <c r="BO1468" s="577"/>
      <c r="BP1468" s="577"/>
      <c r="BQ1468" s="577"/>
      <c r="BR1468" s="577"/>
      <c r="BS1468" s="577"/>
      <c r="BT1468" s="577"/>
      <c r="BU1468" s="577"/>
      <c r="BV1468" s="577"/>
      <c r="BW1468" s="577"/>
      <c r="BX1468" s="577"/>
      <c r="BY1468" s="577"/>
      <c r="BZ1468" s="577"/>
      <c r="CA1468" s="577"/>
      <c r="CB1468" s="577"/>
      <c r="CC1468" s="577"/>
      <c r="CD1468" s="577"/>
      <c r="CE1468" s="577"/>
      <c r="CF1468" s="577"/>
      <c r="CG1468" s="577"/>
      <c r="CH1468" s="577"/>
      <c r="CI1468" s="577"/>
      <c r="CJ1468" s="577"/>
      <c r="CK1468" s="577"/>
      <c r="CL1468" s="577"/>
      <c r="CM1468" s="577"/>
      <c r="CN1468" s="577"/>
      <c r="CO1468" s="577"/>
      <c r="CP1468" s="577"/>
      <c r="CQ1468" s="577"/>
      <c r="CR1468" s="577"/>
      <c r="CS1468" s="577"/>
      <c r="CT1468" s="577"/>
      <c r="CU1468" s="577"/>
      <c r="CV1468" s="577"/>
      <c r="CW1468" s="577"/>
      <c r="CX1468" s="577"/>
      <c r="CY1468" s="577"/>
      <c r="CZ1468" s="577"/>
      <c r="DA1468" s="577"/>
      <c r="DB1468" s="577"/>
      <c r="DC1468" s="577"/>
      <c r="DD1468" s="577"/>
      <c r="DE1468" s="577"/>
      <c r="DF1468" s="577"/>
      <c r="DG1468" s="577"/>
      <c r="DH1468" s="577"/>
      <c r="DI1468" s="577"/>
      <c r="DJ1468" s="577"/>
      <c r="DK1468" s="577"/>
      <c r="DL1468" s="577"/>
      <c r="DM1468" s="577"/>
      <c r="DN1468" s="577"/>
      <c r="DO1468" s="577"/>
      <c r="DP1468" s="577"/>
      <c r="DQ1468" s="577"/>
      <c r="DR1468" s="577"/>
      <c r="DS1468" s="577"/>
      <c r="DT1468" s="577"/>
      <c r="DU1468" s="577"/>
      <c r="DV1468" s="577"/>
      <c r="DW1468" s="577"/>
    </row>
    <row r="1469" spans="3:127" ht="22.5" customHeight="1"/>
    <row r="1470" spans="3:127">
      <c r="BH1470" s="2464" t="s">
        <v>610</v>
      </c>
      <c r="BI1470" s="2464"/>
      <c r="BJ1470" s="2464"/>
      <c r="BK1470" s="2464"/>
      <c r="BL1470" s="2464"/>
      <c r="BM1470" s="2358">
        <v>22</v>
      </c>
      <c r="BN1470" s="2358"/>
      <c r="BO1470" s="2358"/>
      <c r="BP1470" s="2358"/>
      <c r="BQ1470" s="2358"/>
      <c r="BR1470" s="2465" t="s">
        <v>610</v>
      </c>
      <c r="BS1470" s="2465"/>
      <c r="BT1470" s="2465"/>
      <c r="BU1470" s="2465"/>
      <c r="BV1470" s="2465"/>
    </row>
    <row r="1472" spans="3:127">
      <c r="C1472" s="482"/>
      <c r="D1472" s="482" t="s">
        <v>1040</v>
      </c>
      <c r="E1472" s="482"/>
      <c r="F1472" s="482"/>
      <c r="G1472" s="482"/>
      <c r="H1472" s="482"/>
      <c r="I1472" s="482"/>
      <c r="J1472" s="482"/>
      <c r="K1472" s="482"/>
      <c r="L1472" s="482"/>
      <c r="M1472" s="482"/>
      <c r="N1472" s="482"/>
      <c r="O1472" s="482"/>
      <c r="P1472" s="482"/>
      <c r="Q1472" s="482"/>
      <c r="R1472" s="482"/>
      <c r="S1472" s="482"/>
      <c r="T1472" s="482"/>
      <c r="U1472" s="482"/>
      <c r="V1472" s="482"/>
      <c r="W1472" s="482"/>
      <c r="X1472" s="482"/>
      <c r="Y1472" s="482"/>
      <c r="Z1472" s="482"/>
      <c r="AA1472" s="482"/>
      <c r="AB1472" s="482"/>
      <c r="AC1472" s="482"/>
      <c r="AD1472" s="482"/>
      <c r="AE1472" s="482"/>
      <c r="AF1472" s="482"/>
      <c r="AG1472" s="482"/>
      <c r="AH1472" s="482"/>
      <c r="AI1472" s="482"/>
      <c r="AJ1472" s="482"/>
      <c r="AK1472" s="482"/>
      <c r="AL1472" s="482"/>
      <c r="AM1472" s="482"/>
      <c r="BR1472" s="482"/>
      <c r="BS1472" s="482"/>
      <c r="BT1472" s="482"/>
      <c r="BU1472" s="482"/>
      <c r="BV1472" s="482"/>
      <c r="BW1472" s="482"/>
      <c r="BX1472" s="482"/>
      <c r="BY1472" s="482"/>
      <c r="BZ1472" s="482"/>
      <c r="CA1472" s="482"/>
      <c r="CB1472" s="482"/>
      <c r="CC1472" s="482"/>
      <c r="CD1472" s="482"/>
      <c r="CE1472" s="482"/>
      <c r="CF1472" s="482"/>
      <c r="CG1472" s="482"/>
      <c r="CH1472" s="482"/>
      <c r="CI1472" s="482"/>
      <c r="CJ1472" s="482"/>
      <c r="CK1472" s="482"/>
      <c r="CL1472" s="482"/>
      <c r="CM1472" s="482"/>
      <c r="CN1472" s="482"/>
      <c r="CO1472" s="482"/>
      <c r="CP1472" s="482"/>
      <c r="CQ1472" s="482"/>
      <c r="CR1472" s="482"/>
      <c r="CS1472" s="482"/>
      <c r="CT1472" s="482"/>
      <c r="CU1472" s="482"/>
      <c r="CV1472" s="482"/>
      <c r="CW1472" s="482"/>
    </row>
    <row r="1473" spans="2:129" ht="22.5" customHeight="1">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row>
    <row r="1474" spans="2:129" ht="22.5" customHeight="1">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row>
    <row r="1475" spans="2:129" ht="22.5" customHeight="1">
      <c r="B1475" s="2"/>
      <c r="C1475" s="2"/>
      <c r="D1475" s="2"/>
      <c r="E1475" s="2"/>
      <c r="F1475" s="2"/>
      <c r="G1475" s="890"/>
      <c r="H1475" s="891"/>
      <c r="I1475" s="2477" t="s">
        <v>990</v>
      </c>
      <c r="J1475" s="2477"/>
      <c r="K1475" s="2477"/>
      <c r="L1475" s="2477"/>
      <c r="M1475" s="2477"/>
      <c r="N1475" s="2477"/>
      <c r="O1475" s="2477"/>
      <c r="P1475" s="2477"/>
      <c r="Q1475" s="2477"/>
      <c r="R1475" s="2477"/>
      <c r="S1475" s="2477"/>
      <c r="T1475" s="2477"/>
      <c r="U1475" s="2477"/>
      <c r="V1475" s="2477"/>
      <c r="W1475" s="2477"/>
      <c r="X1475" s="2477"/>
      <c r="Y1475" s="2477"/>
      <c r="Z1475" s="2477"/>
      <c r="AA1475" s="2477"/>
      <c r="AB1475" s="2477"/>
      <c r="AC1475" s="2477"/>
      <c r="AD1475" s="2477"/>
      <c r="AE1475" s="2477"/>
      <c r="AF1475" s="2477"/>
      <c r="AG1475" s="2477"/>
      <c r="AH1475" s="2477"/>
      <c r="AI1475" s="2477"/>
      <c r="AJ1475" s="2477"/>
      <c r="AK1475" s="2477"/>
      <c r="AL1475" s="2477"/>
      <c r="AM1475" s="891"/>
      <c r="AN1475" s="892"/>
      <c r="AO1475" s="2"/>
      <c r="AP1475" s="2"/>
      <c r="AQ1475" s="2"/>
      <c r="AR1475" s="2"/>
      <c r="AS1475" s="2"/>
      <c r="AT1475" s="2"/>
      <c r="AU1475" s="2"/>
      <c r="AV1475" s="2"/>
      <c r="AW1475" s="2"/>
      <c r="AX1475" s="890"/>
      <c r="AY1475" s="891"/>
      <c r="AZ1475" s="2477" t="s">
        <v>991</v>
      </c>
      <c r="BA1475" s="2477"/>
      <c r="BB1475" s="2477"/>
      <c r="BC1475" s="2477"/>
      <c r="BD1475" s="2477"/>
      <c r="BE1475" s="2477"/>
      <c r="BF1475" s="2477"/>
      <c r="BG1475" s="2477"/>
      <c r="BH1475" s="2477"/>
      <c r="BI1475" s="2477"/>
      <c r="BJ1475" s="2477"/>
      <c r="BK1475" s="2477"/>
      <c r="BL1475" s="2477"/>
      <c r="BM1475" s="2477"/>
      <c r="BN1475" s="2477"/>
      <c r="BO1475" s="2477"/>
      <c r="BP1475" s="2477"/>
      <c r="BQ1475" s="2477"/>
      <c r="BR1475" s="2477"/>
      <c r="BS1475" s="2477"/>
      <c r="BT1475" s="2477"/>
      <c r="BU1475" s="2477"/>
      <c r="BV1475" s="2477"/>
      <c r="BW1475" s="2477"/>
      <c r="BX1475" s="2477"/>
      <c r="BY1475" s="2477"/>
      <c r="BZ1475" s="2477"/>
      <c r="CA1475" s="2477"/>
      <c r="CB1475" s="2477"/>
      <c r="CC1475" s="2477"/>
      <c r="CD1475" s="891"/>
      <c r="CE1475" s="892"/>
      <c r="CF1475" s="2"/>
      <c r="CG1475" s="2"/>
      <c r="CH1475" s="2"/>
      <c r="CI1475" s="2"/>
      <c r="CJ1475" s="2"/>
      <c r="CK1475" s="2"/>
      <c r="CL1475" s="2"/>
      <c r="CM1475" s="2"/>
      <c r="CN1475" s="2"/>
      <c r="CO1475" s="890"/>
      <c r="CP1475" s="891"/>
      <c r="CQ1475" s="2477" t="s">
        <v>995</v>
      </c>
      <c r="CR1475" s="2477"/>
      <c r="CS1475" s="2477"/>
      <c r="CT1475" s="2477"/>
      <c r="CU1475" s="2477"/>
      <c r="CV1475" s="2477"/>
      <c r="CW1475" s="2477"/>
      <c r="CX1475" s="2477"/>
      <c r="CY1475" s="2477"/>
      <c r="CZ1475" s="2477"/>
      <c r="DA1475" s="2477"/>
      <c r="DB1475" s="2477"/>
      <c r="DC1475" s="2477"/>
      <c r="DD1475" s="2477"/>
      <c r="DE1475" s="2477"/>
      <c r="DF1475" s="2477"/>
      <c r="DG1475" s="2477"/>
      <c r="DH1475" s="2477"/>
      <c r="DI1475" s="2477"/>
      <c r="DJ1475" s="2477"/>
      <c r="DK1475" s="2477"/>
      <c r="DL1475" s="2477"/>
      <c r="DM1475" s="2477"/>
      <c r="DN1475" s="2477"/>
      <c r="DO1475" s="2477"/>
      <c r="DP1475" s="2477"/>
      <c r="DQ1475" s="2477"/>
      <c r="DR1475" s="2477"/>
      <c r="DS1475" s="2477"/>
      <c r="DT1475" s="2477"/>
      <c r="DU1475" s="891"/>
      <c r="DV1475" s="892"/>
      <c r="DW1475" s="2"/>
      <c r="DX1475" s="2"/>
      <c r="DY1475" s="2"/>
    </row>
    <row r="1476" spans="2:129" ht="12" customHeight="1">
      <c r="B1476" s="2"/>
      <c r="C1476" s="2"/>
      <c r="D1476" s="2"/>
      <c r="E1476" s="2"/>
      <c r="F1476" s="2"/>
      <c r="G1476" s="2481" t="s">
        <v>988</v>
      </c>
      <c r="H1476" s="2479"/>
      <c r="I1476" s="2479"/>
      <c r="J1476" s="2479"/>
      <c r="K1476" s="2479"/>
      <c r="L1476" s="2479"/>
      <c r="M1476" s="2479"/>
      <c r="N1476" s="2478" t="s">
        <v>985</v>
      </c>
      <c r="O1476" s="2478"/>
      <c r="P1476" s="2478"/>
      <c r="Q1476" s="2478"/>
      <c r="R1476" s="2478"/>
      <c r="S1476" s="2478"/>
      <c r="T1476" s="2478"/>
      <c r="U1476" s="2478"/>
      <c r="V1476" s="2479" t="s">
        <v>984</v>
      </c>
      <c r="W1476" s="2479"/>
      <c r="X1476" s="2479"/>
      <c r="Y1476" s="2479" t="s">
        <v>986</v>
      </c>
      <c r="Z1476" s="2479"/>
      <c r="AA1476" s="2479"/>
      <c r="AB1476" s="2479"/>
      <c r="AC1476" s="2479"/>
      <c r="AD1476" s="2479" t="s">
        <v>984</v>
      </c>
      <c r="AE1476" s="2479"/>
      <c r="AF1476" s="2479"/>
      <c r="AG1476" s="2479" t="s">
        <v>987</v>
      </c>
      <c r="AH1476" s="2479"/>
      <c r="AI1476" s="2479"/>
      <c r="AJ1476" s="2479"/>
      <c r="AK1476" s="2479"/>
      <c r="AL1476" s="2479"/>
      <c r="AM1476" s="2479"/>
      <c r="AN1476" s="2480"/>
      <c r="AO1476" s="893"/>
      <c r="AP1476" s="893"/>
      <c r="AQ1476" s="893"/>
      <c r="AR1476" s="893"/>
      <c r="AS1476" s="893"/>
      <c r="AT1476" s="893"/>
      <c r="AU1476" s="893"/>
      <c r="AV1476" s="893"/>
      <c r="AW1476" s="893"/>
      <c r="AX1476" s="2481" t="s">
        <v>988</v>
      </c>
      <c r="AY1476" s="2479"/>
      <c r="AZ1476" s="2479"/>
      <c r="BA1476" s="2479"/>
      <c r="BB1476" s="2479"/>
      <c r="BC1476" s="2479"/>
      <c r="BD1476" s="2479"/>
      <c r="BE1476" s="2478" t="s">
        <v>985</v>
      </c>
      <c r="BF1476" s="2478"/>
      <c r="BG1476" s="2478"/>
      <c r="BH1476" s="2478"/>
      <c r="BI1476" s="2478"/>
      <c r="BJ1476" s="2478"/>
      <c r="BK1476" s="2478"/>
      <c r="BL1476" s="2478"/>
      <c r="BM1476" s="2479" t="s">
        <v>984</v>
      </c>
      <c r="BN1476" s="2479"/>
      <c r="BO1476" s="2479"/>
      <c r="BP1476" s="2479" t="s">
        <v>992</v>
      </c>
      <c r="BQ1476" s="2479"/>
      <c r="BR1476" s="2479"/>
      <c r="BS1476" s="2479"/>
      <c r="BT1476" s="2479"/>
      <c r="BU1476" s="2479" t="s">
        <v>984</v>
      </c>
      <c r="BV1476" s="2479"/>
      <c r="BW1476" s="2479"/>
      <c r="BX1476" s="2479" t="s">
        <v>994</v>
      </c>
      <c r="BY1476" s="2479"/>
      <c r="BZ1476" s="2479"/>
      <c r="CA1476" s="2479"/>
      <c r="CB1476" s="2479"/>
      <c r="CC1476" s="2479"/>
      <c r="CD1476" s="2479"/>
      <c r="CE1476" s="2480"/>
      <c r="CF1476" s="893"/>
      <c r="CG1476" s="893"/>
      <c r="CH1476" s="893"/>
      <c r="CI1476" s="893"/>
      <c r="CJ1476" s="893"/>
      <c r="CK1476" s="893"/>
      <c r="CL1476" s="893"/>
      <c r="CM1476" s="893"/>
      <c r="CN1476" s="893"/>
      <c r="CO1476" s="2481" t="s">
        <v>988</v>
      </c>
      <c r="CP1476" s="2479"/>
      <c r="CQ1476" s="2479"/>
      <c r="CR1476" s="2479"/>
      <c r="CS1476" s="2479"/>
      <c r="CT1476" s="2479"/>
      <c r="CU1476" s="2479"/>
      <c r="CV1476" s="2478" t="s">
        <v>985</v>
      </c>
      <c r="CW1476" s="2478"/>
      <c r="CX1476" s="2478"/>
      <c r="CY1476" s="2478"/>
      <c r="CZ1476" s="2478"/>
      <c r="DA1476" s="2478"/>
      <c r="DB1476" s="2478"/>
      <c r="DC1476" s="2478"/>
      <c r="DD1476" s="2479" t="s">
        <v>984</v>
      </c>
      <c r="DE1476" s="2479"/>
      <c r="DF1476" s="2479"/>
      <c r="DG1476" s="2479" t="s">
        <v>986</v>
      </c>
      <c r="DH1476" s="2479"/>
      <c r="DI1476" s="2479"/>
      <c r="DJ1476" s="2479"/>
      <c r="DK1476" s="2479"/>
      <c r="DL1476" s="2479" t="s">
        <v>984</v>
      </c>
      <c r="DM1476" s="2479"/>
      <c r="DN1476" s="2479"/>
      <c r="DO1476" s="2479" t="s">
        <v>996</v>
      </c>
      <c r="DP1476" s="2479"/>
      <c r="DQ1476" s="2479"/>
      <c r="DR1476" s="2479"/>
      <c r="DS1476" s="2479"/>
      <c r="DT1476" s="2479"/>
      <c r="DU1476" s="2479"/>
      <c r="DV1476" s="2480"/>
      <c r="DW1476" s="2"/>
      <c r="DX1476" s="2"/>
      <c r="DY1476" s="2"/>
    </row>
    <row r="1477" spans="2:129" ht="12" customHeight="1">
      <c r="B1477" s="2"/>
      <c r="C1477" s="2"/>
      <c r="D1477" s="2"/>
      <c r="E1477" s="2"/>
      <c r="F1477" s="2"/>
      <c r="G1477" s="2481"/>
      <c r="H1477" s="2479"/>
      <c r="I1477" s="2479"/>
      <c r="J1477" s="2479"/>
      <c r="K1477" s="2479"/>
      <c r="L1477" s="2479"/>
      <c r="M1477" s="2479"/>
      <c r="N1477" s="2478"/>
      <c r="O1477" s="2478"/>
      <c r="P1477" s="2478"/>
      <c r="Q1477" s="2478"/>
      <c r="R1477" s="2478"/>
      <c r="S1477" s="2478"/>
      <c r="T1477" s="2478"/>
      <c r="U1477" s="2478"/>
      <c r="V1477" s="2479"/>
      <c r="W1477" s="2479"/>
      <c r="X1477" s="2479"/>
      <c r="Y1477" s="2479"/>
      <c r="Z1477" s="2479"/>
      <c r="AA1477" s="2479"/>
      <c r="AB1477" s="2479"/>
      <c r="AC1477" s="2479"/>
      <c r="AD1477" s="2479"/>
      <c r="AE1477" s="2479"/>
      <c r="AF1477" s="2479"/>
      <c r="AG1477" s="2479"/>
      <c r="AH1477" s="2479"/>
      <c r="AI1477" s="2479"/>
      <c r="AJ1477" s="2479"/>
      <c r="AK1477" s="2479"/>
      <c r="AL1477" s="2479"/>
      <c r="AM1477" s="2479"/>
      <c r="AN1477" s="2480"/>
      <c r="AO1477" s="894"/>
      <c r="AP1477" s="894"/>
      <c r="AQ1477" s="894"/>
      <c r="AR1477" s="895"/>
      <c r="AS1477" s="893"/>
      <c r="AT1477" s="893"/>
      <c r="AU1477" s="893"/>
      <c r="AV1477" s="893"/>
      <c r="AW1477" s="893"/>
      <c r="AX1477" s="2481"/>
      <c r="AY1477" s="2479"/>
      <c r="AZ1477" s="2479"/>
      <c r="BA1477" s="2479"/>
      <c r="BB1477" s="2479"/>
      <c r="BC1477" s="2479"/>
      <c r="BD1477" s="2479"/>
      <c r="BE1477" s="2478"/>
      <c r="BF1477" s="2478"/>
      <c r="BG1477" s="2478"/>
      <c r="BH1477" s="2478"/>
      <c r="BI1477" s="2478"/>
      <c r="BJ1477" s="2478"/>
      <c r="BK1477" s="2478"/>
      <c r="BL1477" s="2478"/>
      <c r="BM1477" s="2479"/>
      <c r="BN1477" s="2479"/>
      <c r="BO1477" s="2479"/>
      <c r="BP1477" s="2479"/>
      <c r="BQ1477" s="2479"/>
      <c r="BR1477" s="2479"/>
      <c r="BS1477" s="2479"/>
      <c r="BT1477" s="2479"/>
      <c r="BU1477" s="2479"/>
      <c r="BV1477" s="2479"/>
      <c r="BW1477" s="2479"/>
      <c r="BX1477" s="2479"/>
      <c r="BY1477" s="2479"/>
      <c r="BZ1477" s="2479"/>
      <c r="CA1477" s="2479"/>
      <c r="CB1477" s="2479"/>
      <c r="CC1477" s="2479"/>
      <c r="CD1477" s="2479"/>
      <c r="CE1477" s="2480"/>
      <c r="CF1477" s="893"/>
      <c r="CG1477" s="893"/>
      <c r="CH1477" s="893"/>
      <c r="CI1477" s="893"/>
      <c r="CJ1477" s="893"/>
      <c r="CK1477" s="896"/>
      <c r="CL1477" s="894"/>
      <c r="CM1477" s="894"/>
      <c r="CN1477" s="894"/>
      <c r="CO1477" s="2481"/>
      <c r="CP1477" s="2479"/>
      <c r="CQ1477" s="2479"/>
      <c r="CR1477" s="2479"/>
      <c r="CS1477" s="2479"/>
      <c r="CT1477" s="2479"/>
      <c r="CU1477" s="2479"/>
      <c r="CV1477" s="2478"/>
      <c r="CW1477" s="2478"/>
      <c r="CX1477" s="2478"/>
      <c r="CY1477" s="2478"/>
      <c r="CZ1477" s="2478"/>
      <c r="DA1477" s="2478"/>
      <c r="DB1477" s="2478"/>
      <c r="DC1477" s="2478"/>
      <c r="DD1477" s="2479"/>
      <c r="DE1477" s="2479"/>
      <c r="DF1477" s="2479"/>
      <c r="DG1477" s="2479"/>
      <c r="DH1477" s="2479"/>
      <c r="DI1477" s="2479"/>
      <c r="DJ1477" s="2479"/>
      <c r="DK1477" s="2479"/>
      <c r="DL1477" s="2479"/>
      <c r="DM1477" s="2479"/>
      <c r="DN1477" s="2479"/>
      <c r="DO1477" s="2479"/>
      <c r="DP1477" s="2479"/>
      <c r="DQ1477" s="2479"/>
      <c r="DR1477" s="2479"/>
      <c r="DS1477" s="2479"/>
      <c r="DT1477" s="2479"/>
      <c r="DU1477" s="2479"/>
      <c r="DV1477" s="2480"/>
      <c r="DW1477" s="2"/>
      <c r="DX1477" s="2"/>
      <c r="DY1477" s="2"/>
    </row>
    <row r="1478" spans="2:129" ht="22.5" customHeight="1">
      <c r="B1478" s="2"/>
      <c r="C1478" s="2"/>
      <c r="D1478" s="2"/>
      <c r="E1478" s="2"/>
      <c r="F1478" s="2"/>
      <c r="G1478" s="2600" t="s">
        <v>989</v>
      </c>
      <c r="H1478" s="2484"/>
      <c r="I1478" s="2484"/>
      <c r="J1478" s="2484"/>
      <c r="K1478" s="2484"/>
      <c r="L1478" s="2484"/>
      <c r="M1478" s="2484"/>
      <c r="N1478" s="2486" t="s">
        <v>985</v>
      </c>
      <c r="O1478" s="2484"/>
      <c r="P1478" s="2484"/>
      <c r="Q1478" s="2484"/>
      <c r="R1478" s="2484"/>
      <c r="S1478" s="2484"/>
      <c r="T1478" s="2484"/>
      <c r="U1478" s="2484"/>
      <c r="V1478" s="2484" t="s">
        <v>984</v>
      </c>
      <c r="W1478" s="2484"/>
      <c r="X1478" s="2484"/>
      <c r="Y1478" s="2484" t="s">
        <v>986</v>
      </c>
      <c r="Z1478" s="2484"/>
      <c r="AA1478" s="2484"/>
      <c r="AB1478" s="2484"/>
      <c r="AC1478" s="2484"/>
      <c r="AD1478" s="2484" t="s">
        <v>984</v>
      </c>
      <c r="AE1478" s="2484"/>
      <c r="AF1478" s="2484"/>
      <c r="AG1478" s="2484" t="s">
        <v>987</v>
      </c>
      <c r="AH1478" s="2484"/>
      <c r="AI1478" s="2484"/>
      <c r="AJ1478" s="2484"/>
      <c r="AK1478" s="2484"/>
      <c r="AL1478" s="2484"/>
      <c r="AM1478" s="2484"/>
      <c r="AN1478" s="2485"/>
      <c r="AO1478" s="897"/>
      <c r="AP1478" s="897"/>
      <c r="AQ1478" s="897"/>
      <c r="AR1478" s="898"/>
      <c r="AS1478" s="893"/>
      <c r="AT1478" s="893"/>
      <c r="AU1478" s="893"/>
      <c r="AV1478" s="893"/>
      <c r="AW1478" s="893"/>
      <c r="AX1478" s="2600" t="s">
        <v>989</v>
      </c>
      <c r="AY1478" s="2484"/>
      <c r="AZ1478" s="2484"/>
      <c r="BA1478" s="2484"/>
      <c r="BB1478" s="2484"/>
      <c r="BC1478" s="2484"/>
      <c r="BD1478" s="2484"/>
      <c r="BE1478" s="2486" t="s">
        <v>985</v>
      </c>
      <c r="BF1478" s="2484"/>
      <c r="BG1478" s="2484"/>
      <c r="BH1478" s="2484"/>
      <c r="BI1478" s="2484"/>
      <c r="BJ1478" s="2484"/>
      <c r="BK1478" s="2484"/>
      <c r="BL1478" s="2484"/>
      <c r="BM1478" s="2484" t="s">
        <v>984</v>
      </c>
      <c r="BN1478" s="2484"/>
      <c r="BO1478" s="2484"/>
      <c r="BP1478" s="2484" t="s">
        <v>993</v>
      </c>
      <c r="BQ1478" s="2484"/>
      <c r="BR1478" s="2484"/>
      <c r="BS1478" s="2484"/>
      <c r="BT1478" s="2484"/>
      <c r="BU1478" s="2484" t="s">
        <v>984</v>
      </c>
      <c r="BV1478" s="2484"/>
      <c r="BW1478" s="2484"/>
      <c r="BX1478" s="2484" t="s">
        <v>994</v>
      </c>
      <c r="BY1478" s="2484"/>
      <c r="BZ1478" s="2484"/>
      <c r="CA1478" s="2484"/>
      <c r="CB1478" s="2484"/>
      <c r="CC1478" s="2484"/>
      <c r="CD1478" s="2484"/>
      <c r="CE1478" s="2485"/>
      <c r="CF1478" s="893"/>
      <c r="CG1478" s="893"/>
      <c r="CH1478" s="893"/>
      <c r="CI1478" s="893"/>
      <c r="CJ1478" s="893"/>
      <c r="CK1478" s="899"/>
      <c r="CL1478" s="897"/>
      <c r="CM1478" s="897"/>
      <c r="CN1478" s="897"/>
      <c r="CO1478" s="2600" t="s">
        <v>989</v>
      </c>
      <c r="CP1478" s="2484"/>
      <c r="CQ1478" s="2484"/>
      <c r="CR1478" s="2484"/>
      <c r="CS1478" s="2484"/>
      <c r="CT1478" s="2484"/>
      <c r="CU1478" s="2484"/>
      <c r="CV1478" s="2486" t="s">
        <v>985</v>
      </c>
      <c r="CW1478" s="2484"/>
      <c r="CX1478" s="2484"/>
      <c r="CY1478" s="2484"/>
      <c r="CZ1478" s="2484"/>
      <c r="DA1478" s="2484"/>
      <c r="DB1478" s="2484"/>
      <c r="DC1478" s="2484"/>
      <c r="DD1478" s="2484" t="s">
        <v>984</v>
      </c>
      <c r="DE1478" s="2484"/>
      <c r="DF1478" s="2484"/>
      <c r="DG1478" s="2484" t="s">
        <v>986</v>
      </c>
      <c r="DH1478" s="2484"/>
      <c r="DI1478" s="2484"/>
      <c r="DJ1478" s="2484"/>
      <c r="DK1478" s="2484"/>
      <c r="DL1478" s="2484" t="s">
        <v>984</v>
      </c>
      <c r="DM1478" s="2484"/>
      <c r="DN1478" s="2484"/>
      <c r="DO1478" s="2484" t="s">
        <v>997</v>
      </c>
      <c r="DP1478" s="2484"/>
      <c r="DQ1478" s="2484"/>
      <c r="DR1478" s="2484"/>
      <c r="DS1478" s="2484"/>
      <c r="DT1478" s="2484"/>
      <c r="DU1478" s="2484"/>
      <c r="DV1478" s="2485"/>
      <c r="DW1478" s="2"/>
      <c r="DX1478" s="2"/>
      <c r="DY1478" s="2"/>
    </row>
    <row r="1479" spans="2:129" ht="22.5" customHeight="1">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2"/>
      <c r="AP1479" s="22"/>
      <c r="AQ1479" s="22"/>
      <c r="AR1479" s="536"/>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533"/>
      <c r="BP1479" s="532"/>
      <c r="BQ1479" s="532"/>
      <c r="BR1479" s="532"/>
      <c r="BS1479" s="532"/>
      <c r="BT1479" s="532"/>
      <c r="BU1479" s="532"/>
      <c r="BV1479" s="532"/>
      <c r="BW1479" s="2"/>
      <c r="BX1479" s="2"/>
      <c r="BY1479" s="2"/>
      <c r="BZ1479" s="2"/>
      <c r="CA1479" s="2"/>
      <c r="CB1479" s="2"/>
      <c r="CC1479" s="2"/>
      <c r="CD1479" s="2"/>
      <c r="CE1479" s="2"/>
      <c r="CF1479" s="2"/>
      <c r="CG1479" s="2"/>
      <c r="CH1479" s="2"/>
      <c r="CI1479" s="2"/>
      <c r="CJ1479" s="2"/>
      <c r="CK1479" s="900"/>
      <c r="CL1479" s="22"/>
      <c r="CM1479" s="22"/>
      <c r="CN1479" s="2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row>
    <row r="1480" spans="2:129" ht="22.5" customHeight="1">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2"/>
      <c r="AP1480" s="22"/>
      <c r="AQ1480" s="22"/>
      <c r="AR1480" s="536"/>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900"/>
      <c r="BP1480" s="22"/>
      <c r="BQ1480" s="22"/>
      <c r="BR1480" s="22"/>
      <c r="BS1480" s="22"/>
      <c r="BT1480" s="22"/>
      <c r="BU1480" s="22"/>
      <c r="BV1480" s="22"/>
      <c r="BW1480" s="2"/>
      <c r="BX1480" s="2"/>
      <c r="BY1480" s="2"/>
      <c r="BZ1480" s="2"/>
      <c r="CA1480" s="2"/>
      <c r="CB1480" s="2"/>
      <c r="CC1480" s="2"/>
      <c r="CD1480" s="2"/>
      <c r="CE1480" s="2"/>
      <c r="CF1480" s="2"/>
      <c r="CG1480" s="2"/>
      <c r="CH1480" s="2"/>
      <c r="CI1480" s="2"/>
      <c r="CJ1480" s="2"/>
      <c r="CK1480" s="900"/>
      <c r="CL1480" s="22"/>
      <c r="CM1480" s="22"/>
      <c r="CN1480" s="2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row>
    <row r="1481" spans="2:129" ht="22.5" customHeight="1">
      <c r="B1481" s="2"/>
      <c r="C1481" s="2"/>
      <c r="D1481" s="2"/>
      <c r="E1481" s="2"/>
      <c r="F1481" s="2"/>
      <c r="G1481" s="890"/>
      <c r="H1481" s="891"/>
      <c r="I1481" s="2477" t="s">
        <v>998</v>
      </c>
      <c r="J1481" s="2477"/>
      <c r="K1481" s="2477"/>
      <c r="L1481" s="2477"/>
      <c r="M1481" s="2477"/>
      <c r="N1481" s="2477"/>
      <c r="O1481" s="2477"/>
      <c r="P1481" s="2477"/>
      <c r="Q1481" s="2477"/>
      <c r="R1481" s="2477"/>
      <c r="S1481" s="2477"/>
      <c r="T1481" s="2477"/>
      <c r="U1481" s="2477"/>
      <c r="V1481" s="2477"/>
      <c r="W1481" s="2477"/>
      <c r="X1481" s="2477"/>
      <c r="Y1481" s="2477"/>
      <c r="Z1481" s="2477"/>
      <c r="AA1481" s="2477"/>
      <c r="AB1481" s="2477"/>
      <c r="AC1481" s="2477"/>
      <c r="AD1481" s="2477"/>
      <c r="AE1481" s="2477"/>
      <c r="AF1481" s="2477"/>
      <c r="AG1481" s="2477"/>
      <c r="AH1481" s="2477"/>
      <c r="AI1481" s="2477"/>
      <c r="AJ1481" s="2477"/>
      <c r="AK1481" s="2477"/>
      <c r="AL1481" s="2477"/>
      <c r="AM1481" s="891"/>
      <c r="AN1481" s="892"/>
      <c r="AO1481" s="22"/>
      <c r="AP1481" s="22"/>
      <c r="AQ1481" s="22"/>
      <c r="AR1481" s="536"/>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900"/>
      <c r="BP1481" s="22"/>
      <c r="BQ1481" s="22"/>
      <c r="BR1481" s="22"/>
      <c r="BS1481" s="22"/>
      <c r="BT1481" s="22"/>
      <c r="BU1481" s="22"/>
      <c r="BV1481" s="22"/>
      <c r="BW1481" s="2"/>
      <c r="BX1481" s="2"/>
      <c r="BY1481" s="2"/>
      <c r="BZ1481" s="2"/>
      <c r="CA1481" s="2"/>
      <c r="CB1481" s="2"/>
      <c r="CC1481" s="2"/>
      <c r="CD1481" s="2"/>
      <c r="CE1481" s="2"/>
      <c r="CF1481" s="2"/>
      <c r="CG1481" s="2"/>
      <c r="CH1481" s="2"/>
      <c r="CI1481" s="2"/>
      <c r="CJ1481" s="2"/>
      <c r="CK1481" s="900"/>
      <c r="CL1481" s="22"/>
      <c r="CM1481" s="22"/>
      <c r="CN1481" s="22"/>
      <c r="CO1481" s="890"/>
      <c r="CP1481" s="891"/>
      <c r="CQ1481" s="2477" t="s">
        <v>1014</v>
      </c>
      <c r="CR1481" s="2477"/>
      <c r="CS1481" s="2477"/>
      <c r="CT1481" s="2477"/>
      <c r="CU1481" s="2477"/>
      <c r="CV1481" s="2477"/>
      <c r="CW1481" s="2477"/>
      <c r="CX1481" s="2477"/>
      <c r="CY1481" s="2477"/>
      <c r="CZ1481" s="2477"/>
      <c r="DA1481" s="2477"/>
      <c r="DB1481" s="2477"/>
      <c r="DC1481" s="2477"/>
      <c r="DD1481" s="2477"/>
      <c r="DE1481" s="2477"/>
      <c r="DF1481" s="2477"/>
      <c r="DG1481" s="2477"/>
      <c r="DH1481" s="2477"/>
      <c r="DI1481" s="2477"/>
      <c r="DJ1481" s="2477"/>
      <c r="DK1481" s="2477"/>
      <c r="DL1481" s="2477"/>
      <c r="DM1481" s="2477"/>
      <c r="DN1481" s="2477"/>
      <c r="DO1481" s="2477"/>
      <c r="DP1481" s="2477"/>
      <c r="DQ1481" s="2477"/>
      <c r="DR1481" s="2477"/>
      <c r="DS1481" s="2477"/>
      <c r="DT1481" s="2477"/>
      <c r="DU1481" s="891"/>
      <c r="DV1481" s="892"/>
      <c r="DW1481" s="2"/>
      <c r="DX1481" s="2"/>
      <c r="DY1481" s="2"/>
    </row>
    <row r="1482" spans="2:129" ht="11.25" customHeight="1">
      <c r="B1482" s="2"/>
      <c r="C1482" s="2"/>
      <c r="D1482" s="2"/>
      <c r="E1482" s="2"/>
      <c r="F1482" s="2"/>
      <c r="G1482" s="2481" t="s">
        <v>988</v>
      </c>
      <c r="H1482" s="2479"/>
      <c r="I1482" s="2479"/>
      <c r="J1482" s="2479"/>
      <c r="K1482" s="2479"/>
      <c r="L1482" s="2479"/>
      <c r="M1482" s="2479"/>
      <c r="N1482" s="2478" t="s">
        <v>985</v>
      </c>
      <c r="O1482" s="2478"/>
      <c r="P1482" s="2478"/>
      <c r="Q1482" s="2478"/>
      <c r="R1482" s="2478"/>
      <c r="S1482" s="2478"/>
      <c r="T1482" s="2478"/>
      <c r="U1482" s="2478"/>
      <c r="V1482" s="2479" t="s">
        <v>984</v>
      </c>
      <c r="W1482" s="2479"/>
      <c r="X1482" s="2479"/>
      <c r="Y1482" s="2479" t="s">
        <v>993</v>
      </c>
      <c r="Z1482" s="2479"/>
      <c r="AA1482" s="2479"/>
      <c r="AB1482" s="2479"/>
      <c r="AC1482" s="2479"/>
      <c r="AD1482" s="2479" t="s">
        <v>984</v>
      </c>
      <c r="AE1482" s="2479"/>
      <c r="AF1482" s="2479"/>
      <c r="AG1482" s="2479" t="s">
        <v>1003</v>
      </c>
      <c r="AH1482" s="2479"/>
      <c r="AI1482" s="2479"/>
      <c r="AJ1482" s="2479"/>
      <c r="AK1482" s="2479"/>
      <c r="AL1482" s="2479"/>
      <c r="AM1482" s="2479"/>
      <c r="AN1482" s="2480"/>
      <c r="AO1482" s="528"/>
      <c r="AP1482" s="528"/>
      <c r="AQ1482" s="528"/>
      <c r="AR1482" s="529"/>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900"/>
      <c r="BP1482" s="22"/>
      <c r="BQ1482" s="22"/>
      <c r="BR1482" s="22"/>
      <c r="BS1482" s="22"/>
      <c r="BT1482" s="22"/>
      <c r="BU1482" s="22"/>
      <c r="BV1482" s="22"/>
      <c r="BW1482" s="2"/>
      <c r="BX1482" s="2"/>
      <c r="BY1482" s="2"/>
      <c r="BZ1482" s="2"/>
      <c r="CA1482" s="2"/>
      <c r="CB1482" s="2"/>
      <c r="CC1482" s="2"/>
      <c r="CD1482" s="2"/>
      <c r="CE1482" s="2"/>
      <c r="CF1482" s="2"/>
      <c r="CG1482" s="2"/>
      <c r="CH1482" s="2"/>
      <c r="CI1482" s="2"/>
      <c r="CJ1482" s="2"/>
      <c r="CK1482" s="527"/>
      <c r="CL1482" s="528"/>
      <c r="CM1482" s="528"/>
      <c r="CN1482" s="529"/>
      <c r="CO1482" s="2481" t="s">
        <v>988</v>
      </c>
      <c r="CP1482" s="2479"/>
      <c r="CQ1482" s="2479"/>
      <c r="CR1482" s="2479"/>
      <c r="CS1482" s="2479"/>
      <c r="CT1482" s="2479"/>
      <c r="CU1482" s="2479"/>
      <c r="CV1482" s="2478" t="s">
        <v>1015</v>
      </c>
      <c r="CW1482" s="2478"/>
      <c r="CX1482" s="2478"/>
      <c r="CY1482" s="2478"/>
      <c r="CZ1482" s="2478"/>
      <c r="DA1482" s="2478"/>
      <c r="DB1482" s="2478"/>
      <c r="DC1482" s="2478"/>
      <c r="DD1482" s="2479" t="s">
        <v>984</v>
      </c>
      <c r="DE1482" s="2479"/>
      <c r="DF1482" s="2479"/>
      <c r="DG1482" s="2479" t="s">
        <v>1016</v>
      </c>
      <c r="DH1482" s="2479"/>
      <c r="DI1482" s="2479"/>
      <c r="DJ1482" s="2479"/>
      <c r="DK1482" s="2479"/>
      <c r="DL1482" s="2479" t="s">
        <v>984</v>
      </c>
      <c r="DM1482" s="2479"/>
      <c r="DN1482" s="2479"/>
      <c r="DO1482" s="2479" t="s">
        <v>1017</v>
      </c>
      <c r="DP1482" s="2479"/>
      <c r="DQ1482" s="2479"/>
      <c r="DR1482" s="2479"/>
      <c r="DS1482" s="2479"/>
      <c r="DT1482" s="2479"/>
      <c r="DU1482" s="2479"/>
      <c r="DV1482" s="2480"/>
      <c r="DW1482" s="2"/>
      <c r="DX1482" s="2"/>
      <c r="DY1482" s="2"/>
    </row>
    <row r="1483" spans="2:129" ht="11.25" customHeight="1">
      <c r="B1483" s="2"/>
      <c r="C1483" s="2"/>
      <c r="D1483" s="2"/>
      <c r="E1483" s="2"/>
      <c r="F1483" s="2"/>
      <c r="G1483" s="2481"/>
      <c r="H1483" s="2479"/>
      <c r="I1483" s="2479"/>
      <c r="J1483" s="2479"/>
      <c r="K1483" s="2479"/>
      <c r="L1483" s="2479"/>
      <c r="M1483" s="2479"/>
      <c r="N1483" s="2478"/>
      <c r="O1483" s="2478"/>
      <c r="P1483" s="2478"/>
      <c r="Q1483" s="2478"/>
      <c r="R1483" s="2478"/>
      <c r="S1483" s="2478"/>
      <c r="T1483" s="2478"/>
      <c r="U1483" s="2478"/>
      <c r="V1483" s="2479"/>
      <c r="W1483" s="2479"/>
      <c r="X1483" s="2479"/>
      <c r="Y1483" s="2479"/>
      <c r="Z1483" s="2479"/>
      <c r="AA1483" s="2479"/>
      <c r="AB1483" s="2479"/>
      <c r="AC1483" s="2479"/>
      <c r="AD1483" s="2479"/>
      <c r="AE1483" s="2479"/>
      <c r="AF1483" s="2479"/>
      <c r="AG1483" s="2479"/>
      <c r="AH1483" s="2479"/>
      <c r="AI1483" s="2479"/>
      <c r="AJ1483" s="2479"/>
      <c r="AK1483" s="2479"/>
      <c r="AL1483" s="2479"/>
      <c r="AM1483" s="2479"/>
      <c r="AN1483" s="2480"/>
      <c r="AO1483" s="532"/>
      <c r="AP1483" s="532"/>
      <c r="AQ1483" s="532"/>
      <c r="AR1483" s="534"/>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900"/>
      <c r="BP1483" s="22"/>
      <c r="BQ1483" s="22"/>
      <c r="BR1483" s="22"/>
      <c r="BS1483" s="22"/>
      <c r="BT1483" s="22"/>
      <c r="BU1483" s="22"/>
      <c r="BV1483" s="22"/>
      <c r="BW1483" s="2"/>
      <c r="BX1483" s="2"/>
      <c r="BY1483" s="2"/>
      <c r="BZ1483" s="2"/>
      <c r="CA1483" s="2"/>
      <c r="CB1483" s="2"/>
      <c r="CC1483" s="2"/>
      <c r="CD1483" s="2"/>
      <c r="CE1483" s="2"/>
      <c r="CF1483" s="2"/>
      <c r="CG1483" s="2"/>
      <c r="CH1483" s="2"/>
      <c r="CI1483" s="2"/>
      <c r="CJ1483" s="2"/>
      <c r="CK1483" s="900"/>
      <c r="CL1483" s="22"/>
      <c r="CM1483" s="22"/>
      <c r="CN1483" s="22"/>
      <c r="CO1483" s="2481"/>
      <c r="CP1483" s="2479"/>
      <c r="CQ1483" s="2479"/>
      <c r="CR1483" s="2479"/>
      <c r="CS1483" s="2479"/>
      <c r="CT1483" s="2479"/>
      <c r="CU1483" s="2479"/>
      <c r="CV1483" s="2478"/>
      <c r="CW1483" s="2478"/>
      <c r="CX1483" s="2478"/>
      <c r="CY1483" s="2478"/>
      <c r="CZ1483" s="2478"/>
      <c r="DA1483" s="2478"/>
      <c r="DB1483" s="2478"/>
      <c r="DC1483" s="2478"/>
      <c r="DD1483" s="2479"/>
      <c r="DE1483" s="2479"/>
      <c r="DF1483" s="2479"/>
      <c r="DG1483" s="2479"/>
      <c r="DH1483" s="2479"/>
      <c r="DI1483" s="2479"/>
      <c r="DJ1483" s="2479"/>
      <c r="DK1483" s="2479"/>
      <c r="DL1483" s="2479"/>
      <c r="DM1483" s="2479"/>
      <c r="DN1483" s="2479"/>
      <c r="DO1483" s="2479"/>
      <c r="DP1483" s="2479"/>
      <c r="DQ1483" s="2479"/>
      <c r="DR1483" s="2479"/>
      <c r="DS1483" s="2479"/>
      <c r="DT1483" s="2479"/>
      <c r="DU1483" s="2479"/>
      <c r="DV1483" s="2480"/>
      <c r="DW1483" s="2"/>
      <c r="DX1483" s="2"/>
      <c r="DY1483" s="2"/>
    </row>
    <row r="1484" spans="2:129" ht="22.5" customHeight="1">
      <c r="B1484" s="2"/>
      <c r="C1484" s="2"/>
      <c r="D1484" s="2"/>
      <c r="E1484" s="2"/>
      <c r="F1484" s="2"/>
      <c r="G1484" s="2600" t="s">
        <v>989</v>
      </c>
      <c r="H1484" s="2484"/>
      <c r="I1484" s="2484"/>
      <c r="J1484" s="2484"/>
      <c r="K1484" s="2484"/>
      <c r="L1484" s="2484"/>
      <c r="M1484" s="2484"/>
      <c r="N1484" s="2486" t="s">
        <v>985</v>
      </c>
      <c r="O1484" s="2484"/>
      <c r="P1484" s="2484"/>
      <c r="Q1484" s="2484"/>
      <c r="R1484" s="2484"/>
      <c r="S1484" s="2484"/>
      <c r="T1484" s="2484"/>
      <c r="U1484" s="2484"/>
      <c r="V1484" s="2484" t="s">
        <v>984</v>
      </c>
      <c r="W1484" s="2484"/>
      <c r="X1484" s="2484"/>
      <c r="Y1484" s="2484" t="s">
        <v>993</v>
      </c>
      <c r="Z1484" s="2484"/>
      <c r="AA1484" s="2484"/>
      <c r="AB1484" s="2484"/>
      <c r="AC1484" s="2484"/>
      <c r="AD1484" s="2484" t="s">
        <v>984</v>
      </c>
      <c r="AE1484" s="2484"/>
      <c r="AF1484" s="2484"/>
      <c r="AG1484" s="2484" t="s">
        <v>1003</v>
      </c>
      <c r="AH1484" s="2484"/>
      <c r="AI1484" s="2484"/>
      <c r="AJ1484" s="2484"/>
      <c r="AK1484" s="2484"/>
      <c r="AL1484" s="2484"/>
      <c r="AM1484" s="2484"/>
      <c r="AN1484" s="2485"/>
      <c r="AO1484" s="22"/>
      <c r="AP1484" s="22"/>
      <c r="AQ1484" s="22"/>
      <c r="AR1484" s="536"/>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527"/>
      <c r="BP1484" s="528"/>
      <c r="BQ1484" s="528"/>
      <c r="BR1484" s="528"/>
      <c r="BS1484" s="528"/>
      <c r="BT1484" s="528"/>
      <c r="BU1484" s="528"/>
      <c r="BV1484" s="528"/>
      <c r="BW1484" s="2"/>
      <c r="BX1484" s="2"/>
      <c r="BY1484" s="2"/>
      <c r="BZ1484" s="2"/>
      <c r="CA1484" s="2"/>
      <c r="CB1484" s="2"/>
      <c r="CC1484" s="2"/>
      <c r="CD1484" s="2"/>
      <c r="CE1484" s="2"/>
      <c r="CF1484" s="2"/>
      <c r="CG1484" s="2"/>
      <c r="CH1484" s="2"/>
      <c r="CI1484" s="2"/>
      <c r="CJ1484" s="2"/>
      <c r="CK1484" s="900"/>
      <c r="CL1484" s="22"/>
      <c r="CM1484" s="22"/>
      <c r="CN1484" s="22"/>
      <c r="CO1484" s="2600" t="s">
        <v>989</v>
      </c>
      <c r="CP1484" s="2484"/>
      <c r="CQ1484" s="2484"/>
      <c r="CR1484" s="2484"/>
      <c r="CS1484" s="2484"/>
      <c r="CT1484" s="2484"/>
      <c r="CU1484" s="2484"/>
      <c r="CV1484" s="2486" t="s">
        <v>1018</v>
      </c>
      <c r="CW1484" s="2486"/>
      <c r="CX1484" s="2486"/>
      <c r="CY1484" s="2486"/>
      <c r="CZ1484" s="2486"/>
      <c r="DA1484" s="2486"/>
      <c r="DB1484" s="2486"/>
      <c r="DC1484" s="2486"/>
      <c r="DD1484" s="2486"/>
      <c r="DE1484" s="2486"/>
      <c r="DF1484" s="2486"/>
      <c r="DG1484" s="2486"/>
      <c r="DH1484" s="2486"/>
      <c r="DI1484" s="2486"/>
      <c r="DJ1484" s="2486"/>
      <c r="DK1484" s="2486"/>
      <c r="DL1484" s="2486"/>
      <c r="DM1484" s="2486"/>
      <c r="DN1484" s="2486"/>
      <c r="DO1484" s="2486"/>
      <c r="DP1484" s="2486"/>
      <c r="DQ1484" s="2486"/>
      <c r="DR1484" s="2486"/>
      <c r="DS1484" s="2486"/>
      <c r="DT1484" s="2486"/>
      <c r="DU1484" s="2486"/>
      <c r="DV1484" s="2719"/>
      <c r="DW1484" s="2"/>
      <c r="DX1484" s="2"/>
      <c r="DY1484" s="2"/>
    </row>
    <row r="1485" spans="2:129" ht="22.5" customHeight="1">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2"/>
      <c r="AP1485" s="22"/>
      <c r="AQ1485" s="22"/>
      <c r="AR1485" s="536"/>
      <c r="AS1485" s="2"/>
      <c r="AT1485" s="2"/>
      <c r="AU1485" s="2"/>
      <c r="AV1485" s="2"/>
      <c r="AW1485" s="2"/>
      <c r="AX1485" s="890"/>
      <c r="AY1485" s="891"/>
      <c r="AZ1485" s="2477" t="s">
        <v>1002</v>
      </c>
      <c r="BA1485" s="2477"/>
      <c r="BB1485" s="2477"/>
      <c r="BC1485" s="2477"/>
      <c r="BD1485" s="2477"/>
      <c r="BE1485" s="2477"/>
      <c r="BF1485" s="2477"/>
      <c r="BG1485" s="2477"/>
      <c r="BH1485" s="2477"/>
      <c r="BI1485" s="2477"/>
      <c r="BJ1485" s="2477"/>
      <c r="BK1485" s="2477"/>
      <c r="BL1485" s="2477"/>
      <c r="BM1485" s="2477"/>
      <c r="BN1485" s="2477"/>
      <c r="BO1485" s="2477"/>
      <c r="BP1485" s="2477"/>
      <c r="BQ1485" s="2477"/>
      <c r="BR1485" s="2477"/>
      <c r="BS1485" s="2477"/>
      <c r="BT1485" s="2477"/>
      <c r="BU1485" s="2477"/>
      <c r="BV1485" s="2477"/>
      <c r="BW1485" s="2477"/>
      <c r="BX1485" s="2477"/>
      <c r="BY1485" s="2477"/>
      <c r="BZ1485" s="2477"/>
      <c r="CA1485" s="2477"/>
      <c r="CB1485" s="2477"/>
      <c r="CC1485" s="2477"/>
      <c r="CD1485" s="891"/>
      <c r="CE1485" s="892"/>
      <c r="CF1485" s="2"/>
      <c r="CG1485" s="2"/>
      <c r="CH1485" s="2"/>
      <c r="CI1485" s="2"/>
      <c r="CJ1485" s="2"/>
      <c r="CK1485" s="900"/>
      <c r="CL1485" s="22"/>
      <c r="CM1485" s="22"/>
      <c r="CN1485" s="2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row>
    <row r="1486" spans="2:129" ht="11.25" customHeight="1">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2"/>
      <c r="AP1486" s="22"/>
      <c r="AQ1486" s="22"/>
      <c r="AR1486" s="536"/>
      <c r="AS1486" s="527"/>
      <c r="AT1486" s="528"/>
      <c r="AU1486" s="528"/>
      <c r="AV1486" s="528"/>
      <c r="AW1486" s="529"/>
      <c r="AX1486" s="2481" t="s">
        <v>988</v>
      </c>
      <c r="AY1486" s="2479"/>
      <c r="AZ1486" s="2479"/>
      <c r="BA1486" s="2479"/>
      <c r="BB1486" s="2479"/>
      <c r="BC1486" s="2479"/>
      <c r="BD1486" s="2479"/>
      <c r="BE1486" s="2478"/>
      <c r="BF1486" s="2478"/>
      <c r="BG1486" s="2478"/>
      <c r="BH1486" s="2478"/>
      <c r="BI1486" s="2478"/>
      <c r="BJ1486" s="2478"/>
      <c r="BK1486" s="2478"/>
      <c r="BL1486" s="2478"/>
      <c r="BM1486" s="2479" t="s">
        <v>984</v>
      </c>
      <c r="BN1486" s="2479"/>
      <c r="BO1486" s="2479"/>
      <c r="BP1486" s="2479"/>
      <c r="BQ1486" s="2479"/>
      <c r="BR1486" s="2479"/>
      <c r="BS1486" s="2479"/>
      <c r="BT1486" s="2479"/>
      <c r="BU1486" s="2479" t="s">
        <v>984</v>
      </c>
      <c r="BV1486" s="2479"/>
      <c r="BW1486" s="2479"/>
      <c r="BX1486" s="2479"/>
      <c r="BY1486" s="2479"/>
      <c r="BZ1486" s="2479"/>
      <c r="CA1486" s="2479"/>
      <c r="CB1486" s="2479"/>
      <c r="CC1486" s="2479"/>
      <c r="CD1486" s="2479"/>
      <c r="CE1486" s="2480"/>
      <c r="CF1486" s="527"/>
      <c r="CG1486" s="528"/>
      <c r="CH1486" s="528"/>
      <c r="CI1486" s="528"/>
      <c r="CJ1486" s="529"/>
      <c r="CK1486" s="900"/>
      <c r="CL1486" s="22"/>
      <c r="CM1486" s="22"/>
      <c r="CN1486" s="2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row>
    <row r="1487" spans="2:129" ht="11.25" customHeight="1">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2"/>
      <c r="AP1487" s="22"/>
      <c r="AQ1487" s="22"/>
      <c r="AR1487" s="536"/>
      <c r="AS1487" s="2"/>
      <c r="AT1487" s="2"/>
      <c r="AU1487" s="2"/>
      <c r="AV1487" s="2"/>
      <c r="AW1487" s="2"/>
      <c r="AX1487" s="2481"/>
      <c r="AY1487" s="2479"/>
      <c r="AZ1487" s="2479"/>
      <c r="BA1487" s="2479"/>
      <c r="BB1487" s="2479"/>
      <c r="BC1487" s="2479"/>
      <c r="BD1487" s="2479"/>
      <c r="BE1487" s="2478"/>
      <c r="BF1487" s="2478"/>
      <c r="BG1487" s="2478"/>
      <c r="BH1487" s="2478"/>
      <c r="BI1487" s="2478"/>
      <c r="BJ1487" s="2478"/>
      <c r="BK1487" s="2478"/>
      <c r="BL1487" s="2478"/>
      <c r="BM1487" s="2479"/>
      <c r="BN1487" s="2479"/>
      <c r="BO1487" s="2479"/>
      <c r="BP1487" s="2479"/>
      <c r="BQ1487" s="2479"/>
      <c r="BR1487" s="2479"/>
      <c r="BS1487" s="2479"/>
      <c r="BT1487" s="2479"/>
      <c r="BU1487" s="2479"/>
      <c r="BV1487" s="2479"/>
      <c r="BW1487" s="2479"/>
      <c r="BX1487" s="2479"/>
      <c r="BY1487" s="2479"/>
      <c r="BZ1487" s="2479"/>
      <c r="CA1487" s="2479"/>
      <c r="CB1487" s="2479"/>
      <c r="CC1487" s="2479"/>
      <c r="CD1487" s="2479"/>
      <c r="CE1487" s="2480"/>
      <c r="CF1487" s="2"/>
      <c r="CG1487" s="2"/>
      <c r="CH1487" s="2"/>
      <c r="CI1487" s="2"/>
      <c r="CJ1487" s="2"/>
      <c r="CK1487" s="900"/>
      <c r="CL1487" s="22"/>
      <c r="CM1487" s="22"/>
      <c r="CN1487" s="2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row>
    <row r="1488" spans="2:129" ht="23.25" customHeight="1">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2"/>
      <c r="AP1488" s="22"/>
      <c r="AQ1488" s="22"/>
      <c r="AR1488" s="536"/>
      <c r="AS1488" s="2"/>
      <c r="AT1488" s="2"/>
      <c r="AU1488" s="2"/>
      <c r="AV1488" s="2"/>
      <c r="AW1488" s="2"/>
      <c r="AX1488" s="2482" t="s">
        <v>999</v>
      </c>
      <c r="AY1488" s="2483"/>
      <c r="AZ1488" s="2483"/>
      <c r="BA1488" s="2483"/>
      <c r="BB1488" s="2483"/>
      <c r="BC1488" s="2483"/>
      <c r="BD1488" s="2483"/>
      <c r="BE1488" s="2486" t="s">
        <v>1000</v>
      </c>
      <c r="BF1488" s="2486"/>
      <c r="BG1488" s="2486"/>
      <c r="BH1488" s="2486"/>
      <c r="BI1488" s="2486"/>
      <c r="BJ1488" s="2486"/>
      <c r="BK1488" s="2484" t="s">
        <v>1001</v>
      </c>
      <c r="BL1488" s="2484"/>
      <c r="BM1488" s="2484"/>
      <c r="BN1488" s="2462"/>
      <c r="BO1488" s="2462"/>
      <c r="BP1488" s="2462"/>
      <c r="BQ1488" s="2462"/>
      <c r="BR1488" s="2462"/>
      <c r="BS1488" s="2462"/>
      <c r="BT1488" s="2462"/>
      <c r="BU1488" s="2484" t="s">
        <v>984</v>
      </c>
      <c r="BV1488" s="2484"/>
      <c r="BW1488" s="2484"/>
      <c r="BX1488" s="2484"/>
      <c r="BY1488" s="2484"/>
      <c r="BZ1488" s="2484"/>
      <c r="CA1488" s="2484"/>
      <c r="CB1488" s="2484"/>
      <c r="CC1488" s="2484"/>
      <c r="CD1488" s="2484"/>
      <c r="CE1488" s="2485"/>
      <c r="CF1488" s="532"/>
      <c r="CG1488" s="532"/>
      <c r="CH1488" s="534"/>
      <c r="CI1488" s="2"/>
      <c r="CJ1488" s="2"/>
      <c r="CK1488" s="900"/>
      <c r="CL1488" s="22"/>
      <c r="CM1488" s="22"/>
      <c r="CN1488" s="22"/>
      <c r="CO1488" s="890"/>
      <c r="CP1488" s="891"/>
      <c r="CQ1488" s="2477" t="s">
        <v>1020</v>
      </c>
      <c r="CR1488" s="2477"/>
      <c r="CS1488" s="2477"/>
      <c r="CT1488" s="2477"/>
      <c r="CU1488" s="2477"/>
      <c r="CV1488" s="2477"/>
      <c r="CW1488" s="2477"/>
      <c r="CX1488" s="2477"/>
      <c r="CY1488" s="2477"/>
      <c r="CZ1488" s="2477"/>
      <c r="DA1488" s="2477"/>
      <c r="DB1488" s="2477"/>
      <c r="DC1488" s="2477"/>
      <c r="DD1488" s="2477"/>
      <c r="DE1488" s="2477"/>
      <c r="DF1488" s="2477"/>
      <c r="DG1488" s="2477"/>
      <c r="DH1488" s="2477"/>
      <c r="DI1488" s="2477"/>
      <c r="DJ1488" s="2477"/>
      <c r="DK1488" s="2477"/>
      <c r="DL1488" s="2477"/>
      <c r="DM1488" s="2477"/>
      <c r="DN1488" s="2477"/>
      <c r="DO1488" s="2477"/>
      <c r="DP1488" s="2477"/>
      <c r="DQ1488" s="2477"/>
      <c r="DR1488" s="2477"/>
      <c r="DS1488" s="2477"/>
      <c r="DT1488" s="2477"/>
      <c r="DU1488" s="891"/>
      <c r="DV1488" s="892"/>
      <c r="DW1488" s="2"/>
      <c r="DX1488" s="2"/>
      <c r="DY1488" s="2"/>
    </row>
    <row r="1489" spans="2:129" ht="11.25" customHeight="1">
      <c r="B1489" s="2"/>
      <c r="C1489" s="2"/>
      <c r="D1489" s="2"/>
      <c r="E1489" s="2"/>
      <c r="F1489" s="2"/>
      <c r="G1489" s="589"/>
      <c r="H1489" s="590"/>
      <c r="I1489" s="2459" t="s">
        <v>1004</v>
      </c>
      <c r="J1489" s="2459"/>
      <c r="K1489" s="2459"/>
      <c r="L1489" s="2459"/>
      <c r="M1489" s="2459"/>
      <c r="N1489" s="2459"/>
      <c r="O1489" s="2459"/>
      <c r="P1489" s="2459"/>
      <c r="Q1489" s="2459"/>
      <c r="R1489" s="2459"/>
      <c r="S1489" s="2459"/>
      <c r="T1489" s="2459"/>
      <c r="U1489" s="2459"/>
      <c r="V1489" s="2459"/>
      <c r="W1489" s="2459"/>
      <c r="X1489" s="2459"/>
      <c r="Y1489" s="2459"/>
      <c r="Z1489" s="2459"/>
      <c r="AA1489" s="2459"/>
      <c r="AB1489" s="2459"/>
      <c r="AC1489" s="2459"/>
      <c r="AD1489" s="2459"/>
      <c r="AE1489" s="2459"/>
      <c r="AF1489" s="2459"/>
      <c r="AG1489" s="2459"/>
      <c r="AH1489" s="2459"/>
      <c r="AI1489" s="2459"/>
      <c r="AJ1489" s="2459"/>
      <c r="AK1489" s="2459"/>
      <c r="AL1489" s="2459"/>
      <c r="AM1489" s="590"/>
      <c r="AN1489" s="591"/>
      <c r="AO1489" s="22"/>
      <c r="AP1489" s="22"/>
      <c r="AQ1489" s="22"/>
      <c r="AR1489" s="536"/>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533"/>
      <c r="BP1489" s="532"/>
      <c r="BQ1489" s="532"/>
      <c r="BR1489" s="2"/>
      <c r="BS1489" s="2"/>
      <c r="BT1489" s="2"/>
      <c r="BU1489" s="2"/>
      <c r="BV1489" s="2"/>
      <c r="BW1489" s="2"/>
      <c r="BX1489" s="2"/>
      <c r="BY1489" s="2"/>
      <c r="BZ1489" s="2"/>
      <c r="CA1489" s="2"/>
      <c r="CB1489" s="2"/>
      <c r="CC1489" s="2"/>
      <c r="CD1489" s="2"/>
      <c r="CE1489" s="2"/>
      <c r="CF1489" s="22"/>
      <c r="CG1489" s="22"/>
      <c r="CH1489" s="536"/>
      <c r="CI1489" s="2"/>
      <c r="CJ1489" s="2"/>
      <c r="CK1489" s="900"/>
      <c r="CL1489" s="22"/>
      <c r="CM1489" s="22"/>
      <c r="CN1489" s="22"/>
      <c r="CO1489" s="2708" t="s">
        <v>988</v>
      </c>
      <c r="CP1489" s="2709"/>
      <c r="CQ1489" s="2709"/>
      <c r="CR1489" s="2709"/>
      <c r="CS1489" s="2709"/>
      <c r="CT1489" s="2709"/>
      <c r="CU1489" s="2709"/>
      <c r="CV1489" s="2710" t="s">
        <v>1019</v>
      </c>
      <c r="CW1489" s="2710"/>
      <c r="CX1489" s="2710"/>
      <c r="CY1489" s="2710"/>
      <c r="CZ1489" s="2710"/>
      <c r="DA1489" s="2710"/>
      <c r="DB1489" s="2710"/>
      <c r="DC1489" s="2710"/>
      <c r="DD1489" s="2709" t="s">
        <v>984</v>
      </c>
      <c r="DE1489" s="2709"/>
      <c r="DF1489" s="2709"/>
      <c r="DG1489" s="2709" t="s">
        <v>1021</v>
      </c>
      <c r="DH1489" s="2709"/>
      <c r="DI1489" s="2709"/>
      <c r="DJ1489" s="2709"/>
      <c r="DK1489" s="2709"/>
      <c r="DL1489" s="2709" t="s">
        <v>984</v>
      </c>
      <c r="DM1489" s="2709"/>
      <c r="DN1489" s="2709"/>
      <c r="DO1489" s="2709" t="s">
        <v>1022</v>
      </c>
      <c r="DP1489" s="2709"/>
      <c r="DQ1489" s="2709"/>
      <c r="DR1489" s="2709"/>
      <c r="DS1489" s="2709"/>
      <c r="DT1489" s="2709"/>
      <c r="DU1489" s="2709"/>
      <c r="DV1489" s="2711"/>
      <c r="DW1489" s="2"/>
      <c r="DX1489" s="2"/>
      <c r="DY1489" s="2"/>
    </row>
    <row r="1490" spans="2:129" ht="11.25" customHeight="1">
      <c r="B1490" s="2"/>
      <c r="C1490" s="2"/>
      <c r="D1490" s="2"/>
      <c r="E1490" s="2"/>
      <c r="F1490" s="2"/>
      <c r="G1490" s="901"/>
      <c r="H1490" s="902"/>
      <c r="I1490" s="2702"/>
      <c r="J1490" s="2702"/>
      <c r="K1490" s="2702"/>
      <c r="L1490" s="2702"/>
      <c r="M1490" s="2702"/>
      <c r="N1490" s="2702"/>
      <c r="O1490" s="2702"/>
      <c r="P1490" s="2702"/>
      <c r="Q1490" s="2702"/>
      <c r="R1490" s="2702"/>
      <c r="S1490" s="2702"/>
      <c r="T1490" s="2702"/>
      <c r="U1490" s="2702"/>
      <c r="V1490" s="2702"/>
      <c r="W1490" s="2702"/>
      <c r="X1490" s="2702"/>
      <c r="Y1490" s="2702"/>
      <c r="Z1490" s="2702"/>
      <c r="AA1490" s="2702"/>
      <c r="AB1490" s="2702"/>
      <c r="AC1490" s="2702"/>
      <c r="AD1490" s="2702"/>
      <c r="AE1490" s="2702"/>
      <c r="AF1490" s="2702"/>
      <c r="AG1490" s="2702"/>
      <c r="AH1490" s="2702"/>
      <c r="AI1490" s="2702"/>
      <c r="AJ1490" s="2702"/>
      <c r="AK1490" s="2702"/>
      <c r="AL1490" s="2702"/>
      <c r="AM1490" s="902"/>
      <c r="AN1490" s="903"/>
      <c r="AO1490" s="22"/>
      <c r="AP1490" s="22"/>
      <c r="AQ1490" s="22"/>
      <c r="AR1490" s="536"/>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900"/>
      <c r="BP1490" s="22"/>
      <c r="BQ1490" s="22"/>
      <c r="BR1490" s="2"/>
      <c r="BS1490" s="2"/>
      <c r="BT1490" s="2"/>
      <c r="BU1490" s="2"/>
      <c r="BV1490" s="2"/>
      <c r="BW1490" s="2"/>
      <c r="BX1490" s="2"/>
      <c r="BY1490" s="2"/>
      <c r="BZ1490" s="2"/>
      <c r="CA1490" s="2"/>
      <c r="CB1490" s="2"/>
      <c r="CC1490" s="2"/>
      <c r="CD1490" s="2"/>
      <c r="CE1490" s="2"/>
      <c r="CF1490" s="22"/>
      <c r="CG1490" s="22"/>
      <c r="CH1490" s="536"/>
      <c r="CI1490" s="2"/>
      <c r="CJ1490" s="2"/>
      <c r="CK1490" s="900"/>
      <c r="CL1490" s="22"/>
      <c r="CM1490" s="22"/>
      <c r="CN1490" s="22"/>
      <c r="CO1490" s="2600"/>
      <c r="CP1490" s="2484"/>
      <c r="CQ1490" s="2484"/>
      <c r="CR1490" s="2484"/>
      <c r="CS1490" s="2484"/>
      <c r="CT1490" s="2484"/>
      <c r="CU1490" s="2484"/>
      <c r="CV1490" s="2486"/>
      <c r="CW1490" s="2486"/>
      <c r="CX1490" s="2486"/>
      <c r="CY1490" s="2486"/>
      <c r="CZ1490" s="2486"/>
      <c r="DA1490" s="2486"/>
      <c r="DB1490" s="2486"/>
      <c r="DC1490" s="2486"/>
      <c r="DD1490" s="2484"/>
      <c r="DE1490" s="2484"/>
      <c r="DF1490" s="2484"/>
      <c r="DG1490" s="2484"/>
      <c r="DH1490" s="2484"/>
      <c r="DI1490" s="2484"/>
      <c r="DJ1490" s="2484"/>
      <c r="DK1490" s="2484"/>
      <c r="DL1490" s="2484"/>
      <c r="DM1490" s="2484"/>
      <c r="DN1490" s="2484"/>
      <c r="DO1490" s="2484"/>
      <c r="DP1490" s="2484"/>
      <c r="DQ1490" s="2484"/>
      <c r="DR1490" s="2484"/>
      <c r="DS1490" s="2484"/>
      <c r="DT1490" s="2484"/>
      <c r="DU1490" s="2484"/>
      <c r="DV1490" s="2485"/>
      <c r="DW1490" s="2"/>
      <c r="DX1490" s="2"/>
      <c r="DY1490" s="2"/>
    </row>
    <row r="1491" spans="2:129" ht="11.25" customHeight="1">
      <c r="B1491" s="2"/>
      <c r="C1491" s="2"/>
      <c r="D1491" s="2"/>
      <c r="E1491" s="2"/>
      <c r="F1491" s="2"/>
      <c r="G1491" s="2481" t="s">
        <v>988</v>
      </c>
      <c r="H1491" s="2479"/>
      <c r="I1491" s="2479"/>
      <c r="J1491" s="2479"/>
      <c r="K1491" s="2479"/>
      <c r="L1491" s="2479"/>
      <c r="M1491" s="2479"/>
      <c r="N1491" s="2478" t="s">
        <v>985</v>
      </c>
      <c r="O1491" s="2478"/>
      <c r="P1491" s="2478"/>
      <c r="Q1491" s="2478"/>
      <c r="R1491" s="2478"/>
      <c r="S1491" s="2478"/>
      <c r="T1491" s="2478"/>
      <c r="U1491" s="2478"/>
      <c r="V1491" s="2479" t="s">
        <v>984</v>
      </c>
      <c r="W1491" s="2479"/>
      <c r="X1491" s="2479"/>
      <c r="Y1491" s="2479" t="s">
        <v>1005</v>
      </c>
      <c r="Z1491" s="2479"/>
      <c r="AA1491" s="2479"/>
      <c r="AB1491" s="2479"/>
      <c r="AC1491" s="2479"/>
      <c r="AD1491" s="2479" t="s">
        <v>984</v>
      </c>
      <c r="AE1491" s="2479"/>
      <c r="AF1491" s="2479"/>
      <c r="AG1491" s="2479" t="s">
        <v>1006</v>
      </c>
      <c r="AH1491" s="2479"/>
      <c r="AI1491" s="2479"/>
      <c r="AJ1491" s="2479"/>
      <c r="AK1491" s="2479"/>
      <c r="AL1491" s="2479"/>
      <c r="AM1491" s="2479"/>
      <c r="AN1491" s="2480"/>
      <c r="AO1491" s="528"/>
      <c r="AP1491" s="528"/>
      <c r="AQ1491" s="528"/>
      <c r="AR1491" s="529"/>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900"/>
      <c r="BP1491" s="22"/>
      <c r="BQ1491" s="22"/>
      <c r="BR1491" s="2"/>
      <c r="BS1491" s="2"/>
      <c r="BT1491" s="2"/>
      <c r="BU1491" s="2"/>
      <c r="BV1491" s="2"/>
      <c r="BW1491" s="2"/>
      <c r="BX1491" s="2"/>
      <c r="BY1491" s="2"/>
      <c r="BZ1491" s="2"/>
      <c r="CA1491" s="2"/>
      <c r="CB1491" s="2"/>
      <c r="CC1491" s="2"/>
      <c r="CD1491" s="2"/>
      <c r="CE1491" s="2"/>
      <c r="CF1491" s="22"/>
      <c r="CG1491" s="22"/>
      <c r="CH1491" s="536"/>
      <c r="CI1491" s="2"/>
      <c r="CJ1491" s="2"/>
      <c r="CK1491" s="900"/>
      <c r="CL1491" s="22"/>
      <c r="CM1491" s="22"/>
      <c r="CN1491" s="22"/>
      <c r="CO1491" s="2712" t="s">
        <v>1029</v>
      </c>
      <c r="CP1491" s="2713"/>
      <c r="CQ1491" s="2713"/>
      <c r="CR1491" s="2713"/>
      <c r="CS1491" s="2713"/>
      <c r="CT1491" s="2713"/>
      <c r="CU1491" s="2713"/>
      <c r="CV1491" s="2713"/>
      <c r="CW1491" s="2713"/>
      <c r="CX1491" s="2713"/>
      <c r="CY1491" s="2713"/>
      <c r="CZ1491" s="2713"/>
      <c r="DA1491" s="2713"/>
      <c r="DB1491" s="2713"/>
      <c r="DC1491" s="2713"/>
      <c r="DD1491" s="2713"/>
      <c r="DE1491" s="2713"/>
      <c r="DF1491" s="2713"/>
      <c r="DG1491" s="2713"/>
      <c r="DH1491" s="2713"/>
      <c r="DI1491" s="2713"/>
      <c r="DJ1491" s="2713"/>
      <c r="DK1491" s="2713"/>
      <c r="DL1491" s="2713"/>
      <c r="DM1491" s="2713"/>
      <c r="DN1491" s="2713"/>
      <c r="DO1491" s="2713"/>
      <c r="DP1491" s="2713"/>
      <c r="DQ1491" s="2713"/>
      <c r="DR1491" s="2713"/>
      <c r="DS1491" s="2713"/>
      <c r="DT1491" s="2713"/>
      <c r="DU1491" s="2713"/>
      <c r="DV1491" s="2714"/>
      <c r="DW1491" s="2"/>
      <c r="DX1491" s="2"/>
      <c r="DY1491" s="2"/>
    </row>
    <row r="1492" spans="2:129" ht="11.25" customHeight="1">
      <c r="B1492" s="2"/>
      <c r="C1492" s="2"/>
      <c r="D1492" s="2"/>
      <c r="E1492" s="2"/>
      <c r="F1492" s="2"/>
      <c r="G1492" s="2481"/>
      <c r="H1492" s="2479"/>
      <c r="I1492" s="2479"/>
      <c r="J1492" s="2479"/>
      <c r="K1492" s="2479"/>
      <c r="L1492" s="2479"/>
      <c r="M1492" s="2479"/>
      <c r="N1492" s="2478"/>
      <c r="O1492" s="2478"/>
      <c r="P1492" s="2478"/>
      <c r="Q1492" s="2478"/>
      <c r="R1492" s="2478"/>
      <c r="S1492" s="2478"/>
      <c r="T1492" s="2478"/>
      <c r="U1492" s="2478"/>
      <c r="V1492" s="2479"/>
      <c r="W1492" s="2479"/>
      <c r="X1492" s="2479"/>
      <c r="Y1492" s="2479"/>
      <c r="Z1492" s="2479"/>
      <c r="AA1492" s="2479"/>
      <c r="AB1492" s="2479"/>
      <c r="AC1492" s="2479"/>
      <c r="AD1492" s="2479"/>
      <c r="AE1492" s="2479"/>
      <c r="AF1492" s="2479"/>
      <c r="AG1492" s="2479"/>
      <c r="AH1492" s="2479"/>
      <c r="AI1492" s="2479"/>
      <c r="AJ1492" s="2479"/>
      <c r="AK1492" s="2479"/>
      <c r="AL1492" s="2479"/>
      <c r="AM1492" s="2479"/>
      <c r="AN1492" s="2480"/>
      <c r="AO1492" s="532"/>
      <c r="AP1492" s="532"/>
      <c r="AQ1492" s="532"/>
      <c r="AR1492" s="534"/>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900"/>
      <c r="BP1492" s="22"/>
      <c r="BQ1492" s="22"/>
      <c r="BR1492" s="2"/>
      <c r="BS1492" s="2"/>
      <c r="BT1492" s="2"/>
      <c r="BU1492" s="2"/>
      <c r="BV1492" s="2"/>
      <c r="BW1492" s="2"/>
      <c r="BX1492" s="2"/>
      <c r="BY1492" s="2"/>
      <c r="BZ1492" s="2"/>
      <c r="CA1492" s="2"/>
      <c r="CB1492" s="2"/>
      <c r="CC1492" s="2"/>
      <c r="CD1492" s="2"/>
      <c r="CE1492" s="2"/>
      <c r="CF1492" s="22"/>
      <c r="CG1492" s="22"/>
      <c r="CH1492" s="536"/>
      <c r="CI1492" s="2"/>
      <c r="CJ1492" s="2"/>
      <c r="CK1492" s="527"/>
      <c r="CL1492" s="528"/>
      <c r="CM1492" s="528"/>
      <c r="CN1492" s="528"/>
      <c r="CO1492" s="2715"/>
      <c r="CP1492" s="2716"/>
      <c r="CQ1492" s="2716"/>
      <c r="CR1492" s="2716"/>
      <c r="CS1492" s="2716"/>
      <c r="CT1492" s="2716"/>
      <c r="CU1492" s="2716"/>
      <c r="CV1492" s="2716"/>
      <c r="CW1492" s="2716"/>
      <c r="CX1492" s="2716"/>
      <c r="CY1492" s="2716"/>
      <c r="CZ1492" s="2716"/>
      <c r="DA1492" s="2716"/>
      <c r="DB1492" s="2716"/>
      <c r="DC1492" s="2716"/>
      <c r="DD1492" s="2716"/>
      <c r="DE1492" s="2716"/>
      <c r="DF1492" s="2716"/>
      <c r="DG1492" s="2716"/>
      <c r="DH1492" s="2716"/>
      <c r="DI1492" s="2716"/>
      <c r="DJ1492" s="2716"/>
      <c r="DK1492" s="2716"/>
      <c r="DL1492" s="2716"/>
      <c r="DM1492" s="2716"/>
      <c r="DN1492" s="2716"/>
      <c r="DO1492" s="2716"/>
      <c r="DP1492" s="2716"/>
      <c r="DQ1492" s="2716"/>
      <c r="DR1492" s="2716"/>
      <c r="DS1492" s="2716"/>
      <c r="DT1492" s="2716"/>
      <c r="DU1492" s="2716"/>
      <c r="DV1492" s="2717"/>
      <c r="DW1492" s="2"/>
      <c r="DX1492" s="2"/>
      <c r="DY1492" s="2"/>
    </row>
    <row r="1493" spans="2:129" ht="22.5" customHeight="1">
      <c r="B1493" s="2"/>
      <c r="C1493" s="2"/>
      <c r="D1493" s="2"/>
      <c r="E1493" s="2"/>
      <c r="F1493" s="2"/>
      <c r="G1493" s="2600" t="s">
        <v>989</v>
      </c>
      <c r="H1493" s="2484"/>
      <c r="I1493" s="2484"/>
      <c r="J1493" s="2484"/>
      <c r="K1493" s="2484"/>
      <c r="L1493" s="2484"/>
      <c r="M1493" s="2484"/>
      <c r="N1493" s="2486" t="s">
        <v>985</v>
      </c>
      <c r="O1493" s="2484"/>
      <c r="P1493" s="2484"/>
      <c r="Q1493" s="2484"/>
      <c r="R1493" s="2484"/>
      <c r="S1493" s="2484"/>
      <c r="T1493" s="2484"/>
      <c r="U1493" s="2484"/>
      <c r="V1493" s="2484" t="s">
        <v>984</v>
      </c>
      <c r="W1493" s="2484"/>
      <c r="X1493" s="2484"/>
      <c r="Y1493" s="2484" t="s">
        <v>986</v>
      </c>
      <c r="Z1493" s="2484"/>
      <c r="AA1493" s="2484"/>
      <c r="AB1493" s="2484"/>
      <c r="AC1493" s="2484"/>
      <c r="AD1493" s="2484" t="s">
        <v>984</v>
      </c>
      <c r="AE1493" s="2484"/>
      <c r="AF1493" s="2484"/>
      <c r="AG1493" s="2484" t="s">
        <v>1006</v>
      </c>
      <c r="AH1493" s="2484"/>
      <c r="AI1493" s="2484"/>
      <c r="AJ1493" s="2484"/>
      <c r="AK1493" s="2484"/>
      <c r="AL1493" s="2484"/>
      <c r="AM1493" s="2484"/>
      <c r="AN1493" s="2485"/>
      <c r="AO1493" s="22"/>
      <c r="AP1493" s="22"/>
      <c r="AQ1493" s="22"/>
      <c r="AR1493" s="536"/>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900"/>
      <c r="BP1493" s="22"/>
      <c r="BQ1493" s="22"/>
      <c r="BR1493" s="2"/>
      <c r="BS1493" s="2"/>
      <c r="BT1493" s="2"/>
      <c r="BU1493" s="2"/>
      <c r="BV1493" s="2"/>
      <c r="BW1493" s="2"/>
      <c r="BX1493" s="2"/>
      <c r="BY1493" s="2"/>
      <c r="BZ1493" s="2"/>
      <c r="CA1493" s="2"/>
      <c r="CB1493" s="2"/>
      <c r="CC1493" s="2"/>
      <c r="CD1493" s="2"/>
      <c r="CE1493" s="2"/>
      <c r="CF1493" s="22"/>
      <c r="CG1493" s="22"/>
      <c r="CH1493" s="536"/>
      <c r="CI1493" s="2"/>
      <c r="CJ1493" s="2"/>
      <c r="CK1493" s="533"/>
      <c r="CL1493" s="532"/>
      <c r="CM1493" s="532"/>
      <c r="CN1493" s="532"/>
      <c r="CO1493" s="2705" t="s">
        <v>1030</v>
      </c>
      <c r="CP1493" s="2706"/>
      <c r="CQ1493" s="2706"/>
      <c r="CR1493" s="2706"/>
      <c r="CS1493" s="2706"/>
      <c r="CT1493" s="2706"/>
      <c r="CU1493" s="2706"/>
      <c r="CV1493" s="2706"/>
      <c r="CW1493" s="2706"/>
      <c r="CX1493" s="2706"/>
      <c r="CY1493" s="2706"/>
      <c r="CZ1493" s="2706"/>
      <c r="DA1493" s="2706"/>
      <c r="DB1493" s="2706"/>
      <c r="DC1493" s="2706"/>
      <c r="DD1493" s="2706"/>
      <c r="DE1493" s="2706"/>
      <c r="DF1493" s="2706"/>
      <c r="DG1493" s="2706"/>
      <c r="DH1493" s="2706"/>
      <c r="DI1493" s="2706"/>
      <c r="DJ1493" s="2706"/>
      <c r="DK1493" s="2706"/>
      <c r="DL1493" s="2706"/>
      <c r="DM1493" s="2706"/>
      <c r="DN1493" s="2706"/>
      <c r="DO1493" s="2706"/>
      <c r="DP1493" s="2706"/>
      <c r="DQ1493" s="2706"/>
      <c r="DR1493" s="2706"/>
      <c r="DS1493" s="2706"/>
      <c r="DT1493" s="2706"/>
      <c r="DU1493" s="2706"/>
      <c r="DV1493" s="2707"/>
      <c r="DW1493" s="2"/>
      <c r="DX1493" s="2"/>
      <c r="DY1493" s="2"/>
    </row>
    <row r="1494" spans="2:129" ht="22.5" customHeight="1">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2"/>
      <c r="AP1494" s="22"/>
      <c r="AQ1494" s="22"/>
      <c r="AR1494" s="536"/>
      <c r="AS1494" s="2"/>
      <c r="AT1494" s="2"/>
      <c r="AU1494" s="2"/>
      <c r="AV1494" s="2"/>
      <c r="AW1494" s="2"/>
      <c r="AX1494" s="890"/>
      <c r="AY1494" s="891"/>
      <c r="AZ1494" s="2477" t="s">
        <v>1007</v>
      </c>
      <c r="BA1494" s="2477"/>
      <c r="BB1494" s="2477"/>
      <c r="BC1494" s="2477"/>
      <c r="BD1494" s="2477"/>
      <c r="BE1494" s="2477"/>
      <c r="BF1494" s="2477"/>
      <c r="BG1494" s="2477"/>
      <c r="BH1494" s="2477"/>
      <c r="BI1494" s="2477"/>
      <c r="BJ1494" s="2477"/>
      <c r="BK1494" s="2477"/>
      <c r="BL1494" s="2477"/>
      <c r="BM1494" s="2477"/>
      <c r="BN1494" s="2477"/>
      <c r="BO1494" s="2477"/>
      <c r="BP1494" s="2477"/>
      <c r="BQ1494" s="2477"/>
      <c r="BR1494" s="2477"/>
      <c r="BS1494" s="2477"/>
      <c r="BT1494" s="2477"/>
      <c r="BU1494" s="2477"/>
      <c r="BV1494" s="2477"/>
      <c r="BW1494" s="2477"/>
      <c r="BX1494" s="2477"/>
      <c r="BY1494" s="2477"/>
      <c r="BZ1494" s="2477"/>
      <c r="CA1494" s="2477"/>
      <c r="CB1494" s="2477"/>
      <c r="CC1494" s="2477"/>
      <c r="CD1494" s="891"/>
      <c r="CE1494" s="892"/>
      <c r="CF1494" s="22"/>
      <c r="CG1494" s="22"/>
      <c r="CH1494" s="536"/>
      <c r="CI1494" s="2"/>
      <c r="CJ1494" s="2"/>
      <c r="CK1494" s="900"/>
      <c r="CL1494" s="22"/>
      <c r="CM1494" s="22"/>
      <c r="CN1494" s="22"/>
      <c r="CO1494" s="2481" t="s">
        <v>988</v>
      </c>
      <c r="CP1494" s="2479"/>
      <c r="CQ1494" s="2479"/>
      <c r="CR1494" s="2479"/>
      <c r="CS1494" s="2479"/>
      <c r="CT1494" s="2479"/>
      <c r="CU1494" s="2479"/>
      <c r="CV1494" s="2478" t="s">
        <v>1024</v>
      </c>
      <c r="CW1494" s="2478"/>
      <c r="CX1494" s="2478"/>
      <c r="CY1494" s="2478"/>
      <c r="CZ1494" s="2478"/>
      <c r="DA1494" s="2478"/>
      <c r="DB1494" s="2478"/>
      <c r="DC1494" s="2478"/>
      <c r="DD1494" s="2479" t="s">
        <v>984</v>
      </c>
      <c r="DE1494" s="2479"/>
      <c r="DF1494" s="2479"/>
      <c r="DG1494" s="2479" t="s">
        <v>1026</v>
      </c>
      <c r="DH1494" s="2479"/>
      <c r="DI1494" s="2479"/>
      <c r="DJ1494" s="2479"/>
      <c r="DK1494" s="2479"/>
      <c r="DL1494" s="2479" t="s">
        <v>984</v>
      </c>
      <c r="DM1494" s="2479"/>
      <c r="DN1494" s="2479"/>
      <c r="DO1494" s="2479" t="s">
        <v>1027</v>
      </c>
      <c r="DP1494" s="2479"/>
      <c r="DQ1494" s="2479"/>
      <c r="DR1494" s="2479"/>
      <c r="DS1494" s="2479"/>
      <c r="DT1494" s="2479"/>
      <c r="DU1494" s="2479"/>
      <c r="DV1494" s="2480"/>
      <c r="DW1494" s="2"/>
      <c r="DX1494" s="2"/>
      <c r="DY1494" s="2"/>
    </row>
    <row r="1495" spans="2:129" ht="23.25" customHeight="1">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2"/>
      <c r="AP1495" s="22"/>
      <c r="AQ1495" s="22"/>
      <c r="AR1495" s="536"/>
      <c r="AS1495" s="2"/>
      <c r="AT1495" s="2"/>
      <c r="AU1495" s="2"/>
      <c r="AV1495" s="2"/>
      <c r="AW1495" s="2"/>
      <c r="AX1495" s="2481" t="s">
        <v>988</v>
      </c>
      <c r="AY1495" s="2479"/>
      <c r="AZ1495" s="2479"/>
      <c r="BA1495" s="2479"/>
      <c r="BB1495" s="2479"/>
      <c r="BC1495" s="2479"/>
      <c r="BD1495" s="2479"/>
      <c r="BE1495" s="2478"/>
      <c r="BF1495" s="2478"/>
      <c r="BG1495" s="2478"/>
      <c r="BH1495" s="2478"/>
      <c r="BI1495" s="2478"/>
      <c r="BJ1495" s="2478"/>
      <c r="BK1495" s="2478"/>
      <c r="BL1495" s="2478"/>
      <c r="BM1495" s="2479" t="s">
        <v>984</v>
      </c>
      <c r="BN1495" s="2479"/>
      <c r="BO1495" s="2479"/>
      <c r="BP1495" s="2479"/>
      <c r="BQ1495" s="2479"/>
      <c r="BR1495" s="2479"/>
      <c r="BS1495" s="2479"/>
      <c r="BT1495" s="2479"/>
      <c r="BU1495" s="2479" t="s">
        <v>984</v>
      </c>
      <c r="BV1495" s="2479"/>
      <c r="BW1495" s="2479"/>
      <c r="BX1495" s="2479"/>
      <c r="BY1495" s="2479"/>
      <c r="BZ1495" s="2479"/>
      <c r="CA1495" s="2479"/>
      <c r="CB1495" s="2479"/>
      <c r="CC1495" s="2479"/>
      <c r="CD1495" s="2479"/>
      <c r="CE1495" s="2480"/>
      <c r="CF1495" s="22"/>
      <c r="CG1495" s="22"/>
      <c r="CH1495" s="536"/>
      <c r="CI1495" s="2"/>
      <c r="CJ1495" s="2"/>
      <c r="CK1495" s="900"/>
      <c r="CL1495" s="22"/>
      <c r="CM1495" s="22"/>
      <c r="CN1495" s="22"/>
      <c r="CO1495" s="2482" t="s">
        <v>1023</v>
      </c>
      <c r="CP1495" s="2483"/>
      <c r="CQ1495" s="2483"/>
      <c r="CR1495" s="2483"/>
      <c r="CS1495" s="2483"/>
      <c r="CT1495" s="2483"/>
      <c r="CU1495" s="2483"/>
      <c r="CV1495" s="2486" t="s">
        <v>1025</v>
      </c>
      <c r="CW1495" s="2484"/>
      <c r="CX1495" s="2484"/>
      <c r="CY1495" s="2484"/>
      <c r="CZ1495" s="2484"/>
      <c r="DA1495" s="2484"/>
      <c r="DB1495" s="2484"/>
      <c r="DC1495" s="2484"/>
      <c r="DD1495" s="2484" t="s">
        <v>984</v>
      </c>
      <c r="DE1495" s="2484"/>
      <c r="DF1495" s="2484"/>
      <c r="DG1495" s="2484" t="s">
        <v>1026</v>
      </c>
      <c r="DH1495" s="2484"/>
      <c r="DI1495" s="2484"/>
      <c r="DJ1495" s="2484"/>
      <c r="DK1495" s="2484"/>
      <c r="DL1495" s="2484" t="s">
        <v>984</v>
      </c>
      <c r="DM1495" s="2484"/>
      <c r="DN1495" s="2484"/>
      <c r="DO1495" s="2484" t="s">
        <v>1028</v>
      </c>
      <c r="DP1495" s="2484"/>
      <c r="DQ1495" s="2484"/>
      <c r="DR1495" s="2484"/>
      <c r="DS1495" s="2484"/>
      <c r="DT1495" s="2484"/>
      <c r="DU1495" s="2484"/>
      <c r="DV1495" s="2485"/>
      <c r="DW1495" s="2"/>
      <c r="DX1495" s="2"/>
      <c r="DY1495" s="2"/>
    </row>
    <row r="1496" spans="2:129" ht="23.25" customHeight="1">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2"/>
      <c r="AP1496" s="22"/>
      <c r="AQ1496" s="22"/>
      <c r="AR1496" s="536"/>
      <c r="AS1496" s="2"/>
      <c r="AT1496" s="2"/>
      <c r="AU1496" s="2"/>
      <c r="AV1496" s="2"/>
      <c r="AW1496" s="2"/>
      <c r="AX1496" s="2481" t="s">
        <v>989</v>
      </c>
      <c r="AY1496" s="2479"/>
      <c r="AZ1496" s="2479"/>
      <c r="BA1496" s="2479"/>
      <c r="BB1496" s="2479"/>
      <c r="BC1496" s="2479"/>
      <c r="BD1496" s="2479"/>
      <c r="BE1496" s="2478"/>
      <c r="BF1496" s="2479"/>
      <c r="BG1496" s="2479"/>
      <c r="BH1496" s="2479"/>
      <c r="BI1496" s="2479"/>
      <c r="BJ1496" s="2479"/>
      <c r="BK1496" s="2479"/>
      <c r="BL1496" s="2479"/>
      <c r="BM1496" s="2479" t="s">
        <v>984</v>
      </c>
      <c r="BN1496" s="2479"/>
      <c r="BO1496" s="2479"/>
      <c r="BP1496" s="2479"/>
      <c r="BQ1496" s="2479"/>
      <c r="BR1496" s="2479"/>
      <c r="BS1496" s="2479"/>
      <c r="BT1496" s="2479"/>
      <c r="BU1496" s="2479" t="s">
        <v>984</v>
      </c>
      <c r="BV1496" s="2479"/>
      <c r="BW1496" s="2479"/>
      <c r="BX1496" s="2479"/>
      <c r="BY1496" s="2479"/>
      <c r="BZ1496" s="2479"/>
      <c r="CA1496" s="2479"/>
      <c r="CB1496" s="2479"/>
      <c r="CC1496" s="2479"/>
      <c r="CD1496" s="2479"/>
      <c r="CE1496" s="2480"/>
      <c r="CF1496" s="22"/>
      <c r="CG1496" s="22"/>
      <c r="CH1496" s="536"/>
      <c r="CI1496" s="2"/>
      <c r="CJ1496" s="2"/>
      <c r="CK1496" s="900"/>
      <c r="CL1496" s="22"/>
      <c r="CM1496" s="22"/>
      <c r="CN1496" s="2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row>
    <row r="1497" spans="2:129" ht="22.5" customHeight="1">
      <c r="B1497" s="2"/>
      <c r="C1497" s="2"/>
      <c r="D1497" s="2"/>
      <c r="E1497" s="2"/>
      <c r="F1497" s="2"/>
      <c r="G1497" s="890"/>
      <c r="H1497" s="891"/>
      <c r="I1497" s="2477" t="s">
        <v>1008</v>
      </c>
      <c r="J1497" s="2477"/>
      <c r="K1497" s="2477"/>
      <c r="L1497" s="2477"/>
      <c r="M1497" s="2477"/>
      <c r="N1497" s="2477"/>
      <c r="O1497" s="2477"/>
      <c r="P1497" s="2477"/>
      <c r="Q1497" s="2477"/>
      <c r="R1497" s="2477"/>
      <c r="S1497" s="2477"/>
      <c r="T1497" s="2477"/>
      <c r="U1497" s="2477"/>
      <c r="V1497" s="2477"/>
      <c r="W1497" s="2477"/>
      <c r="X1497" s="2477"/>
      <c r="Y1497" s="2477"/>
      <c r="Z1497" s="2477"/>
      <c r="AA1497" s="2477"/>
      <c r="AB1497" s="2477"/>
      <c r="AC1497" s="2477"/>
      <c r="AD1497" s="2477"/>
      <c r="AE1497" s="2477"/>
      <c r="AF1497" s="2477"/>
      <c r="AG1497" s="2477"/>
      <c r="AH1497" s="2477"/>
      <c r="AI1497" s="2477"/>
      <c r="AJ1497" s="2477"/>
      <c r="AK1497" s="2477"/>
      <c r="AL1497" s="2477"/>
      <c r="AM1497" s="891"/>
      <c r="AN1497" s="892"/>
      <c r="AO1497" s="22"/>
      <c r="AP1497" s="22"/>
      <c r="AQ1497" s="22"/>
      <c r="AR1497" s="536"/>
      <c r="AS1497" s="2"/>
      <c r="AT1497" s="2"/>
      <c r="AU1497" s="2"/>
      <c r="AV1497" s="2"/>
      <c r="AW1497" s="2"/>
      <c r="AX1497" s="2482" t="s">
        <v>999</v>
      </c>
      <c r="AY1497" s="2483"/>
      <c r="AZ1497" s="2483"/>
      <c r="BA1497" s="2483"/>
      <c r="BB1497" s="2483"/>
      <c r="BC1497" s="2483"/>
      <c r="BD1497" s="2483"/>
      <c r="BE1497" s="2486" t="s">
        <v>1000</v>
      </c>
      <c r="BF1497" s="2486"/>
      <c r="BG1497" s="2486"/>
      <c r="BH1497" s="2486"/>
      <c r="BI1497" s="2486"/>
      <c r="BJ1497" s="2486"/>
      <c r="BK1497" s="2484" t="s">
        <v>1001</v>
      </c>
      <c r="BL1497" s="2484"/>
      <c r="BM1497" s="2484"/>
      <c r="BN1497" s="2462"/>
      <c r="BO1497" s="2462"/>
      <c r="BP1497" s="2462"/>
      <c r="BQ1497" s="2462"/>
      <c r="BR1497" s="2462"/>
      <c r="BS1497" s="2462"/>
      <c r="BT1497" s="2462"/>
      <c r="BU1497" s="2484" t="s">
        <v>984</v>
      </c>
      <c r="BV1497" s="2484"/>
      <c r="BW1497" s="2484"/>
      <c r="BX1497" s="2484"/>
      <c r="BY1497" s="2484"/>
      <c r="BZ1497" s="2484"/>
      <c r="CA1497" s="2484"/>
      <c r="CB1497" s="2484"/>
      <c r="CC1497" s="2484"/>
      <c r="CD1497" s="2484"/>
      <c r="CE1497" s="2485"/>
      <c r="CF1497" s="22"/>
      <c r="CG1497" s="22"/>
      <c r="CH1497" s="536"/>
      <c r="CI1497" s="2"/>
      <c r="CJ1497" s="2"/>
      <c r="CK1497" s="900"/>
      <c r="CL1497" s="22"/>
      <c r="CM1497" s="22"/>
      <c r="CN1497" s="2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row>
    <row r="1498" spans="2:129" ht="11.25" customHeight="1">
      <c r="B1498" s="2"/>
      <c r="C1498" s="2"/>
      <c r="D1498" s="2"/>
      <c r="E1498" s="2"/>
      <c r="F1498" s="2"/>
      <c r="G1498" s="2481" t="s">
        <v>988</v>
      </c>
      <c r="H1498" s="2479"/>
      <c r="I1498" s="2479"/>
      <c r="J1498" s="2479"/>
      <c r="K1498" s="2479"/>
      <c r="L1498" s="2479"/>
      <c r="M1498" s="2479"/>
      <c r="N1498" s="2478" t="s">
        <v>985</v>
      </c>
      <c r="O1498" s="2478"/>
      <c r="P1498" s="2478"/>
      <c r="Q1498" s="2478"/>
      <c r="R1498" s="2478"/>
      <c r="S1498" s="2478"/>
      <c r="T1498" s="2478"/>
      <c r="U1498" s="2478"/>
      <c r="V1498" s="2479" t="s">
        <v>984</v>
      </c>
      <c r="W1498" s="2479"/>
      <c r="X1498" s="2479"/>
      <c r="Y1498" s="2479" t="s">
        <v>1009</v>
      </c>
      <c r="Z1498" s="2479"/>
      <c r="AA1498" s="2479"/>
      <c r="AB1498" s="2479"/>
      <c r="AC1498" s="2479"/>
      <c r="AD1498" s="2479" t="s">
        <v>984</v>
      </c>
      <c r="AE1498" s="2479"/>
      <c r="AF1498" s="2479"/>
      <c r="AG1498" s="2479" t="s">
        <v>1011</v>
      </c>
      <c r="AH1498" s="2479"/>
      <c r="AI1498" s="2479"/>
      <c r="AJ1498" s="2479"/>
      <c r="AK1498" s="2479"/>
      <c r="AL1498" s="2479"/>
      <c r="AM1498" s="2479"/>
      <c r="AN1498" s="2480"/>
      <c r="AO1498" s="22"/>
      <c r="AP1498" s="22"/>
      <c r="AQ1498" s="22"/>
      <c r="AR1498" s="536"/>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533"/>
      <c r="BP1498" s="2"/>
      <c r="BQ1498" s="2"/>
      <c r="BR1498" s="2"/>
      <c r="BS1498" s="2"/>
      <c r="BT1498" s="2"/>
      <c r="BU1498" s="22"/>
      <c r="BV1498" s="22"/>
      <c r="BW1498" s="22"/>
      <c r="BX1498" s="22"/>
      <c r="BY1498" s="22"/>
      <c r="BZ1498" s="22"/>
      <c r="CA1498" s="22"/>
      <c r="CB1498" s="22"/>
      <c r="CC1498" s="22"/>
      <c r="CD1498" s="22"/>
      <c r="CE1498" s="22"/>
      <c r="CF1498" s="22"/>
      <c r="CG1498" s="22"/>
      <c r="CH1498" s="536"/>
      <c r="CI1498" s="22"/>
      <c r="CJ1498" s="22"/>
      <c r="CK1498" s="900"/>
      <c r="CL1498" s="22"/>
      <c r="CM1498" s="22"/>
      <c r="CN1498" s="2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row>
    <row r="1499" spans="2:129" ht="11.25" customHeight="1">
      <c r="B1499" s="2"/>
      <c r="C1499" s="2"/>
      <c r="D1499" s="2"/>
      <c r="E1499" s="2"/>
      <c r="F1499" s="2"/>
      <c r="G1499" s="2481"/>
      <c r="H1499" s="2479"/>
      <c r="I1499" s="2479"/>
      <c r="J1499" s="2479"/>
      <c r="K1499" s="2479"/>
      <c r="L1499" s="2479"/>
      <c r="M1499" s="2479"/>
      <c r="N1499" s="2478"/>
      <c r="O1499" s="2478"/>
      <c r="P1499" s="2478"/>
      <c r="Q1499" s="2478"/>
      <c r="R1499" s="2478"/>
      <c r="S1499" s="2478"/>
      <c r="T1499" s="2478"/>
      <c r="U1499" s="2478"/>
      <c r="V1499" s="2479"/>
      <c r="W1499" s="2479"/>
      <c r="X1499" s="2479"/>
      <c r="Y1499" s="2479"/>
      <c r="Z1499" s="2479"/>
      <c r="AA1499" s="2479"/>
      <c r="AB1499" s="2479"/>
      <c r="AC1499" s="2479"/>
      <c r="AD1499" s="2479"/>
      <c r="AE1499" s="2479"/>
      <c r="AF1499" s="2479"/>
      <c r="AG1499" s="2479"/>
      <c r="AH1499" s="2479"/>
      <c r="AI1499" s="2479"/>
      <c r="AJ1499" s="2479"/>
      <c r="AK1499" s="2479"/>
      <c r="AL1499" s="2479"/>
      <c r="AM1499" s="2479"/>
      <c r="AN1499" s="2480"/>
      <c r="AO1499" s="22"/>
      <c r="AP1499" s="22"/>
      <c r="AQ1499" s="22"/>
      <c r="AR1499" s="536"/>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900"/>
      <c r="BP1499" s="2"/>
      <c r="BQ1499" s="2"/>
      <c r="BR1499" s="2"/>
      <c r="BS1499" s="2"/>
      <c r="BT1499" s="2"/>
      <c r="BU1499" s="22"/>
      <c r="BV1499" s="22"/>
      <c r="BW1499" s="22"/>
      <c r="BX1499" s="22"/>
      <c r="BY1499" s="22"/>
      <c r="BZ1499" s="22"/>
      <c r="CA1499" s="22"/>
      <c r="CB1499" s="22"/>
      <c r="CC1499" s="22"/>
      <c r="CD1499" s="22"/>
      <c r="CE1499" s="22"/>
      <c r="CF1499" s="22"/>
      <c r="CG1499" s="22"/>
      <c r="CH1499" s="536"/>
      <c r="CI1499" s="22"/>
      <c r="CJ1499" s="22"/>
      <c r="CK1499" s="900"/>
      <c r="CL1499" s="22"/>
      <c r="CM1499" s="22"/>
      <c r="CN1499" s="2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row>
    <row r="1500" spans="2:129" ht="22.5" customHeight="1">
      <c r="B1500" s="2"/>
      <c r="C1500" s="2"/>
      <c r="D1500" s="2"/>
      <c r="E1500" s="2"/>
      <c r="F1500" s="2"/>
      <c r="G1500" s="2600" t="s">
        <v>989</v>
      </c>
      <c r="H1500" s="2484"/>
      <c r="I1500" s="2484"/>
      <c r="J1500" s="2484"/>
      <c r="K1500" s="2484"/>
      <c r="L1500" s="2484"/>
      <c r="M1500" s="2484"/>
      <c r="N1500" s="2486" t="s">
        <v>985</v>
      </c>
      <c r="O1500" s="2484"/>
      <c r="P1500" s="2484"/>
      <c r="Q1500" s="2484"/>
      <c r="R1500" s="2484"/>
      <c r="S1500" s="2484"/>
      <c r="T1500" s="2484"/>
      <c r="U1500" s="2484"/>
      <c r="V1500" s="2484" t="s">
        <v>984</v>
      </c>
      <c r="W1500" s="2484"/>
      <c r="X1500" s="2484"/>
      <c r="Y1500" s="2484" t="s">
        <v>1010</v>
      </c>
      <c r="Z1500" s="2484"/>
      <c r="AA1500" s="2484"/>
      <c r="AB1500" s="2484"/>
      <c r="AC1500" s="2484"/>
      <c r="AD1500" s="2484" t="s">
        <v>984</v>
      </c>
      <c r="AE1500" s="2484"/>
      <c r="AF1500" s="2484"/>
      <c r="AG1500" s="2484" t="s">
        <v>1012</v>
      </c>
      <c r="AH1500" s="2484"/>
      <c r="AI1500" s="2484"/>
      <c r="AJ1500" s="2484"/>
      <c r="AK1500" s="2484"/>
      <c r="AL1500" s="2484"/>
      <c r="AM1500" s="2484"/>
      <c r="AN1500" s="2485"/>
      <c r="AO1500" s="528"/>
      <c r="AP1500" s="528"/>
      <c r="AQ1500" s="528"/>
      <c r="AR1500" s="529"/>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900"/>
      <c r="BP1500" s="2"/>
      <c r="BQ1500" s="2"/>
      <c r="BR1500" s="2"/>
      <c r="BS1500" s="2"/>
      <c r="BT1500" s="2"/>
      <c r="BU1500" s="22"/>
      <c r="BV1500" s="22"/>
      <c r="BW1500" s="22"/>
      <c r="BX1500" s="22"/>
      <c r="BY1500" s="22"/>
      <c r="BZ1500" s="22"/>
      <c r="CA1500" s="22"/>
      <c r="CB1500" s="22"/>
      <c r="CC1500" s="22"/>
      <c r="CD1500" s="22"/>
      <c r="CE1500" s="22"/>
      <c r="CF1500" s="22"/>
      <c r="CG1500" s="22"/>
      <c r="CH1500" s="536"/>
      <c r="CI1500" s="22"/>
      <c r="CJ1500" s="22"/>
      <c r="CK1500" s="900"/>
      <c r="CL1500" s="22"/>
      <c r="CM1500" s="22"/>
      <c r="CN1500" s="22"/>
      <c r="CO1500" s="890"/>
      <c r="CP1500" s="891"/>
      <c r="CQ1500" s="2477" t="s">
        <v>1031</v>
      </c>
      <c r="CR1500" s="2477"/>
      <c r="CS1500" s="2477"/>
      <c r="CT1500" s="2477"/>
      <c r="CU1500" s="2477"/>
      <c r="CV1500" s="2477"/>
      <c r="CW1500" s="2477"/>
      <c r="CX1500" s="2477"/>
      <c r="CY1500" s="2477"/>
      <c r="CZ1500" s="2477"/>
      <c r="DA1500" s="2477"/>
      <c r="DB1500" s="2477"/>
      <c r="DC1500" s="2477"/>
      <c r="DD1500" s="2477"/>
      <c r="DE1500" s="2477"/>
      <c r="DF1500" s="2477"/>
      <c r="DG1500" s="2477"/>
      <c r="DH1500" s="2477"/>
      <c r="DI1500" s="2477"/>
      <c r="DJ1500" s="2477"/>
      <c r="DK1500" s="2477"/>
      <c r="DL1500" s="2477"/>
      <c r="DM1500" s="2477"/>
      <c r="DN1500" s="2477"/>
      <c r="DO1500" s="2477"/>
      <c r="DP1500" s="2477"/>
      <c r="DQ1500" s="2477"/>
      <c r="DR1500" s="2477"/>
      <c r="DS1500" s="2477"/>
      <c r="DT1500" s="2477"/>
      <c r="DU1500" s="891"/>
      <c r="DV1500" s="892"/>
      <c r="DW1500" s="2"/>
      <c r="DX1500" s="2"/>
      <c r="DY1500" s="2"/>
    </row>
    <row r="1501" spans="2:129" ht="11.25" customHeight="1">
      <c r="B1501" s="2"/>
      <c r="C1501" s="2"/>
      <c r="D1501" s="2"/>
      <c r="E1501" s="2"/>
      <c r="F1501" s="2"/>
      <c r="G1501" s="589"/>
      <c r="H1501" s="590"/>
      <c r="I1501" s="2703" t="s">
        <v>1013</v>
      </c>
      <c r="J1501" s="2703"/>
      <c r="K1501" s="2703"/>
      <c r="L1501" s="2703"/>
      <c r="M1501" s="2703"/>
      <c r="N1501" s="2703"/>
      <c r="O1501" s="2703"/>
      <c r="P1501" s="2703"/>
      <c r="Q1501" s="2703"/>
      <c r="R1501" s="2703"/>
      <c r="S1501" s="2703"/>
      <c r="T1501" s="2703"/>
      <c r="U1501" s="2703"/>
      <c r="V1501" s="2703"/>
      <c r="W1501" s="2703"/>
      <c r="X1501" s="2703"/>
      <c r="Y1501" s="2703"/>
      <c r="Z1501" s="2703"/>
      <c r="AA1501" s="2703"/>
      <c r="AB1501" s="2703"/>
      <c r="AC1501" s="2703"/>
      <c r="AD1501" s="2703"/>
      <c r="AE1501" s="2703"/>
      <c r="AF1501" s="2703"/>
      <c r="AG1501" s="2703"/>
      <c r="AH1501" s="2703"/>
      <c r="AI1501" s="2703"/>
      <c r="AJ1501" s="2703"/>
      <c r="AK1501" s="2703"/>
      <c r="AL1501" s="2703"/>
      <c r="AM1501" s="590"/>
      <c r="AN1501" s="591"/>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900"/>
      <c r="BP1501" s="2"/>
      <c r="BQ1501" s="2"/>
      <c r="BR1501" s="2"/>
      <c r="BS1501" s="2"/>
      <c r="BT1501" s="2"/>
      <c r="BU1501" s="22"/>
      <c r="BV1501" s="22"/>
      <c r="BW1501" s="22"/>
      <c r="BX1501" s="22"/>
      <c r="BY1501" s="22"/>
      <c r="BZ1501" s="22"/>
      <c r="CA1501" s="22"/>
      <c r="CB1501" s="22"/>
      <c r="CC1501" s="22"/>
      <c r="CD1501" s="22"/>
      <c r="CE1501" s="22"/>
      <c r="CF1501" s="22"/>
      <c r="CG1501" s="22"/>
      <c r="CH1501" s="536"/>
      <c r="CI1501" s="22"/>
      <c r="CJ1501" s="22"/>
      <c r="CK1501" s="527"/>
      <c r="CL1501" s="528"/>
      <c r="CM1501" s="528"/>
      <c r="CN1501" s="528"/>
      <c r="CO1501" s="2708" t="s">
        <v>988</v>
      </c>
      <c r="CP1501" s="2709"/>
      <c r="CQ1501" s="2709"/>
      <c r="CR1501" s="2709"/>
      <c r="CS1501" s="2709"/>
      <c r="CT1501" s="2709"/>
      <c r="CU1501" s="2709"/>
      <c r="CV1501" s="2709" t="s">
        <v>1015</v>
      </c>
      <c r="CW1501" s="2709"/>
      <c r="CX1501" s="2709"/>
      <c r="CY1501" s="2709"/>
      <c r="CZ1501" s="2709"/>
      <c r="DA1501" s="2709"/>
      <c r="DB1501" s="2709"/>
      <c r="DC1501" s="2709"/>
      <c r="DD1501" s="2709" t="s">
        <v>984</v>
      </c>
      <c r="DE1501" s="2709"/>
      <c r="DF1501" s="2709"/>
      <c r="DG1501" s="2709" t="s">
        <v>986</v>
      </c>
      <c r="DH1501" s="2709"/>
      <c r="DI1501" s="2709"/>
      <c r="DJ1501" s="2709"/>
      <c r="DK1501" s="2709"/>
      <c r="DL1501" s="2709" t="s">
        <v>984</v>
      </c>
      <c r="DM1501" s="2709"/>
      <c r="DN1501" s="2709"/>
      <c r="DO1501" s="2709" t="s">
        <v>1032</v>
      </c>
      <c r="DP1501" s="2709"/>
      <c r="DQ1501" s="2709"/>
      <c r="DR1501" s="2709"/>
      <c r="DS1501" s="2709"/>
      <c r="DT1501" s="2709"/>
      <c r="DU1501" s="2709"/>
      <c r="DV1501" s="2711"/>
      <c r="DW1501" s="2"/>
      <c r="DX1501" s="2"/>
      <c r="DY1501" s="2"/>
    </row>
    <row r="1502" spans="2:129" ht="11.25" customHeight="1">
      <c r="B1502" s="2"/>
      <c r="C1502" s="2"/>
      <c r="D1502" s="2"/>
      <c r="E1502" s="2"/>
      <c r="F1502" s="2"/>
      <c r="G1502" s="901"/>
      <c r="H1502" s="902"/>
      <c r="I1502" s="2704"/>
      <c r="J1502" s="2704"/>
      <c r="K1502" s="2704"/>
      <c r="L1502" s="2704"/>
      <c r="M1502" s="2704"/>
      <c r="N1502" s="2704"/>
      <c r="O1502" s="2704"/>
      <c r="P1502" s="2704"/>
      <c r="Q1502" s="2704"/>
      <c r="R1502" s="2704"/>
      <c r="S1502" s="2704"/>
      <c r="T1502" s="2704"/>
      <c r="U1502" s="2704"/>
      <c r="V1502" s="2704"/>
      <c r="W1502" s="2704"/>
      <c r="X1502" s="2704"/>
      <c r="Y1502" s="2704"/>
      <c r="Z1502" s="2704"/>
      <c r="AA1502" s="2704"/>
      <c r="AB1502" s="2704"/>
      <c r="AC1502" s="2704"/>
      <c r="AD1502" s="2704"/>
      <c r="AE1502" s="2704"/>
      <c r="AF1502" s="2704"/>
      <c r="AG1502" s="2704"/>
      <c r="AH1502" s="2704"/>
      <c r="AI1502" s="2704"/>
      <c r="AJ1502" s="2704"/>
      <c r="AK1502" s="2704"/>
      <c r="AL1502" s="2704"/>
      <c r="AM1502" s="902"/>
      <c r="AN1502" s="903"/>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900"/>
      <c r="BP1502" s="2"/>
      <c r="BQ1502" s="2"/>
      <c r="BR1502" s="2"/>
      <c r="BS1502" s="2"/>
      <c r="BT1502" s="2"/>
      <c r="BU1502" s="22"/>
      <c r="BV1502" s="22"/>
      <c r="BW1502" s="22"/>
      <c r="BX1502" s="22"/>
      <c r="BY1502" s="22"/>
      <c r="BZ1502" s="22"/>
      <c r="CA1502" s="22"/>
      <c r="CB1502" s="22"/>
      <c r="CC1502" s="22"/>
      <c r="CD1502" s="22"/>
      <c r="CE1502" s="22"/>
      <c r="CF1502" s="22"/>
      <c r="CG1502" s="22"/>
      <c r="CH1502" s="536"/>
      <c r="CI1502" s="22"/>
      <c r="CJ1502" s="22"/>
      <c r="CK1502" s="22"/>
      <c r="CL1502" s="22"/>
      <c r="CM1502" s="22"/>
      <c r="CN1502" s="22"/>
      <c r="CO1502" s="2481"/>
      <c r="CP1502" s="2479"/>
      <c r="CQ1502" s="2479"/>
      <c r="CR1502" s="2479"/>
      <c r="CS1502" s="2479"/>
      <c r="CT1502" s="2479"/>
      <c r="CU1502" s="2479"/>
      <c r="CV1502" s="2479"/>
      <c r="CW1502" s="2479"/>
      <c r="CX1502" s="2479"/>
      <c r="CY1502" s="2479"/>
      <c r="CZ1502" s="2479"/>
      <c r="DA1502" s="2479"/>
      <c r="DB1502" s="2479"/>
      <c r="DC1502" s="2479"/>
      <c r="DD1502" s="2479"/>
      <c r="DE1502" s="2479"/>
      <c r="DF1502" s="2479"/>
      <c r="DG1502" s="2479"/>
      <c r="DH1502" s="2479"/>
      <c r="DI1502" s="2479"/>
      <c r="DJ1502" s="2479"/>
      <c r="DK1502" s="2479"/>
      <c r="DL1502" s="2479"/>
      <c r="DM1502" s="2479"/>
      <c r="DN1502" s="2479"/>
      <c r="DO1502" s="2479"/>
      <c r="DP1502" s="2479"/>
      <c r="DQ1502" s="2479"/>
      <c r="DR1502" s="2479"/>
      <c r="DS1502" s="2479"/>
      <c r="DT1502" s="2479"/>
      <c r="DU1502" s="2479"/>
      <c r="DV1502" s="2480"/>
      <c r="DW1502" s="2"/>
      <c r="DX1502" s="2"/>
      <c r="DY1502" s="2"/>
    </row>
    <row r="1503" spans="2:129" ht="11.25" customHeight="1">
      <c r="B1503" s="2"/>
      <c r="C1503" s="2"/>
      <c r="D1503" s="2"/>
      <c r="E1503" s="2"/>
      <c r="F1503" s="2"/>
      <c r="G1503" s="2481" t="s">
        <v>988</v>
      </c>
      <c r="H1503" s="2479"/>
      <c r="I1503" s="2479"/>
      <c r="J1503" s="2479"/>
      <c r="K1503" s="2479"/>
      <c r="L1503" s="2479"/>
      <c r="M1503" s="2479"/>
      <c r="N1503" s="2478"/>
      <c r="O1503" s="2478"/>
      <c r="P1503" s="2478"/>
      <c r="Q1503" s="2478"/>
      <c r="R1503" s="2478"/>
      <c r="S1503" s="2478"/>
      <c r="T1503" s="2478"/>
      <c r="U1503" s="2478"/>
      <c r="V1503" s="2479" t="s">
        <v>984</v>
      </c>
      <c r="W1503" s="2479"/>
      <c r="X1503" s="2479"/>
      <c r="Y1503" s="2479"/>
      <c r="Z1503" s="2479"/>
      <c r="AA1503" s="2479"/>
      <c r="AB1503" s="2479"/>
      <c r="AC1503" s="2479"/>
      <c r="AD1503" s="2479" t="s">
        <v>984</v>
      </c>
      <c r="AE1503" s="2479"/>
      <c r="AF1503" s="2479"/>
      <c r="AG1503" s="2479"/>
      <c r="AH1503" s="2479"/>
      <c r="AI1503" s="2479"/>
      <c r="AJ1503" s="2479"/>
      <c r="AK1503" s="2479"/>
      <c r="AL1503" s="2479"/>
      <c r="AM1503" s="2479"/>
      <c r="AN1503" s="2480"/>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900"/>
      <c r="BP1503" s="2"/>
      <c r="BQ1503" s="2"/>
      <c r="BR1503" s="2"/>
      <c r="BS1503" s="2"/>
      <c r="BT1503" s="2"/>
      <c r="BU1503" s="22"/>
      <c r="BV1503" s="22"/>
      <c r="BW1503" s="22"/>
      <c r="BX1503" s="22"/>
      <c r="BY1503" s="22"/>
      <c r="BZ1503" s="22"/>
      <c r="CA1503" s="22"/>
      <c r="CB1503" s="22"/>
      <c r="CC1503" s="22"/>
      <c r="CD1503" s="22"/>
      <c r="CE1503" s="22"/>
      <c r="CF1503" s="22"/>
      <c r="CG1503" s="22"/>
      <c r="CH1503" s="536"/>
      <c r="CI1503" s="22"/>
      <c r="CJ1503" s="22"/>
      <c r="CK1503" s="22"/>
      <c r="CL1503" s="22"/>
      <c r="CM1503" s="22"/>
      <c r="CN1503" s="22"/>
      <c r="CO1503" s="2481" t="s">
        <v>989</v>
      </c>
      <c r="CP1503" s="2479"/>
      <c r="CQ1503" s="2479"/>
      <c r="CR1503" s="2479"/>
      <c r="CS1503" s="2479"/>
      <c r="CT1503" s="2479"/>
      <c r="CU1503" s="2479"/>
      <c r="CV1503" s="2478"/>
      <c r="CW1503" s="2478"/>
      <c r="CX1503" s="2478"/>
      <c r="CY1503" s="2478"/>
      <c r="CZ1503" s="2478"/>
      <c r="DA1503" s="2478"/>
      <c r="DB1503" s="2478"/>
      <c r="DC1503" s="2478"/>
      <c r="DD1503" s="2479" t="s">
        <v>984</v>
      </c>
      <c r="DE1503" s="2479"/>
      <c r="DF1503" s="2479"/>
      <c r="DG1503" s="2479"/>
      <c r="DH1503" s="2479"/>
      <c r="DI1503" s="2479"/>
      <c r="DJ1503" s="2479"/>
      <c r="DK1503" s="2479"/>
      <c r="DL1503" s="2479" t="s">
        <v>984</v>
      </c>
      <c r="DM1503" s="2479"/>
      <c r="DN1503" s="2479"/>
      <c r="DO1503" s="2479"/>
      <c r="DP1503" s="2479"/>
      <c r="DQ1503" s="2479"/>
      <c r="DR1503" s="2479"/>
      <c r="DS1503" s="2479"/>
      <c r="DT1503" s="2479"/>
      <c r="DU1503" s="2479"/>
      <c r="DV1503" s="2480"/>
      <c r="DW1503" s="2"/>
      <c r="DX1503" s="2"/>
      <c r="DY1503" s="2"/>
    </row>
    <row r="1504" spans="2:129" ht="11.25" customHeight="1">
      <c r="B1504" s="2"/>
      <c r="C1504" s="2"/>
      <c r="D1504" s="2"/>
      <c r="E1504" s="2"/>
      <c r="F1504" s="2"/>
      <c r="G1504" s="2481"/>
      <c r="H1504" s="2479"/>
      <c r="I1504" s="2479"/>
      <c r="J1504" s="2479"/>
      <c r="K1504" s="2479"/>
      <c r="L1504" s="2479"/>
      <c r="M1504" s="2479"/>
      <c r="N1504" s="2478"/>
      <c r="O1504" s="2478"/>
      <c r="P1504" s="2478"/>
      <c r="Q1504" s="2478"/>
      <c r="R1504" s="2478"/>
      <c r="S1504" s="2478"/>
      <c r="T1504" s="2478"/>
      <c r="U1504" s="2478"/>
      <c r="V1504" s="2479"/>
      <c r="W1504" s="2479"/>
      <c r="X1504" s="2479"/>
      <c r="Y1504" s="2479"/>
      <c r="Z1504" s="2479"/>
      <c r="AA1504" s="2479"/>
      <c r="AB1504" s="2479"/>
      <c r="AC1504" s="2479"/>
      <c r="AD1504" s="2479"/>
      <c r="AE1504" s="2479"/>
      <c r="AF1504" s="2479"/>
      <c r="AG1504" s="2479"/>
      <c r="AH1504" s="2479"/>
      <c r="AI1504" s="2479"/>
      <c r="AJ1504" s="2479"/>
      <c r="AK1504" s="2479"/>
      <c r="AL1504" s="2479"/>
      <c r="AM1504" s="2479"/>
      <c r="AN1504" s="2480"/>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900"/>
      <c r="BP1504" s="2"/>
      <c r="BQ1504" s="2"/>
      <c r="BR1504" s="2"/>
      <c r="BS1504" s="2"/>
      <c r="BT1504" s="2"/>
      <c r="BU1504" s="22"/>
      <c r="BV1504" s="22"/>
      <c r="BW1504" s="22"/>
      <c r="BX1504" s="22"/>
      <c r="BY1504" s="22"/>
      <c r="BZ1504" s="22"/>
      <c r="CA1504" s="22"/>
      <c r="CB1504" s="22"/>
      <c r="CC1504" s="22"/>
      <c r="CD1504" s="22"/>
      <c r="CE1504" s="22"/>
      <c r="CF1504" s="22"/>
      <c r="CG1504" s="22"/>
      <c r="CH1504" s="536"/>
      <c r="CI1504" s="22"/>
      <c r="CJ1504" s="22"/>
      <c r="CK1504" s="22"/>
      <c r="CL1504" s="22"/>
      <c r="CM1504" s="22"/>
      <c r="CN1504" s="22"/>
      <c r="CO1504" s="2600"/>
      <c r="CP1504" s="2484"/>
      <c r="CQ1504" s="2484"/>
      <c r="CR1504" s="2484"/>
      <c r="CS1504" s="2484"/>
      <c r="CT1504" s="2484"/>
      <c r="CU1504" s="2484"/>
      <c r="CV1504" s="2486"/>
      <c r="CW1504" s="2486"/>
      <c r="CX1504" s="2486"/>
      <c r="CY1504" s="2486"/>
      <c r="CZ1504" s="2486"/>
      <c r="DA1504" s="2486"/>
      <c r="DB1504" s="2486"/>
      <c r="DC1504" s="2486"/>
      <c r="DD1504" s="2484"/>
      <c r="DE1504" s="2484"/>
      <c r="DF1504" s="2484"/>
      <c r="DG1504" s="2484"/>
      <c r="DH1504" s="2484"/>
      <c r="DI1504" s="2484"/>
      <c r="DJ1504" s="2484"/>
      <c r="DK1504" s="2484"/>
      <c r="DL1504" s="2484"/>
      <c r="DM1504" s="2484"/>
      <c r="DN1504" s="2484"/>
      <c r="DO1504" s="2484"/>
      <c r="DP1504" s="2484"/>
      <c r="DQ1504" s="2484"/>
      <c r="DR1504" s="2484"/>
      <c r="DS1504" s="2484"/>
      <c r="DT1504" s="2484"/>
      <c r="DU1504" s="2484"/>
      <c r="DV1504" s="2485"/>
      <c r="DW1504" s="2"/>
      <c r="DX1504" s="2"/>
      <c r="DY1504" s="2"/>
    </row>
    <row r="1505" spans="2:129" ht="22.5" customHeight="1">
      <c r="B1505" s="2"/>
      <c r="C1505" s="2"/>
      <c r="D1505" s="2"/>
      <c r="E1505" s="2"/>
      <c r="F1505" s="2"/>
      <c r="G1505" s="2600" t="s">
        <v>989</v>
      </c>
      <c r="H1505" s="2484"/>
      <c r="I1505" s="2484"/>
      <c r="J1505" s="2484"/>
      <c r="K1505" s="2484"/>
      <c r="L1505" s="2484"/>
      <c r="M1505" s="2484"/>
      <c r="N1505" s="2486"/>
      <c r="O1505" s="2484"/>
      <c r="P1505" s="2484"/>
      <c r="Q1505" s="2484"/>
      <c r="R1505" s="2484"/>
      <c r="S1505" s="2484"/>
      <c r="T1505" s="2484"/>
      <c r="U1505" s="2484"/>
      <c r="V1505" s="2484" t="s">
        <v>984</v>
      </c>
      <c r="W1505" s="2484"/>
      <c r="X1505" s="2484"/>
      <c r="Y1505" s="2484"/>
      <c r="Z1505" s="2484"/>
      <c r="AA1505" s="2484"/>
      <c r="AB1505" s="2484"/>
      <c r="AC1505" s="2484"/>
      <c r="AD1505" s="2484" t="s">
        <v>984</v>
      </c>
      <c r="AE1505" s="2484"/>
      <c r="AF1505" s="2484"/>
      <c r="AG1505" s="2484"/>
      <c r="AH1505" s="2484"/>
      <c r="AI1505" s="2484"/>
      <c r="AJ1505" s="2484"/>
      <c r="AK1505" s="2484"/>
      <c r="AL1505" s="2484"/>
      <c r="AM1505" s="2484"/>
      <c r="AN1505" s="2485"/>
      <c r="AO1505" s="2"/>
      <c r="AP1505" s="2"/>
      <c r="AQ1505" s="2"/>
      <c r="AR1505" s="2"/>
      <c r="AS1505" s="2"/>
      <c r="AT1505" s="2"/>
      <c r="AU1505" s="2"/>
      <c r="AV1505" s="2"/>
      <c r="AW1505" s="2"/>
      <c r="AX1505" s="890"/>
      <c r="AY1505" s="891"/>
      <c r="AZ1505" s="2477" t="s">
        <v>1037</v>
      </c>
      <c r="BA1505" s="2477"/>
      <c r="BB1505" s="2477"/>
      <c r="BC1505" s="2477"/>
      <c r="BD1505" s="2477"/>
      <c r="BE1505" s="2477"/>
      <c r="BF1505" s="2477"/>
      <c r="BG1505" s="2477"/>
      <c r="BH1505" s="2477"/>
      <c r="BI1505" s="2477"/>
      <c r="BJ1505" s="2477"/>
      <c r="BK1505" s="2477"/>
      <c r="BL1505" s="2477"/>
      <c r="BM1505" s="2477"/>
      <c r="BN1505" s="2477"/>
      <c r="BO1505" s="2477"/>
      <c r="BP1505" s="2477"/>
      <c r="BQ1505" s="2477"/>
      <c r="BR1505" s="2477"/>
      <c r="BS1505" s="2477"/>
      <c r="BT1505" s="2477"/>
      <c r="BU1505" s="2477"/>
      <c r="BV1505" s="2477"/>
      <c r="BW1505" s="2477"/>
      <c r="BX1505" s="2477"/>
      <c r="BY1505" s="2477"/>
      <c r="BZ1505" s="2477"/>
      <c r="CA1505" s="2477"/>
      <c r="CB1505" s="2477"/>
      <c r="CC1505" s="2477"/>
      <c r="CD1505" s="891"/>
      <c r="CE1505" s="892"/>
      <c r="CF1505" s="22"/>
      <c r="CG1505" s="22"/>
      <c r="CH1505" s="536"/>
      <c r="CI1505" s="22"/>
      <c r="CJ1505" s="22"/>
      <c r="CK1505" s="22"/>
      <c r="CL1505" s="22"/>
      <c r="CM1505" s="22"/>
      <c r="CN1505" s="2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row>
    <row r="1506" spans="2:129" ht="22.5" customHeight="1">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900"/>
      <c r="AY1506" s="22"/>
      <c r="AZ1506" s="2718" t="s">
        <v>1038</v>
      </c>
      <c r="BA1506" s="2718"/>
      <c r="BB1506" s="2718"/>
      <c r="BC1506" s="2718"/>
      <c r="BD1506" s="2718"/>
      <c r="BE1506" s="2718"/>
      <c r="BF1506" s="2718"/>
      <c r="BG1506" s="2718"/>
      <c r="BH1506" s="2718"/>
      <c r="BI1506" s="2718"/>
      <c r="BJ1506" s="2718"/>
      <c r="BK1506" s="2718"/>
      <c r="BL1506" s="2718"/>
      <c r="BM1506" s="2718"/>
      <c r="BN1506" s="2718"/>
      <c r="BO1506" s="2718"/>
      <c r="BP1506" s="2718"/>
      <c r="BQ1506" s="2718"/>
      <c r="BR1506" s="2718"/>
      <c r="BS1506" s="2718"/>
      <c r="BT1506" s="2718"/>
      <c r="BU1506" s="2718"/>
      <c r="BV1506" s="2718"/>
      <c r="BW1506" s="2718"/>
      <c r="BX1506" s="2718"/>
      <c r="BY1506" s="2718"/>
      <c r="BZ1506" s="2718"/>
      <c r="CA1506" s="2718"/>
      <c r="CB1506" s="2718"/>
      <c r="CC1506" s="2718"/>
      <c r="CD1506" s="22"/>
      <c r="CE1506" s="536"/>
      <c r="CF1506" s="22"/>
      <c r="CG1506" s="22"/>
      <c r="CH1506" s="536"/>
      <c r="CI1506" s="22"/>
      <c r="CJ1506" s="22"/>
      <c r="CK1506" s="22"/>
      <c r="CL1506" s="22"/>
      <c r="CM1506" s="22"/>
      <c r="CN1506" s="2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row>
    <row r="1507" spans="2:129" ht="22.5" customHeight="1">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481" t="s">
        <v>988</v>
      </c>
      <c r="AY1507" s="2479"/>
      <c r="AZ1507" s="2479"/>
      <c r="BA1507" s="2479"/>
      <c r="BB1507" s="2479"/>
      <c r="BC1507" s="2479"/>
      <c r="BD1507" s="2479"/>
      <c r="BE1507" s="2478"/>
      <c r="BF1507" s="2478"/>
      <c r="BG1507" s="2478"/>
      <c r="BH1507" s="2478"/>
      <c r="BI1507" s="2478"/>
      <c r="BJ1507" s="2478"/>
      <c r="BK1507" s="2478"/>
      <c r="BL1507" s="2478"/>
      <c r="BM1507" s="2479" t="s">
        <v>984</v>
      </c>
      <c r="BN1507" s="2479"/>
      <c r="BO1507" s="2479"/>
      <c r="BP1507" s="2479"/>
      <c r="BQ1507" s="2479"/>
      <c r="BR1507" s="2479"/>
      <c r="BS1507" s="2479"/>
      <c r="BT1507" s="2479"/>
      <c r="BU1507" s="2479" t="s">
        <v>984</v>
      </c>
      <c r="BV1507" s="2479"/>
      <c r="BW1507" s="2479"/>
      <c r="BX1507" s="2479"/>
      <c r="BY1507" s="2479"/>
      <c r="BZ1507" s="2479"/>
      <c r="CA1507" s="2479"/>
      <c r="CB1507" s="2479"/>
      <c r="CC1507" s="2479"/>
      <c r="CD1507" s="2479"/>
      <c r="CE1507" s="2480"/>
      <c r="CF1507" s="22"/>
      <c r="CG1507" s="22"/>
      <c r="CH1507" s="536"/>
      <c r="CI1507" s="528"/>
      <c r="CJ1507" s="528"/>
      <c r="CK1507" s="528"/>
      <c r="CL1507" s="528"/>
      <c r="CM1507" s="528"/>
      <c r="CN1507" s="528"/>
      <c r="CO1507" s="2458" t="s">
        <v>1033</v>
      </c>
      <c r="CP1507" s="2459"/>
      <c r="CQ1507" s="2459"/>
      <c r="CR1507" s="2459"/>
      <c r="CS1507" s="2459"/>
      <c r="CT1507" s="2459"/>
      <c r="CU1507" s="2459"/>
      <c r="CV1507" s="2459"/>
      <c r="CW1507" s="2459"/>
      <c r="CX1507" s="2459"/>
      <c r="CY1507" s="2459"/>
      <c r="CZ1507" s="2459"/>
      <c r="DA1507" s="2459"/>
      <c r="DB1507" s="2459"/>
      <c r="DC1507" s="2459"/>
      <c r="DD1507" s="2459"/>
      <c r="DE1507" s="2459"/>
      <c r="DF1507" s="2459"/>
      <c r="DG1507" s="2459"/>
      <c r="DH1507" s="2459"/>
      <c r="DI1507" s="2459"/>
      <c r="DJ1507" s="2459"/>
      <c r="DK1507" s="2459"/>
      <c r="DL1507" s="2459"/>
      <c r="DM1507" s="2459"/>
      <c r="DN1507" s="2459"/>
      <c r="DO1507" s="2459"/>
      <c r="DP1507" s="2459"/>
      <c r="DQ1507" s="2459"/>
      <c r="DR1507" s="2459"/>
      <c r="DS1507" s="2459"/>
      <c r="DT1507" s="2459"/>
      <c r="DU1507" s="2459"/>
      <c r="DV1507" s="2460"/>
      <c r="DW1507" s="2"/>
      <c r="DX1507" s="2"/>
      <c r="DY1507" s="2"/>
    </row>
    <row r="1508" spans="2:129" ht="22.5" customHeight="1">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481" t="s">
        <v>989</v>
      </c>
      <c r="AY1508" s="2479"/>
      <c r="AZ1508" s="2479"/>
      <c r="BA1508" s="2479"/>
      <c r="BB1508" s="2479"/>
      <c r="BC1508" s="2479"/>
      <c r="BD1508" s="2479"/>
      <c r="BE1508" s="2478"/>
      <c r="BF1508" s="2479"/>
      <c r="BG1508" s="2479"/>
      <c r="BH1508" s="2479"/>
      <c r="BI1508" s="2479"/>
      <c r="BJ1508" s="2479"/>
      <c r="BK1508" s="2479"/>
      <c r="BL1508" s="2479"/>
      <c r="BM1508" s="2479" t="s">
        <v>984</v>
      </c>
      <c r="BN1508" s="2479"/>
      <c r="BO1508" s="2479"/>
      <c r="BP1508" s="2479"/>
      <c r="BQ1508" s="2479"/>
      <c r="BR1508" s="2479"/>
      <c r="BS1508" s="2479"/>
      <c r="BT1508" s="2479"/>
      <c r="BU1508" s="2479" t="s">
        <v>984</v>
      </c>
      <c r="BV1508" s="2479"/>
      <c r="BW1508" s="2479"/>
      <c r="BX1508" s="2479"/>
      <c r="BY1508" s="2479"/>
      <c r="BZ1508" s="2479"/>
      <c r="CA1508" s="2479"/>
      <c r="CB1508" s="2479"/>
      <c r="CC1508" s="2479"/>
      <c r="CD1508" s="2479"/>
      <c r="CE1508" s="2480"/>
      <c r="CF1508" s="2"/>
      <c r="CG1508" s="2"/>
      <c r="CH1508" s="2"/>
      <c r="CI1508" s="2"/>
      <c r="CJ1508" s="2"/>
      <c r="CK1508" s="2"/>
      <c r="CL1508" s="2"/>
      <c r="CM1508" s="2"/>
      <c r="CN1508" s="2"/>
      <c r="CO1508" s="2461"/>
      <c r="CP1508" s="2462"/>
      <c r="CQ1508" s="2462"/>
      <c r="CR1508" s="2462"/>
      <c r="CS1508" s="2462"/>
      <c r="CT1508" s="2462"/>
      <c r="CU1508" s="2462"/>
      <c r="CV1508" s="2462"/>
      <c r="CW1508" s="2462"/>
      <c r="CX1508" s="2462"/>
      <c r="CY1508" s="2462"/>
      <c r="CZ1508" s="2462"/>
      <c r="DA1508" s="2462"/>
      <c r="DB1508" s="2462"/>
      <c r="DC1508" s="2462"/>
      <c r="DD1508" s="2462"/>
      <c r="DE1508" s="2462"/>
      <c r="DF1508" s="2462"/>
      <c r="DG1508" s="2462"/>
      <c r="DH1508" s="2462"/>
      <c r="DI1508" s="2462"/>
      <c r="DJ1508" s="2462"/>
      <c r="DK1508" s="2462"/>
      <c r="DL1508" s="2462"/>
      <c r="DM1508" s="2462"/>
      <c r="DN1508" s="2462"/>
      <c r="DO1508" s="2462"/>
      <c r="DP1508" s="2462"/>
      <c r="DQ1508" s="2462"/>
      <c r="DR1508" s="2462"/>
      <c r="DS1508" s="2462"/>
      <c r="DT1508" s="2462"/>
      <c r="DU1508" s="2462"/>
      <c r="DV1508" s="2463"/>
      <c r="DW1508" s="2"/>
      <c r="DX1508" s="2"/>
      <c r="DY1508" s="2"/>
    </row>
    <row r="1509" spans="2:129" ht="22.5" customHeight="1">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482" t="s">
        <v>999</v>
      </c>
      <c r="AY1509" s="2483"/>
      <c r="AZ1509" s="2483"/>
      <c r="BA1509" s="2483"/>
      <c r="BB1509" s="2483"/>
      <c r="BC1509" s="2483"/>
      <c r="BD1509" s="2483"/>
      <c r="BE1509" s="2486"/>
      <c r="BF1509" s="2486"/>
      <c r="BG1509" s="2486"/>
      <c r="BH1509" s="2486"/>
      <c r="BI1509" s="2486"/>
      <c r="BJ1509" s="2486"/>
      <c r="BK1509" s="2484" t="s">
        <v>1001</v>
      </c>
      <c r="BL1509" s="2484"/>
      <c r="BM1509" s="2484"/>
      <c r="BN1509" s="2462"/>
      <c r="BO1509" s="2462"/>
      <c r="BP1509" s="2462"/>
      <c r="BQ1509" s="2462"/>
      <c r="BR1509" s="2462"/>
      <c r="BS1509" s="2462"/>
      <c r="BT1509" s="2462"/>
      <c r="BU1509" s="2484" t="s">
        <v>984</v>
      </c>
      <c r="BV1509" s="2484"/>
      <c r="BW1509" s="2484"/>
      <c r="BX1509" s="2484"/>
      <c r="BY1509" s="2484"/>
      <c r="BZ1509" s="2484"/>
      <c r="CA1509" s="2484"/>
      <c r="CB1509" s="2484"/>
      <c r="CC1509" s="2484"/>
      <c r="CD1509" s="2484"/>
      <c r="CE1509" s="2485"/>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row>
    <row r="1510" spans="2:129" ht="22.5" customHeight="1">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904"/>
      <c r="AY1510" s="904"/>
      <c r="AZ1510" s="904"/>
      <c r="BA1510" s="904"/>
      <c r="BB1510" s="904"/>
      <c r="BC1510" s="904"/>
      <c r="BD1510" s="904"/>
      <c r="BE1510" s="905"/>
      <c r="BF1510" s="904"/>
      <c r="BG1510" s="904"/>
      <c r="BH1510" s="904"/>
      <c r="BI1510" s="904"/>
      <c r="BJ1510" s="904"/>
      <c r="BK1510" s="904"/>
      <c r="BL1510" s="904"/>
      <c r="BM1510" s="904"/>
      <c r="BN1510" s="906"/>
      <c r="BO1510" s="904"/>
      <c r="BP1510" s="904"/>
      <c r="BQ1510" s="2" t="s">
        <v>1034</v>
      </c>
      <c r="BR1510" s="904"/>
      <c r="BS1510" s="904"/>
      <c r="BT1510" s="904"/>
      <c r="BU1510" s="904"/>
      <c r="BV1510" s="904"/>
      <c r="BW1510" s="904"/>
      <c r="BX1510" s="904"/>
      <c r="BY1510" s="904"/>
      <c r="BZ1510" s="904"/>
      <c r="CA1510" s="904"/>
      <c r="CB1510" s="904"/>
      <c r="CC1510" s="904"/>
      <c r="CD1510" s="904"/>
      <c r="CE1510" s="904"/>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row>
    <row r="1511" spans="2:129" ht="22.5" customHeight="1">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904"/>
      <c r="AY1511" s="904"/>
      <c r="AZ1511" s="904"/>
      <c r="BA1511" s="904"/>
      <c r="BB1511" s="904"/>
      <c r="BC1511" s="904"/>
      <c r="BD1511" s="904"/>
      <c r="BE1511" s="905"/>
      <c r="BF1511" s="904"/>
      <c r="BG1511" s="904"/>
      <c r="BH1511" s="904"/>
      <c r="BI1511" s="904"/>
      <c r="BJ1511" s="904"/>
      <c r="BK1511" s="904"/>
      <c r="BL1511" s="904"/>
      <c r="BM1511" s="904"/>
      <c r="BN1511" s="906"/>
      <c r="BO1511" s="904"/>
      <c r="BP1511" s="904"/>
      <c r="BQ1511" s="904"/>
      <c r="BR1511" s="904"/>
      <c r="BS1511" s="904"/>
      <c r="BT1511" s="904"/>
      <c r="BU1511" s="904"/>
      <c r="BV1511" s="904"/>
      <c r="BW1511" s="904"/>
      <c r="BX1511" s="904"/>
      <c r="BY1511" s="904"/>
      <c r="BZ1511" s="904"/>
      <c r="CA1511" s="904"/>
      <c r="CB1511" s="904"/>
      <c r="CC1511" s="904"/>
      <c r="CD1511" s="904"/>
      <c r="CE1511" s="904"/>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row>
    <row r="1512" spans="2:129" ht="22.5" customHeight="1">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528"/>
      <c r="BN1512" s="529"/>
      <c r="BO1512" s="2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row>
    <row r="1513" spans="2:129" ht="22.5" customHeight="1">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890"/>
      <c r="AY1513" s="891"/>
      <c r="AZ1513" s="2477" t="s">
        <v>1035</v>
      </c>
      <c r="BA1513" s="2477"/>
      <c r="BB1513" s="2477"/>
      <c r="BC1513" s="2477"/>
      <c r="BD1513" s="2477"/>
      <c r="BE1513" s="2477"/>
      <c r="BF1513" s="2477"/>
      <c r="BG1513" s="2477"/>
      <c r="BH1513" s="2477"/>
      <c r="BI1513" s="2477"/>
      <c r="BJ1513" s="2477"/>
      <c r="BK1513" s="2477"/>
      <c r="BL1513" s="2477"/>
      <c r="BM1513" s="2477"/>
      <c r="BN1513" s="2477"/>
      <c r="BO1513" s="2477"/>
      <c r="BP1513" s="2477"/>
      <c r="BQ1513" s="2477"/>
      <c r="BR1513" s="2477"/>
      <c r="BS1513" s="2477"/>
      <c r="BT1513" s="2477"/>
      <c r="BU1513" s="2477"/>
      <c r="BV1513" s="2477"/>
      <c r="BW1513" s="2477"/>
      <c r="BX1513" s="2477"/>
      <c r="BY1513" s="2477"/>
      <c r="BZ1513" s="2477"/>
      <c r="CA1513" s="2477"/>
      <c r="CB1513" s="2477"/>
      <c r="CC1513" s="2477"/>
      <c r="CD1513" s="891"/>
      <c r="CE1513" s="89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row>
    <row r="1514" spans="2:129" ht="22.5" customHeight="1">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900"/>
      <c r="AY1514" s="22"/>
      <c r="AZ1514" s="2718" t="s">
        <v>1036</v>
      </c>
      <c r="BA1514" s="2718"/>
      <c r="BB1514" s="2718"/>
      <c r="BC1514" s="2718"/>
      <c r="BD1514" s="2718"/>
      <c r="BE1514" s="2718"/>
      <c r="BF1514" s="2718"/>
      <c r="BG1514" s="2718"/>
      <c r="BH1514" s="2718"/>
      <c r="BI1514" s="2718"/>
      <c r="BJ1514" s="2718"/>
      <c r="BK1514" s="2718"/>
      <c r="BL1514" s="2718"/>
      <c r="BM1514" s="2718"/>
      <c r="BN1514" s="2718"/>
      <c r="BO1514" s="2718"/>
      <c r="BP1514" s="2718"/>
      <c r="BQ1514" s="2718"/>
      <c r="BR1514" s="2718"/>
      <c r="BS1514" s="2718"/>
      <c r="BT1514" s="2718"/>
      <c r="BU1514" s="2718"/>
      <c r="BV1514" s="2718"/>
      <c r="BW1514" s="2718"/>
      <c r="BX1514" s="2718"/>
      <c r="BY1514" s="2718"/>
      <c r="BZ1514" s="2718"/>
      <c r="CA1514" s="2718"/>
      <c r="CB1514" s="2718"/>
      <c r="CC1514" s="2718"/>
      <c r="CD1514" s="22"/>
      <c r="CE1514" s="536"/>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row>
    <row r="1515" spans="2:129" ht="22.5" customHeight="1">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481" t="s">
        <v>988</v>
      </c>
      <c r="AY1515" s="2479"/>
      <c r="AZ1515" s="2479"/>
      <c r="BA1515" s="2479"/>
      <c r="BB1515" s="2479"/>
      <c r="BC1515" s="2479"/>
      <c r="BD1515" s="2479"/>
      <c r="BE1515" s="2478"/>
      <c r="BF1515" s="2478"/>
      <c r="BG1515" s="2478"/>
      <c r="BH1515" s="2478"/>
      <c r="BI1515" s="2478"/>
      <c r="BJ1515" s="2478"/>
      <c r="BK1515" s="2478"/>
      <c r="BL1515" s="2478"/>
      <c r="BM1515" s="2479" t="s">
        <v>984</v>
      </c>
      <c r="BN1515" s="2479"/>
      <c r="BO1515" s="2479"/>
      <c r="BP1515" s="2479"/>
      <c r="BQ1515" s="2479"/>
      <c r="BR1515" s="2479"/>
      <c r="BS1515" s="2479"/>
      <c r="BT1515" s="2479"/>
      <c r="BU1515" s="2479" t="s">
        <v>984</v>
      </c>
      <c r="BV1515" s="2479"/>
      <c r="BW1515" s="2479"/>
      <c r="BX1515" s="2479"/>
      <c r="BY1515" s="2479"/>
      <c r="BZ1515" s="2479"/>
      <c r="CA1515" s="2479"/>
      <c r="CB1515" s="2479"/>
      <c r="CC1515" s="2479"/>
      <c r="CD1515" s="2479"/>
      <c r="CE1515" s="2480"/>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row>
    <row r="1516" spans="2:129" ht="22.5" customHeight="1">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481" t="s">
        <v>989</v>
      </c>
      <c r="AY1516" s="2479"/>
      <c r="AZ1516" s="2479"/>
      <c r="BA1516" s="2479"/>
      <c r="BB1516" s="2479"/>
      <c r="BC1516" s="2479"/>
      <c r="BD1516" s="2479"/>
      <c r="BE1516" s="2478"/>
      <c r="BF1516" s="2479"/>
      <c r="BG1516" s="2479"/>
      <c r="BH1516" s="2479"/>
      <c r="BI1516" s="2479"/>
      <c r="BJ1516" s="2479"/>
      <c r="BK1516" s="2479"/>
      <c r="BL1516" s="2479"/>
      <c r="BM1516" s="2479" t="s">
        <v>984</v>
      </c>
      <c r="BN1516" s="2479"/>
      <c r="BO1516" s="2479"/>
      <c r="BP1516" s="2479"/>
      <c r="BQ1516" s="2479"/>
      <c r="BR1516" s="2479"/>
      <c r="BS1516" s="2479"/>
      <c r="BT1516" s="2479"/>
      <c r="BU1516" s="2479" t="s">
        <v>984</v>
      </c>
      <c r="BV1516" s="2479"/>
      <c r="BW1516" s="2479"/>
      <c r="BX1516" s="2479"/>
      <c r="BY1516" s="2479"/>
      <c r="BZ1516" s="2479"/>
      <c r="CA1516" s="2479"/>
      <c r="CB1516" s="2479"/>
      <c r="CC1516" s="2479"/>
      <c r="CD1516" s="2479"/>
      <c r="CE1516" s="2480"/>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row>
    <row r="1517" spans="2:129" ht="22.5" customHeight="1">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482" t="s">
        <v>999</v>
      </c>
      <c r="AY1517" s="2483"/>
      <c r="AZ1517" s="2483"/>
      <c r="BA1517" s="2483"/>
      <c r="BB1517" s="2483"/>
      <c r="BC1517" s="2483"/>
      <c r="BD1517" s="2483"/>
      <c r="BE1517" s="2486"/>
      <c r="BF1517" s="2486"/>
      <c r="BG1517" s="2486"/>
      <c r="BH1517" s="2486"/>
      <c r="BI1517" s="2486"/>
      <c r="BJ1517" s="2486"/>
      <c r="BK1517" s="2484" t="s">
        <v>1001</v>
      </c>
      <c r="BL1517" s="2484"/>
      <c r="BM1517" s="2484"/>
      <c r="BN1517" s="2462"/>
      <c r="BO1517" s="2462"/>
      <c r="BP1517" s="2462"/>
      <c r="BQ1517" s="2462"/>
      <c r="BR1517" s="2462"/>
      <c r="BS1517" s="2462"/>
      <c r="BT1517" s="2462"/>
      <c r="BU1517" s="2484" t="s">
        <v>984</v>
      </c>
      <c r="BV1517" s="2484"/>
      <c r="BW1517" s="2484"/>
      <c r="BX1517" s="2484"/>
      <c r="BY1517" s="2484"/>
      <c r="BZ1517" s="2484"/>
      <c r="CA1517" s="2484"/>
      <c r="CB1517" s="2484"/>
      <c r="CC1517" s="2484"/>
      <c r="CD1517" s="2484"/>
      <c r="CE1517" s="2485"/>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row>
    <row r="1518" spans="2:129" ht="22.5" customHeight="1">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row>
    <row r="1519" spans="2:129">
      <c r="B1519" s="2"/>
      <c r="C1519" s="22"/>
      <c r="D1519" s="22" t="s">
        <v>1039</v>
      </c>
      <c r="E1519" s="22"/>
      <c r="F1519" s="22"/>
      <c r="G1519" s="22"/>
      <c r="H1519" s="22"/>
      <c r="I1519" s="22"/>
      <c r="J1519" s="22"/>
      <c r="K1519" s="22"/>
      <c r="L1519" s="22"/>
      <c r="M1519" s="22"/>
      <c r="N1519" s="22"/>
      <c r="O1519" s="22"/>
      <c r="P1519" s="22"/>
      <c r="Q1519" s="22"/>
      <c r="R1519" s="22"/>
      <c r="S1519" s="22"/>
      <c r="T1519" s="22"/>
      <c r="U1519" s="22"/>
      <c r="V1519" s="22"/>
      <c r="W1519" s="22"/>
      <c r="X1519" s="22"/>
      <c r="Y1519" s="22"/>
      <c r="Z1519" s="22"/>
      <c r="AA1519" s="22"/>
      <c r="AB1519" s="22"/>
      <c r="AC1519" s="22"/>
      <c r="AD1519" s="22"/>
      <c r="AE1519" s="22"/>
      <c r="AF1519" s="22"/>
      <c r="AG1519" s="22"/>
      <c r="AH1519" s="22"/>
      <c r="AI1519" s="22"/>
      <c r="AJ1519" s="22"/>
      <c r="AK1519" s="22"/>
      <c r="AL1519" s="22"/>
      <c r="AM1519" s="2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2"/>
      <c r="BS1519" s="22"/>
      <c r="BT1519" s="22"/>
      <c r="BU1519" s="22"/>
      <c r="BV1519" s="22"/>
      <c r="BW1519" s="22"/>
      <c r="BX1519" s="22"/>
      <c r="BY1519" s="22"/>
      <c r="BZ1519" s="22"/>
      <c r="CA1519" s="22"/>
      <c r="CB1519" s="22"/>
      <c r="CC1519" s="22"/>
      <c r="CD1519" s="22"/>
      <c r="CE1519" s="22"/>
      <c r="CF1519" s="22"/>
      <c r="CG1519" s="22"/>
      <c r="CH1519" s="22"/>
      <c r="CI1519" s="22"/>
      <c r="CJ1519" s="22"/>
      <c r="CK1519" s="22"/>
      <c r="CL1519" s="22"/>
      <c r="CM1519" s="22"/>
      <c r="CN1519" s="22"/>
      <c r="CO1519" s="22"/>
      <c r="CP1519" s="22"/>
      <c r="CQ1519" s="22"/>
      <c r="CR1519" s="22"/>
      <c r="CS1519" s="22"/>
      <c r="CT1519" s="22"/>
      <c r="CU1519" s="22"/>
      <c r="CV1519" s="22"/>
      <c r="CW1519" s="2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row>
    <row r="1520" spans="2:129" ht="22.5" customHeight="1">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row>
    <row r="1521" spans="2:129" ht="22.5" customHeight="1">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row>
    <row r="1522" spans="2:129" ht="22.5" customHeight="1">
      <c r="B1522" s="2"/>
      <c r="C1522" s="2"/>
      <c r="D1522" s="2"/>
      <c r="E1522" s="2"/>
      <c r="F1522" s="2"/>
      <c r="G1522" s="2721" t="s">
        <v>1041</v>
      </c>
      <c r="H1522" s="2722"/>
      <c r="I1522" s="2722"/>
      <c r="J1522" s="2722"/>
      <c r="K1522" s="2722"/>
      <c r="L1522" s="2722"/>
      <c r="M1522" s="2722"/>
      <c r="N1522" s="2722"/>
      <c r="O1522" s="2722"/>
      <c r="P1522" s="2722"/>
      <c r="Q1522" s="2722"/>
      <c r="R1522" s="2722"/>
      <c r="S1522" s="2722"/>
      <c r="T1522" s="2722"/>
      <c r="U1522" s="2722"/>
      <c r="V1522" s="2722"/>
      <c r="W1522" s="2722"/>
      <c r="X1522" s="2722"/>
      <c r="Y1522" s="2722"/>
      <c r="Z1522" s="2722"/>
      <c r="AA1522" s="2722"/>
      <c r="AB1522" s="2722"/>
      <c r="AC1522" s="2722"/>
      <c r="AD1522" s="2722"/>
      <c r="AE1522" s="2722"/>
      <c r="AF1522" s="2722"/>
      <c r="AG1522" s="2722"/>
      <c r="AH1522" s="2722"/>
      <c r="AI1522" s="2723"/>
      <c r="AJ1522" s="527"/>
      <c r="AK1522" s="528"/>
      <c r="AL1522" s="528"/>
      <c r="AM1522" s="528"/>
      <c r="AN1522" s="528"/>
      <c r="AO1522" s="528"/>
      <c r="AP1522" s="528"/>
      <c r="AQ1522" s="528"/>
      <c r="AR1522" s="529"/>
      <c r="AS1522" s="2721" t="s">
        <v>1042</v>
      </c>
      <c r="AT1522" s="2722"/>
      <c r="AU1522" s="2722"/>
      <c r="AV1522" s="2722"/>
      <c r="AW1522" s="2722"/>
      <c r="AX1522" s="2722"/>
      <c r="AY1522" s="2722"/>
      <c r="AZ1522" s="2722"/>
      <c r="BA1522" s="2722"/>
      <c r="BB1522" s="2722"/>
      <c r="BC1522" s="2722"/>
      <c r="BD1522" s="2722"/>
      <c r="BE1522" s="2722"/>
      <c r="BF1522" s="2722"/>
      <c r="BG1522" s="2722"/>
      <c r="BH1522" s="2722"/>
      <c r="BI1522" s="2722"/>
      <c r="BJ1522" s="2722"/>
      <c r="BK1522" s="2722"/>
      <c r="BL1522" s="2722"/>
      <c r="BM1522" s="2722"/>
      <c r="BN1522" s="2722"/>
      <c r="BO1522" s="2722"/>
      <c r="BP1522" s="2722"/>
      <c r="BQ1522" s="2722"/>
      <c r="BR1522" s="2722"/>
      <c r="BS1522" s="2722"/>
      <c r="BT1522" s="2722"/>
      <c r="BU1522" s="2723"/>
      <c r="BV1522" s="527"/>
      <c r="BW1522" s="528"/>
      <c r="BX1522" s="528"/>
      <c r="BY1522" s="528"/>
      <c r="BZ1522" s="528"/>
      <c r="CA1522" s="528"/>
      <c r="CB1522" s="528"/>
      <c r="CC1522" s="528"/>
      <c r="CD1522" s="528"/>
      <c r="CE1522" s="2727" t="s">
        <v>1043</v>
      </c>
      <c r="CF1522" s="2728"/>
      <c r="CG1522" s="2728"/>
      <c r="CH1522" s="2728"/>
      <c r="CI1522" s="2728"/>
      <c r="CJ1522" s="2728"/>
      <c r="CK1522" s="2728"/>
      <c r="CL1522" s="2728"/>
      <c r="CM1522" s="2728"/>
      <c r="CN1522" s="2728"/>
      <c r="CO1522" s="2728"/>
      <c r="CP1522" s="2728"/>
      <c r="CQ1522" s="2728"/>
      <c r="CR1522" s="2728"/>
      <c r="CS1522" s="2728"/>
      <c r="CT1522" s="2728"/>
      <c r="CU1522" s="2728"/>
      <c r="CV1522" s="2728"/>
      <c r="CW1522" s="2728"/>
      <c r="CX1522" s="2729"/>
      <c r="CY1522" s="2455"/>
      <c r="CZ1522" s="2456"/>
      <c r="DA1522" s="2456"/>
      <c r="DB1522" s="2456"/>
      <c r="DC1522" s="2456"/>
      <c r="DD1522" s="2456"/>
      <c r="DE1522" s="2456"/>
      <c r="DF1522" s="2456"/>
      <c r="DG1522" s="2456"/>
      <c r="DH1522" s="2456"/>
      <c r="DI1522" s="2456"/>
      <c r="DJ1522" s="2456"/>
      <c r="DK1522" s="2456"/>
      <c r="DL1522" s="2456"/>
      <c r="DM1522" s="2456"/>
      <c r="DN1522" s="2456"/>
      <c r="DO1522" s="2456"/>
      <c r="DP1522" s="2456"/>
      <c r="DQ1522" s="2456"/>
      <c r="DR1522" s="2456"/>
      <c r="DS1522" s="2456"/>
      <c r="DT1522" s="2457"/>
      <c r="DU1522" s="2"/>
      <c r="DV1522" s="2"/>
      <c r="DW1522" s="2"/>
      <c r="DX1522" s="2"/>
      <c r="DY1522" s="2"/>
    </row>
    <row r="1523" spans="2:129" ht="22.5" customHeight="1">
      <c r="B1523" s="2"/>
      <c r="C1523" s="2"/>
      <c r="D1523" s="2"/>
      <c r="E1523" s="2"/>
      <c r="F1523" s="2"/>
      <c r="G1523" s="2724"/>
      <c r="H1523" s="2725"/>
      <c r="I1523" s="2725"/>
      <c r="J1523" s="2725"/>
      <c r="K1523" s="2725"/>
      <c r="L1523" s="2725"/>
      <c r="M1523" s="2725"/>
      <c r="N1523" s="2725"/>
      <c r="O1523" s="2725"/>
      <c r="P1523" s="2725"/>
      <c r="Q1523" s="2725"/>
      <c r="R1523" s="2725"/>
      <c r="S1523" s="2725"/>
      <c r="T1523" s="2725"/>
      <c r="U1523" s="2725"/>
      <c r="V1523" s="2725"/>
      <c r="W1523" s="2725"/>
      <c r="X1523" s="2725"/>
      <c r="Y1523" s="2725"/>
      <c r="Z1523" s="2725"/>
      <c r="AA1523" s="2725"/>
      <c r="AB1523" s="2725"/>
      <c r="AC1523" s="2725"/>
      <c r="AD1523" s="2725"/>
      <c r="AE1523" s="2725"/>
      <c r="AF1523" s="2725"/>
      <c r="AG1523" s="2725"/>
      <c r="AH1523" s="2725"/>
      <c r="AI1523" s="2726"/>
      <c r="AJ1523" s="2"/>
      <c r="AK1523" s="2"/>
      <c r="AL1523" s="2"/>
      <c r="AM1523" s="2"/>
      <c r="AN1523" s="2"/>
      <c r="AO1523" s="2"/>
      <c r="AP1523" s="2"/>
      <c r="AQ1523" s="2"/>
      <c r="AR1523" s="2"/>
      <c r="AS1523" s="2724"/>
      <c r="AT1523" s="2725"/>
      <c r="AU1523" s="2725"/>
      <c r="AV1523" s="2725"/>
      <c r="AW1523" s="2725"/>
      <c r="AX1523" s="2725"/>
      <c r="AY1523" s="2725"/>
      <c r="AZ1523" s="2725"/>
      <c r="BA1523" s="2725"/>
      <c r="BB1523" s="2725"/>
      <c r="BC1523" s="2725"/>
      <c r="BD1523" s="2725"/>
      <c r="BE1523" s="2725"/>
      <c r="BF1523" s="2725"/>
      <c r="BG1523" s="2725"/>
      <c r="BH1523" s="2725"/>
      <c r="BI1523" s="2725"/>
      <c r="BJ1523" s="2725"/>
      <c r="BK1523" s="2725"/>
      <c r="BL1523" s="2725"/>
      <c r="BM1523" s="2725"/>
      <c r="BN1523" s="2725"/>
      <c r="BO1523" s="2725"/>
      <c r="BP1523" s="2725"/>
      <c r="BQ1523" s="2725"/>
      <c r="BR1523" s="2725"/>
      <c r="BS1523" s="2725"/>
      <c r="BT1523" s="2725"/>
      <c r="BU1523" s="2726"/>
      <c r="BV1523" s="2"/>
      <c r="BW1523" s="2"/>
      <c r="BX1523" s="2"/>
      <c r="BY1523" s="2"/>
      <c r="BZ1523" s="2"/>
      <c r="CA1523" s="2"/>
      <c r="CB1523" s="2"/>
      <c r="CC1523" s="2"/>
      <c r="CD1523" s="2"/>
      <c r="CE1523" s="2727" t="s">
        <v>1043</v>
      </c>
      <c r="CF1523" s="2728"/>
      <c r="CG1523" s="2728"/>
      <c r="CH1523" s="2728"/>
      <c r="CI1523" s="2728"/>
      <c r="CJ1523" s="2728"/>
      <c r="CK1523" s="2728"/>
      <c r="CL1523" s="2728"/>
      <c r="CM1523" s="2728"/>
      <c r="CN1523" s="2728"/>
      <c r="CO1523" s="2728"/>
      <c r="CP1523" s="2728"/>
      <c r="CQ1523" s="2728"/>
      <c r="CR1523" s="2728"/>
      <c r="CS1523" s="2728"/>
      <c r="CT1523" s="2728"/>
      <c r="CU1523" s="2728"/>
      <c r="CV1523" s="2728"/>
      <c r="CW1523" s="2728"/>
      <c r="CX1523" s="2729"/>
      <c r="CY1523" s="2455"/>
      <c r="CZ1523" s="2456"/>
      <c r="DA1523" s="2456"/>
      <c r="DB1523" s="2456"/>
      <c r="DC1523" s="2456"/>
      <c r="DD1523" s="2456"/>
      <c r="DE1523" s="2456"/>
      <c r="DF1523" s="2456"/>
      <c r="DG1523" s="2456"/>
      <c r="DH1523" s="2456"/>
      <c r="DI1523" s="2456"/>
      <c r="DJ1523" s="2456"/>
      <c r="DK1523" s="2456"/>
      <c r="DL1523" s="2456"/>
      <c r="DM1523" s="2456"/>
      <c r="DN1523" s="2456"/>
      <c r="DO1523" s="2456"/>
      <c r="DP1523" s="2456"/>
      <c r="DQ1523" s="2456"/>
      <c r="DR1523" s="2456"/>
      <c r="DS1523" s="2456"/>
      <c r="DT1523" s="2457"/>
      <c r="DU1523" s="2"/>
      <c r="DV1523" s="2"/>
      <c r="DW1523" s="2"/>
      <c r="DX1523" s="2"/>
      <c r="DY1523" s="2"/>
    </row>
    <row r="1524" spans="2:129" ht="22.5" customHeight="1">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727" t="s">
        <v>1044</v>
      </c>
      <c r="CF1524" s="2728"/>
      <c r="CG1524" s="2728"/>
      <c r="CH1524" s="2728"/>
      <c r="CI1524" s="2728"/>
      <c r="CJ1524" s="2728"/>
      <c r="CK1524" s="2728"/>
      <c r="CL1524" s="2728"/>
      <c r="CM1524" s="2728"/>
      <c r="CN1524" s="2728"/>
      <c r="CO1524" s="2728"/>
      <c r="CP1524" s="2728"/>
      <c r="CQ1524" s="2728"/>
      <c r="CR1524" s="2728"/>
      <c r="CS1524" s="2728"/>
      <c r="CT1524" s="2728"/>
      <c r="CU1524" s="2728"/>
      <c r="CV1524" s="2728"/>
      <c r="CW1524" s="2728"/>
      <c r="CX1524" s="2729"/>
      <c r="CY1524" s="2455"/>
      <c r="CZ1524" s="2456"/>
      <c r="DA1524" s="2456"/>
      <c r="DB1524" s="2456"/>
      <c r="DC1524" s="2456"/>
      <c r="DD1524" s="2456"/>
      <c r="DE1524" s="2456"/>
      <c r="DF1524" s="2456"/>
      <c r="DG1524" s="2456"/>
      <c r="DH1524" s="2456"/>
      <c r="DI1524" s="2456"/>
      <c r="DJ1524" s="2456"/>
      <c r="DK1524" s="2456"/>
      <c r="DL1524" s="2456"/>
      <c r="DM1524" s="2456"/>
      <c r="DN1524" s="2456"/>
      <c r="DO1524" s="2456"/>
      <c r="DP1524" s="2456"/>
      <c r="DQ1524" s="2456"/>
      <c r="DR1524" s="2456"/>
      <c r="DS1524" s="2456"/>
      <c r="DT1524" s="2457"/>
      <c r="DU1524" s="2"/>
      <c r="DV1524" s="2"/>
      <c r="DW1524" s="2"/>
      <c r="DX1524" s="2"/>
      <c r="DY1524" s="2"/>
    </row>
    <row r="1525" spans="2:129" ht="22.5" customHeight="1">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727" t="s">
        <v>1045</v>
      </c>
      <c r="CF1525" s="2728"/>
      <c r="CG1525" s="2728"/>
      <c r="CH1525" s="2728"/>
      <c r="CI1525" s="2728"/>
      <c r="CJ1525" s="2728"/>
      <c r="CK1525" s="2728"/>
      <c r="CL1525" s="2728"/>
      <c r="CM1525" s="2728"/>
      <c r="CN1525" s="2728"/>
      <c r="CO1525" s="2728"/>
      <c r="CP1525" s="2728"/>
      <c r="CQ1525" s="2728"/>
      <c r="CR1525" s="2728"/>
      <c r="CS1525" s="2728"/>
      <c r="CT1525" s="2728"/>
      <c r="CU1525" s="2728"/>
      <c r="CV1525" s="2728"/>
      <c r="CW1525" s="2728"/>
      <c r="CX1525" s="2729"/>
      <c r="CY1525" s="2455"/>
      <c r="CZ1525" s="2456"/>
      <c r="DA1525" s="2456"/>
      <c r="DB1525" s="2456"/>
      <c r="DC1525" s="2456"/>
      <c r="DD1525" s="2456"/>
      <c r="DE1525" s="2456"/>
      <c r="DF1525" s="2456"/>
      <c r="DG1525" s="2456"/>
      <c r="DH1525" s="2456"/>
      <c r="DI1525" s="2456"/>
      <c r="DJ1525" s="2456"/>
      <c r="DK1525" s="2456"/>
      <c r="DL1525" s="2456"/>
      <c r="DM1525" s="2456"/>
      <c r="DN1525" s="2456"/>
      <c r="DO1525" s="2456"/>
      <c r="DP1525" s="2456"/>
      <c r="DQ1525" s="2456"/>
      <c r="DR1525" s="2456"/>
      <c r="DS1525" s="2456"/>
      <c r="DT1525" s="2457"/>
      <c r="DU1525" s="2"/>
      <c r="DV1525" s="2"/>
      <c r="DW1525" s="2"/>
      <c r="DX1525" s="2"/>
      <c r="DY1525" s="2"/>
    </row>
    <row r="1526" spans="2:129" ht="22.5" customHeight="1">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727" t="s">
        <v>1046</v>
      </c>
      <c r="CF1526" s="2728"/>
      <c r="CG1526" s="2728"/>
      <c r="CH1526" s="2728"/>
      <c r="CI1526" s="2728"/>
      <c r="CJ1526" s="2728"/>
      <c r="CK1526" s="2728"/>
      <c r="CL1526" s="2728"/>
      <c r="CM1526" s="2728"/>
      <c r="CN1526" s="2728"/>
      <c r="CO1526" s="2728"/>
      <c r="CP1526" s="2728"/>
      <c r="CQ1526" s="2728"/>
      <c r="CR1526" s="2728"/>
      <c r="CS1526" s="2728"/>
      <c r="CT1526" s="2728"/>
      <c r="CU1526" s="2728"/>
      <c r="CV1526" s="2728"/>
      <c r="CW1526" s="2728"/>
      <c r="CX1526" s="2729"/>
      <c r="CY1526" s="2455"/>
      <c r="CZ1526" s="2456"/>
      <c r="DA1526" s="2456"/>
      <c r="DB1526" s="2456"/>
      <c r="DC1526" s="2456"/>
      <c r="DD1526" s="2456"/>
      <c r="DE1526" s="2456"/>
      <c r="DF1526" s="2456"/>
      <c r="DG1526" s="2456"/>
      <c r="DH1526" s="2456"/>
      <c r="DI1526" s="2456"/>
      <c r="DJ1526" s="2456"/>
      <c r="DK1526" s="2456"/>
      <c r="DL1526" s="2456"/>
      <c r="DM1526" s="2456"/>
      <c r="DN1526" s="2456"/>
      <c r="DO1526" s="2456"/>
      <c r="DP1526" s="2456"/>
      <c r="DQ1526" s="2456"/>
      <c r="DR1526" s="2456"/>
      <c r="DS1526" s="2456"/>
      <c r="DT1526" s="2457"/>
      <c r="DU1526" s="2"/>
      <c r="DV1526" s="2"/>
      <c r="DW1526" s="2"/>
      <c r="DX1526" s="2"/>
      <c r="DY1526" s="2"/>
    </row>
    <row r="1527" spans="2:129" ht="22.5" customHeight="1">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727"/>
      <c r="CF1527" s="2728"/>
      <c r="CG1527" s="2728"/>
      <c r="CH1527" s="2728"/>
      <c r="CI1527" s="2728"/>
      <c r="CJ1527" s="2728"/>
      <c r="CK1527" s="2728"/>
      <c r="CL1527" s="2728"/>
      <c r="CM1527" s="2728"/>
      <c r="CN1527" s="2728"/>
      <c r="CO1527" s="2728"/>
      <c r="CP1527" s="2728"/>
      <c r="CQ1527" s="2728"/>
      <c r="CR1527" s="2728"/>
      <c r="CS1527" s="2728"/>
      <c r="CT1527" s="2728"/>
      <c r="CU1527" s="2728"/>
      <c r="CV1527" s="2728"/>
      <c r="CW1527" s="2728"/>
      <c r="CX1527" s="2729"/>
      <c r="CY1527" s="2455"/>
      <c r="CZ1527" s="2456"/>
      <c r="DA1527" s="2456"/>
      <c r="DB1527" s="2456"/>
      <c r="DC1527" s="2456"/>
      <c r="DD1527" s="2456"/>
      <c r="DE1527" s="2456"/>
      <c r="DF1527" s="2456"/>
      <c r="DG1527" s="2456"/>
      <c r="DH1527" s="2456"/>
      <c r="DI1527" s="2456"/>
      <c r="DJ1527" s="2456"/>
      <c r="DK1527" s="2456"/>
      <c r="DL1527" s="2456"/>
      <c r="DM1527" s="2456"/>
      <c r="DN1527" s="2456"/>
      <c r="DO1527" s="2456"/>
      <c r="DP1527" s="2456"/>
      <c r="DQ1527" s="2456"/>
      <c r="DR1527" s="2456"/>
      <c r="DS1527" s="2456"/>
      <c r="DT1527" s="2457"/>
      <c r="DU1527" s="2"/>
      <c r="DV1527" s="2"/>
      <c r="DW1527" s="2"/>
      <c r="DX1527" s="2"/>
      <c r="DY1527" s="2"/>
    </row>
    <row r="1528" spans="2:129" ht="22.5" customHeight="1">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row>
    <row r="1529" spans="2:129" ht="22.5" customHeight="1">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row>
    <row r="1530" spans="2:129" ht="24" customHeight="1">
      <c r="BH1530" s="2464" t="s">
        <v>610</v>
      </c>
      <c r="BI1530" s="2464"/>
      <c r="BJ1530" s="2464"/>
      <c r="BK1530" s="2464"/>
      <c r="BL1530" s="2464"/>
      <c r="BM1530" s="2358">
        <v>23</v>
      </c>
      <c r="BN1530" s="2358"/>
      <c r="BO1530" s="2358"/>
      <c r="BP1530" s="2358"/>
      <c r="BQ1530" s="2358"/>
      <c r="BR1530" s="2465" t="s">
        <v>610</v>
      </c>
      <c r="BS1530" s="2465"/>
      <c r="BT1530" s="2465"/>
      <c r="BU1530" s="2465"/>
      <c r="BV1530" s="2465"/>
    </row>
    <row r="1531" spans="2:129" ht="22.5" customHeight="1"/>
    <row r="1532" spans="2:129" ht="22.5" customHeight="1"/>
    <row r="1533" spans="2:129">
      <c r="D1533" s="482" t="s">
        <v>1047</v>
      </c>
    </row>
    <row r="1534" spans="2:129" ht="24">
      <c r="C1534" s="482"/>
      <c r="E1534" s="482"/>
      <c r="F1534" s="482"/>
      <c r="G1534" s="482"/>
      <c r="H1534" s="482"/>
      <c r="I1534" s="482"/>
      <c r="J1534" s="482"/>
      <c r="K1534" s="482"/>
      <c r="L1534" s="482"/>
      <c r="M1534" s="482"/>
      <c r="N1534" s="482"/>
      <c r="O1534" s="482"/>
      <c r="P1534" s="482"/>
      <c r="Q1534" s="482"/>
      <c r="R1534" s="482"/>
      <c r="S1534" s="482"/>
      <c r="T1534" s="482"/>
      <c r="U1534" s="482"/>
      <c r="V1534" s="482"/>
      <c r="W1534" s="482"/>
      <c r="X1534" s="482"/>
      <c r="Y1534" s="482"/>
      <c r="Z1534" s="482"/>
      <c r="AA1534" s="482"/>
      <c r="AB1534" s="482"/>
      <c r="AC1534" s="482"/>
      <c r="AD1534" s="482"/>
      <c r="AE1534" s="482"/>
      <c r="AF1534" s="482"/>
      <c r="AG1534" s="482"/>
      <c r="AH1534" s="482"/>
      <c r="AI1534" s="482"/>
      <c r="AJ1534" s="482"/>
      <c r="AK1534" s="482"/>
      <c r="AL1534" s="482"/>
      <c r="AM1534" s="482"/>
      <c r="AV1534" s="2476" t="s">
        <v>1108</v>
      </c>
      <c r="AW1534" s="2476"/>
      <c r="AX1534" s="2476"/>
      <c r="AY1534" s="2476"/>
      <c r="AZ1534" s="2476"/>
      <c r="BA1534" s="2476"/>
      <c r="BB1534" s="2476"/>
      <c r="BC1534" s="2476"/>
      <c r="BD1534" s="2476"/>
      <c r="BE1534" s="2476"/>
      <c r="BF1534" s="2476"/>
      <c r="BG1534" s="2476"/>
      <c r="BH1534" s="2476"/>
      <c r="BI1534" s="2476"/>
      <c r="BJ1534" s="2476"/>
      <c r="BK1534" s="2476"/>
      <c r="BL1534" s="2476"/>
      <c r="BM1534" s="2476"/>
      <c r="BN1534" s="2476"/>
      <c r="BO1534" s="2476"/>
      <c r="BP1534" s="2476"/>
      <c r="BQ1534" s="2476"/>
      <c r="BR1534" s="2476"/>
      <c r="BS1534" s="2476"/>
      <c r="BT1534" s="2476"/>
      <c r="BU1534" s="2476"/>
      <c r="BV1534" s="2476"/>
      <c r="BW1534" s="2476"/>
      <c r="BX1534" s="2476"/>
      <c r="BY1534" s="2476"/>
      <c r="BZ1534" s="2476"/>
      <c r="CA1534" s="2476"/>
      <c r="CB1534" s="2476"/>
      <c r="CC1534" s="2476"/>
      <c r="CD1534" s="2476"/>
      <c r="CE1534" s="2476"/>
      <c r="CF1534" s="482"/>
      <c r="CG1534" s="482"/>
      <c r="CH1534" s="482"/>
      <c r="CI1534" s="482"/>
      <c r="CJ1534" s="482"/>
      <c r="CK1534" s="482"/>
      <c r="CL1534" s="482"/>
      <c r="CM1534" s="482"/>
      <c r="CN1534" s="482"/>
      <c r="CO1534" s="482"/>
      <c r="CP1534" s="482"/>
      <c r="CQ1534" s="482"/>
      <c r="CR1534" s="482"/>
      <c r="CS1534" s="482"/>
      <c r="CT1534" s="482"/>
      <c r="CU1534" s="482"/>
      <c r="CV1534" s="482"/>
      <c r="CW1534" s="482"/>
    </row>
    <row r="1535" spans="2:129" ht="22.5" customHeight="1"/>
    <row r="1536" spans="2:129" ht="22.5" customHeight="1">
      <c r="I1536" s="2358" t="s">
        <v>1048</v>
      </c>
      <c r="J1536" s="2358"/>
      <c r="K1536" s="2358"/>
      <c r="L1536" s="2358"/>
      <c r="M1536" s="2358"/>
      <c r="N1536" s="2358"/>
      <c r="O1536" s="2358"/>
      <c r="P1536" s="2358"/>
      <c r="Q1536" s="2358"/>
      <c r="R1536" s="2358"/>
      <c r="S1536" s="2358"/>
      <c r="T1536" s="2358"/>
    </row>
    <row r="1537" spans="3:127" ht="22.5" customHeight="1"/>
    <row r="1538" spans="3:127" ht="30.75" customHeight="1">
      <c r="C1538" s="482"/>
      <c r="D1538" s="482"/>
      <c r="E1538" s="482"/>
      <c r="F1538" s="482"/>
      <c r="G1538" s="482"/>
      <c r="H1538" s="482"/>
      <c r="I1538" s="482"/>
      <c r="J1538" s="482"/>
      <c r="K1538" s="482"/>
      <c r="L1538" s="482"/>
      <c r="M1538" s="482"/>
      <c r="N1538" s="2720" t="s">
        <v>1050</v>
      </c>
      <c r="O1538" s="2720"/>
      <c r="P1538" s="2720"/>
      <c r="Q1538" s="2720"/>
      <c r="R1538" s="2720"/>
      <c r="S1538" s="2720"/>
      <c r="T1538" s="2720"/>
      <c r="U1538" s="2720"/>
      <c r="V1538" s="2720"/>
      <c r="W1538" s="2720"/>
      <c r="X1538" s="2720"/>
      <c r="Y1538" s="2720"/>
      <c r="Z1538" s="2720"/>
      <c r="AA1538" s="2720"/>
      <c r="AB1538" s="2720"/>
      <c r="AC1538" s="2720"/>
      <c r="AD1538" s="2720"/>
      <c r="AE1538" s="2720"/>
      <c r="AF1538" s="2720"/>
      <c r="AG1538" s="2720"/>
      <c r="AH1538" s="2720"/>
      <c r="AI1538" s="2720"/>
      <c r="AJ1538" s="2720"/>
      <c r="AK1538" s="2720"/>
      <c r="AL1538" s="2720"/>
      <c r="AM1538" s="2720"/>
      <c r="AN1538" s="2720"/>
      <c r="AO1538" s="2720"/>
      <c r="AP1538" s="2720"/>
      <c r="AQ1538" s="2720"/>
      <c r="AR1538" s="2720"/>
      <c r="AS1538" s="2720"/>
      <c r="AT1538" s="2720"/>
      <c r="AU1538" s="2720"/>
      <c r="AV1538" s="2720"/>
      <c r="AW1538" s="2720"/>
      <c r="AX1538" s="2720"/>
      <c r="AY1538" s="2720"/>
      <c r="AZ1538" s="2720"/>
      <c r="BA1538" s="2720"/>
      <c r="BB1538" s="2720"/>
      <c r="BC1538" s="2720"/>
      <c r="BD1538" s="2720"/>
      <c r="BE1538" s="2720"/>
      <c r="BF1538" s="2720"/>
      <c r="BG1538" s="2720"/>
      <c r="BH1538" s="2720"/>
      <c r="BI1538" s="2720"/>
      <c r="BJ1538" s="2720"/>
      <c r="BK1538" s="2720"/>
      <c r="BL1538" s="2720"/>
      <c r="BM1538" s="2720"/>
      <c r="BN1538" s="2720"/>
      <c r="BO1538" s="2720"/>
      <c r="BP1538" s="2720"/>
      <c r="BQ1538" s="2720"/>
      <c r="BR1538" s="2720"/>
      <c r="BS1538" s="2720"/>
      <c r="BT1538" s="2720"/>
      <c r="BU1538" s="2720"/>
      <c r="BV1538" s="2720"/>
      <c r="BW1538" s="2720"/>
      <c r="BX1538" s="2720"/>
      <c r="BY1538" s="2720"/>
      <c r="BZ1538" s="2720"/>
      <c r="CA1538" s="2720"/>
      <c r="CB1538" s="2720"/>
      <c r="CC1538" s="2720"/>
      <c r="CD1538" s="2720"/>
      <c r="CE1538" s="2720"/>
      <c r="CF1538" s="2720"/>
      <c r="CG1538" s="2720"/>
      <c r="CH1538" s="2720"/>
      <c r="CI1538" s="2720"/>
      <c r="CJ1538" s="2720"/>
      <c r="CK1538" s="2720"/>
      <c r="CL1538" s="2720"/>
      <c r="CM1538" s="2720"/>
      <c r="CN1538" s="2720"/>
      <c r="CO1538" s="2720"/>
      <c r="CP1538" s="2720"/>
      <c r="CQ1538" s="2720"/>
      <c r="CR1538" s="2720"/>
      <c r="CS1538" s="2720"/>
      <c r="CT1538" s="2720"/>
      <c r="CU1538" s="2720"/>
      <c r="CV1538" s="2720"/>
      <c r="CW1538" s="2720"/>
      <c r="CX1538" s="2720"/>
      <c r="CY1538" s="2720"/>
      <c r="CZ1538" s="2720"/>
      <c r="DA1538" s="2720"/>
      <c r="DB1538" s="2720"/>
      <c r="DC1538" s="2720"/>
      <c r="DD1538" s="2720"/>
      <c r="DE1538" s="2720"/>
      <c r="DF1538" s="2720"/>
      <c r="DG1538" s="2720"/>
      <c r="DH1538" s="2720"/>
      <c r="DI1538" s="2720"/>
      <c r="DJ1538" s="2720"/>
      <c r="DK1538" s="2720"/>
      <c r="DL1538" s="2720"/>
      <c r="DM1538" s="2720"/>
      <c r="DN1538" s="2720"/>
      <c r="DO1538" s="2720"/>
      <c r="DP1538" s="2720"/>
      <c r="DQ1538" s="2720"/>
      <c r="DR1538" s="2720"/>
      <c r="DS1538" s="2720"/>
      <c r="DT1538" s="2720"/>
      <c r="DU1538" s="2720"/>
      <c r="DV1538" s="482"/>
      <c r="DW1538" s="482"/>
    </row>
    <row r="1539" spans="3:127" ht="30.75" customHeight="1">
      <c r="C1539" s="482"/>
      <c r="D1539" s="482"/>
      <c r="E1539" s="482"/>
      <c r="F1539" s="482"/>
      <c r="G1539" s="482"/>
      <c r="H1539" s="482"/>
      <c r="I1539" s="482"/>
      <c r="J1539" s="482"/>
      <c r="K1539" s="482"/>
      <c r="L1539" s="482"/>
      <c r="M1539" s="482"/>
      <c r="N1539" s="2720" t="s">
        <v>1051</v>
      </c>
      <c r="O1539" s="2720"/>
      <c r="P1539" s="2720"/>
      <c r="Q1539" s="2720"/>
      <c r="R1539" s="2720"/>
      <c r="S1539" s="2720"/>
      <c r="T1539" s="2720"/>
      <c r="U1539" s="2720"/>
      <c r="V1539" s="2720"/>
      <c r="W1539" s="2720"/>
      <c r="X1539" s="2720"/>
      <c r="Y1539" s="2720"/>
      <c r="Z1539" s="2720"/>
      <c r="AA1539" s="2720"/>
      <c r="AB1539" s="2720"/>
      <c r="AC1539" s="2720"/>
      <c r="AD1539" s="2720"/>
      <c r="AE1539" s="2720"/>
      <c r="AF1539" s="2720"/>
      <c r="AG1539" s="2720"/>
      <c r="AH1539" s="2720"/>
      <c r="AI1539" s="2720"/>
      <c r="AJ1539" s="2720"/>
      <c r="AK1539" s="2720"/>
      <c r="AL1539" s="2720"/>
      <c r="AM1539" s="2720"/>
      <c r="AN1539" s="2720"/>
      <c r="AO1539" s="2720"/>
      <c r="AP1539" s="2720"/>
      <c r="AQ1539" s="2720"/>
      <c r="AR1539" s="2720"/>
      <c r="AS1539" s="2720"/>
      <c r="AT1539" s="2720"/>
      <c r="AU1539" s="2720"/>
      <c r="AV1539" s="2720"/>
      <c r="AW1539" s="2720"/>
      <c r="AX1539" s="2720"/>
      <c r="AY1539" s="2720"/>
      <c r="AZ1539" s="2720"/>
      <c r="BA1539" s="2720"/>
      <c r="BB1539" s="2720"/>
      <c r="BC1539" s="2720"/>
      <c r="BD1539" s="2720"/>
      <c r="BE1539" s="2720"/>
      <c r="BF1539" s="2720"/>
      <c r="BG1539" s="2720"/>
      <c r="BH1539" s="2720"/>
      <c r="BI1539" s="2720"/>
      <c r="BJ1539" s="2720"/>
      <c r="BK1539" s="2720"/>
      <c r="BL1539" s="2720"/>
      <c r="BM1539" s="2720"/>
      <c r="BN1539" s="2720"/>
      <c r="BO1539" s="2720"/>
      <c r="BP1539" s="2720"/>
      <c r="BQ1539" s="2720"/>
      <c r="BR1539" s="2720"/>
      <c r="BS1539" s="2720"/>
      <c r="BT1539" s="2720"/>
      <c r="BU1539" s="2720"/>
      <c r="BV1539" s="2720"/>
      <c r="BW1539" s="2720"/>
      <c r="BX1539" s="2720"/>
      <c r="BY1539" s="2720"/>
      <c r="BZ1539" s="2720"/>
      <c r="CA1539" s="2720"/>
      <c r="CB1539" s="2720"/>
      <c r="CC1539" s="2720"/>
      <c r="CD1539" s="2720"/>
      <c r="CE1539" s="2720"/>
      <c r="CF1539" s="2720"/>
      <c r="CG1539" s="2720"/>
      <c r="CH1539" s="2720"/>
      <c r="CI1539" s="2720"/>
      <c r="CJ1539" s="2720"/>
      <c r="CK1539" s="2720"/>
      <c r="CL1539" s="2720"/>
      <c r="CM1539" s="2720"/>
      <c r="CN1539" s="2720"/>
      <c r="CO1539" s="2720"/>
      <c r="CP1539" s="2720"/>
      <c r="CQ1539" s="2720"/>
      <c r="CR1539" s="2720"/>
      <c r="CS1539" s="2720"/>
      <c r="CT1539" s="2720"/>
      <c r="CU1539" s="2720"/>
      <c r="CV1539" s="2720"/>
      <c r="CW1539" s="2720"/>
      <c r="CX1539" s="2720"/>
      <c r="CY1539" s="2720"/>
      <c r="CZ1539" s="2720"/>
      <c r="DA1539" s="2720"/>
      <c r="DB1539" s="2720"/>
      <c r="DC1539" s="2720"/>
      <c r="DD1539" s="2720"/>
      <c r="DE1539" s="2720"/>
      <c r="DF1539" s="2720"/>
      <c r="DG1539" s="2720"/>
      <c r="DH1539" s="2720"/>
      <c r="DI1539" s="2720"/>
      <c r="DJ1539" s="2720"/>
      <c r="DK1539" s="2720"/>
      <c r="DL1539" s="2720"/>
      <c r="DM1539" s="2720"/>
      <c r="DN1539" s="2720"/>
      <c r="DO1539" s="2720"/>
      <c r="DP1539" s="2720"/>
      <c r="DQ1539" s="2720"/>
      <c r="DR1539" s="2720"/>
      <c r="DS1539" s="2720"/>
      <c r="DT1539" s="2720"/>
      <c r="DU1539" s="2720"/>
      <c r="DV1539" s="482"/>
      <c r="DW1539" s="482"/>
    </row>
    <row r="1540" spans="3:127" ht="11.25" customHeight="1">
      <c r="C1540" s="482"/>
      <c r="D1540" s="482"/>
      <c r="E1540" s="482"/>
      <c r="F1540" s="482"/>
      <c r="G1540" s="482"/>
      <c r="H1540" s="482"/>
      <c r="I1540" s="482"/>
      <c r="J1540" s="482"/>
      <c r="K1540" s="482"/>
      <c r="L1540" s="482"/>
      <c r="M1540" s="482"/>
      <c r="N1540" s="2720"/>
      <c r="O1540" s="2720"/>
      <c r="P1540" s="2720"/>
      <c r="Q1540" s="2720"/>
      <c r="R1540" s="2720"/>
      <c r="S1540" s="2720"/>
      <c r="T1540" s="2720"/>
      <c r="U1540" s="2720"/>
      <c r="V1540" s="2720"/>
      <c r="W1540" s="2720"/>
      <c r="X1540" s="2720"/>
      <c r="Y1540" s="2720"/>
      <c r="Z1540" s="2720"/>
      <c r="AA1540" s="2720"/>
      <c r="AB1540" s="2720"/>
      <c r="AC1540" s="2720"/>
      <c r="AD1540" s="2720"/>
      <c r="AE1540" s="2720"/>
      <c r="AF1540" s="2720"/>
      <c r="AG1540" s="2720"/>
      <c r="AH1540" s="2720"/>
      <c r="AI1540" s="2720"/>
      <c r="AJ1540" s="2720"/>
      <c r="AK1540" s="2720"/>
      <c r="AL1540" s="2720"/>
      <c r="AM1540" s="2720"/>
      <c r="AN1540" s="2720"/>
      <c r="AO1540" s="2720"/>
      <c r="AP1540" s="2720"/>
      <c r="AQ1540" s="2720"/>
      <c r="AR1540" s="2720"/>
      <c r="AS1540" s="2720"/>
      <c r="AT1540" s="2720"/>
      <c r="AU1540" s="2720"/>
      <c r="AV1540" s="2720"/>
      <c r="AW1540" s="2720"/>
      <c r="AX1540" s="2720"/>
      <c r="AY1540" s="2720"/>
      <c r="AZ1540" s="2720"/>
      <c r="BA1540" s="2720"/>
      <c r="BB1540" s="2720"/>
      <c r="BC1540" s="2720"/>
      <c r="BD1540" s="2720"/>
      <c r="BE1540" s="2720"/>
      <c r="BF1540" s="2720"/>
      <c r="BG1540" s="2720"/>
      <c r="BH1540" s="2720"/>
      <c r="BI1540" s="2720"/>
      <c r="BJ1540" s="2720"/>
      <c r="BK1540" s="2720"/>
      <c r="BL1540" s="2720"/>
      <c r="BM1540" s="2720"/>
      <c r="BN1540" s="2720"/>
      <c r="BO1540" s="2720"/>
      <c r="BP1540" s="2720"/>
      <c r="BQ1540" s="2720"/>
      <c r="BR1540" s="2720"/>
      <c r="BS1540" s="2720"/>
      <c r="BT1540" s="2720"/>
      <c r="BU1540" s="2720"/>
      <c r="BV1540" s="2720"/>
      <c r="BW1540" s="2720"/>
      <c r="BX1540" s="2720"/>
      <c r="BY1540" s="2720"/>
      <c r="BZ1540" s="2720"/>
      <c r="CA1540" s="2720"/>
      <c r="CB1540" s="2720"/>
      <c r="CC1540" s="2720"/>
      <c r="CD1540" s="2720"/>
      <c r="CE1540" s="2720"/>
      <c r="CF1540" s="2720"/>
      <c r="CG1540" s="2720"/>
      <c r="CH1540" s="2720"/>
      <c r="CI1540" s="2720"/>
      <c r="CJ1540" s="2720"/>
      <c r="CK1540" s="2720"/>
      <c r="CL1540" s="2720"/>
      <c r="CM1540" s="2720"/>
      <c r="CN1540" s="2720"/>
      <c r="CO1540" s="2720"/>
      <c r="CP1540" s="2720"/>
      <c r="CQ1540" s="2720"/>
      <c r="CR1540" s="2720"/>
      <c r="CS1540" s="2720"/>
      <c r="CT1540" s="2720"/>
      <c r="CU1540" s="2720"/>
      <c r="CV1540" s="2720"/>
      <c r="CW1540" s="2720"/>
      <c r="CX1540" s="2720"/>
      <c r="CY1540" s="2720"/>
      <c r="CZ1540" s="2720"/>
      <c r="DA1540" s="2720"/>
      <c r="DB1540" s="2720"/>
      <c r="DC1540" s="2720"/>
      <c r="DD1540" s="2720"/>
      <c r="DE1540" s="2720"/>
      <c r="DF1540" s="2720"/>
      <c r="DG1540" s="2720"/>
      <c r="DH1540" s="2720"/>
      <c r="DI1540" s="2720"/>
      <c r="DJ1540" s="2720"/>
      <c r="DK1540" s="2720"/>
      <c r="DL1540" s="2720"/>
      <c r="DM1540" s="2720"/>
      <c r="DN1540" s="2720"/>
      <c r="DO1540" s="2720"/>
      <c r="DP1540" s="2720"/>
      <c r="DQ1540" s="2720"/>
      <c r="DR1540" s="2720"/>
      <c r="DS1540" s="482"/>
      <c r="DT1540" s="482"/>
      <c r="DU1540" s="482"/>
      <c r="DV1540" s="482"/>
      <c r="DW1540" s="482"/>
    </row>
    <row r="1541" spans="3:127" ht="30.75" customHeight="1">
      <c r="C1541" s="482"/>
      <c r="D1541" s="482"/>
      <c r="E1541" s="482"/>
      <c r="F1541" s="482"/>
      <c r="G1541" s="482"/>
      <c r="H1541" s="482"/>
      <c r="I1541" s="482"/>
      <c r="J1541" s="482"/>
      <c r="K1541" s="482"/>
      <c r="L1541" s="482"/>
      <c r="M1541" s="482"/>
      <c r="N1541" s="2720" t="s">
        <v>1059</v>
      </c>
      <c r="O1541" s="2720"/>
      <c r="P1541" s="2720"/>
      <c r="Q1541" s="2720"/>
      <c r="R1541" s="2720"/>
      <c r="S1541" s="2720"/>
      <c r="T1541" s="2720"/>
      <c r="U1541" s="2720"/>
      <c r="V1541" s="2720"/>
      <c r="W1541" s="2720"/>
      <c r="X1541" s="2720"/>
      <c r="Y1541" s="2720"/>
      <c r="Z1541" s="2720"/>
      <c r="AA1541" s="2720"/>
      <c r="AB1541" s="2720"/>
      <c r="AC1541" s="2720"/>
      <c r="AD1541" s="2720"/>
      <c r="AE1541" s="2720"/>
      <c r="AF1541" s="2720"/>
      <c r="AG1541" s="2720"/>
      <c r="AH1541" s="2720"/>
      <c r="AI1541" s="2720"/>
      <c r="AJ1541" s="2720"/>
      <c r="AK1541" s="2720"/>
      <c r="AL1541" s="2720"/>
      <c r="AM1541" s="2720"/>
      <c r="AN1541" s="2720"/>
      <c r="AO1541" s="2720"/>
      <c r="AP1541" s="2720"/>
      <c r="AQ1541" s="2720"/>
      <c r="AR1541" s="2720"/>
      <c r="AS1541" s="2720"/>
      <c r="AT1541" s="2720"/>
      <c r="AU1541" s="2720"/>
      <c r="AV1541" s="2720"/>
      <c r="AW1541" s="2720"/>
      <c r="AX1541" s="2720"/>
      <c r="AY1541" s="2720"/>
      <c r="AZ1541" s="2720"/>
      <c r="BA1541" s="2720"/>
      <c r="BB1541" s="2720"/>
      <c r="BC1541" s="2720"/>
      <c r="BD1541" s="2720"/>
      <c r="BE1541" s="2720"/>
      <c r="BF1541" s="2720"/>
      <c r="BG1541" s="2720"/>
      <c r="BH1541" s="2720"/>
      <c r="BI1541" s="2720"/>
      <c r="BJ1541" s="2720"/>
      <c r="BK1541" s="2720"/>
      <c r="BL1541" s="2720"/>
      <c r="BM1541" s="2720"/>
      <c r="BN1541" s="2720"/>
      <c r="BO1541" s="2720"/>
      <c r="BP1541" s="2720"/>
      <c r="BQ1541" s="2720"/>
      <c r="BR1541" s="2720"/>
      <c r="BS1541" s="2720"/>
      <c r="BT1541" s="2720"/>
      <c r="BU1541" s="2720"/>
      <c r="BV1541" s="2720"/>
      <c r="BW1541" s="2720"/>
      <c r="BX1541" s="2720"/>
      <c r="BY1541" s="2720"/>
      <c r="BZ1541" s="2720"/>
      <c r="CA1541" s="2720"/>
      <c r="CB1541" s="2720"/>
      <c r="CC1541" s="2720"/>
      <c r="CD1541" s="2720"/>
      <c r="CE1541" s="2720"/>
      <c r="CF1541" s="2720"/>
      <c r="CG1541" s="2720"/>
      <c r="CH1541" s="2720"/>
      <c r="CI1541" s="2720"/>
      <c r="CJ1541" s="2720"/>
      <c r="CK1541" s="2720"/>
      <c r="CL1541" s="2720"/>
      <c r="CM1541" s="2720"/>
      <c r="CN1541" s="2720"/>
      <c r="CO1541" s="2720"/>
      <c r="CP1541" s="2720"/>
      <c r="CQ1541" s="2720"/>
      <c r="CR1541" s="2720"/>
      <c r="CS1541" s="2720"/>
      <c r="CT1541" s="2720"/>
      <c r="CU1541" s="2720"/>
      <c r="CV1541" s="2720"/>
      <c r="CW1541" s="2720"/>
      <c r="CX1541" s="2720"/>
      <c r="CY1541" s="2720"/>
      <c r="CZ1541" s="2720"/>
      <c r="DA1541" s="2720"/>
      <c r="DB1541" s="2720"/>
      <c r="DC1541" s="2720"/>
      <c r="DD1541" s="2720"/>
      <c r="DE1541" s="2720"/>
      <c r="DF1541" s="2720"/>
      <c r="DG1541" s="2720"/>
      <c r="DH1541" s="2720"/>
      <c r="DI1541" s="2720"/>
      <c r="DJ1541" s="2720"/>
      <c r="DK1541" s="2720"/>
      <c r="DL1541" s="2720"/>
      <c r="DM1541" s="2720"/>
      <c r="DN1541" s="2720"/>
      <c r="DO1541" s="2720"/>
      <c r="DP1541" s="2720"/>
      <c r="DQ1541" s="2720"/>
      <c r="DR1541" s="2720"/>
      <c r="DS1541" s="2720"/>
      <c r="DT1541" s="2720"/>
      <c r="DU1541" s="2720"/>
      <c r="DV1541" s="482"/>
      <c r="DW1541" s="482"/>
    </row>
    <row r="1542" spans="3:127" ht="30.75" customHeight="1">
      <c r="C1542" s="482"/>
      <c r="D1542" s="482"/>
      <c r="E1542" s="482"/>
      <c r="F1542" s="482"/>
      <c r="G1542" s="482"/>
      <c r="H1542" s="482"/>
      <c r="I1542" s="482"/>
      <c r="J1542" s="482"/>
      <c r="K1542" s="482"/>
      <c r="L1542" s="482"/>
      <c r="M1542" s="482"/>
      <c r="N1542" s="2566" t="s">
        <v>1052</v>
      </c>
      <c r="O1542" s="2566"/>
      <c r="P1542" s="2566"/>
      <c r="Q1542" s="2566"/>
      <c r="R1542" s="2566"/>
      <c r="S1542" s="2566"/>
      <c r="T1542" s="2566"/>
      <c r="U1542" s="2566"/>
      <c r="V1542" s="2566"/>
      <c r="W1542" s="2566"/>
      <c r="X1542" s="2566"/>
      <c r="Y1542" s="2566"/>
      <c r="Z1542" s="2566"/>
      <c r="AA1542" s="2566"/>
      <c r="AB1542" s="2566"/>
      <c r="AC1542" s="2566"/>
      <c r="AD1542" s="2566"/>
      <c r="AE1542" s="2566"/>
      <c r="AF1542" s="2566"/>
      <c r="AG1542" s="2566"/>
      <c r="AH1542" s="2566"/>
      <c r="AI1542" s="2566"/>
      <c r="AJ1542" s="2566"/>
      <c r="AK1542" s="2566"/>
      <c r="AL1542" s="2566"/>
      <c r="AM1542" s="2566"/>
      <c r="AN1542" s="2566"/>
      <c r="AO1542" s="2566"/>
      <c r="AP1542" s="2566"/>
      <c r="AQ1542" s="2566"/>
      <c r="AR1542" s="2566"/>
      <c r="AS1542" s="2566"/>
      <c r="AT1542" s="2566"/>
      <c r="AU1542" s="2566"/>
      <c r="AV1542" s="2566"/>
      <c r="AW1542" s="2566"/>
      <c r="AX1542" s="2566"/>
      <c r="AY1542" s="2566"/>
      <c r="AZ1542" s="2566"/>
      <c r="BA1542" s="2566"/>
      <c r="BB1542" s="2566"/>
      <c r="BC1542" s="2566"/>
      <c r="BD1542" s="2566"/>
      <c r="BE1542" s="2566"/>
      <c r="BF1542" s="2566"/>
      <c r="BG1542" s="2566"/>
      <c r="BH1542" s="2566"/>
      <c r="BI1542" s="2566"/>
      <c r="BJ1542" s="2566"/>
      <c r="BK1542" s="2566"/>
      <c r="BL1542" s="2566"/>
      <c r="BM1542" s="2566"/>
      <c r="BN1542" s="2566"/>
      <c r="BO1542" s="2566"/>
      <c r="BP1542" s="2566"/>
      <c r="BQ1542" s="2566"/>
      <c r="BR1542" s="2566"/>
      <c r="BS1542" s="2566"/>
      <c r="BT1542" s="2566"/>
      <c r="BU1542" s="2566"/>
      <c r="BV1542" s="2566"/>
      <c r="BW1542" s="2566"/>
      <c r="BX1542" s="2566"/>
      <c r="BY1542" s="2566"/>
      <c r="BZ1542" s="2566"/>
      <c r="CA1542" s="2566"/>
      <c r="CB1542" s="2566"/>
      <c r="CC1542" s="2566"/>
      <c r="CD1542" s="2566"/>
      <c r="CE1542" s="2566"/>
      <c r="CF1542" s="2566"/>
      <c r="CG1542" s="2566"/>
      <c r="CH1542" s="2566"/>
      <c r="CI1542" s="2566"/>
      <c r="CJ1542" s="2566"/>
      <c r="CK1542" s="2566"/>
      <c r="CL1542" s="2566"/>
      <c r="CM1542" s="2566"/>
      <c r="CN1542" s="2566"/>
      <c r="CO1542" s="2566"/>
      <c r="CP1542" s="2566"/>
      <c r="CQ1542" s="2566"/>
      <c r="CR1542" s="2566"/>
      <c r="CS1542" s="2566"/>
      <c r="CT1542" s="2566"/>
      <c r="CU1542" s="2566"/>
      <c r="CV1542" s="2566"/>
      <c r="CW1542" s="2566"/>
      <c r="CX1542" s="2566"/>
      <c r="CY1542" s="2566"/>
      <c r="CZ1542" s="2566"/>
      <c r="DA1542" s="2566"/>
      <c r="DB1542" s="2566"/>
      <c r="DC1542" s="2566"/>
      <c r="DD1542" s="2566"/>
      <c r="DE1542" s="2566"/>
      <c r="DF1542" s="2566"/>
      <c r="DG1542" s="2566"/>
      <c r="DH1542" s="2566"/>
      <c r="DI1542" s="2566"/>
      <c r="DJ1542" s="2566"/>
      <c r="DK1542" s="2566"/>
      <c r="DL1542" s="2566"/>
      <c r="DM1542" s="2566"/>
      <c r="DN1542" s="2566"/>
      <c r="DO1542" s="2566"/>
      <c r="DP1542" s="2566"/>
      <c r="DQ1542" s="2566"/>
      <c r="DR1542" s="2566"/>
      <c r="DS1542" s="2566"/>
      <c r="DT1542" s="2566"/>
      <c r="DU1542" s="2566"/>
      <c r="DV1542" s="482"/>
      <c r="DW1542" s="482"/>
    </row>
    <row r="1543" spans="3:127" ht="22.5" customHeight="1"/>
    <row r="1544" spans="3:127" ht="22.5" customHeight="1">
      <c r="J1544" s="2465" t="s">
        <v>1049</v>
      </c>
      <c r="K1544" s="2465"/>
      <c r="L1544" s="2465"/>
      <c r="M1544" s="2465"/>
      <c r="N1544" s="2465"/>
      <c r="O1544" s="2465"/>
      <c r="P1544" s="2465"/>
      <c r="Q1544" s="2465"/>
      <c r="R1544" s="2465"/>
      <c r="S1544" s="2465"/>
      <c r="T1544" s="2465"/>
      <c r="U1544" s="2465"/>
      <c r="V1544" s="2465"/>
      <c r="W1544" s="2465"/>
      <c r="X1544" s="2465"/>
      <c r="Y1544" s="2465"/>
      <c r="Z1544" s="2465"/>
      <c r="AA1544" s="2465"/>
      <c r="AB1544" s="2465"/>
      <c r="AC1544" s="2465"/>
      <c r="AD1544" s="2465"/>
      <c r="AE1544" s="2465"/>
    </row>
    <row r="1545" spans="3:127" ht="12.75" customHeight="1"/>
    <row r="1546" spans="3:127" ht="30.75" customHeight="1">
      <c r="P1546" s="2465" t="s">
        <v>1054</v>
      </c>
      <c r="Q1546" s="2465"/>
      <c r="R1546" s="2465"/>
      <c r="S1546" s="2465"/>
      <c r="T1546" s="2465"/>
      <c r="U1546" s="2465"/>
      <c r="V1546" s="2465"/>
      <c r="W1546" s="2465"/>
      <c r="X1546" s="2465"/>
      <c r="Y1546" s="2465"/>
      <c r="Z1546" s="2465"/>
      <c r="AA1546" s="2465"/>
      <c r="AB1546" s="2465"/>
      <c r="AC1546" s="2465"/>
      <c r="AD1546" s="2465"/>
      <c r="AE1546" s="2465"/>
      <c r="AF1546" s="2465"/>
      <c r="AG1546" s="2465"/>
      <c r="AH1546" s="2465"/>
      <c r="AI1546" s="2465"/>
      <c r="AJ1546" s="2465"/>
      <c r="AK1546" s="2465"/>
      <c r="AL1546" s="2465"/>
      <c r="AM1546" s="2465"/>
      <c r="AN1546" s="2465"/>
      <c r="AO1546" s="2465"/>
      <c r="AP1546" s="2465"/>
      <c r="AQ1546" s="2465"/>
      <c r="AR1546" s="2465"/>
      <c r="AS1546" s="2465"/>
      <c r="AT1546" s="2465"/>
      <c r="AU1546" s="2465"/>
      <c r="AV1546" s="2465"/>
      <c r="AW1546" s="2465"/>
      <c r="AX1546" s="2465"/>
      <c r="AY1546" s="2465"/>
      <c r="AZ1546" s="2465"/>
      <c r="BA1546" s="2465"/>
      <c r="BB1546" s="2465"/>
      <c r="BC1546" s="2465"/>
      <c r="BD1546" s="2465"/>
      <c r="BE1546" s="2465"/>
      <c r="BF1546" s="2465"/>
      <c r="BG1546" s="2465"/>
      <c r="BH1546" s="2465"/>
      <c r="BI1546" s="2465"/>
      <c r="BJ1546" s="2465"/>
      <c r="BK1546" s="2465"/>
      <c r="BL1546" s="2465"/>
      <c r="BM1546" s="2465"/>
      <c r="BN1546" s="2465"/>
      <c r="BO1546" s="2465"/>
      <c r="BP1546" s="2465"/>
      <c r="BQ1546" s="2465"/>
      <c r="BR1546" s="2465"/>
      <c r="BS1546" s="2465"/>
      <c r="BT1546" s="2465"/>
      <c r="BU1546" s="2465"/>
      <c r="BV1546" s="2465"/>
      <c r="BW1546" s="2465"/>
      <c r="BX1546" s="2465"/>
      <c r="BY1546" s="2465"/>
      <c r="BZ1546" s="2465"/>
      <c r="CA1546" s="2465"/>
      <c r="CB1546" s="2465"/>
      <c r="CC1546" s="2465"/>
      <c r="CD1546" s="2465"/>
      <c r="CE1546" s="2465"/>
      <c r="CF1546" s="2465"/>
      <c r="CG1546" s="2465"/>
      <c r="CH1546" s="2465"/>
      <c r="CI1546" s="2465"/>
      <c r="CJ1546" s="2465"/>
      <c r="CK1546" s="2465"/>
      <c r="CL1546" s="2465"/>
      <c r="CM1546" s="2465"/>
      <c r="CN1546" s="2465"/>
      <c r="CO1546" s="2465"/>
      <c r="CP1546" s="2465"/>
      <c r="CQ1546" s="2465"/>
      <c r="CR1546" s="2465"/>
      <c r="CS1546" s="2465"/>
      <c r="CT1546" s="2465"/>
      <c r="CU1546" s="2465"/>
      <c r="CV1546" s="2465"/>
      <c r="CW1546" s="2465"/>
      <c r="CX1546" s="2465"/>
      <c r="CY1546" s="2465"/>
      <c r="CZ1546" s="2465"/>
      <c r="DA1546" s="2465"/>
      <c r="DB1546" s="2465"/>
      <c r="DC1546" s="2465"/>
      <c r="DD1546" s="2465"/>
      <c r="DE1546" s="2465"/>
      <c r="DF1546" s="2465"/>
      <c r="DG1546" s="2465"/>
      <c r="DH1546" s="2465"/>
      <c r="DI1546" s="2465"/>
      <c r="DJ1546" s="2465"/>
      <c r="DK1546" s="2465"/>
      <c r="DL1546" s="2465"/>
      <c r="DM1546" s="2465"/>
      <c r="DN1546" s="2465"/>
      <c r="DO1546" s="2465"/>
      <c r="DP1546" s="2465"/>
      <c r="DQ1546" s="2465"/>
      <c r="DR1546" s="2465"/>
      <c r="DS1546" s="2465"/>
      <c r="DT1546" s="2465"/>
      <c r="DU1546" s="2465"/>
    </row>
    <row r="1547" spans="3:127" ht="30.75" customHeight="1">
      <c r="P1547" s="2465" t="s">
        <v>1057</v>
      </c>
      <c r="Q1547" s="2465"/>
      <c r="R1547" s="2465"/>
      <c r="S1547" s="2465"/>
      <c r="T1547" s="2465"/>
      <c r="U1547" s="2465"/>
      <c r="V1547" s="2465"/>
      <c r="W1547" s="2465"/>
      <c r="X1547" s="2465"/>
      <c r="Y1547" s="2465"/>
      <c r="Z1547" s="2465"/>
      <c r="AA1547" s="2465"/>
      <c r="AB1547" s="2465"/>
      <c r="AC1547" s="2465"/>
      <c r="AD1547" s="2465"/>
      <c r="AE1547" s="2465"/>
      <c r="AF1547" s="2465"/>
      <c r="AG1547" s="2465"/>
      <c r="AH1547" s="2465"/>
      <c r="AI1547" s="2465"/>
      <c r="AJ1547" s="2465"/>
      <c r="AK1547" s="2465"/>
      <c r="AL1547" s="2465"/>
      <c r="AM1547" s="2465"/>
      <c r="AN1547" s="2465"/>
      <c r="AO1547" s="2465"/>
      <c r="AP1547" s="2465"/>
      <c r="AQ1547" s="2465"/>
      <c r="AR1547" s="2465"/>
      <c r="AS1547" s="2465"/>
      <c r="AT1547" s="2465"/>
      <c r="AU1547" s="2465"/>
      <c r="AV1547" s="2465"/>
      <c r="AW1547" s="2465"/>
      <c r="AX1547" s="2465"/>
      <c r="AY1547" s="2465"/>
      <c r="AZ1547" s="2465"/>
      <c r="BA1547" s="2465"/>
      <c r="BB1547" s="2465"/>
      <c r="BC1547" s="2465"/>
      <c r="BD1547" s="2465"/>
      <c r="BE1547" s="2465"/>
      <c r="BF1547" s="2465"/>
      <c r="BG1547" s="2465"/>
      <c r="BH1547" s="2465"/>
      <c r="BI1547" s="2465"/>
      <c r="BJ1547" s="2465"/>
      <c r="BK1547" s="2465"/>
      <c r="BL1547" s="2465"/>
      <c r="BM1547" s="2465"/>
      <c r="BN1547" s="2465"/>
      <c r="BO1547" s="2465"/>
      <c r="BP1547" s="2465"/>
      <c r="BQ1547" s="2465"/>
      <c r="BR1547" s="2465"/>
      <c r="BS1547" s="2465"/>
      <c r="BT1547" s="2465"/>
      <c r="BU1547" s="2465"/>
      <c r="BV1547" s="2465"/>
      <c r="BW1547" s="2465"/>
      <c r="BX1547" s="2465"/>
      <c r="BY1547" s="2465"/>
      <c r="BZ1547" s="2465"/>
      <c r="CA1547" s="2465"/>
      <c r="CB1547" s="2465"/>
      <c r="CC1547" s="2465"/>
      <c r="CD1547" s="2465"/>
      <c r="CE1547" s="2465"/>
      <c r="CF1547" s="2465"/>
      <c r="CG1547" s="2465"/>
      <c r="CH1547" s="2465"/>
      <c r="CI1547" s="2465"/>
      <c r="CJ1547" s="2465"/>
      <c r="CK1547" s="2465"/>
      <c r="CL1547" s="2465"/>
      <c r="CM1547" s="2465"/>
      <c r="CN1547" s="2465"/>
      <c r="CO1547" s="2465"/>
      <c r="CP1547" s="2465"/>
      <c r="CQ1547" s="2465"/>
      <c r="CR1547" s="2465"/>
      <c r="CS1547" s="2465"/>
      <c r="CT1547" s="2465"/>
      <c r="CU1547" s="2465"/>
      <c r="CV1547" s="2465"/>
      <c r="CW1547" s="2465"/>
      <c r="CX1547" s="2465"/>
      <c r="CY1547" s="2465"/>
      <c r="CZ1547" s="2465"/>
      <c r="DA1547" s="2465"/>
      <c r="DB1547" s="2465"/>
      <c r="DC1547" s="2465"/>
      <c r="DD1547" s="2465"/>
      <c r="DE1547" s="2465"/>
      <c r="DF1547" s="2465"/>
      <c r="DG1547" s="2465"/>
      <c r="DH1547" s="2465"/>
      <c r="DI1547" s="2465"/>
      <c r="DJ1547" s="2465"/>
      <c r="DK1547" s="2465"/>
      <c r="DL1547" s="2465"/>
      <c r="DM1547" s="2465"/>
      <c r="DN1547" s="2465"/>
      <c r="DO1547" s="2465"/>
      <c r="DP1547" s="2465"/>
      <c r="DQ1547" s="2465"/>
      <c r="DR1547" s="2465"/>
      <c r="DS1547" s="2465"/>
      <c r="DT1547" s="2465"/>
      <c r="DU1547" s="2465"/>
    </row>
    <row r="1548" spans="3:127" ht="30.75" customHeight="1">
      <c r="P1548" s="2465" t="s">
        <v>1055</v>
      </c>
      <c r="Q1548" s="2465"/>
      <c r="R1548" s="2465"/>
      <c r="S1548" s="2465"/>
      <c r="T1548" s="2465"/>
      <c r="U1548" s="2465"/>
      <c r="V1548" s="2465"/>
      <c r="W1548" s="2465"/>
      <c r="X1548" s="2465"/>
      <c r="Y1548" s="2465"/>
      <c r="Z1548" s="2465"/>
      <c r="AA1548" s="2465"/>
      <c r="AB1548" s="2465"/>
      <c r="AC1548" s="2465"/>
      <c r="AD1548" s="2465"/>
      <c r="AE1548" s="2465"/>
      <c r="AF1548" s="2465"/>
      <c r="AG1548" s="2465"/>
      <c r="AH1548" s="2465"/>
      <c r="AI1548" s="2465"/>
      <c r="AJ1548" s="2465"/>
      <c r="AK1548" s="2465"/>
      <c r="AL1548" s="2465"/>
      <c r="AM1548" s="2465"/>
      <c r="AN1548" s="2465"/>
      <c r="AO1548" s="2465"/>
      <c r="AP1548" s="2465"/>
      <c r="AQ1548" s="2465"/>
      <c r="AR1548" s="2465"/>
      <c r="AS1548" s="2465"/>
      <c r="AT1548" s="2465"/>
      <c r="AU1548" s="2465"/>
      <c r="AV1548" s="2465"/>
      <c r="AW1548" s="2465"/>
      <c r="AX1548" s="2465"/>
      <c r="AY1548" s="2465"/>
      <c r="AZ1548" s="2465"/>
      <c r="BA1548" s="2465"/>
      <c r="BB1548" s="2465"/>
      <c r="BC1548" s="2465"/>
      <c r="BD1548" s="2465"/>
      <c r="BE1548" s="2465"/>
      <c r="BF1548" s="2465"/>
      <c r="BG1548" s="2465"/>
      <c r="BH1548" s="2465"/>
      <c r="BI1548" s="2465"/>
      <c r="BJ1548" s="2465"/>
      <c r="BK1548" s="2465"/>
      <c r="BL1548" s="2465"/>
      <c r="BM1548" s="2465"/>
      <c r="BN1548" s="2465"/>
      <c r="BO1548" s="2465"/>
      <c r="BP1548" s="2465"/>
      <c r="BQ1548" s="2465"/>
      <c r="BR1548" s="2465"/>
      <c r="BS1548" s="2465"/>
      <c r="BT1548" s="2465"/>
      <c r="BU1548" s="2465"/>
      <c r="BV1548" s="2465"/>
      <c r="BW1548" s="2465"/>
      <c r="BX1548" s="2465"/>
      <c r="BY1548" s="2465"/>
      <c r="BZ1548" s="2465"/>
      <c r="CA1548" s="2465"/>
      <c r="CB1548" s="2465"/>
      <c r="CC1548" s="2465"/>
      <c r="CD1548" s="2465"/>
      <c r="CE1548" s="2465"/>
      <c r="CF1548" s="2465"/>
      <c r="CG1548" s="2465"/>
      <c r="CH1548" s="2465"/>
      <c r="CI1548" s="2465"/>
      <c r="CJ1548" s="2465"/>
      <c r="CK1548" s="2465"/>
      <c r="CL1548" s="2465"/>
      <c r="CM1548" s="2465"/>
      <c r="CN1548" s="2465"/>
      <c r="CO1548" s="2465"/>
      <c r="CP1548" s="2465"/>
      <c r="CQ1548" s="2465"/>
      <c r="CR1548" s="2465"/>
      <c r="CS1548" s="2465"/>
      <c r="CT1548" s="2465"/>
      <c r="CU1548" s="2465"/>
      <c r="CV1548" s="2465"/>
      <c r="CW1548" s="2465"/>
      <c r="CX1548" s="2465"/>
      <c r="CY1548" s="2465"/>
      <c r="CZ1548" s="2465"/>
      <c r="DA1548" s="2465"/>
      <c r="DB1548" s="2465"/>
      <c r="DC1548" s="2465"/>
      <c r="DD1548" s="2465"/>
      <c r="DE1548" s="2465"/>
      <c r="DF1548" s="2465"/>
      <c r="DG1548" s="2465"/>
      <c r="DH1548" s="2465"/>
      <c r="DI1548" s="2465"/>
      <c r="DJ1548" s="2465"/>
      <c r="DK1548" s="2465"/>
      <c r="DL1548" s="2465"/>
      <c r="DM1548" s="2465"/>
      <c r="DN1548" s="2465"/>
      <c r="DO1548" s="2465"/>
      <c r="DP1548" s="2465"/>
      <c r="DQ1548" s="2465"/>
      <c r="DR1548" s="2465"/>
      <c r="DS1548" s="2465"/>
      <c r="DT1548" s="2465"/>
      <c r="DU1548" s="2465"/>
    </row>
    <row r="1549" spans="3:127" ht="30.75" customHeight="1">
      <c r="P1549" s="2465" t="s">
        <v>1058</v>
      </c>
      <c r="Q1549" s="2465"/>
      <c r="R1549" s="2465"/>
      <c r="S1549" s="2465"/>
      <c r="T1549" s="2465"/>
      <c r="U1549" s="2465"/>
      <c r="V1549" s="2465"/>
      <c r="W1549" s="2465"/>
      <c r="X1549" s="2465"/>
      <c r="Y1549" s="2465"/>
      <c r="Z1549" s="2465"/>
      <c r="AA1549" s="2465"/>
      <c r="AB1549" s="2465"/>
      <c r="AC1549" s="2465"/>
      <c r="AD1549" s="2465"/>
      <c r="AE1549" s="2465"/>
      <c r="AF1549" s="2465"/>
      <c r="AG1549" s="2465"/>
      <c r="AH1549" s="2465"/>
      <c r="AI1549" s="2465"/>
      <c r="AJ1549" s="2465"/>
      <c r="AK1549" s="2465"/>
      <c r="AL1549" s="2465"/>
      <c r="AM1549" s="2465"/>
      <c r="AN1549" s="2465"/>
      <c r="AO1549" s="2465"/>
      <c r="AP1549" s="2465"/>
      <c r="AQ1549" s="2465"/>
      <c r="AR1549" s="2465"/>
      <c r="AS1549" s="2465"/>
      <c r="AT1549" s="2465"/>
      <c r="AU1549" s="2465"/>
      <c r="AV1549" s="2465"/>
      <c r="AW1549" s="2465"/>
      <c r="AX1549" s="2465"/>
      <c r="AY1549" s="2465"/>
      <c r="AZ1549" s="2465"/>
      <c r="BA1549" s="2465"/>
      <c r="BB1549" s="2465"/>
      <c r="BC1549" s="2465"/>
      <c r="BD1549" s="2465"/>
      <c r="BE1549" s="2465"/>
      <c r="BF1549" s="2465"/>
      <c r="BG1549" s="2465"/>
      <c r="BH1549" s="2465"/>
      <c r="BI1549" s="2465"/>
      <c r="BJ1549" s="2465"/>
      <c r="BK1549" s="2465"/>
      <c r="BL1549" s="2465"/>
      <c r="BM1549" s="2465"/>
      <c r="BN1549" s="2465"/>
      <c r="BO1549" s="2465"/>
      <c r="BP1549" s="2465"/>
      <c r="BQ1549" s="2465"/>
      <c r="BR1549" s="2465"/>
      <c r="BS1549" s="2465"/>
      <c r="BT1549" s="2465"/>
      <c r="BU1549" s="2465"/>
      <c r="BV1549" s="2465"/>
      <c r="BW1549" s="2465"/>
      <c r="BX1549" s="2465"/>
      <c r="BY1549" s="2465"/>
      <c r="BZ1549" s="2465"/>
      <c r="CA1549" s="2465"/>
      <c r="CB1549" s="2465"/>
      <c r="CC1549" s="2465"/>
      <c r="CD1549" s="2465"/>
      <c r="CE1549" s="2465"/>
      <c r="CF1549" s="2465"/>
      <c r="CG1549" s="2465"/>
      <c r="CH1549" s="2465"/>
      <c r="CI1549" s="2465"/>
      <c r="CJ1549" s="2465"/>
      <c r="CK1549" s="2465"/>
      <c r="CL1549" s="2465"/>
      <c r="CM1549" s="2465"/>
      <c r="CN1549" s="2465"/>
      <c r="CO1549" s="2465"/>
      <c r="CP1549" s="2465"/>
      <c r="CQ1549" s="2465"/>
      <c r="CR1549" s="2465"/>
      <c r="CS1549" s="2465"/>
      <c r="CT1549" s="2465"/>
      <c r="CU1549" s="2465"/>
      <c r="CV1549" s="2465"/>
      <c r="CW1549" s="2465"/>
      <c r="CX1549" s="2465"/>
      <c r="CY1549" s="2465"/>
      <c r="CZ1549" s="2465"/>
      <c r="DA1549" s="2465"/>
      <c r="DB1549" s="2465"/>
      <c r="DC1549" s="2465"/>
      <c r="DD1549" s="2465"/>
      <c r="DE1549" s="2465"/>
      <c r="DF1549" s="2465"/>
      <c r="DG1549" s="2465"/>
      <c r="DH1549" s="2465"/>
      <c r="DI1549" s="2465"/>
      <c r="DJ1549" s="2465"/>
      <c r="DK1549" s="2465"/>
      <c r="DL1549" s="2465"/>
      <c r="DM1549" s="2465"/>
      <c r="DN1549" s="2465"/>
      <c r="DO1549" s="2465"/>
      <c r="DP1549" s="2465"/>
      <c r="DQ1549" s="2465"/>
      <c r="DR1549" s="2465"/>
      <c r="DS1549" s="2465"/>
      <c r="DT1549" s="2465"/>
      <c r="DU1549" s="2465"/>
    </row>
    <row r="1550" spans="3:127" ht="30.75" customHeight="1">
      <c r="P1550" s="2465" t="s">
        <v>1099</v>
      </c>
      <c r="Q1550" s="2465"/>
      <c r="R1550" s="2465"/>
      <c r="S1550" s="2465"/>
      <c r="T1550" s="2465"/>
      <c r="U1550" s="2465"/>
      <c r="V1550" s="2465"/>
      <c r="W1550" s="2465"/>
      <c r="X1550" s="2465"/>
      <c r="Y1550" s="2465"/>
      <c r="Z1550" s="2465"/>
      <c r="AA1550" s="2465"/>
      <c r="AB1550" s="2465"/>
      <c r="AC1550" s="2465"/>
      <c r="AD1550" s="2465"/>
      <c r="AE1550" s="2465"/>
      <c r="AF1550" s="2465"/>
      <c r="AG1550" s="2465"/>
      <c r="AH1550" s="2465"/>
      <c r="AI1550" s="2465"/>
      <c r="AJ1550" s="2465"/>
      <c r="AK1550" s="2465"/>
      <c r="AL1550" s="2465"/>
      <c r="AM1550" s="2465"/>
      <c r="AN1550" s="2465"/>
      <c r="AO1550" s="2465"/>
      <c r="AP1550" s="2465"/>
      <c r="AQ1550" s="2465"/>
      <c r="AR1550" s="2465"/>
      <c r="AS1550" s="2465"/>
      <c r="AT1550" s="2465"/>
      <c r="AU1550" s="2465"/>
      <c r="AV1550" s="2465"/>
      <c r="AW1550" s="2465"/>
      <c r="AX1550" s="2465"/>
      <c r="AY1550" s="2465"/>
      <c r="AZ1550" s="2465"/>
      <c r="BA1550" s="2465"/>
      <c r="BB1550" s="2465"/>
      <c r="BC1550" s="2465"/>
      <c r="BD1550" s="2465"/>
      <c r="BE1550" s="2465"/>
      <c r="BF1550" s="2465"/>
      <c r="BG1550" s="2465"/>
      <c r="BH1550" s="2465"/>
      <c r="BI1550" s="2465"/>
      <c r="BJ1550" s="2465"/>
      <c r="BK1550" s="2465"/>
      <c r="BL1550" s="2465"/>
      <c r="BM1550" s="2465"/>
      <c r="BN1550" s="2465"/>
      <c r="BO1550" s="2465"/>
      <c r="BP1550" s="2465"/>
      <c r="BQ1550" s="2465"/>
      <c r="BR1550" s="2465"/>
      <c r="BS1550" s="2465"/>
      <c r="BT1550" s="2465"/>
      <c r="BU1550" s="2465"/>
      <c r="BV1550" s="2465"/>
      <c r="BW1550" s="2465"/>
      <c r="BX1550" s="2465"/>
      <c r="BY1550" s="2465"/>
      <c r="BZ1550" s="2465"/>
      <c r="CA1550" s="2465"/>
      <c r="CB1550" s="2465"/>
      <c r="CC1550" s="2465"/>
      <c r="CD1550" s="2465"/>
      <c r="CE1550" s="2465"/>
      <c r="CF1550" s="2465"/>
      <c r="CG1550" s="2465"/>
      <c r="CH1550" s="2465"/>
      <c r="CI1550" s="2465"/>
      <c r="CJ1550" s="2465"/>
      <c r="CK1550" s="2465"/>
      <c r="CL1550" s="2465"/>
      <c r="CM1550" s="2465"/>
      <c r="CN1550" s="2465"/>
      <c r="CO1550" s="2465"/>
      <c r="CP1550" s="2465"/>
      <c r="CQ1550" s="2465"/>
      <c r="CR1550" s="2465"/>
      <c r="CS1550" s="2465"/>
      <c r="CT1550" s="2465"/>
      <c r="CU1550" s="2465"/>
      <c r="CV1550" s="2465"/>
      <c r="CW1550" s="2465"/>
      <c r="CX1550" s="2465"/>
      <c r="CY1550" s="2465"/>
      <c r="CZ1550" s="2465"/>
      <c r="DA1550" s="2465"/>
      <c r="DB1550" s="2465"/>
      <c r="DC1550" s="2465"/>
      <c r="DD1550" s="2465"/>
      <c r="DE1550" s="2465"/>
      <c r="DF1550" s="2465"/>
      <c r="DG1550" s="2465"/>
      <c r="DH1550" s="2465"/>
      <c r="DI1550" s="2465"/>
      <c r="DJ1550" s="2465"/>
      <c r="DK1550" s="2465"/>
      <c r="DL1550" s="2465"/>
      <c r="DM1550" s="2465"/>
      <c r="DN1550" s="2465"/>
      <c r="DO1550" s="2465"/>
      <c r="DP1550" s="2465"/>
      <c r="DQ1550" s="2465"/>
      <c r="DR1550" s="2465"/>
      <c r="DS1550" s="2465"/>
      <c r="DT1550" s="2465"/>
      <c r="DU1550" s="2465"/>
    </row>
    <row r="1551" spans="3:127" ht="30.75" customHeight="1">
      <c r="P1551" s="2465" t="s">
        <v>1056</v>
      </c>
      <c r="Q1551" s="2465"/>
      <c r="R1551" s="2465"/>
      <c r="S1551" s="2465"/>
      <c r="T1551" s="2465"/>
      <c r="U1551" s="2465"/>
      <c r="V1551" s="2465"/>
      <c r="W1551" s="2465"/>
      <c r="X1551" s="2465"/>
      <c r="Y1551" s="2465"/>
      <c r="Z1551" s="2465"/>
      <c r="AA1551" s="2465"/>
      <c r="AB1551" s="2465"/>
      <c r="AC1551" s="2465"/>
      <c r="AD1551" s="2465"/>
      <c r="AE1551" s="2465"/>
      <c r="AF1551" s="2465"/>
      <c r="AG1551" s="2465"/>
      <c r="AH1551" s="2465"/>
      <c r="AI1551" s="2465"/>
      <c r="AJ1551" s="2465"/>
      <c r="AK1551" s="2465"/>
      <c r="AL1551" s="2465"/>
      <c r="AM1551" s="2465"/>
      <c r="AN1551" s="2465"/>
      <c r="AO1551" s="2465"/>
      <c r="AP1551" s="2465"/>
      <c r="AQ1551" s="2465"/>
      <c r="AR1551" s="2465"/>
      <c r="AS1551" s="2465"/>
      <c r="AT1551" s="2465"/>
      <c r="AU1551" s="2465"/>
      <c r="AV1551" s="2465"/>
      <c r="AW1551" s="2465"/>
      <c r="AX1551" s="2465"/>
      <c r="AY1551" s="2465"/>
      <c r="AZ1551" s="2465"/>
      <c r="BA1551" s="2465"/>
      <c r="BB1551" s="2465"/>
      <c r="BC1551" s="2465"/>
      <c r="BD1551" s="2465"/>
      <c r="BE1551" s="2465"/>
      <c r="BF1551" s="2465"/>
      <c r="BG1551" s="2465"/>
      <c r="BH1551" s="2465"/>
      <c r="BI1551" s="2465"/>
      <c r="BJ1551" s="2465"/>
      <c r="BK1551" s="2465"/>
      <c r="BL1551" s="2465"/>
      <c r="BM1551" s="2465"/>
      <c r="BN1551" s="2465"/>
      <c r="BO1551" s="2465"/>
      <c r="BP1551" s="2465"/>
      <c r="BQ1551" s="2465"/>
      <c r="BR1551" s="2465"/>
      <c r="BS1551" s="2465"/>
      <c r="BT1551" s="2465"/>
      <c r="BU1551" s="2465"/>
      <c r="BV1551" s="2465"/>
      <c r="BW1551" s="2465"/>
      <c r="BX1551" s="2465"/>
      <c r="BY1551" s="2465"/>
      <c r="BZ1551" s="2465"/>
      <c r="CA1551" s="2465"/>
      <c r="CB1551" s="2465"/>
      <c r="CC1551" s="2465"/>
      <c r="CD1551" s="2465"/>
      <c r="CE1551" s="2465"/>
      <c r="CF1551" s="2465"/>
      <c r="CG1551" s="2465"/>
      <c r="CH1551" s="2465"/>
      <c r="CI1551" s="2465"/>
      <c r="CJ1551" s="2465"/>
      <c r="CK1551" s="2465"/>
      <c r="CL1551" s="2465"/>
      <c r="CM1551" s="2465"/>
      <c r="CN1551" s="2465"/>
      <c r="CO1551" s="2465"/>
      <c r="CP1551" s="2465"/>
      <c r="CQ1551" s="2465"/>
      <c r="CR1551" s="2465"/>
      <c r="CS1551" s="2465"/>
      <c r="CT1551" s="2465"/>
      <c r="CU1551" s="2465"/>
      <c r="CV1551" s="2465"/>
      <c r="CW1551" s="2465"/>
      <c r="CX1551" s="2465"/>
      <c r="CY1551" s="2465"/>
      <c r="CZ1551" s="2465"/>
      <c r="DA1551" s="2465"/>
      <c r="DB1551" s="2465"/>
      <c r="DC1551" s="2465"/>
      <c r="DD1551" s="2465"/>
      <c r="DE1551" s="2465"/>
      <c r="DF1551" s="2465"/>
      <c r="DG1551" s="2465"/>
      <c r="DH1551" s="2465"/>
      <c r="DI1551" s="2465"/>
      <c r="DJ1551" s="2465"/>
      <c r="DK1551" s="2465"/>
      <c r="DL1551" s="2465"/>
      <c r="DM1551" s="2465"/>
      <c r="DN1551" s="2465"/>
      <c r="DO1551" s="2465"/>
      <c r="DP1551" s="2465"/>
      <c r="DQ1551" s="2465"/>
      <c r="DR1551" s="2465"/>
      <c r="DS1551" s="2465"/>
      <c r="DT1551" s="2465"/>
      <c r="DU1551" s="2465"/>
    </row>
    <row r="1552" spans="3:127" ht="30.75" customHeight="1">
      <c r="P1552" s="2465" t="s">
        <v>1060</v>
      </c>
      <c r="Q1552" s="2465"/>
      <c r="R1552" s="2465"/>
      <c r="S1552" s="2465"/>
      <c r="T1552" s="2465"/>
      <c r="U1552" s="2465"/>
      <c r="V1552" s="2465"/>
      <c r="W1552" s="2465"/>
      <c r="X1552" s="2465"/>
      <c r="Y1552" s="2465"/>
      <c r="Z1552" s="2465"/>
      <c r="AA1552" s="2465"/>
      <c r="AB1552" s="2465"/>
      <c r="AC1552" s="2465"/>
      <c r="AD1552" s="2465"/>
      <c r="AE1552" s="2465"/>
      <c r="AF1552" s="2465"/>
      <c r="AG1552" s="2465"/>
      <c r="AH1552" s="2465"/>
      <c r="AI1552" s="2465"/>
      <c r="AJ1552" s="2465"/>
      <c r="AK1552" s="2465"/>
      <c r="AL1552" s="2465"/>
      <c r="AM1552" s="2465"/>
      <c r="AN1552" s="2465"/>
      <c r="AO1552" s="2465"/>
      <c r="AP1552" s="2465"/>
      <c r="AQ1552" s="2465"/>
      <c r="AR1552" s="2465"/>
      <c r="AS1552" s="2465"/>
      <c r="AT1552" s="2465"/>
      <c r="AU1552" s="2465"/>
      <c r="AV1552" s="2465"/>
      <c r="AW1552" s="2465"/>
      <c r="AX1552" s="2465"/>
      <c r="AY1552" s="2465"/>
      <c r="AZ1552" s="2465"/>
      <c r="BA1552" s="2465"/>
      <c r="BB1552" s="2465"/>
      <c r="BC1552" s="2465"/>
      <c r="BD1552" s="2465"/>
      <c r="BE1552" s="2465"/>
      <c r="BF1552" s="2465"/>
      <c r="BG1552" s="2465"/>
      <c r="BH1552" s="2465"/>
      <c r="BI1552" s="2465"/>
      <c r="BJ1552" s="2465"/>
      <c r="BK1552" s="2465"/>
      <c r="BL1552" s="2465"/>
      <c r="BM1552" s="2465"/>
      <c r="BN1552" s="2465"/>
      <c r="BO1552" s="2465"/>
      <c r="BP1552" s="2465"/>
      <c r="BQ1552" s="2465"/>
      <c r="BR1552" s="2465"/>
      <c r="BS1552" s="2465"/>
      <c r="BT1552" s="2465"/>
      <c r="BU1552" s="2465"/>
      <c r="BV1552" s="2465"/>
      <c r="BW1552" s="2465"/>
      <c r="BX1552" s="2465"/>
      <c r="BY1552" s="2465"/>
      <c r="BZ1552" s="2465"/>
      <c r="CA1552" s="2465"/>
      <c r="CB1552" s="2465"/>
      <c r="CC1552" s="2465"/>
      <c r="CD1552" s="2465"/>
      <c r="CE1552" s="2465"/>
      <c r="CF1552" s="2465"/>
      <c r="CG1552" s="2465"/>
      <c r="CH1552" s="2465"/>
      <c r="CI1552" s="2465"/>
      <c r="CJ1552" s="2465"/>
      <c r="CK1552" s="2465"/>
      <c r="CL1552" s="2465"/>
      <c r="CM1552" s="2465"/>
      <c r="CN1552" s="2465"/>
      <c r="CO1552" s="2465"/>
      <c r="CP1552" s="2465"/>
      <c r="CQ1552" s="2465"/>
      <c r="CR1552" s="2465"/>
      <c r="CS1552" s="2465"/>
      <c r="CT1552" s="2465"/>
      <c r="CU1552" s="2465"/>
      <c r="CV1552" s="2465"/>
      <c r="CW1552" s="2465"/>
      <c r="CX1552" s="2465"/>
      <c r="CY1552" s="2465"/>
      <c r="CZ1552" s="2465"/>
      <c r="DA1552" s="2465"/>
      <c r="DB1552" s="2465"/>
      <c r="DC1552" s="2465"/>
      <c r="DD1552" s="2465"/>
      <c r="DE1552" s="2465"/>
      <c r="DF1552" s="2465"/>
      <c r="DG1552" s="2465"/>
      <c r="DH1552" s="2465"/>
      <c r="DI1552" s="2465"/>
      <c r="DJ1552" s="2465"/>
      <c r="DK1552" s="2465"/>
      <c r="DL1552" s="2465"/>
      <c r="DM1552" s="2465"/>
      <c r="DN1552" s="2465"/>
      <c r="DO1552" s="2465"/>
      <c r="DP1552" s="2465"/>
      <c r="DQ1552" s="2465"/>
      <c r="DR1552" s="2465"/>
      <c r="DS1552" s="2465"/>
      <c r="DT1552" s="2465"/>
      <c r="DU1552" s="2465"/>
    </row>
    <row r="1553" spans="10:125" ht="30.75" customHeight="1">
      <c r="P1553" s="2465" t="s">
        <v>1061</v>
      </c>
      <c r="Q1553" s="2465"/>
      <c r="R1553" s="2465"/>
      <c r="S1553" s="2465"/>
      <c r="T1553" s="2465"/>
      <c r="U1553" s="2465"/>
      <c r="V1553" s="2465"/>
      <c r="W1553" s="2465"/>
      <c r="X1553" s="2465"/>
      <c r="Y1553" s="2465"/>
      <c r="Z1553" s="2465"/>
      <c r="AA1553" s="2465"/>
      <c r="AB1553" s="2465"/>
      <c r="AC1553" s="2465"/>
      <c r="AD1553" s="2465"/>
      <c r="AE1553" s="2465"/>
      <c r="AF1553" s="2465"/>
      <c r="AG1553" s="2465"/>
      <c r="AH1553" s="2465"/>
      <c r="AI1553" s="2465"/>
      <c r="AJ1553" s="2465"/>
      <c r="AK1553" s="2465"/>
      <c r="AL1553" s="2465"/>
      <c r="AM1553" s="2465"/>
      <c r="AN1553" s="2465"/>
      <c r="AO1553" s="2465"/>
      <c r="AP1553" s="2465"/>
      <c r="AQ1553" s="2465"/>
      <c r="AR1553" s="2465"/>
      <c r="AS1553" s="2465"/>
      <c r="AT1553" s="2465"/>
      <c r="AU1553" s="2465"/>
      <c r="AV1553" s="2465"/>
      <c r="AW1553" s="2465"/>
      <c r="AX1553" s="2465"/>
      <c r="AY1553" s="2465"/>
      <c r="AZ1553" s="2465"/>
      <c r="BA1553" s="2465"/>
      <c r="BB1553" s="2465"/>
      <c r="BC1553" s="2465"/>
      <c r="BD1553" s="2465"/>
      <c r="BE1553" s="2465"/>
      <c r="BF1553" s="2465"/>
      <c r="BG1553" s="2465"/>
      <c r="BH1553" s="2465"/>
      <c r="BI1553" s="2465"/>
      <c r="BJ1553" s="2465"/>
      <c r="BK1553" s="2465"/>
      <c r="BL1553" s="2465"/>
      <c r="BM1553" s="2465"/>
      <c r="BN1553" s="2465"/>
      <c r="BO1553" s="2465"/>
      <c r="BP1553" s="2465"/>
      <c r="BQ1553" s="2465"/>
      <c r="BR1553" s="2465"/>
      <c r="BS1553" s="2465"/>
      <c r="BT1553" s="2465"/>
      <c r="BU1553" s="2465"/>
      <c r="BV1553" s="2465"/>
      <c r="BW1553" s="2465"/>
      <c r="BX1553" s="2465"/>
      <c r="BY1553" s="2465"/>
      <c r="BZ1553" s="2465"/>
      <c r="CA1553" s="2465"/>
      <c r="CB1553" s="2465"/>
      <c r="CC1553" s="2465"/>
      <c r="CD1553" s="2465"/>
      <c r="CE1553" s="2465"/>
      <c r="CF1553" s="2465"/>
      <c r="CG1553" s="2465"/>
      <c r="CH1553" s="2465"/>
      <c r="CI1553" s="2465"/>
      <c r="CJ1553" s="2465"/>
      <c r="CK1553" s="2465"/>
      <c r="CL1553" s="2465"/>
      <c r="CM1553" s="2465"/>
      <c r="CN1553" s="2465"/>
      <c r="CO1553" s="2465"/>
      <c r="CP1553" s="2465"/>
      <c r="CQ1553" s="2465"/>
      <c r="CR1553" s="2465"/>
      <c r="CS1553" s="2465"/>
      <c r="CT1553" s="2465"/>
      <c r="CU1553" s="2465"/>
      <c r="CV1553" s="2465"/>
      <c r="CW1553" s="2465"/>
      <c r="CX1553" s="2465"/>
      <c r="CY1553" s="2465"/>
      <c r="CZ1553" s="2465"/>
      <c r="DA1553" s="2465"/>
      <c r="DB1553" s="2465"/>
      <c r="DC1553" s="2465"/>
      <c r="DD1553" s="2465"/>
      <c r="DE1553" s="2465"/>
      <c r="DF1553" s="2465"/>
      <c r="DG1553" s="2465"/>
      <c r="DH1553" s="2465"/>
      <c r="DI1553" s="2465"/>
      <c r="DJ1553" s="2465"/>
      <c r="DK1553" s="2465"/>
      <c r="DL1553" s="2465"/>
      <c r="DM1553" s="2465"/>
      <c r="DN1553" s="2465"/>
      <c r="DO1553" s="2465"/>
      <c r="DP1553" s="2465"/>
      <c r="DQ1553" s="2465"/>
      <c r="DR1553" s="2465"/>
      <c r="DS1553" s="2465"/>
      <c r="DT1553" s="2465"/>
      <c r="DU1553" s="2465"/>
    </row>
    <row r="1554" spans="10:125" ht="22.5" customHeight="1"/>
    <row r="1555" spans="10:125" ht="22.5" customHeight="1">
      <c r="J1555" s="477" t="s">
        <v>1062</v>
      </c>
      <c r="K1555" s="477"/>
      <c r="L1555" s="477"/>
      <c r="M1555" s="477"/>
      <c r="N1555" s="477"/>
      <c r="O1555" s="477"/>
      <c r="P1555" s="477"/>
      <c r="Q1555" s="477"/>
      <c r="R1555" s="477"/>
      <c r="S1555" s="477"/>
      <c r="T1555" s="477"/>
      <c r="U1555" s="477"/>
      <c r="V1555" s="477"/>
      <c r="W1555" s="477"/>
      <c r="X1555" s="477"/>
      <c r="Y1555" s="477"/>
      <c r="Z1555" s="477"/>
      <c r="AA1555" s="477"/>
      <c r="AB1555" s="477"/>
      <c r="AC1555" s="477"/>
      <c r="AD1555" s="477"/>
      <c r="AE1555" s="477"/>
    </row>
    <row r="1556" spans="10:125" ht="12.75" customHeight="1"/>
    <row r="1557" spans="10:125" ht="30.75" customHeight="1">
      <c r="P1557" s="2465" t="s">
        <v>1063</v>
      </c>
      <c r="Q1557" s="2465"/>
      <c r="R1557" s="2465"/>
      <c r="S1557" s="2465"/>
      <c r="T1557" s="2465"/>
      <c r="U1557" s="2465"/>
      <c r="V1557" s="2465"/>
      <c r="W1557" s="2465"/>
      <c r="X1557" s="2465"/>
      <c r="Y1557" s="2465"/>
      <c r="Z1557" s="2465"/>
      <c r="AA1557" s="2465"/>
      <c r="AB1557" s="2465"/>
      <c r="AC1557" s="2465"/>
      <c r="AD1557" s="2465"/>
      <c r="AE1557" s="2465"/>
      <c r="AF1557" s="2465"/>
      <c r="AG1557" s="2465"/>
      <c r="AH1557" s="2465"/>
      <c r="AI1557" s="2465"/>
      <c r="AJ1557" s="2465"/>
      <c r="AK1557" s="2465"/>
      <c r="AL1557" s="2465"/>
      <c r="AM1557" s="2465"/>
      <c r="AN1557" s="2465"/>
      <c r="AO1557" s="2465"/>
      <c r="AP1557" s="2465"/>
      <c r="AQ1557" s="2465"/>
      <c r="AR1557" s="2465"/>
      <c r="AS1557" s="2465"/>
      <c r="AT1557" s="2465"/>
      <c r="AU1557" s="2465"/>
      <c r="AV1557" s="2465"/>
      <c r="AW1557" s="2465"/>
      <c r="AX1557" s="2465"/>
      <c r="AY1557" s="2465"/>
      <c r="AZ1557" s="2465"/>
      <c r="BA1557" s="2465"/>
      <c r="BB1557" s="2465"/>
      <c r="BC1557" s="2465"/>
      <c r="BD1557" s="2465"/>
      <c r="BE1557" s="2465"/>
      <c r="BF1557" s="2465"/>
      <c r="BG1557" s="2465"/>
      <c r="BH1557" s="2465"/>
      <c r="BI1557" s="2465"/>
      <c r="BJ1557" s="2465"/>
      <c r="BK1557" s="2465"/>
      <c r="BL1557" s="2465"/>
      <c r="BM1557" s="2465"/>
      <c r="BN1557" s="2465"/>
      <c r="BO1557" s="2465"/>
      <c r="BP1557" s="2465"/>
      <c r="BQ1557" s="2465"/>
      <c r="BR1557" s="2465"/>
      <c r="BS1557" s="2465"/>
      <c r="BT1557" s="2465"/>
      <c r="BU1557" s="2465"/>
      <c r="BV1557" s="2465"/>
      <c r="BW1557" s="2465"/>
      <c r="BX1557" s="2465"/>
      <c r="BY1557" s="2465"/>
      <c r="BZ1557" s="2465"/>
      <c r="CA1557" s="2465"/>
      <c r="CB1557" s="2465"/>
      <c r="CC1557" s="2465"/>
      <c r="CD1557" s="2465"/>
      <c r="CE1557" s="2465"/>
      <c r="CF1557" s="2465"/>
      <c r="CG1557" s="2465"/>
      <c r="CH1557" s="2465"/>
      <c r="CI1557" s="2465"/>
      <c r="CJ1557" s="2465"/>
      <c r="CK1557" s="2465"/>
      <c r="CL1557" s="2465"/>
      <c r="CM1557" s="2465"/>
      <c r="CN1557" s="2465"/>
      <c r="CO1557" s="2465"/>
      <c r="CP1557" s="2465"/>
      <c r="CQ1557" s="2465"/>
      <c r="CR1557" s="2465"/>
      <c r="CS1557" s="2465"/>
      <c r="CT1557" s="2465"/>
      <c r="CU1557" s="2465"/>
      <c r="CV1557" s="2465"/>
      <c r="CW1557" s="2465"/>
      <c r="CX1557" s="2465"/>
      <c r="CY1557" s="2465"/>
      <c r="CZ1557" s="2465"/>
      <c r="DA1557" s="2465"/>
      <c r="DB1557" s="2465"/>
      <c r="DC1557" s="2465"/>
      <c r="DD1557" s="2465"/>
      <c r="DE1557" s="2465"/>
      <c r="DF1557" s="2465"/>
      <c r="DG1557" s="2465"/>
      <c r="DH1557" s="2465"/>
      <c r="DI1557" s="2465"/>
      <c r="DJ1557" s="2465"/>
      <c r="DK1557" s="2465"/>
      <c r="DL1557" s="2465"/>
      <c r="DM1557" s="2465"/>
      <c r="DN1557" s="2465"/>
      <c r="DO1557" s="2465"/>
      <c r="DP1557" s="2465"/>
      <c r="DQ1557" s="2465"/>
      <c r="DR1557" s="2465"/>
      <c r="DS1557" s="2465"/>
      <c r="DT1557" s="2465"/>
      <c r="DU1557" s="2465"/>
    </row>
    <row r="1558" spans="10:125" ht="30.75" customHeight="1">
      <c r="P1558" s="2465" t="s">
        <v>1064</v>
      </c>
      <c r="Q1558" s="2465"/>
      <c r="R1558" s="2465"/>
      <c r="S1558" s="2465"/>
      <c r="T1558" s="2465"/>
      <c r="U1558" s="2465"/>
      <c r="V1558" s="2465"/>
      <c r="W1558" s="2465"/>
      <c r="X1558" s="2465"/>
      <c r="Y1558" s="2465"/>
      <c r="Z1558" s="2465"/>
      <c r="AA1558" s="2465"/>
      <c r="AB1558" s="2465"/>
      <c r="AC1558" s="2465"/>
      <c r="AD1558" s="2465"/>
      <c r="AE1558" s="2465"/>
      <c r="AF1558" s="2465"/>
      <c r="AG1558" s="2465"/>
      <c r="AH1558" s="2465"/>
      <c r="AI1558" s="2465"/>
      <c r="AJ1558" s="2465"/>
      <c r="AK1558" s="2465"/>
      <c r="AL1558" s="2465"/>
      <c r="AM1558" s="2465"/>
      <c r="AN1558" s="2465"/>
      <c r="AO1558" s="2465"/>
      <c r="AP1558" s="2465"/>
      <c r="AQ1558" s="2465"/>
      <c r="AR1558" s="2465"/>
      <c r="AS1558" s="2465"/>
      <c r="AT1558" s="2465"/>
      <c r="AU1558" s="2465"/>
      <c r="AV1558" s="2465"/>
      <c r="AW1558" s="2465"/>
      <c r="AX1558" s="2465"/>
      <c r="AY1558" s="2465"/>
      <c r="AZ1558" s="2465"/>
      <c r="BA1558" s="2465"/>
      <c r="BB1558" s="2465"/>
      <c r="BC1558" s="2465"/>
      <c r="BD1558" s="2465"/>
      <c r="BE1558" s="2465"/>
      <c r="BF1558" s="2465"/>
      <c r="BG1558" s="2465"/>
      <c r="BH1558" s="2465"/>
      <c r="BI1558" s="2465"/>
      <c r="BJ1558" s="2465"/>
      <c r="BK1558" s="2465"/>
      <c r="BL1558" s="2465"/>
      <c r="BM1558" s="2465"/>
      <c r="BN1558" s="2465"/>
      <c r="BO1558" s="2465"/>
      <c r="BP1558" s="2465"/>
      <c r="BQ1558" s="2465"/>
      <c r="BR1558" s="2465"/>
      <c r="BS1558" s="2465"/>
      <c r="BT1558" s="2465"/>
      <c r="BU1558" s="2465"/>
      <c r="BV1558" s="2465"/>
      <c r="BW1558" s="2465"/>
      <c r="BX1558" s="2465"/>
      <c r="BY1558" s="2465"/>
      <c r="BZ1558" s="2465"/>
      <c r="CA1558" s="2465"/>
      <c r="CB1558" s="2465"/>
      <c r="CC1558" s="2465"/>
      <c r="CD1558" s="2465"/>
      <c r="CE1558" s="2465"/>
      <c r="CF1558" s="2465"/>
      <c r="CG1558" s="2465"/>
      <c r="CH1558" s="2465"/>
      <c r="CI1558" s="2465"/>
      <c r="CJ1558" s="2465"/>
      <c r="CK1558" s="2465"/>
      <c r="CL1558" s="2465"/>
      <c r="CM1558" s="2465"/>
      <c r="CN1558" s="2465"/>
      <c r="CO1558" s="2465"/>
      <c r="CP1558" s="2465"/>
      <c r="CQ1558" s="2465"/>
      <c r="CR1558" s="2465"/>
      <c r="CS1558" s="2465"/>
      <c r="CT1558" s="2465"/>
      <c r="CU1558" s="2465"/>
      <c r="CV1558" s="2465"/>
      <c r="CW1558" s="2465"/>
      <c r="CX1558" s="2465"/>
      <c r="CY1558" s="2465"/>
      <c r="CZ1558" s="2465"/>
      <c r="DA1558" s="2465"/>
      <c r="DB1558" s="2465"/>
      <c r="DC1558" s="2465"/>
      <c r="DD1558" s="2465"/>
      <c r="DE1558" s="2465"/>
      <c r="DF1558" s="2465"/>
      <c r="DG1558" s="2465"/>
      <c r="DH1558" s="2465"/>
      <c r="DI1558" s="2465"/>
      <c r="DJ1558" s="2465"/>
      <c r="DK1558" s="2465"/>
      <c r="DL1558" s="2465"/>
      <c r="DM1558" s="2465"/>
      <c r="DN1558" s="2465"/>
      <c r="DO1558" s="2465"/>
      <c r="DP1558" s="2465"/>
      <c r="DQ1558" s="2465"/>
      <c r="DR1558" s="2465"/>
      <c r="DS1558" s="2465"/>
      <c r="DT1558" s="2465"/>
      <c r="DU1558" s="2465"/>
    </row>
    <row r="1559" spans="10:125" ht="30.75" customHeight="1">
      <c r="P1559" s="2465" t="s">
        <v>1065</v>
      </c>
      <c r="Q1559" s="2465"/>
      <c r="R1559" s="2465"/>
      <c r="S1559" s="2465"/>
      <c r="T1559" s="2465"/>
      <c r="U1559" s="2465"/>
      <c r="V1559" s="2465"/>
      <c r="W1559" s="2465"/>
      <c r="X1559" s="2465"/>
      <c r="Y1559" s="2465"/>
      <c r="Z1559" s="2465"/>
      <c r="AA1559" s="2465"/>
      <c r="AB1559" s="2465"/>
      <c r="AC1559" s="2465"/>
      <c r="AD1559" s="2465"/>
      <c r="AE1559" s="2465"/>
      <c r="AF1559" s="2465"/>
      <c r="AG1559" s="2465"/>
      <c r="AH1559" s="2465"/>
      <c r="AI1559" s="2465"/>
      <c r="AJ1559" s="2465"/>
      <c r="AK1559" s="2465"/>
      <c r="AL1559" s="2465"/>
      <c r="AM1559" s="2465"/>
      <c r="AN1559" s="2465"/>
      <c r="AO1559" s="2465"/>
      <c r="AP1559" s="2465"/>
      <c r="AQ1559" s="2465"/>
      <c r="AR1559" s="2465"/>
      <c r="AS1559" s="2465"/>
      <c r="AT1559" s="2465"/>
      <c r="AU1559" s="2465"/>
      <c r="AV1559" s="2465"/>
      <c r="AW1559" s="2465"/>
      <c r="AX1559" s="2465"/>
      <c r="AY1559" s="2465"/>
      <c r="AZ1559" s="2465"/>
      <c r="BA1559" s="2465"/>
      <c r="BB1559" s="2465"/>
      <c r="BC1559" s="2465"/>
      <c r="BD1559" s="2465"/>
      <c r="BE1559" s="2465"/>
      <c r="BF1559" s="2465"/>
      <c r="BG1559" s="2465"/>
      <c r="BH1559" s="2465"/>
      <c r="BI1559" s="2465"/>
      <c r="BJ1559" s="2465"/>
      <c r="BK1559" s="2465"/>
      <c r="BL1559" s="2465"/>
      <c r="BM1559" s="2465"/>
      <c r="BN1559" s="2465"/>
      <c r="BO1559" s="2465"/>
      <c r="BP1559" s="2465"/>
      <c r="BQ1559" s="2465"/>
      <c r="BR1559" s="2465"/>
      <c r="BS1559" s="2465"/>
      <c r="BT1559" s="2465"/>
      <c r="BU1559" s="2465"/>
      <c r="BV1559" s="2465"/>
      <c r="BW1559" s="2465"/>
      <c r="BX1559" s="2465"/>
      <c r="BY1559" s="2465"/>
      <c r="BZ1559" s="2465"/>
      <c r="CA1559" s="2465"/>
      <c r="CB1559" s="2465"/>
      <c r="CC1559" s="2465"/>
      <c r="CD1559" s="2465"/>
      <c r="CE1559" s="2465"/>
      <c r="CF1559" s="2465"/>
      <c r="CG1559" s="2465"/>
      <c r="CH1559" s="2465"/>
      <c r="CI1559" s="2465"/>
      <c r="CJ1559" s="2465"/>
      <c r="CK1559" s="2465"/>
      <c r="CL1559" s="2465"/>
      <c r="CM1559" s="2465"/>
      <c r="CN1559" s="2465"/>
      <c r="CO1559" s="2465"/>
      <c r="CP1559" s="2465"/>
      <c r="CQ1559" s="2465"/>
      <c r="CR1559" s="2465"/>
      <c r="CS1559" s="2465"/>
      <c r="CT1559" s="2465"/>
      <c r="CU1559" s="2465"/>
      <c r="CV1559" s="2465"/>
      <c r="CW1559" s="2465"/>
      <c r="CX1559" s="2465"/>
      <c r="CY1559" s="2465"/>
      <c r="CZ1559" s="2465"/>
      <c r="DA1559" s="2465"/>
      <c r="DB1559" s="2465"/>
      <c r="DC1559" s="2465"/>
      <c r="DD1559" s="2465"/>
      <c r="DE1559" s="2465"/>
      <c r="DF1559" s="2465"/>
      <c r="DG1559" s="2465"/>
      <c r="DH1559" s="2465"/>
      <c r="DI1559" s="2465"/>
      <c r="DJ1559" s="2465"/>
      <c r="DK1559" s="2465"/>
      <c r="DL1559" s="2465"/>
      <c r="DM1559" s="2465"/>
      <c r="DN1559" s="2465"/>
      <c r="DO1559" s="2465"/>
      <c r="DP1559" s="2465"/>
      <c r="DQ1559" s="2465"/>
      <c r="DR1559" s="2465"/>
      <c r="DS1559" s="2465"/>
      <c r="DT1559" s="2465"/>
      <c r="DU1559" s="2465"/>
    </row>
    <row r="1560" spans="10:125" ht="30.75" customHeight="1">
      <c r="P1560" s="2465" t="s">
        <v>1066</v>
      </c>
      <c r="Q1560" s="2465"/>
      <c r="R1560" s="2465"/>
      <c r="S1560" s="2465"/>
      <c r="T1560" s="2465"/>
      <c r="U1560" s="2465"/>
      <c r="V1560" s="2465"/>
      <c r="W1560" s="2465"/>
      <c r="X1560" s="2465"/>
      <c r="Y1560" s="2465"/>
      <c r="Z1560" s="2465"/>
      <c r="AA1560" s="2465"/>
      <c r="AB1560" s="2465"/>
      <c r="AC1560" s="2465"/>
      <c r="AD1560" s="2465"/>
      <c r="AE1560" s="2465"/>
      <c r="AF1560" s="2465"/>
      <c r="AG1560" s="2465"/>
      <c r="AH1560" s="2465"/>
      <c r="AI1560" s="2465"/>
      <c r="AJ1560" s="2465"/>
      <c r="AK1560" s="2465"/>
      <c r="AL1560" s="2465"/>
      <c r="AM1560" s="2465"/>
      <c r="AN1560" s="2465"/>
      <c r="AO1560" s="2465"/>
      <c r="AP1560" s="2465"/>
      <c r="AQ1560" s="2465"/>
      <c r="AR1560" s="2465"/>
      <c r="AS1560" s="2465"/>
      <c r="AT1560" s="2465"/>
      <c r="AU1560" s="2465"/>
      <c r="AV1560" s="2465"/>
      <c r="AW1560" s="2465"/>
      <c r="AX1560" s="2465"/>
      <c r="AY1560" s="2465"/>
      <c r="AZ1560" s="2465"/>
      <c r="BA1560" s="2465"/>
      <c r="BB1560" s="2465"/>
      <c r="BC1560" s="2465"/>
      <c r="BD1560" s="2465"/>
      <c r="BE1560" s="2465"/>
      <c r="BF1560" s="2465"/>
      <c r="BG1560" s="2465"/>
      <c r="BH1560" s="2465"/>
      <c r="BI1560" s="2465"/>
      <c r="BJ1560" s="2465"/>
      <c r="BK1560" s="2465"/>
      <c r="BL1560" s="2465"/>
      <c r="BM1560" s="2465"/>
      <c r="BN1560" s="2465"/>
      <c r="BO1560" s="2465"/>
      <c r="BP1560" s="2465"/>
      <c r="BQ1560" s="2465"/>
      <c r="BR1560" s="2465"/>
      <c r="BS1560" s="2465"/>
      <c r="BT1560" s="2465"/>
      <c r="BU1560" s="2465"/>
      <c r="BV1560" s="2465"/>
      <c r="BW1560" s="2465"/>
      <c r="BX1560" s="2465"/>
      <c r="BY1560" s="2465"/>
      <c r="BZ1560" s="2465"/>
      <c r="CA1560" s="2465"/>
      <c r="CB1560" s="2465"/>
      <c r="CC1560" s="2465"/>
      <c r="CD1560" s="2465"/>
      <c r="CE1560" s="2465"/>
      <c r="CF1560" s="2465"/>
      <c r="CG1560" s="2465"/>
      <c r="CH1560" s="2465"/>
      <c r="CI1560" s="2465"/>
      <c r="CJ1560" s="2465"/>
      <c r="CK1560" s="2465"/>
      <c r="CL1560" s="2465"/>
      <c r="CM1560" s="2465"/>
      <c r="CN1560" s="2465"/>
      <c r="CO1560" s="2465"/>
      <c r="CP1560" s="2465"/>
      <c r="CQ1560" s="2465"/>
      <c r="CR1560" s="2465"/>
      <c r="CS1560" s="2465"/>
      <c r="CT1560" s="2465"/>
      <c r="CU1560" s="2465"/>
      <c r="CV1560" s="2465"/>
      <c r="CW1560" s="2465"/>
      <c r="CX1560" s="2465"/>
      <c r="CY1560" s="2465"/>
      <c r="CZ1560" s="2465"/>
      <c r="DA1560" s="2465"/>
      <c r="DB1560" s="2465"/>
      <c r="DC1560" s="2465"/>
      <c r="DD1560" s="2465"/>
      <c r="DE1560" s="2465"/>
      <c r="DF1560" s="2465"/>
      <c r="DG1560" s="2465"/>
      <c r="DH1560" s="2465"/>
      <c r="DI1560" s="2465"/>
      <c r="DJ1560" s="2465"/>
      <c r="DK1560" s="2465"/>
      <c r="DL1560" s="2465"/>
      <c r="DM1560" s="2465"/>
      <c r="DN1560" s="2465"/>
      <c r="DO1560" s="2465"/>
      <c r="DP1560" s="2465"/>
      <c r="DQ1560" s="2465"/>
      <c r="DR1560" s="2465"/>
      <c r="DS1560" s="2465"/>
      <c r="DT1560" s="2465"/>
      <c r="DU1560" s="2465"/>
    </row>
    <row r="1561" spans="10:125" ht="30.75" customHeight="1">
      <c r="P1561" s="2465" t="s">
        <v>1107</v>
      </c>
      <c r="Q1561" s="2465"/>
      <c r="R1561" s="2465"/>
      <c r="S1561" s="2465"/>
      <c r="T1561" s="2465"/>
      <c r="U1561" s="2465"/>
      <c r="V1561" s="2465"/>
      <c r="W1561" s="2465"/>
      <c r="X1561" s="2465"/>
      <c r="Y1561" s="2465"/>
      <c r="Z1561" s="2465"/>
      <c r="AA1561" s="2465"/>
      <c r="AB1561" s="2465"/>
      <c r="AC1561" s="2465"/>
      <c r="AD1561" s="2465"/>
      <c r="AE1561" s="2465"/>
      <c r="AF1561" s="2465"/>
      <c r="AG1561" s="2465"/>
      <c r="AH1561" s="2465"/>
      <c r="AI1561" s="2465"/>
      <c r="AJ1561" s="2465"/>
      <c r="AK1561" s="2465"/>
      <c r="AL1561" s="2465"/>
      <c r="AM1561" s="2465"/>
      <c r="AN1561" s="2465"/>
      <c r="AO1561" s="2465"/>
      <c r="AP1561" s="2465"/>
      <c r="AQ1561" s="2465"/>
      <c r="AR1561" s="2465"/>
      <c r="AS1561" s="2465"/>
      <c r="AT1561" s="2465"/>
      <c r="AU1561" s="2465"/>
      <c r="AV1561" s="2465"/>
      <c r="AW1561" s="2465"/>
      <c r="AX1561" s="2465"/>
      <c r="AY1561" s="2465"/>
      <c r="AZ1561" s="2465"/>
      <c r="BA1561" s="2465"/>
      <c r="BB1561" s="2465"/>
      <c r="BC1561" s="2465"/>
      <c r="BD1561" s="2465"/>
      <c r="BE1561" s="2465"/>
      <c r="BF1561" s="2465"/>
      <c r="BG1561" s="2465"/>
      <c r="BH1561" s="2465"/>
      <c r="BI1561" s="2465"/>
      <c r="BJ1561" s="2465"/>
      <c r="BK1561" s="2465"/>
      <c r="BL1561" s="2465"/>
      <c r="BM1561" s="2465"/>
      <c r="BN1561" s="2465"/>
      <c r="BO1561" s="2465"/>
      <c r="BP1561" s="2465"/>
      <c r="BQ1561" s="2465"/>
      <c r="BR1561" s="2465"/>
      <c r="BS1561" s="2465"/>
      <c r="BT1561" s="2465"/>
      <c r="BU1561" s="2465"/>
      <c r="BV1561" s="2465"/>
      <c r="BW1561" s="2465"/>
      <c r="BX1561" s="2465"/>
      <c r="BY1561" s="2465"/>
      <c r="BZ1561" s="2465"/>
      <c r="CA1561" s="2465"/>
      <c r="CB1561" s="2465"/>
      <c r="CC1561" s="2465"/>
      <c r="CD1561" s="2465"/>
      <c r="CE1561" s="2465"/>
      <c r="CF1561" s="2465"/>
      <c r="CG1561" s="2465"/>
      <c r="CH1561" s="2465"/>
      <c r="CI1561" s="2465"/>
      <c r="CJ1561" s="2465"/>
      <c r="CK1561" s="2465"/>
      <c r="CL1561" s="2465"/>
      <c r="CM1561" s="2465"/>
      <c r="CN1561" s="2465"/>
      <c r="CO1561" s="2465"/>
      <c r="CP1561" s="2465"/>
      <c r="CQ1561" s="2465"/>
      <c r="CR1561" s="2465"/>
      <c r="CS1561" s="2465"/>
      <c r="CT1561" s="2465"/>
      <c r="CU1561" s="2465"/>
      <c r="CV1561" s="2465"/>
      <c r="CW1561" s="2465"/>
      <c r="CX1561" s="2465"/>
      <c r="CY1561" s="2465"/>
      <c r="CZ1561" s="2465"/>
      <c r="DA1561" s="2465"/>
      <c r="DB1561" s="2465"/>
      <c r="DC1561" s="2465"/>
      <c r="DD1561" s="2465"/>
      <c r="DE1561" s="2465"/>
      <c r="DF1561" s="2465"/>
      <c r="DG1561" s="2465"/>
      <c r="DH1561" s="2465"/>
      <c r="DI1561" s="2465"/>
      <c r="DJ1561" s="2465"/>
      <c r="DK1561" s="2465"/>
      <c r="DL1561" s="2465"/>
      <c r="DM1561" s="2465"/>
      <c r="DN1561" s="2465"/>
      <c r="DO1561" s="2465"/>
      <c r="DP1561" s="2465"/>
      <c r="DQ1561" s="2465"/>
      <c r="DR1561" s="2465"/>
      <c r="DS1561" s="2465"/>
      <c r="DT1561" s="2465"/>
      <c r="DU1561" s="2465"/>
    </row>
    <row r="1562" spans="10:125" ht="30.75" customHeight="1">
      <c r="P1562" s="2465" t="s">
        <v>1067</v>
      </c>
      <c r="Q1562" s="2465"/>
      <c r="R1562" s="2465"/>
      <c r="S1562" s="2465"/>
      <c r="T1562" s="2465"/>
      <c r="U1562" s="2465"/>
      <c r="V1562" s="2465"/>
      <c r="W1562" s="2465"/>
      <c r="X1562" s="2465"/>
      <c r="Y1562" s="2465"/>
      <c r="Z1562" s="2465"/>
      <c r="AA1562" s="2465"/>
      <c r="AB1562" s="2465"/>
      <c r="AC1562" s="2465"/>
      <c r="AD1562" s="2465"/>
      <c r="AE1562" s="2465"/>
      <c r="AF1562" s="2465"/>
      <c r="AG1562" s="2465"/>
      <c r="AH1562" s="2465"/>
      <c r="AI1562" s="2465"/>
      <c r="AJ1562" s="2465"/>
      <c r="AK1562" s="2465"/>
      <c r="AL1562" s="2465"/>
      <c r="AM1562" s="2465"/>
      <c r="AN1562" s="2465"/>
      <c r="AO1562" s="2465"/>
      <c r="AP1562" s="2465"/>
      <c r="AQ1562" s="2465"/>
      <c r="AR1562" s="2465"/>
      <c r="AS1562" s="2465"/>
      <c r="AT1562" s="2465"/>
      <c r="AU1562" s="2465"/>
      <c r="AV1562" s="2465"/>
      <c r="AW1562" s="2465"/>
      <c r="AX1562" s="2465"/>
      <c r="AY1562" s="2465"/>
      <c r="AZ1562" s="2465"/>
      <c r="BA1562" s="2465"/>
      <c r="BB1562" s="2465"/>
      <c r="BC1562" s="2465"/>
      <c r="BD1562" s="2465"/>
      <c r="BE1562" s="2465"/>
      <c r="BF1562" s="2465"/>
      <c r="BG1562" s="2465"/>
      <c r="BH1562" s="2465"/>
      <c r="BI1562" s="2465"/>
      <c r="BJ1562" s="2465"/>
      <c r="BK1562" s="2465"/>
      <c r="BL1562" s="2465"/>
      <c r="BM1562" s="2465"/>
      <c r="BN1562" s="2465"/>
      <c r="BO1562" s="2465"/>
      <c r="BP1562" s="2465"/>
      <c r="BQ1562" s="2465"/>
      <c r="BR1562" s="2465"/>
      <c r="BS1562" s="2465"/>
      <c r="BT1562" s="2465"/>
      <c r="BU1562" s="2465"/>
      <c r="BV1562" s="2465"/>
      <c r="BW1562" s="2465"/>
      <c r="BX1562" s="2465"/>
      <c r="BY1562" s="2465"/>
      <c r="BZ1562" s="2465"/>
      <c r="CA1562" s="2465"/>
      <c r="CB1562" s="2465"/>
      <c r="CC1562" s="2465"/>
      <c r="CD1562" s="2465"/>
      <c r="CE1562" s="2465"/>
      <c r="CF1562" s="2465"/>
      <c r="CG1562" s="2465"/>
      <c r="CH1562" s="2465"/>
      <c r="CI1562" s="2465"/>
      <c r="CJ1562" s="2465"/>
      <c r="CK1562" s="2465"/>
      <c r="CL1562" s="2465"/>
      <c r="CM1562" s="2465"/>
      <c r="CN1562" s="2465"/>
      <c r="CO1562" s="2465"/>
      <c r="CP1562" s="2465"/>
      <c r="CQ1562" s="2465"/>
      <c r="CR1562" s="2465"/>
      <c r="CS1562" s="2465"/>
      <c r="CT1562" s="2465"/>
      <c r="CU1562" s="2465"/>
      <c r="CV1562" s="2465"/>
      <c r="CW1562" s="2465"/>
      <c r="CX1562" s="2465"/>
      <c r="CY1562" s="2465"/>
      <c r="CZ1562" s="2465"/>
      <c r="DA1562" s="2465"/>
      <c r="DB1562" s="2465"/>
      <c r="DC1562" s="2465"/>
      <c r="DD1562" s="2465"/>
      <c r="DE1562" s="2465"/>
      <c r="DF1562" s="2465"/>
      <c r="DG1562" s="2465"/>
      <c r="DH1562" s="2465"/>
      <c r="DI1562" s="2465"/>
      <c r="DJ1562" s="2465"/>
      <c r="DK1562" s="2465"/>
      <c r="DL1562" s="2465"/>
      <c r="DM1562" s="2465"/>
      <c r="DN1562" s="2465"/>
      <c r="DO1562" s="2465"/>
      <c r="DP1562" s="2465"/>
      <c r="DQ1562" s="2465"/>
      <c r="DR1562" s="2465"/>
      <c r="DS1562" s="2465"/>
      <c r="DT1562" s="2465"/>
      <c r="DU1562" s="2465"/>
    </row>
    <row r="1563" spans="10:125" ht="30.75" customHeight="1">
      <c r="P1563" s="2465" t="s">
        <v>1068</v>
      </c>
      <c r="Q1563" s="2465"/>
      <c r="R1563" s="2465"/>
      <c r="S1563" s="2465"/>
      <c r="T1563" s="2465"/>
      <c r="U1563" s="2465"/>
      <c r="V1563" s="2465"/>
      <c r="W1563" s="2465"/>
      <c r="X1563" s="2465"/>
      <c r="Y1563" s="2465"/>
      <c r="Z1563" s="2465"/>
      <c r="AA1563" s="2465"/>
      <c r="AB1563" s="2465"/>
      <c r="AC1563" s="2465"/>
      <c r="AD1563" s="2465"/>
      <c r="AE1563" s="2465"/>
      <c r="AF1563" s="2465"/>
      <c r="AG1563" s="2465"/>
      <c r="AH1563" s="2465"/>
      <c r="AI1563" s="2465"/>
      <c r="AJ1563" s="2465"/>
      <c r="AK1563" s="2465"/>
      <c r="AL1563" s="2465"/>
      <c r="AM1563" s="2465"/>
      <c r="AN1563" s="2465"/>
      <c r="AO1563" s="2465"/>
      <c r="AP1563" s="2465"/>
      <c r="AQ1563" s="2465"/>
      <c r="AR1563" s="2465"/>
      <c r="AS1563" s="2465"/>
      <c r="AT1563" s="2465"/>
      <c r="AU1563" s="2465"/>
      <c r="AV1563" s="2465"/>
      <c r="AW1563" s="2465"/>
      <c r="AX1563" s="2465"/>
      <c r="AY1563" s="2465"/>
      <c r="AZ1563" s="2465"/>
      <c r="BA1563" s="2465"/>
      <c r="BB1563" s="2465"/>
      <c r="BC1563" s="2465"/>
      <c r="BD1563" s="2465"/>
      <c r="BE1563" s="2465"/>
      <c r="BF1563" s="2465"/>
      <c r="BG1563" s="2465"/>
      <c r="BH1563" s="2465"/>
      <c r="BI1563" s="2465"/>
      <c r="BJ1563" s="2465"/>
      <c r="BK1563" s="2465"/>
      <c r="BL1563" s="2465"/>
      <c r="BM1563" s="2465"/>
      <c r="BN1563" s="2465"/>
      <c r="BO1563" s="2465"/>
      <c r="BP1563" s="2465"/>
      <c r="BQ1563" s="2465"/>
      <c r="BR1563" s="2465"/>
      <c r="BS1563" s="2465"/>
      <c r="BT1563" s="2465"/>
      <c r="BU1563" s="2465"/>
      <c r="BV1563" s="2465"/>
      <c r="BW1563" s="2465"/>
      <c r="BX1563" s="2465"/>
      <c r="BY1563" s="2465"/>
      <c r="BZ1563" s="2465"/>
      <c r="CA1563" s="2465"/>
      <c r="CB1563" s="2465"/>
      <c r="CC1563" s="2465"/>
      <c r="CD1563" s="2465"/>
      <c r="CE1563" s="2465"/>
      <c r="CF1563" s="2465"/>
      <c r="CG1563" s="2465"/>
      <c r="CH1563" s="2465"/>
      <c r="CI1563" s="2465"/>
      <c r="CJ1563" s="2465"/>
      <c r="CK1563" s="2465"/>
      <c r="CL1563" s="2465"/>
      <c r="CM1563" s="2465"/>
      <c r="CN1563" s="2465"/>
      <c r="CO1563" s="2465"/>
      <c r="CP1563" s="2465"/>
      <c r="CQ1563" s="2465"/>
      <c r="CR1563" s="2465"/>
      <c r="CS1563" s="2465"/>
      <c r="CT1563" s="2465"/>
      <c r="CU1563" s="2465"/>
      <c r="CV1563" s="2465"/>
      <c r="CW1563" s="2465"/>
      <c r="CX1563" s="2465"/>
      <c r="CY1563" s="2465"/>
      <c r="CZ1563" s="2465"/>
      <c r="DA1563" s="2465"/>
      <c r="DB1563" s="2465"/>
      <c r="DC1563" s="2465"/>
      <c r="DD1563" s="2465"/>
      <c r="DE1563" s="2465"/>
      <c r="DF1563" s="2465"/>
      <c r="DG1563" s="2465"/>
      <c r="DH1563" s="2465"/>
      <c r="DI1563" s="2465"/>
      <c r="DJ1563" s="2465"/>
      <c r="DK1563" s="2465"/>
      <c r="DL1563" s="2465"/>
      <c r="DM1563" s="2465"/>
      <c r="DN1563" s="2465"/>
      <c r="DO1563" s="2465"/>
      <c r="DP1563" s="2465"/>
      <c r="DQ1563" s="2465"/>
      <c r="DR1563" s="2465"/>
      <c r="DS1563" s="2465"/>
      <c r="DT1563" s="2465"/>
      <c r="DU1563" s="2465"/>
    </row>
    <row r="1564" spans="10:125" ht="30.75" customHeight="1">
      <c r="P1564" s="2465" t="s">
        <v>1069</v>
      </c>
      <c r="Q1564" s="2465"/>
      <c r="R1564" s="2465"/>
      <c r="S1564" s="2465"/>
      <c r="T1564" s="2465"/>
      <c r="U1564" s="2465"/>
      <c r="V1564" s="2465"/>
      <c r="W1564" s="2465"/>
      <c r="X1564" s="2465"/>
      <c r="Y1564" s="2465"/>
      <c r="Z1564" s="2465"/>
      <c r="AA1564" s="2465"/>
      <c r="AB1564" s="2465"/>
      <c r="AC1564" s="2465"/>
      <c r="AD1564" s="2465"/>
      <c r="AE1564" s="2465"/>
      <c r="AF1564" s="2465"/>
      <c r="AG1564" s="2465"/>
      <c r="AH1564" s="2465"/>
      <c r="AI1564" s="2465"/>
      <c r="AJ1564" s="2465"/>
      <c r="AK1564" s="2465"/>
      <c r="AL1564" s="2465"/>
      <c r="AM1564" s="2465"/>
      <c r="AN1564" s="2465"/>
      <c r="AO1564" s="2465"/>
      <c r="AP1564" s="2465"/>
      <c r="AQ1564" s="2465"/>
      <c r="AR1564" s="2465"/>
      <c r="AS1564" s="2465"/>
      <c r="AT1564" s="2465"/>
      <c r="AU1564" s="2465"/>
      <c r="AV1564" s="2465"/>
      <c r="AW1564" s="2465"/>
      <c r="AX1564" s="2465"/>
      <c r="AY1564" s="2465"/>
      <c r="AZ1564" s="2465"/>
      <c r="BA1564" s="2465"/>
      <c r="BB1564" s="2465"/>
      <c r="BC1564" s="2465"/>
      <c r="BD1564" s="2465"/>
      <c r="BE1564" s="2465"/>
      <c r="BF1564" s="2465"/>
      <c r="BG1564" s="2465"/>
      <c r="BH1564" s="2465"/>
      <c r="BI1564" s="2465"/>
      <c r="BJ1564" s="2465"/>
      <c r="BK1564" s="2465"/>
      <c r="BL1564" s="2465"/>
      <c r="BM1564" s="2465"/>
      <c r="BN1564" s="2465"/>
      <c r="BO1564" s="2465"/>
      <c r="BP1564" s="2465"/>
      <c r="BQ1564" s="2465"/>
      <c r="BR1564" s="2465"/>
      <c r="BS1564" s="2465"/>
      <c r="BT1564" s="2465"/>
      <c r="BU1564" s="2465"/>
      <c r="BV1564" s="2465"/>
      <c r="BW1564" s="2465"/>
      <c r="BX1564" s="2465"/>
      <c r="BY1564" s="2465"/>
      <c r="BZ1564" s="2465"/>
      <c r="CA1564" s="2465"/>
      <c r="CB1564" s="2465"/>
      <c r="CC1564" s="2465"/>
      <c r="CD1564" s="2465"/>
      <c r="CE1564" s="2465"/>
      <c r="CF1564" s="2465"/>
      <c r="CG1564" s="2465"/>
      <c r="CH1564" s="2465"/>
      <c r="CI1564" s="2465"/>
      <c r="CJ1564" s="2465"/>
      <c r="CK1564" s="2465"/>
      <c r="CL1564" s="2465"/>
      <c r="CM1564" s="2465"/>
      <c r="CN1564" s="2465"/>
      <c r="CO1564" s="2465"/>
      <c r="CP1564" s="2465"/>
      <c r="CQ1564" s="2465"/>
      <c r="CR1564" s="2465"/>
      <c r="CS1564" s="2465"/>
      <c r="CT1564" s="2465"/>
      <c r="CU1564" s="2465"/>
      <c r="CV1564" s="2465"/>
      <c r="CW1564" s="2465"/>
      <c r="CX1564" s="2465"/>
      <c r="CY1564" s="2465"/>
      <c r="CZ1564" s="2465"/>
      <c r="DA1564" s="2465"/>
      <c r="DB1564" s="2465"/>
      <c r="DC1564" s="2465"/>
      <c r="DD1564" s="2465"/>
      <c r="DE1564" s="2465"/>
      <c r="DF1564" s="2465"/>
      <c r="DG1564" s="2465"/>
      <c r="DH1564" s="2465"/>
      <c r="DI1564" s="2465"/>
      <c r="DJ1564" s="2465"/>
      <c r="DK1564" s="2465"/>
      <c r="DL1564" s="2465"/>
      <c r="DM1564" s="2465"/>
      <c r="DN1564" s="2465"/>
      <c r="DO1564" s="2465"/>
      <c r="DP1564" s="2465"/>
      <c r="DQ1564" s="2465"/>
      <c r="DR1564" s="2465"/>
      <c r="DS1564" s="2465"/>
      <c r="DT1564" s="2465"/>
      <c r="DU1564" s="2465"/>
    </row>
    <row r="1565" spans="10:125" ht="30.75" customHeight="1">
      <c r="P1565" s="2465" t="s">
        <v>1070</v>
      </c>
      <c r="Q1565" s="2465"/>
      <c r="R1565" s="2465"/>
      <c r="S1565" s="2465"/>
      <c r="T1565" s="2465"/>
      <c r="U1565" s="2465"/>
      <c r="V1565" s="2465"/>
      <c r="W1565" s="2465"/>
      <c r="X1565" s="2465"/>
      <c r="Y1565" s="2465"/>
      <c r="Z1565" s="2465"/>
      <c r="AA1565" s="2465"/>
      <c r="AB1565" s="2465"/>
      <c r="AC1565" s="2465"/>
      <c r="AD1565" s="2465"/>
      <c r="AE1565" s="2465"/>
      <c r="AF1565" s="2465"/>
      <c r="AG1565" s="2465"/>
      <c r="AH1565" s="2465"/>
      <c r="AI1565" s="2465"/>
      <c r="AJ1565" s="2465"/>
      <c r="AK1565" s="2465"/>
      <c r="AL1565" s="2465"/>
      <c r="AM1565" s="2465"/>
      <c r="AN1565" s="2465"/>
      <c r="AO1565" s="2465"/>
      <c r="AP1565" s="2465"/>
      <c r="AQ1565" s="2465"/>
      <c r="AR1565" s="2465"/>
      <c r="AS1565" s="2465"/>
      <c r="AT1565" s="2465"/>
      <c r="AU1565" s="2465"/>
      <c r="AV1565" s="2465"/>
      <c r="AW1565" s="2465"/>
      <c r="AX1565" s="2465"/>
      <c r="AY1565" s="2465"/>
      <c r="AZ1565" s="2465"/>
      <c r="BA1565" s="2465"/>
      <c r="BB1565" s="2465"/>
      <c r="BC1565" s="2465"/>
      <c r="BD1565" s="2465"/>
      <c r="BE1565" s="2465"/>
      <c r="BF1565" s="2465"/>
      <c r="BG1565" s="2465"/>
      <c r="BH1565" s="2465"/>
      <c r="BI1565" s="2465"/>
      <c r="BJ1565" s="2465"/>
      <c r="BK1565" s="2465"/>
      <c r="BL1565" s="2465"/>
      <c r="BM1565" s="2465"/>
      <c r="BN1565" s="2465"/>
      <c r="BO1565" s="2465"/>
      <c r="BP1565" s="2465"/>
      <c r="BQ1565" s="2465"/>
      <c r="BR1565" s="2465"/>
      <c r="BS1565" s="2465"/>
      <c r="BT1565" s="2465"/>
      <c r="BU1565" s="2465"/>
      <c r="BV1565" s="2465"/>
      <c r="BW1565" s="2465"/>
      <c r="BX1565" s="2465"/>
      <c r="BY1565" s="2465"/>
      <c r="BZ1565" s="2465"/>
      <c r="CA1565" s="2465"/>
      <c r="CB1565" s="2465"/>
      <c r="CC1565" s="2465"/>
      <c r="CD1565" s="2465"/>
      <c r="CE1565" s="2465"/>
      <c r="CF1565" s="2465"/>
      <c r="CG1565" s="2465"/>
      <c r="CH1565" s="2465"/>
      <c r="CI1565" s="2465"/>
      <c r="CJ1565" s="2465"/>
      <c r="CK1565" s="2465"/>
      <c r="CL1565" s="2465"/>
      <c r="CM1565" s="2465"/>
      <c r="CN1565" s="2465"/>
      <c r="CO1565" s="2465"/>
      <c r="CP1565" s="2465"/>
      <c r="CQ1565" s="2465"/>
      <c r="CR1565" s="2465"/>
      <c r="CS1565" s="2465"/>
      <c r="CT1565" s="2465"/>
      <c r="CU1565" s="2465"/>
      <c r="CV1565" s="2465"/>
      <c r="CW1565" s="2465"/>
      <c r="CX1565" s="2465"/>
      <c r="CY1565" s="2465"/>
      <c r="CZ1565" s="2465"/>
      <c r="DA1565" s="2465"/>
      <c r="DB1565" s="2465"/>
      <c r="DC1565" s="2465"/>
      <c r="DD1565" s="2465"/>
      <c r="DE1565" s="2465"/>
      <c r="DF1565" s="2465"/>
      <c r="DG1565" s="2465"/>
      <c r="DH1565" s="2465"/>
      <c r="DI1565" s="2465"/>
      <c r="DJ1565" s="2465"/>
      <c r="DK1565" s="2465"/>
      <c r="DL1565" s="2465"/>
      <c r="DM1565" s="2465"/>
      <c r="DN1565" s="2465"/>
      <c r="DO1565" s="2465"/>
      <c r="DP1565" s="2465"/>
      <c r="DQ1565" s="2465"/>
      <c r="DR1565" s="2465"/>
      <c r="DS1565" s="2465"/>
      <c r="DT1565" s="2465"/>
      <c r="DU1565" s="2465"/>
    </row>
    <row r="1566" spans="10:125" ht="22.5" customHeight="1"/>
    <row r="1567" spans="10:125" ht="22.5" customHeight="1">
      <c r="J1567" s="477" t="s">
        <v>1071</v>
      </c>
      <c r="K1567" s="477"/>
      <c r="L1567" s="477"/>
      <c r="M1567" s="477"/>
      <c r="N1567" s="477"/>
      <c r="O1567" s="477"/>
      <c r="P1567" s="477"/>
      <c r="Q1567" s="477"/>
      <c r="R1567" s="477"/>
      <c r="S1567" s="477"/>
      <c r="T1567" s="477"/>
      <c r="U1567" s="477"/>
      <c r="V1567" s="477"/>
      <c r="W1567" s="477"/>
      <c r="X1567" s="477"/>
      <c r="Y1567" s="477"/>
      <c r="Z1567" s="477"/>
      <c r="AA1567" s="477"/>
      <c r="AB1567" s="477"/>
      <c r="AC1567" s="477"/>
      <c r="AD1567" s="477"/>
      <c r="AE1567" s="477"/>
    </row>
    <row r="1568" spans="10:125" ht="12.75" customHeight="1"/>
    <row r="1569" spans="3:125" ht="30.75" customHeight="1">
      <c r="P1569" s="2465" t="s">
        <v>1072</v>
      </c>
      <c r="Q1569" s="2465"/>
      <c r="R1569" s="2465"/>
      <c r="S1569" s="2465"/>
      <c r="T1569" s="2465"/>
      <c r="U1569" s="2465"/>
      <c r="V1569" s="2465"/>
      <c r="W1569" s="2465"/>
      <c r="X1569" s="2465"/>
      <c r="Y1569" s="2465"/>
      <c r="Z1569" s="2465"/>
      <c r="AA1569" s="2465"/>
      <c r="AB1569" s="2465"/>
      <c r="AC1569" s="2465"/>
      <c r="AD1569" s="2465"/>
      <c r="AE1569" s="2465"/>
      <c r="AF1569" s="2465"/>
      <c r="AG1569" s="2465"/>
      <c r="AH1569" s="2465"/>
      <c r="AI1569" s="2465"/>
      <c r="AJ1569" s="2465"/>
      <c r="AK1569" s="2465"/>
      <c r="AL1569" s="2465"/>
      <c r="AM1569" s="2465"/>
      <c r="AN1569" s="2465"/>
      <c r="AO1569" s="2465"/>
      <c r="AP1569" s="2465"/>
      <c r="AQ1569" s="2465"/>
      <c r="AR1569" s="2465"/>
      <c r="AS1569" s="2465"/>
      <c r="AT1569" s="2465"/>
      <c r="AU1569" s="2465"/>
      <c r="AV1569" s="2465"/>
      <c r="AW1569" s="2465"/>
      <c r="AX1569" s="2465"/>
      <c r="AY1569" s="2465"/>
      <c r="AZ1569" s="2465"/>
      <c r="BA1569" s="2465"/>
      <c r="BB1569" s="2465"/>
      <c r="BC1569" s="2465"/>
      <c r="BD1569" s="2465"/>
      <c r="BE1569" s="2465"/>
      <c r="BF1569" s="2465"/>
      <c r="BG1569" s="2465"/>
      <c r="BH1569" s="2465"/>
      <c r="BI1569" s="2465"/>
      <c r="BJ1569" s="2465"/>
      <c r="BK1569" s="2465"/>
      <c r="BL1569" s="2465"/>
      <c r="BM1569" s="2465"/>
      <c r="BN1569" s="2465"/>
      <c r="BO1569" s="2465"/>
      <c r="BP1569" s="2465"/>
      <c r="BQ1569" s="2465"/>
      <c r="BR1569" s="2465"/>
      <c r="BS1569" s="2465"/>
      <c r="BT1569" s="2465"/>
      <c r="BU1569" s="2465"/>
      <c r="BV1569" s="2465"/>
      <c r="BW1569" s="2465"/>
      <c r="BX1569" s="2465"/>
      <c r="BY1569" s="2465"/>
      <c r="BZ1569" s="2465"/>
      <c r="CA1569" s="2465"/>
      <c r="CB1569" s="2465"/>
      <c r="CC1569" s="2465"/>
      <c r="CD1569" s="2465"/>
      <c r="CE1569" s="2465"/>
      <c r="CF1569" s="2465"/>
      <c r="CG1569" s="2465"/>
      <c r="CH1569" s="2465"/>
      <c r="CI1569" s="2465"/>
      <c r="CJ1569" s="2465"/>
      <c r="CK1569" s="2465"/>
      <c r="CL1569" s="2465"/>
      <c r="CM1569" s="2465"/>
      <c r="CN1569" s="2465"/>
      <c r="CO1569" s="2465"/>
      <c r="CP1569" s="2465"/>
      <c r="CQ1569" s="2465"/>
      <c r="CR1569" s="2465"/>
      <c r="CS1569" s="2465"/>
      <c r="CT1569" s="2465"/>
      <c r="CU1569" s="2465"/>
      <c r="CV1569" s="2465"/>
      <c r="CW1569" s="2465"/>
      <c r="CX1569" s="2465"/>
      <c r="CY1569" s="2465"/>
      <c r="CZ1569" s="2465"/>
      <c r="DA1569" s="2465"/>
      <c r="DB1569" s="2465"/>
      <c r="DC1569" s="2465"/>
      <c r="DD1569" s="2465"/>
      <c r="DE1569" s="2465"/>
      <c r="DF1569" s="2465"/>
      <c r="DG1569" s="2465"/>
      <c r="DH1569" s="2465"/>
      <c r="DI1569" s="2465"/>
      <c r="DJ1569" s="2465"/>
      <c r="DK1569" s="2465"/>
      <c r="DL1569" s="2465"/>
      <c r="DM1569" s="2465"/>
      <c r="DN1569" s="2465"/>
      <c r="DO1569" s="2465"/>
      <c r="DP1569" s="2465"/>
      <c r="DQ1569" s="2465"/>
      <c r="DR1569" s="2465"/>
      <c r="DS1569" s="2465"/>
      <c r="DT1569" s="2465"/>
      <c r="DU1569" s="2465"/>
    </row>
    <row r="1570" spans="3:125" ht="30.75" customHeight="1">
      <c r="P1570" s="2465" t="s">
        <v>1073</v>
      </c>
      <c r="Q1570" s="2465"/>
      <c r="R1570" s="2465"/>
      <c r="S1570" s="2465"/>
      <c r="T1570" s="2465"/>
      <c r="U1570" s="2465"/>
      <c r="V1570" s="2465"/>
      <c r="W1570" s="2465"/>
      <c r="X1570" s="2465"/>
      <c r="Y1570" s="2465"/>
      <c r="Z1570" s="2465"/>
      <c r="AA1570" s="2465"/>
      <c r="AB1570" s="2465"/>
      <c r="AC1570" s="2465"/>
      <c r="AD1570" s="2465"/>
      <c r="AE1570" s="2465"/>
      <c r="AF1570" s="2465"/>
      <c r="AG1570" s="2465"/>
      <c r="AH1570" s="2465"/>
      <c r="AI1570" s="2465"/>
      <c r="AJ1570" s="2465"/>
      <c r="AK1570" s="2465"/>
      <c r="AL1570" s="2465"/>
      <c r="AM1570" s="2465"/>
      <c r="AN1570" s="2465"/>
      <c r="AO1570" s="2465"/>
      <c r="AP1570" s="2465"/>
      <c r="AQ1570" s="2465"/>
      <c r="AR1570" s="2465"/>
      <c r="AS1570" s="2465"/>
      <c r="AT1570" s="2465"/>
      <c r="AU1570" s="2465"/>
      <c r="AV1570" s="2465"/>
      <c r="AW1570" s="2465"/>
      <c r="AX1570" s="2465"/>
      <c r="AY1570" s="2465"/>
      <c r="AZ1570" s="2465"/>
      <c r="BA1570" s="2465"/>
      <c r="BB1570" s="2465"/>
      <c r="BC1570" s="2465"/>
      <c r="BD1570" s="2465"/>
      <c r="BE1570" s="2465"/>
      <c r="BF1570" s="2465"/>
      <c r="BG1570" s="2465"/>
      <c r="BH1570" s="2465"/>
      <c r="BI1570" s="2465"/>
      <c r="BJ1570" s="2465"/>
      <c r="BK1570" s="2465"/>
      <c r="BL1570" s="2465"/>
      <c r="BM1570" s="2465"/>
      <c r="BN1570" s="2465"/>
      <c r="BO1570" s="2465"/>
      <c r="BP1570" s="2465"/>
      <c r="BQ1570" s="2465"/>
      <c r="BR1570" s="2465"/>
      <c r="BS1570" s="2465"/>
      <c r="BT1570" s="2465"/>
      <c r="BU1570" s="2465"/>
      <c r="BV1570" s="2465"/>
      <c r="BW1570" s="2465"/>
      <c r="BX1570" s="2465"/>
      <c r="BY1570" s="2465"/>
      <c r="BZ1570" s="2465"/>
      <c r="CA1570" s="2465"/>
      <c r="CB1570" s="2465"/>
      <c r="CC1570" s="2465"/>
      <c r="CD1570" s="2465"/>
      <c r="CE1570" s="2465"/>
      <c r="CF1570" s="2465"/>
      <c r="CG1570" s="2465"/>
      <c r="CH1570" s="2465"/>
      <c r="CI1570" s="2465"/>
      <c r="CJ1570" s="2465"/>
      <c r="CK1570" s="2465"/>
      <c r="CL1570" s="2465"/>
      <c r="CM1570" s="2465"/>
      <c r="CN1570" s="2465"/>
      <c r="CO1570" s="2465"/>
      <c r="CP1570" s="2465"/>
      <c r="CQ1570" s="2465"/>
      <c r="CR1570" s="2465"/>
      <c r="CS1570" s="2465"/>
      <c r="CT1570" s="2465"/>
      <c r="CU1570" s="2465"/>
      <c r="CV1570" s="2465"/>
      <c r="CW1570" s="2465"/>
      <c r="CX1570" s="2465"/>
      <c r="CY1570" s="2465"/>
      <c r="CZ1570" s="2465"/>
      <c r="DA1570" s="2465"/>
      <c r="DB1570" s="2465"/>
      <c r="DC1570" s="2465"/>
      <c r="DD1570" s="2465"/>
      <c r="DE1570" s="2465"/>
      <c r="DF1570" s="2465"/>
      <c r="DG1570" s="2465"/>
      <c r="DH1570" s="2465"/>
      <c r="DI1570" s="2465"/>
      <c r="DJ1570" s="2465"/>
      <c r="DK1570" s="2465"/>
      <c r="DL1570" s="2465"/>
      <c r="DM1570" s="2465"/>
      <c r="DN1570" s="2465"/>
      <c r="DO1570" s="2465"/>
      <c r="DP1570" s="2465"/>
      <c r="DQ1570" s="2465"/>
      <c r="DR1570" s="2465"/>
      <c r="DS1570" s="2465"/>
      <c r="DT1570" s="2465"/>
      <c r="DU1570" s="2465"/>
    </row>
    <row r="1571" spans="3:125" ht="30.75" customHeight="1">
      <c r="P1571" s="2465" t="s">
        <v>1074</v>
      </c>
      <c r="Q1571" s="2465"/>
      <c r="R1571" s="2465"/>
      <c r="S1571" s="2465"/>
      <c r="T1571" s="2465"/>
      <c r="U1571" s="2465"/>
      <c r="V1571" s="2465"/>
      <c r="W1571" s="2465"/>
      <c r="X1571" s="2465"/>
      <c r="Y1571" s="2465"/>
      <c r="Z1571" s="2465"/>
      <c r="AA1571" s="2465"/>
      <c r="AB1571" s="2465"/>
      <c r="AC1571" s="2465"/>
      <c r="AD1571" s="2465"/>
      <c r="AE1571" s="2465"/>
      <c r="AF1571" s="2465"/>
      <c r="AG1571" s="2465"/>
      <c r="AH1571" s="2465"/>
      <c r="AI1571" s="2465"/>
      <c r="AJ1571" s="2465"/>
      <c r="AK1571" s="2465"/>
      <c r="AL1571" s="2465"/>
      <c r="AM1571" s="2465"/>
      <c r="AN1571" s="2465"/>
      <c r="AO1571" s="2465"/>
      <c r="AP1571" s="2465"/>
      <c r="AQ1571" s="2465"/>
      <c r="AR1571" s="2465"/>
      <c r="AS1571" s="2465"/>
      <c r="AT1571" s="2465"/>
      <c r="AU1571" s="2465"/>
      <c r="AV1571" s="2465"/>
      <c r="AW1571" s="2465"/>
      <c r="AX1571" s="2465"/>
      <c r="AY1571" s="2465"/>
      <c r="AZ1571" s="2465"/>
      <c r="BA1571" s="2465"/>
      <c r="BB1571" s="2465"/>
      <c r="BC1571" s="2465"/>
      <c r="BD1571" s="2465"/>
      <c r="BE1571" s="2465"/>
      <c r="BF1571" s="2465"/>
      <c r="BG1571" s="2465"/>
      <c r="BH1571" s="2465"/>
      <c r="BI1571" s="2465"/>
      <c r="BJ1571" s="2465"/>
      <c r="BK1571" s="2465"/>
      <c r="BL1571" s="2465"/>
      <c r="BM1571" s="2465"/>
      <c r="BN1571" s="2465"/>
      <c r="BO1571" s="2465"/>
      <c r="BP1571" s="2465"/>
      <c r="BQ1571" s="2465"/>
      <c r="BR1571" s="2465"/>
      <c r="BS1571" s="2465"/>
      <c r="BT1571" s="2465"/>
      <c r="BU1571" s="2465"/>
      <c r="BV1571" s="2465"/>
      <c r="BW1571" s="2465"/>
      <c r="BX1571" s="2465"/>
      <c r="BY1571" s="2465"/>
      <c r="BZ1571" s="2465"/>
      <c r="CA1571" s="2465"/>
      <c r="CB1571" s="2465"/>
      <c r="CC1571" s="2465"/>
      <c r="CD1571" s="2465"/>
      <c r="CE1571" s="2465"/>
      <c r="CF1571" s="2465"/>
      <c r="CG1571" s="2465"/>
      <c r="CH1571" s="2465"/>
      <c r="CI1571" s="2465"/>
      <c r="CJ1571" s="2465"/>
      <c r="CK1571" s="2465"/>
      <c r="CL1571" s="2465"/>
      <c r="CM1571" s="2465"/>
      <c r="CN1571" s="2465"/>
      <c r="CO1571" s="2465"/>
      <c r="CP1571" s="2465"/>
      <c r="CQ1571" s="2465"/>
      <c r="CR1571" s="2465"/>
      <c r="CS1571" s="2465"/>
      <c r="CT1571" s="2465"/>
      <c r="CU1571" s="2465"/>
      <c r="CV1571" s="2465"/>
      <c r="CW1571" s="2465"/>
      <c r="CX1571" s="2465"/>
      <c r="CY1571" s="2465"/>
      <c r="CZ1571" s="2465"/>
      <c r="DA1571" s="2465"/>
      <c r="DB1571" s="2465"/>
      <c r="DC1571" s="2465"/>
      <c r="DD1571" s="2465"/>
      <c r="DE1571" s="2465"/>
      <c r="DF1571" s="2465"/>
      <c r="DG1571" s="2465"/>
      <c r="DH1571" s="2465"/>
      <c r="DI1571" s="2465"/>
      <c r="DJ1571" s="2465"/>
      <c r="DK1571" s="2465"/>
      <c r="DL1571" s="2465"/>
      <c r="DM1571" s="2465"/>
      <c r="DN1571" s="2465"/>
      <c r="DO1571" s="2465"/>
      <c r="DP1571" s="2465"/>
      <c r="DQ1571" s="2465"/>
      <c r="DR1571" s="2465"/>
      <c r="DS1571" s="2465"/>
      <c r="DT1571" s="2465"/>
      <c r="DU1571" s="2465"/>
    </row>
    <row r="1572" spans="3:125" ht="30.75" customHeight="1">
      <c r="P1572" s="2465" t="s">
        <v>1075</v>
      </c>
      <c r="Q1572" s="2465"/>
      <c r="R1572" s="2465"/>
      <c r="S1572" s="2465"/>
      <c r="T1572" s="2465"/>
      <c r="U1572" s="2465"/>
      <c r="V1572" s="2465"/>
      <c r="W1572" s="2465"/>
      <c r="X1572" s="2465"/>
      <c r="Y1572" s="2465"/>
      <c r="Z1572" s="2465"/>
      <c r="AA1572" s="2465"/>
      <c r="AB1572" s="2465"/>
      <c r="AC1572" s="2465"/>
      <c r="AD1572" s="2465"/>
      <c r="AE1572" s="2465"/>
      <c r="AF1572" s="2465"/>
      <c r="AG1572" s="2465"/>
      <c r="AH1572" s="2465"/>
      <c r="AI1572" s="2465"/>
      <c r="AJ1572" s="2465"/>
      <c r="AK1572" s="2465"/>
      <c r="AL1572" s="2465"/>
      <c r="AM1572" s="2465"/>
      <c r="AN1572" s="2465"/>
      <c r="AO1572" s="2465"/>
      <c r="AP1572" s="2465"/>
      <c r="AQ1572" s="2465"/>
      <c r="AR1572" s="2465"/>
      <c r="AS1572" s="2465"/>
      <c r="AT1572" s="2465"/>
      <c r="AU1572" s="2465"/>
      <c r="AV1572" s="2465"/>
      <c r="AW1572" s="2465"/>
      <c r="AX1572" s="2465"/>
      <c r="AY1572" s="2465"/>
      <c r="AZ1572" s="2465"/>
      <c r="BA1572" s="2465"/>
      <c r="BB1572" s="2465"/>
      <c r="BC1572" s="2465"/>
      <c r="BD1572" s="2465"/>
      <c r="BE1572" s="2465"/>
      <c r="BF1572" s="2465"/>
      <c r="BG1572" s="2465"/>
      <c r="BH1572" s="2465"/>
      <c r="BI1572" s="2465"/>
      <c r="BJ1572" s="2465"/>
      <c r="BK1572" s="2465"/>
      <c r="BL1572" s="2465"/>
      <c r="BM1572" s="2465"/>
      <c r="BN1572" s="2465"/>
      <c r="BO1572" s="2465"/>
      <c r="BP1572" s="2465"/>
      <c r="BQ1572" s="2465"/>
      <c r="BR1572" s="2465"/>
      <c r="BS1572" s="2465"/>
      <c r="BT1572" s="2465"/>
      <c r="BU1572" s="2465"/>
      <c r="BV1572" s="2465"/>
      <c r="BW1572" s="2465"/>
      <c r="BX1572" s="2465"/>
      <c r="BY1572" s="2465"/>
      <c r="BZ1572" s="2465"/>
      <c r="CA1572" s="2465"/>
      <c r="CB1572" s="2465"/>
      <c r="CC1572" s="2465"/>
      <c r="CD1572" s="2465"/>
      <c r="CE1572" s="2465"/>
      <c r="CF1572" s="2465"/>
      <c r="CG1572" s="2465"/>
      <c r="CH1572" s="2465"/>
      <c r="CI1572" s="2465"/>
      <c r="CJ1572" s="2465"/>
      <c r="CK1572" s="2465"/>
      <c r="CL1572" s="2465"/>
      <c r="CM1572" s="2465"/>
      <c r="CN1572" s="2465"/>
      <c r="CO1572" s="2465"/>
      <c r="CP1572" s="2465"/>
      <c r="CQ1572" s="2465"/>
      <c r="CR1572" s="2465"/>
      <c r="CS1572" s="2465"/>
      <c r="CT1572" s="2465"/>
      <c r="CU1572" s="2465"/>
      <c r="CV1572" s="2465"/>
      <c r="CW1572" s="2465"/>
      <c r="CX1572" s="2465"/>
      <c r="CY1572" s="2465"/>
      <c r="CZ1572" s="2465"/>
      <c r="DA1572" s="2465"/>
      <c r="DB1572" s="2465"/>
      <c r="DC1572" s="2465"/>
      <c r="DD1572" s="2465"/>
      <c r="DE1572" s="2465"/>
      <c r="DF1572" s="2465"/>
      <c r="DG1572" s="2465"/>
      <c r="DH1572" s="2465"/>
      <c r="DI1572" s="2465"/>
      <c r="DJ1572" s="2465"/>
      <c r="DK1572" s="2465"/>
      <c r="DL1572" s="2465"/>
      <c r="DM1572" s="2465"/>
      <c r="DN1572" s="2465"/>
      <c r="DO1572" s="2465"/>
      <c r="DP1572" s="2465"/>
      <c r="DQ1572" s="2465"/>
      <c r="DR1572" s="2465"/>
      <c r="DS1572" s="2465"/>
      <c r="DT1572" s="2465"/>
      <c r="DU1572" s="2465"/>
    </row>
    <row r="1573" spans="3:125" ht="30.75" customHeight="1">
      <c r="P1573" s="2465" t="s">
        <v>1109</v>
      </c>
      <c r="Q1573" s="2465"/>
      <c r="R1573" s="2465"/>
      <c r="S1573" s="2465"/>
      <c r="T1573" s="2465"/>
      <c r="U1573" s="2465"/>
      <c r="V1573" s="2465"/>
      <c r="W1573" s="2465"/>
      <c r="X1573" s="2465"/>
      <c r="Y1573" s="2465"/>
      <c r="Z1573" s="2465"/>
      <c r="AA1573" s="2465"/>
      <c r="AB1573" s="2465"/>
      <c r="AC1573" s="2465"/>
      <c r="AD1573" s="2465"/>
      <c r="AE1573" s="2465"/>
      <c r="AF1573" s="2465"/>
      <c r="AG1573" s="2465"/>
      <c r="AH1573" s="2465"/>
      <c r="AI1573" s="2465"/>
      <c r="AJ1573" s="2465"/>
      <c r="AK1573" s="2465"/>
      <c r="AL1573" s="2465"/>
      <c r="AM1573" s="2465"/>
      <c r="AN1573" s="2465"/>
      <c r="AO1573" s="2465"/>
      <c r="AP1573" s="2465"/>
      <c r="AQ1573" s="2465"/>
      <c r="AR1573" s="2465"/>
      <c r="AS1573" s="2465"/>
      <c r="AT1573" s="2465"/>
      <c r="AU1573" s="2465"/>
      <c r="AV1573" s="2465"/>
      <c r="AW1573" s="2465"/>
      <c r="AX1573" s="2465"/>
      <c r="AY1573" s="2465"/>
      <c r="AZ1573" s="2465"/>
      <c r="BA1573" s="2465"/>
      <c r="BB1573" s="2465"/>
      <c r="BC1573" s="2465"/>
      <c r="BD1573" s="2465"/>
      <c r="BE1573" s="2465"/>
      <c r="BF1573" s="2465"/>
      <c r="BG1573" s="2465"/>
      <c r="BH1573" s="2465"/>
      <c r="BI1573" s="2465"/>
      <c r="BJ1573" s="2465"/>
      <c r="BK1573" s="2465"/>
      <c r="BL1573" s="2465"/>
      <c r="BM1573" s="2465"/>
      <c r="BN1573" s="2465"/>
      <c r="BO1573" s="2465"/>
      <c r="BP1573" s="2465"/>
      <c r="BQ1573" s="2465"/>
      <c r="BR1573" s="2465"/>
      <c r="BS1573" s="2465"/>
      <c r="BT1573" s="2465"/>
      <c r="BU1573" s="2465"/>
      <c r="BV1573" s="2465"/>
      <c r="BW1573" s="2465"/>
      <c r="BX1573" s="2465"/>
      <c r="BY1573" s="2465"/>
      <c r="BZ1573" s="2465"/>
      <c r="CA1573" s="2465"/>
      <c r="CB1573" s="2465"/>
      <c r="CC1573" s="2465"/>
      <c r="CD1573" s="2465"/>
      <c r="CE1573" s="2465"/>
      <c r="CF1573" s="2465"/>
      <c r="CG1573" s="2465"/>
      <c r="CH1573" s="2465"/>
      <c r="CI1573" s="2465"/>
      <c r="CJ1573" s="2465"/>
      <c r="CK1573" s="2465"/>
      <c r="CL1573" s="2465"/>
      <c r="CM1573" s="2465"/>
      <c r="CN1573" s="2465"/>
      <c r="CO1573" s="2465"/>
      <c r="CP1573" s="2465"/>
      <c r="CQ1573" s="2465"/>
      <c r="CR1573" s="2465"/>
      <c r="CS1573" s="2465"/>
      <c r="CT1573" s="2465"/>
      <c r="CU1573" s="2465"/>
      <c r="CV1573" s="2465"/>
      <c r="CW1573" s="2465"/>
      <c r="CX1573" s="2465"/>
      <c r="CY1573" s="2465"/>
      <c r="CZ1573" s="2465"/>
      <c r="DA1573" s="2465"/>
      <c r="DB1573" s="2465"/>
      <c r="DC1573" s="2465"/>
      <c r="DD1573" s="2465"/>
      <c r="DE1573" s="2465"/>
      <c r="DF1573" s="2465"/>
      <c r="DG1573" s="2465"/>
      <c r="DH1573" s="2465"/>
      <c r="DI1573" s="2465"/>
      <c r="DJ1573" s="2465"/>
      <c r="DK1573" s="2465"/>
      <c r="DL1573" s="2465"/>
      <c r="DM1573" s="2465"/>
      <c r="DN1573" s="2465"/>
      <c r="DO1573" s="2465"/>
      <c r="DP1573" s="2465"/>
      <c r="DQ1573" s="2465"/>
      <c r="DR1573" s="2465"/>
      <c r="DS1573" s="2465"/>
      <c r="DT1573" s="2465"/>
      <c r="DU1573" s="2465"/>
    </row>
    <row r="1574" spans="3:125" ht="30.75" customHeight="1">
      <c r="P1574" s="574"/>
      <c r="Q1574" s="574"/>
      <c r="R1574" s="574"/>
      <c r="S1574" s="574"/>
      <c r="T1574" s="574"/>
      <c r="U1574" s="574"/>
      <c r="V1574" s="574"/>
      <c r="W1574" s="574"/>
      <c r="X1574" s="574"/>
      <c r="Y1574" s="574"/>
      <c r="Z1574" s="574"/>
      <c r="AA1574" s="574"/>
      <c r="AB1574" s="574"/>
      <c r="AC1574" s="574"/>
      <c r="AD1574" s="574"/>
      <c r="AE1574" s="574"/>
      <c r="AF1574" s="574"/>
      <c r="AG1574" s="574"/>
      <c r="AH1574" s="574"/>
      <c r="AI1574" s="574"/>
      <c r="AJ1574" s="574"/>
      <c r="AK1574" s="574"/>
      <c r="AL1574" s="574"/>
      <c r="AM1574" s="574"/>
      <c r="AN1574" s="574"/>
      <c r="AO1574" s="574"/>
      <c r="AP1574" s="574"/>
      <c r="AQ1574" s="574"/>
      <c r="AR1574" s="574"/>
      <c r="AS1574" s="574"/>
      <c r="AT1574" s="574"/>
      <c r="AU1574" s="574"/>
      <c r="AV1574" s="574"/>
      <c r="AW1574" s="574"/>
      <c r="AX1574" s="574"/>
      <c r="AY1574" s="574"/>
      <c r="AZ1574" s="574"/>
      <c r="BA1574" s="574"/>
      <c r="BB1574" s="574"/>
      <c r="BC1574" s="574"/>
      <c r="BD1574" s="574"/>
      <c r="BE1574" s="574"/>
      <c r="BF1574" s="574"/>
      <c r="BG1574" s="574"/>
      <c r="BH1574" s="574"/>
      <c r="BI1574" s="574"/>
      <c r="BJ1574" s="574"/>
      <c r="BK1574" s="574"/>
      <c r="BL1574" s="574"/>
      <c r="BM1574" s="574"/>
      <c r="BN1574" s="574"/>
      <c r="BO1574" s="574"/>
      <c r="BP1574" s="574"/>
      <c r="BQ1574" s="574"/>
      <c r="BR1574" s="574"/>
      <c r="BS1574" s="574"/>
      <c r="BT1574" s="574"/>
      <c r="BU1574" s="574"/>
      <c r="BV1574" s="574"/>
      <c r="BW1574" s="574"/>
      <c r="BX1574" s="574"/>
      <c r="BY1574" s="574"/>
      <c r="BZ1574" s="574"/>
      <c r="CA1574" s="574"/>
      <c r="CB1574" s="574"/>
      <c r="CC1574" s="574"/>
      <c r="CD1574" s="574"/>
      <c r="CE1574" s="574"/>
      <c r="CF1574" s="574"/>
      <c r="CG1574" s="574"/>
      <c r="CH1574" s="574"/>
      <c r="CI1574" s="574"/>
      <c r="CJ1574" s="574"/>
      <c r="CK1574" s="574"/>
      <c r="CL1574" s="574"/>
      <c r="CM1574" s="574"/>
      <c r="CN1574" s="574"/>
      <c r="CO1574" s="574"/>
      <c r="CP1574" s="574"/>
      <c r="CQ1574" s="574"/>
      <c r="CR1574" s="574"/>
      <c r="CS1574" s="574"/>
      <c r="CT1574" s="574"/>
      <c r="CU1574" s="574"/>
      <c r="CV1574" s="574"/>
      <c r="CW1574" s="574"/>
      <c r="CX1574" s="574"/>
      <c r="CY1574" s="574"/>
      <c r="CZ1574" s="574"/>
      <c r="DA1574" s="574"/>
      <c r="DB1574" s="574"/>
      <c r="DC1574" s="574"/>
      <c r="DD1574" s="574"/>
      <c r="DE1574" s="574"/>
      <c r="DF1574" s="574"/>
      <c r="DG1574" s="574"/>
      <c r="DH1574" s="574"/>
      <c r="DI1574" s="574"/>
      <c r="DJ1574" s="574"/>
      <c r="DK1574" s="574"/>
      <c r="DL1574" s="574"/>
      <c r="DM1574" s="574"/>
      <c r="DN1574" s="574"/>
      <c r="DO1574" s="574"/>
      <c r="DP1574" s="574"/>
      <c r="DQ1574" s="574"/>
      <c r="DR1574" s="574"/>
      <c r="DS1574" s="574"/>
      <c r="DT1574" s="574"/>
      <c r="DU1574" s="574"/>
    </row>
    <row r="1575" spans="3:125" ht="24" customHeight="1">
      <c r="BH1575" s="2464" t="s">
        <v>610</v>
      </c>
      <c r="BI1575" s="2464"/>
      <c r="BJ1575" s="2464"/>
      <c r="BK1575" s="2464"/>
      <c r="BL1575" s="2464"/>
      <c r="BM1575" s="2358">
        <v>24</v>
      </c>
      <c r="BN1575" s="2358"/>
      <c r="BO1575" s="2358"/>
      <c r="BP1575" s="2358"/>
      <c r="BQ1575" s="2358"/>
      <c r="BR1575" s="2465" t="s">
        <v>610</v>
      </c>
      <c r="BS1575" s="2465"/>
      <c r="BT1575" s="2465"/>
      <c r="BU1575" s="2465"/>
      <c r="BV1575" s="2465"/>
    </row>
    <row r="1576" spans="3:125" ht="22.5" customHeight="1"/>
    <row r="1577" spans="3:125" ht="24">
      <c r="C1577" s="482"/>
      <c r="D1577" s="482"/>
      <c r="E1577" s="482"/>
      <c r="F1577" s="482"/>
      <c r="G1577" s="482"/>
      <c r="H1577" s="482"/>
      <c r="I1577" s="482"/>
      <c r="J1577" s="482"/>
      <c r="K1577" s="482"/>
      <c r="L1577" s="482"/>
      <c r="M1577" s="482"/>
      <c r="N1577" s="482"/>
      <c r="O1577" s="482"/>
      <c r="P1577" s="482"/>
      <c r="Q1577" s="482"/>
      <c r="R1577" s="482"/>
      <c r="S1577" s="482"/>
      <c r="T1577" s="482"/>
      <c r="U1577" s="482"/>
      <c r="V1577" s="482"/>
      <c r="W1577" s="482"/>
      <c r="X1577" s="482"/>
      <c r="Y1577" s="482"/>
      <c r="Z1577" s="482"/>
      <c r="AA1577" s="482"/>
      <c r="AB1577" s="482"/>
      <c r="AC1577" s="482"/>
      <c r="AD1577" s="482"/>
      <c r="AE1577" s="482"/>
      <c r="AF1577" s="482"/>
      <c r="AG1577" s="482"/>
      <c r="AH1577" s="482"/>
      <c r="AI1577" s="482"/>
      <c r="AJ1577" s="482"/>
      <c r="AK1577" s="482"/>
      <c r="AL1577" s="482"/>
      <c r="AM1577" s="482"/>
      <c r="AV1577" s="2476" t="s">
        <v>1108</v>
      </c>
      <c r="AW1577" s="2476"/>
      <c r="AX1577" s="2476"/>
      <c r="AY1577" s="2476"/>
      <c r="AZ1577" s="2476"/>
      <c r="BA1577" s="2476"/>
      <c r="BB1577" s="2476"/>
      <c r="BC1577" s="2476"/>
      <c r="BD1577" s="2476"/>
      <c r="BE1577" s="2476"/>
      <c r="BF1577" s="2476"/>
      <c r="BG1577" s="2476"/>
      <c r="BH1577" s="2476"/>
      <c r="BI1577" s="2476"/>
      <c r="BJ1577" s="2476"/>
      <c r="BK1577" s="2476"/>
      <c r="BL1577" s="2476"/>
      <c r="BM1577" s="2476"/>
      <c r="BN1577" s="2476"/>
      <c r="BO1577" s="2476"/>
      <c r="BP1577" s="2476"/>
      <c r="BQ1577" s="2476"/>
      <c r="BR1577" s="2476"/>
      <c r="BS1577" s="2476"/>
      <c r="BT1577" s="2476"/>
      <c r="BU1577" s="2476"/>
      <c r="BV1577" s="2476"/>
      <c r="BW1577" s="2476"/>
      <c r="BX1577" s="2476"/>
      <c r="BY1577" s="2476"/>
      <c r="BZ1577" s="2476"/>
      <c r="CA1577" s="2476"/>
      <c r="CB1577" s="2476"/>
      <c r="CC1577" s="2476"/>
      <c r="CD1577" s="2476"/>
      <c r="CE1577" s="2476"/>
      <c r="CF1577" s="482"/>
      <c r="CG1577" s="482"/>
      <c r="CH1577" s="482"/>
      <c r="CI1577" s="482"/>
      <c r="CJ1577" s="482"/>
      <c r="CK1577" s="482"/>
      <c r="CL1577" s="482"/>
      <c r="CM1577" s="482"/>
      <c r="CN1577" s="482"/>
      <c r="CO1577" s="482"/>
      <c r="CP1577" s="482"/>
      <c r="CQ1577" s="482"/>
      <c r="CR1577" s="482"/>
      <c r="CS1577" s="482"/>
      <c r="CT1577" s="482"/>
      <c r="CU1577" s="482"/>
      <c r="CV1577" s="482"/>
      <c r="CW1577" s="482"/>
    </row>
    <row r="1578" spans="3:125" ht="22.5" customHeight="1"/>
    <row r="1579" spans="3:125" ht="22.5" customHeight="1">
      <c r="J1579" s="2465" t="s">
        <v>1076</v>
      </c>
      <c r="K1579" s="2465"/>
      <c r="L1579" s="2465"/>
      <c r="M1579" s="2465"/>
      <c r="N1579" s="2465"/>
      <c r="O1579" s="2465"/>
      <c r="P1579" s="2465"/>
      <c r="Q1579" s="2465"/>
      <c r="R1579" s="2465"/>
      <c r="S1579" s="2465"/>
      <c r="T1579" s="2465"/>
      <c r="U1579" s="2465"/>
      <c r="V1579" s="2465"/>
      <c r="W1579" s="2465"/>
      <c r="X1579" s="2465"/>
      <c r="Y1579" s="2465"/>
      <c r="Z1579" s="2465"/>
      <c r="AA1579" s="2465"/>
      <c r="AB1579" s="2465"/>
      <c r="AC1579" s="2465"/>
      <c r="AD1579" s="2465"/>
      <c r="AE1579" s="2465"/>
      <c r="AF1579" s="2465"/>
      <c r="AG1579" s="2465"/>
      <c r="AH1579" s="2465"/>
      <c r="AI1579" s="2465"/>
      <c r="AJ1579" s="2465"/>
      <c r="AK1579" s="2465"/>
      <c r="AL1579" s="2465"/>
      <c r="AM1579" s="2465"/>
      <c r="AN1579" s="2465"/>
      <c r="AO1579" s="2465"/>
      <c r="AP1579" s="2465"/>
      <c r="AQ1579" s="2465"/>
      <c r="AR1579" s="2465"/>
      <c r="AS1579" s="2465"/>
      <c r="AT1579" s="2465"/>
      <c r="AU1579" s="2465"/>
      <c r="AV1579" s="2465"/>
      <c r="AW1579" s="2465"/>
      <c r="AX1579" s="2465"/>
      <c r="AY1579" s="2465"/>
      <c r="AZ1579" s="2465"/>
      <c r="BA1579" s="2465"/>
      <c r="BB1579" s="2465"/>
      <c r="BC1579" s="2465"/>
      <c r="BD1579" s="2465"/>
      <c r="BE1579" s="2465"/>
      <c r="BF1579" s="2465"/>
      <c r="BG1579" s="2465"/>
      <c r="BH1579" s="2465"/>
      <c r="BI1579" s="2465"/>
      <c r="BJ1579" s="2465"/>
      <c r="BK1579" s="2465"/>
      <c r="BL1579" s="2465"/>
    </row>
    <row r="1580" spans="3:125" ht="12.75" customHeight="1"/>
    <row r="1581" spans="3:125" ht="30.75" customHeight="1">
      <c r="P1581" s="2465" t="s">
        <v>1077</v>
      </c>
      <c r="Q1581" s="2465"/>
      <c r="R1581" s="2465"/>
      <c r="S1581" s="2465"/>
      <c r="T1581" s="2465"/>
      <c r="U1581" s="2465"/>
      <c r="V1581" s="2465"/>
      <c r="W1581" s="2465"/>
      <c r="X1581" s="2465"/>
      <c r="Y1581" s="2465"/>
      <c r="Z1581" s="2465"/>
      <c r="AA1581" s="2465"/>
      <c r="AB1581" s="2465"/>
      <c r="AC1581" s="2465"/>
      <c r="AD1581" s="2465"/>
      <c r="AE1581" s="2465"/>
      <c r="AF1581" s="2465"/>
      <c r="AG1581" s="2465"/>
      <c r="AH1581" s="2465"/>
      <c r="AI1581" s="2465"/>
      <c r="AJ1581" s="2465"/>
      <c r="AK1581" s="2465"/>
      <c r="AL1581" s="2465"/>
      <c r="AM1581" s="2465"/>
      <c r="AN1581" s="2465"/>
      <c r="AO1581" s="2465"/>
      <c r="AP1581" s="2465"/>
      <c r="AQ1581" s="2465"/>
      <c r="AR1581" s="2465"/>
      <c r="AS1581" s="2465"/>
      <c r="AT1581" s="2465"/>
      <c r="AU1581" s="2465"/>
      <c r="AV1581" s="2465"/>
      <c r="AW1581" s="2465"/>
      <c r="AX1581" s="2465"/>
      <c r="AY1581" s="2465"/>
      <c r="AZ1581" s="2465"/>
      <c r="BA1581" s="2465"/>
      <c r="BB1581" s="2465"/>
      <c r="BC1581" s="2465"/>
      <c r="BD1581" s="2465"/>
      <c r="BE1581" s="2465"/>
      <c r="BF1581" s="2465"/>
      <c r="BG1581" s="2465"/>
      <c r="BH1581" s="2465"/>
      <c r="BI1581" s="2465"/>
      <c r="BJ1581" s="2465"/>
      <c r="BK1581" s="2465"/>
      <c r="BL1581" s="2465"/>
      <c r="BM1581" s="2465"/>
      <c r="BN1581" s="2465"/>
      <c r="BO1581" s="2465"/>
      <c r="BP1581" s="2465"/>
      <c r="BQ1581" s="2465"/>
      <c r="BR1581" s="2465"/>
      <c r="BS1581" s="2465"/>
      <c r="BT1581" s="2465"/>
      <c r="BU1581" s="2465"/>
      <c r="BV1581" s="2465"/>
      <c r="BW1581" s="2465"/>
      <c r="BX1581" s="2465"/>
      <c r="BY1581" s="2465"/>
      <c r="BZ1581" s="2465"/>
      <c r="CA1581" s="2465"/>
      <c r="CB1581" s="2465"/>
      <c r="CC1581" s="2465"/>
      <c r="CD1581" s="2465"/>
      <c r="CE1581" s="2465"/>
      <c r="CF1581" s="2465"/>
      <c r="CG1581" s="2465"/>
      <c r="CH1581" s="2465"/>
      <c r="CI1581" s="2465"/>
      <c r="CJ1581" s="2465"/>
      <c r="CK1581" s="2465"/>
      <c r="CL1581" s="2465"/>
      <c r="CM1581" s="2465"/>
      <c r="CN1581" s="2465"/>
      <c r="CO1581" s="2465"/>
      <c r="CP1581" s="2465"/>
      <c r="CQ1581" s="2465"/>
      <c r="CR1581" s="2465"/>
      <c r="CS1581" s="2465"/>
      <c r="CT1581" s="2465"/>
      <c r="CU1581" s="2465"/>
      <c r="CV1581" s="2465"/>
      <c r="CW1581" s="2465"/>
      <c r="CX1581" s="2465"/>
      <c r="CY1581" s="2465"/>
      <c r="CZ1581" s="2465"/>
      <c r="DA1581" s="2465"/>
      <c r="DB1581" s="2465"/>
      <c r="DC1581" s="2465"/>
      <c r="DD1581" s="2465"/>
      <c r="DE1581" s="2465"/>
      <c r="DF1581" s="2465"/>
      <c r="DG1581" s="2465"/>
      <c r="DH1581" s="2465"/>
      <c r="DI1581" s="2465"/>
      <c r="DJ1581" s="2465"/>
      <c r="DK1581" s="2465"/>
      <c r="DL1581" s="2465"/>
      <c r="DM1581" s="2465"/>
      <c r="DN1581" s="2465"/>
      <c r="DO1581" s="2465"/>
      <c r="DP1581" s="2465"/>
      <c r="DQ1581" s="2465"/>
      <c r="DR1581" s="2465"/>
      <c r="DS1581" s="2465"/>
      <c r="DT1581" s="2465"/>
      <c r="DU1581" s="2465"/>
    </row>
    <row r="1582" spans="3:125" ht="30.75" customHeight="1">
      <c r="P1582" s="2465" t="s">
        <v>1078</v>
      </c>
      <c r="Q1582" s="2465"/>
      <c r="R1582" s="2465"/>
      <c r="S1582" s="2465"/>
      <c r="T1582" s="2465"/>
      <c r="U1582" s="2465"/>
      <c r="V1582" s="2465"/>
      <c r="W1582" s="2465"/>
      <c r="X1582" s="2465"/>
      <c r="Y1582" s="2465"/>
      <c r="Z1582" s="2465"/>
      <c r="AA1582" s="2465"/>
      <c r="AB1582" s="2465"/>
      <c r="AC1582" s="2465"/>
      <c r="AD1582" s="2465"/>
      <c r="AE1582" s="2465"/>
      <c r="AF1582" s="2465"/>
      <c r="AG1582" s="2465"/>
      <c r="AH1582" s="2465"/>
      <c r="AI1582" s="2465"/>
      <c r="AJ1582" s="2465"/>
      <c r="AK1582" s="2465"/>
      <c r="AL1582" s="2465"/>
      <c r="AM1582" s="2465"/>
      <c r="AN1582" s="2465"/>
      <c r="AO1582" s="2465"/>
      <c r="AP1582" s="2465"/>
      <c r="AQ1582" s="2465"/>
      <c r="AR1582" s="2465"/>
      <c r="AS1582" s="2465"/>
      <c r="AT1582" s="2465"/>
      <c r="AU1582" s="2465"/>
      <c r="AV1582" s="2465"/>
      <c r="AW1582" s="2465"/>
      <c r="AX1582" s="2465"/>
      <c r="AY1582" s="2465"/>
      <c r="AZ1582" s="2465"/>
      <c r="BA1582" s="2465"/>
      <c r="BB1582" s="2465"/>
      <c r="BC1582" s="2465"/>
      <c r="BD1582" s="2465"/>
      <c r="BE1582" s="2465"/>
      <c r="BF1582" s="2465"/>
      <c r="BG1582" s="2465"/>
      <c r="BH1582" s="2465"/>
      <c r="BI1582" s="2465"/>
      <c r="BJ1582" s="2465"/>
      <c r="BK1582" s="2465"/>
      <c r="BL1582" s="2465"/>
      <c r="BM1582" s="2465"/>
      <c r="BN1582" s="2465"/>
      <c r="BO1582" s="2465"/>
      <c r="BP1582" s="2465"/>
      <c r="BQ1582" s="2465"/>
      <c r="BR1582" s="2465"/>
      <c r="BS1582" s="2465"/>
      <c r="BT1582" s="2465"/>
      <c r="BU1582" s="2465"/>
      <c r="BV1582" s="2465"/>
      <c r="BW1582" s="2465"/>
      <c r="BX1582" s="2465"/>
      <c r="BY1582" s="2465"/>
      <c r="BZ1582" s="2465"/>
      <c r="CA1582" s="2465"/>
      <c r="CB1582" s="2465"/>
      <c r="CC1582" s="2465"/>
      <c r="CD1582" s="2465"/>
      <c r="CE1582" s="2465"/>
      <c r="CF1582" s="2465"/>
      <c r="CG1582" s="2465"/>
      <c r="CH1582" s="2465"/>
      <c r="CI1582" s="2465"/>
      <c r="CJ1582" s="2465"/>
      <c r="CK1582" s="2465"/>
      <c r="CL1582" s="2465"/>
      <c r="CM1582" s="2465"/>
      <c r="CN1582" s="2465"/>
      <c r="CO1582" s="2465"/>
      <c r="CP1582" s="2465"/>
      <c r="CQ1582" s="2465"/>
      <c r="CR1582" s="2465"/>
      <c r="CS1582" s="2465"/>
      <c r="CT1582" s="2465"/>
      <c r="CU1582" s="2465"/>
      <c r="CV1582" s="2465"/>
      <c r="CW1582" s="2465"/>
      <c r="CX1582" s="2465"/>
      <c r="CY1582" s="2465"/>
      <c r="CZ1582" s="2465"/>
      <c r="DA1582" s="2465"/>
      <c r="DB1582" s="2465"/>
      <c r="DC1582" s="2465"/>
      <c r="DD1582" s="2465"/>
      <c r="DE1582" s="2465"/>
      <c r="DF1582" s="2465"/>
      <c r="DG1582" s="2465"/>
      <c r="DH1582" s="2465"/>
      <c r="DI1582" s="2465"/>
      <c r="DJ1582" s="2465"/>
      <c r="DK1582" s="2465"/>
      <c r="DL1582" s="2465"/>
      <c r="DM1582" s="2465"/>
      <c r="DN1582" s="2465"/>
      <c r="DO1582" s="2465"/>
      <c r="DP1582" s="2465"/>
      <c r="DQ1582" s="2465"/>
      <c r="DR1582" s="2465"/>
      <c r="DS1582" s="2465"/>
      <c r="DT1582" s="2465"/>
      <c r="DU1582" s="2465"/>
    </row>
    <row r="1583" spans="3:125" ht="30.75" customHeight="1">
      <c r="P1583" s="2465" t="s">
        <v>1079</v>
      </c>
      <c r="Q1583" s="2465"/>
      <c r="R1583" s="2465"/>
      <c r="S1583" s="2465"/>
      <c r="T1583" s="2465"/>
      <c r="U1583" s="2465"/>
      <c r="V1583" s="2465"/>
      <c r="W1583" s="2465"/>
      <c r="X1583" s="2465"/>
      <c r="Y1583" s="2465"/>
      <c r="Z1583" s="2465"/>
      <c r="AA1583" s="2465"/>
      <c r="AB1583" s="2465"/>
      <c r="AC1583" s="2465"/>
      <c r="AD1583" s="2465"/>
      <c r="AE1583" s="2465"/>
      <c r="AF1583" s="2465"/>
      <c r="AG1583" s="2465"/>
      <c r="AH1583" s="2465"/>
      <c r="AI1583" s="2465"/>
      <c r="AJ1583" s="2465"/>
      <c r="AK1583" s="2465"/>
      <c r="AL1583" s="2465"/>
      <c r="AM1583" s="2465"/>
      <c r="AN1583" s="2465"/>
      <c r="AO1583" s="2465"/>
      <c r="AP1583" s="2465"/>
      <c r="AQ1583" s="2465"/>
      <c r="AR1583" s="2465"/>
      <c r="AS1583" s="2465"/>
      <c r="AT1583" s="2465"/>
      <c r="AU1583" s="2465"/>
      <c r="AV1583" s="2465"/>
      <c r="AW1583" s="2465"/>
      <c r="AX1583" s="2465"/>
      <c r="AY1583" s="2465"/>
      <c r="AZ1583" s="2465"/>
      <c r="BA1583" s="2465"/>
      <c r="BB1583" s="2465"/>
      <c r="BC1583" s="2465"/>
      <c r="BD1583" s="2465"/>
      <c r="BE1583" s="2465"/>
      <c r="BF1583" s="2465"/>
      <c r="BG1583" s="2465"/>
      <c r="BH1583" s="2465"/>
      <c r="BI1583" s="2465"/>
      <c r="BJ1583" s="2465"/>
      <c r="BK1583" s="2465"/>
      <c r="BL1583" s="2465"/>
      <c r="BM1583" s="2465"/>
      <c r="BN1583" s="2465"/>
      <c r="BO1583" s="2465"/>
      <c r="BP1583" s="2465"/>
      <c r="BQ1583" s="2465"/>
      <c r="BR1583" s="2465"/>
      <c r="BS1583" s="2465"/>
      <c r="BT1583" s="2465"/>
      <c r="BU1583" s="2465"/>
      <c r="BV1583" s="2465"/>
      <c r="BW1583" s="2465"/>
      <c r="BX1583" s="2465"/>
      <c r="BY1583" s="2465"/>
      <c r="BZ1583" s="2465"/>
      <c r="CA1583" s="2465"/>
      <c r="CB1583" s="2465"/>
      <c r="CC1583" s="2465"/>
      <c r="CD1583" s="2465"/>
      <c r="CE1583" s="2465"/>
      <c r="CF1583" s="2465"/>
      <c r="CG1583" s="2465"/>
      <c r="CH1583" s="2465"/>
      <c r="CI1583" s="2465"/>
      <c r="CJ1583" s="2465"/>
      <c r="CK1583" s="2465"/>
      <c r="CL1583" s="2465"/>
      <c r="CM1583" s="2465"/>
      <c r="CN1583" s="2465"/>
      <c r="CO1583" s="2465"/>
      <c r="CP1583" s="2465"/>
      <c r="CQ1583" s="2465"/>
      <c r="CR1583" s="2465"/>
      <c r="CS1583" s="2465"/>
      <c r="CT1583" s="2465"/>
      <c r="CU1583" s="2465"/>
      <c r="CV1583" s="2465"/>
      <c r="CW1583" s="2465"/>
      <c r="CX1583" s="2465"/>
      <c r="CY1583" s="2465"/>
      <c r="CZ1583" s="2465"/>
      <c r="DA1583" s="2465"/>
      <c r="DB1583" s="2465"/>
      <c r="DC1583" s="2465"/>
      <c r="DD1583" s="2465"/>
      <c r="DE1583" s="2465"/>
      <c r="DF1583" s="2465"/>
      <c r="DG1583" s="2465"/>
      <c r="DH1583" s="2465"/>
      <c r="DI1583" s="2465"/>
      <c r="DJ1583" s="2465"/>
      <c r="DK1583" s="2465"/>
      <c r="DL1583" s="2465"/>
      <c r="DM1583" s="2465"/>
      <c r="DN1583" s="2465"/>
      <c r="DO1583" s="2465"/>
      <c r="DP1583" s="2465"/>
      <c r="DQ1583" s="2465"/>
      <c r="DR1583" s="2465"/>
      <c r="DS1583" s="2465"/>
      <c r="DT1583" s="2465"/>
      <c r="DU1583" s="2465"/>
    </row>
    <row r="1584" spans="3:125" ht="22.5" customHeight="1"/>
    <row r="1585" spans="10:125" ht="22.5" customHeight="1">
      <c r="J1585" s="2465" t="s">
        <v>1080</v>
      </c>
      <c r="K1585" s="2465"/>
      <c r="L1585" s="2465"/>
      <c r="M1585" s="2465"/>
      <c r="N1585" s="2465"/>
      <c r="O1585" s="2465"/>
      <c r="P1585" s="2465"/>
      <c r="Q1585" s="2465"/>
      <c r="R1585" s="2465"/>
      <c r="S1585" s="2465"/>
      <c r="T1585" s="2465"/>
      <c r="U1585" s="2465"/>
      <c r="V1585" s="2465"/>
      <c r="W1585" s="2465"/>
      <c r="X1585" s="2465"/>
      <c r="Y1585" s="2465"/>
      <c r="Z1585" s="2465"/>
      <c r="AA1585" s="2465"/>
      <c r="AB1585" s="2465"/>
      <c r="AC1585" s="2465"/>
      <c r="AD1585" s="2465"/>
      <c r="AE1585" s="2465"/>
      <c r="AF1585" s="2465"/>
      <c r="AG1585" s="2465"/>
      <c r="AH1585" s="2465"/>
      <c r="AI1585" s="2465"/>
      <c r="AJ1585" s="2465"/>
      <c r="AK1585" s="2465"/>
      <c r="AL1585" s="2465"/>
      <c r="AM1585" s="2465"/>
      <c r="AN1585" s="2465"/>
      <c r="AO1585" s="2465"/>
      <c r="AP1585" s="2465"/>
      <c r="AQ1585" s="2465"/>
      <c r="AR1585" s="2465"/>
      <c r="AS1585" s="2465"/>
      <c r="AT1585" s="2465"/>
      <c r="AU1585" s="2465"/>
      <c r="AV1585" s="2465"/>
      <c r="AW1585" s="2465"/>
      <c r="AX1585" s="2465"/>
      <c r="AY1585" s="2465"/>
      <c r="AZ1585" s="2465"/>
      <c r="BA1585" s="2465"/>
      <c r="BB1585" s="2465"/>
      <c r="BC1585" s="2465"/>
      <c r="BD1585" s="2465"/>
      <c r="BE1585" s="2465"/>
      <c r="BF1585" s="2465"/>
      <c r="BG1585" s="2465"/>
      <c r="BH1585" s="2465"/>
      <c r="BI1585" s="2465"/>
      <c r="BJ1585" s="2465"/>
      <c r="BK1585" s="2465"/>
      <c r="BL1585" s="2465"/>
    </row>
    <row r="1586" spans="10:125" ht="12.75" customHeight="1"/>
    <row r="1587" spans="10:125" ht="30.75" customHeight="1">
      <c r="P1587" s="2465" t="s">
        <v>1081</v>
      </c>
      <c r="Q1587" s="2465"/>
      <c r="R1587" s="2465"/>
      <c r="S1587" s="2465"/>
      <c r="T1587" s="2465"/>
      <c r="U1587" s="2465"/>
      <c r="V1587" s="2465"/>
      <c r="W1587" s="2465"/>
      <c r="X1587" s="2465"/>
      <c r="Y1587" s="2465"/>
      <c r="Z1587" s="2465"/>
      <c r="AA1587" s="2465"/>
      <c r="AB1587" s="2465"/>
      <c r="AC1587" s="2465"/>
      <c r="AD1587" s="2465"/>
      <c r="AE1587" s="2465"/>
      <c r="AF1587" s="2465"/>
      <c r="AG1587" s="2465"/>
      <c r="AH1587" s="2465"/>
      <c r="AI1587" s="2465"/>
      <c r="AJ1587" s="2465"/>
      <c r="AK1587" s="2465"/>
      <c r="AL1587" s="2465"/>
      <c r="AM1587" s="2465"/>
      <c r="AN1587" s="2465"/>
      <c r="AO1587" s="2465"/>
      <c r="AP1587" s="2465"/>
      <c r="AQ1587" s="2465"/>
      <c r="AR1587" s="2465"/>
      <c r="AS1587" s="2465"/>
      <c r="AT1587" s="2465"/>
      <c r="AU1587" s="2465"/>
      <c r="AV1587" s="2465"/>
      <c r="AW1587" s="2465"/>
      <c r="AX1587" s="2465"/>
      <c r="AY1587" s="2465"/>
      <c r="AZ1587" s="2465"/>
      <c r="BA1587" s="2465"/>
      <c r="BB1587" s="2465"/>
      <c r="BC1587" s="2465"/>
      <c r="BD1587" s="2465"/>
      <c r="BE1587" s="2465"/>
      <c r="BF1587" s="2465"/>
      <c r="BG1587" s="2465"/>
      <c r="BH1587" s="2465"/>
      <c r="BI1587" s="2465"/>
      <c r="BJ1587" s="2465"/>
      <c r="BK1587" s="2465"/>
      <c r="BL1587" s="2465"/>
      <c r="BM1587" s="2465"/>
      <c r="BN1587" s="2465"/>
      <c r="BO1587" s="2465"/>
      <c r="BP1587" s="2465"/>
      <c r="BQ1587" s="2465"/>
      <c r="BR1587" s="2465"/>
      <c r="BS1587" s="2465"/>
      <c r="BT1587" s="2465"/>
      <c r="BU1587" s="2465"/>
      <c r="BV1587" s="2465"/>
      <c r="BW1587" s="2465"/>
      <c r="BX1587" s="2465"/>
      <c r="BY1587" s="2465"/>
      <c r="BZ1587" s="2465"/>
      <c r="CA1587" s="2465"/>
      <c r="CB1587" s="2465"/>
      <c r="CC1587" s="2465"/>
      <c r="CD1587" s="2465"/>
      <c r="CE1587" s="2465"/>
      <c r="CF1587" s="2465"/>
      <c r="CG1587" s="2465"/>
      <c r="CH1587" s="2465"/>
      <c r="CI1587" s="2465"/>
      <c r="CJ1587" s="2465"/>
      <c r="CK1587" s="2465"/>
      <c r="CL1587" s="2465"/>
      <c r="CM1587" s="2465"/>
      <c r="CN1587" s="2465"/>
      <c r="CO1587" s="2465"/>
      <c r="CP1587" s="2465"/>
      <c r="CQ1587" s="2465"/>
      <c r="CR1587" s="2465"/>
      <c r="CS1587" s="2465"/>
      <c r="CT1587" s="2465"/>
      <c r="CU1587" s="2465"/>
      <c r="CV1587" s="2465"/>
      <c r="CW1587" s="2465"/>
      <c r="CX1587" s="2465"/>
      <c r="CY1587" s="2465"/>
      <c r="CZ1587" s="2465"/>
      <c r="DA1587" s="2465"/>
      <c r="DB1587" s="2465"/>
      <c r="DC1587" s="2465"/>
      <c r="DD1587" s="2465"/>
      <c r="DE1587" s="2465"/>
      <c r="DF1587" s="2465"/>
      <c r="DG1587" s="2465"/>
      <c r="DH1587" s="2465"/>
      <c r="DI1587" s="2465"/>
      <c r="DJ1587" s="2465"/>
      <c r="DK1587" s="2465"/>
      <c r="DL1587" s="2465"/>
      <c r="DM1587" s="2465"/>
      <c r="DN1587" s="2465"/>
      <c r="DO1587" s="2465"/>
      <c r="DP1587" s="2465"/>
      <c r="DQ1587" s="2465"/>
      <c r="DR1587" s="2465"/>
      <c r="DS1587" s="2465"/>
      <c r="DT1587" s="2465"/>
      <c r="DU1587" s="2465"/>
    </row>
    <row r="1588" spans="10:125" ht="30.75" customHeight="1">
      <c r="P1588" s="2465" t="s">
        <v>1082</v>
      </c>
      <c r="Q1588" s="2465"/>
      <c r="R1588" s="2465"/>
      <c r="S1588" s="2465"/>
      <c r="T1588" s="2465"/>
      <c r="U1588" s="2465"/>
      <c r="V1588" s="2465"/>
      <c r="W1588" s="2465"/>
      <c r="X1588" s="2465"/>
      <c r="Y1588" s="2465"/>
      <c r="Z1588" s="2465"/>
      <c r="AA1588" s="2465"/>
      <c r="AB1588" s="2465"/>
      <c r="AC1588" s="2465"/>
      <c r="AD1588" s="2465"/>
      <c r="AE1588" s="2465"/>
      <c r="AF1588" s="2465"/>
      <c r="AG1588" s="2465"/>
      <c r="AH1588" s="2465"/>
      <c r="AI1588" s="2465"/>
      <c r="AJ1588" s="2465"/>
      <c r="AK1588" s="2465"/>
      <c r="AL1588" s="2465"/>
      <c r="AM1588" s="2465"/>
      <c r="AN1588" s="2465"/>
      <c r="AO1588" s="2465"/>
      <c r="AP1588" s="2465"/>
      <c r="AQ1588" s="2465"/>
      <c r="AR1588" s="2465"/>
      <c r="AS1588" s="2465"/>
      <c r="AT1588" s="2465"/>
      <c r="AU1588" s="2465"/>
      <c r="AV1588" s="2465"/>
      <c r="AW1588" s="2465"/>
      <c r="AX1588" s="2465"/>
      <c r="AY1588" s="2465"/>
      <c r="AZ1588" s="2465"/>
      <c r="BA1588" s="2465"/>
      <c r="BB1588" s="2465"/>
      <c r="BC1588" s="2465"/>
      <c r="BD1588" s="2465"/>
      <c r="BE1588" s="2465"/>
      <c r="BF1588" s="2465"/>
      <c r="BG1588" s="2465"/>
      <c r="BH1588" s="2465"/>
      <c r="BI1588" s="2465"/>
      <c r="BJ1588" s="2465"/>
      <c r="BK1588" s="2465"/>
      <c r="BL1588" s="2465"/>
      <c r="BM1588" s="2465"/>
      <c r="BN1588" s="2465"/>
      <c r="BO1588" s="2465"/>
      <c r="BP1588" s="2465"/>
      <c r="BQ1588" s="2465"/>
      <c r="BR1588" s="2465"/>
      <c r="BS1588" s="2465"/>
      <c r="BT1588" s="2465"/>
      <c r="BU1588" s="2465"/>
      <c r="BV1588" s="2465"/>
      <c r="BW1588" s="2465"/>
      <c r="BX1588" s="2465"/>
      <c r="BY1588" s="2465"/>
      <c r="BZ1588" s="2465"/>
      <c r="CA1588" s="2465"/>
      <c r="CB1588" s="2465"/>
      <c r="CC1588" s="2465"/>
      <c r="CD1588" s="2465"/>
      <c r="CE1588" s="2465"/>
      <c r="CF1588" s="2465"/>
      <c r="CG1588" s="2465"/>
      <c r="CH1588" s="2465"/>
      <c r="CI1588" s="2465"/>
      <c r="CJ1588" s="2465"/>
      <c r="CK1588" s="2465"/>
      <c r="CL1588" s="2465"/>
      <c r="CM1588" s="2465"/>
      <c r="CN1588" s="2465"/>
      <c r="CO1588" s="2465"/>
      <c r="CP1588" s="2465"/>
      <c r="CQ1588" s="2465"/>
      <c r="CR1588" s="2465"/>
      <c r="CS1588" s="2465"/>
      <c r="CT1588" s="2465"/>
      <c r="CU1588" s="2465"/>
      <c r="CV1588" s="2465"/>
      <c r="CW1588" s="2465"/>
      <c r="CX1588" s="2465"/>
      <c r="CY1588" s="2465"/>
      <c r="CZ1588" s="2465"/>
      <c r="DA1588" s="2465"/>
      <c r="DB1588" s="2465"/>
      <c r="DC1588" s="2465"/>
      <c r="DD1588" s="2465"/>
      <c r="DE1588" s="2465"/>
      <c r="DF1588" s="2465"/>
      <c r="DG1588" s="2465"/>
      <c r="DH1588" s="2465"/>
      <c r="DI1588" s="2465"/>
      <c r="DJ1588" s="2465"/>
      <c r="DK1588" s="2465"/>
      <c r="DL1588" s="2465"/>
      <c r="DM1588" s="2465"/>
      <c r="DN1588" s="2465"/>
      <c r="DO1588" s="2465"/>
      <c r="DP1588" s="2465"/>
      <c r="DQ1588" s="2465"/>
      <c r="DR1588" s="2465"/>
      <c r="DS1588" s="2465"/>
      <c r="DT1588" s="2465"/>
      <c r="DU1588" s="2465"/>
    </row>
    <row r="1589" spans="10:125" ht="30.75" customHeight="1">
      <c r="P1589" s="2465" t="s">
        <v>1083</v>
      </c>
      <c r="Q1589" s="2465"/>
      <c r="R1589" s="2465"/>
      <c r="S1589" s="2465"/>
      <c r="T1589" s="2465"/>
      <c r="U1589" s="2465"/>
      <c r="V1589" s="2465"/>
      <c r="W1589" s="2465"/>
      <c r="X1589" s="2465"/>
      <c r="Y1589" s="2465"/>
      <c r="Z1589" s="2465"/>
      <c r="AA1589" s="2465"/>
      <c r="AB1589" s="2465"/>
      <c r="AC1589" s="2465"/>
      <c r="AD1589" s="2465"/>
      <c r="AE1589" s="2465"/>
      <c r="AF1589" s="2465"/>
      <c r="AG1589" s="2465"/>
      <c r="AH1589" s="2465"/>
      <c r="AI1589" s="2465"/>
      <c r="AJ1589" s="2465"/>
      <c r="AK1589" s="2465"/>
      <c r="AL1589" s="2465"/>
      <c r="AM1589" s="2465"/>
      <c r="AN1589" s="2465"/>
      <c r="AO1589" s="2465"/>
      <c r="AP1589" s="2465"/>
      <c r="AQ1589" s="2465"/>
      <c r="AR1589" s="2465"/>
      <c r="AS1589" s="2465"/>
      <c r="AT1589" s="2465"/>
      <c r="AU1589" s="2465"/>
      <c r="AV1589" s="2465"/>
      <c r="AW1589" s="2465"/>
      <c r="AX1589" s="2465"/>
      <c r="AY1589" s="2465"/>
      <c r="AZ1589" s="2465"/>
      <c r="BA1589" s="2465"/>
      <c r="BB1589" s="2465"/>
      <c r="BC1589" s="2465"/>
      <c r="BD1589" s="2465"/>
      <c r="BE1589" s="2465"/>
      <c r="BF1589" s="2465"/>
      <c r="BG1589" s="2465"/>
      <c r="BH1589" s="2465"/>
      <c r="BI1589" s="2465"/>
      <c r="BJ1589" s="2465"/>
      <c r="BK1589" s="2465"/>
      <c r="BL1589" s="2465"/>
      <c r="BM1589" s="2465"/>
      <c r="BN1589" s="2465"/>
      <c r="BO1589" s="2465"/>
      <c r="BP1589" s="2465"/>
      <c r="BQ1589" s="2465"/>
      <c r="BR1589" s="2465"/>
      <c r="BS1589" s="2465"/>
      <c r="BT1589" s="2465"/>
      <c r="BU1589" s="2465"/>
      <c r="BV1589" s="2465"/>
      <c r="BW1589" s="2465"/>
      <c r="BX1589" s="2465"/>
      <c r="BY1589" s="2465"/>
      <c r="BZ1589" s="2465"/>
      <c r="CA1589" s="2465"/>
      <c r="CB1589" s="2465"/>
      <c r="CC1589" s="2465"/>
      <c r="CD1589" s="2465"/>
      <c r="CE1589" s="2465"/>
      <c r="CF1589" s="2465"/>
      <c r="CG1589" s="2465"/>
      <c r="CH1589" s="2465"/>
      <c r="CI1589" s="2465"/>
      <c r="CJ1589" s="2465"/>
      <c r="CK1589" s="2465"/>
      <c r="CL1589" s="2465"/>
      <c r="CM1589" s="2465"/>
      <c r="CN1589" s="2465"/>
      <c r="CO1589" s="2465"/>
      <c r="CP1589" s="2465"/>
      <c r="CQ1589" s="2465"/>
      <c r="CR1589" s="2465"/>
      <c r="CS1589" s="2465"/>
      <c r="CT1589" s="2465"/>
      <c r="CU1589" s="2465"/>
      <c r="CV1589" s="2465"/>
      <c r="CW1589" s="2465"/>
      <c r="CX1589" s="2465"/>
      <c r="CY1589" s="2465"/>
      <c r="CZ1589" s="2465"/>
      <c r="DA1589" s="2465"/>
      <c r="DB1589" s="2465"/>
      <c r="DC1589" s="2465"/>
      <c r="DD1589" s="2465"/>
      <c r="DE1589" s="2465"/>
      <c r="DF1589" s="2465"/>
      <c r="DG1589" s="2465"/>
      <c r="DH1589" s="2465"/>
      <c r="DI1589" s="2465"/>
      <c r="DJ1589" s="2465"/>
      <c r="DK1589" s="2465"/>
      <c r="DL1589" s="2465"/>
      <c r="DM1589" s="2465"/>
      <c r="DN1589" s="2465"/>
      <c r="DO1589" s="2465"/>
      <c r="DP1589" s="2465"/>
      <c r="DQ1589" s="2465"/>
      <c r="DR1589" s="2465"/>
      <c r="DS1589" s="2465"/>
      <c r="DT1589" s="2465"/>
      <c r="DU1589" s="2465"/>
    </row>
    <row r="1590" spans="10:125" ht="30.75" customHeight="1">
      <c r="P1590" s="2465" t="s">
        <v>1084</v>
      </c>
      <c r="Q1590" s="2465"/>
      <c r="R1590" s="2465"/>
      <c r="S1590" s="2465"/>
      <c r="T1590" s="2465"/>
      <c r="U1590" s="2465"/>
      <c r="V1590" s="2465"/>
      <c r="W1590" s="2465"/>
      <c r="X1590" s="2465"/>
      <c r="Y1590" s="2465"/>
      <c r="Z1590" s="2465"/>
      <c r="AA1590" s="2465"/>
      <c r="AB1590" s="2465"/>
      <c r="AC1590" s="2465"/>
      <c r="AD1590" s="2465"/>
      <c r="AE1590" s="2465"/>
      <c r="AF1590" s="2465"/>
      <c r="AG1590" s="2465"/>
      <c r="AH1590" s="2465"/>
      <c r="AI1590" s="2465"/>
      <c r="AJ1590" s="2465"/>
      <c r="AK1590" s="2465"/>
      <c r="AL1590" s="2465"/>
      <c r="AM1590" s="2465"/>
      <c r="AN1590" s="2465"/>
      <c r="AO1590" s="2465"/>
      <c r="AP1590" s="2465"/>
      <c r="AQ1590" s="2465"/>
      <c r="AR1590" s="2465"/>
      <c r="AS1590" s="2465"/>
      <c r="AT1590" s="2465"/>
      <c r="AU1590" s="2465"/>
      <c r="AV1590" s="2465"/>
      <c r="AW1590" s="2465"/>
      <c r="AX1590" s="2465"/>
      <c r="AY1590" s="2465"/>
      <c r="AZ1590" s="2465"/>
      <c r="BA1590" s="2465"/>
      <c r="BB1590" s="2465"/>
      <c r="BC1590" s="2465"/>
      <c r="BD1590" s="2465"/>
      <c r="BE1590" s="2465"/>
      <c r="BF1590" s="2465"/>
      <c r="BG1590" s="2465"/>
      <c r="BH1590" s="2465"/>
      <c r="BI1590" s="2465"/>
      <c r="BJ1590" s="2465"/>
      <c r="BK1590" s="2465"/>
      <c r="BL1590" s="2465"/>
      <c r="BM1590" s="2465"/>
      <c r="BN1590" s="2465"/>
      <c r="BO1590" s="2465"/>
      <c r="BP1590" s="2465"/>
      <c r="BQ1590" s="2465"/>
      <c r="BR1590" s="2465"/>
      <c r="BS1590" s="2465"/>
      <c r="BT1590" s="2465"/>
      <c r="BU1590" s="2465"/>
      <c r="BV1590" s="2465"/>
      <c r="BW1590" s="2465"/>
      <c r="BX1590" s="2465"/>
      <c r="BY1590" s="2465"/>
      <c r="BZ1590" s="2465"/>
      <c r="CA1590" s="2465"/>
      <c r="CB1590" s="2465"/>
      <c r="CC1590" s="2465"/>
      <c r="CD1590" s="2465"/>
      <c r="CE1590" s="2465"/>
      <c r="CF1590" s="2465"/>
      <c r="CG1590" s="2465"/>
      <c r="CH1590" s="2465"/>
      <c r="CI1590" s="2465"/>
      <c r="CJ1590" s="2465"/>
      <c r="CK1590" s="2465"/>
      <c r="CL1590" s="2465"/>
      <c r="CM1590" s="2465"/>
      <c r="CN1590" s="2465"/>
      <c r="CO1590" s="2465"/>
      <c r="CP1590" s="2465"/>
      <c r="CQ1590" s="2465"/>
      <c r="CR1590" s="2465"/>
      <c r="CS1590" s="2465"/>
      <c r="CT1590" s="2465"/>
      <c r="CU1590" s="2465"/>
      <c r="CV1590" s="2465"/>
      <c r="CW1590" s="2465"/>
      <c r="CX1590" s="2465"/>
      <c r="CY1590" s="2465"/>
      <c r="CZ1590" s="2465"/>
      <c r="DA1590" s="2465"/>
      <c r="DB1590" s="2465"/>
      <c r="DC1590" s="2465"/>
      <c r="DD1590" s="2465"/>
      <c r="DE1590" s="2465"/>
      <c r="DF1590" s="2465"/>
      <c r="DG1590" s="2465"/>
      <c r="DH1590" s="2465"/>
      <c r="DI1590" s="2465"/>
      <c r="DJ1590" s="2465"/>
      <c r="DK1590" s="2465"/>
      <c r="DL1590" s="2465"/>
      <c r="DM1590" s="2465"/>
      <c r="DN1590" s="2465"/>
      <c r="DO1590" s="2465"/>
      <c r="DP1590" s="2465"/>
      <c r="DQ1590" s="2465"/>
      <c r="DR1590" s="2465"/>
      <c r="DS1590" s="2465"/>
      <c r="DT1590" s="2465"/>
      <c r="DU1590" s="2465"/>
    </row>
    <row r="1591" spans="10:125" ht="22.5" customHeight="1"/>
    <row r="1592" spans="10:125" ht="22.5" customHeight="1">
      <c r="J1592" s="2465" t="s">
        <v>1085</v>
      </c>
      <c r="K1592" s="2465"/>
      <c r="L1592" s="2465"/>
      <c r="M1592" s="2465"/>
      <c r="N1592" s="2465"/>
      <c r="O1592" s="2465"/>
      <c r="P1592" s="2465"/>
      <c r="Q1592" s="2465"/>
      <c r="R1592" s="2465"/>
      <c r="S1592" s="2465"/>
      <c r="T1592" s="2465"/>
      <c r="U1592" s="2465"/>
      <c r="V1592" s="2465"/>
      <c r="W1592" s="2465"/>
      <c r="X1592" s="2465"/>
      <c r="Y1592" s="2465"/>
      <c r="Z1592" s="2465"/>
      <c r="AA1592" s="2465"/>
      <c r="AB1592" s="2465"/>
      <c r="AC1592" s="2465"/>
      <c r="AD1592" s="2465"/>
      <c r="AE1592" s="2465"/>
      <c r="AF1592" s="2465"/>
      <c r="AG1592" s="2465"/>
      <c r="AH1592" s="2465"/>
      <c r="AI1592" s="2465"/>
      <c r="AJ1592" s="2465"/>
      <c r="AK1592" s="2465"/>
      <c r="AL1592" s="2465"/>
      <c r="AM1592" s="2465"/>
      <c r="AN1592" s="2465"/>
      <c r="AO1592" s="2465"/>
      <c r="AP1592" s="2465"/>
      <c r="AQ1592" s="2465"/>
      <c r="AR1592" s="2465"/>
      <c r="AS1592" s="2465"/>
      <c r="AT1592" s="2465"/>
      <c r="AU1592" s="2465"/>
      <c r="AV1592" s="2465"/>
      <c r="AW1592" s="2465"/>
      <c r="AX1592" s="2465"/>
      <c r="AY1592" s="2465"/>
      <c r="AZ1592" s="2465"/>
      <c r="BA1592" s="2465"/>
      <c r="BB1592" s="2465"/>
      <c r="BC1592" s="2465"/>
      <c r="BD1592" s="2465"/>
      <c r="BE1592" s="2465"/>
      <c r="BF1592" s="2465"/>
      <c r="BG1592" s="2465"/>
      <c r="BH1592" s="2465"/>
      <c r="BI1592" s="2465"/>
      <c r="BJ1592" s="2465"/>
      <c r="BK1592" s="2465"/>
      <c r="BL1592" s="2465"/>
    </row>
    <row r="1593" spans="10:125" ht="12.75" customHeight="1"/>
    <row r="1594" spans="10:125" ht="30.75" customHeight="1">
      <c r="P1594" s="2465" t="s">
        <v>1086</v>
      </c>
      <c r="Q1594" s="2465"/>
      <c r="R1594" s="2465"/>
      <c r="S1594" s="2465"/>
      <c r="T1594" s="2465"/>
      <c r="U1594" s="2465"/>
      <c r="V1594" s="2465"/>
      <c r="W1594" s="2465"/>
      <c r="X1594" s="2465"/>
      <c r="Y1594" s="2465"/>
      <c r="Z1594" s="2465"/>
      <c r="AA1594" s="2465"/>
      <c r="AB1594" s="2465"/>
      <c r="AC1594" s="2465"/>
      <c r="AD1594" s="2465"/>
      <c r="AE1594" s="2465"/>
      <c r="AF1594" s="2465"/>
      <c r="AG1594" s="2465"/>
      <c r="AH1594" s="2465"/>
      <c r="AI1594" s="2465"/>
      <c r="AJ1594" s="2465"/>
      <c r="AK1594" s="2465"/>
      <c r="AL1594" s="2465"/>
      <c r="AM1594" s="2465"/>
      <c r="AN1594" s="2465"/>
      <c r="AO1594" s="2465"/>
      <c r="AP1594" s="2465"/>
      <c r="AQ1594" s="2465"/>
      <c r="AR1594" s="2465"/>
      <c r="AS1594" s="2465"/>
      <c r="AT1594" s="2465"/>
      <c r="AU1594" s="2465"/>
      <c r="AV1594" s="2465"/>
      <c r="AW1594" s="2465"/>
      <c r="AX1594" s="2465"/>
      <c r="AY1594" s="2465"/>
      <c r="AZ1594" s="2465"/>
      <c r="BA1594" s="2465"/>
      <c r="BB1594" s="2465"/>
      <c r="BC1594" s="2465"/>
      <c r="BD1594" s="2465"/>
      <c r="BE1594" s="2465"/>
      <c r="BF1594" s="2465"/>
      <c r="BG1594" s="2465"/>
      <c r="BH1594" s="2465"/>
      <c r="BI1594" s="2465"/>
      <c r="BJ1594" s="2465"/>
      <c r="BK1594" s="2465"/>
      <c r="BL1594" s="2465"/>
      <c r="BM1594" s="2465"/>
      <c r="BN1594" s="2465"/>
      <c r="BO1594" s="2465"/>
      <c r="BP1594" s="2465"/>
      <c r="BQ1594" s="2465"/>
      <c r="BR1594" s="2465"/>
      <c r="BS1594" s="2465"/>
      <c r="BT1594" s="2465"/>
      <c r="BU1594" s="2465"/>
      <c r="BV1594" s="2465"/>
      <c r="BW1594" s="2465"/>
      <c r="BX1594" s="2465"/>
      <c r="BY1594" s="2465"/>
      <c r="BZ1594" s="2465"/>
      <c r="CA1594" s="2465"/>
      <c r="CB1594" s="2465"/>
      <c r="CC1594" s="2465"/>
      <c r="CD1594" s="2465"/>
      <c r="CE1594" s="2465"/>
      <c r="CF1594" s="2465"/>
      <c r="CG1594" s="2465"/>
      <c r="CH1594" s="2465"/>
      <c r="CI1594" s="2465"/>
      <c r="CJ1594" s="2465"/>
      <c r="CK1594" s="2465"/>
      <c r="CL1594" s="2465"/>
      <c r="CM1594" s="2465"/>
      <c r="CN1594" s="2465"/>
      <c r="CO1594" s="2465"/>
      <c r="CP1594" s="2465"/>
      <c r="CQ1594" s="2465"/>
      <c r="CR1594" s="2465"/>
      <c r="CS1594" s="2465"/>
      <c r="CT1594" s="2465"/>
      <c r="CU1594" s="2465"/>
      <c r="CV1594" s="2465"/>
      <c r="CW1594" s="2465"/>
      <c r="CX1594" s="2465"/>
      <c r="CY1594" s="2465"/>
      <c r="CZ1594" s="2465"/>
      <c r="DA1594" s="2465"/>
      <c r="DB1594" s="2465"/>
      <c r="DC1594" s="2465"/>
      <c r="DD1594" s="2465"/>
      <c r="DE1594" s="2465"/>
      <c r="DF1594" s="2465"/>
      <c r="DG1594" s="2465"/>
      <c r="DH1594" s="2465"/>
      <c r="DI1594" s="2465"/>
      <c r="DJ1594" s="2465"/>
      <c r="DK1594" s="2465"/>
      <c r="DL1594" s="2465"/>
      <c r="DM1594" s="2465"/>
      <c r="DN1594" s="2465"/>
      <c r="DO1594" s="2465"/>
      <c r="DP1594" s="2465"/>
      <c r="DQ1594" s="2465"/>
      <c r="DR1594" s="2465"/>
      <c r="DS1594" s="2465"/>
      <c r="DT1594" s="2465"/>
      <c r="DU1594" s="2465"/>
    </row>
    <row r="1595" spans="10:125" ht="30.75" customHeight="1">
      <c r="P1595" s="2465" t="s">
        <v>1087</v>
      </c>
      <c r="Q1595" s="2465"/>
      <c r="R1595" s="2465"/>
      <c r="S1595" s="2465"/>
      <c r="T1595" s="2465"/>
      <c r="U1595" s="2465"/>
      <c r="V1595" s="2465"/>
      <c r="W1595" s="2465"/>
      <c r="X1595" s="2465"/>
      <c r="Y1595" s="2465"/>
      <c r="Z1595" s="2465"/>
      <c r="AA1595" s="2465"/>
      <c r="AB1595" s="2465"/>
      <c r="AC1595" s="2465"/>
      <c r="AD1595" s="2465"/>
      <c r="AE1595" s="2465"/>
      <c r="AF1595" s="2465"/>
      <c r="AG1595" s="2465"/>
      <c r="AH1595" s="2465"/>
      <c r="AI1595" s="2465"/>
      <c r="AJ1595" s="2465"/>
      <c r="AK1595" s="2465"/>
      <c r="AL1595" s="2465"/>
      <c r="AM1595" s="2465"/>
      <c r="AN1595" s="2465"/>
      <c r="AO1595" s="2465"/>
      <c r="AP1595" s="2465"/>
      <c r="AQ1595" s="2465"/>
      <c r="AR1595" s="2465"/>
      <c r="AS1595" s="2465"/>
      <c r="AT1595" s="2465"/>
      <c r="AU1595" s="2465"/>
      <c r="AV1595" s="2465"/>
      <c r="AW1595" s="2465"/>
      <c r="AX1595" s="2465"/>
      <c r="AY1595" s="2465"/>
      <c r="AZ1595" s="2465"/>
      <c r="BA1595" s="2465"/>
      <c r="BB1595" s="2465"/>
      <c r="BC1595" s="2465"/>
      <c r="BD1595" s="2465"/>
      <c r="BE1595" s="2465"/>
      <c r="BF1595" s="2465"/>
      <c r="BG1595" s="2465"/>
      <c r="BH1595" s="2465"/>
      <c r="BI1595" s="2465"/>
      <c r="BJ1595" s="2465"/>
      <c r="BK1595" s="2465"/>
      <c r="BL1595" s="2465"/>
      <c r="BM1595" s="2465"/>
      <c r="BN1595" s="2465"/>
      <c r="BO1595" s="2465"/>
      <c r="BP1595" s="2465"/>
      <c r="BQ1595" s="2465"/>
      <c r="BR1595" s="2465"/>
      <c r="BS1595" s="2465"/>
      <c r="BT1595" s="2465"/>
      <c r="BU1595" s="2465"/>
      <c r="BV1595" s="2465"/>
      <c r="BW1595" s="2465"/>
      <c r="BX1595" s="2465"/>
      <c r="BY1595" s="2465"/>
      <c r="BZ1595" s="2465"/>
      <c r="CA1595" s="2465"/>
      <c r="CB1595" s="2465"/>
      <c r="CC1595" s="2465"/>
      <c r="CD1595" s="2465"/>
      <c r="CE1595" s="2465"/>
      <c r="CF1595" s="2465"/>
      <c r="CG1595" s="2465"/>
      <c r="CH1595" s="2465"/>
      <c r="CI1595" s="2465"/>
      <c r="CJ1595" s="2465"/>
      <c r="CK1595" s="2465"/>
      <c r="CL1595" s="2465"/>
      <c r="CM1595" s="2465"/>
      <c r="CN1595" s="2465"/>
      <c r="CO1595" s="2465"/>
      <c r="CP1595" s="2465"/>
      <c r="CQ1595" s="2465"/>
      <c r="CR1595" s="2465"/>
      <c r="CS1595" s="2465"/>
      <c r="CT1595" s="2465"/>
      <c r="CU1595" s="2465"/>
      <c r="CV1595" s="2465"/>
      <c r="CW1595" s="2465"/>
      <c r="CX1595" s="2465"/>
      <c r="CY1595" s="2465"/>
      <c r="CZ1595" s="2465"/>
      <c r="DA1595" s="2465"/>
      <c r="DB1595" s="2465"/>
      <c r="DC1595" s="2465"/>
      <c r="DD1595" s="2465"/>
      <c r="DE1595" s="2465"/>
      <c r="DF1595" s="2465"/>
      <c r="DG1595" s="2465"/>
      <c r="DH1595" s="2465"/>
      <c r="DI1595" s="2465"/>
      <c r="DJ1595" s="2465"/>
      <c r="DK1595" s="2465"/>
      <c r="DL1595" s="2465"/>
      <c r="DM1595" s="2465"/>
      <c r="DN1595" s="2465"/>
      <c r="DO1595" s="2465"/>
      <c r="DP1595" s="2465"/>
      <c r="DQ1595" s="2465"/>
      <c r="DR1595" s="2465"/>
      <c r="DS1595" s="2465"/>
      <c r="DT1595" s="2465"/>
      <c r="DU1595" s="2465"/>
    </row>
    <row r="1596" spans="10:125" ht="30.75" customHeight="1">
      <c r="P1596" s="2465" t="s">
        <v>1088</v>
      </c>
      <c r="Q1596" s="2465"/>
      <c r="R1596" s="2465"/>
      <c r="S1596" s="2465"/>
      <c r="T1596" s="2465"/>
      <c r="U1596" s="2465"/>
      <c r="V1596" s="2465"/>
      <c r="W1596" s="2465"/>
      <c r="X1596" s="2465"/>
      <c r="Y1596" s="2465"/>
      <c r="Z1596" s="2465"/>
      <c r="AA1596" s="2465"/>
      <c r="AB1596" s="2465"/>
      <c r="AC1596" s="2465"/>
      <c r="AD1596" s="2465"/>
      <c r="AE1596" s="2465"/>
      <c r="AF1596" s="2465"/>
      <c r="AG1596" s="2465"/>
      <c r="AH1596" s="2465"/>
      <c r="AI1596" s="2465"/>
      <c r="AJ1596" s="2465"/>
      <c r="AK1596" s="2465"/>
      <c r="AL1596" s="2465"/>
      <c r="AM1596" s="2465"/>
      <c r="AN1596" s="2465"/>
      <c r="AO1596" s="2465"/>
      <c r="AP1596" s="2465"/>
      <c r="AQ1596" s="2465"/>
      <c r="AR1596" s="2465"/>
      <c r="AS1596" s="2465"/>
      <c r="AT1596" s="2465"/>
      <c r="AU1596" s="2465"/>
      <c r="AV1596" s="2465"/>
      <c r="AW1596" s="2465"/>
      <c r="AX1596" s="2465"/>
      <c r="AY1596" s="2465"/>
      <c r="AZ1596" s="2465"/>
      <c r="BA1596" s="2465"/>
      <c r="BB1596" s="2465"/>
      <c r="BC1596" s="2465"/>
      <c r="BD1596" s="2465"/>
      <c r="BE1596" s="2465"/>
      <c r="BF1596" s="2465"/>
      <c r="BG1596" s="2465"/>
      <c r="BH1596" s="2465"/>
      <c r="BI1596" s="2465"/>
      <c r="BJ1596" s="2465"/>
      <c r="BK1596" s="2465"/>
      <c r="BL1596" s="2465"/>
      <c r="BM1596" s="2465"/>
      <c r="BN1596" s="2465"/>
      <c r="BO1596" s="2465"/>
      <c r="BP1596" s="2465"/>
      <c r="BQ1596" s="2465"/>
      <c r="BR1596" s="2465"/>
      <c r="BS1596" s="2465"/>
      <c r="BT1596" s="2465"/>
      <c r="BU1596" s="2465"/>
      <c r="BV1596" s="2465"/>
      <c r="BW1596" s="2465"/>
      <c r="BX1596" s="2465"/>
      <c r="BY1596" s="2465"/>
      <c r="BZ1596" s="2465"/>
      <c r="CA1596" s="2465"/>
      <c r="CB1596" s="2465"/>
      <c r="CC1596" s="2465"/>
      <c r="CD1596" s="2465"/>
      <c r="CE1596" s="2465"/>
      <c r="CF1596" s="2465"/>
      <c r="CG1596" s="2465"/>
      <c r="CH1596" s="2465"/>
      <c r="CI1596" s="2465"/>
      <c r="CJ1596" s="2465"/>
      <c r="CK1596" s="2465"/>
      <c r="CL1596" s="2465"/>
      <c r="CM1596" s="2465"/>
      <c r="CN1596" s="2465"/>
      <c r="CO1596" s="2465"/>
      <c r="CP1596" s="2465"/>
      <c r="CQ1596" s="2465"/>
      <c r="CR1596" s="2465"/>
      <c r="CS1596" s="2465"/>
      <c r="CT1596" s="2465"/>
      <c r="CU1596" s="2465"/>
      <c r="CV1596" s="2465"/>
      <c r="CW1596" s="2465"/>
      <c r="CX1596" s="2465"/>
      <c r="CY1596" s="2465"/>
      <c r="CZ1596" s="2465"/>
      <c r="DA1596" s="2465"/>
      <c r="DB1596" s="2465"/>
      <c r="DC1596" s="2465"/>
      <c r="DD1596" s="2465"/>
      <c r="DE1596" s="2465"/>
      <c r="DF1596" s="2465"/>
      <c r="DG1596" s="2465"/>
      <c r="DH1596" s="2465"/>
      <c r="DI1596" s="2465"/>
      <c r="DJ1596" s="2465"/>
      <c r="DK1596" s="2465"/>
      <c r="DL1596" s="2465"/>
      <c r="DM1596" s="2465"/>
      <c r="DN1596" s="2465"/>
      <c r="DO1596" s="2465"/>
      <c r="DP1596" s="2465"/>
      <c r="DQ1596" s="2465"/>
      <c r="DR1596" s="2465"/>
      <c r="DS1596" s="2465"/>
      <c r="DT1596" s="2465"/>
      <c r="DU1596" s="2465"/>
    </row>
    <row r="1597" spans="10:125" ht="22.5" customHeight="1"/>
    <row r="1598" spans="10:125" ht="22.5" customHeight="1">
      <c r="J1598" s="2465" t="s">
        <v>1089</v>
      </c>
      <c r="K1598" s="2465"/>
      <c r="L1598" s="2465"/>
      <c r="M1598" s="2465"/>
      <c r="N1598" s="2465"/>
      <c r="O1598" s="2465"/>
      <c r="P1598" s="2465"/>
      <c r="Q1598" s="2465"/>
      <c r="R1598" s="2465"/>
      <c r="S1598" s="2465"/>
      <c r="T1598" s="2465"/>
      <c r="U1598" s="2465"/>
      <c r="V1598" s="2465"/>
      <c r="W1598" s="2465"/>
      <c r="X1598" s="2465"/>
      <c r="Y1598" s="2465"/>
      <c r="Z1598" s="2465"/>
      <c r="AA1598" s="2465"/>
      <c r="AB1598" s="2465"/>
      <c r="AC1598" s="2465"/>
      <c r="AD1598" s="2465"/>
      <c r="AE1598" s="2465"/>
      <c r="AF1598" s="2465"/>
      <c r="AG1598" s="2465"/>
      <c r="AH1598" s="2465"/>
      <c r="AI1598" s="2465"/>
      <c r="AJ1598" s="2465"/>
      <c r="AK1598" s="2465"/>
      <c r="AL1598" s="2465"/>
      <c r="AM1598" s="2465"/>
      <c r="AN1598" s="2465"/>
      <c r="AO1598" s="2465"/>
      <c r="AP1598" s="2465"/>
      <c r="AQ1598" s="2465"/>
      <c r="AR1598" s="2465"/>
      <c r="AS1598" s="2465"/>
      <c r="AT1598" s="2465"/>
      <c r="AU1598" s="2465"/>
      <c r="AV1598" s="2465"/>
      <c r="AW1598" s="2465"/>
      <c r="AX1598" s="2465"/>
      <c r="AY1598" s="2465"/>
      <c r="AZ1598" s="2465"/>
      <c r="BA1598" s="2465"/>
      <c r="BB1598" s="2465"/>
      <c r="BC1598" s="2465"/>
      <c r="BD1598" s="2465"/>
      <c r="BE1598" s="2465"/>
      <c r="BF1598" s="2465"/>
      <c r="BG1598" s="2465"/>
      <c r="BH1598" s="2465"/>
      <c r="BI1598" s="2465"/>
      <c r="BJ1598" s="2465"/>
      <c r="BK1598" s="2465"/>
      <c r="BL1598" s="2465"/>
    </row>
    <row r="1599" spans="10:125" ht="12.75" customHeight="1"/>
    <row r="1600" spans="10:125" ht="30.75" customHeight="1">
      <c r="P1600" s="2465" t="s">
        <v>1090</v>
      </c>
      <c r="Q1600" s="2465"/>
      <c r="R1600" s="2465"/>
      <c r="S1600" s="2465"/>
      <c r="T1600" s="2465"/>
      <c r="U1600" s="2465"/>
      <c r="V1600" s="2465"/>
      <c r="W1600" s="2465"/>
      <c r="X1600" s="2465"/>
      <c r="Y1600" s="2465"/>
      <c r="Z1600" s="2465"/>
      <c r="AA1600" s="2465"/>
      <c r="AB1600" s="2465"/>
      <c r="AC1600" s="2465"/>
      <c r="AD1600" s="2465"/>
      <c r="AE1600" s="2465"/>
      <c r="AF1600" s="2465"/>
      <c r="AG1600" s="2465"/>
      <c r="AH1600" s="2465"/>
      <c r="AI1600" s="2465"/>
      <c r="AJ1600" s="2465"/>
      <c r="AK1600" s="2465"/>
      <c r="AL1600" s="2465"/>
      <c r="AM1600" s="2465"/>
      <c r="AN1600" s="2465"/>
      <c r="AO1600" s="2465"/>
      <c r="AP1600" s="2465"/>
      <c r="AQ1600" s="2465"/>
      <c r="AR1600" s="2465"/>
      <c r="AS1600" s="2465"/>
      <c r="AT1600" s="2465"/>
      <c r="AU1600" s="2465"/>
      <c r="AV1600" s="2465"/>
      <c r="AW1600" s="2465"/>
      <c r="AX1600" s="2465"/>
      <c r="AY1600" s="2465"/>
      <c r="AZ1600" s="2465"/>
      <c r="BA1600" s="2465"/>
      <c r="BB1600" s="2465"/>
      <c r="BC1600" s="2465"/>
      <c r="BD1600" s="2465"/>
      <c r="BE1600" s="2465"/>
      <c r="BF1600" s="2465"/>
      <c r="BG1600" s="2465"/>
      <c r="BH1600" s="2465"/>
      <c r="BI1600" s="2465"/>
      <c r="BJ1600" s="2465"/>
      <c r="BK1600" s="2465"/>
      <c r="BL1600" s="2465"/>
      <c r="BM1600" s="2465"/>
      <c r="BN1600" s="2465"/>
      <c r="BO1600" s="2465"/>
      <c r="BP1600" s="2465"/>
      <c r="BQ1600" s="2465"/>
      <c r="BR1600" s="2465"/>
      <c r="BS1600" s="2465"/>
      <c r="BT1600" s="2465"/>
      <c r="BU1600" s="2465"/>
      <c r="BV1600" s="2465"/>
      <c r="BW1600" s="2465"/>
      <c r="BX1600" s="2465"/>
      <c r="BY1600" s="2465"/>
      <c r="BZ1600" s="2465"/>
      <c r="CA1600" s="2465"/>
      <c r="CB1600" s="2465"/>
      <c r="CC1600" s="2465"/>
      <c r="CD1600" s="2465"/>
      <c r="CE1600" s="2465"/>
      <c r="CF1600" s="2465"/>
      <c r="CG1600" s="2465"/>
      <c r="CH1600" s="2465"/>
      <c r="CI1600" s="2465"/>
      <c r="CJ1600" s="2465"/>
      <c r="CK1600" s="2465"/>
      <c r="CL1600" s="2465"/>
      <c r="CM1600" s="2465"/>
      <c r="CN1600" s="2465"/>
      <c r="CO1600" s="2465"/>
      <c r="CP1600" s="2465"/>
      <c r="CQ1600" s="2465"/>
      <c r="CR1600" s="2465"/>
      <c r="CS1600" s="2465"/>
      <c r="CT1600" s="2465"/>
      <c r="CU1600" s="2465"/>
      <c r="CV1600" s="2465"/>
      <c r="CW1600" s="2465"/>
      <c r="CX1600" s="2465"/>
      <c r="CY1600" s="2465"/>
      <c r="CZ1600" s="2465"/>
      <c r="DA1600" s="2465"/>
      <c r="DB1600" s="2465"/>
      <c r="DC1600" s="2465"/>
      <c r="DD1600" s="2465"/>
      <c r="DE1600" s="2465"/>
      <c r="DF1600" s="2465"/>
      <c r="DG1600" s="2465"/>
      <c r="DH1600" s="2465"/>
      <c r="DI1600" s="2465"/>
      <c r="DJ1600" s="2465"/>
      <c r="DK1600" s="2465"/>
      <c r="DL1600" s="2465"/>
      <c r="DM1600" s="2465"/>
      <c r="DN1600" s="2465"/>
      <c r="DO1600" s="2465"/>
      <c r="DP1600" s="2465"/>
      <c r="DQ1600" s="2465"/>
      <c r="DR1600" s="2465"/>
      <c r="DS1600" s="2465"/>
      <c r="DT1600" s="2465"/>
      <c r="DU1600" s="2465"/>
    </row>
    <row r="1601" spans="10:125" ht="30.75" customHeight="1">
      <c r="P1601" s="2465" t="s">
        <v>1091</v>
      </c>
      <c r="Q1601" s="2465"/>
      <c r="R1601" s="2465"/>
      <c r="S1601" s="2465"/>
      <c r="T1601" s="2465"/>
      <c r="U1601" s="2465"/>
      <c r="V1601" s="2465"/>
      <c r="W1601" s="2465"/>
      <c r="X1601" s="2465"/>
      <c r="Y1601" s="2465"/>
      <c r="Z1601" s="2465"/>
      <c r="AA1601" s="2465"/>
      <c r="AB1601" s="2465"/>
      <c r="AC1601" s="2465"/>
      <c r="AD1601" s="2465"/>
      <c r="AE1601" s="2465"/>
      <c r="AF1601" s="2465"/>
      <c r="AG1601" s="2465"/>
      <c r="AH1601" s="2465"/>
      <c r="AI1601" s="2465"/>
      <c r="AJ1601" s="2465"/>
      <c r="AK1601" s="2465"/>
      <c r="AL1601" s="2465"/>
      <c r="AM1601" s="2465"/>
      <c r="AN1601" s="2465"/>
      <c r="AO1601" s="2465"/>
      <c r="AP1601" s="2465"/>
      <c r="AQ1601" s="2465"/>
      <c r="AR1601" s="2465"/>
      <c r="AS1601" s="2465"/>
      <c r="AT1601" s="2465"/>
      <c r="AU1601" s="2465"/>
      <c r="AV1601" s="2465"/>
      <c r="AW1601" s="2465"/>
      <c r="AX1601" s="2465"/>
      <c r="AY1601" s="2465"/>
      <c r="AZ1601" s="2465"/>
      <c r="BA1601" s="2465"/>
      <c r="BB1601" s="2465"/>
      <c r="BC1601" s="2465"/>
      <c r="BD1601" s="2465"/>
      <c r="BE1601" s="2465"/>
      <c r="BF1601" s="2465"/>
      <c r="BG1601" s="2465"/>
      <c r="BH1601" s="2465"/>
      <c r="BI1601" s="2465"/>
      <c r="BJ1601" s="2465"/>
      <c r="BK1601" s="2465"/>
      <c r="BL1601" s="2465"/>
      <c r="BM1601" s="2465"/>
      <c r="BN1601" s="2465"/>
      <c r="BO1601" s="2465"/>
      <c r="BP1601" s="2465"/>
      <c r="BQ1601" s="2465"/>
      <c r="BR1601" s="2465"/>
      <c r="BS1601" s="2465"/>
      <c r="BT1601" s="2465"/>
      <c r="BU1601" s="2465"/>
      <c r="BV1601" s="2465"/>
      <c r="BW1601" s="2465"/>
      <c r="BX1601" s="2465"/>
      <c r="BY1601" s="2465"/>
      <c r="BZ1601" s="2465"/>
      <c r="CA1601" s="2465"/>
      <c r="CB1601" s="2465"/>
      <c r="CC1601" s="2465"/>
      <c r="CD1601" s="2465"/>
      <c r="CE1601" s="2465"/>
      <c r="CF1601" s="2465"/>
      <c r="CG1601" s="2465"/>
      <c r="CH1601" s="2465"/>
      <c r="CI1601" s="2465"/>
      <c r="CJ1601" s="2465"/>
      <c r="CK1601" s="2465"/>
      <c r="CL1601" s="2465"/>
      <c r="CM1601" s="2465"/>
      <c r="CN1601" s="2465"/>
      <c r="CO1601" s="2465"/>
      <c r="CP1601" s="2465"/>
      <c r="CQ1601" s="2465"/>
      <c r="CR1601" s="2465"/>
      <c r="CS1601" s="2465"/>
      <c r="CT1601" s="2465"/>
      <c r="CU1601" s="2465"/>
      <c r="CV1601" s="2465"/>
      <c r="CW1601" s="2465"/>
      <c r="CX1601" s="2465"/>
      <c r="CY1601" s="2465"/>
      <c r="CZ1601" s="2465"/>
      <c r="DA1601" s="2465"/>
      <c r="DB1601" s="2465"/>
      <c r="DC1601" s="2465"/>
      <c r="DD1601" s="2465"/>
      <c r="DE1601" s="2465"/>
      <c r="DF1601" s="2465"/>
      <c r="DG1601" s="2465"/>
      <c r="DH1601" s="2465"/>
      <c r="DI1601" s="2465"/>
      <c r="DJ1601" s="2465"/>
      <c r="DK1601" s="2465"/>
      <c r="DL1601" s="2465"/>
      <c r="DM1601" s="2465"/>
      <c r="DN1601" s="2465"/>
      <c r="DO1601" s="2465"/>
      <c r="DP1601" s="2465"/>
      <c r="DQ1601" s="2465"/>
      <c r="DR1601" s="2465"/>
      <c r="DS1601" s="2465"/>
      <c r="DT1601" s="2465"/>
      <c r="DU1601" s="2465"/>
    </row>
    <row r="1602" spans="10:125" ht="30.75" customHeight="1">
      <c r="P1602" s="2465" t="s">
        <v>1092</v>
      </c>
      <c r="Q1602" s="2465"/>
      <c r="R1602" s="2465"/>
      <c r="S1602" s="2465"/>
      <c r="T1602" s="2465"/>
      <c r="U1602" s="2465"/>
      <c r="V1602" s="2465"/>
      <c r="W1602" s="2465"/>
      <c r="X1602" s="2465"/>
      <c r="Y1602" s="2465"/>
      <c r="Z1602" s="2465"/>
      <c r="AA1602" s="2465"/>
      <c r="AB1602" s="2465"/>
      <c r="AC1602" s="2465"/>
      <c r="AD1602" s="2465"/>
      <c r="AE1602" s="2465"/>
      <c r="AF1602" s="2465"/>
      <c r="AG1602" s="2465"/>
      <c r="AH1602" s="2465"/>
      <c r="AI1602" s="2465"/>
      <c r="AJ1602" s="2465"/>
      <c r="AK1602" s="2465"/>
      <c r="AL1602" s="2465"/>
      <c r="AM1602" s="2465"/>
      <c r="AN1602" s="2465"/>
      <c r="AO1602" s="2465"/>
      <c r="AP1602" s="2465"/>
      <c r="AQ1602" s="2465"/>
      <c r="AR1602" s="2465"/>
      <c r="AS1602" s="2465"/>
      <c r="AT1602" s="2465"/>
      <c r="AU1602" s="2465"/>
      <c r="AV1602" s="2465"/>
      <c r="AW1602" s="2465"/>
      <c r="AX1602" s="2465"/>
      <c r="AY1602" s="2465"/>
      <c r="AZ1602" s="2465"/>
      <c r="BA1602" s="2465"/>
      <c r="BB1602" s="2465"/>
      <c r="BC1602" s="2465"/>
      <c r="BD1602" s="2465"/>
      <c r="BE1602" s="2465"/>
      <c r="BF1602" s="2465"/>
      <c r="BG1602" s="2465"/>
      <c r="BH1602" s="2465"/>
      <c r="BI1602" s="2465"/>
      <c r="BJ1602" s="2465"/>
      <c r="BK1602" s="2465"/>
      <c r="BL1602" s="2465"/>
      <c r="BM1602" s="2465"/>
      <c r="BN1602" s="2465"/>
      <c r="BO1602" s="2465"/>
      <c r="BP1602" s="2465"/>
      <c r="BQ1602" s="2465"/>
      <c r="BR1602" s="2465"/>
      <c r="BS1602" s="2465"/>
      <c r="BT1602" s="2465"/>
      <c r="BU1602" s="2465"/>
      <c r="BV1602" s="2465"/>
      <c r="BW1602" s="2465"/>
      <c r="BX1602" s="2465"/>
      <c r="BY1602" s="2465"/>
      <c r="BZ1602" s="2465"/>
      <c r="CA1602" s="2465"/>
      <c r="CB1602" s="2465"/>
      <c r="CC1602" s="2465"/>
      <c r="CD1602" s="2465"/>
      <c r="CE1602" s="2465"/>
      <c r="CF1602" s="2465"/>
      <c r="CG1602" s="2465"/>
      <c r="CH1602" s="2465"/>
      <c r="CI1602" s="2465"/>
      <c r="CJ1602" s="2465"/>
      <c r="CK1602" s="2465"/>
      <c r="CL1602" s="2465"/>
      <c r="CM1602" s="2465"/>
      <c r="CN1602" s="2465"/>
      <c r="CO1602" s="2465"/>
      <c r="CP1602" s="2465"/>
      <c r="CQ1602" s="2465"/>
      <c r="CR1602" s="2465"/>
      <c r="CS1602" s="2465"/>
      <c r="CT1602" s="2465"/>
      <c r="CU1602" s="2465"/>
      <c r="CV1602" s="2465"/>
      <c r="CW1602" s="2465"/>
      <c r="CX1602" s="2465"/>
      <c r="CY1602" s="2465"/>
      <c r="CZ1602" s="2465"/>
      <c r="DA1602" s="2465"/>
      <c r="DB1602" s="2465"/>
      <c r="DC1602" s="2465"/>
      <c r="DD1602" s="2465"/>
      <c r="DE1602" s="2465"/>
      <c r="DF1602" s="2465"/>
      <c r="DG1602" s="2465"/>
      <c r="DH1602" s="2465"/>
      <c r="DI1602" s="2465"/>
      <c r="DJ1602" s="2465"/>
      <c r="DK1602" s="2465"/>
      <c r="DL1602" s="2465"/>
      <c r="DM1602" s="2465"/>
      <c r="DN1602" s="2465"/>
      <c r="DO1602" s="2465"/>
      <c r="DP1602" s="2465"/>
      <c r="DQ1602" s="2465"/>
      <c r="DR1602" s="2465"/>
      <c r="DS1602" s="2465"/>
      <c r="DT1602" s="2465"/>
      <c r="DU1602" s="2465"/>
    </row>
    <row r="1603" spans="10:125" ht="22.5" customHeight="1"/>
    <row r="1604" spans="10:125" ht="22.5" customHeight="1">
      <c r="J1604" s="2465" t="s">
        <v>1093</v>
      </c>
      <c r="K1604" s="2465"/>
      <c r="L1604" s="2465"/>
      <c r="M1604" s="2465"/>
      <c r="N1604" s="2465"/>
      <c r="O1604" s="2465"/>
      <c r="P1604" s="2465"/>
      <c r="Q1604" s="2465"/>
      <c r="R1604" s="2465"/>
      <c r="S1604" s="2465"/>
      <c r="T1604" s="2465"/>
      <c r="U1604" s="2465"/>
      <c r="V1604" s="2465"/>
      <c r="W1604" s="2465"/>
      <c r="X1604" s="2465"/>
      <c r="Y1604" s="2465"/>
      <c r="Z1604" s="2465"/>
      <c r="AA1604" s="2465"/>
      <c r="AB1604" s="2465"/>
      <c r="AC1604" s="2465"/>
      <c r="AD1604" s="2465"/>
      <c r="AE1604" s="2465"/>
      <c r="AF1604" s="2465"/>
      <c r="AG1604" s="2465"/>
      <c r="AH1604" s="2465"/>
      <c r="AI1604" s="2465"/>
      <c r="AJ1604" s="2465"/>
      <c r="AK1604" s="2465"/>
      <c r="AL1604" s="2465"/>
      <c r="AM1604" s="2465"/>
      <c r="AN1604" s="2465"/>
      <c r="AO1604" s="2465"/>
      <c r="AP1604" s="2465"/>
      <c r="AQ1604" s="2465"/>
      <c r="AR1604" s="2465"/>
      <c r="AS1604" s="2465"/>
      <c r="AT1604" s="2465"/>
      <c r="AU1604" s="2465"/>
      <c r="AV1604" s="2465"/>
      <c r="AW1604" s="2465"/>
      <c r="AX1604" s="2465"/>
      <c r="AY1604" s="2465"/>
      <c r="AZ1604" s="2465"/>
      <c r="BA1604" s="2465"/>
      <c r="BB1604" s="2465"/>
      <c r="BC1604" s="2465"/>
      <c r="BD1604" s="2465"/>
      <c r="BE1604" s="2465"/>
      <c r="BF1604" s="2465"/>
      <c r="BG1604" s="2465"/>
      <c r="BH1604" s="2465"/>
      <c r="BI1604" s="2465"/>
      <c r="BJ1604" s="2465"/>
      <c r="BK1604" s="2465"/>
      <c r="BL1604" s="2465"/>
    </row>
    <row r="1605" spans="10:125" ht="12.75" customHeight="1"/>
    <row r="1606" spans="10:125" ht="30.75" customHeight="1">
      <c r="P1606" s="2465" t="s">
        <v>1094</v>
      </c>
      <c r="Q1606" s="2465"/>
      <c r="R1606" s="2465"/>
      <c r="S1606" s="2465"/>
      <c r="T1606" s="2465"/>
      <c r="U1606" s="2465"/>
      <c r="V1606" s="2465"/>
      <c r="W1606" s="2465"/>
      <c r="X1606" s="2465"/>
      <c r="Y1606" s="2465"/>
      <c r="Z1606" s="2465"/>
      <c r="AA1606" s="2465"/>
      <c r="AB1606" s="2465"/>
      <c r="AC1606" s="2465"/>
      <c r="AD1606" s="2465"/>
      <c r="AE1606" s="2465"/>
      <c r="AF1606" s="2465"/>
      <c r="AG1606" s="2465"/>
      <c r="AH1606" s="2465"/>
      <c r="AI1606" s="2465"/>
      <c r="AJ1606" s="2465"/>
      <c r="AK1606" s="2465"/>
      <c r="AL1606" s="2465"/>
      <c r="AM1606" s="2465"/>
      <c r="AN1606" s="2465"/>
      <c r="AO1606" s="2465"/>
      <c r="AP1606" s="2465"/>
      <c r="AQ1606" s="2465"/>
      <c r="AR1606" s="2465"/>
      <c r="AS1606" s="2465"/>
      <c r="AT1606" s="2465"/>
      <c r="AU1606" s="2465"/>
      <c r="AV1606" s="2465"/>
      <c r="AW1606" s="2465"/>
      <c r="AX1606" s="2465"/>
      <c r="AY1606" s="2465"/>
      <c r="AZ1606" s="2465"/>
      <c r="BA1606" s="2465"/>
      <c r="BB1606" s="2465"/>
      <c r="BC1606" s="2465"/>
      <c r="BD1606" s="2465"/>
      <c r="BE1606" s="2465"/>
      <c r="BF1606" s="2465"/>
      <c r="BG1606" s="2465"/>
      <c r="BH1606" s="2465"/>
      <c r="BI1606" s="2465"/>
      <c r="BJ1606" s="2465"/>
      <c r="BK1606" s="2465"/>
      <c r="BL1606" s="2465"/>
      <c r="BM1606" s="2465"/>
      <c r="BN1606" s="2465"/>
      <c r="BO1606" s="2465"/>
      <c r="BP1606" s="2465"/>
      <c r="BQ1606" s="2465"/>
      <c r="BR1606" s="2465"/>
      <c r="BS1606" s="2465"/>
      <c r="BT1606" s="2465"/>
      <c r="BU1606" s="2465"/>
      <c r="BV1606" s="2465"/>
      <c r="BW1606" s="2465"/>
      <c r="BX1606" s="2465"/>
      <c r="BY1606" s="2465"/>
      <c r="BZ1606" s="2465"/>
      <c r="CA1606" s="2465"/>
      <c r="CB1606" s="2465"/>
      <c r="CC1606" s="2465"/>
      <c r="CD1606" s="2465"/>
      <c r="CE1606" s="2465"/>
      <c r="CF1606" s="2465"/>
      <c r="CG1606" s="2465"/>
      <c r="CH1606" s="2465"/>
      <c r="CI1606" s="2465"/>
      <c r="CJ1606" s="2465"/>
      <c r="CK1606" s="2465"/>
      <c r="CL1606" s="2465"/>
      <c r="CM1606" s="2465"/>
      <c r="CN1606" s="2465"/>
      <c r="CO1606" s="2465"/>
      <c r="CP1606" s="2465"/>
      <c r="CQ1606" s="2465"/>
      <c r="CR1606" s="2465"/>
      <c r="CS1606" s="2465"/>
      <c r="CT1606" s="2465"/>
      <c r="CU1606" s="2465"/>
      <c r="CV1606" s="2465"/>
      <c r="CW1606" s="2465"/>
      <c r="CX1606" s="2465"/>
      <c r="CY1606" s="2465"/>
      <c r="CZ1606" s="2465"/>
      <c r="DA1606" s="2465"/>
      <c r="DB1606" s="2465"/>
      <c r="DC1606" s="2465"/>
      <c r="DD1606" s="2465"/>
      <c r="DE1606" s="2465"/>
      <c r="DF1606" s="2465"/>
      <c r="DG1606" s="2465"/>
      <c r="DH1606" s="2465"/>
      <c r="DI1606" s="2465"/>
      <c r="DJ1606" s="2465"/>
      <c r="DK1606" s="2465"/>
      <c r="DL1606" s="2465"/>
      <c r="DM1606" s="2465"/>
      <c r="DN1606" s="2465"/>
      <c r="DO1606" s="2465"/>
      <c r="DP1606" s="2465"/>
      <c r="DQ1606" s="2465"/>
      <c r="DR1606" s="2465"/>
      <c r="DS1606" s="2465"/>
      <c r="DT1606" s="2465"/>
      <c r="DU1606" s="2465"/>
    </row>
    <row r="1607" spans="10:125" ht="30.75" customHeight="1">
      <c r="P1607" s="2465" t="s">
        <v>1095</v>
      </c>
      <c r="Q1607" s="2465"/>
      <c r="R1607" s="2465"/>
      <c r="S1607" s="2465"/>
      <c r="T1607" s="2465"/>
      <c r="U1607" s="2465"/>
      <c r="V1607" s="2465"/>
      <c r="W1607" s="2465"/>
      <c r="X1607" s="2465"/>
      <c r="Y1607" s="2465"/>
      <c r="Z1607" s="2465"/>
      <c r="AA1607" s="2465"/>
      <c r="AB1607" s="2465"/>
      <c r="AC1607" s="2465"/>
      <c r="AD1607" s="2465"/>
      <c r="AE1607" s="2465"/>
      <c r="AF1607" s="2465"/>
      <c r="AG1607" s="2465"/>
      <c r="AH1607" s="2465"/>
      <c r="AI1607" s="2465"/>
      <c r="AJ1607" s="2465"/>
      <c r="AK1607" s="2465"/>
      <c r="AL1607" s="2465"/>
      <c r="AM1607" s="2465"/>
      <c r="AN1607" s="2465"/>
      <c r="AO1607" s="2465"/>
      <c r="AP1607" s="2465"/>
      <c r="AQ1607" s="2465"/>
      <c r="AR1607" s="2465"/>
      <c r="AS1607" s="2465"/>
      <c r="AT1607" s="2465"/>
      <c r="AU1607" s="2465"/>
      <c r="AV1607" s="2465"/>
      <c r="AW1607" s="2465"/>
      <c r="AX1607" s="2465"/>
      <c r="AY1607" s="2465"/>
      <c r="AZ1607" s="2465"/>
      <c r="BA1607" s="2465"/>
      <c r="BB1607" s="2465"/>
      <c r="BC1607" s="2465"/>
      <c r="BD1607" s="2465"/>
      <c r="BE1607" s="2465"/>
      <c r="BF1607" s="2465"/>
      <c r="BG1607" s="2465"/>
      <c r="BH1607" s="2465"/>
      <c r="BI1607" s="2465"/>
      <c r="BJ1607" s="2465"/>
      <c r="BK1607" s="2465"/>
      <c r="BL1607" s="2465"/>
      <c r="BM1607" s="2465"/>
      <c r="BN1607" s="2465"/>
      <c r="BO1607" s="2465"/>
      <c r="BP1607" s="2465"/>
      <c r="BQ1607" s="2465"/>
      <c r="BR1607" s="2465"/>
      <c r="BS1607" s="2465"/>
      <c r="BT1607" s="2465"/>
      <c r="BU1607" s="2465"/>
      <c r="BV1607" s="2465"/>
      <c r="BW1607" s="2465"/>
      <c r="BX1607" s="2465"/>
      <c r="BY1607" s="2465"/>
      <c r="BZ1607" s="2465"/>
      <c r="CA1607" s="2465"/>
      <c r="CB1607" s="2465"/>
      <c r="CC1607" s="2465"/>
      <c r="CD1607" s="2465"/>
      <c r="CE1607" s="2465"/>
      <c r="CF1607" s="2465"/>
      <c r="CG1607" s="2465"/>
      <c r="CH1607" s="2465"/>
      <c r="CI1607" s="2465"/>
      <c r="CJ1607" s="2465"/>
      <c r="CK1607" s="2465"/>
      <c r="CL1607" s="2465"/>
      <c r="CM1607" s="2465"/>
      <c r="CN1607" s="2465"/>
      <c r="CO1607" s="2465"/>
      <c r="CP1607" s="2465"/>
      <c r="CQ1607" s="2465"/>
      <c r="CR1607" s="2465"/>
      <c r="CS1607" s="2465"/>
      <c r="CT1607" s="2465"/>
      <c r="CU1607" s="2465"/>
      <c r="CV1607" s="2465"/>
      <c r="CW1607" s="2465"/>
      <c r="CX1607" s="2465"/>
      <c r="CY1607" s="2465"/>
      <c r="CZ1607" s="2465"/>
      <c r="DA1607" s="2465"/>
      <c r="DB1607" s="2465"/>
      <c r="DC1607" s="2465"/>
      <c r="DD1607" s="2465"/>
      <c r="DE1607" s="2465"/>
      <c r="DF1607" s="2465"/>
      <c r="DG1607" s="2465"/>
      <c r="DH1607" s="2465"/>
      <c r="DI1607" s="2465"/>
      <c r="DJ1607" s="2465"/>
      <c r="DK1607" s="2465"/>
      <c r="DL1607" s="2465"/>
      <c r="DM1607" s="2465"/>
      <c r="DN1607" s="2465"/>
      <c r="DO1607" s="2465"/>
      <c r="DP1607" s="2465"/>
      <c r="DQ1607" s="2465"/>
      <c r="DR1607" s="2465"/>
      <c r="DS1607" s="2465"/>
      <c r="DT1607" s="2465"/>
      <c r="DU1607" s="2465"/>
    </row>
    <row r="1608" spans="10:125" ht="30.75" customHeight="1">
      <c r="P1608" s="2465" t="s">
        <v>1096</v>
      </c>
      <c r="Q1608" s="2465"/>
      <c r="R1608" s="2465"/>
      <c r="S1608" s="2465"/>
      <c r="T1608" s="2465"/>
      <c r="U1608" s="2465"/>
      <c r="V1608" s="2465"/>
      <c r="W1608" s="2465"/>
      <c r="X1608" s="2465"/>
      <c r="Y1608" s="2465"/>
      <c r="Z1608" s="2465"/>
      <c r="AA1608" s="2465"/>
      <c r="AB1608" s="2465"/>
      <c r="AC1608" s="2465"/>
      <c r="AD1608" s="2465"/>
      <c r="AE1608" s="2465"/>
      <c r="AF1608" s="2465"/>
      <c r="AG1608" s="2465"/>
      <c r="AH1608" s="2465"/>
      <c r="AI1608" s="2465"/>
      <c r="AJ1608" s="2465"/>
      <c r="AK1608" s="2465"/>
      <c r="AL1608" s="2465"/>
      <c r="AM1608" s="2465"/>
      <c r="AN1608" s="2465"/>
      <c r="AO1608" s="2465"/>
      <c r="AP1608" s="2465"/>
      <c r="AQ1608" s="2465"/>
      <c r="AR1608" s="2465"/>
      <c r="AS1608" s="2465"/>
      <c r="AT1608" s="2465"/>
      <c r="AU1608" s="2465"/>
      <c r="AV1608" s="2465"/>
      <c r="AW1608" s="2465"/>
      <c r="AX1608" s="2465"/>
      <c r="AY1608" s="2465"/>
      <c r="AZ1608" s="2465"/>
      <c r="BA1608" s="2465"/>
      <c r="BB1608" s="2465"/>
      <c r="BC1608" s="2465"/>
      <c r="BD1608" s="2465"/>
      <c r="BE1608" s="2465"/>
      <c r="BF1608" s="2465"/>
      <c r="BG1608" s="2465"/>
      <c r="BH1608" s="2465"/>
      <c r="BI1608" s="2465"/>
      <c r="BJ1608" s="2465"/>
      <c r="BK1608" s="2465"/>
      <c r="BL1608" s="2465"/>
      <c r="BM1608" s="2465"/>
      <c r="BN1608" s="2465"/>
      <c r="BO1608" s="2465"/>
      <c r="BP1608" s="2465"/>
      <c r="BQ1608" s="2465"/>
      <c r="BR1608" s="2465"/>
      <c r="BS1608" s="2465"/>
      <c r="BT1608" s="2465"/>
      <c r="BU1608" s="2465"/>
      <c r="BV1608" s="2465"/>
      <c r="BW1608" s="2465"/>
      <c r="BX1608" s="2465"/>
      <c r="BY1608" s="2465"/>
      <c r="BZ1608" s="2465"/>
      <c r="CA1608" s="2465"/>
      <c r="CB1608" s="2465"/>
      <c r="CC1608" s="2465"/>
      <c r="CD1608" s="2465"/>
      <c r="CE1608" s="2465"/>
      <c r="CF1608" s="2465"/>
      <c r="CG1608" s="2465"/>
      <c r="CH1608" s="2465"/>
      <c r="CI1608" s="2465"/>
      <c r="CJ1608" s="2465"/>
      <c r="CK1608" s="2465"/>
      <c r="CL1608" s="2465"/>
      <c r="CM1608" s="2465"/>
      <c r="CN1608" s="2465"/>
      <c r="CO1608" s="2465"/>
      <c r="CP1608" s="2465"/>
      <c r="CQ1608" s="2465"/>
      <c r="CR1608" s="2465"/>
      <c r="CS1608" s="2465"/>
      <c r="CT1608" s="2465"/>
      <c r="CU1608" s="2465"/>
      <c r="CV1608" s="2465"/>
      <c r="CW1608" s="2465"/>
      <c r="CX1608" s="2465"/>
      <c r="CY1608" s="2465"/>
      <c r="CZ1608" s="2465"/>
      <c r="DA1608" s="2465"/>
      <c r="DB1608" s="2465"/>
      <c r="DC1608" s="2465"/>
      <c r="DD1608" s="2465"/>
      <c r="DE1608" s="2465"/>
      <c r="DF1608" s="2465"/>
      <c r="DG1608" s="2465"/>
      <c r="DH1608" s="2465"/>
      <c r="DI1608" s="2465"/>
      <c r="DJ1608" s="2465"/>
      <c r="DK1608" s="2465"/>
      <c r="DL1608" s="2465"/>
      <c r="DM1608" s="2465"/>
      <c r="DN1608" s="2465"/>
      <c r="DO1608" s="2465"/>
      <c r="DP1608" s="2465"/>
      <c r="DQ1608" s="2465"/>
      <c r="DR1608" s="2465"/>
      <c r="DS1608" s="2465"/>
      <c r="DT1608" s="2465"/>
      <c r="DU1608" s="2465"/>
    </row>
    <row r="1609" spans="10:125" ht="22.5" customHeight="1"/>
    <row r="1610" spans="10:125" ht="22.5" customHeight="1">
      <c r="J1610" s="2465" t="s">
        <v>1097</v>
      </c>
      <c r="K1610" s="2465"/>
      <c r="L1610" s="2465"/>
      <c r="M1610" s="2465"/>
      <c r="N1610" s="2465"/>
      <c r="O1610" s="2465"/>
      <c r="P1610" s="2465"/>
      <c r="Q1610" s="2465"/>
      <c r="R1610" s="2465"/>
      <c r="S1610" s="2465"/>
      <c r="T1610" s="2465"/>
      <c r="U1610" s="2465"/>
      <c r="V1610" s="2465"/>
      <c r="W1610" s="2465"/>
      <c r="X1610" s="2465"/>
      <c r="Y1610" s="2465"/>
      <c r="Z1610" s="2465"/>
      <c r="AA1610" s="2465"/>
      <c r="AB1610" s="2465"/>
      <c r="AC1610" s="2465"/>
      <c r="AD1610" s="2465"/>
      <c r="AE1610" s="2465"/>
      <c r="AF1610" s="2465"/>
      <c r="AG1610" s="2465"/>
      <c r="AH1610" s="2465"/>
      <c r="AI1610" s="2465"/>
      <c r="AJ1610" s="2465"/>
      <c r="AK1610" s="2465"/>
      <c r="AL1610" s="2465"/>
      <c r="AM1610" s="2465"/>
      <c r="AN1610" s="2465"/>
      <c r="AO1610" s="2465"/>
      <c r="AP1610" s="2465"/>
      <c r="AQ1610" s="2465"/>
      <c r="AR1610" s="2465"/>
      <c r="AS1610" s="2465"/>
      <c r="AT1610" s="2465"/>
      <c r="AU1610" s="2465"/>
      <c r="AV1610" s="2465"/>
      <c r="AW1610" s="2465"/>
      <c r="AX1610" s="2465"/>
      <c r="AY1610" s="2465"/>
      <c r="AZ1610" s="2465"/>
      <c r="BA1610" s="2465"/>
      <c r="BB1610" s="2465"/>
      <c r="BC1610" s="2465"/>
      <c r="BD1610" s="2465"/>
      <c r="BE1610" s="2465"/>
      <c r="BF1610" s="2465"/>
      <c r="BG1610" s="2465"/>
      <c r="BH1610" s="2465"/>
      <c r="BI1610" s="2465"/>
      <c r="BJ1610" s="2465"/>
      <c r="BK1610" s="2465"/>
      <c r="BL1610" s="2465"/>
    </row>
    <row r="1611" spans="10:125" ht="12.75" customHeight="1"/>
    <row r="1612" spans="10:125" ht="30.75" customHeight="1">
      <c r="P1612" s="2465" t="s">
        <v>1098</v>
      </c>
      <c r="Q1612" s="2465"/>
      <c r="R1612" s="2465"/>
      <c r="S1612" s="2465"/>
      <c r="T1612" s="2465"/>
      <c r="U1612" s="2465"/>
      <c r="V1612" s="2465"/>
      <c r="W1612" s="2465"/>
      <c r="X1612" s="2465"/>
      <c r="Y1612" s="2465"/>
      <c r="Z1612" s="2465"/>
      <c r="AA1612" s="2465"/>
      <c r="AB1612" s="2465"/>
      <c r="AC1612" s="2465"/>
      <c r="AD1612" s="2465"/>
      <c r="AE1612" s="2465"/>
      <c r="AF1612" s="2465"/>
      <c r="AG1612" s="2465"/>
      <c r="AH1612" s="2465"/>
      <c r="AI1612" s="2465"/>
      <c r="AJ1612" s="2465"/>
      <c r="AK1612" s="2465"/>
      <c r="AL1612" s="2465"/>
      <c r="AM1612" s="2465"/>
      <c r="AN1612" s="2465"/>
      <c r="AO1612" s="2465"/>
      <c r="AP1612" s="2465"/>
      <c r="AQ1612" s="2465"/>
      <c r="AR1612" s="2465"/>
      <c r="AS1612" s="2465"/>
      <c r="AT1612" s="2465"/>
      <c r="AU1612" s="2465"/>
      <c r="AV1612" s="2465"/>
      <c r="AW1612" s="2465"/>
      <c r="AX1612" s="2465"/>
      <c r="AY1612" s="2465"/>
      <c r="AZ1612" s="2465"/>
      <c r="BA1612" s="2465"/>
      <c r="BB1612" s="2465"/>
      <c r="BC1612" s="2465"/>
      <c r="BD1612" s="2465"/>
      <c r="BE1612" s="2465"/>
      <c r="BF1612" s="2465"/>
      <c r="BG1612" s="2465"/>
      <c r="BH1612" s="2465"/>
      <c r="BI1612" s="2465"/>
      <c r="BJ1612" s="2465"/>
      <c r="BK1612" s="2465"/>
      <c r="BL1612" s="2465"/>
      <c r="BM1612" s="2465"/>
      <c r="BN1612" s="2465"/>
      <c r="BO1612" s="2465"/>
      <c r="BP1612" s="2465"/>
      <c r="BQ1612" s="2465"/>
      <c r="BR1612" s="2465"/>
      <c r="BS1612" s="2465"/>
      <c r="BT1612" s="2465"/>
      <c r="BU1612" s="2465"/>
      <c r="BV1612" s="2465"/>
      <c r="BW1612" s="2465"/>
      <c r="BX1612" s="2465"/>
      <c r="BY1612" s="2465"/>
      <c r="BZ1612" s="2465"/>
      <c r="CA1612" s="2465"/>
      <c r="CB1612" s="2465"/>
      <c r="CC1612" s="2465"/>
      <c r="CD1612" s="2465"/>
      <c r="CE1612" s="2465"/>
      <c r="CF1612" s="2465"/>
      <c r="CG1612" s="2465"/>
      <c r="CH1612" s="2465"/>
      <c r="CI1612" s="2465"/>
      <c r="CJ1612" s="2465"/>
      <c r="CK1612" s="2465"/>
      <c r="CL1612" s="2465"/>
      <c r="CM1612" s="2465"/>
      <c r="CN1612" s="2465"/>
      <c r="CO1612" s="2465"/>
      <c r="CP1612" s="2465"/>
      <c r="CQ1612" s="2465"/>
      <c r="CR1612" s="2465"/>
      <c r="CS1612" s="2465"/>
      <c r="CT1612" s="2465"/>
      <c r="CU1612" s="2465"/>
      <c r="CV1612" s="2465"/>
      <c r="CW1612" s="2465"/>
      <c r="CX1612" s="2465"/>
      <c r="CY1612" s="2465"/>
      <c r="CZ1612" s="2465"/>
      <c r="DA1612" s="2465"/>
      <c r="DB1612" s="2465"/>
      <c r="DC1612" s="2465"/>
      <c r="DD1612" s="2465"/>
      <c r="DE1612" s="2465"/>
      <c r="DF1612" s="2465"/>
      <c r="DG1612" s="2465"/>
      <c r="DH1612" s="2465"/>
      <c r="DI1612" s="2465"/>
      <c r="DJ1612" s="2465"/>
      <c r="DK1612" s="2465"/>
      <c r="DL1612" s="2465"/>
      <c r="DM1612" s="2465"/>
      <c r="DN1612" s="2465"/>
      <c r="DO1612" s="2465"/>
      <c r="DP1612" s="2465"/>
      <c r="DQ1612" s="2465"/>
      <c r="DR1612" s="2465"/>
      <c r="DS1612" s="2465"/>
      <c r="DT1612" s="2465"/>
      <c r="DU1612" s="2465"/>
    </row>
    <row r="1613" spans="10:125" ht="30.75" customHeight="1">
      <c r="P1613" s="2465" t="s">
        <v>1100</v>
      </c>
      <c r="Q1613" s="2465"/>
      <c r="R1613" s="2465"/>
      <c r="S1613" s="2465"/>
      <c r="T1613" s="2465"/>
      <c r="U1613" s="2465"/>
      <c r="V1613" s="2465"/>
      <c r="W1613" s="2465"/>
      <c r="X1613" s="2465"/>
      <c r="Y1613" s="2465"/>
      <c r="Z1613" s="2465"/>
      <c r="AA1613" s="2465"/>
      <c r="AB1613" s="2465"/>
      <c r="AC1613" s="2465"/>
      <c r="AD1613" s="2465"/>
      <c r="AE1613" s="2465"/>
      <c r="AF1613" s="2465"/>
      <c r="AG1613" s="2465"/>
      <c r="AH1613" s="2465"/>
      <c r="AI1613" s="2465"/>
      <c r="AJ1613" s="2465"/>
      <c r="AK1613" s="2465"/>
      <c r="AL1613" s="2465"/>
      <c r="AM1613" s="2465"/>
      <c r="AN1613" s="2465"/>
      <c r="AO1613" s="2465"/>
      <c r="AP1613" s="2465"/>
      <c r="AQ1613" s="2465"/>
      <c r="AR1613" s="2465"/>
      <c r="AS1613" s="2465"/>
      <c r="AT1613" s="2465"/>
      <c r="AU1613" s="2465"/>
      <c r="AV1613" s="2465"/>
      <c r="AW1613" s="2465"/>
      <c r="AX1613" s="2465"/>
      <c r="AY1613" s="2465"/>
      <c r="AZ1613" s="2465"/>
      <c r="BA1613" s="2465"/>
      <c r="BB1613" s="2465"/>
      <c r="BC1613" s="2465"/>
      <c r="BD1613" s="2465"/>
      <c r="BE1613" s="2465"/>
      <c r="BF1613" s="2465"/>
      <c r="BG1613" s="2465"/>
      <c r="BH1613" s="2465"/>
      <c r="BI1613" s="2465"/>
      <c r="BJ1613" s="2465"/>
      <c r="BK1613" s="2465"/>
      <c r="BL1613" s="2465"/>
      <c r="BM1613" s="2465"/>
      <c r="BN1613" s="2465"/>
      <c r="BO1613" s="2465"/>
      <c r="BP1613" s="2465"/>
      <c r="BQ1613" s="2465"/>
      <c r="BR1613" s="2465"/>
      <c r="BS1613" s="2465"/>
      <c r="BT1613" s="2465"/>
      <c r="BU1613" s="2465"/>
      <c r="BV1613" s="2465"/>
      <c r="BW1613" s="2465"/>
      <c r="BX1613" s="2465"/>
      <c r="BY1613" s="2465"/>
      <c r="BZ1613" s="2465"/>
      <c r="CA1613" s="2465"/>
      <c r="CB1613" s="2465"/>
      <c r="CC1613" s="2465"/>
      <c r="CD1613" s="2465"/>
      <c r="CE1613" s="2465"/>
      <c r="CF1613" s="2465"/>
      <c r="CG1613" s="2465"/>
      <c r="CH1613" s="2465"/>
      <c r="CI1613" s="2465"/>
      <c r="CJ1613" s="2465"/>
      <c r="CK1613" s="2465"/>
      <c r="CL1613" s="2465"/>
      <c r="CM1613" s="2465"/>
      <c r="CN1613" s="2465"/>
      <c r="CO1613" s="2465"/>
      <c r="CP1613" s="2465"/>
      <c r="CQ1613" s="2465"/>
      <c r="CR1613" s="2465"/>
      <c r="CS1613" s="2465"/>
      <c r="CT1613" s="2465"/>
      <c r="CU1613" s="2465"/>
      <c r="CV1613" s="2465"/>
      <c r="CW1613" s="2465"/>
      <c r="CX1613" s="2465"/>
      <c r="CY1613" s="2465"/>
      <c r="CZ1613" s="2465"/>
      <c r="DA1613" s="2465"/>
      <c r="DB1613" s="2465"/>
      <c r="DC1613" s="2465"/>
      <c r="DD1613" s="2465"/>
      <c r="DE1613" s="2465"/>
      <c r="DF1613" s="2465"/>
      <c r="DG1613" s="2465"/>
      <c r="DH1613" s="2465"/>
      <c r="DI1613" s="2465"/>
      <c r="DJ1613" s="2465"/>
      <c r="DK1613" s="2465"/>
      <c r="DL1613" s="2465"/>
      <c r="DM1613" s="2465"/>
      <c r="DN1613" s="2465"/>
      <c r="DO1613" s="2465"/>
      <c r="DP1613" s="2465"/>
      <c r="DQ1613" s="2465"/>
      <c r="DR1613" s="2465"/>
      <c r="DS1613" s="2465"/>
      <c r="DT1613" s="2465"/>
      <c r="DU1613" s="2465"/>
    </row>
    <row r="1614" spans="10:125" ht="22.5" customHeight="1"/>
    <row r="1615" spans="10:125" ht="22.5" customHeight="1">
      <c r="J1615" s="2465" t="s">
        <v>1101</v>
      </c>
      <c r="K1615" s="2465"/>
      <c r="L1615" s="2465"/>
      <c r="M1615" s="2465"/>
      <c r="N1615" s="2465"/>
      <c r="O1615" s="2465"/>
      <c r="P1615" s="2465"/>
      <c r="Q1615" s="2465"/>
      <c r="R1615" s="2465"/>
      <c r="S1615" s="2465"/>
      <c r="T1615" s="2465"/>
      <c r="U1615" s="2465"/>
      <c r="V1615" s="2465"/>
      <c r="W1615" s="2465"/>
      <c r="X1615" s="2465"/>
      <c r="Y1615" s="2465"/>
      <c r="Z1615" s="2465"/>
      <c r="AA1615" s="2465"/>
      <c r="AB1615" s="2465"/>
      <c r="AC1615" s="2465"/>
      <c r="AD1615" s="2465"/>
      <c r="AE1615" s="2465"/>
      <c r="AF1615" s="2465"/>
      <c r="AG1615" s="2465"/>
      <c r="AH1615" s="2465"/>
      <c r="AI1615" s="2465"/>
      <c r="AJ1615" s="2465"/>
      <c r="AK1615" s="2465"/>
      <c r="AL1615" s="2465"/>
      <c r="AM1615" s="2465"/>
      <c r="AN1615" s="2465"/>
      <c r="AO1615" s="2465"/>
      <c r="AP1615" s="2465"/>
      <c r="AQ1615" s="2465"/>
      <c r="AR1615" s="2465"/>
      <c r="AS1615" s="2465"/>
      <c r="AT1615" s="2465"/>
      <c r="AU1615" s="2465"/>
      <c r="AV1615" s="2465"/>
      <c r="AW1615" s="2465"/>
      <c r="AX1615" s="2465"/>
      <c r="AY1615" s="2465"/>
      <c r="AZ1615" s="2465"/>
      <c r="BA1615" s="2465"/>
      <c r="BB1615" s="2465"/>
      <c r="BC1615" s="2465"/>
      <c r="BD1615" s="2465"/>
      <c r="BE1615" s="2465"/>
      <c r="BF1615" s="2465"/>
      <c r="BG1615" s="2465"/>
      <c r="BH1615" s="2465"/>
      <c r="BI1615" s="2465"/>
      <c r="BJ1615" s="2465"/>
      <c r="BK1615" s="2465"/>
      <c r="BL1615" s="2465"/>
    </row>
    <row r="1616" spans="10:125" ht="12.75" customHeight="1"/>
    <row r="1617" spans="3:125" ht="30.75" customHeight="1">
      <c r="P1617" s="2465" t="s">
        <v>1102</v>
      </c>
      <c r="Q1617" s="2465"/>
      <c r="R1617" s="2465"/>
      <c r="S1617" s="2465"/>
      <c r="T1617" s="2465"/>
      <c r="U1617" s="2465"/>
      <c r="V1617" s="2465"/>
      <c r="W1617" s="2465"/>
      <c r="X1617" s="2465"/>
      <c r="Y1617" s="2465"/>
      <c r="Z1617" s="2465"/>
      <c r="AA1617" s="2465"/>
      <c r="AB1617" s="2465"/>
      <c r="AC1617" s="2465"/>
      <c r="AD1617" s="2465"/>
      <c r="AE1617" s="2465"/>
      <c r="AF1617" s="2465"/>
      <c r="AG1617" s="2465"/>
      <c r="AH1617" s="2465"/>
      <c r="AI1617" s="2465"/>
      <c r="AJ1617" s="2465"/>
      <c r="AK1617" s="2465"/>
      <c r="AL1617" s="2465"/>
      <c r="AM1617" s="2465"/>
      <c r="AN1617" s="2465"/>
      <c r="AO1617" s="2465"/>
      <c r="AP1617" s="2465"/>
      <c r="AQ1617" s="2465"/>
      <c r="AR1617" s="2465"/>
      <c r="AS1617" s="2465"/>
      <c r="AT1617" s="2465"/>
      <c r="AU1617" s="2465"/>
      <c r="AV1617" s="2465"/>
      <c r="AW1617" s="2465"/>
      <c r="AX1617" s="2465"/>
      <c r="AY1617" s="2465"/>
      <c r="AZ1617" s="2465"/>
      <c r="BA1617" s="2465"/>
      <c r="BB1617" s="2465"/>
      <c r="BC1617" s="2465"/>
      <c r="BD1617" s="2465"/>
      <c r="BE1617" s="2465"/>
      <c r="BF1617" s="2465"/>
      <c r="BG1617" s="2465"/>
      <c r="BH1617" s="2465"/>
      <c r="BI1617" s="2465"/>
      <c r="BJ1617" s="2465"/>
      <c r="BK1617" s="2465"/>
      <c r="BL1617" s="2465"/>
      <c r="BM1617" s="2465"/>
      <c r="BN1617" s="2465"/>
      <c r="BO1617" s="2465"/>
      <c r="BP1617" s="2465"/>
      <c r="BQ1617" s="2465"/>
      <c r="BR1617" s="2465"/>
      <c r="BS1617" s="2465"/>
      <c r="BT1617" s="2465"/>
      <c r="BU1617" s="2465"/>
      <c r="BV1617" s="2465"/>
      <c r="BW1617" s="2465"/>
      <c r="BX1617" s="2465"/>
      <c r="BY1617" s="2465"/>
      <c r="BZ1617" s="2465"/>
      <c r="CA1617" s="2465"/>
      <c r="CB1617" s="2465"/>
      <c r="CC1617" s="2465"/>
      <c r="CD1617" s="2465"/>
      <c r="CE1617" s="2465"/>
      <c r="CF1617" s="2465"/>
      <c r="CG1617" s="2465"/>
      <c r="CH1617" s="2465"/>
      <c r="CI1617" s="2465"/>
      <c r="CJ1617" s="2465"/>
      <c r="CK1617" s="2465"/>
      <c r="CL1617" s="2465"/>
      <c r="CM1617" s="2465"/>
      <c r="CN1617" s="2465"/>
      <c r="CO1617" s="2465"/>
      <c r="CP1617" s="2465"/>
      <c r="CQ1617" s="2465"/>
      <c r="CR1617" s="2465"/>
      <c r="CS1617" s="2465"/>
      <c r="CT1617" s="2465"/>
      <c r="CU1617" s="2465"/>
      <c r="CV1617" s="2465"/>
      <c r="CW1617" s="2465"/>
      <c r="CX1617" s="2465"/>
      <c r="CY1617" s="2465"/>
      <c r="CZ1617" s="2465"/>
      <c r="DA1617" s="2465"/>
      <c r="DB1617" s="2465"/>
      <c r="DC1617" s="2465"/>
      <c r="DD1617" s="2465"/>
      <c r="DE1617" s="2465"/>
      <c r="DF1617" s="2465"/>
      <c r="DG1617" s="2465"/>
      <c r="DH1617" s="2465"/>
      <c r="DI1617" s="2465"/>
      <c r="DJ1617" s="2465"/>
      <c r="DK1617" s="2465"/>
      <c r="DL1617" s="2465"/>
      <c r="DM1617" s="2465"/>
      <c r="DN1617" s="2465"/>
      <c r="DO1617" s="2465"/>
      <c r="DP1617" s="2465"/>
      <c r="DQ1617" s="2465"/>
      <c r="DR1617" s="2465"/>
      <c r="DS1617" s="2465"/>
      <c r="DT1617" s="2465"/>
      <c r="DU1617" s="2465"/>
    </row>
    <row r="1618" spans="3:125" ht="30.75" customHeight="1">
      <c r="P1618" s="2465" t="s">
        <v>1103</v>
      </c>
      <c r="Q1618" s="2465"/>
      <c r="R1618" s="2465"/>
      <c r="S1618" s="2465"/>
      <c r="T1618" s="2465"/>
      <c r="U1618" s="2465"/>
      <c r="V1618" s="2465"/>
      <c r="W1618" s="2465"/>
      <c r="X1618" s="2465"/>
      <c r="Y1618" s="2465"/>
      <c r="Z1618" s="2465"/>
      <c r="AA1618" s="2465"/>
      <c r="AB1618" s="2465"/>
      <c r="AC1618" s="2465"/>
      <c r="AD1618" s="2465"/>
      <c r="AE1618" s="2465"/>
      <c r="AF1618" s="2465"/>
      <c r="AG1618" s="2465"/>
      <c r="AH1618" s="2465"/>
      <c r="AI1618" s="2465"/>
      <c r="AJ1618" s="2465"/>
      <c r="AK1618" s="2465"/>
      <c r="AL1618" s="2465"/>
      <c r="AM1618" s="2465"/>
      <c r="AN1618" s="2465"/>
      <c r="AO1618" s="2465"/>
      <c r="AP1618" s="2465"/>
      <c r="AQ1618" s="2465"/>
      <c r="AR1618" s="2465"/>
      <c r="AS1618" s="2465"/>
      <c r="AT1618" s="2465"/>
      <c r="AU1618" s="2465"/>
      <c r="AV1618" s="2465"/>
      <c r="AW1618" s="2465"/>
      <c r="AX1618" s="2465"/>
      <c r="AY1618" s="2465"/>
      <c r="AZ1618" s="2465"/>
      <c r="BA1618" s="2465"/>
      <c r="BB1618" s="2465"/>
      <c r="BC1618" s="2465"/>
      <c r="BD1618" s="2465"/>
      <c r="BE1618" s="2465"/>
      <c r="BF1618" s="2465"/>
      <c r="BG1618" s="2465"/>
      <c r="BH1618" s="2465"/>
      <c r="BI1618" s="2465"/>
      <c r="BJ1618" s="2465"/>
      <c r="BK1618" s="2465"/>
      <c r="BL1618" s="2465"/>
      <c r="BM1618" s="2465"/>
      <c r="BN1618" s="2465"/>
      <c r="BO1618" s="2465"/>
      <c r="BP1618" s="2465"/>
      <c r="BQ1618" s="2465"/>
      <c r="BR1618" s="2465"/>
      <c r="BS1618" s="2465"/>
      <c r="BT1618" s="2465"/>
      <c r="BU1618" s="2465"/>
      <c r="BV1618" s="2465"/>
      <c r="BW1618" s="2465"/>
      <c r="BX1618" s="2465"/>
      <c r="BY1618" s="2465"/>
      <c r="BZ1618" s="2465"/>
      <c r="CA1618" s="2465"/>
      <c r="CB1618" s="2465"/>
      <c r="CC1618" s="2465"/>
      <c r="CD1618" s="2465"/>
      <c r="CE1618" s="2465"/>
      <c r="CF1618" s="2465"/>
      <c r="CG1618" s="2465"/>
      <c r="CH1618" s="2465"/>
      <c r="CI1618" s="2465"/>
      <c r="CJ1618" s="2465"/>
      <c r="CK1618" s="2465"/>
      <c r="CL1618" s="2465"/>
      <c r="CM1618" s="2465"/>
      <c r="CN1618" s="2465"/>
      <c r="CO1618" s="2465"/>
      <c r="CP1618" s="2465"/>
      <c r="CQ1618" s="2465"/>
      <c r="CR1618" s="2465"/>
      <c r="CS1618" s="2465"/>
      <c r="CT1618" s="2465"/>
      <c r="CU1618" s="2465"/>
      <c r="CV1618" s="2465"/>
      <c r="CW1618" s="2465"/>
      <c r="CX1618" s="2465"/>
      <c r="CY1618" s="2465"/>
      <c r="CZ1618" s="2465"/>
      <c r="DA1618" s="2465"/>
      <c r="DB1618" s="2465"/>
      <c r="DC1618" s="2465"/>
      <c r="DD1618" s="2465"/>
      <c r="DE1618" s="2465"/>
      <c r="DF1618" s="2465"/>
      <c r="DG1618" s="2465"/>
      <c r="DH1618" s="2465"/>
      <c r="DI1618" s="2465"/>
      <c r="DJ1618" s="2465"/>
      <c r="DK1618" s="2465"/>
      <c r="DL1618" s="2465"/>
      <c r="DM1618" s="2465"/>
      <c r="DN1618" s="2465"/>
      <c r="DO1618" s="2465"/>
      <c r="DP1618" s="2465"/>
      <c r="DQ1618" s="2465"/>
      <c r="DR1618" s="2465"/>
      <c r="DS1618" s="2465"/>
      <c r="DT1618" s="2465"/>
      <c r="DU1618" s="2465"/>
    </row>
    <row r="1619" spans="3:125" ht="30.75" customHeight="1">
      <c r="P1619" s="2465" t="s">
        <v>1104</v>
      </c>
      <c r="Q1619" s="2465"/>
      <c r="R1619" s="2465"/>
      <c r="S1619" s="2465"/>
      <c r="T1619" s="2465"/>
      <c r="U1619" s="2465"/>
      <c r="V1619" s="2465"/>
      <c r="W1619" s="2465"/>
      <c r="X1619" s="2465"/>
      <c r="Y1619" s="2465"/>
      <c r="Z1619" s="2465"/>
      <c r="AA1619" s="2465"/>
      <c r="AB1619" s="2465"/>
      <c r="AC1619" s="2465"/>
      <c r="AD1619" s="2465"/>
      <c r="AE1619" s="2465"/>
      <c r="AF1619" s="2465"/>
      <c r="AG1619" s="2465"/>
      <c r="AH1619" s="2465"/>
      <c r="AI1619" s="2465"/>
      <c r="AJ1619" s="2465"/>
      <c r="AK1619" s="2465"/>
      <c r="AL1619" s="2465"/>
      <c r="AM1619" s="2465"/>
      <c r="AN1619" s="2465"/>
      <c r="AO1619" s="2465"/>
      <c r="AP1619" s="2465"/>
      <c r="AQ1619" s="2465"/>
      <c r="AR1619" s="2465"/>
      <c r="AS1619" s="2465"/>
      <c r="AT1619" s="2465"/>
      <c r="AU1619" s="2465"/>
      <c r="AV1619" s="2465"/>
      <c r="AW1619" s="2465"/>
      <c r="AX1619" s="2465"/>
      <c r="AY1619" s="2465"/>
      <c r="AZ1619" s="2465"/>
      <c r="BA1619" s="2465"/>
      <c r="BB1619" s="2465"/>
      <c r="BC1619" s="2465"/>
      <c r="BD1619" s="2465"/>
      <c r="BE1619" s="2465"/>
      <c r="BF1619" s="2465"/>
      <c r="BG1619" s="2465"/>
      <c r="BH1619" s="2465"/>
      <c r="BI1619" s="2465"/>
      <c r="BJ1619" s="2465"/>
      <c r="BK1619" s="2465"/>
      <c r="BL1619" s="2465"/>
      <c r="BM1619" s="2465"/>
      <c r="BN1619" s="2465"/>
      <c r="BO1619" s="2465"/>
      <c r="BP1619" s="2465"/>
      <c r="BQ1619" s="2465"/>
      <c r="BR1619" s="2465"/>
      <c r="BS1619" s="2465"/>
      <c r="BT1619" s="2465"/>
      <c r="BU1619" s="2465"/>
      <c r="BV1619" s="2465"/>
      <c r="BW1619" s="2465"/>
      <c r="BX1619" s="2465"/>
      <c r="BY1619" s="2465"/>
      <c r="BZ1619" s="2465"/>
      <c r="CA1619" s="2465"/>
      <c r="CB1619" s="2465"/>
      <c r="CC1619" s="2465"/>
      <c r="CD1619" s="2465"/>
      <c r="CE1619" s="2465"/>
      <c r="CF1619" s="2465"/>
      <c r="CG1619" s="2465"/>
      <c r="CH1619" s="2465"/>
      <c r="CI1619" s="2465"/>
      <c r="CJ1619" s="2465"/>
      <c r="CK1619" s="2465"/>
      <c r="CL1619" s="2465"/>
      <c r="CM1619" s="2465"/>
      <c r="CN1619" s="2465"/>
      <c r="CO1619" s="2465"/>
      <c r="CP1619" s="2465"/>
      <c r="CQ1619" s="2465"/>
      <c r="CR1619" s="2465"/>
      <c r="CS1619" s="2465"/>
      <c r="CT1619" s="2465"/>
      <c r="CU1619" s="2465"/>
      <c r="CV1619" s="2465"/>
      <c r="CW1619" s="2465"/>
      <c r="CX1619" s="2465"/>
      <c r="CY1619" s="2465"/>
      <c r="CZ1619" s="2465"/>
      <c r="DA1619" s="2465"/>
      <c r="DB1619" s="2465"/>
      <c r="DC1619" s="2465"/>
      <c r="DD1619" s="2465"/>
      <c r="DE1619" s="2465"/>
      <c r="DF1619" s="2465"/>
      <c r="DG1619" s="2465"/>
      <c r="DH1619" s="2465"/>
      <c r="DI1619" s="2465"/>
      <c r="DJ1619" s="2465"/>
      <c r="DK1619" s="2465"/>
      <c r="DL1619" s="2465"/>
      <c r="DM1619" s="2465"/>
      <c r="DN1619" s="2465"/>
      <c r="DO1619" s="2465"/>
      <c r="DP1619" s="2465"/>
      <c r="DQ1619" s="2465"/>
      <c r="DR1619" s="2465"/>
      <c r="DS1619" s="2465"/>
      <c r="DT1619" s="2465"/>
      <c r="DU1619" s="2465"/>
    </row>
    <row r="1620" spans="3:125" ht="30.75" customHeight="1">
      <c r="P1620" s="2465" t="s">
        <v>1105</v>
      </c>
      <c r="Q1620" s="2465"/>
      <c r="R1620" s="2465"/>
      <c r="S1620" s="2465"/>
      <c r="T1620" s="2465"/>
      <c r="U1620" s="2465"/>
      <c r="V1620" s="2465"/>
      <c r="W1620" s="2465"/>
      <c r="X1620" s="2465"/>
      <c r="Y1620" s="2465"/>
      <c r="Z1620" s="2465"/>
      <c r="AA1620" s="2465"/>
      <c r="AB1620" s="2465"/>
      <c r="AC1620" s="2465"/>
      <c r="AD1620" s="2465"/>
      <c r="AE1620" s="2465"/>
      <c r="AF1620" s="2465"/>
      <c r="AG1620" s="2465"/>
      <c r="AH1620" s="2465"/>
      <c r="AI1620" s="2465"/>
      <c r="AJ1620" s="2465"/>
      <c r="AK1620" s="2465"/>
      <c r="AL1620" s="2465"/>
      <c r="AM1620" s="2465"/>
      <c r="AN1620" s="2465"/>
      <c r="AO1620" s="2465"/>
      <c r="AP1620" s="2465"/>
      <c r="AQ1620" s="2465"/>
      <c r="AR1620" s="2465"/>
      <c r="AS1620" s="2465"/>
      <c r="AT1620" s="2465"/>
      <c r="AU1620" s="2465"/>
      <c r="AV1620" s="2465"/>
      <c r="AW1620" s="2465"/>
      <c r="AX1620" s="2465"/>
      <c r="AY1620" s="2465"/>
      <c r="AZ1620" s="2465"/>
      <c r="BA1620" s="2465"/>
      <c r="BB1620" s="2465"/>
      <c r="BC1620" s="2465"/>
      <c r="BD1620" s="2465"/>
      <c r="BE1620" s="2465"/>
      <c r="BF1620" s="2465"/>
      <c r="BG1620" s="2465"/>
      <c r="BH1620" s="2465"/>
      <c r="BI1620" s="2465"/>
      <c r="BJ1620" s="2465"/>
      <c r="BK1620" s="2465"/>
      <c r="BL1620" s="2465"/>
      <c r="BM1620" s="2465"/>
      <c r="BN1620" s="2465"/>
      <c r="BO1620" s="2465"/>
      <c r="BP1620" s="2465"/>
      <c r="BQ1620" s="2465"/>
      <c r="BR1620" s="2465"/>
      <c r="BS1620" s="2465"/>
      <c r="BT1620" s="2465"/>
      <c r="BU1620" s="2465"/>
      <c r="BV1620" s="2465"/>
      <c r="BW1620" s="2465"/>
      <c r="BX1620" s="2465"/>
      <c r="BY1620" s="2465"/>
      <c r="BZ1620" s="2465"/>
      <c r="CA1620" s="2465"/>
      <c r="CB1620" s="2465"/>
      <c r="CC1620" s="2465"/>
      <c r="CD1620" s="2465"/>
      <c r="CE1620" s="2465"/>
      <c r="CF1620" s="2465"/>
      <c r="CG1620" s="2465"/>
      <c r="CH1620" s="2465"/>
      <c r="CI1620" s="2465"/>
      <c r="CJ1620" s="2465"/>
      <c r="CK1620" s="2465"/>
      <c r="CL1620" s="2465"/>
      <c r="CM1620" s="2465"/>
      <c r="CN1620" s="2465"/>
      <c r="CO1620" s="2465"/>
      <c r="CP1620" s="2465"/>
      <c r="CQ1620" s="2465"/>
      <c r="CR1620" s="2465"/>
      <c r="CS1620" s="2465"/>
      <c r="CT1620" s="2465"/>
      <c r="CU1620" s="2465"/>
      <c r="CV1620" s="2465"/>
      <c r="CW1620" s="2465"/>
      <c r="CX1620" s="2465"/>
      <c r="CY1620" s="2465"/>
      <c r="CZ1620" s="2465"/>
      <c r="DA1620" s="2465"/>
      <c r="DB1620" s="2465"/>
      <c r="DC1620" s="2465"/>
      <c r="DD1620" s="2465"/>
      <c r="DE1620" s="2465"/>
      <c r="DF1620" s="2465"/>
      <c r="DG1620" s="2465"/>
      <c r="DH1620" s="2465"/>
      <c r="DI1620" s="2465"/>
      <c r="DJ1620" s="2465"/>
      <c r="DK1620" s="2465"/>
      <c r="DL1620" s="2465"/>
      <c r="DM1620" s="2465"/>
      <c r="DN1620" s="2465"/>
      <c r="DO1620" s="2465"/>
      <c r="DP1620" s="2465"/>
      <c r="DQ1620" s="2465"/>
      <c r="DR1620" s="2465"/>
      <c r="DS1620" s="2465"/>
      <c r="DT1620" s="2465"/>
      <c r="DU1620" s="2465"/>
    </row>
    <row r="1621" spans="3:125" ht="22.5" customHeight="1">
      <c r="P1621" s="2465" t="s">
        <v>1106</v>
      </c>
      <c r="Q1621" s="2465"/>
      <c r="R1621" s="2465"/>
      <c r="S1621" s="2465"/>
      <c r="T1621" s="2465"/>
      <c r="U1621" s="2465"/>
      <c r="V1621" s="2465"/>
      <c r="W1621" s="2465"/>
      <c r="X1621" s="2465"/>
      <c r="Y1621" s="2465"/>
      <c r="Z1621" s="2465"/>
      <c r="AA1621" s="2465"/>
      <c r="AB1621" s="2465"/>
      <c r="AC1621" s="2465"/>
      <c r="AD1621" s="2465"/>
      <c r="AE1621" s="2465"/>
      <c r="AF1621" s="2465"/>
      <c r="AG1621" s="2465"/>
      <c r="AH1621" s="2465"/>
      <c r="AI1621" s="2465"/>
      <c r="AJ1621" s="2465"/>
      <c r="AK1621" s="2465"/>
      <c r="AL1621" s="2465"/>
      <c r="AM1621" s="2465"/>
      <c r="AN1621" s="2465"/>
      <c r="AO1621" s="2465"/>
      <c r="AP1621" s="2465"/>
      <c r="AQ1621" s="2465"/>
      <c r="AR1621" s="2465"/>
      <c r="AS1621" s="2465"/>
      <c r="AT1621" s="2465"/>
      <c r="AU1621" s="2465"/>
      <c r="AV1621" s="2465"/>
      <c r="AW1621" s="2465"/>
      <c r="AX1621" s="2465"/>
      <c r="AY1621" s="2465"/>
      <c r="AZ1621" s="2465"/>
      <c r="BA1621" s="2465"/>
      <c r="BB1621" s="2465"/>
      <c r="BC1621" s="2465"/>
      <c r="BD1621" s="2465"/>
      <c r="BE1621" s="2465"/>
      <c r="BF1621" s="2465"/>
      <c r="BG1621" s="2465"/>
      <c r="BH1621" s="2465"/>
      <c r="BI1621" s="2465"/>
      <c r="BJ1621" s="2465"/>
      <c r="BK1621" s="2465"/>
      <c r="BL1621" s="2465"/>
      <c r="BM1621" s="2465"/>
      <c r="BN1621" s="2465"/>
      <c r="BO1621" s="2465"/>
      <c r="BP1621" s="2465"/>
      <c r="BQ1621" s="2465"/>
      <c r="BR1621" s="2465"/>
      <c r="BS1621" s="2465"/>
      <c r="BT1621" s="2465"/>
      <c r="BU1621" s="2465"/>
      <c r="BV1621" s="2465"/>
      <c r="BW1621" s="2465"/>
      <c r="BX1621" s="2465"/>
      <c r="BY1621" s="2465"/>
      <c r="BZ1621" s="2465"/>
      <c r="CA1621" s="2465"/>
      <c r="CB1621" s="2465"/>
      <c r="CC1621" s="2465"/>
      <c r="CD1621" s="2465"/>
      <c r="CE1621" s="2465"/>
      <c r="CF1621" s="2465"/>
      <c r="CG1621" s="2465"/>
      <c r="CH1621" s="2465"/>
      <c r="CI1621" s="2465"/>
      <c r="CJ1621" s="2465"/>
      <c r="CK1621" s="2465"/>
      <c r="CL1621" s="2465"/>
      <c r="CM1621" s="2465"/>
      <c r="CN1621" s="2465"/>
      <c r="CO1621" s="2465"/>
      <c r="CP1621" s="2465"/>
      <c r="CQ1621" s="2465"/>
      <c r="CR1621" s="2465"/>
      <c r="CS1621" s="2465"/>
      <c r="CT1621" s="2465"/>
      <c r="CU1621" s="2465"/>
      <c r="CV1621" s="2465"/>
      <c r="CW1621" s="2465"/>
      <c r="CX1621" s="2465"/>
      <c r="CY1621" s="2465"/>
      <c r="CZ1621" s="2465"/>
      <c r="DA1621" s="2465"/>
      <c r="DB1621" s="2465"/>
      <c r="DC1621" s="2465"/>
      <c r="DD1621" s="2465"/>
      <c r="DE1621" s="2465"/>
      <c r="DF1621" s="2465"/>
      <c r="DG1621" s="2465"/>
      <c r="DH1621" s="2465"/>
      <c r="DI1621" s="2465"/>
      <c r="DJ1621" s="2465"/>
      <c r="DK1621" s="2465"/>
      <c r="DL1621" s="2465"/>
      <c r="DM1621" s="2465"/>
      <c r="DN1621" s="2465"/>
      <c r="DO1621" s="2465"/>
      <c r="DP1621" s="2465"/>
      <c r="DQ1621" s="2465"/>
      <c r="DR1621" s="2465"/>
      <c r="DS1621" s="2465"/>
      <c r="DT1621" s="2465"/>
      <c r="DU1621" s="2465"/>
    </row>
    <row r="1622" spans="3:125" ht="24" customHeight="1">
      <c r="BH1622" s="2464" t="s">
        <v>610</v>
      </c>
      <c r="BI1622" s="2464"/>
      <c r="BJ1622" s="2464"/>
      <c r="BK1622" s="2464"/>
      <c r="BL1622" s="2464"/>
      <c r="BM1622" s="2358">
        <v>25</v>
      </c>
      <c r="BN1622" s="2358"/>
      <c r="BO1622" s="2358"/>
      <c r="BP1622" s="2358"/>
      <c r="BQ1622" s="2358"/>
      <c r="BR1622" s="2465" t="s">
        <v>610</v>
      </c>
      <c r="BS1622" s="2465"/>
      <c r="BT1622" s="2465"/>
      <c r="BU1622" s="2465"/>
      <c r="BV1622" s="2465"/>
    </row>
    <row r="1623" spans="3:125" ht="22.5" customHeight="1"/>
    <row r="1624" spans="3:125" ht="24">
      <c r="C1624" s="482"/>
      <c r="D1624" s="482"/>
      <c r="E1624" s="482"/>
      <c r="F1624" s="482"/>
      <c r="G1624" s="482"/>
      <c r="H1624" s="482"/>
      <c r="I1624" s="482"/>
      <c r="J1624" s="482"/>
      <c r="K1624" s="482"/>
      <c r="L1624" s="482"/>
      <c r="M1624" s="482"/>
      <c r="N1624" s="482"/>
      <c r="O1624" s="482"/>
      <c r="P1624" s="482"/>
      <c r="Q1624" s="482"/>
      <c r="R1624" s="482"/>
      <c r="S1624" s="482"/>
      <c r="T1624" s="482"/>
      <c r="U1624" s="482"/>
      <c r="V1624" s="482"/>
      <c r="W1624" s="482"/>
      <c r="X1624" s="482"/>
      <c r="Y1624" s="482"/>
      <c r="Z1624" s="482"/>
      <c r="AA1624" s="482"/>
      <c r="AB1624" s="482"/>
      <c r="AC1624" s="482"/>
      <c r="AD1624" s="482"/>
      <c r="AE1624" s="482"/>
      <c r="AF1624" s="482"/>
      <c r="AG1624" s="482"/>
      <c r="AH1624" s="482"/>
      <c r="AI1624" s="482"/>
      <c r="AJ1624" s="482"/>
      <c r="AK1624" s="482"/>
      <c r="AL1624" s="482"/>
      <c r="AM1624" s="482"/>
      <c r="AV1624" s="2476" t="s">
        <v>1108</v>
      </c>
      <c r="AW1624" s="2476"/>
      <c r="AX1624" s="2476"/>
      <c r="AY1624" s="2476"/>
      <c r="AZ1624" s="2476"/>
      <c r="BA1624" s="2476"/>
      <c r="BB1624" s="2476"/>
      <c r="BC1624" s="2476"/>
      <c r="BD1624" s="2476"/>
      <c r="BE1624" s="2476"/>
      <c r="BF1624" s="2476"/>
      <c r="BG1624" s="2476"/>
      <c r="BH1624" s="2476"/>
      <c r="BI1624" s="2476"/>
      <c r="BJ1624" s="2476"/>
      <c r="BK1624" s="2476"/>
      <c r="BL1624" s="2476"/>
      <c r="BM1624" s="2476"/>
      <c r="BN1624" s="2476"/>
      <c r="BO1624" s="2476"/>
      <c r="BP1624" s="2476"/>
      <c r="BQ1624" s="2476"/>
      <c r="BR1624" s="2476"/>
      <c r="BS1624" s="2476"/>
      <c r="BT1624" s="2476"/>
      <c r="BU1624" s="2476"/>
      <c r="BV1624" s="2476"/>
      <c r="BW1624" s="2476"/>
      <c r="BX1624" s="2476"/>
      <c r="BY1624" s="2476"/>
      <c r="BZ1624" s="2476"/>
      <c r="CA1624" s="2476"/>
      <c r="CB1624" s="2476"/>
      <c r="CC1624" s="2476"/>
      <c r="CD1624" s="2476"/>
      <c r="CE1624" s="2476"/>
      <c r="CF1624" s="482"/>
      <c r="CG1624" s="482"/>
      <c r="CH1624" s="482"/>
      <c r="CI1624" s="482"/>
      <c r="CJ1624" s="482"/>
      <c r="CK1624" s="482"/>
      <c r="CL1624" s="482"/>
      <c r="CM1624" s="482"/>
      <c r="CN1624" s="482"/>
      <c r="CO1624" s="482"/>
      <c r="CP1624" s="482"/>
      <c r="CQ1624" s="482"/>
      <c r="CR1624" s="482"/>
      <c r="CS1624" s="482"/>
      <c r="CT1624" s="482"/>
      <c r="CU1624" s="482"/>
      <c r="CV1624" s="482"/>
      <c r="CW1624" s="482"/>
    </row>
    <row r="1625" spans="3:125" ht="22.5" customHeight="1"/>
    <row r="1626" spans="3:125" ht="22.5" customHeight="1">
      <c r="J1626" s="2465" t="s">
        <v>1110</v>
      </c>
      <c r="K1626" s="2465"/>
      <c r="L1626" s="2465"/>
      <c r="M1626" s="2465"/>
      <c r="N1626" s="2465"/>
      <c r="O1626" s="2465"/>
      <c r="P1626" s="2465"/>
      <c r="Q1626" s="2465"/>
      <c r="R1626" s="2465"/>
      <c r="S1626" s="2465"/>
      <c r="T1626" s="2465"/>
      <c r="U1626" s="2465"/>
      <c r="V1626" s="2465"/>
      <c r="W1626" s="2465"/>
      <c r="X1626" s="2465"/>
      <c r="Y1626" s="2465"/>
      <c r="Z1626" s="2465"/>
      <c r="AA1626" s="2465"/>
      <c r="AB1626" s="2465"/>
      <c r="AC1626" s="2465"/>
      <c r="AD1626" s="2465"/>
      <c r="AE1626" s="2465"/>
      <c r="AF1626" s="2465"/>
      <c r="AG1626" s="2465"/>
      <c r="AH1626" s="2465"/>
      <c r="AI1626" s="2465"/>
      <c r="AJ1626" s="2465"/>
      <c r="AK1626" s="2465"/>
      <c r="AL1626" s="2465"/>
      <c r="AM1626" s="2465"/>
      <c r="AN1626" s="2465"/>
      <c r="AO1626" s="2465"/>
      <c r="AP1626" s="2465"/>
      <c r="AQ1626" s="2465"/>
      <c r="AR1626" s="2465"/>
      <c r="AS1626" s="2465"/>
      <c r="AT1626" s="2465"/>
      <c r="AU1626" s="2465"/>
      <c r="AV1626" s="2465"/>
      <c r="AW1626" s="2465"/>
      <c r="AX1626" s="2465"/>
      <c r="AY1626" s="2465"/>
      <c r="AZ1626" s="2465"/>
      <c r="BA1626" s="2465"/>
      <c r="BB1626" s="2465"/>
      <c r="BC1626" s="2465"/>
      <c r="BD1626" s="2465"/>
      <c r="BE1626" s="2465"/>
      <c r="BF1626" s="2465"/>
      <c r="BG1626" s="2465"/>
      <c r="BH1626" s="2465"/>
      <c r="BI1626" s="2465"/>
      <c r="BJ1626" s="2465"/>
      <c r="BK1626" s="2465"/>
      <c r="BL1626" s="2465"/>
    </row>
    <row r="1627" spans="3:125" ht="12.75" customHeight="1"/>
    <row r="1628" spans="3:125" ht="30.75" customHeight="1">
      <c r="P1628" s="2465" t="s">
        <v>1111</v>
      </c>
      <c r="Q1628" s="2465"/>
      <c r="R1628" s="2465"/>
      <c r="S1628" s="2465"/>
      <c r="T1628" s="2465"/>
      <c r="U1628" s="2465"/>
      <c r="V1628" s="2465"/>
      <c r="W1628" s="2465"/>
      <c r="X1628" s="2465"/>
      <c r="Y1628" s="2465"/>
      <c r="Z1628" s="2465"/>
      <c r="AA1628" s="2465"/>
      <c r="AB1628" s="2465"/>
      <c r="AC1628" s="2465"/>
      <c r="AD1628" s="2465"/>
      <c r="AE1628" s="2465"/>
      <c r="AF1628" s="2465"/>
      <c r="AG1628" s="2465"/>
      <c r="AH1628" s="2465"/>
      <c r="AI1628" s="2465"/>
      <c r="AJ1628" s="2465"/>
      <c r="AK1628" s="2465"/>
      <c r="AL1628" s="2465"/>
      <c r="AM1628" s="2465"/>
      <c r="AN1628" s="2465"/>
      <c r="AO1628" s="2465"/>
      <c r="AP1628" s="2465"/>
      <c r="AQ1628" s="2465"/>
      <c r="AR1628" s="2465"/>
      <c r="AS1628" s="2465"/>
      <c r="AT1628" s="2465"/>
      <c r="AU1628" s="2465"/>
      <c r="AV1628" s="2465"/>
      <c r="AW1628" s="2465"/>
      <c r="AX1628" s="2465"/>
      <c r="AY1628" s="2465"/>
      <c r="AZ1628" s="2465"/>
      <c r="BA1628" s="2465"/>
      <c r="BB1628" s="2465"/>
      <c r="BC1628" s="2465"/>
      <c r="BD1628" s="2465"/>
      <c r="BE1628" s="2465"/>
      <c r="BF1628" s="2465"/>
      <c r="BG1628" s="2465"/>
      <c r="BH1628" s="2465"/>
      <c r="BI1628" s="2465"/>
      <c r="BJ1628" s="2465"/>
      <c r="BK1628" s="2465"/>
      <c r="BL1628" s="2465"/>
      <c r="BM1628" s="2465"/>
      <c r="BN1628" s="2465"/>
      <c r="BO1628" s="2465"/>
      <c r="BP1628" s="2465"/>
      <c r="BQ1628" s="2465"/>
      <c r="BR1628" s="2465"/>
      <c r="BS1628" s="2465"/>
      <c r="BT1628" s="2465"/>
      <c r="BU1628" s="2465"/>
      <c r="BV1628" s="2465"/>
      <c r="BW1628" s="2465"/>
      <c r="BX1628" s="2465"/>
      <c r="BY1628" s="2465"/>
      <c r="BZ1628" s="2465"/>
      <c r="CA1628" s="2465"/>
      <c r="CB1628" s="2465"/>
      <c r="CC1628" s="2465"/>
      <c r="CD1628" s="2465"/>
      <c r="CE1628" s="2465"/>
      <c r="CF1628" s="2465"/>
      <c r="CG1628" s="2465"/>
      <c r="CH1628" s="2465"/>
      <c r="CI1628" s="2465"/>
      <c r="CJ1628" s="2465"/>
      <c r="CK1628" s="2465"/>
      <c r="CL1628" s="2465"/>
      <c r="CM1628" s="2465"/>
      <c r="CN1628" s="2465"/>
      <c r="CO1628" s="2465"/>
      <c r="CP1628" s="2465"/>
      <c r="CQ1628" s="2465"/>
      <c r="CR1628" s="2465"/>
      <c r="CS1628" s="2465"/>
      <c r="CT1628" s="2465"/>
      <c r="CU1628" s="2465"/>
      <c r="CV1628" s="2465"/>
      <c r="CW1628" s="2465"/>
      <c r="CX1628" s="2465"/>
      <c r="CY1628" s="2465"/>
      <c r="CZ1628" s="2465"/>
      <c r="DA1628" s="2465"/>
      <c r="DB1628" s="2465"/>
      <c r="DC1628" s="2465"/>
      <c r="DD1628" s="2465"/>
      <c r="DE1628" s="2465"/>
      <c r="DF1628" s="2465"/>
      <c r="DG1628" s="2465"/>
      <c r="DH1628" s="2465"/>
      <c r="DI1628" s="2465"/>
      <c r="DJ1628" s="2465"/>
      <c r="DK1628" s="2465"/>
      <c r="DL1628" s="2465"/>
      <c r="DM1628" s="2465"/>
      <c r="DN1628" s="2465"/>
      <c r="DO1628" s="2465"/>
      <c r="DP1628" s="2465"/>
      <c r="DQ1628" s="2465"/>
      <c r="DR1628" s="2465"/>
      <c r="DS1628" s="2465"/>
      <c r="DT1628" s="2465"/>
      <c r="DU1628" s="2465"/>
    </row>
    <row r="1629" spans="3:125" ht="30.75" customHeight="1">
      <c r="P1629" s="2465" t="s">
        <v>1112</v>
      </c>
      <c r="Q1629" s="2465"/>
      <c r="R1629" s="2465"/>
      <c r="S1629" s="2465"/>
      <c r="T1629" s="2465"/>
      <c r="U1629" s="2465"/>
      <c r="V1629" s="2465"/>
      <c r="W1629" s="2465"/>
      <c r="X1629" s="2465"/>
      <c r="Y1629" s="2465"/>
      <c r="Z1629" s="2465"/>
      <c r="AA1629" s="2465"/>
      <c r="AB1629" s="2465"/>
      <c r="AC1629" s="2465"/>
      <c r="AD1629" s="2465"/>
      <c r="AE1629" s="2465"/>
      <c r="AF1629" s="2465"/>
      <c r="AG1629" s="2465"/>
      <c r="AH1629" s="2465"/>
      <c r="AI1629" s="2465"/>
      <c r="AJ1629" s="2465"/>
      <c r="AK1629" s="2465"/>
      <c r="AL1629" s="2465"/>
      <c r="AM1629" s="2465"/>
      <c r="AN1629" s="2465"/>
      <c r="AO1629" s="2465"/>
      <c r="AP1629" s="2465"/>
      <c r="AQ1629" s="2465"/>
      <c r="AR1629" s="2465"/>
      <c r="AS1629" s="2465"/>
      <c r="AT1629" s="2465"/>
      <c r="AU1629" s="2465"/>
      <c r="AV1629" s="2465"/>
      <c r="AW1629" s="2465"/>
      <c r="AX1629" s="2465"/>
      <c r="AY1629" s="2465"/>
      <c r="AZ1629" s="2465"/>
      <c r="BA1629" s="2465"/>
      <c r="BB1629" s="2465"/>
      <c r="BC1629" s="2465"/>
      <c r="BD1629" s="2465"/>
      <c r="BE1629" s="2465"/>
      <c r="BF1629" s="2465"/>
      <c r="BG1629" s="2465"/>
      <c r="BH1629" s="2465"/>
      <c r="BI1629" s="2465"/>
      <c r="BJ1629" s="2465"/>
      <c r="BK1629" s="2465"/>
      <c r="BL1629" s="2465"/>
      <c r="BM1629" s="2465"/>
      <c r="BN1629" s="2465"/>
      <c r="BO1629" s="2465"/>
      <c r="BP1629" s="2465"/>
      <c r="BQ1629" s="2465"/>
      <c r="BR1629" s="2465"/>
      <c r="BS1629" s="2465"/>
      <c r="BT1629" s="2465"/>
      <c r="BU1629" s="2465"/>
      <c r="BV1629" s="2465"/>
      <c r="BW1629" s="2465"/>
      <c r="BX1629" s="2465"/>
      <c r="BY1629" s="2465"/>
      <c r="BZ1629" s="2465"/>
      <c r="CA1629" s="2465"/>
      <c r="CB1629" s="2465"/>
      <c r="CC1629" s="2465"/>
      <c r="CD1629" s="2465"/>
      <c r="CE1629" s="2465"/>
      <c r="CF1629" s="2465"/>
      <c r="CG1629" s="2465"/>
      <c r="CH1629" s="2465"/>
      <c r="CI1629" s="2465"/>
      <c r="CJ1629" s="2465"/>
      <c r="CK1629" s="2465"/>
      <c r="CL1629" s="2465"/>
      <c r="CM1629" s="2465"/>
      <c r="CN1629" s="2465"/>
      <c r="CO1629" s="2465"/>
      <c r="CP1629" s="2465"/>
      <c r="CQ1629" s="2465"/>
      <c r="CR1629" s="2465"/>
      <c r="CS1629" s="2465"/>
      <c r="CT1629" s="2465"/>
      <c r="CU1629" s="2465"/>
      <c r="CV1629" s="2465"/>
      <c r="CW1629" s="2465"/>
      <c r="CX1629" s="2465"/>
      <c r="CY1629" s="2465"/>
      <c r="CZ1629" s="2465"/>
      <c r="DA1629" s="2465"/>
      <c r="DB1629" s="2465"/>
      <c r="DC1629" s="2465"/>
      <c r="DD1629" s="2465"/>
      <c r="DE1629" s="2465"/>
      <c r="DF1629" s="2465"/>
      <c r="DG1629" s="2465"/>
      <c r="DH1629" s="2465"/>
      <c r="DI1629" s="2465"/>
      <c r="DJ1629" s="2465"/>
      <c r="DK1629" s="2465"/>
      <c r="DL1629" s="2465"/>
      <c r="DM1629" s="2465"/>
      <c r="DN1629" s="2465"/>
      <c r="DO1629" s="2465"/>
      <c r="DP1629" s="2465"/>
      <c r="DQ1629" s="2465"/>
      <c r="DR1629" s="2465"/>
      <c r="DS1629" s="2465"/>
      <c r="DT1629" s="2465"/>
      <c r="DU1629" s="2465"/>
    </row>
    <row r="1630" spans="3:125" ht="30.75" customHeight="1">
      <c r="P1630" s="2465" t="s">
        <v>1113</v>
      </c>
      <c r="Q1630" s="2465"/>
      <c r="R1630" s="2465"/>
      <c r="S1630" s="2465"/>
      <c r="T1630" s="2465"/>
      <c r="U1630" s="2465"/>
      <c r="V1630" s="2465"/>
      <c r="W1630" s="2465"/>
      <c r="X1630" s="2465"/>
      <c r="Y1630" s="2465"/>
      <c r="Z1630" s="2465"/>
      <c r="AA1630" s="2465"/>
      <c r="AB1630" s="2465"/>
      <c r="AC1630" s="2465"/>
      <c r="AD1630" s="2465"/>
      <c r="AE1630" s="2465"/>
      <c r="AF1630" s="2465"/>
      <c r="AG1630" s="2465"/>
      <c r="AH1630" s="2465"/>
      <c r="AI1630" s="2465"/>
      <c r="AJ1630" s="2465"/>
      <c r="AK1630" s="2465"/>
      <c r="AL1630" s="2465"/>
      <c r="AM1630" s="2465"/>
      <c r="AN1630" s="2465"/>
      <c r="AO1630" s="2465"/>
      <c r="AP1630" s="2465"/>
      <c r="AQ1630" s="2465"/>
      <c r="AR1630" s="2465"/>
      <c r="AS1630" s="2465"/>
      <c r="AT1630" s="2465"/>
      <c r="AU1630" s="2465"/>
      <c r="AV1630" s="2465"/>
      <c r="AW1630" s="2465"/>
      <c r="AX1630" s="2465"/>
      <c r="AY1630" s="2465"/>
      <c r="AZ1630" s="2465"/>
      <c r="BA1630" s="2465"/>
      <c r="BB1630" s="2465"/>
      <c r="BC1630" s="2465"/>
      <c r="BD1630" s="2465"/>
      <c r="BE1630" s="2465"/>
      <c r="BF1630" s="2465"/>
      <c r="BG1630" s="2465"/>
      <c r="BH1630" s="2465"/>
      <c r="BI1630" s="2465"/>
      <c r="BJ1630" s="2465"/>
      <c r="BK1630" s="2465"/>
      <c r="BL1630" s="2465"/>
      <c r="BM1630" s="2465"/>
      <c r="BN1630" s="2465"/>
      <c r="BO1630" s="2465"/>
      <c r="BP1630" s="2465"/>
      <c r="BQ1630" s="2465"/>
      <c r="BR1630" s="2465"/>
      <c r="BS1630" s="2465"/>
      <c r="BT1630" s="2465"/>
      <c r="BU1630" s="2465"/>
      <c r="BV1630" s="2465"/>
      <c r="BW1630" s="2465"/>
      <c r="BX1630" s="2465"/>
      <c r="BY1630" s="2465"/>
      <c r="BZ1630" s="2465"/>
      <c r="CA1630" s="2465"/>
      <c r="CB1630" s="2465"/>
      <c r="CC1630" s="2465"/>
      <c r="CD1630" s="2465"/>
      <c r="CE1630" s="2465"/>
      <c r="CF1630" s="2465"/>
      <c r="CG1630" s="2465"/>
      <c r="CH1630" s="2465"/>
      <c r="CI1630" s="2465"/>
      <c r="CJ1630" s="2465"/>
      <c r="CK1630" s="2465"/>
      <c r="CL1630" s="2465"/>
      <c r="CM1630" s="2465"/>
      <c r="CN1630" s="2465"/>
      <c r="CO1630" s="2465"/>
      <c r="CP1630" s="2465"/>
      <c r="CQ1630" s="2465"/>
      <c r="CR1630" s="2465"/>
      <c r="CS1630" s="2465"/>
      <c r="CT1630" s="2465"/>
      <c r="CU1630" s="2465"/>
      <c r="CV1630" s="2465"/>
      <c r="CW1630" s="2465"/>
      <c r="CX1630" s="2465"/>
      <c r="CY1630" s="2465"/>
      <c r="CZ1630" s="2465"/>
      <c r="DA1630" s="2465"/>
      <c r="DB1630" s="2465"/>
      <c r="DC1630" s="2465"/>
      <c r="DD1630" s="2465"/>
      <c r="DE1630" s="2465"/>
      <c r="DF1630" s="2465"/>
      <c r="DG1630" s="2465"/>
      <c r="DH1630" s="2465"/>
      <c r="DI1630" s="2465"/>
      <c r="DJ1630" s="2465"/>
      <c r="DK1630" s="2465"/>
      <c r="DL1630" s="2465"/>
      <c r="DM1630" s="2465"/>
      <c r="DN1630" s="2465"/>
      <c r="DO1630" s="2465"/>
      <c r="DP1630" s="2465"/>
      <c r="DQ1630" s="2465"/>
      <c r="DR1630" s="2465"/>
      <c r="DS1630" s="2465"/>
      <c r="DT1630" s="2465"/>
      <c r="DU1630" s="2465"/>
    </row>
    <row r="1631" spans="3:125" ht="30.75" customHeight="1">
      <c r="P1631" s="2465" t="s">
        <v>1114</v>
      </c>
      <c r="Q1631" s="2465"/>
      <c r="R1631" s="2465"/>
      <c r="S1631" s="2465"/>
      <c r="T1631" s="2465"/>
      <c r="U1631" s="2465"/>
      <c r="V1631" s="2465"/>
      <c r="W1631" s="2465"/>
      <c r="X1631" s="2465"/>
      <c r="Y1631" s="2465"/>
      <c r="Z1631" s="2465"/>
      <c r="AA1631" s="2465"/>
      <c r="AB1631" s="2465"/>
      <c r="AC1631" s="2465"/>
      <c r="AD1631" s="2465"/>
      <c r="AE1631" s="2465"/>
      <c r="AF1631" s="2465"/>
      <c r="AG1631" s="2465"/>
      <c r="AH1631" s="2465"/>
      <c r="AI1631" s="2465"/>
      <c r="AJ1631" s="2465"/>
      <c r="AK1631" s="2465"/>
      <c r="AL1631" s="2465"/>
      <c r="AM1631" s="2465"/>
      <c r="AN1631" s="2465"/>
      <c r="AO1631" s="2465"/>
      <c r="AP1631" s="2465"/>
      <c r="AQ1631" s="2465"/>
      <c r="AR1631" s="2465"/>
      <c r="AS1631" s="2465"/>
      <c r="AT1631" s="2465"/>
      <c r="AU1631" s="2465"/>
      <c r="AV1631" s="2465"/>
      <c r="AW1631" s="2465"/>
      <c r="AX1631" s="2465"/>
      <c r="AY1631" s="2465"/>
      <c r="AZ1631" s="2465"/>
      <c r="BA1631" s="2465"/>
      <c r="BB1631" s="2465"/>
      <c r="BC1631" s="2465"/>
      <c r="BD1631" s="2465"/>
      <c r="BE1631" s="2465"/>
      <c r="BF1631" s="2465"/>
      <c r="BG1631" s="2465"/>
      <c r="BH1631" s="2465"/>
      <c r="BI1631" s="2465"/>
      <c r="BJ1631" s="2465"/>
      <c r="BK1631" s="2465"/>
      <c r="BL1631" s="2465"/>
      <c r="BM1631" s="2465"/>
      <c r="BN1631" s="2465"/>
      <c r="BO1631" s="2465"/>
      <c r="BP1631" s="2465"/>
      <c r="BQ1631" s="2465"/>
      <c r="BR1631" s="2465"/>
      <c r="BS1631" s="2465"/>
      <c r="BT1631" s="2465"/>
      <c r="BU1631" s="2465"/>
      <c r="BV1631" s="2465"/>
      <c r="BW1631" s="2465"/>
      <c r="BX1631" s="2465"/>
      <c r="BY1631" s="2465"/>
      <c r="BZ1631" s="2465"/>
      <c r="CA1631" s="2465"/>
      <c r="CB1631" s="2465"/>
      <c r="CC1631" s="2465"/>
      <c r="CD1631" s="2465"/>
      <c r="CE1631" s="2465"/>
      <c r="CF1631" s="2465"/>
      <c r="CG1631" s="2465"/>
      <c r="CH1631" s="2465"/>
      <c r="CI1631" s="2465"/>
      <c r="CJ1631" s="2465"/>
      <c r="CK1631" s="2465"/>
      <c r="CL1631" s="2465"/>
      <c r="CM1631" s="2465"/>
      <c r="CN1631" s="2465"/>
      <c r="CO1631" s="2465"/>
      <c r="CP1631" s="2465"/>
      <c r="CQ1631" s="2465"/>
      <c r="CR1631" s="2465"/>
      <c r="CS1631" s="2465"/>
      <c r="CT1631" s="2465"/>
      <c r="CU1631" s="2465"/>
      <c r="CV1631" s="2465"/>
      <c r="CW1631" s="2465"/>
      <c r="CX1631" s="2465"/>
      <c r="CY1631" s="2465"/>
      <c r="CZ1631" s="2465"/>
      <c r="DA1631" s="2465"/>
      <c r="DB1631" s="2465"/>
      <c r="DC1631" s="2465"/>
      <c r="DD1631" s="2465"/>
      <c r="DE1631" s="2465"/>
      <c r="DF1631" s="2465"/>
      <c r="DG1631" s="2465"/>
      <c r="DH1631" s="2465"/>
      <c r="DI1631" s="2465"/>
      <c r="DJ1631" s="2465"/>
      <c r="DK1631" s="2465"/>
      <c r="DL1631" s="2465"/>
      <c r="DM1631" s="2465"/>
      <c r="DN1631" s="2465"/>
      <c r="DO1631" s="2465"/>
      <c r="DP1631" s="2465"/>
      <c r="DQ1631" s="2465"/>
      <c r="DR1631" s="2465"/>
      <c r="DS1631" s="2465"/>
      <c r="DT1631" s="2465"/>
      <c r="DU1631" s="2465"/>
    </row>
    <row r="1632" spans="3:125" ht="22.5" customHeight="1"/>
    <row r="1633" spans="15:118" ht="22.5" customHeight="1">
      <c r="O1633" s="476" t="s">
        <v>1115</v>
      </c>
    </row>
    <row r="1634" spans="15:118" ht="10.5" customHeight="1"/>
    <row r="1635" spans="15:118" ht="22.5" customHeight="1">
      <c r="P1635" s="2446" t="s">
        <v>1119</v>
      </c>
      <c r="Q1635" s="2447"/>
      <c r="R1635" s="2447"/>
      <c r="S1635" s="2447"/>
      <c r="T1635" s="2447"/>
      <c r="U1635" s="2447"/>
      <c r="V1635" s="2447"/>
      <c r="W1635" s="2447"/>
      <c r="X1635" s="2447"/>
      <c r="Y1635" s="2447"/>
      <c r="Z1635" s="2447"/>
      <c r="AA1635" s="2447"/>
      <c r="AB1635" s="2447"/>
      <c r="AC1635" s="2447"/>
      <c r="AD1635" s="2447"/>
      <c r="AE1635" s="2447"/>
      <c r="AF1635" s="2447"/>
      <c r="AG1635" s="2447"/>
      <c r="AH1635" s="2447"/>
      <c r="AI1635" s="2447"/>
      <c r="AJ1635" s="2447"/>
      <c r="AK1635" s="2447"/>
      <c r="AL1635" s="2447"/>
      <c r="AM1635" s="2447"/>
      <c r="AN1635" s="2447"/>
      <c r="AO1635" s="2447"/>
      <c r="AP1635" s="2447"/>
      <c r="AQ1635" s="2447"/>
      <c r="AR1635" s="2447"/>
      <c r="AS1635" s="2447"/>
      <c r="AT1635" s="2447"/>
      <c r="AU1635" s="2447"/>
      <c r="AV1635" s="2447"/>
      <c r="AW1635" s="2447"/>
      <c r="AX1635" s="2447"/>
      <c r="AY1635" s="2447"/>
      <c r="AZ1635" s="2447"/>
      <c r="BA1635" s="2447"/>
      <c r="BB1635" s="2447"/>
      <c r="BC1635" s="2448"/>
      <c r="BD1635" s="2446"/>
      <c r="BE1635" s="2447"/>
      <c r="BF1635" s="2447"/>
      <c r="BG1635" s="2447"/>
      <c r="BH1635" s="2447"/>
      <c r="BI1635" s="2447" t="s">
        <v>1116</v>
      </c>
      <c r="BJ1635" s="2447"/>
      <c r="BK1635" s="2447"/>
      <c r="BL1635" s="2448"/>
      <c r="BM1635" s="2446"/>
      <c r="BN1635" s="2447"/>
      <c r="BO1635" s="2447"/>
      <c r="BP1635" s="2447"/>
      <c r="BQ1635" s="2447"/>
      <c r="BR1635" s="2447" t="s">
        <v>1116</v>
      </c>
      <c r="BS1635" s="2447"/>
      <c r="BT1635" s="2447"/>
      <c r="BU1635" s="2448"/>
      <c r="BV1635" s="2446"/>
      <c r="BW1635" s="2447"/>
      <c r="BX1635" s="2447"/>
      <c r="BY1635" s="2447"/>
      <c r="BZ1635" s="2447"/>
      <c r="CA1635" s="2447" t="s">
        <v>1116</v>
      </c>
      <c r="CB1635" s="2447"/>
      <c r="CC1635" s="2447"/>
      <c r="CD1635" s="2448"/>
      <c r="CE1635" s="2446"/>
      <c r="CF1635" s="2447"/>
      <c r="CG1635" s="2447"/>
      <c r="CH1635" s="2447"/>
      <c r="CI1635" s="2447"/>
      <c r="CJ1635" s="2447" t="s">
        <v>1116</v>
      </c>
      <c r="CK1635" s="2447"/>
      <c r="CL1635" s="2447"/>
      <c r="CM1635" s="2448"/>
      <c r="CN1635" s="2446"/>
      <c r="CO1635" s="2447"/>
      <c r="CP1635" s="2447"/>
      <c r="CQ1635" s="2447"/>
      <c r="CR1635" s="2447"/>
      <c r="CS1635" s="2447" t="s">
        <v>1116</v>
      </c>
      <c r="CT1635" s="2447"/>
      <c r="CU1635" s="2447"/>
      <c r="CV1635" s="2448"/>
      <c r="CW1635" s="2446"/>
      <c r="CX1635" s="2447"/>
      <c r="CY1635" s="2447"/>
      <c r="CZ1635" s="2447"/>
      <c r="DA1635" s="2447"/>
      <c r="DB1635" s="2447" t="s">
        <v>1116</v>
      </c>
      <c r="DC1635" s="2447"/>
      <c r="DD1635" s="2447"/>
      <c r="DE1635" s="2448"/>
      <c r="DF1635" s="2446" t="s">
        <v>1117</v>
      </c>
      <c r="DG1635" s="2447"/>
      <c r="DH1635" s="2447"/>
      <c r="DI1635" s="2447"/>
      <c r="DJ1635" s="2447"/>
      <c r="DK1635" s="2447"/>
      <c r="DL1635" s="2447"/>
      <c r="DM1635" s="2447"/>
      <c r="DN1635" s="2448"/>
    </row>
    <row r="1636" spans="15:118" ht="22.5" customHeight="1">
      <c r="P1636" s="2730" t="s">
        <v>1118</v>
      </c>
      <c r="Q1636" s="2568"/>
      <c r="R1636" s="2568"/>
      <c r="S1636" s="2568"/>
      <c r="T1636" s="2568"/>
      <c r="U1636" s="2568"/>
      <c r="V1636" s="2568"/>
      <c r="W1636" s="2568"/>
      <c r="X1636" s="2568"/>
      <c r="Y1636" s="2568"/>
      <c r="Z1636" s="2568"/>
      <c r="AA1636" s="2568"/>
      <c r="AB1636" s="2568"/>
      <c r="AC1636" s="2568"/>
      <c r="AD1636" s="2568"/>
      <c r="AE1636" s="2568"/>
      <c r="AF1636" s="2568"/>
      <c r="AG1636" s="2568"/>
      <c r="AH1636" s="2568"/>
      <c r="AI1636" s="2568"/>
      <c r="AJ1636" s="2568"/>
      <c r="AK1636" s="2568"/>
      <c r="AL1636" s="2568"/>
      <c r="AM1636" s="2568"/>
      <c r="AN1636" s="2568"/>
      <c r="AO1636" s="2568"/>
      <c r="AP1636" s="2568"/>
      <c r="AQ1636" s="2568"/>
      <c r="AR1636" s="2568"/>
      <c r="AS1636" s="2568"/>
      <c r="AT1636" s="2568"/>
      <c r="AU1636" s="2568"/>
      <c r="AV1636" s="2568"/>
      <c r="AW1636" s="2568"/>
      <c r="AX1636" s="2568"/>
      <c r="AY1636" s="2568"/>
      <c r="AZ1636" s="2568"/>
      <c r="BA1636" s="2568"/>
      <c r="BB1636" s="2568"/>
      <c r="BC1636" s="2569"/>
      <c r="BD1636" s="2452"/>
      <c r="BE1636" s="2453"/>
      <c r="BF1636" s="2453"/>
      <c r="BG1636" s="2453"/>
      <c r="BH1636" s="2453"/>
      <c r="BI1636" s="2453"/>
      <c r="BJ1636" s="2453"/>
      <c r="BK1636" s="2453"/>
      <c r="BL1636" s="2454"/>
      <c r="BM1636" s="2452"/>
      <c r="BN1636" s="2453"/>
      <c r="BO1636" s="2453"/>
      <c r="BP1636" s="2453"/>
      <c r="BQ1636" s="2453"/>
      <c r="BR1636" s="2453"/>
      <c r="BS1636" s="2453"/>
      <c r="BT1636" s="2453"/>
      <c r="BU1636" s="2454"/>
      <c r="BV1636" s="2452"/>
      <c r="BW1636" s="2453"/>
      <c r="BX1636" s="2453"/>
      <c r="BY1636" s="2453"/>
      <c r="BZ1636" s="2453"/>
      <c r="CA1636" s="2453"/>
      <c r="CB1636" s="2453"/>
      <c r="CC1636" s="2453"/>
      <c r="CD1636" s="2454"/>
      <c r="CE1636" s="2452"/>
      <c r="CF1636" s="2453"/>
      <c r="CG1636" s="2453"/>
      <c r="CH1636" s="2453"/>
      <c r="CI1636" s="2453"/>
      <c r="CJ1636" s="2453"/>
      <c r="CK1636" s="2453"/>
      <c r="CL1636" s="2453"/>
      <c r="CM1636" s="2454"/>
      <c r="CN1636" s="2452"/>
      <c r="CO1636" s="2453"/>
      <c r="CP1636" s="2453"/>
      <c r="CQ1636" s="2453"/>
      <c r="CR1636" s="2453"/>
      <c r="CS1636" s="2453"/>
      <c r="CT1636" s="2453"/>
      <c r="CU1636" s="2453"/>
      <c r="CV1636" s="2454"/>
      <c r="CW1636" s="2452"/>
      <c r="CX1636" s="2453"/>
      <c r="CY1636" s="2453"/>
      <c r="CZ1636" s="2453"/>
      <c r="DA1636" s="2453"/>
      <c r="DB1636" s="2453"/>
      <c r="DC1636" s="2453"/>
      <c r="DD1636" s="2453"/>
      <c r="DE1636" s="2454"/>
      <c r="DF1636" s="2452"/>
      <c r="DG1636" s="2453"/>
      <c r="DH1636" s="2453"/>
      <c r="DI1636" s="2453"/>
      <c r="DJ1636" s="2453"/>
      <c r="DK1636" s="2453"/>
      <c r="DL1636" s="2453"/>
      <c r="DM1636" s="2453"/>
      <c r="DN1636" s="2454"/>
    </row>
    <row r="1637" spans="15:118" ht="22.5" customHeight="1">
      <c r="P1637" s="2731" t="s">
        <v>1120</v>
      </c>
      <c r="Q1637" s="2570"/>
      <c r="R1637" s="2570"/>
      <c r="S1637" s="2570"/>
      <c r="T1637" s="2570"/>
      <c r="U1637" s="2570"/>
      <c r="V1637" s="2570"/>
      <c r="W1637" s="2570"/>
      <c r="X1637" s="2570"/>
      <c r="Y1637" s="2570"/>
      <c r="Z1637" s="2570"/>
      <c r="AA1637" s="2570"/>
      <c r="AB1637" s="2570"/>
      <c r="AC1637" s="2570"/>
      <c r="AD1637" s="2570"/>
      <c r="AE1637" s="2570"/>
      <c r="AF1637" s="2570"/>
      <c r="AG1637" s="2570"/>
      <c r="AH1637" s="2570"/>
      <c r="AI1637" s="2570"/>
      <c r="AJ1637" s="2570"/>
      <c r="AK1637" s="2570"/>
      <c r="AL1637" s="2570"/>
      <c r="AM1637" s="2570"/>
      <c r="AN1637" s="2570"/>
      <c r="AO1637" s="2570"/>
      <c r="AP1637" s="2570"/>
      <c r="AQ1637" s="2570"/>
      <c r="AR1637" s="2570"/>
      <c r="AS1637" s="2570"/>
      <c r="AT1637" s="2570"/>
      <c r="AU1637" s="2570"/>
      <c r="AV1637" s="2570"/>
      <c r="AW1637" s="2570"/>
      <c r="AX1637" s="2570"/>
      <c r="AY1637" s="2570"/>
      <c r="AZ1637" s="2570"/>
      <c r="BA1637" s="2570"/>
      <c r="BB1637" s="2570"/>
      <c r="BC1637" s="2571"/>
      <c r="BD1637" s="2446" t="s">
        <v>1134</v>
      </c>
      <c r="BE1637" s="2447"/>
      <c r="BF1637" s="2447"/>
      <c r="BG1637" s="2447"/>
      <c r="BH1637" s="2447"/>
      <c r="BI1637" s="2447"/>
      <c r="BJ1637" s="2447"/>
      <c r="BK1637" s="2447"/>
      <c r="BL1637" s="2448"/>
      <c r="BM1637" s="2446" t="s">
        <v>1134</v>
      </c>
      <c r="BN1637" s="2447"/>
      <c r="BO1637" s="2447"/>
      <c r="BP1637" s="2447"/>
      <c r="BQ1637" s="2447"/>
      <c r="BR1637" s="2447"/>
      <c r="BS1637" s="2447"/>
      <c r="BT1637" s="2447"/>
      <c r="BU1637" s="2448"/>
      <c r="BV1637" s="2446" t="s">
        <v>1134</v>
      </c>
      <c r="BW1637" s="2447"/>
      <c r="BX1637" s="2447"/>
      <c r="BY1637" s="2447"/>
      <c r="BZ1637" s="2447"/>
      <c r="CA1637" s="2447"/>
      <c r="CB1637" s="2447"/>
      <c r="CC1637" s="2447"/>
      <c r="CD1637" s="2448"/>
      <c r="CE1637" s="2446" t="s">
        <v>1134</v>
      </c>
      <c r="CF1637" s="2447"/>
      <c r="CG1637" s="2447"/>
      <c r="CH1637" s="2447"/>
      <c r="CI1637" s="2447"/>
      <c r="CJ1637" s="2447"/>
      <c r="CK1637" s="2447"/>
      <c r="CL1637" s="2447"/>
      <c r="CM1637" s="2448"/>
      <c r="CN1637" s="2446" t="s">
        <v>1134</v>
      </c>
      <c r="CO1637" s="2447"/>
      <c r="CP1637" s="2447"/>
      <c r="CQ1637" s="2447"/>
      <c r="CR1637" s="2447"/>
      <c r="CS1637" s="2447"/>
      <c r="CT1637" s="2447"/>
      <c r="CU1637" s="2447"/>
      <c r="CV1637" s="2448"/>
      <c r="CW1637" s="2446" t="s">
        <v>1134</v>
      </c>
      <c r="CX1637" s="2447"/>
      <c r="CY1637" s="2447"/>
      <c r="CZ1637" s="2447"/>
      <c r="DA1637" s="2447"/>
      <c r="DB1637" s="2447"/>
      <c r="DC1637" s="2447"/>
      <c r="DD1637" s="2447"/>
      <c r="DE1637" s="2448"/>
      <c r="DF1637" s="2446"/>
      <c r="DG1637" s="2447"/>
      <c r="DH1637" s="2447"/>
      <c r="DI1637" s="2447"/>
      <c r="DJ1637" s="2447"/>
      <c r="DK1637" s="2447"/>
      <c r="DL1637" s="2447"/>
      <c r="DM1637" s="2447"/>
      <c r="DN1637" s="2448"/>
    </row>
    <row r="1638" spans="15:118" ht="22.5" customHeight="1">
      <c r="P1638" s="2730"/>
      <c r="Q1638" s="2568"/>
      <c r="R1638" s="2568"/>
      <c r="S1638" s="2568"/>
      <c r="T1638" s="2568"/>
      <c r="U1638" s="2568"/>
      <c r="V1638" s="2568"/>
      <c r="W1638" s="2568"/>
      <c r="X1638" s="2568"/>
      <c r="Y1638" s="2568"/>
      <c r="Z1638" s="2568"/>
      <c r="AA1638" s="2568"/>
      <c r="AB1638" s="2568"/>
      <c r="AC1638" s="2568"/>
      <c r="AD1638" s="2568"/>
      <c r="AE1638" s="2568"/>
      <c r="AF1638" s="2568"/>
      <c r="AG1638" s="2568"/>
      <c r="AH1638" s="2568"/>
      <c r="AI1638" s="2568"/>
      <c r="AJ1638" s="2568"/>
      <c r="AK1638" s="2568"/>
      <c r="AL1638" s="2568"/>
      <c r="AM1638" s="2568"/>
      <c r="AN1638" s="2568"/>
      <c r="AO1638" s="2568"/>
      <c r="AP1638" s="2568"/>
      <c r="AQ1638" s="2568"/>
      <c r="AR1638" s="2568"/>
      <c r="AS1638" s="2568"/>
      <c r="AT1638" s="2568"/>
      <c r="AU1638" s="2568"/>
      <c r="AV1638" s="2568"/>
      <c r="AW1638" s="2568"/>
      <c r="AX1638" s="2568"/>
      <c r="AY1638" s="2568"/>
      <c r="AZ1638" s="2568"/>
      <c r="BA1638" s="2568"/>
      <c r="BB1638" s="2568"/>
      <c r="BC1638" s="2569"/>
      <c r="BD1638" s="2452"/>
      <c r="BE1638" s="2453"/>
      <c r="BF1638" s="2453"/>
      <c r="BG1638" s="2453"/>
      <c r="BH1638" s="2453"/>
      <c r="BI1638" s="2453"/>
      <c r="BJ1638" s="2453"/>
      <c r="BK1638" s="2453"/>
      <c r="BL1638" s="2454"/>
      <c r="BM1638" s="2452"/>
      <c r="BN1638" s="2453"/>
      <c r="BO1638" s="2453"/>
      <c r="BP1638" s="2453"/>
      <c r="BQ1638" s="2453"/>
      <c r="BR1638" s="2453"/>
      <c r="BS1638" s="2453"/>
      <c r="BT1638" s="2453"/>
      <c r="BU1638" s="2454"/>
      <c r="BV1638" s="2452"/>
      <c r="BW1638" s="2453"/>
      <c r="BX1638" s="2453"/>
      <c r="BY1638" s="2453"/>
      <c r="BZ1638" s="2453"/>
      <c r="CA1638" s="2453"/>
      <c r="CB1638" s="2453"/>
      <c r="CC1638" s="2453"/>
      <c r="CD1638" s="2454"/>
      <c r="CE1638" s="2452"/>
      <c r="CF1638" s="2453"/>
      <c r="CG1638" s="2453"/>
      <c r="CH1638" s="2453"/>
      <c r="CI1638" s="2453"/>
      <c r="CJ1638" s="2453"/>
      <c r="CK1638" s="2453"/>
      <c r="CL1638" s="2453"/>
      <c r="CM1638" s="2454"/>
      <c r="CN1638" s="2452"/>
      <c r="CO1638" s="2453"/>
      <c r="CP1638" s="2453"/>
      <c r="CQ1638" s="2453"/>
      <c r="CR1638" s="2453"/>
      <c r="CS1638" s="2453"/>
      <c r="CT1638" s="2453"/>
      <c r="CU1638" s="2453"/>
      <c r="CV1638" s="2454"/>
      <c r="CW1638" s="2452"/>
      <c r="CX1638" s="2453"/>
      <c r="CY1638" s="2453"/>
      <c r="CZ1638" s="2453"/>
      <c r="DA1638" s="2453"/>
      <c r="DB1638" s="2453"/>
      <c r="DC1638" s="2453"/>
      <c r="DD1638" s="2453"/>
      <c r="DE1638" s="2454"/>
      <c r="DF1638" s="2452"/>
      <c r="DG1638" s="2453"/>
      <c r="DH1638" s="2453"/>
      <c r="DI1638" s="2453"/>
      <c r="DJ1638" s="2453"/>
      <c r="DK1638" s="2453"/>
      <c r="DL1638" s="2453"/>
      <c r="DM1638" s="2453"/>
      <c r="DN1638" s="2454"/>
    </row>
    <row r="1639" spans="15:118" ht="22.5" customHeight="1">
      <c r="P1639" s="2731" t="s">
        <v>1121</v>
      </c>
      <c r="Q1639" s="2570"/>
      <c r="R1639" s="2570"/>
      <c r="S1639" s="2570"/>
      <c r="T1639" s="2570"/>
      <c r="U1639" s="2570"/>
      <c r="V1639" s="2570"/>
      <c r="W1639" s="2570"/>
      <c r="X1639" s="2570"/>
      <c r="Y1639" s="2570"/>
      <c r="Z1639" s="2570"/>
      <c r="AA1639" s="2570"/>
      <c r="AB1639" s="2570"/>
      <c r="AC1639" s="2570"/>
      <c r="AD1639" s="2570"/>
      <c r="AE1639" s="2570"/>
      <c r="AF1639" s="2570"/>
      <c r="AG1639" s="2570"/>
      <c r="AH1639" s="2570"/>
      <c r="AI1639" s="2570"/>
      <c r="AJ1639" s="2570"/>
      <c r="AK1639" s="2570"/>
      <c r="AL1639" s="2570"/>
      <c r="AM1639" s="2570"/>
      <c r="AN1639" s="2570"/>
      <c r="AO1639" s="2570"/>
      <c r="AP1639" s="2570"/>
      <c r="AQ1639" s="2570"/>
      <c r="AR1639" s="2570"/>
      <c r="AS1639" s="2570"/>
      <c r="AT1639" s="2570"/>
      <c r="AU1639" s="2570"/>
      <c r="AV1639" s="2570"/>
      <c r="AW1639" s="2570"/>
      <c r="AX1639" s="2570"/>
      <c r="AY1639" s="2570"/>
      <c r="AZ1639" s="2570"/>
      <c r="BA1639" s="2570"/>
      <c r="BB1639" s="2570"/>
      <c r="BC1639" s="2571"/>
      <c r="BD1639" s="2446" t="s">
        <v>1134</v>
      </c>
      <c r="BE1639" s="2447"/>
      <c r="BF1639" s="2447"/>
      <c r="BG1639" s="2447"/>
      <c r="BH1639" s="2447"/>
      <c r="BI1639" s="2447"/>
      <c r="BJ1639" s="2447"/>
      <c r="BK1639" s="2447"/>
      <c r="BL1639" s="2448"/>
      <c r="BM1639" s="2446" t="s">
        <v>1134</v>
      </c>
      <c r="BN1639" s="2447"/>
      <c r="BO1639" s="2447"/>
      <c r="BP1639" s="2447"/>
      <c r="BQ1639" s="2447"/>
      <c r="BR1639" s="2447"/>
      <c r="BS1639" s="2447"/>
      <c r="BT1639" s="2447"/>
      <c r="BU1639" s="2448"/>
      <c r="BV1639" s="2446" t="s">
        <v>1134</v>
      </c>
      <c r="BW1639" s="2447"/>
      <c r="BX1639" s="2447"/>
      <c r="BY1639" s="2447"/>
      <c r="BZ1639" s="2447"/>
      <c r="CA1639" s="2447"/>
      <c r="CB1639" s="2447"/>
      <c r="CC1639" s="2447"/>
      <c r="CD1639" s="2448"/>
      <c r="CE1639" s="2446" t="s">
        <v>1134</v>
      </c>
      <c r="CF1639" s="2447"/>
      <c r="CG1639" s="2447"/>
      <c r="CH1639" s="2447"/>
      <c r="CI1639" s="2447"/>
      <c r="CJ1639" s="2447"/>
      <c r="CK1639" s="2447"/>
      <c r="CL1639" s="2447"/>
      <c r="CM1639" s="2448"/>
      <c r="CN1639" s="2446" t="s">
        <v>1134</v>
      </c>
      <c r="CO1639" s="2447"/>
      <c r="CP1639" s="2447"/>
      <c r="CQ1639" s="2447"/>
      <c r="CR1639" s="2447"/>
      <c r="CS1639" s="2447"/>
      <c r="CT1639" s="2447"/>
      <c r="CU1639" s="2447"/>
      <c r="CV1639" s="2448"/>
      <c r="CW1639" s="2446" t="s">
        <v>1134</v>
      </c>
      <c r="CX1639" s="2447"/>
      <c r="CY1639" s="2447"/>
      <c r="CZ1639" s="2447"/>
      <c r="DA1639" s="2447"/>
      <c r="DB1639" s="2447"/>
      <c r="DC1639" s="2447"/>
      <c r="DD1639" s="2447"/>
      <c r="DE1639" s="2448"/>
      <c r="DF1639" s="2446"/>
      <c r="DG1639" s="2447"/>
      <c r="DH1639" s="2447"/>
      <c r="DI1639" s="2447"/>
      <c r="DJ1639" s="2447"/>
      <c r="DK1639" s="2447"/>
      <c r="DL1639" s="2447"/>
      <c r="DM1639" s="2447"/>
      <c r="DN1639" s="2448"/>
    </row>
    <row r="1640" spans="15:118" ht="22.5" customHeight="1">
      <c r="P1640" s="2730" t="s">
        <v>1122</v>
      </c>
      <c r="Q1640" s="2568"/>
      <c r="R1640" s="2568"/>
      <c r="S1640" s="2568"/>
      <c r="T1640" s="2568"/>
      <c r="U1640" s="2568"/>
      <c r="V1640" s="2568"/>
      <c r="W1640" s="2568"/>
      <c r="X1640" s="2568"/>
      <c r="Y1640" s="2568"/>
      <c r="Z1640" s="2568"/>
      <c r="AA1640" s="2568"/>
      <c r="AB1640" s="2568"/>
      <c r="AC1640" s="2568"/>
      <c r="AD1640" s="2568"/>
      <c r="AE1640" s="2568"/>
      <c r="AF1640" s="2568"/>
      <c r="AG1640" s="2568"/>
      <c r="AH1640" s="2568"/>
      <c r="AI1640" s="2568"/>
      <c r="AJ1640" s="2568"/>
      <c r="AK1640" s="2568"/>
      <c r="AL1640" s="2568"/>
      <c r="AM1640" s="2568"/>
      <c r="AN1640" s="2568"/>
      <c r="AO1640" s="2568"/>
      <c r="AP1640" s="2568"/>
      <c r="AQ1640" s="2568"/>
      <c r="AR1640" s="2568"/>
      <c r="AS1640" s="2568"/>
      <c r="AT1640" s="2568"/>
      <c r="AU1640" s="2568"/>
      <c r="AV1640" s="2568"/>
      <c r="AW1640" s="2568"/>
      <c r="AX1640" s="2568"/>
      <c r="AY1640" s="2568"/>
      <c r="AZ1640" s="2568"/>
      <c r="BA1640" s="2568"/>
      <c r="BB1640" s="2568"/>
      <c r="BC1640" s="2569"/>
      <c r="BD1640" s="2452"/>
      <c r="BE1640" s="2453"/>
      <c r="BF1640" s="2453"/>
      <c r="BG1640" s="2453"/>
      <c r="BH1640" s="2453"/>
      <c r="BI1640" s="2453"/>
      <c r="BJ1640" s="2453"/>
      <c r="BK1640" s="2453"/>
      <c r="BL1640" s="2454"/>
      <c r="BM1640" s="2452"/>
      <c r="BN1640" s="2453"/>
      <c r="BO1640" s="2453"/>
      <c r="BP1640" s="2453"/>
      <c r="BQ1640" s="2453"/>
      <c r="BR1640" s="2453"/>
      <c r="BS1640" s="2453"/>
      <c r="BT1640" s="2453"/>
      <c r="BU1640" s="2454"/>
      <c r="BV1640" s="2452"/>
      <c r="BW1640" s="2453"/>
      <c r="BX1640" s="2453"/>
      <c r="BY1640" s="2453"/>
      <c r="BZ1640" s="2453"/>
      <c r="CA1640" s="2453"/>
      <c r="CB1640" s="2453"/>
      <c r="CC1640" s="2453"/>
      <c r="CD1640" s="2454"/>
      <c r="CE1640" s="2452"/>
      <c r="CF1640" s="2453"/>
      <c r="CG1640" s="2453"/>
      <c r="CH1640" s="2453"/>
      <c r="CI1640" s="2453"/>
      <c r="CJ1640" s="2453"/>
      <c r="CK1640" s="2453"/>
      <c r="CL1640" s="2453"/>
      <c r="CM1640" s="2454"/>
      <c r="CN1640" s="2452"/>
      <c r="CO1640" s="2453"/>
      <c r="CP1640" s="2453"/>
      <c r="CQ1640" s="2453"/>
      <c r="CR1640" s="2453"/>
      <c r="CS1640" s="2453"/>
      <c r="CT1640" s="2453"/>
      <c r="CU1640" s="2453"/>
      <c r="CV1640" s="2454"/>
      <c r="CW1640" s="2452"/>
      <c r="CX1640" s="2453"/>
      <c r="CY1640" s="2453"/>
      <c r="CZ1640" s="2453"/>
      <c r="DA1640" s="2453"/>
      <c r="DB1640" s="2453"/>
      <c r="DC1640" s="2453"/>
      <c r="DD1640" s="2453"/>
      <c r="DE1640" s="2454"/>
      <c r="DF1640" s="2452"/>
      <c r="DG1640" s="2453"/>
      <c r="DH1640" s="2453"/>
      <c r="DI1640" s="2453"/>
      <c r="DJ1640" s="2453"/>
      <c r="DK1640" s="2453"/>
      <c r="DL1640" s="2453"/>
      <c r="DM1640" s="2453"/>
      <c r="DN1640" s="2454"/>
    </row>
    <row r="1641" spans="15:118" ht="22.5" customHeight="1">
      <c r="P1641" s="2731" t="s">
        <v>1123</v>
      </c>
      <c r="Q1641" s="2570"/>
      <c r="R1641" s="2570"/>
      <c r="S1641" s="2570"/>
      <c r="T1641" s="2570"/>
      <c r="U1641" s="2570"/>
      <c r="V1641" s="2570"/>
      <c r="W1641" s="2570"/>
      <c r="X1641" s="2570"/>
      <c r="Y1641" s="2570"/>
      <c r="Z1641" s="2570"/>
      <c r="AA1641" s="2570"/>
      <c r="AB1641" s="2570"/>
      <c r="AC1641" s="2570"/>
      <c r="AD1641" s="2570"/>
      <c r="AE1641" s="2570"/>
      <c r="AF1641" s="2570"/>
      <c r="AG1641" s="2570"/>
      <c r="AH1641" s="2570"/>
      <c r="AI1641" s="2570"/>
      <c r="AJ1641" s="2570"/>
      <c r="AK1641" s="2570"/>
      <c r="AL1641" s="2570"/>
      <c r="AM1641" s="2570"/>
      <c r="AN1641" s="2570"/>
      <c r="AO1641" s="2570"/>
      <c r="AP1641" s="2570"/>
      <c r="AQ1641" s="2570"/>
      <c r="AR1641" s="2570"/>
      <c r="AS1641" s="2570"/>
      <c r="AT1641" s="2570"/>
      <c r="AU1641" s="2570"/>
      <c r="AV1641" s="2570"/>
      <c r="AW1641" s="2570"/>
      <c r="AX1641" s="2570"/>
      <c r="AY1641" s="2570"/>
      <c r="AZ1641" s="2570"/>
      <c r="BA1641" s="2570"/>
      <c r="BB1641" s="2570"/>
      <c r="BC1641" s="2571"/>
      <c r="BD1641" s="2446"/>
      <c r="BE1641" s="2447"/>
      <c r="BF1641" s="2447"/>
      <c r="BG1641" s="2447"/>
      <c r="BH1641" s="2447"/>
      <c r="BI1641" s="2447"/>
      <c r="BJ1641" s="2447"/>
      <c r="BK1641" s="2447"/>
      <c r="BL1641" s="2448"/>
      <c r="BM1641" s="2446" t="s">
        <v>1134</v>
      </c>
      <c r="BN1641" s="2447"/>
      <c r="BO1641" s="2447"/>
      <c r="BP1641" s="2447"/>
      <c r="BQ1641" s="2447"/>
      <c r="BR1641" s="2447"/>
      <c r="BS1641" s="2447"/>
      <c r="BT1641" s="2447"/>
      <c r="BU1641" s="2448"/>
      <c r="BV1641" s="2446"/>
      <c r="BW1641" s="2447"/>
      <c r="BX1641" s="2447"/>
      <c r="BY1641" s="2447"/>
      <c r="BZ1641" s="2447"/>
      <c r="CA1641" s="2447"/>
      <c r="CB1641" s="2447"/>
      <c r="CC1641" s="2447"/>
      <c r="CD1641" s="2448"/>
      <c r="CE1641" s="2446" t="s">
        <v>1134</v>
      </c>
      <c r="CF1641" s="2447"/>
      <c r="CG1641" s="2447"/>
      <c r="CH1641" s="2447"/>
      <c r="CI1641" s="2447"/>
      <c r="CJ1641" s="2447"/>
      <c r="CK1641" s="2447"/>
      <c r="CL1641" s="2447"/>
      <c r="CM1641" s="2448"/>
      <c r="CN1641" s="2446"/>
      <c r="CO1641" s="2447"/>
      <c r="CP1641" s="2447"/>
      <c r="CQ1641" s="2447"/>
      <c r="CR1641" s="2447"/>
      <c r="CS1641" s="2447"/>
      <c r="CT1641" s="2447"/>
      <c r="CU1641" s="2447"/>
      <c r="CV1641" s="2448"/>
      <c r="CW1641" s="2446" t="s">
        <v>1134</v>
      </c>
      <c r="CX1641" s="2447"/>
      <c r="CY1641" s="2447"/>
      <c r="CZ1641" s="2447"/>
      <c r="DA1641" s="2447"/>
      <c r="DB1641" s="2447"/>
      <c r="DC1641" s="2447"/>
      <c r="DD1641" s="2447"/>
      <c r="DE1641" s="2448"/>
      <c r="DF1641" s="2446"/>
      <c r="DG1641" s="2447"/>
      <c r="DH1641" s="2447"/>
      <c r="DI1641" s="2447"/>
      <c r="DJ1641" s="2447"/>
      <c r="DK1641" s="2447"/>
      <c r="DL1641" s="2447"/>
      <c r="DM1641" s="2447"/>
      <c r="DN1641" s="2448"/>
    </row>
    <row r="1642" spans="15:118" ht="22.5" customHeight="1">
      <c r="P1642" s="2730" t="s">
        <v>1124</v>
      </c>
      <c r="Q1642" s="2568"/>
      <c r="R1642" s="2568"/>
      <c r="S1642" s="2568"/>
      <c r="T1642" s="2568"/>
      <c r="U1642" s="2568"/>
      <c r="V1642" s="2568"/>
      <c r="W1642" s="2568"/>
      <c r="X1642" s="2568"/>
      <c r="Y1642" s="2568"/>
      <c r="Z1642" s="2568"/>
      <c r="AA1642" s="2568"/>
      <c r="AB1642" s="2568"/>
      <c r="AC1642" s="2568"/>
      <c r="AD1642" s="2568"/>
      <c r="AE1642" s="2568"/>
      <c r="AF1642" s="2568"/>
      <c r="AG1642" s="2568"/>
      <c r="AH1642" s="2568"/>
      <c r="AI1642" s="2568"/>
      <c r="AJ1642" s="2568"/>
      <c r="AK1642" s="2568"/>
      <c r="AL1642" s="2568"/>
      <c r="AM1642" s="2568"/>
      <c r="AN1642" s="2568"/>
      <c r="AO1642" s="2568"/>
      <c r="AP1642" s="2568"/>
      <c r="AQ1642" s="2568"/>
      <c r="AR1642" s="2568"/>
      <c r="AS1642" s="2568"/>
      <c r="AT1642" s="2568"/>
      <c r="AU1642" s="2568"/>
      <c r="AV1642" s="2568"/>
      <c r="AW1642" s="2568"/>
      <c r="AX1642" s="2568"/>
      <c r="AY1642" s="2568"/>
      <c r="AZ1642" s="2568"/>
      <c r="BA1642" s="2568"/>
      <c r="BB1642" s="2568"/>
      <c r="BC1642" s="2569"/>
      <c r="BD1642" s="2452"/>
      <c r="BE1642" s="2453"/>
      <c r="BF1642" s="2453"/>
      <c r="BG1642" s="2453"/>
      <c r="BH1642" s="2453"/>
      <c r="BI1642" s="2453"/>
      <c r="BJ1642" s="2453"/>
      <c r="BK1642" s="2453"/>
      <c r="BL1642" s="2454"/>
      <c r="BM1642" s="2452"/>
      <c r="BN1642" s="2453"/>
      <c r="BO1642" s="2453"/>
      <c r="BP1642" s="2453"/>
      <c r="BQ1642" s="2453"/>
      <c r="BR1642" s="2453"/>
      <c r="BS1642" s="2453"/>
      <c r="BT1642" s="2453"/>
      <c r="BU1642" s="2454"/>
      <c r="BV1642" s="2452"/>
      <c r="BW1642" s="2453"/>
      <c r="BX1642" s="2453"/>
      <c r="BY1642" s="2453"/>
      <c r="BZ1642" s="2453"/>
      <c r="CA1642" s="2453"/>
      <c r="CB1642" s="2453"/>
      <c r="CC1642" s="2453"/>
      <c r="CD1642" s="2454"/>
      <c r="CE1642" s="2452"/>
      <c r="CF1642" s="2453"/>
      <c r="CG1642" s="2453"/>
      <c r="CH1642" s="2453"/>
      <c r="CI1642" s="2453"/>
      <c r="CJ1642" s="2453"/>
      <c r="CK1642" s="2453"/>
      <c r="CL1642" s="2453"/>
      <c r="CM1642" s="2454"/>
      <c r="CN1642" s="2452"/>
      <c r="CO1642" s="2453"/>
      <c r="CP1642" s="2453"/>
      <c r="CQ1642" s="2453"/>
      <c r="CR1642" s="2453"/>
      <c r="CS1642" s="2453"/>
      <c r="CT1642" s="2453"/>
      <c r="CU1642" s="2453"/>
      <c r="CV1642" s="2454"/>
      <c r="CW1642" s="2452"/>
      <c r="CX1642" s="2453"/>
      <c r="CY1642" s="2453"/>
      <c r="CZ1642" s="2453"/>
      <c r="DA1642" s="2453"/>
      <c r="DB1642" s="2453"/>
      <c r="DC1642" s="2453"/>
      <c r="DD1642" s="2453"/>
      <c r="DE1642" s="2454"/>
      <c r="DF1642" s="2452"/>
      <c r="DG1642" s="2453"/>
      <c r="DH1642" s="2453"/>
      <c r="DI1642" s="2453"/>
      <c r="DJ1642" s="2453"/>
      <c r="DK1642" s="2453"/>
      <c r="DL1642" s="2453"/>
      <c r="DM1642" s="2453"/>
      <c r="DN1642" s="2454"/>
    </row>
    <row r="1643" spans="15:118" ht="22.5" customHeight="1">
      <c r="P1643" s="2731" t="s">
        <v>1125</v>
      </c>
      <c r="Q1643" s="2570"/>
      <c r="R1643" s="2570"/>
      <c r="S1643" s="2570"/>
      <c r="T1643" s="2570"/>
      <c r="U1643" s="2570"/>
      <c r="V1643" s="2570"/>
      <c r="W1643" s="2570"/>
      <c r="X1643" s="2570"/>
      <c r="Y1643" s="2570"/>
      <c r="Z1643" s="2570"/>
      <c r="AA1643" s="2570"/>
      <c r="AB1643" s="2570"/>
      <c r="AC1643" s="2570"/>
      <c r="AD1643" s="2570"/>
      <c r="AE1643" s="2570"/>
      <c r="AF1643" s="2570"/>
      <c r="AG1643" s="2570"/>
      <c r="AH1643" s="2570"/>
      <c r="AI1643" s="2570"/>
      <c r="AJ1643" s="2570"/>
      <c r="AK1643" s="2570"/>
      <c r="AL1643" s="2570"/>
      <c r="AM1643" s="2570"/>
      <c r="AN1643" s="2570"/>
      <c r="AO1643" s="2570"/>
      <c r="AP1643" s="2570"/>
      <c r="AQ1643" s="2570"/>
      <c r="AR1643" s="2570"/>
      <c r="AS1643" s="2570"/>
      <c r="AT1643" s="2570"/>
      <c r="AU1643" s="2570"/>
      <c r="AV1643" s="2570"/>
      <c r="AW1643" s="2570"/>
      <c r="AX1643" s="2570"/>
      <c r="AY1643" s="2570"/>
      <c r="AZ1643" s="2570"/>
      <c r="BA1643" s="2570"/>
      <c r="BB1643" s="2570"/>
      <c r="BC1643" s="2571"/>
      <c r="BD1643" s="2446"/>
      <c r="BE1643" s="2447"/>
      <c r="BF1643" s="2447"/>
      <c r="BG1643" s="2447"/>
      <c r="BH1643" s="2447"/>
      <c r="BI1643" s="2447"/>
      <c r="BJ1643" s="2447"/>
      <c r="BK1643" s="2447"/>
      <c r="BL1643" s="2448"/>
      <c r="BM1643" s="2446" t="s">
        <v>1134</v>
      </c>
      <c r="BN1643" s="2447"/>
      <c r="BO1643" s="2447"/>
      <c r="BP1643" s="2447"/>
      <c r="BQ1643" s="2447"/>
      <c r="BR1643" s="2447"/>
      <c r="BS1643" s="2447"/>
      <c r="BT1643" s="2447"/>
      <c r="BU1643" s="2448"/>
      <c r="BV1643" s="2446"/>
      <c r="BW1643" s="2447"/>
      <c r="BX1643" s="2447"/>
      <c r="BY1643" s="2447"/>
      <c r="BZ1643" s="2447"/>
      <c r="CA1643" s="2447"/>
      <c r="CB1643" s="2447"/>
      <c r="CC1643" s="2447"/>
      <c r="CD1643" s="2448"/>
      <c r="CE1643" s="2446" t="s">
        <v>1134</v>
      </c>
      <c r="CF1643" s="2447"/>
      <c r="CG1643" s="2447"/>
      <c r="CH1643" s="2447"/>
      <c r="CI1643" s="2447"/>
      <c r="CJ1643" s="2447"/>
      <c r="CK1643" s="2447"/>
      <c r="CL1643" s="2447"/>
      <c r="CM1643" s="2448"/>
      <c r="CN1643" s="2446"/>
      <c r="CO1643" s="2447"/>
      <c r="CP1643" s="2447"/>
      <c r="CQ1643" s="2447"/>
      <c r="CR1643" s="2447"/>
      <c r="CS1643" s="2447"/>
      <c r="CT1643" s="2447"/>
      <c r="CU1643" s="2447"/>
      <c r="CV1643" s="2448"/>
      <c r="CW1643" s="2446"/>
      <c r="CX1643" s="2447"/>
      <c r="CY1643" s="2447"/>
      <c r="CZ1643" s="2447"/>
      <c r="DA1643" s="2447"/>
      <c r="DB1643" s="2447"/>
      <c r="DC1643" s="2447"/>
      <c r="DD1643" s="2447"/>
      <c r="DE1643" s="2448"/>
      <c r="DF1643" s="2446"/>
      <c r="DG1643" s="2447"/>
      <c r="DH1643" s="2447"/>
      <c r="DI1643" s="2447"/>
      <c r="DJ1643" s="2447"/>
      <c r="DK1643" s="2447"/>
      <c r="DL1643" s="2447"/>
      <c r="DM1643" s="2447"/>
      <c r="DN1643" s="2448"/>
    </row>
    <row r="1644" spans="15:118" ht="22.5" customHeight="1">
      <c r="P1644" s="2730"/>
      <c r="Q1644" s="2568"/>
      <c r="R1644" s="2568"/>
      <c r="S1644" s="2568"/>
      <c r="T1644" s="2568"/>
      <c r="U1644" s="2568"/>
      <c r="V1644" s="2568"/>
      <c r="W1644" s="2568"/>
      <c r="X1644" s="2568"/>
      <c r="Y1644" s="2568"/>
      <c r="Z1644" s="2568"/>
      <c r="AA1644" s="2568"/>
      <c r="AB1644" s="2568"/>
      <c r="AC1644" s="2568"/>
      <c r="AD1644" s="2568"/>
      <c r="AE1644" s="2568"/>
      <c r="AF1644" s="2568"/>
      <c r="AG1644" s="2568"/>
      <c r="AH1644" s="2568"/>
      <c r="AI1644" s="2568"/>
      <c r="AJ1644" s="2568"/>
      <c r="AK1644" s="2568"/>
      <c r="AL1644" s="2568"/>
      <c r="AM1644" s="2568"/>
      <c r="AN1644" s="2568"/>
      <c r="AO1644" s="2568"/>
      <c r="AP1644" s="2568"/>
      <c r="AQ1644" s="2568"/>
      <c r="AR1644" s="2568"/>
      <c r="AS1644" s="2568"/>
      <c r="AT1644" s="2568"/>
      <c r="AU1644" s="2568"/>
      <c r="AV1644" s="2568"/>
      <c r="AW1644" s="2568"/>
      <c r="AX1644" s="2568"/>
      <c r="AY1644" s="2568"/>
      <c r="AZ1644" s="2568"/>
      <c r="BA1644" s="2568"/>
      <c r="BB1644" s="2568"/>
      <c r="BC1644" s="2569"/>
      <c r="BD1644" s="2452"/>
      <c r="BE1644" s="2453"/>
      <c r="BF1644" s="2453"/>
      <c r="BG1644" s="2453"/>
      <c r="BH1644" s="2453"/>
      <c r="BI1644" s="2453"/>
      <c r="BJ1644" s="2453"/>
      <c r="BK1644" s="2453"/>
      <c r="BL1644" s="2454"/>
      <c r="BM1644" s="2452"/>
      <c r="BN1644" s="2453"/>
      <c r="BO1644" s="2453"/>
      <c r="BP1644" s="2453"/>
      <c r="BQ1644" s="2453"/>
      <c r="BR1644" s="2453"/>
      <c r="BS1644" s="2453"/>
      <c r="BT1644" s="2453"/>
      <c r="BU1644" s="2454"/>
      <c r="BV1644" s="2452"/>
      <c r="BW1644" s="2453"/>
      <c r="BX1644" s="2453"/>
      <c r="BY1644" s="2453"/>
      <c r="BZ1644" s="2453"/>
      <c r="CA1644" s="2453"/>
      <c r="CB1644" s="2453"/>
      <c r="CC1644" s="2453"/>
      <c r="CD1644" s="2454"/>
      <c r="CE1644" s="2452"/>
      <c r="CF1644" s="2453"/>
      <c r="CG1644" s="2453"/>
      <c r="CH1644" s="2453"/>
      <c r="CI1644" s="2453"/>
      <c r="CJ1644" s="2453"/>
      <c r="CK1644" s="2453"/>
      <c r="CL1644" s="2453"/>
      <c r="CM1644" s="2454"/>
      <c r="CN1644" s="2452"/>
      <c r="CO1644" s="2453"/>
      <c r="CP1644" s="2453"/>
      <c r="CQ1644" s="2453"/>
      <c r="CR1644" s="2453"/>
      <c r="CS1644" s="2453"/>
      <c r="CT1644" s="2453"/>
      <c r="CU1644" s="2453"/>
      <c r="CV1644" s="2454"/>
      <c r="CW1644" s="2452"/>
      <c r="CX1644" s="2453"/>
      <c r="CY1644" s="2453"/>
      <c r="CZ1644" s="2453"/>
      <c r="DA1644" s="2453"/>
      <c r="DB1644" s="2453"/>
      <c r="DC1644" s="2453"/>
      <c r="DD1644" s="2453"/>
      <c r="DE1644" s="2454"/>
      <c r="DF1644" s="2452"/>
      <c r="DG1644" s="2453"/>
      <c r="DH1644" s="2453"/>
      <c r="DI1644" s="2453"/>
      <c r="DJ1644" s="2453"/>
      <c r="DK1644" s="2453"/>
      <c r="DL1644" s="2453"/>
      <c r="DM1644" s="2453"/>
      <c r="DN1644" s="2454"/>
    </row>
    <row r="1645" spans="15:118" ht="22.5" customHeight="1">
      <c r="P1645" s="2731" t="s">
        <v>1126</v>
      </c>
      <c r="Q1645" s="2570"/>
      <c r="R1645" s="2570"/>
      <c r="S1645" s="2570"/>
      <c r="T1645" s="2570"/>
      <c r="U1645" s="2570"/>
      <c r="V1645" s="2570"/>
      <c r="W1645" s="2570"/>
      <c r="X1645" s="2570"/>
      <c r="Y1645" s="2570"/>
      <c r="Z1645" s="2570"/>
      <c r="AA1645" s="2570"/>
      <c r="AB1645" s="2570"/>
      <c r="AC1645" s="2570"/>
      <c r="AD1645" s="2570"/>
      <c r="AE1645" s="2570"/>
      <c r="AF1645" s="2570"/>
      <c r="AG1645" s="2570"/>
      <c r="AH1645" s="2570"/>
      <c r="AI1645" s="2570"/>
      <c r="AJ1645" s="2570"/>
      <c r="AK1645" s="2570"/>
      <c r="AL1645" s="2570"/>
      <c r="AM1645" s="2570"/>
      <c r="AN1645" s="2570"/>
      <c r="AO1645" s="2570"/>
      <c r="AP1645" s="2570"/>
      <c r="AQ1645" s="2570"/>
      <c r="AR1645" s="2570"/>
      <c r="AS1645" s="2570"/>
      <c r="AT1645" s="2570"/>
      <c r="AU1645" s="2570"/>
      <c r="AV1645" s="2570"/>
      <c r="AW1645" s="2570"/>
      <c r="AX1645" s="2570"/>
      <c r="AY1645" s="2570"/>
      <c r="AZ1645" s="2570"/>
      <c r="BA1645" s="2570"/>
      <c r="BB1645" s="2570"/>
      <c r="BC1645" s="2571"/>
      <c r="BD1645" s="2446"/>
      <c r="BE1645" s="2447"/>
      <c r="BF1645" s="2447"/>
      <c r="BG1645" s="2447"/>
      <c r="BH1645" s="2447"/>
      <c r="BI1645" s="2447"/>
      <c r="BJ1645" s="2447"/>
      <c r="BK1645" s="2447"/>
      <c r="BL1645" s="2448"/>
      <c r="BM1645" s="2446" t="s">
        <v>1134</v>
      </c>
      <c r="BN1645" s="2447"/>
      <c r="BO1645" s="2447"/>
      <c r="BP1645" s="2447"/>
      <c r="BQ1645" s="2447"/>
      <c r="BR1645" s="2447"/>
      <c r="BS1645" s="2447"/>
      <c r="BT1645" s="2447"/>
      <c r="BU1645" s="2448"/>
      <c r="BV1645" s="2446"/>
      <c r="BW1645" s="2447"/>
      <c r="BX1645" s="2447"/>
      <c r="BY1645" s="2447"/>
      <c r="BZ1645" s="2447"/>
      <c r="CA1645" s="2447"/>
      <c r="CB1645" s="2447"/>
      <c r="CC1645" s="2447"/>
      <c r="CD1645" s="2448"/>
      <c r="CE1645" s="2446" t="s">
        <v>1134</v>
      </c>
      <c r="CF1645" s="2447"/>
      <c r="CG1645" s="2447"/>
      <c r="CH1645" s="2447"/>
      <c r="CI1645" s="2447"/>
      <c r="CJ1645" s="2447"/>
      <c r="CK1645" s="2447"/>
      <c r="CL1645" s="2447"/>
      <c r="CM1645" s="2448"/>
      <c r="CN1645" s="2446"/>
      <c r="CO1645" s="2447"/>
      <c r="CP1645" s="2447"/>
      <c r="CQ1645" s="2447"/>
      <c r="CR1645" s="2447"/>
      <c r="CS1645" s="2447"/>
      <c r="CT1645" s="2447"/>
      <c r="CU1645" s="2447"/>
      <c r="CV1645" s="2448"/>
      <c r="CW1645" s="2446"/>
      <c r="CX1645" s="2447"/>
      <c r="CY1645" s="2447"/>
      <c r="CZ1645" s="2447"/>
      <c r="DA1645" s="2447"/>
      <c r="DB1645" s="2447"/>
      <c r="DC1645" s="2447"/>
      <c r="DD1645" s="2447"/>
      <c r="DE1645" s="2448"/>
      <c r="DF1645" s="2446"/>
      <c r="DG1645" s="2447"/>
      <c r="DH1645" s="2447"/>
      <c r="DI1645" s="2447"/>
      <c r="DJ1645" s="2447"/>
      <c r="DK1645" s="2447"/>
      <c r="DL1645" s="2447"/>
      <c r="DM1645" s="2447"/>
      <c r="DN1645" s="2448"/>
    </row>
    <row r="1646" spans="15:118" ht="22.5" customHeight="1">
      <c r="P1646" s="2730" t="s">
        <v>1127</v>
      </c>
      <c r="Q1646" s="2568"/>
      <c r="R1646" s="2568"/>
      <c r="S1646" s="2568"/>
      <c r="T1646" s="2568"/>
      <c r="U1646" s="2568"/>
      <c r="V1646" s="2568"/>
      <c r="W1646" s="2568"/>
      <c r="X1646" s="2568"/>
      <c r="Y1646" s="2568"/>
      <c r="Z1646" s="2568"/>
      <c r="AA1646" s="2568"/>
      <c r="AB1646" s="2568"/>
      <c r="AC1646" s="2568"/>
      <c r="AD1646" s="2568"/>
      <c r="AE1646" s="2568"/>
      <c r="AF1646" s="2568"/>
      <c r="AG1646" s="2568"/>
      <c r="AH1646" s="2568"/>
      <c r="AI1646" s="2568"/>
      <c r="AJ1646" s="2568"/>
      <c r="AK1646" s="2568"/>
      <c r="AL1646" s="2568"/>
      <c r="AM1646" s="2568"/>
      <c r="AN1646" s="2568"/>
      <c r="AO1646" s="2568"/>
      <c r="AP1646" s="2568"/>
      <c r="AQ1646" s="2568"/>
      <c r="AR1646" s="2568"/>
      <c r="AS1646" s="2568"/>
      <c r="AT1646" s="2568"/>
      <c r="AU1646" s="2568"/>
      <c r="AV1646" s="2568"/>
      <c r="AW1646" s="2568"/>
      <c r="AX1646" s="2568"/>
      <c r="AY1646" s="2568"/>
      <c r="AZ1646" s="2568"/>
      <c r="BA1646" s="2568"/>
      <c r="BB1646" s="2568"/>
      <c r="BC1646" s="2569"/>
      <c r="BD1646" s="2452"/>
      <c r="BE1646" s="2453"/>
      <c r="BF1646" s="2453"/>
      <c r="BG1646" s="2453"/>
      <c r="BH1646" s="2453"/>
      <c r="BI1646" s="2453"/>
      <c r="BJ1646" s="2453"/>
      <c r="BK1646" s="2453"/>
      <c r="BL1646" s="2454"/>
      <c r="BM1646" s="2452"/>
      <c r="BN1646" s="2453"/>
      <c r="BO1646" s="2453"/>
      <c r="BP1646" s="2453"/>
      <c r="BQ1646" s="2453"/>
      <c r="BR1646" s="2453"/>
      <c r="BS1646" s="2453"/>
      <c r="BT1646" s="2453"/>
      <c r="BU1646" s="2454"/>
      <c r="BV1646" s="2452"/>
      <c r="BW1646" s="2453"/>
      <c r="BX1646" s="2453"/>
      <c r="BY1646" s="2453"/>
      <c r="BZ1646" s="2453"/>
      <c r="CA1646" s="2453"/>
      <c r="CB1646" s="2453"/>
      <c r="CC1646" s="2453"/>
      <c r="CD1646" s="2454"/>
      <c r="CE1646" s="2452"/>
      <c r="CF1646" s="2453"/>
      <c r="CG1646" s="2453"/>
      <c r="CH1646" s="2453"/>
      <c r="CI1646" s="2453"/>
      <c r="CJ1646" s="2453"/>
      <c r="CK1646" s="2453"/>
      <c r="CL1646" s="2453"/>
      <c r="CM1646" s="2454"/>
      <c r="CN1646" s="2452"/>
      <c r="CO1646" s="2453"/>
      <c r="CP1646" s="2453"/>
      <c r="CQ1646" s="2453"/>
      <c r="CR1646" s="2453"/>
      <c r="CS1646" s="2453"/>
      <c r="CT1646" s="2453"/>
      <c r="CU1646" s="2453"/>
      <c r="CV1646" s="2454"/>
      <c r="CW1646" s="2452"/>
      <c r="CX1646" s="2453"/>
      <c r="CY1646" s="2453"/>
      <c r="CZ1646" s="2453"/>
      <c r="DA1646" s="2453"/>
      <c r="DB1646" s="2453"/>
      <c r="DC1646" s="2453"/>
      <c r="DD1646" s="2453"/>
      <c r="DE1646" s="2454"/>
      <c r="DF1646" s="2452"/>
      <c r="DG1646" s="2453"/>
      <c r="DH1646" s="2453"/>
      <c r="DI1646" s="2453"/>
      <c r="DJ1646" s="2453"/>
      <c r="DK1646" s="2453"/>
      <c r="DL1646" s="2453"/>
      <c r="DM1646" s="2453"/>
      <c r="DN1646" s="2454"/>
    </row>
    <row r="1647" spans="15:118" ht="22.5" customHeight="1">
      <c r="P1647" s="2731" t="s">
        <v>1128</v>
      </c>
      <c r="Q1647" s="2570"/>
      <c r="R1647" s="2570"/>
      <c r="S1647" s="2570"/>
      <c r="T1647" s="2570"/>
      <c r="U1647" s="2570"/>
      <c r="V1647" s="2570"/>
      <c r="W1647" s="2570"/>
      <c r="X1647" s="2570"/>
      <c r="Y1647" s="2570"/>
      <c r="Z1647" s="2570"/>
      <c r="AA1647" s="2570"/>
      <c r="AB1647" s="2570"/>
      <c r="AC1647" s="2570"/>
      <c r="AD1647" s="2570"/>
      <c r="AE1647" s="2570"/>
      <c r="AF1647" s="2570"/>
      <c r="AG1647" s="2570"/>
      <c r="AH1647" s="2570"/>
      <c r="AI1647" s="2570"/>
      <c r="AJ1647" s="2570"/>
      <c r="AK1647" s="2570"/>
      <c r="AL1647" s="2570"/>
      <c r="AM1647" s="2570"/>
      <c r="AN1647" s="2570"/>
      <c r="AO1647" s="2570"/>
      <c r="AP1647" s="2570"/>
      <c r="AQ1647" s="2570"/>
      <c r="AR1647" s="2570"/>
      <c r="AS1647" s="2570"/>
      <c r="AT1647" s="2570"/>
      <c r="AU1647" s="2570"/>
      <c r="AV1647" s="2570"/>
      <c r="AW1647" s="2570"/>
      <c r="AX1647" s="2570"/>
      <c r="AY1647" s="2570"/>
      <c r="AZ1647" s="2570"/>
      <c r="BA1647" s="2570"/>
      <c r="BB1647" s="2570"/>
      <c r="BC1647" s="2571"/>
      <c r="BD1647" s="2446"/>
      <c r="BE1647" s="2447"/>
      <c r="BF1647" s="2447"/>
      <c r="BG1647" s="2447"/>
      <c r="BH1647" s="2447"/>
      <c r="BI1647" s="2447"/>
      <c r="BJ1647" s="2447"/>
      <c r="BK1647" s="2447"/>
      <c r="BL1647" s="2448"/>
      <c r="BM1647" s="2446" t="s">
        <v>1134</v>
      </c>
      <c r="BN1647" s="2447"/>
      <c r="BO1647" s="2447"/>
      <c r="BP1647" s="2447"/>
      <c r="BQ1647" s="2447"/>
      <c r="BR1647" s="2447"/>
      <c r="BS1647" s="2447"/>
      <c r="BT1647" s="2447"/>
      <c r="BU1647" s="2448"/>
      <c r="BV1647" s="2446"/>
      <c r="BW1647" s="2447"/>
      <c r="BX1647" s="2447"/>
      <c r="BY1647" s="2447"/>
      <c r="BZ1647" s="2447"/>
      <c r="CA1647" s="2447"/>
      <c r="CB1647" s="2447"/>
      <c r="CC1647" s="2447"/>
      <c r="CD1647" s="2448"/>
      <c r="CE1647" s="2446" t="s">
        <v>1134</v>
      </c>
      <c r="CF1647" s="2447"/>
      <c r="CG1647" s="2447"/>
      <c r="CH1647" s="2447"/>
      <c r="CI1647" s="2447"/>
      <c r="CJ1647" s="2447"/>
      <c r="CK1647" s="2447"/>
      <c r="CL1647" s="2447"/>
      <c r="CM1647" s="2448"/>
      <c r="CN1647" s="2446"/>
      <c r="CO1647" s="2447"/>
      <c r="CP1647" s="2447"/>
      <c r="CQ1647" s="2447"/>
      <c r="CR1647" s="2447"/>
      <c r="CS1647" s="2447"/>
      <c r="CT1647" s="2447"/>
      <c r="CU1647" s="2447"/>
      <c r="CV1647" s="2448"/>
      <c r="CW1647" s="2446"/>
      <c r="CX1647" s="2447"/>
      <c r="CY1647" s="2447"/>
      <c r="CZ1647" s="2447"/>
      <c r="DA1647" s="2447"/>
      <c r="DB1647" s="2447"/>
      <c r="DC1647" s="2447"/>
      <c r="DD1647" s="2447"/>
      <c r="DE1647" s="2448"/>
      <c r="DF1647" s="2446"/>
      <c r="DG1647" s="2447"/>
      <c r="DH1647" s="2447"/>
      <c r="DI1647" s="2447"/>
      <c r="DJ1647" s="2447"/>
      <c r="DK1647" s="2447"/>
      <c r="DL1647" s="2447"/>
      <c r="DM1647" s="2447"/>
      <c r="DN1647" s="2448"/>
    </row>
    <row r="1648" spans="15:118" ht="22.5" customHeight="1">
      <c r="P1648" s="2730" t="s">
        <v>1129</v>
      </c>
      <c r="Q1648" s="2568"/>
      <c r="R1648" s="2568"/>
      <c r="S1648" s="2568"/>
      <c r="T1648" s="2568"/>
      <c r="U1648" s="2568"/>
      <c r="V1648" s="2568"/>
      <c r="W1648" s="2568"/>
      <c r="X1648" s="2568"/>
      <c r="Y1648" s="2568"/>
      <c r="Z1648" s="2568"/>
      <c r="AA1648" s="2568"/>
      <c r="AB1648" s="2568"/>
      <c r="AC1648" s="2568"/>
      <c r="AD1648" s="2568"/>
      <c r="AE1648" s="2568"/>
      <c r="AF1648" s="2568"/>
      <c r="AG1648" s="2568"/>
      <c r="AH1648" s="2568"/>
      <c r="AI1648" s="2568"/>
      <c r="AJ1648" s="2568"/>
      <c r="AK1648" s="2568"/>
      <c r="AL1648" s="2568"/>
      <c r="AM1648" s="2568"/>
      <c r="AN1648" s="2568"/>
      <c r="AO1648" s="2568"/>
      <c r="AP1648" s="2568"/>
      <c r="AQ1648" s="2568"/>
      <c r="AR1648" s="2568"/>
      <c r="AS1648" s="2568"/>
      <c r="AT1648" s="2568"/>
      <c r="AU1648" s="2568"/>
      <c r="AV1648" s="2568"/>
      <c r="AW1648" s="2568"/>
      <c r="AX1648" s="2568"/>
      <c r="AY1648" s="2568"/>
      <c r="AZ1648" s="2568"/>
      <c r="BA1648" s="2568"/>
      <c r="BB1648" s="2568"/>
      <c r="BC1648" s="2569"/>
      <c r="BD1648" s="2452"/>
      <c r="BE1648" s="2453"/>
      <c r="BF1648" s="2453"/>
      <c r="BG1648" s="2453"/>
      <c r="BH1648" s="2453"/>
      <c r="BI1648" s="2453"/>
      <c r="BJ1648" s="2453"/>
      <c r="BK1648" s="2453"/>
      <c r="BL1648" s="2454"/>
      <c r="BM1648" s="2452"/>
      <c r="BN1648" s="2453"/>
      <c r="BO1648" s="2453"/>
      <c r="BP1648" s="2453"/>
      <c r="BQ1648" s="2453"/>
      <c r="BR1648" s="2453"/>
      <c r="BS1648" s="2453"/>
      <c r="BT1648" s="2453"/>
      <c r="BU1648" s="2454"/>
      <c r="BV1648" s="2452"/>
      <c r="BW1648" s="2453"/>
      <c r="BX1648" s="2453"/>
      <c r="BY1648" s="2453"/>
      <c r="BZ1648" s="2453"/>
      <c r="CA1648" s="2453"/>
      <c r="CB1648" s="2453"/>
      <c r="CC1648" s="2453"/>
      <c r="CD1648" s="2454"/>
      <c r="CE1648" s="2452"/>
      <c r="CF1648" s="2453"/>
      <c r="CG1648" s="2453"/>
      <c r="CH1648" s="2453"/>
      <c r="CI1648" s="2453"/>
      <c r="CJ1648" s="2453"/>
      <c r="CK1648" s="2453"/>
      <c r="CL1648" s="2453"/>
      <c r="CM1648" s="2454"/>
      <c r="CN1648" s="2452"/>
      <c r="CO1648" s="2453"/>
      <c r="CP1648" s="2453"/>
      <c r="CQ1648" s="2453"/>
      <c r="CR1648" s="2453"/>
      <c r="CS1648" s="2453"/>
      <c r="CT1648" s="2453"/>
      <c r="CU1648" s="2453"/>
      <c r="CV1648" s="2454"/>
      <c r="CW1648" s="2452"/>
      <c r="CX1648" s="2453"/>
      <c r="CY1648" s="2453"/>
      <c r="CZ1648" s="2453"/>
      <c r="DA1648" s="2453"/>
      <c r="DB1648" s="2453"/>
      <c r="DC1648" s="2453"/>
      <c r="DD1648" s="2453"/>
      <c r="DE1648" s="2454"/>
      <c r="DF1648" s="2452"/>
      <c r="DG1648" s="2453"/>
      <c r="DH1648" s="2453"/>
      <c r="DI1648" s="2453"/>
      <c r="DJ1648" s="2453"/>
      <c r="DK1648" s="2453"/>
      <c r="DL1648" s="2453"/>
      <c r="DM1648" s="2453"/>
      <c r="DN1648" s="2454"/>
    </row>
    <row r="1649" spans="16:118" ht="22.5" customHeight="1">
      <c r="P1649" s="2731" t="s">
        <v>1130</v>
      </c>
      <c r="Q1649" s="2570"/>
      <c r="R1649" s="2570"/>
      <c r="S1649" s="2570"/>
      <c r="T1649" s="2570"/>
      <c r="U1649" s="2570"/>
      <c r="V1649" s="2570"/>
      <c r="W1649" s="2570"/>
      <c r="X1649" s="2570"/>
      <c r="Y1649" s="2570"/>
      <c r="Z1649" s="2570"/>
      <c r="AA1649" s="2570"/>
      <c r="AB1649" s="2570"/>
      <c r="AC1649" s="2570"/>
      <c r="AD1649" s="2570"/>
      <c r="AE1649" s="2570"/>
      <c r="AF1649" s="2570"/>
      <c r="AG1649" s="2570"/>
      <c r="AH1649" s="2570"/>
      <c r="AI1649" s="2570"/>
      <c r="AJ1649" s="2570"/>
      <c r="AK1649" s="2570"/>
      <c r="AL1649" s="2570"/>
      <c r="AM1649" s="2570"/>
      <c r="AN1649" s="2570"/>
      <c r="AO1649" s="2570"/>
      <c r="AP1649" s="2570"/>
      <c r="AQ1649" s="2570"/>
      <c r="AR1649" s="2570"/>
      <c r="AS1649" s="2570"/>
      <c r="AT1649" s="2570"/>
      <c r="AU1649" s="2570"/>
      <c r="AV1649" s="2570"/>
      <c r="AW1649" s="2570"/>
      <c r="AX1649" s="2570"/>
      <c r="AY1649" s="2570"/>
      <c r="AZ1649" s="2570"/>
      <c r="BA1649" s="2570"/>
      <c r="BB1649" s="2570"/>
      <c r="BC1649" s="2571"/>
      <c r="BD1649" s="2446"/>
      <c r="BE1649" s="2447"/>
      <c r="BF1649" s="2447"/>
      <c r="BG1649" s="2447"/>
      <c r="BH1649" s="2447"/>
      <c r="BI1649" s="2447"/>
      <c r="BJ1649" s="2447"/>
      <c r="BK1649" s="2447"/>
      <c r="BL1649" s="2448"/>
      <c r="BM1649" s="2446"/>
      <c r="BN1649" s="2447"/>
      <c r="BO1649" s="2447"/>
      <c r="BP1649" s="2447"/>
      <c r="BQ1649" s="2447"/>
      <c r="BR1649" s="2447"/>
      <c r="BS1649" s="2447"/>
      <c r="BT1649" s="2447"/>
      <c r="BU1649" s="2448"/>
      <c r="BV1649" s="2446" t="s">
        <v>798</v>
      </c>
      <c r="BW1649" s="2447"/>
      <c r="BX1649" s="2447"/>
      <c r="BY1649" s="2447"/>
      <c r="BZ1649" s="2447"/>
      <c r="CA1649" s="2447"/>
      <c r="CB1649" s="2447"/>
      <c r="CC1649" s="2447"/>
      <c r="CD1649" s="2448"/>
      <c r="CE1649" s="2446"/>
      <c r="CF1649" s="2447"/>
      <c r="CG1649" s="2447"/>
      <c r="CH1649" s="2447"/>
      <c r="CI1649" s="2447"/>
      <c r="CJ1649" s="2447"/>
      <c r="CK1649" s="2447"/>
      <c r="CL1649" s="2447"/>
      <c r="CM1649" s="2448"/>
      <c r="CN1649" s="2446" t="s">
        <v>798</v>
      </c>
      <c r="CO1649" s="2447"/>
      <c r="CP1649" s="2447"/>
      <c r="CQ1649" s="2447"/>
      <c r="CR1649" s="2447"/>
      <c r="CS1649" s="2447"/>
      <c r="CT1649" s="2447"/>
      <c r="CU1649" s="2447"/>
      <c r="CV1649" s="2448"/>
      <c r="CW1649" s="2446"/>
      <c r="CX1649" s="2447"/>
      <c r="CY1649" s="2447"/>
      <c r="CZ1649" s="2447"/>
      <c r="DA1649" s="2447"/>
      <c r="DB1649" s="2447"/>
      <c r="DC1649" s="2447"/>
      <c r="DD1649" s="2447"/>
      <c r="DE1649" s="2448"/>
      <c r="DF1649" s="2446"/>
      <c r="DG1649" s="2447"/>
      <c r="DH1649" s="2447"/>
      <c r="DI1649" s="2447"/>
      <c r="DJ1649" s="2447"/>
      <c r="DK1649" s="2447"/>
      <c r="DL1649" s="2447"/>
      <c r="DM1649" s="2447"/>
      <c r="DN1649" s="2448"/>
    </row>
    <row r="1650" spans="16:118" ht="22.5" customHeight="1">
      <c r="P1650" s="2730" t="s">
        <v>1132</v>
      </c>
      <c r="Q1650" s="2568"/>
      <c r="R1650" s="2568"/>
      <c r="S1650" s="2568"/>
      <c r="T1650" s="2568"/>
      <c r="U1650" s="2568"/>
      <c r="V1650" s="2568"/>
      <c r="W1650" s="2568"/>
      <c r="X1650" s="2568"/>
      <c r="Y1650" s="2568"/>
      <c r="Z1650" s="2568"/>
      <c r="AA1650" s="2568"/>
      <c r="AB1650" s="2568"/>
      <c r="AC1650" s="2568"/>
      <c r="AD1650" s="2568"/>
      <c r="AE1650" s="2568"/>
      <c r="AF1650" s="2568"/>
      <c r="AG1650" s="2568"/>
      <c r="AH1650" s="2568"/>
      <c r="AI1650" s="2568"/>
      <c r="AJ1650" s="2568"/>
      <c r="AK1650" s="2568"/>
      <c r="AL1650" s="2568"/>
      <c r="AM1650" s="2568"/>
      <c r="AN1650" s="2568"/>
      <c r="AO1650" s="2568"/>
      <c r="AP1650" s="2568"/>
      <c r="AQ1650" s="2568"/>
      <c r="AR1650" s="2568"/>
      <c r="AS1650" s="2568"/>
      <c r="AT1650" s="2568"/>
      <c r="AU1650" s="2568"/>
      <c r="AV1650" s="2568"/>
      <c r="AW1650" s="2568"/>
      <c r="AX1650" s="2568"/>
      <c r="AY1650" s="2568"/>
      <c r="AZ1650" s="2568"/>
      <c r="BA1650" s="2568"/>
      <c r="BB1650" s="2568"/>
      <c r="BC1650" s="2569"/>
      <c r="BD1650" s="2452"/>
      <c r="BE1650" s="2453"/>
      <c r="BF1650" s="2453"/>
      <c r="BG1650" s="2453"/>
      <c r="BH1650" s="2453"/>
      <c r="BI1650" s="2453"/>
      <c r="BJ1650" s="2453"/>
      <c r="BK1650" s="2453"/>
      <c r="BL1650" s="2454"/>
      <c r="BM1650" s="2452"/>
      <c r="BN1650" s="2453"/>
      <c r="BO1650" s="2453"/>
      <c r="BP1650" s="2453"/>
      <c r="BQ1650" s="2453"/>
      <c r="BR1650" s="2453"/>
      <c r="BS1650" s="2453"/>
      <c r="BT1650" s="2453"/>
      <c r="BU1650" s="2454"/>
      <c r="BV1650" s="2452"/>
      <c r="BW1650" s="2453"/>
      <c r="BX1650" s="2453"/>
      <c r="BY1650" s="2453"/>
      <c r="BZ1650" s="2453"/>
      <c r="CA1650" s="2453"/>
      <c r="CB1650" s="2453"/>
      <c r="CC1650" s="2453"/>
      <c r="CD1650" s="2454"/>
      <c r="CE1650" s="2452"/>
      <c r="CF1650" s="2453"/>
      <c r="CG1650" s="2453"/>
      <c r="CH1650" s="2453"/>
      <c r="CI1650" s="2453"/>
      <c r="CJ1650" s="2453"/>
      <c r="CK1650" s="2453"/>
      <c r="CL1650" s="2453"/>
      <c r="CM1650" s="2454"/>
      <c r="CN1650" s="2452"/>
      <c r="CO1650" s="2453"/>
      <c r="CP1650" s="2453"/>
      <c r="CQ1650" s="2453"/>
      <c r="CR1650" s="2453"/>
      <c r="CS1650" s="2453"/>
      <c r="CT1650" s="2453"/>
      <c r="CU1650" s="2453"/>
      <c r="CV1650" s="2454"/>
      <c r="CW1650" s="2452"/>
      <c r="CX1650" s="2453"/>
      <c r="CY1650" s="2453"/>
      <c r="CZ1650" s="2453"/>
      <c r="DA1650" s="2453"/>
      <c r="DB1650" s="2453"/>
      <c r="DC1650" s="2453"/>
      <c r="DD1650" s="2453"/>
      <c r="DE1650" s="2454"/>
      <c r="DF1650" s="2452"/>
      <c r="DG1650" s="2453"/>
      <c r="DH1650" s="2453"/>
      <c r="DI1650" s="2453"/>
      <c r="DJ1650" s="2453"/>
      <c r="DK1650" s="2453"/>
      <c r="DL1650" s="2453"/>
      <c r="DM1650" s="2453"/>
      <c r="DN1650" s="2454"/>
    </row>
    <row r="1651" spans="16:118" ht="22.5" customHeight="1">
      <c r="P1651" s="2731" t="s">
        <v>1131</v>
      </c>
      <c r="Q1651" s="2570"/>
      <c r="R1651" s="2570"/>
      <c r="S1651" s="2570"/>
      <c r="T1651" s="2570"/>
      <c r="U1651" s="2570"/>
      <c r="V1651" s="2570"/>
      <c r="W1651" s="2570"/>
      <c r="X1651" s="2570"/>
      <c r="Y1651" s="2570"/>
      <c r="Z1651" s="2570"/>
      <c r="AA1651" s="2570"/>
      <c r="AB1651" s="2570"/>
      <c r="AC1651" s="2570"/>
      <c r="AD1651" s="2570"/>
      <c r="AE1651" s="2570"/>
      <c r="AF1651" s="2570"/>
      <c r="AG1651" s="2570"/>
      <c r="AH1651" s="2570"/>
      <c r="AI1651" s="2570"/>
      <c r="AJ1651" s="2570"/>
      <c r="AK1651" s="2570"/>
      <c r="AL1651" s="2570"/>
      <c r="AM1651" s="2570"/>
      <c r="AN1651" s="2570"/>
      <c r="AO1651" s="2570"/>
      <c r="AP1651" s="2570"/>
      <c r="AQ1651" s="2570"/>
      <c r="AR1651" s="2570"/>
      <c r="AS1651" s="2570"/>
      <c r="AT1651" s="2570"/>
      <c r="AU1651" s="2570"/>
      <c r="AV1651" s="2570"/>
      <c r="AW1651" s="2570"/>
      <c r="AX1651" s="2570"/>
      <c r="AY1651" s="2570"/>
      <c r="AZ1651" s="2570"/>
      <c r="BA1651" s="2570"/>
      <c r="BB1651" s="2570"/>
      <c r="BC1651" s="2571"/>
      <c r="BD1651" s="2446" t="s">
        <v>1134</v>
      </c>
      <c r="BE1651" s="2447"/>
      <c r="BF1651" s="2447"/>
      <c r="BG1651" s="2447"/>
      <c r="BH1651" s="2447"/>
      <c r="BI1651" s="2447"/>
      <c r="BJ1651" s="2447"/>
      <c r="BK1651" s="2447"/>
      <c r="BL1651" s="2448"/>
      <c r="BM1651" s="2446" t="s">
        <v>1134</v>
      </c>
      <c r="BN1651" s="2447"/>
      <c r="BO1651" s="2447"/>
      <c r="BP1651" s="2447"/>
      <c r="BQ1651" s="2447"/>
      <c r="BR1651" s="2447"/>
      <c r="BS1651" s="2447"/>
      <c r="BT1651" s="2447"/>
      <c r="BU1651" s="2448"/>
      <c r="BV1651" s="2446" t="s">
        <v>1134</v>
      </c>
      <c r="BW1651" s="2447"/>
      <c r="BX1651" s="2447"/>
      <c r="BY1651" s="2447"/>
      <c r="BZ1651" s="2447"/>
      <c r="CA1651" s="2447"/>
      <c r="CB1651" s="2447"/>
      <c r="CC1651" s="2447"/>
      <c r="CD1651" s="2448"/>
      <c r="CE1651" s="2446" t="s">
        <v>1134</v>
      </c>
      <c r="CF1651" s="2447"/>
      <c r="CG1651" s="2447"/>
      <c r="CH1651" s="2447"/>
      <c r="CI1651" s="2447"/>
      <c r="CJ1651" s="2447"/>
      <c r="CK1651" s="2447"/>
      <c r="CL1651" s="2447"/>
      <c r="CM1651" s="2448"/>
      <c r="CN1651" s="2446" t="s">
        <v>1134</v>
      </c>
      <c r="CO1651" s="2447"/>
      <c r="CP1651" s="2447"/>
      <c r="CQ1651" s="2447"/>
      <c r="CR1651" s="2447"/>
      <c r="CS1651" s="2447"/>
      <c r="CT1651" s="2447"/>
      <c r="CU1651" s="2447"/>
      <c r="CV1651" s="2448"/>
      <c r="CW1651" s="2446" t="s">
        <v>1134</v>
      </c>
      <c r="CX1651" s="2447"/>
      <c r="CY1651" s="2447"/>
      <c r="CZ1651" s="2447"/>
      <c r="DA1651" s="2447"/>
      <c r="DB1651" s="2447"/>
      <c r="DC1651" s="2447"/>
      <c r="DD1651" s="2447"/>
      <c r="DE1651" s="2448"/>
      <c r="DF1651" s="2446"/>
      <c r="DG1651" s="2447"/>
      <c r="DH1651" s="2447"/>
      <c r="DI1651" s="2447"/>
      <c r="DJ1651" s="2447"/>
      <c r="DK1651" s="2447"/>
      <c r="DL1651" s="2447"/>
      <c r="DM1651" s="2447"/>
      <c r="DN1651" s="2448"/>
    </row>
    <row r="1652" spans="16:118" ht="22.5" customHeight="1">
      <c r="P1652" s="2730" t="s">
        <v>1156</v>
      </c>
      <c r="Q1652" s="2568"/>
      <c r="R1652" s="2568"/>
      <c r="S1652" s="2568"/>
      <c r="T1652" s="2568"/>
      <c r="U1652" s="2568"/>
      <c r="V1652" s="2568"/>
      <c r="W1652" s="2568"/>
      <c r="X1652" s="2568"/>
      <c r="Y1652" s="2568"/>
      <c r="Z1652" s="2568"/>
      <c r="AA1652" s="2568"/>
      <c r="AB1652" s="2568"/>
      <c r="AC1652" s="2568"/>
      <c r="AD1652" s="2568"/>
      <c r="AE1652" s="2568"/>
      <c r="AF1652" s="2568"/>
      <c r="AG1652" s="2568"/>
      <c r="AH1652" s="2568"/>
      <c r="AI1652" s="2568"/>
      <c r="AJ1652" s="2568"/>
      <c r="AK1652" s="2568"/>
      <c r="AL1652" s="2568"/>
      <c r="AM1652" s="2568"/>
      <c r="AN1652" s="2568"/>
      <c r="AO1652" s="2568"/>
      <c r="AP1652" s="2568"/>
      <c r="AQ1652" s="2568"/>
      <c r="AR1652" s="2568"/>
      <c r="AS1652" s="2568"/>
      <c r="AT1652" s="2568"/>
      <c r="AU1652" s="2568"/>
      <c r="AV1652" s="2568"/>
      <c r="AW1652" s="2568"/>
      <c r="AX1652" s="2568"/>
      <c r="AY1652" s="2568"/>
      <c r="AZ1652" s="2568"/>
      <c r="BA1652" s="2568"/>
      <c r="BB1652" s="2568"/>
      <c r="BC1652" s="2569"/>
      <c r="BD1652" s="2452"/>
      <c r="BE1652" s="2453"/>
      <c r="BF1652" s="2453"/>
      <c r="BG1652" s="2453"/>
      <c r="BH1652" s="2453"/>
      <c r="BI1652" s="2453"/>
      <c r="BJ1652" s="2453"/>
      <c r="BK1652" s="2453"/>
      <c r="BL1652" s="2454"/>
      <c r="BM1652" s="2452"/>
      <c r="BN1652" s="2453"/>
      <c r="BO1652" s="2453"/>
      <c r="BP1652" s="2453"/>
      <c r="BQ1652" s="2453"/>
      <c r="BR1652" s="2453"/>
      <c r="BS1652" s="2453"/>
      <c r="BT1652" s="2453"/>
      <c r="BU1652" s="2454"/>
      <c r="BV1652" s="2452"/>
      <c r="BW1652" s="2453"/>
      <c r="BX1652" s="2453"/>
      <c r="BY1652" s="2453"/>
      <c r="BZ1652" s="2453"/>
      <c r="CA1652" s="2453"/>
      <c r="CB1652" s="2453"/>
      <c r="CC1652" s="2453"/>
      <c r="CD1652" s="2454"/>
      <c r="CE1652" s="2452"/>
      <c r="CF1652" s="2453"/>
      <c r="CG1652" s="2453"/>
      <c r="CH1652" s="2453"/>
      <c r="CI1652" s="2453"/>
      <c r="CJ1652" s="2453"/>
      <c r="CK1652" s="2453"/>
      <c r="CL1652" s="2453"/>
      <c r="CM1652" s="2454"/>
      <c r="CN1652" s="2452"/>
      <c r="CO1652" s="2453"/>
      <c r="CP1652" s="2453"/>
      <c r="CQ1652" s="2453"/>
      <c r="CR1652" s="2453"/>
      <c r="CS1652" s="2453"/>
      <c r="CT1652" s="2453"/>
      <c r="CU1652" s="2453"/>
      <c r="CV1652" s="2454"/>
      <c r="CW1652" s="2452"/>
      <c r="CX1652" s="2453"/>
      <c r="CY1652" s="2453"/>
      <c r="CZ1652" s="2453"/>
      <c r="DA1652" s="2453"/>
      <c r="DB1652" s="2453"/>
      <c r="DC1652" s="2453"/>
      <c r="DD1652" s="2453"/>
      <c r="DE1652" s="2454"/>
      <c r="DF1652" s="2452"/>
      <c r="DG1652" s="2453"/>
      <c r="DH1652" s="2453"/>
      <c r="DI1652" s="2453"/>
      <c r="DJ1652" s="2453"/>
      <c r="DK1652" s="2453"/>
      <c r="DL1652" s="2453"/>
      <c r="DM1652" s="2453"/>
      <c r="DN1652" s="2454"/>
    </row>
    <row r="1653" spans="16:118" ht="22.5" customHeight="1">
      <c r="Q1653" s="476" t="s">
        <v>1133</v>
      </c>
    </row>
    <row r="1654" spans="16:118" ht="22.5" customHeight="1"/>
    <row r="1655" spans="16:118" ht="22.5" customHeight="1"/>
    <row r="1656" spans="16:118" ht="22.5" customHeight="1"/>
    <row r="1657" spans="16:118" ht="22.5" customHeight="1"/>
    <row r="1658" spans="16:118" ht="22.5" customHeight="1"/>
    <row r="1659" spans="16:118" ht="22.5" customHeight="1"/>
    <row r="1660" spans="16:118" ht="22.5" customHeight="1"/>
    <row r="1661" spans="16:118" ht="22.5" customHeight="1"/>
    <row r="1662" spans="16:118" ht="22.5" customHeight="1"/>
    <row r="1663" spans="16:118" ht="22.5" customHeight="1"/>
    <row r="1664" spans="16:118" ht="22.5" customHeight="1"/>
    <row r="1665" spans="3:124" ht="22.5" customHeight="1"/>
    <row r="1666" spans="3:124" ht="22.5" customHeight="1"/>
    <row r="1667" spans="3:124" ht="22.5" customHeight="1"/>
    <row r="1668" spans="3:124" ht="22.5" customHeight="1"/>
    <row r="1669" spans="3:124" ht="22.5" customHeight="1"/>
    <row r="1670" spans="3:124" ht="22.5" customHeight="1"/>
    <row r="1671" spans="3:124" ht="22.5" customHeight="1"/>
    <row r="1672" spans="3:124" ht="22.5" customHeight="1"/>
    <row r="1673" spans="3:124" ht="24" customHeight="1">
      <c r="BH1673" s="2464" t="s">
        <v>610</v>
      </c>
      <c r="BI1673" s="2464"/>
      <c r="BJ1673" s="2464"/>
      <c r="BK1673" s="2464"/>
      <c r="BL1673" s="2464"/>
      <c r="BM1673" s="2358">
        <v>26</v>
      </c>
      <c r="BN1673" s="2358"/>
      <c r="BO1673" s="2358"/>
      <c r="BP1673" s="2358"/>
      <c r="BQ1673" s="2358"/>
      <c r="BR1673" s="2465" t="s">
        <v>610</v>
      </c>
      <c r="BS1673" s="2465"/>
      <c r="BT1673" s="2465"/>
      <c r="BU1673" s="2465"/>
      <c r="BV1673" s="2465"/>
    </row>
    <row r="1674" spans="3:124" ht="24" customHeight="1">
      <c r="BH1674" s="596"/>
      <c r="BI1674" s="596"/>
      <c r="BJ1674" s="596"/>
      <c r="BK1674" s="596"/>
      <c r="BL1674" s="596"/>
      <c r="BM1674" s="595"/>
      <c r="BN1674" s="595"/>
      <c r="BO1674" s="595"/>
      <c r="BP1674" s="595"/>
      <c r="BQ1674" s="595"/>
      <c r="BR1674" s="597"/>
      <c r="BS1674" s="597"/>
      <c r="BT1674" s="597"/>
      <c r="BU1674" s="597"/>
      <c r="BV1674" s="597"/>
    </row>
    <row r="1675" spans="3:124" ht="24">
      <c r="C1675" s="482"/>
      <c r="D1675" s="482"/>
      <c r="E1675" s="482"/>
      <c r="F1675" s="482"/>
      <c r="G1675" s="482"/>
      <c r="H1675" s="482"/>
      <c r="I1675" s="482"/>
      <c r="J1675" s="482"/>
      <c r="K1675" s="482"/>
      <c r="L1675" s="482"/>
      <c r="M1675" s="482"/>
      <c r="N1675" s="482"/>
      <c r="O1675" s="482"/>
      <c r="P1675" s="482"/>
      <c r="Q1675" s="482"/>
      <c r="R1675" s="482"/>
      <c r="S1675" s="482"/>
      <c r="T1675" s="482"/>
      <c r="U1675" s="482"/>
      <c r="V1675" s="482"/>
      <c r="W1675" s="482"/>
      <c r="X1675" s="482"/>
      <c r="Y1675" s="482"/>
      <c r="Z1675" s="482"/>
      <c r="AA1675" s="482"/>
      <c r="AB1675" s="482"/>
      <c r="AC1675" s="482"/>
      <c r="AD1675" s="482"/>
      <c r="AE1675" s="482"/>
      <c r="AF1675" s="482"/>
      <c r="AG1675" s="482"/>
      <c r="AH1675" s="482"/>
      <c r="AI1675" s="482"/>
      <c r="AJ1675" s="482"/>
      <c r="AK1675" s="482"/>
      <c r="AL1675" s="482"/>
      <c r="AM1675" s="482"/>
      <c r="AV1675" s="2476" t="s">
        <v>1108</v>
      </c>
      <c r="AW1675" s="2476"/>
      <c r="AX1675" s="2476"/>
      <c r="AY1675" s="2476"/>
      <c r="AZ1675" s="2476"/>
      <c r="BA1675" s="2476"/>
      <c r="BB1675" s="2476"/>
      <c r="BC1675" s="2476"/>
      <c r="BD1675" s="2476"/>
      <c r="BE1675" s="2476"/>
      <c r="BF1675" s="2476"/>
      <c r="BG1675" s="2476"/>
      <c r="BH1675" s="2476"/>
      <c r="BI1675" s="2476"/>
      <c r="BJ1675" s="2476"/>
      <c r="BK1675" s="2476"/>
      <c r="BL1675" s="2476"/>
      <c r="BM1675" s="2476"/>
      <c r="BN1675" s="2476"/>
      <c r="BO1675" s="2476"/>
      <c r="BP1675" s="2476"/>
      <c r="BQ1675" s="2476"/>
      <c r="BR1675" s="2476"/>
      <c r="BS1675" s="2476"/>
      <c r="BT1675" s="2476"/>
      <c r="BU1675" s="2476"/>
      <c r="BV1675" s="2476"/>
      <c r="BW1675" s="2476"/>
      <c r="BX1675" s="2476"/>
      <c r="BY1675" s="2476"/>
      <c r="BZ1675" s="2476"/>
      <c r="CA1675" s="2476"/>
      <c r="CB1675" s="2476"/>
      <c r="CC1675" s="2476"/>
      <c r="CD1675" s="2476"/>
      <c r="CE1675" s="2476"/>
      <c r="CF1675" s="482"/>
      <c r="CG1675" s="482"/>
      <c r="CH1675" s="482"/>
      <c r="CI1675" s="482"/>
      <c r="CJ1675" s="482"/>
      <c r="CK1675" s="482"/>
      <c r="CL1675" s="482"/>
      <c r="CM1675" s="482"/>
      <c r="CN1675" s="482"/>
      <c r="CO1675" s="482"/>
      <c r="CP1675" s="482"/>
      <c r="CQ1675" s="482"/>
      <c r="CR1675" s="482"/>
      <c r="CS1675" s="482"/>
      <c r="CT1675" s="482"/>
      <c r="CU1675" s="482"/>
      <c r="CV1675" s="482"/>
      <c r="CW1675" s="482"/>
    </row>
    <row r="1676" spans="3:124" ht="22.5" customHeight="1"/>
    <row r="1677" spans="3:124" ht="22.5" customHeight="1">
      <c r="J1677" s="2465" t="s">
        <v>1135</v>
      </c>
      <c r="K1677" s="2465"/>
      <c r="L1677" s="2465"/>
      <c r="M1677" s="2465"/>
      <c r="N1677" s="2465"/>
      <c r="O1677" s="2465"/>
      <c r="P1677" s="2465"/>
      <c r="Q1677" s="2465"/>
      <c r="R1677" s="2465"/>
      <c r="S1677" s="2465"/>
      <c r="T1677" s="2465"/>
      <c r="U1677" s="2465"/>
      <c r="V1677" s="2465"/>
      <c r="W1677" s="2465"/>
      <c r="X1677" s="2465"/>
      <c r="Y1677" s="2465"/>
      <c r="Z1677" s="2465"/>
      <c r="AA1677" s="2465"/>
      <c r="AB1677" s="2465"/>
      <c r="AC1677" s="2465"/>
      <c r="AD1677" s="2465"/>
      <c r="AE1677" s="2465"/>
      <c r="AF1677" s="2465"/>
      <c r="AG1677" s="2465"/>
      <c r="AH1677" s="2465"/>
      <c r="AI1677" s="2465"/>
      <c r="AJ1677" s="2465"/>
      <c r="AK1677" s="2465"/>
      <c r="AL1677" s="2465"/>
      <c r="AM1677" s="2465"/>
      <c r="AN1677" s="2465"/>
      <c r="AO1677" s="2465"/>
      <c r="AP1677" s="2465"/>
      <c r="AQ1677" s="2465"/>
      <c r="AR1677" s="2465"/>
      <c r="AS1677" s="2465"/>
      <c r="AT1677" s="2465"/>
      <c r="AU1677" s="2465"/>
      <c r="AV1677" s="2465"/>
      <c r="AW1677" s="2465"/>
      <c r="AX1677" s="2465"/>
      <c r="AY1677" s="2465"/>
      <c r="AZ1677" s="2465"/>
      <c r="BA1677" s="2465"/>
      <c r="BB1677" s="2465"/>
      <c r="BC1677" s="2465"/>
      <c r="BD1677" s="2465"/>
      <c r="BE1677" s="2465"/>
      <c r="BF1677" s="2465"/>
      <c r="BG1677" s="2465"/>
      <c r="BH1677" s="2465"/>
      <c r="BI1677" s="2465"/>
      <c r="BJ1677" s="2465"/>
      <c r="BK1677" s="2465"/>
      <c r="BL1677" s="2465"/>
    </row>
    <row r="1678" spans="3:124" ht="12.75" customHeight="1"/>
    <row r="1679" spans="3:124" ht="22.5" customHeight="1">
      <c r="K1679" s="2473" t="s">
        <v>1136</v>
      </c>
      <c r="L1679" s="2554"/>
      <c r="M1679" s="2554"/>
      <c r="N1679" s="2554"/>
      <c r="O1679" s="2554"/>
      <c r="P1679" s="2554"/>
      <c r="Q1679" s="2554"/>
      <c r="R1679" s="2554"/>
      <c r="S1679" s="2554"/>
      <c r="T1679" s="2554"/>
      <c r="U1679" s="2554"/>
      <c r="V1679" s="2554"/>
      <c r="W1679" s="2554"/>
      <c r="X1679" s="2475"/>
      <c r="Y1679" s="2473" t="s">
        <v>1137</v>
      </c>
      <c r="Z1679" s="2554"/>
      <c r="AA1679" s="2554"/>
      <c r="AB1679" s="2554"/>
      <c r="AC1679" s="2554"/>
      <c r="AD1679" s="2554"/>
      <c r="AE1679" s="2554"/>
      <c r="AF1679" s="2554"/>
      <c r="AG1679" s="2554"/>
      <c r="AH1679" s="2554"/>
      <c r="AI1679" s="2554"/>
      <c r="AJ1679" s="2554"/>
      <c r="AK1679" s="2554"/>
      <c r="AL1679" s="2475"/>
      <c r="AM1679" s="2473" t="s">
        <v>1138</v>
      </c>
      <c r="AN1679" s="2554"/>
      <c r="AO1679" s="2554"/>
      <c r="AP1679" s="2554"/>
      <c r="AQ1679" s="2554"/>
      <c r="AR1679" s="2554"/>
      <c r="AS1679" s="2554"/>
      <c r="AT1679" s="2554"/>
      <c r="AU1679" s="2554"/>
      <c r="AV1679" s="2554"/>
      <c r="AW1679" s="2554"/>
      <c r="AX1679" s="2554"/>
      <c r="AY1679" s="2554"/>
      <c r="AZ1679" s="2475"/>
      <c r="BA1679" s="2473" t="s">
        <v>1139</v>
      </c>
      <c r="BB1679" s="2554"/>
      <c r="BC1679" s="2554"/>
      <c r="BD1679" s="2554"/>
      <c r="BE1679" s="2554"/>
      <c r="BF1679" s="2554"/>
      <c r="BG1679" s="2554"/>
      <c r="BH1679" s="2554"/>
      <c r="BI1679" s="2554"/>
      <c r="BJ1679" s="2554"/>
      <c r="BK1679" s="2554"/>
      <c r="BL1679" s="2554"/>
      <c r="BM1679" s="2554"/>
      <c r="BN1679" s="2554"/>
      <c r="BO1679" s="2554"/>
      <c r="BP1679" s="2554"/>
      <c r="BQ1679" s="2554"/>
      <c r="BR1679" s="2554"/>
      <c r="BS1679" s="2554"/>
      <c r="BT1679" s="2554"/>
      <c r="BU1679" s="2554"/>
      <c r="BV1679" s="2554"/>
      <c r="BW1679" s="2554"/>
      <c r="BX1679" s="2554"/>
      <c r="BY1679" s="2554"/>
      <c r="BZ1679" s="2554"/>
      <c r="CA1679" s="2554"/>
      <c r="CB1679" s="2554"/>
      <c r="CC1679" s="2554"/>
      <c r="CD1679" s="2554"/>
      <c r="CE1679" s="2554"/>
      <c r="CF1679" s="2554"/>
      <c r="CG1679" s="2475"/>
      <c r="CH1679" s="2473" t="s">
        <v>1140</v>
      </c>
      <c r="CI1679" s="2554"/>
      <c r="CJ1679" s="2554"/>
      <c r="CK1679" s="2554"/>
      <c r="CL1679" s="2554"/>
      <c r="CM1679" s="2554"/>
      <c r="CN1679" s="2554"/>
      <c r="CO1679" s="2554"/>
      <c r="CP1679" s="2554"/>
      <c r="CQ1679" s="2554"/>
      <c r="CR1679" s="2554"/>
      <c r="CS1679" s="2554"/>
      <c r="CT1679" s="2554"/>
      <c r="CU1679" s="2554"/>
      <c r="CV1679" s="2554"/>
      <c r="CW1679" s="2554"/>
      <c r="CX1679" s="2554"/>
      <c r="CY1679" s="2554"/>
      <c r="CZ1679" s="2554"/>
      <c r="DA1679" s="2554"/>
      <c r="DB1679" s="2554"/>
      <c r="DC1679" s="2475"/>
      <c r="DD1679" s="2473" t="s">
        <v>1141</v>
      </c>
      <c r="DE1679" s="2554"/>
      <c r="DF1679" s="2554"/>
      <c r="DG1679" s="2554"/>
      <c r="DH1679" s="2554"/>
      <c r="DI1679" s="2554"/>
      <c r="DJ1679" s="2554"/>
      <c r="DK1679" s="2554"/>
      <c r="DL1679" s="2554"/>
      <c r="DM1679" s="2554"/>
      <c r="DN1679" s="2554"/>
      <c r="DO1679" s="2554"/>
      <c r="DP1679" s="2554"/>
      <c r="DQ1679" s="2554"/>
      <c r="DR1679" s="2554"/>
      <c r="DS1679" s="2554"/>
      <c r="DT1679" s="2475"/>
    </row>
    <row r="1680" spans="3:124" ht="21" customHeight="1">
      <c r="K1680" s="2508" t="s">
        <v>1157</v>
      </c>
      <c r="L1680" s="2509"/>
      <c r="M1680" s="2509"/>
      <c r="N1680" s="2509"/>
      <c r="O1680" s="2509"/>
      <c r="P1680" s="2509"/>
      <c r="Q1680" s="2509"/>
      <c r="R1680" s="2509"/>
      <c r="S1680" s="2509"/>
      <c r="T1680" s="2509"/>
      <c r="U1680" s="2509"/>
      <c r="V1680" s="2509"/>
      <c r="W1680" s="2509"/>
      <c r="X1680" s="2510"/>
      <c r="Y1680" s="2508" t="s">
        <v>1158</v>
      </c>
      <c r="Z1680" s="2509"/>
      <c r="AA1680" s="2509"/>
      <c r="AB1680" s="2509"/>
      <c r="AC1680" s="2509"/>
      <c r="AD1680" s="2509"/>
      <c r="AE1680" s="2509"/>
      <c r="AF1680" s="2509"/>
      <c r="AG1680" s="2509"/>
      <c r="AH1680" s="2509"/>
      <c r="AI1680" s="2509"/>
      <c r="AJ1680" s="2509"/>
      <c r="AK1680" s="2509"/>
      <c r="AL1680" s="2510"/>
      <c r="AM1680" s="2505" t="s">
        <v>1160</v>
      </c>
      <c r="AN1680" s="2506"/>
      <c r="AO1680" s="2506"/>
      <c r="AP1680" s="2506"/>
      <c r="AQ1680" s="2506"/>
      <c r="AR1680" s="2506"/>
      <c r="AS1680" s="2506"/>
      <c r="AT1680" s="2506"/>
      <c r="AU1680" s="2506"/>
      <c r="AV1680" s="2506"/>
      <c r="AW1680" s="2506"/>
      <c r="AX1680" s="2506"/>
      <c r="AY1680" s="2506"/>
      <c r="AZ1680" s="2507"/>
      <c r="BA1680" s="2505" t="s">
        <v>1142</v>
      </c>
      <c r="BB1680" s="2506"/>
      <c r="BC1680" s="2506"/>
      <c r="BD1680" s="2506"/>
      <c r="BE1680" s="2506"/>
      <c r="BF1680" s="2506"/>
      <c r="BG1680" s="2506"/>
      <c r="BH1680" s="2506"/>
      <c r="BI1680" s="2506"/>
      <c r="BJ1680" s="2506"/>
      <c r="BK1680" s="2506"/>
      <c r="BL1680" s="2506"/>
      <c r="BM1680" s="2506"/>
      <c r="BN1680" s="2506"/>
      <c r="BO1680" s="2506"/>
      <c r="BP1680" s="2506"/>
      <c r="BQ1680" s="2506"/>
      <c r="BR1680" s="2506"/>
      <c r="BS1680" s="2506"/>
      <c r="BT1680" s="2506"/>
      <c r="BU1680" s="2506"/>
      <c r="BV1680" s="2506"/>
      <c r="BW1680" s="2506"/>
      <c r="BX1680" s="2506"/>
      <c r="BY1680" s="2506"/>
      <c r="BZ1680" s="2506"/>
      <c r="CA1680" s="2506"/>
      <c r="CB1680" s="2506"/>
      <c r="CC1680" s="2506"/>
      <c r="CD1680" s="2506"/>
      <c r="CE1680" s="2506"/>
      <c r="CF1680" s="2506"/>
      <c r="CG1680" s="2507"/>
      <c r="CH1680" s="2732" t="s">
        <v>1161</v>
      </c>
      <c r="CI1680" s="2733"/>
      <c r="CJ1680" s="2733"/>
      <c r="CK1680" s="2733"/>
      <c r="CL1680" s="2733"/>
      <c r="CM1680" s="2733"/>
      <c r="CN1680" s="2733"/>
      <c r="CO1680" s="2733"/>
      <c r="CP1680" s="2733"/>
      <c r="CQ1680" s="2733"/>
      <c r="CR1680" s="2733"/>
      <c r="CS1680" s="2733"/>
      <c r="CT1680" s="2733"/>
      <c r="CU1680" s="2733"/>
      <c r="CV1680" s="2733"/>
      <c r="CW1680" s="2733"/>
      <c r="CX1680" s="2733"/>
      <c r="CY1680" s="2733"/>
      <c r="CZ1680" s="2733"/>
      <c r="DA1680" s="2733"/>
      <c r="DB1680" s="2733"/>
      <c r="DC1680" s="2734"/>
      <c r="DD1680" s="2508"/>
      <c r="DE1680" s="2509"/>
      <c r="DF1680" s="2509"/>
      <c r="DG1680" s="2509"/>
      <c r="DH1680" s="2509"/>
      <c r="DI1680" s="2509"/>
      <c r="DJ1680" s="2509"/>
      <c r="DK1680" s="2509"/>
      <c r="DL1680" s="2509"/>
      <c r="DM1680" s="2509"/>
      <c r="DN1680" s="2509"/>
      <c r="DO1680" s="2509"/>
      <c r="DP1680" s="2509"/>
      <c r="DQ1680" s="2509"/>
      <c r="DR1680" s="2509"/>
      <c r="DS1680" s="2509"/>
      <c r="DT1680" s="2510"/>
    </row>
    <row r="1681" spans="11:124" ht="21" customHeight="1">
      <c r="K1681" s="2695"/>
      <c r="L1681" s="2518"/>
      <c r="M1681" s="2518"/>
      <c r="N1681" s="2518"/>
      <c r="O1681" s="2518"/>
      <c r="P1681" s="2518"/>
      <c r="Q1681" s="2518"/>
      <c r="R1681" s="2518"/>
      <c r="S1681" s="2518"/>
      <c r="T1681" s="2518"/>
      <c r="U1681" s="2518"/>
      <c r="V1681" s="2518"/>
      <c r="W1681" s="2518"/>
      <c r="X1681" s="2519"/>
      <c r="Y1681" s="2695" t="s">
        <v>1159</v>
      </c>
      <c r="Z1681" s="2518"/>
      <c r="AA1681" s="2518"/>
      <c r="AB1681" s="2518"/>
      <c r="AC1681" s="2518"/>
      <c r="AD1681" s="2518"/>
      <c r="AE1681" s="2518"/>
      <c r="AF1681" s="2518"/>
      <c r="AG1681" s="2518"/>
      <c r="AH1681" s="2518"/>
      <c r="AI1681" s="2518"/>
      <c r="AJ1681" s="2518"/>
      <c r="AK1681" s="2518"/>
      <c r="AL1681" s="2519"/>
      <c r="AM1681" s="2735"/>
      <c r="AN1681" s="2515"/>
      <c r="AO1681" s="2515"/>
      <c r="AP1681" s="2515"/>
      <c r="AQ1681" s="2515"/>
      <c r="AR1681" s="2515"/>
      <c r="AS1681" s="2515"/>
      <c r="AT1681" s="2515"/>
      <c r="AU1681" s="2515"/>
      <c r="AV1681" s="2515"/>
      <c r="AW1681" s="2515"/>
      <c r="AX1681" s="2515"/>
      <c r="AY1681" s="2515"/>
      <c r="AZ1681" s="2516"/>
      <c r="BA1681" s="2736"/>
      <c r="BB1681" s="2737"/>
      <c r="BC1681" s="2737"/>
      <c r="BD1681" s="2737"/>
      <c r="BE1681" s="2737"/>
      <c r="BF1681" s="2737"/>
      <c r="BG1681" s="2737"/>
      <c r="BH1681" s="2737"/>
      <c r="BI1681" s="2737"/>
      <c r="BJ1681" s="2737"/>
      <c r="BK1681" s="2737"/>
      <c r="BL1681" s="2737"/>
      <c r="BM1681" s="2737"/>
      <c r="BN1681" s="2737"/>
      <c r="BO1681" s="2737"/>
      <c r="BP1681" s="2737"/>
      <c r="BQ1681" s="2737"/>
      <c r="BR1681" s="2737"/>
      <c r="BS1681" s="2737"/>
      <c r="BT1681" s="2737"/>
      <c r="BU1681" s="2737"/>
      <c r="BV1681" s="2737"/>
      <c r="BW1681" s="2737"/>
      <c r="BX1681" s="2737"/>
      <c r="BY1681" s="2737"/>
      <c r="BZ1681" s="2737"/>
      <c r="CA1681" s="2737"/>
      <c r="CB1681" s="2737"/>
      <c r="CC1681" s="2737"/>
      <c r="CD1681" s="2737"/>
      <c r="CE1681" s="2737"/>
      <c r="CF1681" s="2737"/>
      <c r="CG1681" s="2738"/>
      <c r="CH1681" s="2739" t="s">
        <v>1162</v>
      </c>
      <c r="CI1681" s="2740"/>
      <c r="CJ1681" s="2740"/>
      <c r="CK1681" s="2740"/>
      <c r="CL1681" s="2740"/>
      <c r="CM1681" s="2740"/>
      <c r="CN1681" s="2740"/>
      <c r="CO1681" s="2740"/>
      <c r="CP1681" s="2740"/>
      <c r="CQ1681" s="2740"/>
      <c r="CR1681" s="2740"/>
      <c r="CS1681" s="2740"/>
      <c r="CT1681" s="2740"/>
      <c r="CU1681" s="2740"/>
      <c r="CV1681" s="2740"/>
      <c r="CW1681" s="2740"/>
      <c r="CX1681" s="2740"/>
      <c r="CY1681" s="2740"/>
      <c r="CZ1681" s="2740"/>
      <c r="DA1681" s="2740"/>
      <c r="DB1681" s="2740"/>
      <c r="DC1681" s="2741"/>
      <c r="DD1681" s="2695" t="s">
        <v>1169</v>
      </c>
      <c r="DE1681" s="2518"/>
      <c r="DF1681" s="2518"/>
      <c r="DG1681" s="2518"/>
      <c r="DH1681" s="2518"/>
      <c r="DI1681" s="2518"/>
      <c r="DJ1681" s="2518"/>
      <c r="DK1681" s="2518"/>
      <c r="DL1681" s="2518"/>
      <c r="DM1681" s="2518"/>
      <c r="DN1681" s="2518"/>
      <c r="DO1681" s="2518"/>
      <c r="DP1681" s="2518"/>
      <c r="DQ1681" s="2518"/>
      <c r="DR1681" s="2518"/>
      <c r="DS1681" s="2518"/>
      <c r="DT1681" s="2519"/>
    </row>
    <row r="1682" spans="11:124" ht="21" customHeight="1">
      <c r="K1682" s="2695"/>
      <c r="L1682" s="2518"/>
      <c r="M1682" s="2518"/>
      <c r="N1682" s="2518"/>
      <c r="O1682" s="2518"/>
      <c r="P1682" s="2518"/>
      <c r="Q1682" s="2518"/>
      <c r="R1682" s="2518"/>
      <c r="S1682" s="2518"/>
      <c r="T1682" s="2518"/>
      <c r="U1682" s="2518"/>
      <c r="V1682" s="2518"/>
      <c r="W1682" s="2518"/>
      <c r="X1682" s="2519"/>
      <c r="Y1682" s="2695"/>
      <c r="Z1682" s="2518"/>
      <c r="AA1682" s="2518"/>
      <c r="AB1682" s="2518"/>
      <c r="AC1682" s="2518"/>
      <c r="AD1682" s="2518"/>
      <c r="AE1682" s="2518"/>
      <c r="AF1682" s="2518"/>
      <c r="AG1682" s="2518"/>
      <c r="AH1682" s="2518"/>
      <c r="AI1682" s="2518"/>
      <c r="AJ1682" s="2518"/>
      <c r="AK1682" s="2518"/>
      <c r="AL1682" s="2519"/>
      <c r="AM1682" s="2735"/>
      <c r="AN1682" s="2515"/>
      <c r="AO1682" s="2515"/>
      <c r="AP1682" s="2515"/>
      <c r="AQ1682" s="2515"/>
      <c r="AR1682" s="2515"/>
      <c r="AS1682" s="2515"/>
      <c r="AT1682" s="2515"/>
      <c r="AU1682" s="2515"/>
      <c r="AV1682" s="2515"/>
      <c r="AW1682" s="2515"/>
      <c r="AX1682" s="2515"/>
      <c r="AY1682" s="2515"/>
      <c r="AZ1682" s="2516"/>
      <c r="BA1682" s="2735" t="s">
        <v>1143</v>
      </c>
      <c r="BB1682" s="2515"/>
      <c r="BC1682" s="2515"/>
      <c r="BD1682" s="2515"/>
      <c r="BE1682" s="2515"/>
      <c r="BF1682" s="2515"/>
      <c r="BG1682" s="2515"/>
      <c r="BH1682" s="2515"/>
      <c r="BI1682" s="2515"/>
      <c r="BJ1682" s="2515"/>
      <c r="BK1682" s="2515"/>
      <c r="BL1682" s="2515"/>
      <c r="BM1682" s="2515"/>
      <c r="BN1682" s="2515"/>
      <c r="BO1682" s="2515"/>
      <c r="BP1682" s="2515"/>
      <c r="BQ1682" s="2515"/>
      <c r="BR1682" s="2515"/>
      <c r="BS1682" s="2515"/>
      <c r="BT1682" s="2515"/>
      <c r="BU1682" s="2515"/>
      <c r="BV1682" s="2515"/>
      <c r="BW1682" s="2515"/>
      <c r="BX1682" s="2515"/>
      <c r="BY1682" s="2515"/>
      <c r="BZ1682" s="2515"/>
      <c r="CA1682" s="2515"/>
      <c r="CB1682" s="2515"/>
      <c r="CC1682" s="2515"/>
      <c r="CD1682" s="2515"/>
      <c r="CE1682" s="2515"/>
      <c r="CF1682" s="2515"/>
      <c r="CG1682" s="2516"/>
      <c r="CH1682" s="2742" t="s">
        <v>1163</v>
      </c>
      <c r="CI1682" s="2669"/>
      <c r="CJ1682" s="2669"/>
      <c r="CK1682" s="2669"/>
      <c r="CL1682" s="2669"/>
      <c r="CM1682" s="2669"/>
      <c r="CN1682" s="2669"/>
      <c r="CO1682" s="2669"/>
      <c r="CP1682" s="2669"/>
      <c r="CQ1682" s="2669"/>
      <c r="CR1682" s="2669"/>
      <c r="CS1682" s="2669"/>
      <c r="CT1682" s="2669"/>
      <c r="CU1682" s="2669"/>
      <c r="CV1682" s="2669"/>
      <c r="CW1682" s="2669"/>
      <c r="CX1682" s="2669"/>
      <c r="CY1682" s="2669"/>
      <c r="CZ1682" s="2669"/>
      <c r="DA1682" s="2669"/>
      <c r="DB1682" s="2669"/>
      <c r="DC1682" s="2743"/>
      <c r="DD1682" s="2695"/>
      <c r="DE1682" s="2518"/>
      <c r="DF1682" s="2518"/>
      <c r="DG1682" s="2518"/>
      <c r="DH1682" s="2518"/>
      <c r="DI1682" s="2518"/>
      <c r="DJ1682" s="2518"/>
      <c r="DK1682" s="2518"/>
      <c r="DL1682" s="2518"/>
      <c r="DM1682" s="2518"/>
      <c r="DN1682" s="2518"/>
      <c r="DO1682" s="2518"/>
      <c r="DP1682" s="2518"/>
      <c r="DQ1682" s="2518"/>
      <c r="DR1682" s="2518"/>
      <c r="DS1682" s="2518"/>
      <c r="DT1682" s="2519"/>
    </row>
    <row r="1683" spans="11:124" ht="21" customHeight="1">
      <c r="K1683" s="2695"/>
      <c r="L1683" s="2518"/>
      <c r="M1683" s="2518"/>
      <c r="N1683" s="2518"/>
      <c r="O1683" s="2518"/>
      <c r="P1683" s="2518"/>
      <c r="Q1683" s="2518"/>
      <c r="R1683" s="2518"/>
      <c r="S1683" s="2518"/>
      <c r="T1683" s="2518"/>
      <c r="U1683" s="2518"/>
      <c r="V1683" s="2518"/>
      <c r="W1683" s="2518"/>
      <c r="X1683" s="2519"/>
      <c r="Y1683" s="2695"/>
      <c r="Z1683" s="2518"/>
      <c r="AA1683" s="2518"/>
      <c r="AB1683" s="2518"/>
      <c r="AC1683" s="2518"/>
      <c r="AD1683" s="2518"/>
      <c r="AE1683" s="2518"/>
      <c r="AF1683" s="2518"/>
      <c r="AG1683" s="2518"/>
      <c r="AH1683" s="2518"/>
      <c r="AI1683" s="2518"/>
      <c r="AJ1683" s="2518"/>
      <c r="AK1683" s="2518"/>
      <c r="AL1683" s="2519"/>
      <c r="AM1683" s="2735"/>
      <c r="AN1683" s="2515"/>
      <c r="AO1683" s="2515"/>
      <c r="AP1683" s="2515"/>
      <c r="AQ1683" s="2515"/>
      <c r="AR1683" s="2515"/>
      <c r="AS1683" s="2515"/>
      <c r="AT1683" s="2515"/>
      <c r="AU1683" s="2515"/>
      <c r="AV1683" s="2515"/>
      <c r="AW1683" s="2515"/>
      <c r="AX1683" s="2515"/>
      <c r="AY1683" s="2515"/>
      <c r="AZ1683" s="2516"/>
      <c r="BA1683" s="2736" t="s">
        <v>1144</v>
      </c>
      <c r="BB1683" s="2737"/>
      <c r="BC1683" s="2737"/>
      <c r="BD1683" s="2737"/>
      <c r="BE1683" s="2737"/>
      <c r="BF1683" s="2737"/>
      <c r="BG1683" s="2737"/>
      <c r="BH1683" s="2737"/>
      <c r="BI1683" s="2737"/>
      <c r="BJ1683" s="2737"/>
      <c r="BK1683" s="2737"/>
      <c r="BL1683" s="2737"/>
      <c r="BM1683" s="2737"/>
      <c r="BN1683" s="2737"/>
      <c r="BO1683" s="2737"/>
      <c r="BP1683" s="2737"/>
      <c r="BQ1683" s="2737"/>
      <c r="BR1683" s="2737"/>
      <c r="BS1683" s="2737"/>
      <c r="BT1683" s="2737"/>
      <c r="BU1683" s="2737"/>
      <c r="BV1683" s="2737"/>
      <c r="BW1683" s="2737"/>
      <c r="BX1683" s="2737"/>
      <c r="BY1683" s="2737"/>
      <c r="BZ1683" s="2737"/>
      <c r="CA1683" s="2737"/>
      <c r="CB1683" s="2737"/>
      <c r="CC1683" s="2737"/>
      <c r="CD1683" s="2737"/>
      <c r="CE1683" s="2737"/>
      <c r="CF1683" s="2737"/>
      <c r="CG1683" s="2738"/>
      <c r="CH1683" s="2739" t="s">
        <v>1164</v>
      </c>
      <c r="CI1683" s="2740"/>
      <c r="CJ1683" s="2740"/>
      <c r="CK1683" s="2740"/>
      <c r="CL1683" s="2740"/>
      <c r="CM1683" s="2740"/>
      <c r="CN1683" s="2740"/>
      <c r="CO1683" s="2740"/>
      <c r="CP1683" s="2740"/>
      <c r="CQ1683" s="2740"/>
      <c r="CR1683" s="2740"/>
      <c r="CS1683" s="2740"/>
      <c r="CT1683" s="2740"/>
      <c r="CU1683" s="2740"/>
      <c r="CV1683" s="2740"/>
      <c r="CW1683" s="2740"/>
      <c r="CX1683" s="2740"/>
      <c r="CY1683" s="2740"/>
      <c r="CZ1683" s="2740"/>
      <c r="DA1683" s="2740"/>
      <c r="DB1683" s="2740"/>
      <c r="DC1683" s="2741"/>
      <c r="DD1683" s="2695"/>
      <c r="DE1683" s="2518"/>
      <c r="DF1683" s="2518"/>
      <c r="DG1683" s="2518"/>
      <c r="DH1683" s="2518"/>
      <c r="DI1683" s="2518"/>
      <c r="DJ1683" s="2518"/>
      <c r="DK1683" s="2518"/>
      <c r="DL1683" s="2518"/>
      <c r="DM1683" s="2518"/>
      <c r="DN1683" s="2518"/>
      <c r="DO1683" s="2518"/>
      <c r="DP1683" s="2518"/>
      <c r="DQ1683" s="2518"/>
      <c r="DR1683" s="2518"/>
      <c r="DS1683" s="2518"/>
      <c r="DT1683" s="2519"/>
    </row>
    <row r="1684" spans="11:124" ht="21" customHeight="1">
      <c r="K1684" s="2695"/>
      <c r="L1684" s="2518"/>
      <c r="M1684" s="2518"/>
      <c r="N1684" s="2518"/>
      <c r="O1684" s="2518"/>
      <c r="P1684" s="2518"/>
      <c r="Q1684" s="2518"/>
      <c r="R1684" s="2518"/>
      <c r="S1684" s="2518"/>
      <c r="T1684" s="2518"/>
      <c r="U1684" s="2518"/>
      <c r="V1684" s="2518"/>
      <c r="W1684" s="2518"/>
      <c r="X1684" s="2519"/>
      <c r="Y1684" s="2695"/>
      <c r="Z1684" s="2518"/>
      <c r="AA1684" s="2518"/>
      <c r="AB1684" s="2518"/>
      <c r="AC1684" s="2518"/>
      <c r="AD1684" s="2518"/>
      <c r="AE1684" s="2518"/>
      <c r="AF1684" s="2518"/>
      <c r="AG1684" s="2518"/>
      <c r="AH1684" s="2518"/>
      <c r="AI1684" s="2518"/>
      <c r="AJ1684" s="2518"/>
      <c r="AK1684" s="2518"/>
      <c r="AL1684" s="2519"/>
      <c r="AM1684" s="2735" t="s">
        <v>1168</v>
      </c>
      <c r="AN1684" s="2515"/>
      <c r="AO1684" s="2515"/>
      <c r="AP1684" s="2515"/>
      <c r="AQ1684" s="2515"/>
      <c r="AR1684" s="2515"/>
      <c r="AS1684" s="2515"/>
      <c r="AT1684" s="2515"/>
      <c r="AU1684" s="2515"/>
      <c r="AV1684" s="2515"/>
      <c r="AW1684" s="2515"/>
      <c r="AX1684" s="2515"/>
      <c r="AY1684" s="2515"/>
      <c r="AZ1684" s="2516"/>
      <c r="BA1684" s="2744" t="s">
        <v>1145</v>
      </c>
      <c r="BB1684" s="2745"/>
      <c r="BC1684" s="2745"/>
      <c r="BD1684" s="2745"/>
      <c r="BE1684" s="2745"/>
      <c r="BF1684" s="2745"/>
      <c r="BG1684" s="2745"/>
      <c r="BH1684" s="2745"/>
      <c r="BI1684" s="2745"/>
      <c r="BJ1684" s="2745"/>
      <c r="BK1684" s="2745"/>
      <c r="BL1684" s="2745"/>
      <c r="BM1684" s="2745"/>
      <c r="BN1684" s="2745"/>
      <c r="BO1684" s="2745"/>
      <c r="BP1684" s="2745"/>
      <c r="BQ1684" s="2745"/>
      <c r="BR1684" s="2745"/>
      <c r="BS1684" s="2745"/>
      <c r="BT1684" s="2745"/>
      <c r="BU1684" s="2745"/>
      <c r="BV1684" s="2745"/>
      <c r="BW1684" s="2745"/>
      <c r="BX1684" s="2745"/>
      <c r="BY1684" s="2745"/>
      <c r="BZ1684" s="2745"/>
      <c r="CA1684" s="2745"/>
      <c r="CB1684" s="2745"/>
      <c r="CC1684" s="2745"/>
      <c r="CD1684" s="2745"/>
      <c r="CE1684" s="2745"/>
      <c r="CF1684" s="2745"/>
      <c r="CG1684" s="2746"/>
      <c r="CH1684" s="2747" t="s">
        <v>1165</v>
      </c>
      <c r="CI1684" s="2748"/>
      <c r="CJ1684" s="2748"/>
      <c r="CK1684" s="2748"/>
      <c r="CL1684" s="2748"/>
      <c r="CM1684" s="2748"/>
      <c r="CN1684" s="2748"/>
      <c r="CO1684" s="2748"/>
      <c r="CP1684" s="2748"/>
      <c r="CQ1684" s="2748"/>
      <c r="CR1684" s="2748"/>
      <c r="CS1684" s="2748"/>
      <c r="CT1684" s="2748"/>
      <c r="CU1684" s="2748"/>
      <c r="CV1684" s="2748"/>
      <c r="CW1684" s="2748"/>
      <c r="CX1684" s="2748"/>
      <c r="CY1684" s="2748"/>
      <c r="CZ1684" s="2748"/>
      <c r="DA1684" s="2748"/>
      <c r="DB1684" s="2748"/>
      <c r="DC1684" s="2749"/>
      <c r="DD1684" s="2695"/>
      <c r="DE1684" s="2518"/>
      <c r="DF1684" s="2518"/>
      <c r="DG1684" s="2518"/>
      <c r="DH1684" s="2518"/>
      <c r="DI1684" s="2518"/>
      <c r="DJ1684" s="2518"/>
      <c r="DK1684" s="2518"/>
      <c r="DL1684" s="2518"/>
      <c r="DM1684" s="2518"/>
      <c r="DN1684" s="2518"/>
      <c r="DO1684" s="2518"/>
      <c r="DP1684" s="2518"/>
      <c r="DQ1684" s="2518"/>
      <c r="DR1684" s="2518"/>
      <c r="DS1684" s="2518"/>
      <c r="DT1684" s="2519"/>
    </row>
    <row r="1685" spans="11:124" ht="21" customHeight="1">
      <c r="K1685" s="2695"/>
      <c r="L1685" s="2518"/>
      <c r="M1685" s="2518"/>
      <c r="N1685" s="2518"/>
      <c r="O1685" s="2518"/>
      <c r="P1685" s="2518"/>
      <c r="Q1685" s="2518"/>
      <c r="R1685" s="2518"/>
      <c r="S1685" s="2518"/>
      <c r="T1685" s="2518"/>
      <c r="U1685" s="2518"/>
      <c r="V1685" s="2518"/>
      <c r="W1685" s="2518"/>
      <c r="X1685" s="2519"/>
      <c r="Y1685" s="2695"/>
      <c r="Z1685" s="2518"/>
      <c r="AA1685" s="2518"/>
      <c r="AB1685" s="2518"/>
      <c r="AC1685" s="2518"/>
      <c r="AD1685" s="2518"/>
      <c r="AE1685" s="2518"/>
      <c r="AF1685" s="2518"/>
      <c r="AG1685" s="2518"/>
      <c r="AH1685" s="2518"/>
      <c r="AI1685" s="2518"/>
      <c r="AJ1685" s="2518"/>
      <c r="AK1685" s="2518"/>
      <c r="AL1685" s="2519"/>
      <c r="AM1685" s="2735"/>
      <c r="AN1685" s="2515"/>
      <c r="AO1685" s="2515"/>
      <c r="AP1685" s="2515"/>
      <c r="AQ1685" s="2515"/>
      <c r="AR1685" s="2515"/>
      <c r="AS1685" s="2515"/>
      <c r="AT1685" s="2515"/>
      <c r="AU1685" s="2515"/>
      <c r="AV1685" s="2515"/>
      <c r="AW1685" s="2515"/>
      <c r="AX1685" s="2515"/>
      <c r="AY1685" s="2515"/>
      <c r="AZ1685" s="2516"/>
      <c r="BA1685" s="2736" t="s">
        <v>1146</v>
      </c>
      <c r="BB1685" s="2737"/>
      <c r="BC1685" s="2737"/>
      <c r="BD1685" s="2737"/>
      <c r="BE1685" s="2737"/>
      <c r="BF1685" s="2737"/>
      <c r="BG1685" s="2737"/>
      <c r="BH1685" s="2737"/>
      <c r="BI1685" s="2737"/>
      <c r="BJ1685" s="2737"/>
      <c r="BK1685" s="2737"/>
      <c r="BL1685" s="2737"/>
      <c r="BM1685" s="2737"/>
      <c r="BN1685" s="2737"/>
      <c r="BO1685" s="2737"/>
      <c r="BP1685" s="2737"/>
      <c r="BQ1685" s="2737"/>
      <c r="BR1685" s="2737"/>
      <c r="BS1685" s="2737"/>
      <c r="BT1685" s="2737"/>
      <c r="BU1685" s="2737"/>
      <c r="BV1685" s="2737"/>
      <c r="BW1685" s="2737"/>
      <c r="BX1685" s="2737"/>
      <c r="BY1685" s="2737"/>
      <c r="BZ1685" s="2737"/>
      <c r="CA1685" s="2737"/>
      <c r="CB1685" s="2737"/>
      <c r="CC1685" s="2737"/>
      <c r="CD1685" s="2737"/>
      <c r="CE1685" s="2737"/>
      <c r="CF1685" s="2737"/>
      <c r="CG1685" s="2738"/>
      <c r="CH1685" s="2739" t="s">
        <v>1166</v>
      </c>
      <c r="CI1685" s="2740"/>
      <c r="CJ1685" s="2740"/>
      <c r="CK1685" s="2740"/>
      <c r="CL1685" s="2740"/>
      <c r="CM1685" s="2740"/>
      <c r="CN1685" s="2740"/>
      <c r="CO1685" s="2740"/>
      <c r="CP1685" s="2740"/>
      <c r="CQ1685" s="2740"/>
      <c r="CR1685" s="2740"/>
      <c r="CS1685" s="2740"/>
      <c r="CT1685" s="2740"/>
      <c r="CU1685" s="2740"/>
      <c r="CV1685" s="2740"/>
      <c r="CW1685" s="2740"/>
      <c r="CX1685" s="2740"/>
      <c r="CY1685" s="2740"/>
      <c r="CZ1685" s="2740"/>
      <c r="DA1685" s="2740"/>
      <c r="DB1685" s="2740"/>
      <c r="DC1685" s="2741"/>
      <c r="DD1685" s="2695"/>
      <c r="DE1685" s="2518"/>
      <c r="DF1685" s="2518"/>
      <c r="DG1685" s="2518"/>
      <c r="DH1685" s="2518"/>
      <c r="DI1685" s="2518"/>
      <c r="DJ1685" s="2518"/>
      <c r="DK1685" s="2518"/>
      <c r="DL1685" s="2518"/>
      <c r="DM1685" s="2518"/>
      <c r="DN1685" s="2518"/>
      <c r="DO1685" s="2518"/>
      <c r="DP1685" s="2518"/>
      <c r="DQ1685" s="2518"/>
      <c r="DR1685" s="2518"/>
      <c r="DS1685" s="2518"/>
      <c r="DT1685" s="2519"/>
    </row>
    <row r="1686" spans="11:124" ht="21" customHeight="1">
      <c r="K1686" s="2695"/>
      <c r="L1686" s="2518"/>
      <c r="M1686" s="2518"/>
      <c r="N1686" s="2518"/>
      <c r="O1686" s="2518"/>
      <c r="P1686" s="2518"/>
      <c r="Q1686" s="2518"/>
      <c r="R1686" s="2518"/>
      <c r="S1686" s="2518"/>
      <c r="T1686" s="2518"/>
      <c r="U1686" s="2518"/>
      <c r="V1686" s="2518"/>
      <c r="W1686" s="2518"/>
      <c r="X1686" s="2519"/>
      <c r="Y1686" s="2695"/>
      <c r="Z1686" s="2518"/>
      <c r="AA1686" s="2518"/>
      <c r="AB1686" s="2518"/>
      <c r="AC1686" s="2518"/>
      <c r="AD1686" s="2518"/>
      <c r="AE1686" s="2518"/>
      <c r="AF1686" s="2518"/>
      <c r="AG1686" s="2518"/>
      <c r="AH1686" s="2518"/>
      <c r="AI1686" s="2518"/>
      <c r="AJ1686" s="2518"/>
      <c r="AK1686" s="2518"/>
      <c r="AL1686" s="2519"/>
      <c r="AM1686" s="2735" t="s">
        <v>1167</v>
      </c>
      <c r="AN1686" s="2515"/>
      <c r="AO1686" s="2515"/>
      <c r="AP1686" s="2515"/>
      <c r="AQ1686" s="2515"/>
      <c r="AR1686" s="2515"/>
      <c r="AS1686" s="2515"/>
      <c r="AT1686" s="2515"/>
      <c r="AU1686" s="2515"/>
      <c r="AV1686" s="2515"/>
      <c r="AW1686" s="2515"/>
      <c r="AX1686" s="2515"/>
      <c r="AY1686" s="2515"/>
      <c r="AZ1686" s="2516"/>
      <c r="BA1686" s="2744" t="s">
        <v>1147</v>
      </c>
      <c r="BB1686" s="2745"/>
      <c r="BC1686" s="2745"/>
      <c r="BD1686" s="2745"/>
      <c r="BE1686" s="2745"/>
      <c r="BF1686" s="2745"/>
      <c r="BG1686" s="2745"/>
      <c r="BH1686" s="2745"/>
      <c r="BI1686" s="2745"/>
      <c r="BJ1686" s="2745"/>
      <c r="BK1686" s="2745"/>
      <c r="BL1686" s="2745"/>
      <c r="BM1686" s="2745"/>
      <c r="BN1686" s="2745"/>
      <c r="BO1686" s="2745"/>
      <c r="BP1686" s="2745"/>
      <c r="BQ1686" s="2745"/>
      <c r="BR1686" s="2745"/>
      <c r="BS1686" s="2745"/>
      <c r="BT1686" s="2745"/>
      <c r="BU1686" s="2745"/>
      <c r="BV1686" s="2745"/>
      <c r="BW1686" s="2745"/>
      <c r="BX1686" s="2745"/>
      <c r="BY1686" s="2745"/>
      <c r="BZ1686" s="2745"/>
      <c r="CA1686" s="2745"/>
      <c r="CB1686" s="2745"/>
      <c r="CC1686" s="2745"/>
      <c r="CD1686" s="2745"/>
      <c r="CE1686" s="2745"/>
      <c r="CF1686" s="2745"/>
      <c r="CG1686" s="2746"/>
      <c r="CH1686" s="2747" t="s">
        <v>1173</v>
      </c>
      <c r="CI1686" s="2748"/>
      <c r="CJ1686" s="2748"/>
      <c r="CK1686" s="2748"/>
      <c r="CL1686" s="2748"/>
      <c r="CM1686" s="2748"/>
      <c r="CN1686" s="2748"/>
      <c r="CO1686" s="2748"/>
      <c r="CP1686" s="2748"/>
      <c r="CQ1686" s="2748"/>
      <c r="CR1686" s="2748"/>
      <c r="CS1686" s="2748"/>
      <c r="CT1686" s="2748"/>
      <c r="CU1686" s="2748"/>
      <c r="CV1686" s="2748"/>
      <c r="CW1686" s="2748"/>
      <c r="CX1686" s="2748"/>
      <c r="CY1686" s="2748"/>
      <c r="CZ1686" s="2748"/>
      <c r="DA1686" s="2748"/>
      <c r="DB1686" s="2748"/>
      <c r="DC1686" s="2749"/>
      <c r="DD1686" s="2695"/>
      <c r="DE1686" s="2518"/>
      <c r="DF1686" s="2518"/>
      <c r="DG1686" s="2518"/>
      <c r="DH1686" s="2518"/>
      <c r="DI1686" s="2518"/>
      <c r="DJ1686" s="2518"/>
      <c r="DK1686" s="2518"/>
      <c r="DL1686" s="2518"/>
      <c r="DM1686" s="2518"/>
      <c r="DN1686" s="2518"/>
      <c r="DO1686" s="2518"/>
      <c r="DP1686" s="2518"/>
      <c r="DQ1686" s="2518"/>
      <c r="DR1686" s="2518"/>
      <c r="DS1686" s="2518"/>
      <c r="DT1686" s="2519"/>
    </row>
    <row r="1687" spans="11:124" ht="21" customHeight="1">
      <c r="K1687" s="2695"/>
      <c r="L1687" s="2518"/>
      <c r="M1687" s="2518"/>
      <c r="N1687" s="2518"/>
      <c r="O1687" s="2518"/>
      <c r="P1687" s="2518"/>
      <c r="Q1687" s="2518"/>
      <c r="R1687" s="2518"/>
      <c r="S1687" s="2518"/>
      <c r="T1687" s="2518"/>
      <c r="U1687" s="2518"/>
      <c r="V1687" s="2518"/>
      <c r="W1687" s="2518"/>
      <c r="X1687" s="2519"/>
      <c r="Y1687" s="2695"/>
      <c r="Z1687" s="2518"/>
      <c r="AA1687" s="2518"/>
      <c r="AB1687" s="2518"/>
      <c r="AC1687" s="2518"/>
      <c r="AD1687" s="2518"/>
      <c r="AE1687" s="2518"/>
      <c r="AF1687" s="2518"/>
      <c r="AG1687" s="2518"/>
      <c r="AH1687" s="2518"/>
      <c r="AI1687" s="2518"/>
      <c r="AJ1687" s="2518"/>
      <c r="AK1687" s="2518"/>
      <c r="AL1687" s="2519"/>
      <c r="AM1687" s="2735"/>
      <c r="AN1687" s="2515"/>
      <c r="AO1687" s="2515"/>
      <c r="AP1687" s="2515"/>
      <c r="AQ1687" s="2515"/>
      <c r="AR1687" s="2515"/>
      <c r="AS1687" s="2515"/>
      <c r="AT1687" s="2515"/>
      <c r="AU1687" s="2515"/>
      <c r="AV1687" s="2515"/>
      <c r="AW1687" s="2515"/>
      <c r="AX1687" s="2515"/>
      <c r="AY1687" s="2515"/>
      <c r="AZ1687" s="2516"/>
      <c r="BA1687" s="2758"/>
      <c r="BB1687" s="2759"/>
      <c r="BC1687" s="2759"/>
      <c r="BD1687" s="2759"/>
      <c r="BE1687" s="2759"/>
      <c r="BF1687" s="2759"/>
      <c r="BG1687" s="2759"/>
      <c r="BH1687" s="2759"/>
      <c r="BI1687" s="2759"/>
      <c r="BJ1687" s="2759"/>
      <c r="BK1687" s="2759"/>
      <c r="BL1687" s="2759"/>
      <c r="BM1687" s="2759"/>
      <c r="BN1687" s="2759"/>
      <c r="BO1687" s="2759"/>
      <c r="BP1687" s="2759"/>
      <c r="BQ1687" s="2759"/>
      <c r="BR1687" s="2759"/>
      <c r="BS1687" s="2759"/>
      <c r="BT1687" s="2759"/>
      <c r="BU1687" s="2759"/>
      <c r="BV1687" s="2759"/>
      <c r="BW1687" s="2759"/>
      <c r="BX1687" s="2759"/>
      <c r="BY1687" s="2759"/>
      <c r="BZ1687" s="2759"/>
      <c r="CA1687" s="2759"/>
      <c r="CB1687" s="2759"/>
      <c r="CC1687" s="2759"/>
      <c r="CD1687" s="2759"/>
      <c r="CE1687" s="2759"/>
      <c r="CF1687" s="2759"/>
      <c r="CG1687" s="2760"/>
      <c r="CH1687" s="2739" t="s">
        <v>1174</v>
      </c>
      <c r="CI1687" s="2740"/>
      <c r="CJ1687" s="2740"/>
      <c r="CK1687" s="2740"/>
      <c r="CL1687" s="2740"/>
      <c r="CM1687" s="2740"/>
      <c r="CN1687" s="2740"/>
      <c r="CO1687" s="2740"/>
      <c r="CP1687" s="2740"/>
      <c r="CQ1687" s="2740"/>
      <c r="CR1687" s="2740"/>
      <c r="CS1687" s="2740"/>
      <c r="CT1687" s="2740"/>
      <c r="CU1687" s="2740"/>
      <c r="CV1687" s="2740"/>
      <c r="CW1687" s="2740"/>
      <c r="CX1687" s="2740"/>
      <c r="CY1687" s="2740"/>
      <c r="CZ1687" s="2740"/>
      <c r="DA1687" s="2740"/>
      <c r="DB1687" s="2740"/>
      <c r="DC1687" s="2741"/>
      <c r="DD1687" s="2695"/>
      <c r="DE1687" s="2518"/>
      <c r="DF1687" s="2518"/>
      <c r="DG1687" s="2518"/>
      <c r="DH1687" s="2518"/>
      <c r="DI1687" s="2518"/>
      <c r="DJ1687" s="2518"/>
      <c r="DK1687" s="2518"/>
      <c r="DL1687" s="2518"/>
      <c r="DM1687" s="2518"/>
      <c r="DN1687" s="2518"/>
      <c r="DO1687" s="2518"/>
      <c r="DP1687" s="2518"/>
      <c r="DQ1687" s="2518"/>
      <c r="DR1687" s="2518"/>
      <c r="DS1687" s="2518"/>
      <c r="DT1687" s="2519"/>
    </row>
    <row r="1688" spans="11:124" ht="21" customHeight="1">
      <c r="K1688" s="2695"/>
      <c r="L1688" s="2518"/>
      <c r="M1688" s="2518"/>
      <c r="N1688" s="2518"/>
      <c r="O1688" s="2518"/>
      <c r="P1688" s="2518"/>
      <c r="Q1688" s="2518"/>
      <c r="R1688" s="2518"/>
      <c r="S1688" s="2518"/>
      <c r="T1688" s="2518"/>
      <c r="U1688" s="2518"/>
      <c r="V1688" s="2518"/>
      <c r="W1688" s="2518"/>
      <c r="X1688" s="2519"/>
      <c r="Y1688" s="2695"/>
      <c r="Z1688" s="2518"/>
      <c r="AA1688" s="2518"/>
      <c r="AB1688" s="2518"/>
      <c r="AC1688" s="2518"/>
      <c r="AD1688" s="2518"/>
      <c r="AE1688" s="2518"/>
      <c r="AF1688" s="2518"/>
      <c r="AG1688" s="2518"/>
      <c r="AH1688" s="2518"/>
      <c r="AI1688" s="2518"/>
      <c r="AJ1688" s="2518"/>
      <c r="AK1688" s="2518"/>
      <c r="AL1688" s="2519"/>
      <c r="AM1688" s="2735" t="s">
        <v>1160</v>
      </c>
      <c r="AN1688" s="2515"/>
      <c r="AO1688" s="2515"/>
      <c r="AP1688" s="2515"/>
      <c r="AQ1688" s="2515"/>
      <c r="AR1688" s="2515"/>
      <c r="AS1688" s="2515"/>
      <c r="AT1688" s="2515"/>
      <c r="AU1688" s="2515"/>
      <c r="AV1688" s="2515"/>
      <c r="AW1688" s="2515"/>
      <c r="AX1688" s="2515"/>
      <c r="AY1688" s="2515"/>
      <c r="AZ1688" s="2516"/>
      <c r="BA1688" s="2735" t="s">
        <v>1148</v>
      </c>
      <c r="BB1688" s="2515"/>
      <c r="BC1688" s="2515"/>
      <c r="BD1688" s="2515"/>
      <c r="BE1688" s="2515"/>
      <c r="BF1688" s="2515"/>
      <c r="BG1688" s="2515"/>
      <c r="BH1688" s="2515"/>
      <c r="BI1688" s="2515"/>
      <c r="BJ1688" s="2515"/>
      <c r="BK1688" s="2515"/>
      <c r="BL1688" s="2515"/>
      <c r="BM1688" s="2515"/>
      <c r="BN1688" s="2515"/>
      <c r="BO1688" s="2515"/>
      <c r="BP1688" s="2515"/>
      <c r="BQ1688" s="2515"/>
      <c r="BR1688" s="2515"/>
      <c r="BS1688" s="2515"/>
      <c r="BT1688" s="2515"/>
      <c r="BU1688" s="2515"/>
      <c r="BV1688" s="2515"/>
      <c r="BW1688" s="2515"/>
      <c r="BX1688" s="2515"/>
      <c r="BY1688" s="2515"/>
      <c r="BZ1688" s="2515"/>
      <c r="CA1688" s="2515"/>
      <c r="CB1688" s="2515"/>
      <c r="CC1688" s="2515"/>
      <c r="CD1688" s="2515"/>
      <c r="CE1688" s="2515"/>
      <c r="CF1688" s="2515"/>
      <c r="CG1688" s="2516"/>
      <c r="CH1688" s="2742" t="s">
        <v>1175</v>
      </c>
      <c r="CI1688" s="2669"/>
      <c r="CJ1688" s="2669"/>
      <c r="CK1688" s="2669"/>
      <c r="CL1688" s="2669"/>
      <c r="CM1688" s="2669"/>
      <c r="CN1688" s="2669"/>
      <c r="CO1688" s="2669"/>
      <c r="CP1688" s="2669"/>
      <c r="CQ1688" s="2669"/>
      <c r="CR1688" s="2669"/>
      <c r="CS1688" s="2669"/>
      <c r="CT1688" s="2669"/>
      <c r="CU1688" s="2669"/>
      <c r="CV1688" s="2669"/>
      <c r="CW1688" s="2669"/>
      <c r="CX1688" s="2669"/>
      <c r="CY1688" s="2669"/>
      <c r="CZ1688" s="2669"/>
      <c r="DA1688" s="2669"/>
      <c r="DB1688" s="2669"/>
      <c r="DC1688" s="2743"/>
      <c r="DD1688" s="2750" t="s">
        <v>1170</v>
      </c>
      <c r="DE1688" s="2751"/>
      <c r="DF1688" s="2751"/>
      <c r="DG1688" s="2751"/>
      <c r="DH1688" s="2751"/>
      <c r="DI1688" s="2751"/>
      <c r="DJ1688" s="2751"/>
      <c r="DK1688" s="2751"/>
      <c r="DL1688" s="2751"/>
      <c r="DM1688" s="2751"/>
      <c r="DN1688" s="2751"/>
      <c r="DO1688" s="2751"/>
      <c r="DP1688" s="2751"/>
      <c r="DQ1688" s="2751"/>
      <c r="DR1688" s="2751"/>
      <c r="DS1688" s="2751"/>
      <c r="DT1688" s="2752"/>
    </row>
    <row r="1689" spans="11:124" ht="21" customHeight="1">
      <c r="K1689" s="2695"/>
      <c r="L1689" s="2518"/>
      <c r="M1689" s="2518"/>
      <c r="N1689" s="2518"/>
      <c r="O1689" s="2518"/>
      <c r="P1689" s="2518"/>
      <c r="Q1689" s="2518"/>
      <c r="R1689" s="2518"/>
      <c r="S1689" s="2518"/>
      <c r="T1689" s="2518"/>
      <c r="U1689" s="2518"/>
      <c r="V1689" s="2518"/>
      <c r="W1689" s="2518"/>
      <c r="X1689" s="2519"/>
      <c r="Y1689" s="2695"/>
      <c r="Z1689" s="2518"/>
      <c r="AA1689" s="2518"/>
      <c r="AB1689" s="2518"/>
      <c r="AC1689" s="2518"/>
      <c r="AD1689" s="2518"/>
      <c r="AE1689" s="2518"/>
      <c r="AF1689" s="2518"/>
      <c r="AG1689" s="2518"/>
      <c r="AH1689" s="2518"/>
      <c r="AI1689" s="2518"/>
      <c r="AJ1689" s="2518"/>
      <c r="AK1689" s="2518"/>
      <c r="AL1689" s="2519"/>
      <c r="AM1689" s="2735"/>
      <c r="AN1689" s="2515"/>
      <c r="AO1689" s="2515"/>
      <c r="AP1689" s="2515"/>
      <c r="AQ1689" s="2515"/>
      <c r="AR1689" s="2515"/>
      <c r="AS1689" s="2515"/>
      <c r="AT1689" s="2515"/>
      <c r="AU1689" s="2515"/>
      <c r="AV1689" s="2515"/>
      <c r="AW1689" s="2515"/>
      <c r="AX1689" s="2515"/>
      <c r="AY1689" s="2515"/>
      <c r="AZ1689" s="2516"/>
      <c r="BA1689" s="2735" t="s">
        <v>1149</v>
      </c>
      <c r="BB1689" s="2515"/>
      <c r="BC1689" s="2515"/>
      <c r="BD1689" s="2515"/>
      <c r="BE1689" s="2515"/>
      <c r="BF1689" s="2515"/>
      <c r="BG1689" s="2515"/>
      <c r="BH1689" s="2515"/>
      <c r="BI1689" s="2515"/>
      <c r="BJ1689" s="2515"/>
      <c r="BK1689" s="2515"/>
      <c r="BL1689" s="2515"/>
      <c r="BM1689" s="2515"/>
      <c r="BN1689" s="2515"/>
      <c r="BO1689" s="2515"/>
      <c r="BP1689" s="2515"/>
      <c r="BQ1689" s="2515"/>
      <c r="BR1689" s="2515"/>
      <c r="BS1689" s="2515"/>
      <c r="BT1689" s="2515"/>
      <c r="BU1689" s="2515"/>
      <c r="BV1689" s="2515"/>
      <c r="BW1689" s="2515"/>
      <c r="BX1689" s="2515"/>
      <c r="BY1689" s="2515"/>
      <c r="BZ1689" s="2515"/>
      <c r="CA1689" s="2515"/>
      <c r="CB1689" s="2515"/>
      <c r="CC1689" s="2515"/>
      <c r="CD1689" s="2515"/>
      <c r="CE1689" s="2515"/>
      <c r="CF1689" s="2515"/>
      <c r="CG1689" s="2516"/>
      <c r="CH1689" s="2742" t="s">
        <v>1176</v>
      </c>
      <c r="CI1689" s="2669"/>
      <c r="CJ1689" s="2669"/>
      <c r="CK1689" s="2669"/>
      <c r="CL1689" s="2669"/>
      <c r="CM1689" s="2669"/>
      <c r="CN1689" s="2669"/>
      <c r="CO1689" s="2669"/>
      <c r="CP1689" s="2669"/>
      <c r="CQ1689" s="2669"/>
      <c r="CR1689" s="2669"/>
      <c r="CS1689" s="2669"/>
      <c r="CT1689" s="2669"/>
      <c r="CU1689" s="2669"/>
      <c r="CV1689" s="2669"/>
      <c r="CW1689" s="2669"/>
      <c r="CX1689" s="2669"/>
      <c r="CY1689" s="2669"/>
      <c r="CZ1689" s="2669"/>
      <c r="DA1689" s="2669"/>
      <c r="DB1689" s="2669"/>
      <c r="DC1689" s="2743"/>
      <c r="DD1689" s="2699"/>
      <c r="DE1689" s="2700"/>
      <c r="DF1689" s="2700"/>
      <c r="DG1689" s="2700"/>
      <c r="DH1689" s="2700"/>
      <c r="DI1689" s="2700"/>
      <c r="DJ1689" s="2700"/>
      <c r="DK1689" s="2700"/>
      <c r="DL1689" s="2700"/>
      <c r="DM1689" s="2700"/>
      <c r="DN1689" s="2700"/>
      <c r="DO1689" s="2700"/>
      <c r="DP1689" s="2700"/>
      <c r="DQ1689" s="2700"/>
      <c r="DR1689" s="2700"/>
      <c r="DS1689" s="2700"/>
      <c r="DT1689" s="2701"/>
    </row>
    <row r="1690" spans="11:124" ht="21" customHeight="1">
      <c r="K1690" s="2695"/>
      <c r="L1690" s="2518"/>
      <c r="M1690" s="2518"/>
      <c r="N1690" s="2518"/>
      <c r="O1690" s="2518"/>
      <c r="P1690" s="2518"/>
      <c r="Q1690" s="2518"/>
      <c r="R1690" s="2518"/>
      <c r="S1690" s="2518"/>
      <c r="T1690" s="2518"/>
      <c r="U1690" s="2518"/>
      <c r="V1690" s="2518"/>
      <c r="W1690" s="2518"/>
      <c r="X1690" s="2519"/>
      <c r="Y1690" s="2695"/>
      <c r="Z1690" s="2518"/>
      <c r="AA1690" s="2518"/>
      <c r="AB1690" s="2518"/>
      <c r="AC1690" s="2518"/>
      <c r="AD1690" s="2518"/>
      <c r="AE1690" s="2518"/>
      <c r="AF1690" s="2518"/>
      <c r="AG1690" s="2518"/>
      <c r="AH1690" s="2518"/>
      <c r="AI1690" s="2518"/>
      <c r="AJ1690" s="2518"/>
      <c r="AK1690" s="2518"/>
      <c r="AL1690" s="2519"/>
      <c r="AM1690" s="2735"/>
      <c r="AN1690" s="2515"/>
      <c r="AO1690" s="2515"/>
      <c r="AP1690" s="2515"/>
      <c r="AQ1690" s="2515"/>
      <c r="AR1690" s="2515"/>
      <c r="AS1690" s="2515"/>
      <c r="AT1690" s="2515"/>
      <c r="AU1690" s="2515"/>
      <c r="AV1690" s="2515"/>
      <c r="AW1690" s="2515"/>
      <c r="AX1690" s="2515"/>
      <c r="AY1690" s="2515"/>
      <c r="AZ1690" s="2516"/>
      <c r="BA1690" s="2744" t="s">
        <v>1150</v>
      </c>
      <c r="BB1690" s="2745"/>
      <c r="BC1690" s="2745"/>
      <c r="BD1690" s="2745"/>
      <c r="BE1690" s="2745"/>
      <c r="BF1690" s="2745"/>
      <c r="BG1690" s="2745"/>
      <c r="BH1690" s="2745"/>
      <c r="BI1690" s="2745"/>
      <c r="BJ1690" s="2745"/>
      <c r="BK1690" s="2745"/>
      <c r="BL1690" s="2745"/>
      <c r="BM1690" s="2745"/>
      <c r="BN1690" s="2745"/>
      <c r="BO1690" s="2745"/>
      <c r="BP1690" s="2745"/>
      <c r="BQ1690" s="2745"/>
      <c r="BR1690" s="2745"/>
      <c r="BS1690" s="2745"/>
      <c r="BT1690" s="2745"/>
      <c r="BU1690" s="2745"/>
      <c r="BV1690" s="2745"/>
      <c r="BW1690" s="2745"/>
      <c r="BX1690" s="2745"/>
      <c r="BY1690" s="2745"/>
      <c r="BZ1690" s="2745"/>
      <c r="CA1690" s="2745"/>
      <c r="CB1690" s="2745"/>
      <c r="CC1690" s="2745"/>
      <c r="CD1690" s="2745"/>
      <c r="CE1690" s="2745"/>
      <c r="CF1690" s="2745"/>
      <c r="CG1690" s="2746"/>
      <c r="CH1690" s="2747" t="s">
        <v>1177</v>
      </c>
      <c r="CI1690" s="2748"/>
      <c r="CJ1690" s="2748"/>
      <c r="CK1690" s="2748"/>
      <c r="CL1690" s="2748"/>
      <c r="CM1690" s="2748"/>
      <c r="CN1690" s="2748"/>
      <c r="CO1690" s="2748"/>
      <c r="CP1690" s="2748"/>
      <c r="CQ1690" s="2748"/>
      <c r="CR1690" s="2748"/>
      <c r="CS1690" s="2748"/>
      <c r="CT1690" s="2748"/>
      <c r="CU1690" s="2748"/>
      <c r="CV1690" s="2748"/>
      <c r="CW1690" s="2748"/>
      <c r="CX1690" s="2748"/>
      <c r="CY1690" s="2748"/>
      <c r="CZ1690" s="2748"/>
      <c r="DA1690" s="2748"/>
      <c r="DB1690" s="2748"/>
      <c r="DC1690" s="2749"/>
      <c r="DD1690" s="2695"/>
      <c r="DE1690" s="2518"/>
      <c r="DF1690" s="2518"/>
      <c r="DG1690" s="2518"/>
      <c r="DH1690" s="2518"/>
      <c r="DI1690" s="2518"/>
      <c r="DJ1690" s="2518"/>
      <c r="DK1690" s="2518"/>
      <c r="DL1690" s="2518"/>
      <c r="DM1690" s="2518"/>
      <c r="DN1690" s="2518"/>
      <c r="DO1690" s="2518"/>
      <c r="DP1690" s="2518"/>
      <c r="DQ1690" s="2518"/>
      <c r="DR1690" s="2518"/>
      <c r="DS1690" s="2518"/>
      <c r="DT1690" s="2519"/>
    </row>
    <row r="1691" spans="11:124" ht="21" customHeight="1">
      <c r="K1691" s="2695"/>
      <c r="L1691" s="2518"/>
      <c r="M1691" s="2518"/>
      <c r="N1691" s="2518"/>
      <c r="O1691" s="2518"/>
      <c r="P1691" s="2518"/>
      <c r="Q1691" s="2518"/>
      <c r="R1691" s="2518"/>
      <c r="S1691" s="2518"/>
      <c r="T1691" s="2518"/>
      <c r="U1691" s="2518"/>
      <c r="V1691" s="2518"/>
      <c r="W1691" s="2518"/>
      <c r="X1691" s="2519"/>
      <c r="Y1691" s="2695"/>
      <c r="Z1691" s="2518"/>
      <c r="AA1691" s="2518"/>
      <c r="AB1691" s="2518"/>
      <c r="AC1691" s="2518"/>
      <c r="AD1691" s="2518"/>
      <c r="AE1691" s="2518"/>
      <c r="AF1691" s="2518"/>
      <c r="AG1691" s="2518"/>
      <c r="AH1691" s="2518"/>
      <c r="AI1691" s="2518"/>
      <c r="AJ1691" s="2518"/>
      <c r="AK1691" s="2518"/>
      <c r="AL1691" s="2519"/>
      <c r="AM1691" s="2735"/>
      <c r="AN1691" s="2515"/>
      <c r="AO1691" s="2515"/>
      <c r="AP1691" s="2515"/>
      <c r="AQ1691" s="2515"/>
      <c r="AR1691" s="2515"/>
      <c r="AS1691" s="2515"/>
      <c r="AT1691" s="2515"/>
      <c r="AU1691" s="2515"/>
      <c r="AV1691" s="2515"/>
      <c r="AW1691" s="2515"/>
      <c r="AX1691" s="2515"/>
      <c r="AY1691" s="2515"/>
      <c r="AZ1691" s="2516"/>
      <c r="BA1691" s="2736" t="s">
        <v>1151</v>
      </c>
      <c r="BB1691" s="2737"/>
      <c r="BC1691" s="2737"/>
      <c r="BD1691" s="2737"/>
      <c r="BE1691" s="2737"/>
      <c r="BF1691" s="2737"/>
      <c r="BG1691" s="2737"/>
      <c r="BH1691" s="2737"/>
      <c r="BI1691" s="2737"/>
      <c r="BJ1691" s="2737"/>
      <c r="BK1691" s="2737"/>
      <c r="BL1691" s="2737"/>
      <c r="BM1691" s="2737"/>
      <c r="BN1691" s="2737"/>
      <c r="BO1691" s="2737"/>
      <c r="BP1691" s="2737"/>
      <c r="BQ1691" s="2737"/>
      <c r="BR1691" s="2737"/>
      <c r="BS1691" s="2737"/>
      <c r="BT1691" s="2737"/>
      <c r="BU1691" s="2737"/>
      <c r="BV1691" s="2737"/>
      <c r="BW1691" s="2737"/>
      <c r="BX1691" s="2737"/>
      <c r="BY1691" s="2737"/>
      <c r="BZ1691" s="2737"/>
      <c r="CA1691" s="2737"/>
      <c r="CB1691" s="2737"/>
      <c r="CC1691" s="2737"/>
      <c r="CD1691" s="2737"/>
      <c r="CE1691" s="2737"/>
      <c r="CF1691" s="2737"/>
      <c r="CG1691" s="2738"/>
      <c r="CH1691" s="2739"/>
      <c r="CI1691" s="2740"/>
      <c r="CJ1691" s="2740"/>
      <c r="CK1691" s="2740"/>
      <c r="CL1691" s="2740"/>
      <c r="CM1691" s="2740"/>
      <c r="CN1691" s="2740"/>
      <c r="CO1691" s="2740"/>
      <c r="CP1691" s="2740"/>
      <c r="CQ1691" s="2740"/>
      <c r="CR1691" s="2740"/>
      <c r="CS1691" s="2740"/>
      <c r="CT1691" s="2740"/>
      <c r="CU1691" s="2740"/>
      <c r="CV1691" s="2740"/>
      <c r="CW1691" s="2740"/>
      <c r="CX1691" s="2740"/>
      <c r="CY1691" s="2740"/>
      <c r="CZ1691" s="2740"/>
      <c r="DA1691" s="2740"/>
      <c r="DB1691" s="2740"/>
      <c r="DC1691" s="2741"/>
      <c r="DD1691" s="2695" t="s">
        <v>1171</v>
      </c>
      <c r="DE1691" s="2518"/>
      <c r="DF1691" s="2518"/>
      <c r="DG1691" s="2518"/>
      <c r="DH1691" s="2518"/>
      <c r="DI1691" s="2518"/>
      <c r="DJ1691" s="2518"/>
      <c r="DK1691" s="2518"/>
      <c r="DL1691" s="2518"/>
      <c r="DM1691" s="2518"/>
      <c r="DN1691" s="2518"/>
      <c r="DO1691" s="2518"/>
      <c r="DP1691" s="2518"/>
      <c r="DQ1691" s="2518"/>
      <c r="DR1691" s="2518"/>
      <c r="DS1691" s="2518"/>
      <c r="DT1691" s="2519"/>
    </row>
    <row r="1692" spans="11:124" ht="21" customHeight="1">
      <c r="K1692" s="2695"/>
      <c r="L1692" s="2518"/>
      <c r="M1692" s="2518"/>
      <c r="N1692" s="2518"/>
      <c r="O1692" s="2518"/>
      <c r="P1692" s="2518"/>
      <c r="Q1692" s="2518"/>
      <c r="R1692" s="2518"/>
      <c r="S1692" s="2518"/>
      <c r="T1692" s="2518"/>
      <c r="U1692" s="2518"/>
      <c r="V1692" s="2518"/>
      <c r="W1692" s="2518"/>
      <c r="X1692" s="2519"/>
      <c r="Y1692" s="2695"/>
      <c r="Z1692" s="2518"/>
      <c r="AA1692" s="2518"/>
      <c r="AB1692" s="2518"/>
      <c r="AC1692" s="2518"/>
      <c r="AD1692" s="2518"/>
      <c r="AE1692" s="2518"/>
      <c r="AF1692" s="2518"/>
      <c r="AG1692" s="2518"/>
      <c r="AH1692" s="2518"/>
      <c r="AI1692" s="2518"/>
      <c r="AJ1692" s="2518"/>
      <c r="AK1692" s="2518"/>
      <c r="AL1692" s="2519"/>
      <c r="AM1692" s="2735"/>
      <c r="AN1692" s="2515"/>
      <c r="AO1692" s="2515"/>
      <c r="AP1692" s="2515"/>
      <c r="AQ1692" s="2515"/>
      <c r="AR1692" s="2515"/>
      <c r="AS1692" s="2515"/>
      <c r="AT1692" s="2515"/>
      <c r="AU1692" s="2515"/>
      <c r="AV1692" s="2515"/>
      <c r="AW1692" s="2515"/>
      <c r="AX1692" s="2515"/>
      <c r="AY1692" s="2515"/>
      <c r="AZ1692" s="2516"/>
      <c r="BA1692" s="2735" t="s">
        <v>1152</v>
      </c>
      <c r="BB1692" s="2515"/>
      <c r="BC1692" s="2515"/>
      <c r="BD1692" s="2515"/>
      <c r="BE1692" s="2515"/>
      <c r="BF1692" s="2515"/>
      <c r="BG1692" s="2515"/>
      <c r="BH1692" s="2515"/>
      <c r="BI1692" s="2515"/>
      <c r="BJ1692" s="2515"/>
      <c r="BK1692" s="2515"/>
      <c r="BL1692" s="2515"/>
      <c r="BM1692" s="2515"/>
      <c r="BN1692" s="2515"/>
      <c r="BO1692" s="2515"/>
      <c r="BP1692" s="2515"/>
      <c r="BQ1692" s="2515"/>
      <c r="BR1692" s="2515"/>
      <c r="BS1692" s="2515"/>
      <c r="BT1692" s="2515"/>
      <c r="BU1692" s="2515"/>
      <c r="BV1692" s="2515"/>
      <c r="BW1692" s="2515"/>
      <c r="BX1692" s="2515"/>
      <c r="BY1692" s="2515"/>
      <c r="BZ1692" s="2515"/>
      <c r="CA1692" s="2515"/>
      <c r="CB1692" s="2515"/>
      <c r="CC1692" s="2515"/>
      <c r="CD1692" s="2515"/>
      <c r="CE1692" s="2515"/>
      <c r="CF1692" s="2515"/>
      <c r="CG1692" s="2516"/>
      <c r="CH1692" s="2742" t="s">
        <v>1178</v>
      </c>
      <c r="CI1692" s="2669"/>
      <c r="CJ1692" s="2669"/>
      <c r="CK1692" s="2669"/>
      <c r="CL1692" s="2669"/>
      <c r="CM1692" s="2669"/>
      <c r="CN1692" s="2669"/>
      <c r="CO1692" s="2669"/>
      <c r="CP1692" s="2669"/>
      <c r="CQ1692" s="2669"/>
      <c r="CR1692" s="2669"/>
      <c r="CS1692" s="2669"/>
      <c r="CT1692" s="2669"/>
      <c r="CU1692" s="2669"/>
      <c r="CV1692" s="2669"/>
      <c r="CW1692" s="2669"/>
      <c r="CX1692" s="2669"/>
      <c r="CY1692" s="2669"/>
      <c r="CZ1692" s="2669"/>
      <c r="DA1692" s="2669"/>
      <c r="DB1692" s="2669"/>
      <c r="DC1692" s="2743"/>
      <c r="DD1692" s="2695"/>
      <c r="DE1692" s="2518"/>
      <c r="DF1692" s="2518"/>
      <c r="DG1692" s="2518"/>
      <c r="DH1692" s="2518"/>
      <c r="DI1692" s="2518"/>
      <c r="DJ1692" s="2518"/>
      <c r="DK1692" s="2518"/>
      <c r="DL1692" s="2518"/>
      <c r="DM1692" s="2518"/>
      <c r="DN1692" s="2518"/>
      <c r="DO1692" s="2518"/>
      <c r="DP1692" s="2518"/>
      <c r="DQ1692" s="2518"/>
      <c r="DR1692" s="2518"/>
      <c r="DS1692" s="2518"/>
      <c r="DT1692" s="2519"/>
    </row>
    <row r="1693" spans="11:124" ht="21" customHeight="1">
      <c r="K1693" s="2695"/>
      <c r="L1693" s="2518"/>
      <c r="M1693" s="2518"/>
      <c r="N1693" s="2518"/>
      <c r="O1693" s="2518"/>
      <c r="P1693" s="2518"/>
      <c r="Q1693" s="2518"/>
      <c r="R1693" s="2518"/>
      <c r="S1693" s="2518"/>
      <c r="T1693" s="2518"/>
      <c r="U1693" s="2518"/>
      <c r="V1693" s="2518"/>
      <c r="W1693" s="2518"/>
      <c r="X1693" s="2519"/>
      <c r="Y1693" s="2695"/>
      <c r="Z1693" s="2518"/>
      <c r="AA1693" s="2518"/>
      <c r="AB1693" s="2518"/>
      <c r="AC1693" s="2518"/>
      <c r="AD1693" s="2518"/>
      <c r="AE1693" s="2518"/>
      <c r="AF1693" s="2518"/>
      <c r="AG1693" s="2518"/>
      <c r="AH1693" s="2518"/>
      <c r="AI1693" s="2518"/>
      <c r="AJ1693" s="2518"/>
      <c r="AK1693" s="2518"/>
      <c r="AL1693" s="2519"/>
      <c r="AM1693" s="2735"/>
      <c r="AN1693" s="2515"/>
      <c r="AO1693" s="2515"/>
      <c r="AP1693" s="2515"/>
      <c r="AQ1693" s="2515"/>
      <c r="AR1693" s="2515"/>
      <c r="AS1693" s="2515"/>
      <c r="AT1693" s="2515"/>
      <c r="AU1693" s="2515"/>
      <c r="AV1693" s="2515"/>
      <c r="AW1693" s="2515"/>
      <c r="AX1693" s="2515"/>
      <c r="AY1693" s="2515"/>
      <c r="AZ1693" s="2516"/>
      <c r="BA1693" s="2735" t="s">
        <v>1153</v>
      </c>
      <c r="BB1693" s="2515"/>
      <c r="BC1693" s="2515"/>
      <c r="BD1693" s="2515"/>
      <c r="BE1693" s="2515"/>
      <c r="BF1693" s="2515"/>
      <c r="BG1693" s="2515"/>
      <c r="BH1693" s="2515"/>
      <c r="BI1693" s="2515"/>
      <c r="BJ1693" s="2515"/>
      <c r="BK1693" s="2515"/>
      <c r="BL1693" s="2515"/>
      <c r="BM1693" s="2515"/>
      <c r="BN1693" s="2515"/>
      <c r="BO1693" s="2515"/>
      <c r="BP1693" s="2515"/>
      <c r="BQ1693" s="2515"/>
      <c r="BR1693" s="2515"/>
      <c r="BS1693" s="2515"/>
      <c r="BT1693" s="2515"/>
      <c r="BU1693" s="2515"/>
      <c r="BV1693" s="2515"/>
      <c r="BW1693" s="2515"/>
      <c r="BX1693" s="2515"/>
      <c r="BY1693" s="2515"/>
      <c r="BZ1693" s="2515"/>
      <c r="CA1693" s="2515"/>
      <c r="CB1693" s="2515"/>
      <c r="CC1693" s="2515"/>
      <c r="CD1693" s="2515"/>
      <c r="CE1693" s="2515"/>
      <c r="CF1693" s="2515"/>
      <c r="CG1693" s="2516"/>
      <c r="CH1693" s="2742" t="s">
        <v>1179</v>
      </c>
      <c r="CI1693" s="2669"/>
      <c r="CJ1693" s="2669"/>
      <c r="CK1693" s="2669"/>
      <c r="CL1693" s="2669"/>
      <c r="CM1693" s="2669"/>
      <c r="CN1693" s="2669"/>
      <c r="CO1693" s="2669"/>
      <c r="CP1693" s="2669"/>
      <c r="CQ1693" s="2669"/>
      <c r="CR1693" s="2669"/>
      <c r="CS1693" s="2669"/>
      <c r="CT1693" s="2669"/>
      <c r="CU1693" s="2669"/>
      <c r="CV1693" s="2669"/>
      <c r="CW1693" s="2669"/>
      <c r="CX1693" s="2669"/>
      <c r="CY1693" s="2669"/>
      <c r="CZ1693" s="2669"/>
      <c r="DA1693" s="2669"/>
      <c r="DB1693" s="2669"/>
      <c r="DC1693" s="2743"/>
      <c r="DD1693" s="2695"/>
      <c r="DE1693" s="2518"/>
      <c r="DF1693" s="2518"/>
      <c r="DG1693" s="2518"/>
      <c r="DH1693" s="2518"/>
      <c r="DI1693" s="2518"/>
      <c r="DJ1693" s="2518"/>
      <c r="DK1693" s="2518"/>
      <c r="DL1693" s="2518"/>
      <c r="DM1693" s="2518"/>
      <c r="DN1693" s="2518"/>
      <c r="DO1693" s="2518"/>
      <c r="DP1693" s="2518"/>
      <c r="DQ1693" s="2518"/>
      <c r="DR1693" s="2518"/>
      <c r="DS1693" s="2518"/>
      <c r="DT1693" s="2519"/>
    </row>
    <row r="1694" spans="11:124" ht="21" customHeight="1">
      <c r="K1694" s="2695"/>
      <c r="L1694" s="2518"/>
      <c r="M1694" s="2518"/>
      <c r="N1694" s="2518"/>
      <c r="O1694" s="2518"/>
      <c r="P1694" s="2518"/>
      <c r="Q1694" s="2518"/>
      <c r="R1694" s="2518"/>
      <c r="S1694" s="2518"/>
      <c r="T1694" s="2518"/>
      <c r="U1694" s="2518"/>
      <c r="V1694" s="2518"/>
      <c r="W1694" s="2518"/>
      <c r="X1694" s="2519"/>
      <c r="Y1694" s="2695"/>
      <c r="Z1694" s="2518"/>
      <c r="AA1694" s="2518"/>
      <c r="AB1694" s="2518"/>
      <c r="AC1694" s="2518"/>
      <c r="AD1694" s="2518"/>
      <c r="AE1694" s="2518"/>
      <c r="AF1694" s="2518"/>
      <c r="AG1694" s="2518"/>
      <c r="AH1694" s="2518"/>
      <c r="AI1694" s="2518"/>
      <c r="AJ1694" s="2518"/>
      <c r="AK1694" s="2518"/>
      <c r="AL1694" s="2519"/>
      <c r="AM1694" s="2735"/>
      <c r="AN1694" s="2515"/>
      <c r="AO1694" s="2515"/>
      <c r="AP1694" s="2515"/>
      <c r="AQ1694" s="2515"/>
      <c r="AR1694" s="2515"/>
      <c r="AS1694" s="2515"/>
      <c r="AT1694" s="2515"/>
      <c r="AU1694" s="2515"/>
      <c r="AV1694" s="2515"/>
      <c r="AW1694" s="2515"/>
      <c r="AX1694" s="2515"/>
      <c r="AY1694" s="2515"/>
      <c r="AZ1694" s="2516"/>
      <c r="BA1694" s="2744" t="s">
        <v>1154</v>
      </c>
      <c r="BB1694" s="2745"/>
      <c r="BC1694" s="2745"/>
      <c r="BD1694" s="2745"/>
      <c r="BE1694" s="2745"/>
      <c r="BF1694" s="2745"/>
      <c r="BG1694" s="2745"/>
      <c r="BH1694" s="2745"/>
      <c r="BI1694" s="2745"/>
      <c r="BJ1694" s="2745"/>
      <c r="BK1694" s="2745"/>
      <c r="BL1694" s="2745"/>
      <c r="BM1694" s="2745"/>
      <c r="BN1694" s="2745"/>
      <c r="BO1694" s="2745"/>
      <c r="BP1694" s="2745"/>
      <c r="BQ1694" s="2745"/>
      <c r="BR1694" s="2745"/>
      <c r="BS1694" s="2745"/>
      <c r="BT1694" s="2745"/>
      <c r="BU1694" s="2745"/>
      <c r="BV1694" s="2745"/>
      <c r="BW1694" s="2745"/>
      <c r="BX1694" s="2745"/>
      <c r="BY1694" s="2745"/>
      <c r="BZ1694" s="2745"/>
      <c r="CA1694" s="2745"/>
      <c r="CB1694" s="2745"/>
      <c r="CC1694" s="2745"/>
      <c r="CD1694" s="2745"/>
      <c r="CE1694" s="2745"/>
      <c r="CF1694" s="2745"/>
      <c r="CG1694" s="2746"/>
      <c r="CH1694" s="2747" t="s">
        <v>1172</v>
      </c>
      <c r="CI1694" s="2748"/>
      <c r="CJ1694" s="2748"/>
      <c r="CK1694" s="2748"/>
      <c r="CL1694" s="2748"/>
      <c r="CM1694" s="2748"/>
      <c r="CN1694" s="2748"/>
      <c r="CO1694" s="2748"/>
      <c r="CP1694" s="2748"/>
      <c r="CQ1694" s="2748"/>
      <c r="CR1694" s="2748"/>
      <c r="CS1694" s="2748"/>
      <c r="CT1694" s="2748"/>
      <c r="CU1694" s="2748"/>
      <c r="CV1694" s="2748"/>
      <c r="CW1694" s="2748"/>
      <c r="CX1694" s="2748"/>
      <c r="CY1694" s="2748"/>
      <c r="CZ1694" s="2748"/>
      <c r="DA1694" s="2748"/>
      <c r="DB1694" s="2748"/>
      <c r="DC1694" s="2749"/>
      <c r="DD1694" s="2695"/>
      <c r="DE1694" s="2518"/>
      <c r="DF1694" s="2518"/>
      <c r="DG1694" s="2518"/>
      <c r="DH1694" s="2518"/>
      <c r="DI1694" s="2518"/>
      <c r="DJ1694" s="2518"/>
      <c r="DK1694" s="2518"/>
      <c r="DL1694" s="2518"/>
      <c r="DM1694" s="2518"/>
      <c r="DN1694" s="2518"/>
      <c r="DO1694" s="2518"/>
      <c r="DP1694" s="2518"/>
      <c r="DQ1694" s="2518"/>
      <c r="DR1694" s="2518"/>
      <c r="DS1694" s="2518"/>
      <c r="DT1694" s="2519"/>
    </row>
    <row r="1695" spans="11:124" ht="21" customHeight="1">
      <c r="K1695" s="2532"/>
      <c r="L1695" s="2753"/>
      <c r="M1695" s="2753"/>
      <c r="N1695" s="2753"/>
      <c r="O1695" s="2753"/>
      <c r="P1695" s="2753"/>
      <c r="Q1695" s="2753"/>
      <c r="R1695" s="2753"/>
      <c r="S1695" s="2753"/>
      <c r="T1695" s="2753"/>
      <c r="U1695" s="2753"/>
      <c r="V1695" s="2753"/>
      <c r="W1695" s="2753"/>
      <c r="X1695" s="2534"/>
      <c r="Y1695" s="2532"/>
      <c r="Z1695" s="2753"/>
      <c r="AA1695" s="2753"/>
      <c r="AB1695" s="2753"/>
      <c r="AC1695" s="2753"/>
      <c r="AD1695" s="2753"/>
      <c r="AE1695" s="2753"/>
      <c r="AF1695" s="2753"/>
      <c r="AG1695" s="2753"/>
      <c r="AH1695" s="2753"/>
      <c r="AI1695" s="2753"/>
      <c r="AJ1695" s="2753"/>
      <c r="AK1695" s="2753"/>
      <c r="AL1695" s="2534"/>
      <c r="AM1695" s="2529"/>
      <c r="AN1695" s="2754"/>
      <c r="AO1695" s="2754"/>
      <c r="AP1695" s="2754"/>
      <c r="AQ1695" s="2754"/>
      <c r="AR1695" s="2754"/>
      <c r="AS1695" s="2754"/>
      <c r="AT1695" s="2754"/>
      <c r="AU1695" s="2754"/>
      <c r="AV1695" s="2754"/>
      <c r="AW1695" s="2754"/>
      <c r="AX1695" s="2754"/>
      <c r="AY1695" s="2754"/>
      <c r="AZ1695" s="2531"/>
      <c r="BA1695" s="2529" t="s">
        <v>1155</v>
      </c>
      <c r="BB1695" s="2754"/>
      <c r="BC1695" s="2754"/>
      <c r="BD1695" s="2754"/>
      <c r="BE1695" s="2754"/>
      <c r="BF1695" s="2754"/>
      <c r="BG1695" s="2754"/>
      <c r="BH1695" s="2754"/>
      <c r="BI1695" s="2754"/>
      <c r="BJ1695" s="2754"/>
      <c r="BK1695" s="2754"/>
      <c r="BL1695" s="2754"/>
      <c r="BM1695" s="2754"/>
      <c r="BN1695" s="2754"/>
      <c r="BO1695" s="2754"/>
      <c r="BP1695" s="2754"/>
      <c r="BQ1695" s="2754"/>
      <c r="BR1695" s="2754"/>
      <c r="BS1695" s="2754"/>
      <c r="BT1695" s="2754"/>
      <c r="BU1695" s="2754"/>
      <c r="BV1695" s="2754"/>
      <c r="BW1695" s="2754"/>
      <c r="BX1695" s="2754"/>
      <c r="BY1695" s="2754"/>
      <c r="BZ1695" s="2754"/>
      <c r="CA1695" s="2754"/>
      <c r="CB1695" s="2754"/>
      <c r="CC1695" s="2754"/>
      <c r="CD1695" s="2754"/>
      <c r="CE1695" s="2754"/>
      <c r="CF1695" s="2754"/>
      <c r="CG1695" s="2531"/>
      <c r="CH1695" s="2755"/>
      <c r="CI1695" s="2756"/>
      <c r="CJ1695" s="2756"/>
      <c r="CK1695" s="2756"/>
      <c r="CL1695" s="2756"/>
      <c r="CM1695" s="2756"/>
      <c r="CN1695" s="2756"/>
      <c r="CO1695" s="2756"/>
      <c r="CP1695" s="2756"/>
      <c r="CQ1695" s="2756"/>
      <c r="CR1695" s="2756"/>
      <c r="CS1695" s="2756"/>
      <c r="CT1695" s="2756"/>
      <c r="CU1695" s="2756"/>
      <c r="CV1695" s="2756"/>
      <c r="CW1695" s="2756"/>
      <c r="CX1695" s="2756"/>
      <c r="CY1695" s="2756"/>
      <c r="CZ1695" s="2756"/>
      <c r="DA1695" s="2756"/>
      <c r="DB1695" s="2756"/>
      <c r="DC1695" s="2757"/>
      <c r="DD1695" s="2532"/>
      <c r="DE1695" s="2753"/>
      <c r="DF1695" s="2753"/>
      <c r="DG1695" s="2753"/>
      <c r="DH1695" s="2753"/>
      <c r="DI1695" s="2753"/>
      <c r="DJ1695" s="2753"/>
      <c r="DK1695" s="2753"/>
      <c r="DL1695" s="2753"/>
      <c r="DM1695" s="2753"/>
      <c r="DN1695" s="2753"/>
      <c r="DO1695" s="2753"/>
      <c r="DP1695" s="2753"/>
      <c r="DQ1695" s="2753"/>
      <c r="DR1695" s="2753"/>
      <c r="DS1695" s="2753"/>
      <c r="DT1695" s="2534"/>
    </row>
    <row r="1696" spans="11:124" ht="21" customHeight="1">
      <c r="K1696" s="2508" t="s">
        <v>1157</v>
      </c>
      <c r="L1696" s="2509"/>
      <c r="M1696" s="2509"/>
      <c r="N1696" s="2509"/>
      <c r="O1696" s="2509"/>
      <c r="P1696" s="2509"/>
      <c r="Q1696" s="2509"/>
      <c r="R1696" s="2509"/>
      <c r="S1696" s="2509"/>
      <c r="T1696" s="2509"/>
      <c r="U1696" s="2509"/>
      <c r="V1696" s="2509"/>
      <c r="W1696" s="2509"/>
      <c r="X1696" s="2510"/>
      <c r="Y1696" s="2508" t="s">
        <v>1158</v>
      </c>
      <c r="Z1696" s="2509"/>
      <c r="AA1696" s="2509"/>
      <c r="AB1696" s="2509"/>
      <c r="AC1696" s="2509"/>
      <c r="AD1696" s="2509"/>
      <c r="AE1696" s="2509"/>
      <c r="AF1696" s="2509"/>
      <c r="AG1696" s="2509"/>
      <c r="AH1696" s="2509"/>
      <c r="AI1696" s="2509"/>
      <c r="AJ1696" s="2509"/>
      <c r="AK1696" s="2509"/>
      <c r="AL1696" s="2510"/>
      <c r="AM1696" s="2505" t="s">
        <v>1160</v>
      </c>
      <c r="AN1696" s="2506"/>
      <c r="AO1696" s="2506"/>
      <c r="AP1696" s="2506"/>
      <c r="AQ1696" s="2506"/>
      <c r="AR1696" s="2506"/>
      <c r="AS1696" s="2506"/>
      <c r="AT1696" s="2506"/>
      <c r="AU1696" s="2506"/>
      <c r="AV1696" s="2506"/>
      <c r="AW1696" s="2506"/>
      <c r="AX1696" s="2506"/>
      <c r="AY1696" s="2506"/>
      <c r="AZ1696" s="2507"/>
      <c r="BA1696" s="2505" t="s">
        <v>1142</v>
      </c>
      <c r="BB1696" s="2506"/>
      <c r="BC1696" s="2506"/>
      <c r="BD1696" s="2506"/>
      <c r="BE1696" s="2506"/>
      <c r="BF1696" s="2506"/>
      <c r="BG1696" s="2506"/>
      <c r="BH1696" s="2506"/>
      <c r="BI1696" s="2506"/>
      <c r="BJ1696" s="2506"/>
      <c r="BK1696" s="2506"/>
      <c r="BL1696" s="2506"/>
      <c r="BM1696" s="2506"/>
      <c r="BN1696" s="2506"/>
      <c r="BO1696" s="2506"/>
      <c r="BP1696" s="2506"/>
      <c r="BQ1696" s="2506"/>
      <c r="BR1696" s="2506"/>
      <c r="BS1696" s="2506"/>
      <c r="BT1696" s="2506"/>
      <c r="BU1696" s="2506"/>
      <c r="BV1696" s="2506"/>
      <c r="BW1696" s="2506"/>
      <c r="BX1696" s="2506"/>
      <c r="BY1696" s="2506"/>
      <c r="BZ1696" s="2506"/>
      <c r="CA1696" s="2506"/>
      <c r="CB1696" s="2506"/>
      <c r="CC1696" s="2506"/>
      <c r="CD1696" s="2506"/>
      <c r="CE1696" s="2506"/>
      <c r="CF1696" s="2506"/>
      <c r="CG1696" s="2507"/>
      <c r="CH1696" s="2732" t="s">
        <v>1161</v>
      </c>
      <c r="CI1696" s="2733"/>
      <c r="CJ1696" s="2733"/>
      <c r="CK1696" s="2733"/>
      <c r="CL1696" s="2733"/>
      <c r="CM1696" s="2733"/>
      <c r="CN1696" s="2733"/>
      <c r="CO1696" s="2733"/>
      <c r="CP1696" s="2733"/>
      <c r="CQ1696" s="2733"/>
      <c r="CR1696" s="2733"/>
      <c r="CS1696" s="2733"/>
      <c r="CT1696" s="2733"/>
      <c r="CU1696" s="2733"/>
      <c r="CV1696" s="2733"/>
      <c r="CW1696" s="2733"/>
      <c r="CX1696" s="2733"/>
      <c r="CY1696" s="2733"/>
      <c r="CZ1696" s="2733"/>
      <c r="DA1696" s="2733"/>
      <c r="DB1696" s="2733"/>
      <c r="DC1696" s="2734"/>
      <c r="DD1696" s="2508"/>
      <c r="DE1696" s="2509"/>
      <c r="DF1696" s="2509"/>
      <c r="DG1696" s="2509"/>
      <c r="DH1696" s="2509"/>
      <c r="DI1696" s="2509"/>
      <c r="DJ1696" s="2509"/>
      <c r="DK1696" s="2509"/>
      <c r="DL1696" s="2509"/>
      <c r="DM1696" s="2509"/>
      <c r="DN1696" s="2509"/>
      <c r="DO1696" s="2509"/>
      <c r="DP1696" s="2509"/>
      <c r="DQ1696" s="2509"/>
      <c r="DR1696" s="2509"/>
      <c r="DS1696" s="2509"/>
      <c r="DT1696" s="2510"/>
    </row>
    <row r="1697" spans="11:124" ht="21" customHeight="1">
      <c r="K1697" s="2695"/>
      <c r="L1697" s="2518"/>
      <c r="M1697" s="2518"/>
      <c r="N1697" s="2518"/>
      <c r="O1697" s="2518"/>
      <c r="P1697" s="2518"/>
      <c r="Q1697" s="2518"/>
      <c r="R1697" s="2518"/>
      <c r="S1697" s="2518"/>
      <c r="T1697" s="2518"/>
      <c r="U1697" s="2518"/>
      <c r="V1697" s="2518"/>
      <c r="W1697" s="2518"/>
      <c r="X1697" s="2519"/>
      <c r="Y1697" s="2695" t="s">
        <v>1159</v>
      </c>
      <c r="Z1697" s="2518"/>
      <c r="AA1697" s="2518"/>
      <c r="AB1697" s="2518"/>
      <c r="AC1697" s="2518"/>
      <c r="AD1697" s="2518"/>
      <c r="AE1697" s="2518"/>
      <c r="AF1697" s="2518"/>
      <c r="AG1697" s="2518"/>
      <c r="AH1697" s="2518"/>
      <c r="AI1697" s="2518"/>
      <c r="AJ1697" s="2518"/>
      <c r="AK1697" s="2518"/>
      <c r="AL1697" s="2519"/>
      <c r="AM1697" s="2735"/>
      <c r="AN1697" s="2515"/>
      <c r="AO1697" s="2515"/>
      <c r="AP1697" s="2515"/>
      <c r="AQ1697" s="2515"/>
      <c r="AR1697" s="2515"/>
      <c r="AS1697" s="2515"/>
      <c r="AT1697" s="2515"/>
      <c r="AU1697" s="2515"/>
      <c r="AV1697" s="2515"/>
      <c r="AW1697" s="2515"/>
      <c r="AX1697" s="2515"/>
      <c r="AY1697" s="2515"/>
      <c r="AZ1697" s="2516"/>
      <c r="BA1697" s="2736"/>
      <c r="BB1697" s="2737"/>
      <c r="BC1697" s="2737"/>
      <c r="BD1697" s="2737"/>
      <c r="BE1697" s="2737"/>
      <c r="BF1697" s="2737"/>
      <c r="BG1697" s="2737"/>
      <c r="BH1697" s="2737"/>
      <c r="BI1697" s="2737"/>
      <c r="BJ1697" s="2737"/>
      <c r="BK1697" s="2737"/>
      <c r="BL1697" s="2737"/>
      <c r="BM1697" s="2737"/>
      <c r="BN1697" s="2737"/>
      <c r="BO1697" s="2737"/>
      <c r="BP1697" s="2737"/>
      <c r="BQ1697" s="2737"/>
      <c r="BR1697" s="2737"/>
      <c r="BS1697" s="2737"/>
      <c r="BT1697" s="2737"/>
      <c r="BU1697" s="2737"/>
      <c r="BV1697" s="2737"/>
      <c r="BW1697" s="2737"/>
      <c r="BX1697" s="2737"/>
      <c r="BY1697" s="2737"/>
      <c r="BZ1697" s="2737"/>
      <c r="CA1697" s="2737"/>
      <c r="CB1697" s="2737"/>
      <c r="CC1697" s="2737"/>
      <c r="CD1697" s="2737"/>
      <c r="CE1697" s="2737"/>
      <c r="CF1697" s="2737"/>
      <c r="CG1697" s="2738"/>
      <c r="CH1697" s="2739" t="s">
        <v>1162</v>
      </c>
      <c r="CI1697" s="2740"/>
      <c r="CJ1697" s="2740"/>
      <c r="CK1697" s="2740"/>
      <c r="CL1697" s="2740"/>
      <c r="CM1697" s="2740"/>
      <c r="CN1697" s="2740"/>
      <c r="CO1697" s="2740"/>
      <c r="CP1697" s="2740"/>
      <c r="CQ1697" s="2740"/>
      <c r="CR1697" s="2740"/>
      <c r="CS1697" s="2740"/>
      <c r="CT1697" s="2740"/>
      <c r="CU1697" s="2740"/>
      <c r="CV1697" s="2740"/>
      <c r="CW1697" s="2740"/>
      <c r="CX1697" s="2740"/>
      <c r="CY1697" s="2740"/>
      <c r="CZ1697" s="2740"/>
      <c r="DA1697" s="2740"/>
      <c r="DB1697" s="2740"/>
      <c r="DC1697" s="2741"/>
      <c r="DD1697" s="2695" t="s">
        <v>1169</v>
      </c>
      <c r="DE1697" s="2518"/>
      <c r="DF1697" s="2518"/>
      <c r="DG1697" s="2518"/>
      <c r="DH1697" s="2518"/>
      <c r="DI1697" s="2518"/>
      <c r="DJ1697" s="2518"/>
      <c r="DK1697" s="2518"/>
      <c r="DL1697" s="2518"/>
      <c r="DM1697" s="2518"/>
      <c r="DN1697" s="2518"/>
      <c r="DO1697" s="2518"/>
      <c r="DP1697" s="2518"/>
      <c r="DQ1697" s="2518"/>
      <c r="DR1697" s="2518"/>
      <c r="DS1697" s="2518"/>
      <c r="DT1697" s="2519"/>
    </row>
    <row r="1698" spans="11:124" ht="21" customHeight="1">
      <c r="K1698" s="2695"/>
      <c r="L1698" s="2518"/>
      <c r="M1698" s="2518"/>
      <c r="N1698" s="2518"/>
      <c r="O1698" s="2518"/>
      <c r="P1698" s="2518"/>
      <c r="Q1698" s="2518"/>
      <c r="R1698" s="2518"/>
      <c r="S1698" s="2518"/>
      <c r="T1698" s="2518"/>
      <c r="U1698" s="2518"/>
      <c r="V1698" s="2518"/>
      <c r="W1698" s="2518"/>
      <c r="X1698" s="2519"/>
      <c r="Y1698" s="2695"/>
      <c r="Z1698" s="2518"/>
      <c r="AA1698" s="2518"/>
      <c r="AB1698" s="2518"/>
      <c r="AC1698" s="2518"/>
      <c r="AD1698" s="2518"/>
      <c r="AE1698" s="2518"/>
      <c r="AF1698" s="2518"/>
      <c r="AG1698" s="2518"/>
      <c r="AH1698" s="2518"/>
      <c r="AI1698" s="2518"/>
      <c r="AJ1698" s="2518"/>
      <c r="AK1698" s="2518"/>
      <c r="AL1698" s="2519"/>
      <c r="AM1698" s="2735"/>
      <c r="AN1698" s="2515"/>
      <c r="AO1698" s="2515"/>
      <c r="AP1698" s="2515"/>
      <c r="AQ1698" s="2515"/>
      <c r="AR1698" s="2515"/>
      <c r="AS1698" s="2515"/>
      <c r="AT1698" s="2515"/>
      <c r="AU1698" s="2515"/>
      <c r="AV1698" s="2515"/>
      <c r="AW1698" s="2515"/>
      <c r="AX1698" s="2515"/>
      <c r="AY1698" s="2515"/>
      <c r="AZ1698" s="2516"/>
      <c r="BA1698" s="2735" t="s">
        <v>1143</v>
      </c>
      <c r="BB1698" s="2515"/>
      <c r="BC1698" s="2515"/>
      <c r="BD1698" s="2515"/>
      <c r="BE1698" s="2515"/>
      <c r="BF1698" s="2515"/>
      <c r="BG1698" s="2515"/>
      <c r="BH1698" s="2515"/>
      <c r="BI1698" s="2515"/>
      <c r="BJ1698" s="2515"/>
      <c r="BK1698" s="2515"/>
      <c r="BL1698" s="2515"/>
      <c r="BM1698" s="2515"/>
      <c r="BN1698" s="2515"/>
      <c r="BO1698" s="2515"/>
      <c r="BP1698" s="2515"/>
      <c r="BQ1698" s="2515"/>
      <c r="BR1698" s="2515"/>
      <c r="BS1698" s="2515"/>
      <c r="BT1698" s="2515"/>
      <c r="BU1698" s="2515"/>
      <c r="BV1698" s="2515"/>
      <c r="BW1698" s="2515"/>
      <c r="BX1698" s="2515"/>
      <c r="BY1698" s="2515"/>
      <c r="BZ1698" s="2515"/>
      <c r="CA1698" s="2515"/>
      <c r="CB1698" s="2515"/>
      <c r="CC1698" s="2515"/>
      <c r="CD1698" s="2515"/>
      <c r="CE1698" s="2515"/>
      <c r="CF1698" s="2515"/>
      <c r="CG1698" s="2516"/>
      <c r="CH1698" s="2742" t="s">
        <v>1163</v>
      </c>
      <c r="CI1698" s="2669"/>
      <c r="CJ1698" s="2669"/>
      <c r="CK1698" s="2669"/>
      <c r="CL1698" s="2669"/>
      <c r="CM1698" s="2669"/>
      <c r="CN1698" s="2669"/>
      <c r="CO1698" s="2669"/>
      <c r="CP1698" s="2669"/>
      <c r="CQ1698" s="2669"/>
      <c r="CR1698" s="2669"/>
      <c r="CS1698" s="2669"/>
      <c r="CT1698" s="2669"/>
      <c r="CU1698" s="2669"/>
      <c r="CV1698" s="2669"/>
      <c r="CW1698" s="2669"/>
      <c r="CX1698" s="2669"/>
      <c r="CY1698" s="2669"/>
      <c r="CZ1698" s="2669"/>
      <c r="DA1698" s="2669"/>
      <c r="DB1698" s="2669"/>
      <c r="DC1698" s="2743"/>
      <c r="DD1698" s="2695"/>
      <c r="DE1698" s="2518"/>
      <c r="DF1698" s="2518"/>
      <c r="DG1698" s="2518"/>
      <c r="DH1698" s="2518"/>
      <c r="DI1698" s="2518"/>
      <c r="DJ1698" s="2518"/>
      <c r="DK1698" s="2518"/>
      <c r="DL1698" s="2518"/>
      <c r="DM1698" s="2518"/>
      <c r="DN1698" s="2518"/>
      <c r="DO1698" s="2518"/>
      <c r="DP1698" s="2518"/>
      <c r="DQ1698" s="2518"/>
      <c r="DR1698" s="2518"/>
      <c r="DS1698" s="2518"/>
      <c r="DT1698" s="2519"/>
    </row>
    <row r="1699" spans="11:124" ht="21" customHeight="1">
      <c r="K1699" s="2695"/>
      <c r="L1699" s="2518"/>
      <c r="M1699" s="2518"/>
      <c r="N1699" s="2518"/>
      <c r="O1699" s="2518"/>
      <c r="P1699" s="2518"/>
      <c r="Q1699" s="2518"/>
      <c r="R1699" s="2518"/>
      <c r="S1699" s="2518"/>
      <c r="T1699" s="2518"/>
      <c r="U1699" s="2518"/>
      <c r="V1699" s="2518"/>
      <c r="W1699" s="2518"/>
      <c r="X1699" s="2519"/>
      <c r="Y1699" s="2695"/>
      <c r="Z1699" s="2518"/>
      <c r="AA1699" s="2518"/>
      <c r="AB1699" s="2518"/>
      <c r="AC1699" s="2518"/>
      <c r="AD1699" s="2518"/>
      <c r="AE1699" s="2518"/>
      <c r="AF1699" s="2518"/>
      <c r="AG1699" s="2518"/>
      <c r="AH1699" s="2518"/>
      <c r="AI1699" s="2518"/>
      <c r="AJ1699" s="2518"/>
      <c r="AK1699" s="2518"/>
      <c r="AL1699" s="2519"/>
      <c r="AM1699" s="2735"/>
      <c r="AN1699" s="2515"/>
      <c r="AO1699" s="2515"/>
      <c r="AP1699" s="2515"/>
      <c r="AQ1699" s="2515"/>
      <c r="AR1699" s="2515"/>
      <c r="AS1699" s="2515"/>
      <c r="AT1699" s="2515"/>
      <c r="AU1699" s="2515"/>
      <c r="AV1699" s="2515"/>
      <c r="AW1699" s="2515"/>
      <c r="AX1699" s="2515"/>
      <c r="AY1699" s="2515"/>
      <c r="AZ1699" s="2516"/>
      <c r="BA1699" s="2736" t="s">
        <v>1144</v>
      </c>
      <c r="BB1699" s="2737"/>
      <c r="BC1699" s="2737"/>
      <c r="BD1699" s="2737"/>
      <c r="BE1699" s="2737"/>
      <c r="BF1699" s="2737"/>
      <c r="BG1699" s="2737"/>
      <c r="BH1699" s="2737"/>
      <c r="BI1699" s="2737"/>
      <c r="BJ1699" s="2737"/>
      <c r="BK1699" s="2737"/>
      <c r="BL1699" s="2737"/>
      <c r="BM1699" s="2737"/>
      <c r="BN1699" s="2737"/>
      <c r="BO1699" s="2737"/>
      <c r="BP1699" s="2737"/>
      <c r="BQ1699" s="2737"/>
      <c r="BR1699" s="2737"/>
      <c r="BS1699" s="2737"/>
      <c r="BT1699" s="2737"/>
      <c r="BU1699" s="2737"/>
      <c r="BV1699" s="2737"/>
      <c r="BW1699" s="2737"/>
      <c r="BX1699" s="2737"/>
      <c r="BY1699" s="2737"/>
      <c r="BZ1699" s="2737"/>
      <c r="CA1699" s="2737"/>
      <c r="CB1699" s="2737"/>
      <c r="CC1699" s="2737"/>
      <c r="CD1699" s="2737"/>
      <c r="CE1699" s="2737"/>
      <c r="CF1699" s="2737"/>
      <c r="CG1699" s="2738"/>
      <c r="CH1699" s="2739" t="s">
        <v>1164</v>
      </c>
      <c r="CI1699" s="2740"/>
      <c r="CJ1699" s="2740"/>
      <c r="CK1699" s="2740"/>
      <c r="CL1699" s="2740"/>
      <c r="CM1699" s="2740"/>
      <c r="CN1699" s="2740"/>
      <c r="CO1699" s="2740"/>
      <c r="CP1699" s="2740"/>
      <c r="CQ1699" s="2740"/>
      <c r="CR1699" s="2740"/>
      <c r="CS1699" s="2740"/>
      <c r="CT1699" s="2740"/>
      <c r="CU1699" s="2740"/>
      <c r="CV1699" s="2740"/>
      <c r="CW1699" s="2740"/>
      <c r="CX1699" s="2740"/>
      <c r="CY1699" s="2740"/>
      <c r="CZ1699" s="2740"/>
      <c r="DA1699" s="2740"/>
      <c r="DB1699" s="2740"/>
      <c r="DC1699" s="2741"/>
      <c r="DD1699" s="2695"/>
      <c r="DE1699" s="2518"/>
      <c r="DF1699" s="2518"/>
      <c r="DG1699" s="2518"/>
      <c r="DH1699" s="2518"/>
      <c r="DI1699" s="2518"/>
      <c r="DJ1699" s="2518"/>
      <c r="DK1699" s="2518"/>
      <c r="DL1699" s="2518"/>
      <c r="DM1699" s="2518"/>
      <c r="DN1699" s="2518"/>
      <c r="DO1699" s="2518"/>
      <c r="DP1699" s="2518"/>
      <c r="DQ1699" s="2518"/>
      <c r="DR1699" s="2518"/>
      <c r="DS1699" s="2518"/>
      <c r="DT1699" s="2519"/>
    </row>
    <row r="1700" spans="11:124" ht="21" customHeight="1">
      <c r="K1700" s="2695"/>
      <c r="L1700" s="2518"/>
      <c r="M1700" s="2518"/>
      <c r="N1700" s="2518"/>
      <c r="O1700" s="2518"/>
      <c r="P1700" s="2518"/>
      <c r="Q1700" s="2518"/>
      <c r="R1700" s="2518"/>
      <c r="S1700" s="2518"/>
      <c r="T1700" s="2518"/>
      <c r="U1700" s="2518"/>
      <c r="V1700" s="2518"/>
      <c r="W1700" s="2518"/>
      <c r="X1700" s="2519"/>
      <c r="Y1700" s="2695"/>
      <c r="Z1700" s="2518"/>
      <c r="AA1700" s="2518"/>
      <c r="AB1700" s="2518"/>
      <c r="AC1700" s="2518"/>
      <c r="AD1700" s="2518"/>
      <c r="AE1700" s="2518"/>
      <c r="AF1700" s="2518"/>
      <c r="AG1700" s="2518"/>
      <c r="AH1700" s="2518"/>
      <c r="AI1700" s="2518"/>
      <c r="AJ1700" s="2518"/>
      <c r="AK1700" s="2518"/>
      <c r="AL1700" s="2519"/>
      <c r="AM1700" s="2735" t="s">
        <v>1168</v>
      </c>
      <c r="AN1700" s="2515"/>
      <c r="AO1700" s="2515"/>
      <c r="AP1700" s="2515"/>
      <c r="AQ1700" s="2515"/>
      <c r="AR1700" s="2515"/>
      <c r="AS1700" s="2515"/>
      <c r="AT1700" s="2515"/>
      <c r="AU1700" s="2515"/>
      <c r="AV1700" s="2515"/>
      <c r="AW1700" s="2515"/>
      <c r="AX1700" s="2515"/>
      <c r="AY1700" s="2515"/>
      <c r="AZ1700" s="2516"/>
      <c r="BA1700" s="2744" t="s">
        <v>1145</v>
      </c>
      <c r="BB1700" s="2745"/>
      <c r="BC1700" s="2745"/>
      <c r="BD1700" s="2745"/>
      <c r="BE1700" s="2745"/>
      <c r="BF1700" s="2745"/>
      <c r="BG1700" s="2745"/>
      <c r="BH1700" s="2745"/>
      <c r="BI1700" s="2745"/>
      <c r="BJ1700" s="2745"/>
      <c r="BK1700" s="2745"/>
      <c r="BL1700" s="2745"/>
      <c r="BM1700" s="2745"/>
      <c r="BN1700" s="2745"/>
      <c r="BO1700" s="2745"/>
      <c r="BP1700" s="2745"/>
      <c r="BQ1700" s="2745"/>
      <c r="BR1700" s="2745"/>
      <c r="BS1700" s="2745"/>
      <c r="BT1700" s="2745"/>
      <c r="BU1700" s="2745"/>
      <c r="BV1700" s="2745"/>
      <c r="BW1700" s="2745"/>
      <c r="BX1700" s="2745"/>
      <c r="BY1700" s="2745"/>
      <c r="BZ1700" s="2745"/>
      <c r="CA1700" s="2745"/>
      <c r="CB1700" s="2745"/>
      <c r="CC1700" s="2745"/>
      <c r="CD1700" s="2745"/>
      <c r="CE1700" s="2745"/>
      <c r="CF1700" s="2745"/>
      <c r="CG1700" s="2746"/>
      <c r="CH1700" s="2747" t="s">
        <v>1165</v>
      </c>
      <c r="CI1700" s="2748"/>
      <c r="CJ1700" s="2748"/>
      <c r="CK1700" s="2748"/>
      <c r="CL1700" s="2748"/>
      <c r="CM1700" s="2748"/>
      <c r="CN1700" s="2748"/>
      <c r="CO1700" s="2748"/>
      <c r="CP1700" s="2748"/>
      <c r="CQ1700" s="2748"/>
      <c r="CR1700" s="2748"/>
      <c r="CS1700" s="2748"/>
      <c r="CT1700" s="2748"/>
      <c r="CU1700" s="2748"/>
      <c r="CV1700" s="2748"/>
      <c r="CW1700" s="2748"/>
      <c r="CX1700" s="2748"/>
      <c r="CY1700" s="2748"/>
      <c r="CZ1700" s="2748"/>
      <c r="DA1700" s="2748"/>
      <c r="DB1700" s="2748"/>
      <c r="DC1700" s="2749"/>
      <c r="DD1700" s="2695"/>
      <c r="DE1700" s="2518"/>
      <c r="DF1700" s="2518"/>
      <c r="DG1700" s="2518"/>
      <c r="DH1700" s="2518"/>
      <c r="DI1700" s="2518"/>
      <c r="DJ1700" s="2518"/>
      <c r="DK1700" s="2518"/>
      <c r="DL1700" s="2518"/>
      <c r="DM1700" s="2518"/>
      <c r="DN1700" s="2518"/>
      <c r="DO1700" s="2518"/>
      <c r="DP1700" s="2518"/>
      <c r="DQ1700" s="2518"/>
      <c r="DR1700" s="2518"/>
      <c r="DS1700" s="2518"/>
      <c r="DT1700" s="2519"/>
    </row>
    <row r="1701" spans="11:124" ht="21" customHeight="1">
      <c r="K1701" s="2695"/>
      <c r="L1701" s="2518"/>
      <c r="M1701" s="2518"/>
      <c r="N1701" s="2518"/>
      <c r="O1701" s="2518"/>
      <c r="P1701" s="2518"/>
      <c r="Q1701" s="2518"/>
      <c r="R1701" s="2518"/>
      <c r="S1701" s="2518"/>
      <c r="T1701" s="2518"/>
      <c r="U1701" s="2518"/>
      <c r="V1701" s="2518"/>
      <c r="W1701" s="2518"/>
      <c r="X1701" s="2519"/>
      <c r="Y1701" s="2695"/>
      <c r="Z1701" s="2518"/>
      <c r="AA1701" s="2518"/>
      <c r="AB1701" s="2518"/>
      <c r="AC1701" s="2518"/>
      <c r="AD1701" s="2518"/>
      <c r="AE1701" s="2518"/>
      <c r="AF1701" s="2518"/>
      <c r="AG1701" s="2518"/>
      <c r="AH1701" s="2518"/>
      <c r="AI1701" s="2518"/>
      <c r="AJ1701" s="2518"/>
      <c r="AK1701" s="2518"/>
      <c r="AL1701" s="2519"/>
      <c r="AM1701" s="2735"/>
      <c r="AN1701" s="2515"/>
      <c r="AO1701" s="2515"/>
      <c r="AP1701" s="2515"/>
      <c r="AQ1701" s="2515"/>
      <c r="AR1701" s="2515"/>
      <c r="AS1701" s="2515"/>
      <c r="AT1701" s="2515"/>
      <c r="AU1701" s="2515"/>
      <c r="AV1701" s="2515"/>
      <c r="AW1701" s="2515"/>
      <c r="AX1701" s="2515"/>
      <c r="AY1701" s="2515"/>
      <c r="AZ1701" s="2516"/>
      <c r="BA1701" s="2736" t="s">
        <v>1146</v>
      </c>
      <c r="BB1701" s="2737"/>
      <c r="BC1701" s="2737"/>
      <c r="BD1701" s="2737"/>
      <c r="BE1701" s="2737"/>
      <c r="BF1701" s="2737"/>
      <c r="BG1701" s="2737"/>
      <c r="BH1701" s="2737"/>
      <c r="BI1701" s="2737"/>
      <c r="BJ1701" s="2737"/>
      <c r="BK1701" s="2737"/>
      <c r="BL1701" s="2737"/>
      <c r="BM1701" s="2737"/>
      <c r="BN1701" s="2737"/>
      <c r="BO1701" s="2737"/>
      <c r="BP1701" s="2737"/>
      <c r="BQ1701" s="2737"/>
      <c r="BR1701" s="2737"/>
      <c r="BS1701" s="2737"/>
      <c r="BT1701" s="2737"/>
      <c r="BU1701" s="2737"/>
      <c r="BV1701" s="2737"/>
      <c r="BW1701" s="2737"/>
      <c r="BX1701" s="2737"/>
      <c r="BY1701" s="2737"/>
      <c r="BZ1701" s="2737"/>
      <c r="CA1701" s="2737"/>
      <c r="CB1701" s="2737"/>
      <c r="CC1701" s="2737"/>
      <c r="CD1701" s="2737"/>
      <c r="CE1701" s="2737"/>
      <c r="CF1701" s="2737"/>
      <c r="CG1701" s="2738"/>
      <c r="CH1701" s="2739" t="s">
        <v>1166</v>
      </c>
      <c r="CI1701" s="2740"/>
      <c r="CJ1701" s="2740"/>
      <c r="CK1701" s="2740"/>
      <c r="CL1701" s="2740"/>
      <c r="CM1701" s="2740"/>
      <c r="CN1701" s="2740"/>
      <c r="CO1701" s="2740"/>
      <c r="CP1701" s="2740"/>
      <c r="CQ1701" s="2740"/>
      <c r="CR1701" s="2740"/>
      <c r="CS1701" s="2740"/>
      <c r="CT1701" s="2740"/>
      <c r="CU1701" s="2740"/>
      <c r="CV1701" s="2740"/>
      <c r="CW1701" s="2740"/>
      <c r="CX1701" s="2740"/>
      <c r="CY1701" s="2740"/>
      <c r="CZ1701" s="2740"/>
      <c r="DA1701" s="2740"/>
      <c r="DB1701" s="2740"/>
      <c r="DC1701" s="2741"/>
      <c r="DD1701" s="2695"/>
      <c r="DE1701" s="2518"/>
      <c r="DF1701" s="2518"/>
      <c r="DG1701" s="2518"/>
      <c r="DH1701" s="2518"/>
      <c r="DI1701" s="2518"/>
      <c r="DJ1701" s="2518"/>
      <c r="DK1701" s="2518"/>
      <c r="DL1701" s="2518"/>
      <c r="DM1701" s="2518"/>
      <c r="DN1701" s="2518"/>
      <c r="DO1701" s="2518"/>
      <c r="DP1701" s="2518"/>
      <c r="DQ1701" s="2518"/>
      <c r="DR1701" s="2518"/>
      <c r="DS1701" s="2518"/>
      <c r="DT1701" s="2519"/>
    </row>
    <row r="1702" spans="11:124" ht="21" customHeight="1">
      <c r="K1702" s="2695"/>
      <c r="L1702" s="2518"/>
      <c r="M1702" s="2518"/>
      <c r="N1702" s="2518"/>
      <c r="O1702" s="2518"/>
      <c r="P1702" s="2518"/>
      <c r="Q1702" s="2518"/>
      <c r="R1702" s="2518"/>
      <c r="S1702" s="2518"/>
      <c r="T1702" s="2518"/>
      <c r="U1702" s="2518"/>
      <c r="V1702" s="2518"/>
      <c r="W1702" s="2518"/>
      <c r="X1702" s="2519"/>
      <c r="Y1702" s="2695"/>
      <c r="Z1702" s="2518"/>
      <c r="AA1702" s="2518"/>
      <c r="AB1702" s="2518"/>
      <c r="AC1702" s="2518"/>
      <c r="AD1702" s="2518"/>
      <c r="AE1702" s="2518"/>
      <c r="AF1702" s="2518"/>
      <c r="AG1702" s="2518"/>
      <c r="AH1702" s="2518"/>
      <c r="AI1702" s="2518"/>
      <c r="AJ1702" s="2518"/>
      <c r="AK1702" s="2518"/>
      <c r="AL1702" s="2519"/>
      <c r="AM1702" s="2735" t="s">
        <v>1167</v>
      </c>
      <c r="AN1702" s="2515"/>
      <c r="AO1702" s="2515"/>
      <c r="AP1702" s="2515"/>
      <c r="AQ1702" s="2515"/>
      <c r="AR1702" s="2515"/>
      <c r="AS1702" s="2515"/>
      <c r="AT1702" s="2515"/>
      <c r="AU1702" s="2515"/>
      <c r="AV1702" s="2515"/>
      <c r="AW1702" s="2515"/>
      <c r="AX1702" s="2515"/>
      <c r="AY1702" s="2515"/>
      <c r="AZ1702" s="2516"/>
      <c r="BA1702" s="2744" t="s">
        <v>1147</v>
      </c>
      <c r="BB1702" s="2745"/>
      <c r="BC1702" s="2745"/>
      <c r="BD1702" s="2745"/>
      <c r="BE1702" s="2745"/>
      <c r="BF1702" s="2745"/>
      <c r="BG1702" s="2745"/>
      <c r="BH1702" s="2745"/>
      <c r="BI1702" s="2745"/>
      <c r="BJ1702" s="2745"/>
      <c r="BK1702" s="2745"/>
      <c r="BL1702" s="2745"/>
      <c r="BM1702" s="2745"/>
      <c r="BN1702" s="2745"/>
      <c r="BO1702" s="2745"/>
      <c r="BP1702" s="2745"/>
      <c r="BQ1702" s="2745"/>
      <c r="BR1702" s="2745"/>
      <c r="BS1702" s="2745"/>
      <c r="BT1702" s="2745"/>
      <c r="BU1702" s="2745"/>
      <c r="BV1702" s="2745"/>
      <c r="BW1702" s="2745"/>
      <c r="BX1702" s="2745"/>
      <c r="BY1702" s="2745"/>
      <c r="BZ1702" s="2745"/>
      <c r="CA1702" s="2745"/>
      <c r="CB1702" s="2745"/>
      <c r="CC1702" s="2745"/>
      <c r="CD1702" s="2745"/>
      <c r="CE1702" s="2745"/>
      <c r="CF1702" s="2745"/>
      <c r="CG1702" s="2746"/>
      <c r="CH1702" s="2747" t="s">
        <v>1173</v>
      </c>
      <c r="CI1702" s="2748"/>
      <c r="CJ1702" s="2748"/>
      <c r="CK1702" s="2748"/>
      <c r="CL1702" s="2748"/>
      <c r="CM1702" s="2748"/>
      <c r="CN1702" s="2748"/>
      <c r="CO1702" s="2748"/>
      <c r="CP1702" s="2748"/>
      <c r="CQ1702" s="2748"/>
      <c r="CR1702" s="2748"/>
      <c r="CS1702" s="2748"/>
      <c r="CT1702" s="2748"/>
      <c r="CU1702" s="2748"/>
      <c r="CV1702" s="2748"/>
      <c r="CW1702" s="2748"/>
      <c r="CX1702" s="2748"/>
      <c r="CY1702" s="2748"/>
      <c r="CZ1702" s="2748"/>
      <c r="DA1702" s="2748"/>
      <c r="DB1702" s="2748"/>
      <c r="DC1702" s="2749"/>
      <c r="DD1702" s="2695"/>
      <c r="DE1702" s="2518"/>
      <c r="DF1702" s="2518"/>
      <c r="DG1702" s="2518"/>
      <c r="DH1702" s="2518"/>
      <c r="DI1702" s="2518"/>
      <c r="DJ1702" s="2518"/>
      <c r="DK1702" s="2518"/>
      <c r="DL1702" s="2518"/>
      <c r="DM1702" s="2518"/>
      <c r="DN1702" s="2518"/>
      <c r="DO1702" s="2518"/>
      <c r="DP1702" s="2518"/>
      <c r="DQ1702" s="2518"/>
      <c r="DR1702" s="2518"/>
      <c r="DS1702" s="2518"/>
      <c r="DT1702" s="2519"/>
    </row>
    <row r="1703" spans="11:124" ht="21" customHeight="1">
      <c r="K1703" s="2695"/>
      <c r="L1703" s="2518"/>
      <c r="M1703" s="2518"/>
      <c r="N1703" s="2518"/>
      <c r="O1703" s="2518"/>
      <c r="P1703" s="2518"/>
      <c r="Q1703" s="2518"/>
      <c r="R1703" s="2518"/>
      <c r="S1703" s="2518"/>
      <c r="T1703" s="2518"/>
      <c r="U1703" s="2518"/>
      <c r="V1703" s="2518"/>
      <c r="W1703" s="2518"/>
      <c r="X1703" s="2519"/>
      <c r="Y1703" s="2695"/>
      <c r="Z1703" s="2518"/>
      <c r="AA1703" s="2518"/>
      <c r="AB1703" s="2518"/>
      <c r="AC1703" s="2518"/>
      <c r="AD1703" s="2518"/>
      <c r="AE1703" s="2518"/>
      <c r="AF1703" s="2518"/>
      <c r="AG1703" s="2518"/>
      <c r="AH1703" s="2518"/>
      <c r="AI1703" s="2518"/>
      <c r="AJ1703" s="2518"/>
      <c r="AK1703" s="2518"/>
      <c r="AL1703" s="2519"/>
      <c r="AM1703" s="2735"/>
      <c r="AN1703" s="2515"/>
      <c r="AO1703" s="2515"/>
      <c r="AP1703" s="2515"/>
      <c r="AQ1703" s="2515"/>
      <c r="AR1703" s="2515"/>
      <c r="AS1703" s="2515"/>
      <c r="AT1703" s="2515"/>
      <c r="AU1703" s="2515"/>
      <c r="AV1703" s="2515"/>
      <c r="AW1703" s="2515"/>
      <c r="AX1703" s="2515"/>
      <c r="AY1703" s="2515"/>
      <c r="AZ1703" s="2516"/>
      <c r="BA1703" s="2758"/>
      <c r="BB1703" s="2759"/>
      <c r="BC1703" s="2759"/>
      <c r="BD1703" s="2759"/>
      <c r="BE1703" s="2759"/>
      <c r="BF1703" s="2759"/>
      <c r="BG1703" s="2759"/>
      <c r="BH1703" s="2759"/>
      <c r="BI1703" s="2759"/>
      <c r="BJ1703" s="2759"/>
      <c r="BK1703" s="2759"/>
      <c r="BL1703" s="2759"/>
      <c r="BM1703" s="2759"/>
      <c r="BN1703" s="2759"/>
      <c r="BO1703" s="2759"/>
      <c r="BP1703" s="2759"/>
      <c r="BQ1703" s="2759"/>
      <c r="BR1703" s="2759"/>
      <c r="BS1703" s="2759"/>
      <c r="BT1703" s="2759"/>
      <c r="BU1703" s="2759"/>
      <c r="BV1703" s="2759"/>
      <c r="BW1703" s="2759"/>
      <c r="BX1703" s="2759"/>
      <c r="BY1703" s="2759"/>
      <c r="BZ1703" s="2759"/>
      <c r="CA1703" s="2759"/>
      <c r="CB1703" s="2759"/>
      <c r="CC1703" s="2759"/>
      <c r="CD1703" s="2759"/>
      <c r="CE1703" s="2759"/>
      <c r="CF1703" s="2759"/>
      <c r="CG1703" s="2760"/>
      <c r="CH1703" s="2739" t="s">
        <v>1174</v>
      </c>
      <c r="CI1703" s="2740"/>
      <c r="CJ1703" s="2740"/>
      <c r="CK1703" s="2740"/>
      <c r="CL1703" s="2740"/>
      <c r="CM1703" s="2740"/>
      <c r="CN1703" s="2740"/>
      <c r="CO1703" s="2740"/>
      <c r="CP1703" s="2740"/>
      <c r="CQ1703" s="2740"/>
      <c r="CR1703" s="2740"/>
      <c r="CS1703" s="2740"/>
      <c r="CT1703" s="2740"/>
      <c r="CU1703" s="2740"/>
      <c r="CV1703" s="2740"/>
      <c r="CW1703" s="2740"/>
      <c r="CX1703" s="2740"/>
      <c r="CY1703" s="2740"/>
      <c r="CZ1703" s="2740"/>
      <c r="DA1703" s="2740"/>
      <c r="DB1703" s="2740"/>
      <c r="DC1703" s="2741"/>
      <c r="DD1703" s="2695"/>
      <c r="DE1703" s="2518"/>
      <c r="DF1703" s="2518"/>
      <c r="DG1703" s="2518"/>
      <c r="DH1703" s="2518"/>
      <c r="DI1703" s="2518"/>
      <c r="DJ1703" s="2518"/>
      <c r="DK1703" s="2518"/>
      <c r="DL1703" s="2518"/>
      <c r="DM1703" s="2518"/>
      <c r="DN1703" s="2518"/>
      <c r="DO1703" s="2518"/>
      <c r="DP1703" s="2518"/>
      <c r="DQ1703" s="2518"/>
      <c r="DR1703" s="2518"/>
      <c r="DS1703" s="2518"/>
      <c r="DT1703" s="2519"/>
    </row>
    <row r="1704" spans="11:124" ht="21" customHeight="1">
      <c r="K1704" s="2695"/>
      <c r="L1704" s="2518"/>
      <c r="M1704" s="2518"/>
      <c r="N1704" s="2518"/>
      <c r="O1704" s="2518"/>
      <c r="P1704" s="2518"/>
      <c r="Q1704" s="2518"/>
      <c r="R1704" s="2518"/>
      <c r="S1704" s="2518"/>
      <c r="T1704" s="2518"/>
      <c r="U1704" s="2518"/>
      <c r="V1704" s="2518"/>
      <c r="W1704" s="2518"/>
      <c r="X1704" s="2519"/>
      <c r="Y1704" s="2695"/>
      <c r="Z1704" s="2518"/>
      <c r="AA1704" s="2518"/>
      <c r="AB1704" s="2518"/>
      <c r="AC1704" s="2518"/>
      <c r="AD1704" s="2518"/>
      <c r="AE1704" s="2518"/>
      <c r="AF1704" s="2518"/>
      <c r="AG1704" s="2518"/>
      <c r="AH1704" s="2518"/>
      <c r="AI1704" s="2518"/>
      <c r="AJ1704" s="2518"/>
      <c r="AK1704" s="2518"/>
      <c r="AL1704" s="2519"/>
      <c r="AM1704" s="2735" t="s">
        <v>1160</v>
      </c>
      <c r="AN1704" s="2515"/>
      <c r="AO1704" s="2515"/>
      <c r="AP1704" s="2515"/>
      <c r="AQ1704" s="2515"/>
      <c r="AR1704" s="2515"/>
      <c r="AS1704" s="2515"/>
      <c r="AT1704" s="2515"/>
      <c r="AU1704" s="2515"/>
      <c r="AV1704" s="2515"/>
      <c r="AW1704" s="2515"/>
      <c r="AX1704" s="2515"/>
      <c r="AY1704" s="2515"/>
      <c r="AZ1704" s="2516"/>
      <c r="BA1704" s="2735" t="s">
        <v>1148</v>
      </c>
      <c r="BB1704" s="2515"/>
      <c r="BC1704" s="2515"/>
      <c r="BD1704" s="2515"/>
      <c r="BE1704" s="2515"/>
      <c r="BF1704" s="2515"/>
      <c r="BG1704" s="2515"/>
      <c r="BH1704" s="2515"/>
      <c r="BI1704" s="2515"/>
      <c r="BJ1704" s="2515"/>
      <c r="BK1704" s="2515"/>
      <c r="BL1704" s="2515"/>
      <c r="BM1704" s="2515"/>
      <c r="BN1704" s="2515"/>
      <c r="BO1704" s="2515"/>
      <c r="BP1704" s="2515"/>
      <c r="BQ1704" s="2515"/>
      <c r="BR1704" s="2515"/>
      <c r="BS1704" s="2515"/>
      <c r="BT1704" s="2515"/>
      <c r="BU1704" s="2515"/>
      <c r="BV1704" s="2515"/>
      <c r="BW1704" s="2515"/>
      <c r="BX1704" s="2515"/>
      <c r="BY1704" s="2515"/>
      <c r="BZ1704" s="2515"/>
      <c r="CA1704" s="2515"/>
      <c r="CB1704" s="2515"/>
      <c r="CC1704" s="2515"/>
      <c r="CD1704" s="2515"/>
      <c r="CE1704" s="2515"/>
      <c r="CF1704" s="2515"/>
      <c r="CG1704" s="2516"/>
      <c r="CH1704" s="2742" t="s">
        <v>1175</v>
      </c>
      <c r="CI1704" s="2669"/>
      <c r="CJ1704" s="2669"/>
      <c r="CK1704" s="2669"/>
      <c r="CL1704" s="2669"/>
      <c r="CM1704" s="2669"/>
      <c r="CN1704" s="2669"/>
      <c r="CO1704" s="2669"/>
      <c r="CP1704" s="2669"/>
      <c r="CQ1704" s="2669"/>
      <c r="CR1704" s="2669"/>
      <c r="CS1704" s="2669"/>
      <c r="CT1704" s="2669"/>
      <c r="CU1704" s="2669"/>
      <c r="CV1704" s="2669"/>
      <c r="CW1704" s="2669"/>
      <c r="CX1704" s="2669"/>
      <c r="CY1704" s="2669"/>
      <c r="CZ1704" s="2669"/>
      <c r="DA1704" s="2669"/>
      <c r="DB1704" s="2669"/>
      <c r="DC1704" s="2743"/>
      <c r="DD1704" s="2750" t="s">
        <v>1170</v>
      </c>
      <c r="DE1704" s="2751"/>
      <c r="DF1704" s="2751"/>
      <c r="DG1704" s="2751"/>
      <c r="DH1704" s="2751"/>
      <c r="DI1704" s="2751"/>
      <c r="DJ1704" s="2751"/>
      <c r="DK1704" s="2751"/>
      <c r="DL1704" s="2751"/>
      <c r="DM1704" s="2751"/>
      <c r="DN1704" s="2751"/>
      <c r="DO1704" s="2751"/>
      <c r="DP1704" s="2751"/>
      <c r="DQ1704" s="2751"/>
      <c r="DR1704" s="2751"/>
      <c r="DS1704" s="2751"/>
      <c r="DT1704" s="2752"/>
    </row>
    <row r="1705" spans="11:124" ht="21" customHeight="1">
      <c r="K1705" s="2695"/>
      <c r="L1705" s="2518"/>
      <c r="M1705" s="2518"/>
      <c r="N1705" s="2518"/>
      <c r="O1705" s="2518"/>
      <c r="P1705" s="2518"/>
      <c r="Q1705" s="2518"/>
      <c r="R1705" s="2518"/>
      <c r="S1705" s="2518"/>
      <c r="T1705" s="2518"/>
      <c r="U1705" s="2518"/>
      <c r="V1705" s="2518"/>
      <c r="W1705" s="2518"/>
      <c r="X1705" s="2519"/>
      <c r="Y1705" s="2695"/>
      <c r="Z1705" s="2518"/>
      <c r="AA1705" s="2518"/>
      <c r="AB1705" s="2518"/>
      <c r="AC1705" s="2518"/>
      <c r="AD1705" s="2518"/>
      <c r="AE1705" s="2518"/>
      <c r="AF1705" s="2518"/>
      <c r="AG1705" s="2518"/>
      <c r="AH1705" s="2518"/>
      <c r="AI1705" s="2518"/>
      <c r="AJ1705" s="2518"/>
      <c r="AK1705" s="2518"/>
      <c r="AL1705" s="2519"/>
      <c r="AM1705" s="2735"/>
      <c r="AN1705" s="2515"/>
      <c r="AO1705" s="2515"/>
      <c r="AP1705" s="2515"/>
      <c r="AQ1705" s="2515"/>
      <c r="AR1705" s="2515"/>
      <c r="AS1705" s="2515"/>
      <c r="AT1705" s="2515"/>
      <c r="AU1705" s="2515"/>
      <c r="AV1705" s="2515"/>
      <c r="AW1705" s="2515"/>
      <c r="AX1705" s="2515"/>
      <c r="AY1705" s="2515"/>
      <c r="AZ1705" s="2516"/>
      <c r="BA1705" s="2735" t="s">
        <v>1149</v>
      </c>
      <c r="BB1705" s="2515"/>
      <c r="BC1705" s="2515"/>
      <c r="BD1705" s="2515"/>
      <c r="BE1705" s="2515"/>
      <c r="BF1705" s="2515"/>
      <c r="BG1705" s="2515"/>
      <c r="BH1705" s="2515"/>
      <c r="BI1705" s="2515"/>
      <c r="BJ1705" s="2515"/>
      <c r="BK1705" s="2515"/>
      <c r="BL1705" s="2515"/>
      <c r="BM1705" s="2515"/>
      <c r="BN1705" s="2515"/>
      <c r="BO1705" s="2515"/>
      <c r="BP1705" s="2515"/>
      <c r="BQ1705" s="2515"/>
      <c r="BR1705" s="2515"/>
      <c r="BS1705" s="2515"/>
      <c r="BT1705" s="2515"/>
      <c r="BU1705" s="2515"/>
      <c r="BV1705" s="2515"/>
      <c r="BW1705" s="2515"/>
      <c r="BX1705" s="2515"/>
      <c r="BY1705" s="2515"/>
      <c r="BZ1705" s="2515"/>
      <c r="CA1705" s="2515"/>
      <c r="CB1705" s="2515"/>
      <c r="CC1705" s="2515"/>
      <c r="CD1705" s="2515"/>
      <c r="CE1705" s="2515"/>
      <c r="CF1705" s="2515"/>
      <c r="CG1705" s="2516"/>
      <c r="CH1705" s="2742" t="s">
        <v>1176</v>
      </c>
      <c r="CI1705" s="2669"/>
      <c r="CJ1705" s="2669"/>
      <c r="CK1705" s="2669"/>
      <c r="CL1705" s="2669"/>
      <c r="CM1705" s="2669"/>
      <c r="CN1705" s="2669"/>
      <c r="CO1705" s="2669"/>
      <c r="CP1705" s="2669"/>
      <c r="CQ1705" s="2669"/>
      <c r="CR1705" s="2669"/>
      <c r="CS1705" s="2669"/>
      <c r="CT1705" s="2669"/>
      <c r="CU1705" s="2669"/>
      <c r="CV1705" s="2669"/>
      <c r="CW1705" s="2669"/>
      <c r="CX1705" s="2669"/>
      <c r="CY1705" s="2669"/>
      <c r="CZ1705" s="2669"/>
      <c r="DA1705" s="2669"/>
      <c r="DB1705" s="2669"/>
      <c r="DC1705" s="2743"/>
      <c r="DD1705" s="2699"/>
      <c r="DE1705" s="2700"/>
      <c r="DF1705" s="2700"/>
      <c r="DG1705" s="2700"/>
      <c r="DH1705" s="2700"/>
      <c r="DI1705" s="2700"/>
      <c r="DJ1705" s="2700"/>
      <c r="DK1705" s="2700"/>
      <c r="DL1705" s="2700"/>
      <c r="DM1705" s="2700"/>
      <c r="DN1705" s="2700"/>
      <c r="DO1705" s="2700"/>
      <c r="DP1705" s="2700"/>
      <c r="DQ1705" s="2700"/>
      <c r="DR1705" s="2700"/>
      <c r="DS1705" s="2700"/>
      <c r="DT1705" s="2701"/>
    </row>
    <row r="1706" spans="11:124" ht="21" customHeight="1">
      <c r="K1706" s="2695"/>
      <c r="L1706" s="2518"/>
      <c r="M1706" s="2518"/>
      <c r="N1706" s="2518"/>
      <c r="O1706" s="2518"/>
      <c r="P1706" s="2518"/>
      <c r="Q1706" s="2518"/>
      <c r="R1706" s="2518"/>
      <c r="S1706" s="2518"/>
      <c r="T1706" s="2518"/>
      <c r="U1706" s="2518"/>
      <c r="V1706" s="2518"/>
      <c r="W1706" s="2518"/>
      <c r="X1706" s="2519"/>
      <c r="Y1706" s="2695"/>
      <c r="Z1706" s="2518"/>
      <c r="AA1706" s="2518"/>
      <c r="AB1706" s="2518"/>
      <c r="AC1706" s="2518"/>
      <c r="AD1706" s="2518"/>
      <c r="AE1706" s="2518"/>
      <c r="AF1706" s="2518"/>
      <c r="AG1706" s="2518"/>
      <c r="AH1706" s="2518"/>
      <c r="AI1706" s="2518"/>
      <c r="AJ1706" s="2518"/>
      <c r="AK1706" s="2518"/>
      <c r="AL1706" s="2519"/>
      <c r="AM1706" s="2735"/>
      <c r="AN1706" s="2515"/>
      <c r="AO1706" s="2515"/>
      <c r="AP1706" s="2515"/>
      <c r="AQ1706" s="2515"/>
      <c r="AR1706" s="2515"/>
      <c r="AS1706" s="2515"/>
      <c r="AT1706" s="2515"/>
      <c r="AU1706" s="2515"/>
      <c r="AV1706" s="2515"/>
      <c r="AW1706" s="2515"/>
      <c r="AX1706" s="2515"/>
      <c r="AY1706" s="2515"/>
      <c r="AZ1706" s="2516"/>
      <c r="BA1706" s="2744" t="s">
        <v>1150</v>
      </c>
      <c r="BB1706" s="2745"/>
      <c r="BC1706" s="2745"/>
      <c r="BD1706" s="2745"/>
      <c r="BE1706" s="2745"/>
      <c r="BF1706" s="2745"/>
      <c r="BG1706" s="2745"/>
      <c r="BH1706" s="2745"/>
      <c r="BI1706" s="2745"/>
      <c r="BJ1706" s="2745"/>
      <c r="BK1706" s="2745"/>
      <c r="BL1706" s="2745"/>
      <c r="BM1706" s="2745"/>
      <c r="BN1706" s="2745"/>
      <c r="BO1706" s="2745"/>
      <c r="BP1706" s="2745"/>
      <c r="BQ1706" s="2745"/>
      <c r="BR1706" s="2745"/>
      <c r="BS1706" s="2745"/>
      <c r="BT1706" s="2745"/>
      <c r="BU1706" s="2745"/>
      <c r="BV1706" s="2745"/>
      <c r="BW1706" s="2745"/>
      <c r="BX1706" s="2745"/>
      <c r="BY1706" s="2745"/>
      <c r="BZ1706" s="2745"/>
      <c r="CA1706" s="2745"/>
      <c r="CB1706" s="2745"/>
      <c r="CC1706" s="2745"/>
      <c r="CD1706" s="2745"/>
      <c r="CE1706" s="2745"/>
      <c r="CF1706" s="2745"/>
      <c r="CG1706" s="2746"/>
      <c r="CH1706" s="2747" t="s">
        <v>1177</v>
      </c>
      <c r="CI1706" s="2748"/>
      <c r="CJ1706" s="2748"/>
      <c r="CK1706" s="2748"/>
      <c r="CL1706" s="2748"/>
      <c r="CM1706" s="2748"/>
      <c r="CN1706" s="2748"/>
      <c r="CO1706" s="2748"/>
      <c r="CP1706" s="2748"/>
      <c r="CQ1706" s="2748"/>
      <c r="CR1706" s="2748"/>
      <c r="CS1706" s="2748"/>
      <c r="CT1706" s="2748"/>
      <c r="CU1706" s="2748"/>
      <c r="CV1706" s="2748"/>
      <c r="CW1706" s="2748"/>
      <c r="CX1706" s="2748"/>
      <c r="CY1706" s="2748"/>
      <c r="CZ1706" s="2748"/>
      <c r="DA1706" s="2748"/>
      <c r="DB1706" s="2748"/>
      <c r="DC1706" s="2749"/>
      <c r="DD1706" s="2695"/>
      <c r="DE1706" s="2518"/>
      <c r="DF1706" s="2518"/>
      <c r="DG1706" s="2518"/>
      <c r="DH1706" s="2518"/>
      <c r="DI1706" s="2518"/>
      <c r="DJ1706" s="2518"/>
      <c r="DK1706" s="2518"/>
      <c r="DL1706" s="2518"/>
      <c r="DM1706" s="2518"/>
      <c r="DN1706" s="2518"/>
      <c r="DO1706" s="2518"/>
      <c r="DP1706" s="2518"/>
      <c r="DQ1706" s="2518"/>
      <c r="DR1706" s="2518"/>
      <c r="DS1706" s="2518"/>
      <c r="DT1706" s="2519"/>
    </row>
    <row r="1707" spans="11:124" ht="21" customHeight="1">
      <c r="K1707" s="2695"/>
      <c r="L1707" s="2518"/>
      <c r="M1707" s="2518"/>
      <c r="N1707" s="2518"/>
      <c r="O1707" s="2518"/>
      <c r="P1707" s="2518"/>
      <c r="Q1707" s="2518"/>
      <c r="R1707" s="2518"/>
      <c r="S1707" s="2518"/>
      <c r="T1707" s="2518"/>
      <c r="U1707" s="2518"/>
      <c r="V1707" s="2518"/>
      <c r="W1707" s="2518"/>
      <c r="X1707" s="2519"/>
      <c r="Y1707" s="2695"/>
      <c r="Z1707" s="2518"/>
      <c r="AA1707" s="2518"/>
      <c r="AB1707" s="2518"/>
      <c r="AC1707" s="2518"/>
      <c r="AD1707" s="2518"/>
      <c r="AE1707" s="2518"/>
      <c r="AF1707" s="2518"/>
      <c r="AG1707" s="2518"/>
      <c r="AH1707" s="2518"/>
      <c r="AI1707" s="2518"/>
      <c r="AJ1707" s="2518"/>
      <c r="AK1707" s="2518"/>
      <c r="AL1707" s="2519"/>
      <c r="AM1707" s="2735"/>
      <c r="AN1707" s="2515"/>
      <c r="AO1707" s="2515"/>
      <c r="AP1707" s="2515"/>
      <c r="AQ1707" s="2515"/>
      <c r="AR1707" s="2515"/>
      <c r="AS1707" s="2515"/>
      <c r="AT1707" s="2515"/>
      <c r="AU1707" s="2515"/>
      <c r="AV1707" s="2515"/>
      <c r="AW1707" s="2515"/>
      <c r="AX1707" s="2515"/>
      <c r="AY1707" s="2515"/>
      <c r="AZ1707" s="2516"/>
      <c r="BA1707" s="2736" t="s">
        <v>1151</v>
      </c>
      <c r="BB1707" s="2737"/>
      <c r="BC1707" s="2737"/>
      <c r="BD1707" s="2737"/>
      <c r="BE1707" s="2737"/>
      <c r="BF1707" s="2737"/>
      <c r="BG1707" s="2737"/>
      <c r="BH1707" s="2737"/>
      <c r="BI1707" s="2737"/>
      <c r="BJ1707" s="2737"/>
      <c r="BK1707" s="2737"/>
      <c r="BL1707" s="2737"/>
      <c r="BM1707" s="2737"/>
      <c r="BN1707" s="2737"/>
      <c r="BO1707" s="2737"/>
      <c r="BP1707" s="2737"/>
      <c r="BQ1707" s="2737"/>
      <c r="BR1707" s="2737"/>
      <c r="BS1707" s="2737"/>
      <c r="BT1707" s="2737"/>
      <c r="BU1707" s="2737"/>
      <c r="BV1707" s="2737"/>
      <c r="BW1707" s="2737"/>
      <c r="BX1707" s="2737"/>
      <c r="BY1707" s="2737"/>
      <c r="BZ1707" s="2737"/>
      <c r="CA1707" s="2737"/>
      <c r="CB1707" s="2737"/>
      <c r="CC1707" s="2737"/>
      <c r="CD1707" s="2737"/>
      <c r="CE1707" s="2737"/>
      <c r="CF1707" s="2737"/>
      <c r="CG1707" s="2738"/>
      <c r="CH1707" s="2739"/>
      <c r="CI1707" s="2740"/>
      <c r="CJ1707" s="2740"/>
      <c r="CK1707" s="2740"/>
      <c r="CL1707" s="2740"/>
      <c r="CM1707" s="2740"/>
      <c r="CN1707" s="2740"/>
      <c r="CO1707" s="2740"/>
      <c r="CP1707" s="2740"/>
      <c r="CQ1707" s="2740"/>
      <c r="CR1707" s="2740"/>
      <c r="CS1707" s="2740"/>
      <c r="CT1707" s="2740"/>
      <c r="CU1707" s="2740"/>
      <c r="CV1707" s="2740"/>
      <c r="CW1707" s="2740"/>
      <c r="CX1707" s="2740"/>
      <c r="CY1707" s="2740"/>
      <c r="CZ1707" s="2740"/>
      <c r="DA1707" s="2740"/>
      <c r="DB1707" s="2740"/>
      <c r="DC1707" s="2741"/>
      <c r="DD1707" s="2695" t="s">
        <v>1171</v>
      </c>
      <c r="DE1707" s="2518"/>
      <c r="DF1707" s="2518"/>
      <c r="DG1707" s="2518"/>
      <c r="DH1707" s="2518"/>
      <c r="DI1707" s="2518"/>
      <c r="DJ1707" s="2518"/>
      <c r="DK1707" s="2518"/>
      <c r="DL1707" s="2518"/>
      <c r="DM1707" s="2518"/>
      <c r="DN1707" s="2518"/>
      <c r="DO1707" s="2518"/>
      <c r="DP1707" s="2518"/>
      <c r="DQ1707" s="2518"/>
      <c r="DR1707" s="2518"/>
      <c r="DS1707" s="2518"/>
      <c r="DT1707" s="2519"/>
    </row>
    <row r="1708" spans="11:124" ht="21" customHeight="1">
      <c r="K1708" s="2695"/>
      <c r="L1708" s="2518"/>
      <c r="M1708" s="2518"/>
      <c r="N1708" s="2518"/>
      <c r="O1708" s="2518"/>
      <c r="P1708" s="2518"/>
      <c r="Q1708" s="2518"/>
      <c r="R1708" s="2518"/>
      <c r="S1708" s="2518"/>
      <c r="T1708" s="2518"/>
      <c r="U1708" s="2518"/>
      <c r="V1708" s="2518"/>
      <c r="W1708" s="2518"/>
      <c r="X1708" s="2519"/>
      <c r="Y1708" s="2695"/>
      <c r="Z1708" s="2518"/>
      <c r="AA1708" s="2518"/>
      <c r="AB1708" s="2518"/>
      <c r="AC1708" s="2518"/>
      <c r="AD1708" s="2518"/>
      <c r="AE1708" s="2518"/>
      <c r="AF1708" s="2518"/>
      <c r="AG1708" s="2518"/>
      <c r="AH1708" s="2518"/>
      <c r="AI1708" s="2518"/>
      <c r="AJ1708" s="2518"/>
      <c r="AK1708" s="2518"/>
      <c r="AL1708" s="2519"/>
      <c r="AM1708" s="2735"/>
      <c r="AN1708" s="2515"/>
      <c r="AO1708" s="2515"/>
      <c r="AP1708" s="2515"/>
      <c r="AQ1708" s="2515"/>
      <c r="AR1708" s="2515"/>
      <c r="AS1708" s="2515"/>
      <c r="AT1708" s="2515"/>
      <c r="AU1708" s="2515"/>
      <c r="AV1708" s="2515"/>
      <c r="AW1708" s="2515"/>
      <c r="AX1708" s="2515"/>
      <c r="AY1708" s="2515"/>
      <c r="AZ1708" s="2516"/>
      <c r="BA1708" s="2735" t="s">
        <v>1152</v>
      </c>
      <c r="BB1708" s="2515"/>
      <c r="BC1708" s="2515"/>
      <c r="BD1708" s="2515"/>
      <c r="BE1708" s="2515"/>
      <c r="BF1708" s="2515"/>
      <c r="BG1708" s="2515"/>
      <c r="BH1708" s="2515"/>
      <c r="BI1708" s="2515"/>
      <c r="BJ1708" s="2515"/>
      <c r="BK1708" s="2515"/>
      <c r="BL1708" s="2515"/>
      <c r="BM1708" s="2515"/>
      <c r="BN1708" s="2515"/>
      <c r="BO1708" s="2515"/>
      <c r="BP1708" s="2515"/>
      <c r="BQ1708" s="2515"/>
      <c r="BR1708" s="2515"/>
      <c r="BS1708" s="2515"/>
      <c r="BT1708" s="2515"/>
      <c r="BU1708" s="2515"/>
      <c r="BV1708" s="2515"/>
      <c r="BW1708" s="2515"/>
      <c r="BX1708" s="2515"/>
      <c r="BY1708" s="2515"/>
      <c r="BZ1708" s="2515"/>
      <c r="CA1708" s="2515"/>
      <c r="CB1708" s="2515"/>
      <c r="CC1708" s="2515"/>
      <c r="CD1708" s="2515"/>
      <c r="CE1708" s="2515"/>
      <c r="CF1708" s="2515"/>
      <c r="CG1708" s="2516"/>
      <c r="CH1708" s="2742" t="s">
        <v>1178</v>
      </c>
      <c r="CI1708" s="2669"/>
      <c r="CJ1708" s="2669"/>
      <c r="CK1708" s="2669"/>
      <c r="CL1708" s="2669"/>
      <c r="CM1708" s="2669"/>
      <c r="CN1708" s="2669"/>
      <c r="CO1708" s="2669"/>
      <c r="CP1708" s="2669"/>
      <c r="CQ1708" s="2669"/>
      <c r="CR1708" s="2669"/>
      <c r="CS1708" s="2669"/>
      <c r="CT1708" s="2669"/>
      <c r="CU1708" s="2669"/>
      <c r="CV1708" s="2669"/>
      <c r="CW1708" s="2669"/>
      <c r="CX1708" s="2669"/>
      <c r="CY1708" s="2669"/>
      <c r="CZ1708" s="2669"/>
      <c r="DA1708" s="2669"/>
      <c r="DB1708" s="2669"/>
      <c r="DC1708" s="2743"/>
      <c r="DD1708" s="2695"/>
      <c r="DE1708" s="2518"/>
      <c r="DF1708" s="2518"/>
      <c r="DG1708" s="2518"/>
      <c r="DH1708" s="2518"/>
      <c r="DI1708" s="2518"/>
      <c r="DJ1708" s="2518"/>
      <c r="DK1708" s="2518"/>
      <c r="DL1708" s="2518"/>
      <c r="DM1708" s="2518"/>
      <c r="DN1708" s="2518"/>
      <c r="DO1708" s="2518"/>
      <c r="DP1708" s="2518"/>
      <c r="DQ1708" s="2518"/>
      <c r="DR1708" s="2518"/>
      <c r="DS1708" s="2518"/>
      <c r="DT1708" s="2519"/>
    </row>
    <row r="1709" spans="11:124" ht="21" customHeight="1">
      <c r="K1709" s="2695"/>
      <c r="L1709" s="2518"/>
      <c r="M1709" s="2518"/>
      <c r="N1709" s="2518"/>
      <c r="O1709" s="2518"/>
      <c r="P1709" s="2518"/>
      <c r="Q1709" s="2518"/>
      <c r="R1709" s="2518"/>
      <c r="S1709" s="2518"/>
      <c r="T1709" s="2518"/>
      <c r="U1709" s="2518"/>
      <c r="V1709" s="2518"/>
      <c r="W1709" s="2518"/>
      <c r="X1709" s="2519"/>
      <c r="Y1709" s="2695"/>
      <c r="Z1709" s="2518"/>
      <c r="AA1709" s="2518"/>
      <c r="AB1709" s="2518"/>
      <c r="AC1709" s="2518"/>
      <c r="AD1709" s="2518"/>
      <c r="AE1709" s="2518"/>
      <c r="AF1709" s="2518"/>
      <c r="AG1709" s="2518"/>
      <c r="AH1709" s="2518"/>
      <c r="AI1709" s="2518"/>
      <c r="AJ1709" s="2518"/>
      <c r="AK1709" s="2518"/>
      <c r="AL1709" s="2519"/>
      <c r="AM1709" s="2735"/>
      <c r="AN1709" s="2515"/>
      <c r="AO1709" s="2515"/>
      <c r="AP1709" s="2515"/>
      <c r="AQ1709" s="2515"/>
      <c r="AR1709" s="2515"/>
      <c r="AS1709" s="2515"/>
      <c r="AT1709" s="2515"/>
      <c r="AU1709" s="2515"/>
      <c r="AV1709" s="2515"/>
      <c r="AW1709" s="2515"/>
      <c r="AX1709" s="2515"/>
      <c r="AY1709" s="2515"/>
      <c r="AZ1709" s="2516"/>
      <c r="BA1709" s="2735" t="s">
        <v>1153</v>
      </c>
      <c r="BB1709" s="2515"/>
      <c r="BC1709" s="2515"/>
      <c r="BD1709" s="2515"/>
      <c r="BE1709" s="2515"/>
      <c r="BF1709" s="2515"/>
      <c r="BG1709" s="2515"/>
      <c r="BH1709" s="2515"/>
      <c r="BI1709" s="2515"/>
      <c r="BJ1709" s="2515"/>
      <c r="BK1709" s="2515"/>
      <c r="BL1709" s="2515"/>
      <c r="BM1709" s="2515"/>
      <c r="BN1709" s="2515"/>
      <c r="BO1709" s="2515"/>
      <c r="BP1709" s="2515"/>
      <c r="BQ1709" s="2515"/>
      <c r="BR1709" s="2515"/>
      <c r="BS1709" s="2515"/>
      <c r="BT1709" s="2515"/>
      <c r="BU1709" s="2515"/>
      <c r="BV1709" s="2515"/>
      <c r="BW1709" s="2515"/>
      <c r="BX1709" s="2515"/>
      <c r="BY1709" s="2515"/>
      <c r="BZ1709" s="2515"/>
      <c r="CA1709" s="2515"/>
      <c r="CB1709" s="2515"/>
      <c r="CC1709" s="2515"/>
      <c r="CD1709" s="2515"/>
      <c r="CE1709" s="2515"/>
      <c r="CF1709" s="2515"/>
      <c r="CG1709" s="2516"/>
      <c r="CH1709" s="2742" t="s">
        <v>1179</v>
      </c>
      <c r="CI1709" s="2669"/>
      <c r="CJ1709" s="2669"/>
      <c r="CK1709" s="2669"/>
      <c r="CL1709" s="2669"/>
      <c r="CM1709" s="2669"/>
      <c r="CN1709" s="2669"/>
      <c r="CO1709" s="2669"/>
      <c r="CP1709" s="2669"/>
      <c r="CQ1709" s="2669"/>
      <c r="CR1709" s="2669"/>
      <c r="CS1709" s="2669"/>
      <c r="CT1709" s="2669"/>
      <c r="CU1709" s="2669"/>
      <c r="CV1709" s="2669"/>
      <c r="CW1709" s="2669"/>
      <c r="CX1709" s="2669"/>
      <c r="CY1709" s="2669"/>
      <c r="CZ1709" s="2669"/>
      <c r="DA1709" s="2669"/>
      <c r="DB1709" s="2669"/>
      <c r="DC1709" s="2743"/>
      <c r="DD1709" s="2695"/>
      <c r="DE1709" s="2518"/>
      <c r="DF1709" s="2518"/>
      <c r="DG1709" s="2518"/>
      <c r="DH1709" s="2518"/>
      <c r="DI1709" s="2518"/>
      <c r="DJ1709" s="2518"/>
      <c r="DK1709" s="2518"/>
      <c r="DL1709" s="2518"/>
      <c r="DM1709" s="2518"/>
      <c r="DN1709" s="2518"/>
      <c r="DO1709" s="2518"/>
      <c r="DP1709" s="2518"/>
      <c r="DQ1709" s="2518"/>
      <c r="DR1709" s="2518"/>
      <c r="DS1709" s="2518"/>
      <c r="DT1709" s="2519"/>
    </row>
    <row r="1710" spans="11:124" ht="21" customHeight="1">
      <c r="K1710" s="2695"/>
      <c r="L1710" s="2518"/>
      <c r="M1710" s="2518"/>
      <c r="N1710" s="2518"/>
      <c r="O1710" s="2518"/>
      <c r="P1710" s="2518"/>
      <c r="Q1710" s="2518"/>
      <c r="R1710" s="2518"/>
      <c r="S1710" s="2518"/>
      <c r="T1710" s="2518"/>
      <c r="U1710" s="2518"/>
      <c r="V1710" s="2518"/>
      <c r="W1710" s="2518"/>
      <c r="X1710" s="2519"/>
      <c r="Y1710" s="2695"/>
      <c r="Z1710" s="2518"/>
      <c r="AA1710" s="2518"/>
      <c r="AB1710" s="2518"/>
      <c r="AC1710" s="2518"/>
      <c r="AD1710" s="2518"/>
      <c r="AE1710" s="2518"/>
      <c r="AF1710" s="2518"/>
      <c r="AG1710" s="2518"/>
      <c r="AH1710" s="2518"/>
      <c r="AI1710" s="2518"/>
      <c r="AJ1710" s="2518"/>
      <c r="AK1710" s="2518"/>
      <c r="AL1710" s="2519"/>
      <c r="AM1710" s="2735"/>
      <c r="AN1710" s="2515"/>
      <c r="AO1710" s="2515"/>
      <c r="AP1710" s="2515"/>
      <c r="AQ1710" s="2515"/>
      <c r="AR1710" s="2515"/>
      <c r="AS1710" s="2515"/>
      <c r="AT1710" s="2515"/>
      <c r="AU1710" s="2515"/>
      <c r="AV1710" s="2515"/>
      <c r="AW1710" s="2515"/>
      <c r="AX1710" s="2515"/>
      <c r="AY1710" s="2515"/>
      <c r="AZ1710" s="2516"/>
      <c r="BA1710" s="2744" t="s">
        <v>1154</v>
      </c>
      <c r="BB1710" s="2745"/>
      <c r="BC1710" s="2745"/>
      <c r="BD1710" s="2745"/>
      <c r="BE1710" s="2745"/>
      <c r="BF1710" s="2745"/>
      <c r="BG1710" s="2745"/>
      <c r="BH1710" s="2745"/>
      <c r="BI1710" s="2745"/>
      <c r="BJ1710" s="2745"/>
      <c r="BK1710" s="2745"/>
      <c r="BL1710" s="2745"/>
      <c r="BM1710" s="2745"/>
      <c r="BN1710" s="2745"/>
      <c r="BO1710" s="2745"/>
      <c r="BP1710" s="2745"/>
      <c r="BQ1710" s="2745"/>
      <c r="BR1710" s="2745"/>
      <c r="BS1710" s="2745"/>
      <c r="BT1710" s="2745"/>
      <c r="BU1710" s="2745"/>
      <c r="BV1710" s="2745"/>
      <c r="BW1710" s="2745"/>
      <c r="BX1710" s="2745"/>
      <c r="BY1710" s="2745"/>
      <c r="BZ1710" s="2745"/>
      <c r="CA1710" s="2745"/>
      <c r="CB1710" s="2745"/>
      <c r="CC1710" s="2745"/>
      <c r="CD1710" s="2745"/>
      <c r="CE1710" s="2745"/>
      <c r="CF1710" s="2745"/>
      <c r="CG1710" s="2746"/>
      <c r="CH1710" s="2747" t="s">
        <v>1172</v>
      </c>
      <c r="CI1710" s="2748"/>
      <c r="CJ1710" s="2748"/>
      <c r="CK1710" s="2748"/>
      <c r="CL1710" s="2748"/>
      <c r="CM1710" s="2748"/>
      <c r="CN1710" s="2748"/>
      <c r="CO1710" s="2748"/>
      <c r="CP1710" s="2748"/>
      <c r="CQ1710" s="2748"/>
      <c r="CR1710" s="2748"/>
      <c r="CS1710" s="2748"/>
      <c r="CT1710" s="2748"/>
      <c r="CU1710" s="2748"/>
      <c r="CV1710" s="2748"/>
      <c r="CW1710" s="2748"/>
      <c r="CX1710" s="2748"/>
      <c r="CY1710" s="2748"/>
      <c r="CZ1710" s="2748"/>
      <c r="DA1710" s="2748"/>
      <c r="DB1710" s="2748"/>
      <c r="DC1710" s="2749"/>
      <c r="DD1710" s="2695"/>
      <c r="DE1710" s="2518"/>
      <c r="DF1710" s="2518"/>
      <c r="DG1710" s="2518"/>
      <c r="DH1710" s="2518"/>
      <c r="DI1710" s="2518"/>
      <c r="DJ1710" s="2518"/>
      <c r="DK1710" s="2518"/>
      <c r="DL1710" s="2518"/>
      <c r="DM1710" s="2518"/>
      <c r="DN1710" s="2518"/>
      <c r="DO1710" s="2518"/>
      <c r="DP1710" s="2518"/>
      <c r="DQ1710" s="2518"/>
      <c r="DR1710" s="2518"/>
      <c r="DS1710" s="2518"/>
      <c r="DT1710" s="2519"/>
    </row>
    <row r="1711" spans="11:124" ht="21" customHeight="1">
      <c r="K1711" s="2532"/>
      <c r="L1711" s="2753"/>
      <c r="M1711" s="2753"/>
      <c r="N1711" s="2753"/>
      <c r="O1711" s="2753"/>
      <c r="P1711" s="2753"/>
      <c r="Q1711" s="2753"/>
      <c r="R1711" s="2753"/>
      <c r="S1711" s="2753"/>
      <c r="T1711" s="2753"/>
      <c r="U1711" s="2753"/>
      <c r="V1711" s="2753"/>
      <c r="W1711" s="2753"/>
      <c r="X1711" s="2534"/>
      <c r="Y1711" s="2532"/>
      <c r="Z1711" s="2753"/>
      <c r="AA1711" s="2753"/>
      <c r="AB1711" s="2753"/>
      <c r="AC1711" s="2753"/>
      <c r="AD1711" s="2753"/>
      <c r="AE1711" s="2753"/>
      <c r="AF1711" s="2753"/>
      <c r="AG1711" s="2753"/>
      <c r="AH1711" s="2753"/>
      <c r="AI1711" s="2753"/>
      <c r="AJ1711" s="2753"/>
      <c r="AK1711" s="2753"/>
      <c r="AL1711" s="2534"/>
      <c r="AM1711" s="2529"/>
      <c r="AN1711" s="2754"/>
      <c r="AO1711" s="2754"/>
      <c r="AP1711" s="2754"/>
      <c r="AQ1711" s="2754"/>
      <c r="AR1711" s="2754"/>
      <c r="AS1711" s="2754"/>
      <c r="AT1711" s="2754"/>
      <c r="AU1711" s="2754"/>
      <c r="AV1711" s="2754"/>
      <c r="AW1711" s="2754"/>
      <c r="AX1711" s="2754"/>
      <c r="AY1711" s="2754"/>
      <c r="AZ1711" s="2531"/>
      <c r="BA1711" s="2529" t="s">
        <v>1155</v>
      </c>
      <c r="BB1711" s="2754"/>
      <c r="BC1711" s="2754"/>
      <c r="BD1711" s="2754"/>
      <c r="BE1711" s="2754"/>
      <c r="BF1711" s="2754"/>
      <c r="BG1711" s="2754"/>
      <c r="BH1711" s="2754"/>
      <c r="BI1711" s="2754"/>
      <c r="BJ1711" s="2754"/>
      <c r="BK1711" s="2754"/>
      <c r="BL1711" s="2754"/>
      <c r="BM1711" s="2754"/>
      <c r="BN1711" s="2754"/>
      <c r="BO1711" s="2754"/>
      <c r="BP1711" s="2754"/>
      <c r="BQ1711" s="2754"/>
      <c r="BR1711" s="2754"/>
      <c r="BS1711" s="2754"/>
      <c r="BT1711" s="2754"/>
      <c r="BU1711" s="2754"/>
      <c r="BV1711" s="2754"/>
      <c r="BW1711" s="2754"/>
      <c r="BX1711" s="2754"/>
      <c r="BY1711" s="2754"/>
      <c r="BZ1711" s="2754"/>
      <c r="CA1711" s="2754"/>
      <c r="CB1711" s="2754"/>
      <c r="CC1711" s="2754"/>
      <c r="CD1711" s="2754"/>
      <c r="CE1711" s="2754"/>
      <c r="CF1711" s="2754"/>
      <c r="CG1711" s="2531"/>
      <c r="CH1711" s="2755"/>
      <c r="CI1711" s="2756"/>
      <c r="CJ1711" s="2756"/>
      <c r="CK1711" s="2756"/>
      <c r="CL1711" s="2756"/>
      <c r="CM1711" s="2756"/>
      <c r="CN1711" s="2756"/>
      <c r="CO1711" s="2756"/>
      <c r="CP1711" s="2756"/>
      <c r="CQ1711" s="2756"/>
      <c r="CR1711" s="2756"/>
      <c r="CS1711" s="2756"/>
      <c r="CT1711" s="2756"/>
      <c r="CU1711" s="2756"/>
      <c r="CV1711" s="2756"/>
      <c r="CW1711" s="2756"/>
      <c r="CX1711" s="2756"/>
      <c r="CY1711" s="2756"/>
      <c r="CZ1711" s="2756"/>
      <c r="DA1711" s="2756"/>
      <c r="DB1711" s="2756"/>
      <c r="DC1711" s="2757"/>
      <c r="DD1711" s="2532"/>
      <c r="DE1711" s="2753"/>
      <c r="DF1711" s="2753"/>
      <c r="DG1711" s="2753"/>
      <c r="DH1711" s="2753"/>
      <c r="DI1711" s="2753"/>
      <c r="DJ1711" s="2753"/>
      <c r="DK1711" s="2753"/>
      <c r="DL1711" s="2753"/>
      <c r="DM1711" s="2753"/>
      <c r="DN1711" s="2753"/>
      <c r="DO1711" s="2753"/>
      <c r="DP1711" s="2753"/>
      <c r="DQ1711" s="2753"/>
      <c r="DR1711" s="2753"/>
      <c r="DS1711" s="2753"/>
      <c r="DT1711" s="2534"/>
    </row>
    <row r="1712" spans="11:124" ht="21" customHeight="1">
      <c r="K1712" s="2508" t="s">
        <v>1157</v>
      </c>
      <c r="L1712" s="2509"/>
      <c r="M1712" s="2509"/>
      <c r="N1712" s="2509"/>
      <c r="O1712" s="2509"/>
      <c r="P1712" s="2509"/>
      <c r="Q1712" s="2509"/>
      <c r="R1712" s="2509"/>
      <c r="S1712" s="2509"/>
      <c r="T1712" s="2509"/>
      <c r="U1712" s="2509"/>
      <c r="V1712" s="2509"/>
      <c r="W1712" s="2509"/>
      <c r="X1712" s="2510"/>
      <c r="Y1712" s="2508" t="s">
        <v>1158</v>
      </c>
      <c r="Z1712" s="2509"/>
      <c r="AA1712" s="2509"/>
      <c r="AB1712" s="2509"/>
      <c r="AC1712" s="2509"/>
      <c r="AD1712" s="2509"/>
      <c r="AE1712" s="2509"/>
      <c r="AF1712" s="2509"/>
      <c r="AG1712" s="2509"/>
      <c r="AH1712" s="2509"/>
      <c r="AI1712" s="2509"/>
      <c r="AJ1712" s="2509"/>
      <c r="AK1712" s="2509"/>
      <c r="AL1712" s="2510"/>
      <c r="AM1712" s="2505" t="s">
        <v>1160</v>
      </c>
      <c r="AN1712" s="2506"/>
      <c r="AO1712" s="2506"/>
      <c r="AP1712" s="2506"/>
      <c r="AQ1712" s="2506"/>
      <c r="AR1712" s="2506"/>
      <c r="AS1712" s="2506"/>
      <c r="AT1712" s="2506"/>
      <c r="AU1712" s="2506"/>
      <c r="AV1712" s="2506"/>
      <c r="AW1712" s="2506"/>
      <c r="AX1712" s="2506"/>
      <c r="AY1712" s="2506"/>
      <c r="AZ1712" s="2507"/>
      <c r="BA1712" s="2505" t="s">
        <v>1142</v>
      </c>
      <c r="BB1712" s="2506"/>
      <c r="BC1712" s="2506"/>
      <c r="BD1712" s="2506"/>
      <c r="BE1712" s="2506"/>
      <c r="BF1712" s="2506"/>
      <c r="BG1712" s="2506"/>
      <c r="BH1712" s="2506"/>
      <c r="BI1712" s="2506"/>
      <c r="BJ1712" s="2506"/>
      <c r="BK1712" s="2506"/>
      <c r="BL1712" s="2506"/>
      <c r="BM1712" s="2506"/>
      <c r="BN1712" s="2506"/>
      <c r="BO1712" s="2506"/>
      <c r="BP1712" s="2506"/>
      <c r="BQ1712" s="2506"/>
      <c r="BR1712" s="2506"/>
      <c r="BS1712" s="2506"/>
      <c r="BT1712" s="2506"/>
      <c r="BU1712" s="2506"/>
      <c r="BV1712" s="2506"/>
      <c r="BW1712" s="2506"/>
      <c r="BX1712" s="2506"/>
      <c r="BY1712" s="2506"/>
      <c r="BZ1712" s="2506"/>
      <c r="CA1712" s="2506"/>
      <c r="CB1712" s="2506"/>
      <c r="CC1712" s="2506"/>
      <c r="CD1712" s="2506"/>
      <c r="CE1712" s="2506"/>
      <c r="CF1712" s="2506"/>
      <c r="CG1712" s="2507"/>
      <c r="CH1712" s="2732" t="s">
        <v>1161</v>
      </c>
      <c r="CI1712" s="2733"/>
      <c r="CJ1712" s="2733"/>
      <c r="CK1712" s="2733"/>
      <c r="CL1712" s="2733"/>
      <c r="CM1712" s="2733"/>
      <c r="CN1712" s="2733"/>
      <c r="CO1712" s="2733"/>
      <c r="CP1712" s="2733"/>
      <c r="CQ1712" s="2733"/>
      <c r="CR1712" s="2733"/>
      <c r="CS1712" s="2733"/>
      <c r="CT1712" s="2733"/>
      <c r="CU1712" s="2733"/>
      <c r="CV1712" s="2733"/>
      <c r="CW1712" s="2733"/>
      <c r="CX1712" s="2733"/>
      <c r="CY1712" s="2733"/>
      <c r="CZ1712" s="2733"/>
      <c r="DA1712" s="2733"/>
      <c r="DB1712" s="2733"/>
      <c r="DC1712" s="2734"/>
      <c r="DD1712" s="2508"/>
      <c r="DE1712" s="2509"/>
      <c r="DF1712" s="2509"/>
      <c r="DG1712" s="2509"/>
      <c r="DH1712" s="2509"/>
      <c r="DI1712" s="2509"/>
      <c r="DJ1712" s="2509"/>
      <c r="DK1712" s="2509"/>
      <c r="DL1712" s="2509"/>
      <c r="DM1712" s="2509"/>
      <c r="DN1712" s="2509"/>
      <c r="DO1712" s="2509"/>
      <c r="DP1712" s="2509"/>
      <c r="DQ1712" s="2509"/>
      <c r="DR1712" s="2509"/>
      <c r="DS1712" s="2509"/>
      <c r="DT1712" s="2510"/>
    </row>
    <row r="1713" spans="11:124" ht="21" customHeight="1">
      <c r="K1713" s="2695"/>
      <c r="L1713" s="2518"/>
      <c r="M1713" s="2518"/>
      <c r="N1713" s="2518"/>
      <c r="O1713" s="2518"/>
      <c r="P1713" s="2518"/>
      <c r="Q1713" s="2518"/>
      <c r="R1713" s="2518"/>
      <c r="S1713" s="2518"/>
      <c r="T1713" s="2518"/>
      <c r="U1713" s="2518"/>
      <c r="V1713" s="2518"/>
      <c r="W1713" s="2518"/>
      <c r="X1713" s="2519"/>
      <c r="Y1713" s="2695" t="s">
        <v>1159</v>
      </c>
      <c r="Z1713" s="2518"/>
      <c r="AA1713" s="2518"/>
      <c r="AB1713" s="2518"/>
      <c r="AC1713" s="2518"/>
      <c r="AD1713" s="2518"/>
      <c r="AE1713" s="2518"/>
      <c r="AF1713" s="2518"/>
      <c r="AG1713" s="2518"/>
      <c r="AH1713" s="2518"/>
      <c r="AI1713" s="2518"/>
      <c r="AJ1713" s="2518"/>
      <c r="AK1713" s="2518"/>
      <c r="AL1713" s="2519"/>
      <c r="AM1713" s="2735"/>
      <c r="AN1713" s="2515"/>
      <c r="AO1713" s="2515"/>
      <c r="AP1713" s="2515"/>
      <c r="AQ1713" s="2515"/>
      <c r="AR1713" s="2515"/>
      <c r="AS1713" s="2515"/>
      <c r="AT1713" s="2515"/>
      <c r="AU1713" s="2515"/>
      <c r="AV1713" s="2515"/>
      <c r="AW1713" s="2515"/>
      <c r="AX1713" s="2515"/>
      <c r="AY1713" s="2515"/>
      <c r="AZ1713" s="2516"/>
      <c r="BA1713" s="2736"/>
      <c r="BB1713" s="2737"/>
      <c r="BC1713" s="2737"/>
      <c r="BD1713" s="2737"/>
      <c r="BE1713" s="2737"/>
      <c r="BF1713" s="2737"/>
      <c r="BG1713" s="2737"/>
      <c r="BH1713" s="2737"/>
      <c r="BI1713" s="2737"/>
      <c r="BJ1713" s="2737"/>
      <c r="BK1713" s="2737"/>
      <c r="BL1713" s="2737"/>
      <c r="BM1713" s="2737"/>
      <c r="BN1713" s="2737"/>
      <c r="BO1713" s="2737"/>
      <c r="BP1713" s="2737"/>
      <c r="BQ1713" s="2737"/>
      <c r="BR1713" s="2737"/>
      <c r="BS1713" s="2737"/>
      <c r="BT1713" s="2737"/>
      <c r="BU1713" s="2737"/>
      <c r="BV1713" s="2737"/>
      <c r="BW1713" s="2737"/>
      <c r="BX1713" s="2737"/>
      <c r="BY1713" s="2737"/>
      <c r="BZ1713" s="2737"/>
      <c r="CA1713" s="2737"/>
      <c r="CB1713" s="2737"/>
      <c r="CC1713" s="2737"/>
      <c r="CD1713" s="2737"/>
      <c r="CE1713" s="2737"/>
      <c r="CF1713" s="2737"/>
      <c r="CG1713" s="2738"/>
      <c r="CH1713" s="2739" t="s">
        <v>1162</v>
      </c>
      <c r="CI1713" s="2740"/>
      <c r="CJ1713" s="2740"/>
      <c r="CK1713" s="2740"/>
      <c r="CL1713" s="2740"/>
      <c r="CM1713" s="2740"/>
      <c r="CN1713" s="2740"/>
      <c r="CO1713" s="2740"/>
      <c r="CP1713" s="2740"/>
      <c r="CQ1713" s="2740"/>
      <c r="CR1713" s="2740"/>
      <c r="CS1713" s="2740"/>
      <c r="CT1713" s="2740"/>
      <c r="CU1713" s="2740"/>
      <c r="CV1713" s="2740"/>
      <c r="CW1713" s="2740"/>
      <c r="CX1713" s="2740"/>
      <c r="CY1713" s="2740"/>
      <c r="CZ1713" s="2740"/>
      <c r="DA1713" s="2740"/>
      <c r="DB1713" s="2740"/>
      <c r="DC1713" s="2741"/>
      <c r="DD1713" s="2695" t="s">
        <v>1169</v>
      </c>
      <c r="DE1713" s="2518"/>
      <c r="DF1713" s="2518"/>
      <c r="DG1713" s="2518"/>
      <c r="DH1713" s="2518"/>
      <c r="DI1713" s="2518"/>
      <c r="DJ1713" s="2518"/>
      <c r="DK1713" s="2518"/>
      <c r="DL1713" s="2518"/>
      <c r="DM1713" s="2518"/>
      <c r="DN1713" s="2518"/>
      <c r="DO1713" s="2518"/>
      <c r="DP1713" s="2518"/>
      <c r="DQ1713" s="2518"/>
      <c r="DR1713" s="2518"/>
      <c r="DS1713" s="2518"/>
      <c r="DT1713" s="2519"/>
    </row>
    <row r="1714" spans="11:124" ht="21" customHeight="1">
      <c r="K1714" s="2695"/>
      <c r="L1714" s="2518"/>
      <c r="M1714" s="2518"/>
      <c r="N1714" s="2518"/>
      <c r="O1714" s="2518"/>
      <c r="P1714" s="2518"/>
      <c r="Q1714" s="2518"/>
      <c r="R1714" s="2518"/>
      <c r="S1714" s="2518"/>
      <c r="T1714" s="2518"/>
      <c r="U1714" s="2518"/>
      <c r="V1714" s="2518"/>
      <c r="W1714" s="2518"/>
      <c r="X1714" s="2519"/>
      <c r="Y1714" s="2695"/>
      <c r="Z1714" s="2518"/>
      <c r="AA1714" s="2518"/>
      <c r="AB1714" s="2518"/>
      <c r="AC1714" s="2518"/>
      <c r="AD1714" s="2518"/>
      <c r="AE1714" s="2518"/>
      <c r="AF1714" s="2518"/>
      <c r="AG1714" s="2518"/>
      <c r="AH1714" s="2518"/>
      <c r="AI1714" s="2518"/>
      <c r="AJ1714" s="2518"/>
      <c r="AK1714" s="2518"/>
      <c r="AL1714" s="2519"/>
      <c r="AM1714" s="2735"/>
      <c r="AN1714" s="2515"/>
      <c r="AO1714" s="2515"/>
      <c r="AP1714" s="2515"/>
      <c r="AQ1714" s="2515"/>
      <c r="AR1714" s="2515"/>
      <c r="AS1714" s="2515"/>
      <c r="AT1714" s="2515"/>
      <c r="AU1714" s="2515"/>
      <c r="AV1714" s="2515"/>
      <c r="AW1714" s="2515"/>
      <c r="AX1714" s="2515"/>
      <c r="AY1714" s="2515"/>
      <c r="AZ1714" s="2516"/>
      <c r="BA1714" s="2735" t="s">
        <v>1143</v>
      </c>
      <c r="BB1714" s="2515"/>
      <c r="BC1714" s="2515"/>
      <c r="BD1714" s="2515"/>
      <c r="BE1714" s="2515"/>
      <c r="BF1714" s="2515"/>
      <c r="BG1714" s="2515"/>
      <c r="BH1714" s="2515"/>
      <c r="BI1714" s="2515"/>
      <c r="BJ1714" s="2515"/>
      <c r="BK1714" s="2515"/>
      <c r="BL1714" s="2515"/>
      <c r="BM1714" s="2515"/>
      <c r="BN1714" s="2515"/>
      <c r="BO1714" s="2515"/>
      <c r="BP1714" s="2515"/>
      <c r="BQ1714" s="2515"/>
      <c r="BR1714" s="2515"/>
      <c r="BS1714" s="2515"/>
      <c r="BT1714" s="2515"/>
      <c r="BU1714" s="2515"/>
      <c r="BV1714" s="2515"/>
      <c r="BW1714" s="2515"/>
      <c r="BX1714" s="2515"/>
      <c r="BY1714" s="2515"/>
      <c r="BZ1714" s="2515"/>
      <c r="CA1714" s="2515"/>
      <c r="CB1714" s="2515"/>
      <c r="CC1714" s="2515"/>
      <c r="CD1714" s="2515"/>
      <c r="CE1714" s="2515"/>
      <c r="CF1714" s="2515"/>
      <c r="CG1714" s="2516"/>
      <c r="CH1714" s="2742" t="s">
        <v>1163</v>
      </c>
      <c r="CI1714" s="2669"/>
      <c r="CJ1714" s="2669"/>
      <c r="CK1714" s="2669"/>
      <c r="CL1714" s="2669"/>
      <c r="CM1714" s="2669"/>
      <c r="CN1714" s="2669"/>
      <c r="CO1714" s="2669"/>
      <c r="CP1714" s="2669"/>
      <c r="CQ1714" s="2669"/>
      <c r="CR1714" s="2669"/>
      <c r="CS1714" s="2669"/>
      <c r="CT1714" s="2669"/>
      <c r="CU1714" s="2669"/>
      <c r="CV1714" s="2669"/>
      <c r="CW1714" s="2669"/>
      <c r="CX1714" s="2669"/>
      <c r="CY1714" s="2669"/>
      <c r="CZ1714" s="2669"/>
      <c r="DA1714" s="2669"/>
      <c r="DB1714" s="2669"/>
      <c r="DC1714" s="2743"/>
      <c r="DD1714" s="2695"/>
      <c r="DE1714" s="2518"/>
      <c r="DF1714" s="2518"/>
      <c r="DG1714" s="2518"/>
      <c r="DH1714" s="2518"/>
      <c r="DI1714" s="2518"/>
      <c r="DJ1714" s="2518"/>
      <c r="DK1714" s="2518"/>
      <c r="DL1714" s="2518"/>
      <c r="DM1714" s="2518"/>
      <c r="DN1714" s="2518"/>
      <c r="DO1714" s="2518"/>
      <c r="DP1714" s="2518"/>
      <c r="DQ1714" s="2518"/>
      <c r="DR1714" s="2518"/>
      <c r="DS1714" s="2518"/>
      <c r="DT1714" s="2519"/>
    </row>
    <row r="1715" spans="11:124" ht="21" customHeight="1">
      <c r="K1715" s="2695"/>
      <c r="L1715" s="2518"/>
      <c r="M1715" s="2518"/>
      <c r="N1715" s="2518"/>
      <c r="O1715" s="2518"/>
      <c r="P1715" s="2518"/>
      <c r="Q1715" s="2518"/>
      <c r="R1715" s="2518"/>
      <c r="S1715" s="2518"/>
      <c r="T1715" s="2518"/>
      <c r="U1715" s="2518"/>
      <c r="V1715" s="2518"/>
      <c r="W1715" s="2518"/>
      <c r="X1715" s="2519"/>
      <c r="Y1715" s="2695"/>
      <c r="Z1715" s="2518"/>
      <c r="AA1715" s="2518"/>
      <c r="AB1715" s="2518"/>
      <c r="AC1715" s="2518"/>
      <c r="AD1715" s="2518"/>
      <c r="AE1715" s="2518"/>
      <c r="AF1715" s="2518"/>
      <c r="AG1715" s="2518"/>
      <c r="AH1715" s="2518"/>
      <c r="AI1715" s="2518"/>
      <c r="AJ1715" s="2518"/>
      <c r="AK1715" s="2518"/>
      <c r="AL1715" s="2519"/>
      <c r="AM1715" s="2735"/>
      <c r="AN1715" s="2515"/>
      <c r="AO1715" s="2515"/>
      <c r="AP1715" s="2515"/>
      <c r="AQ1715" s="2515"/>
      <c r="AR1715" s="2515"/>
      <c r="AS1715" s="2515"/>
      <c r="AT1715" s="2515"/>
      <c r="AU1715" s="2515"/>
      <c r="AV1715" s="2515"/>
      <c r="AW1715" s="2515"/>
      <c r="AX1715" s="2515"/>
      <c r="AY1715" s="2515"/>
      <c r="AZ1715" s="2516"/>
      <c r="BA1715" s="2736" t="s">
        <v>1144</v>
      </c>
      <c r="BB1715" s="2737"/>
      <c r="BC1715" s="2737"/>
      <c r="BD1715" s="2737"/>
      <c r="BE1715" s="2737"/>
      <c r="BF1715" s="2737"/>
      <c r="BG1715" s="2737"/>
      <c r="BH1715" s="2737"/>
      <c r="BI1715" s="2737"/>
      <c r="BJ1715" s="2737"/>
      <c r="BK1715" s="2737"/>
      <c r="BL1715" s="2737"/>
      <c r="BM1715" s="2737"/>
      <c r="BN1715" s="2737"/>
      <c r="BO1715" s="2737"/>
      <c r="BP1715" s="2737"/>
      <c r="BQ1715" s="2737"/>
      <c r="BR1715" s="2737"/>
      <c r="BS1715" s="2737"/>
      <c r="BT1715" s="2737"/>
      <c r="BU1715" s="2737"/>
      <c r="BV1715" s="2737"/>
      <c r="BW1715" s="2737"/>
      <c r="BX1715" s="2737"/>
      <c r="BY1715" s="2737"/>
      <c r="BZ1715" s="2737"/>
      <c r="CA1715" s="2737"/>
      <c r="CB1715" s="2737"/>
      <c r="CC1715" s="2737"/>
      <c r="CD1715" s="2737"/>
      <c r="CE1715" s="2737"/>
      <c r="CF1715" s="2737"/>
      <c r="CG1715" s="2738"/>
      <c r="CH1715" s="2739" t="s">
        <v>1164</v>
      </c>
      <c r="CI1715" s="2740"/>
      <c r="CJ1715" s="2740"/>
      <c r="CK1715" s="2740"/>
      <c r="CL1715" s="2740"/>
      <c r="CM1715" s="2740"/>
      <c r="CN1715" s="2740"/>
      <c r="CO1715" s="2740"/>
      <c r="CP1715" s="2740"/>
      <c r="CQ1715" s="2740"/>
      <c r="CR1715" s="2740"/>
      <c r="CS1715" s="2740"/>
      <c r="CT1715" s="2740"/>
      <c r="CU1715" s="2740"/>
      <c r="CV1715" s="2740"/>
      <c r="CW1715" s="2740"/>
      <c r="CX1715" s="2740"/>
      <c r="CY1715" s="2740"/>
      <c r="CZ1715" s="2740"/>
      <c r="DA1715" s="2740"/>
      <c r="DB1715" s="2740"/>
      <c r="DC1715" s="2741"/>
      <c r="DD1715" s="2695"/>
      <c r="DE1715" s="2518"/>
      <c r="DF1715" s="2518"/>
      <c r="DG1715" s="2518"/>
      <c r="DH1715" s="2518"/>
      <c r="DI1715" s="2518"/>
      <c r="DJ1715" s="2518"/>
      <c r="DK1715" s="2518"/>
      <c r="DL1715" s="2518"/>
      <c r="DM1715" s="2518"/>
      <c r="DN1715" s="2518"/>
      <c r="DO1715" s="2518"/>
      <c r="DP1715" s="2518"/>
      <c r="DQ1715" s="2518"/>
      <c r="DR1715" s="2518"/>
      <c r="DS1715" s="2518"/>
      <c r="DT1715" s="2519"/>
    </row>
    <row r="1716" spans="11:124" ht="21" customHeight="1">
      <c r="K1716" s="2695"/>
      <c r="L1716" s="2518"/>
      <c r="M1716" s="2518"/>
      <c r="N1716" s="2518"/>
      <c r="O1716" s="2518"/>
      <c r="P1716" s="2518"/>
      <c r="Q1716" s="2518"/>
      <c r="R1716" s="2518"/>
      <c r="S1716" s="2518"/>
      <c r="T1716" s="2518"/>
      <c r="U1716" s="2518"/>
      <c r="V1716" s="2518"/>
      <c r="W1716" s="2518"/>
      <c r="X1716" s="2519"/>
      <c r="Y1716" s="2695"/>
      <c r="Z1716" s="2518"/>
      <c r="AA1716" s="2518"/>
      <c r="AB1716" s="2518"/>
      <c r="AC1716" s="2518"/>
      <c r="AD1716" s="2518"/>
      <c r="AE1716" s="2518"/>
      <c r="AF1716" s="2518"/>
      <c r="AG1716" s="2518"/>
      <c r="AH1716" s="2518"/>
      <c r="AI1716" s="2518"/>
      <c r="AJ1716" s="2518"/>
      <c r="AK1716" s="2518"/>
      <c r="AL1716" s="2519"/>
      <c r="AM1716" s="2735" t="s">
        <v>1168</v>
      </c>
      <c r="AN1716" s="2515"/>
      <c r="AO1716" s="2515"/>
      <c r="AP1716" s="2515"/>
      <c r="AQ1716" s="2515"/>
      <c r="AR1716" s="2515"/>
      <c r="AS1716" s="2515"/>
      <c r="AT1716" s="2515"/>
      <c r="AU1716" s="2515"/>
      <c r="AV1716" s="2515"/>
      <c r="AW1716" s="2515"/>
      <c r="AX1716" s="2515"/>
      <c r="AY1716" s="2515"/>
      <c r="AZ1716" s="2516"/>
      <c r="BA1716" s="2744" t="s">
        <v>1145</v>
      </c>
      <c r="BB1716" s="2745"/>
      <c r="BC1716" s="2745"/>
      <c r="BD1716" s="2745"/>
      <c r="BE1716" s="2745"/>
      <c r="BF1716" s="2745"/>
      <c r="BG1716" s="2745"/>
      <c r="BH1716" s="2745"/>
      <c r="BI1716" s="2745"/>
      <c r="BJ1716" s="2745"/>
      <c r="BK1716" s="2745"/>
      <c r="BL1716" s="2745"/>
      <c r="BM1716" s="2745"/>
      <c r="BN1716" s="2745"/>
      <c r="BO1716" s="2745"/>
      <c r="BP1716" s="2745"/>
      <c r="BQ1716" s="2745"/>
      <c r="BR1716" s="2745"/>
      <c r="BS1716" s="2745"/>
      <c r="BT1716" s="2745"/>
      <c r="BU1716" s="2745"/>
      <c r="BV1716" s="2745"/>
      <c r="BW1716" s="2745"/>
      <c r="BX1716" s="2745"/>
      <c r="BY1716" s="2745"/>
      <c r="BZ1716" s="2745"/>
      <c r="CA1716" s="2745"/>
      <c r="CB1716" s="2745"/>
      <c r="CC1716" s="2745"/>
      <c r="CD1716" s="2745"/>
      <c r="CE1716" s="2745"/>
      <c r="CF1716" s="2745"/>
      <c r="CG1716" s="2746"/>
      <c r="CH1716" s="2747" t="s">
        <v>1165</v>
      </c>
      <c r="CI1716" s="2748"/>
      <c r="CJ1716" s="2748"/>
      <c r="CK1716" s="2748"/>
      <c r="CL1716" s="2748"/>
      <c r="CM1716" s="2748"/>
      <c r="CN1716" s="2748"/>
      <c r="CO1716" s="2748"/>
      <c r="CP1716" s="2748"/>
      <c r="CQ1716" s="2748"/>
      <c r="CR1716" s="2748"/>
      <c r="CS1716" s="2748"/>
      <c r="CT1716" s="2748"/>
      <c r="CU1716" s="2748"/>
      <c r="CV1716" s="2748"/>
      <c r="CW1716" s="2748"/>
      <c r="CX1716" s="2748"/>
      <c r="CY1716" s="2748"/>
      <c r="CZ1716" s="2748"/>
      <c r="DA1716" s="2748"/>
      <c r="DB1716" s="2748"/>
      <c r="DC1716" s="2749"/>
      <c r="DD1716" s="2695"/>
      <c r="DE1716" s="2518"/>
      <c r="DF1716" s="2518"/>
      <c r="DG1716" s="2518"/>
      <c r="DH1716" s="2518"/>
      <c r="DI1716" s="2518"/>
      <c r="DJ1716" s="2518"/>
      <c r="DK1716" s="2518"/>
      <c r="DL1716" s="2518"/>
      <c r="DM1716" s="2518"/>
      <c r="DN1716" s="2518"/>
      <c r="DO1716" s="2518"/>
      <c r="DP1716" s="2518"/>
      <c r="DQ1716" s="2518"/>
      <c r="DR1716" s="2518"/>
      <c r="DS1716" s="2518"/>
      <c r="DT1716" s="2519"/>
    </row>
    <row r="1717" spans="11:124" ht="21" customHeight="1">
      <c r="K1717" s="2695"/>
      <c r="L1717" s="2518"/>
      <c r="M1717" s="2518"/>
      <c r="N1717" s="2518"/>
      <c r="O1717" s="2518"/>
      <c r="P1717" s="2518"/>
      <c r="Q1717" s="2518"/>
      <c r="R1717" s="2518"/>
      <c r="S1717" s="2518"/>
      <c r="T1717" s="2518"/>
      <c r="U1717" s="2518"/>
      <c r="V1717" s="2518"/>
      <c r="W1717" s="2518"/>
      <c r="X1717" s="2519"/>
      <c r="Y1717" s="2695"/>
      <c r="Z1717" s="2518"/>
      <c r="AA1717" s="2518"/>
      <c r="AB1717" s="2518"/>
      <c r="AC1717" s="2518"/>
      <c r="AD1717" s="2518"/>
      <c r="AE1717" s="2518"/>
      <c r="AF1717" s="2518"/>
      <c r="AG1717" s="2518"/>
      <c r="AH1717" s="2518"/>
      <c r="AI1717" s="2518"/>
      <c r="AJ1717" s="2518"/>
      <c r="AK1717" s="2518"/>
      <c r="AL1717" s="2519"/>
      <c r="AM1717" s="2735"/>
      <c r="AN1717" s="2515"/>
      <c r="AO1717" s="2515"/>
      <c r="AP1717" s="2515"/>
      <c r="AQ1717" s="2515"/>
      <c r="AR1717" s="2515"/>
      <c r="AS1717" s="2515"/>
      <c r="AT1717" s="2515"/>
      <c r="AU1717" s="2515"/>
      <c r="AV1717" s="2515"/>
      <c r="AW1717" s="2515"/>
      <c r="AX1717" s="2515"/>
      <c r="AY1717" s="2515"/>
      <c r="AZ1717" s="2516"/>
      <c r="BA1717" s="2736" t="s">
        <v>1146</v>
      </c>
      <c r="BB1717" s="2737"/>
      <c r="BC1717" s="2737"/>
      <c r="BD1717" s="2737"/>
      <c r="BE1717" s="2737"/>
      <c r="BF1717" s="2737"/>
      <c r="BG1717" s="2737"/>
      <c r="BH1717" s="2737"/>
      <c r="BI1717" s="2737"/>
      <c r="BJ1717" s="2737"/>
      <c r="BK1717" s="2737"/>
      <c r="BL1717" s="2737"/>
      <c r="BM1717" s="2737"/>
      <c r="BN1717" s="2737"/>
      <c r="BO1717" s="2737"/>
      <c r="BP1717" s="2737"/>
      <c r="BQ1717" s="2737"/>
      <c r="BR1717" s="2737"/>
      <c r="BS1717" s="2737"/>
      <c r="BT1717" s="2737"/>
      <c r="BU1717" s="2737"/>
      <c r="BV1717" s="2737"/>
      <c r="BW1717" s="2737"/>
      <c r="BX1717" s="2737"/>
      <c r="BY1717" s="2737"/>
      <c r="BZ1717" s="2737"/>
      <c r="CA1717" s="2737"/>
      <c r="CB1717" s="2737"/>
      <c r="CC1717" s="2737"/>
      <c r="CD1717" s="2737"/>
      <c r="CE1717" s="2737"/>
      <c r="CF1717" s="2737"/>
      <c r="CG1717" s="2738"/>
      <c r="CH1717" s="2739" t="s">
        <v>1166</v>
      </c>
      <c r="CI1717" s="2740"/>
      <c r="CJ1717" s="2740"/>
      <c r="CK1717" s="2740"/>
      <c r="CL1717" s="2740"/>
      <c r="CM1717" s="2740"/>
      <c r="CN1717" s="2740"/>
      <c r="CO1717" s="2740"/>
      <c r="CP1717" s="2740"/>
      <c r="CQ1717" s="2740"/>
      <c r="CR1717" s="2740"/>
      <c r="CS1717" s="2740"/>
      <c r="CT1717" s="2740"/>
      <c r="CU1717" s="2740"/>
      <c r="CV1717" s="2740"/>
      <c r="CW1717" s="2740"/>
      <c r="CX1717" s="2740"/>
      <c r="CY1717" s="2740"/>
      <c r="CZ1717" s="2740"/>
      <c r="DA1717" s="2740"/>
      <c r="DB1717" s="2740"/>
      <c r="DC1717" s="2741"/>
      <c r="DD1717" s="2695"/>
      <c r="DE1717" s="2518"/>
      <c r="DF1717" s="2518"/>
      <c r="DG1717" s="2518"/>
      <c r="DH1717" s="2518"/>
      <c r="DI1717" s="2518"/>
      <c r="DJ1717" s="2518"/>
      <c r="DK1717" s="2518"/>
      <c r="DL1717" s="2518"/>
      <c r="DM1717" s="2518"/>
      <c r="DN1717" s="2518"/>
      <c r="DO1717" s="2518"/>
      <c r="DP1717" s="2518"/>
      <c r="DQ1717" s="2518"/>
      <c r="DR1717" s="2518"/>
      <c r="DS1717" s="2518"/>
      <c r="DT1717" s="2519"/>
    </row>
    <row r="1718" spans="11:124" ht="21" customHeight="1">
      <c r="K1718" s="2695"/>
      <c r="L1718" s="2518"/>
      <c r="M1718" s="2518"/>
      <c r="N1718" s="2518"/>
      <c r="O1718" s="2518"/>
      <c r="P1718" s="2518"/>
      <c r="Q1718" s="2518"/>
      <c r="R1718" s="2518"/>
      <c r="S1718" s="2518"/>
      <c r="T1718" s="2518"/>
      <c r="U1718" s="2518"/>
      <c r="V1718" s="2518"/>
      <c r="W1718" s="2518"/>
      <c r="X1718" s="2519"/>
      <c r="Y1718" s="2695"/>
      <c r="Z1718" s="2518"/>
      <c r="AA1718" s="2518"/>
      <c r="AB1718" s="2518"/>
      <c r="AC1718" s="2518"/>
      <c r="AD1718" s="2518"/>
      <c r="AE1718" s="2518"/>
      <c r="AF1718" s="2518"/>
      <c r="AG1718" s="2518"/>
      <c r="AH1718" s="2518"/>
      <c r="AI1718" s="2518"/>
      <c r="AJ1718" s="2518"/>
      <c r="AK1718" s="2518"/>
      <c r="AL1718" s="2519"/>
      <c r="AM1718" s="2735" t="s">
        <v>1167</v>
      </c>
      <c r="AN1718" s="2515"/>
      <c r="AO1718" s="2515"/>
      <c r="AP1718" s="2515"/>
      <c r="AQ1718" s="2515"/>
      <c r="AR1718" s="2515"/>
      <c r="AS1718" s="2515"/>
      <c r="AT1718" s="2515"/>
      <c r="AU1718" s="2515"/>
      <c r="AV1718" s="2515"/>
      <c r="AW1718" s="2515"/>
      <c r="AX1718" s="2515"/>
      <c r="AY1718" s="2515"/>
      <c r="AZ1718" s="2516"/>
      <c r="BA1718" s="2744" t="s">
        <v>1147</v>
      </c>
      <c r="BB1718" s="2745"/>
      <c r="BC1718" s="2745"/>
      <c r="BD1718" s="2745"/>
      <c r="BE1718" s="2745"/>
      <c r="BF1718" s="2745"/>
      <c r="BG1718" s="2745"/>
      <c r="BH1718" s="2745"/>
      <c r="BI1718" s="2745"/>
      <c r="BJ1718" s="2745"/>
      <c r="BK1718" s="2745"/>
      <c r="BL1718" s="2745"/>
      <c r="BM1718" s="2745"/>
      <c r="BN1718" s="2745"/>
      <c r="BO1718" s="2745"/>
      <c r="BP1718" s="2745"/>
      <c r="BQ1718" s="2745"/>
      <c r="BR1718" s="2745"/>
      <c r="BS1718" s="2745"/>
      <c r="BT1718" s="2745"/>
      <c r="BU1718" s="2745"/>
      <c r="BV1718" s="2745"/>
      <c r="BW1718" s="2745"/>
      <c r="BX1718" s="2745"/>
      <c r="BY1718" s="2745"/>
      <c r="BZ1718" s="2745"/>
      <c r="CA1718" s="2745"/>
      <c r="CB1718" s="2745"/>
      <c r="CC1718" s="2745"/>
      <c r="CD1718" s="2745"/>
      <c r="CE1718" s="2745"/>
      <c r="CF1718" s="2745"/>
      <c r="CG1718" s="2746"/>
      <c r="CH1718" s="2747" t="s">
        <v>1173</v>
      </c>
      <c r="CI1718" s="2748"/>
      <c r="CJ1718" s="2748"/>
      <c r="CK1718" s="2748"/>
      <c r="CL1718" s="2748"/>
      <c r="CM1718" s="2748"/>
      <c r="CN1718" s="2748"/>
      <c r="CO1718" s="2748"/>
      <c r="CP1718" s="2748"/>
      <c r="CQ1718" s="2748"/>
      <c r="CR1718" s="2748"/>
      <c r="CS1718" s="2748"/>
      <c r="CT1718" s="2748"/>
      <c r="CU1718" s="2748"/>
      <c r="CV1718" s="2748"/>
      <c r="CW1718" s="2748"/>
      <c r="CX1718" s="2748"/>
      <c r="CY1718" s="2748"/>
      <c r="CZ1718" s="2748"/>
      <c r="DA1718" s="2748"/>
      <c r="DB1718" s="2748"/>
      <c r="DC1718" s="2749"/>
      <c r="DD1718" s="2695"/>
      <c r="DE1718" s="2518"/>
      <c r="DF1718" s="2518"/>
      <c r="DG1718" s="2518"/>
      <c r="DH1718" s="2518"/>
      <c r="DI1718" s="2518"/>
      <c r="DJ1718" s="2518"/>
      <c r="DK1718" s="2518"/>
      <c r="DL1718" s="2518"/>
      <c r="DM1718" s="2518"/>
      <c r="DN1718" s="2518"/>
      <c r="DO1718" s="2518"/>
      <c r="DP1718" s="2518"/>
      <c r="DQ1718" s="2518"/>
      <c r="DR1718" s="2518"/>
      <c r="DS1718" s="2518"/>
      <c r="DT1718" s="2519"/>
    </row>
    <row r="1719" spans="11:124" ht="21" customHeight="1">
      <c r="K1719" s="2695"/>
      <c r="L1719" s="2518"/>
      <c r="M1719" s="2518"/>
      <c r="N1719" s="2518"/>
      <c r="O1719" s="2518"/>
      <c r="P1719" s="2518"/>
      <c r="Q1719" s="2518"/>
      <c r="R1719" s="2518"/>
      <c r="S1719" s="2518"/>
      <c r="T1719" s="2518"/>
      <c r="U1719" s="2518"/>
      <c r="V1719" s="2518"/>
      <c r="W1719" s="2518"/>
      <c r="X1719" s="2519"/>
      <c r="Y1719" s="2695"/>
      <c r="Z1719" s="2518"/>
      <c r="AA1719" s="2518"/>
      <c r="AB1719" s="2518"/>
      <c r="AC1719" s="2518"/>
      <c r="AD1719" s="2518"/>
      <c r="AE1719" s="2518"/>
      <c r="AF1719" s="2518"/>
      <c r="AG1719" s="2518"/>
      <c r="AH1719" s="2518"/>
      <c r="AI1719" s="2518"/>
      <c r="AJ1719" s="2518"/>
      <c r="AK1719" s="2518"/>
      <c r="AL1719" s="2519"/>
      <c r="AM1719" s="2735"/>
      <c r="AN1719" s="2515"/>
      <c r="AO1719" s="2515"/>
      <c r="AP1719" s="2515"/>
      <c r="AQ1719" s="2515"/>
      <c r="AR1719" s="2515"/>
      <c r="AS1719" s="2515"/>
      <c r="AT1719" s="2515"/>
      <c r="AU1719" s="2515"/>
      <c r="AV1719" s="2515"/>
      <c r="AW1719" s="2515"/>
      <c r="AX1719" s="2515"/>
      <c r="AY1719" s="2515"/>
      <c r="AZ1719" s="2516"/>
      <c r="BA1719" s="2758"/>
      <c r="BB1719" s="2759"/>
      <c r="BC1719" s="2759"/>
      <c r="BD1719" s="2759"/>
      <c r="BE1719" s="2759"/>
      <c r="BF1719" s="2759"/>
      <c r="BG1719" s="2759"/>
      <c r="BH1719" s="2759"/>
      <c r="BI1719" s="2759"/>
      <c r="BJ1719" s="2759"/>
      <c r="BK1719" s="2759"/>
      <c r="BL1719" s="2759"/>
      <c r="BM1719" s="2759"/>
      <c r="BN1719" s="2759"/>
      <c r="BO1719" s="2759"/>
      <c r="BP1719" s="2759"/>
      <c r="BQ1719" s="2759"/>
      <c r="BR1719" s="2759"/>
      <c r="BS1719" s="2759"/>
      <c r="BT1719" s="2759"/>
      <c r="BU1719" s="2759"/>
      <c r="BV1719" s="2759"/>
      <c r="BW1719" s="2759"/>
      <c r="BX1719" s="2759"/>
      <c r="BY1719" s="2759"/>
      <c r="BZ1719" s="2759"/>
      <c r="CA1719" s="2759"/>
      <c r="CB1719" s="2759"/>
      <c r="CC1719" s="2759"/>
      <c r="CD1719" s="2759"/>
      <c r="CE1719" s="2759"/>
      <c r="CF1719" s="2759"/>
      <c r="CG1719" s="2760"/>
      <c r="CH1719" s="2739" t="s">
        <v>1174</v>
      </c>
      <c r="CI1719" s="2740"/>
      <c r="CJ1719" s="2740"/>
      <c r="CK1719" s="2740"/>
      <c r="CL1719" s="2740"/>
      <c r="CM1719" s="2740"/>
      <c r="CN1719" s="2740"/>
      <c r="CO1719" s="2740"/>
      <c r="CP1719" s="2740"/>
      <c r="CQ1719" s="2740"/>
      <c r="CR1719" s="2740"/>
      <c r="CS1719" s="2740"/>
      <c r="CT1719" s="2740"/>
      <c r="CU1719" s="2740"/>
      <c r="CV1719" s="2740"/>
      <c r="CW1719" s="2740"/>
      <c r="CX1719" s="2740"/>
      <c r="CY1719" s="2740"/>
      <c r="CZ1719" s="2740"/>
      <c r="DA1719" s="2740"/>
      <c r="DB1719" s="2740"/>
      <c r="DC1719" s="2741"/>
      <c r="DD1719" s="2695"/>
      <c r="DE1719" s="2518"/>
      <c r="DF1719" s="2518"/>
      <c r="DG1719" s="2518"/>
      <c r="DH1719" s="2518"/>
      <c r="DI1719" s="2518"/>
      <c r="DJ1719" s="2518"/>
      <c r="DK1719" s="2518"/>
      <c r="DL1719" s="2518"/>
      <c r="DM1719" s="2518"/>
      <c r="DN1719" s="2518"/>
      <c r="DO1719" s="2518"/>
      <c r="DP1719" s="2518"/>
      <c r="DQ1719" s="2518"/>
      <c r="DR1719" s="2518"/>
      <c r="DS1719" s="2518"/>
      <c r="DT1719" s="2519"/>
    </row>
    <row r="1720" spans="11:124" ht="21" customHeight="1">
      <c r="K1720" s="2695"/>
      <c r="L1720" s="2518"/>
      <c r="M1720" s="2518"/>
      <c r="N1720" s="2518"/>
      <c r="O1720" s="2518"/>
      <c r="P1720" s="2518"/>
      <c r="Q1720" s="2518"/>
      <c r="R1720" s="2518"/>
      <c r="S1720" s="2518"/>
      <c r="T1720" s="2518"/>
      <c r="U1720" s="2518"/>
      <c r="V1720" s="2518"/>
      <c r="W1720" s="2518"/>
      <c r="X1720" s="2519"/>
      <c r="Y1720" s="2695"/>
      <c r="Z1720" s="2518"/>
      <c r="AA1720" s="2518"/>
      <c r="AB1720" s="2518"/>
      <c r="AC1720" s="2518"/>
      <c r="AD1720" s="2518"/>
      <c r="AE1720" s="2518"/>
      <c r="AF1720" s="2518"/>
      <c r="AG1720" s="2518"/>
      <c r="AH1720" s="2518"/>
      <c r="AI1720" s="2518"/>
      <c r="AJ1720" s="2518"/>
      <c r="AK1720" s="2518"/>
      <c r="AL1720" s="2519"/>
      <c r="AM1720" s="2735" t="s">
        <v>1160</v>
      </c>
      <c r="AN1720" s="2515"/>
      <c r="AO1720" s="2515"/>
      <c r="AP1720" s="2515"/>
      <c r="AQ1720" s="2515"/>
      <c r="AR1720" s="2515"/>
      <c r="AS1720" s="2515"/>
      <c r="AT1720" s="2515"/>
      <c r="AU1720" s="2515"/>
      <c r="AV1720" s="2515"/>
      <c r="AW1720" s="2515"/>
      <c r="AX1720" s="2515"/>
      <c r="AY1720" s="2515"/>
      <c r="AZ1720" s="2516"/>
      <c r="BA1720" s="2735" t="s">
        <v>1148</v>
      </c>
      <c r="BB1720" s="2515"/>
      <c r="BC1720" s="2515"/>
      <c r="BD1720" s="2515"/>
      <c r="BE1720" s="2515"/>
      <c r="BF1720" s="2515"/>
      <c r="BG1720" s="2515"/>
      <c r="BH1720" s="2515"/>
      <c r="BI1720" s="2515"/>
      <c r="BJ1720" s="2515"/>
      <c r="BK1720" s="2515"/>
      <c r="BL1720" s="2515"/>
      <c r="BM1720" s="2515"/>
      <c r="BN1720" s="2515"/>
      <c r="BO1720" s="2515"/>
      <c r="BP1720" s="2515"/>
      <c r="BQ1720" s="2515"/>
      <c r="BR1720" s="2515"/>
      <c r="BS1720" s="2515"/>
      <c r="BT1720" s="2515"/>
      <c r="BU1720" s="2515"/>
      <c r="BV1720" s="2515"/>
      <c r="BW1720" s="2515"/>
      <c r="BX1720" s="2515"/>
      <c r="BY1720" s="2515"/>
      <c r="BZ1720" s="2515"/>
      <c r="CA1720" s="2515"/>
      <c r="CB1720" s="2515"/>
      <c r="CC1720" s="2515"/>
      <c r="CD1720" s="2515"/>
      <c r="CE1720" s="2515"/>
      <c r="CF1720" s="2515"/>
      <c r="CG1720" s="2516"/>
      <c r="CH1720" s="2742" t="s">
        <v>1175</v>
      </c>
      <c r="CI1720" s="2669"/>
      <c r="CJ1720" s="2669"/>
      <c r="CK1720" s="2669"/>
      <c r="CL1720" s="2669"/>
      <c r="CM1720" s="2669"/>
      <c r="CN1720" s="2669"/>
      <c r="CO1720" s="2669"/>
      <c r="CP1720" s="2669"/>
      <c r="CQ1720" s="2669"/>
      <c r="CR1720" s="2669"/>
      <c r="CS1720" s="2669"/>
      <c r="CT1720" s="2669"/>
      <c r="CU1720" s="2669"/>
      <c r="CV1720" s="2669"/>
      <c r="CW1720" s="2669"/>
      <c r="CX1720" s="2669"/>
      <c r="CY1720" s="2669"/>
      <c r="CZ1720" s="2669"/>
      <c r="DA1720" s="2669"/>
      <c r="DB1720" s="2669"/>
      <c r="DC1720" s="2743"/>
      <c r="DD1720" s="2750" t="s">
        <v>1170</v>
      </c>
      <c r="DE1720" s="2751"/>
      <c r="DF1720" s="2751"/>
      <c r="DG1720" s="2751"/>
      <c r="DH1720" s="2751"/>
      <c r="DI1720" s="2751"/>
      <c r="DJ1720" s="2751"/>
      <c r="DK1720" s="2751"/>
      <c r="DL1720" s="2751"/>
      <c r="DM1720" s="2751"/>
      <c r="DN1720" s="2751"/>
      <c r="DO1720" s="2751"/>
      <c r="DP1720" s="2751"/>
      <c r="DQ1720" s="2751"/>
      <c r="DR1720" s="2751"/>
      <c r="DS1720" s="2751"/>
      <c r="DT1720" s="2752"/>
    </row>
    <row r="1721" spans="11:124" ht="21" customHeight="1">
      <c r="K1721" s="2695"/>
      <c r="L1721" s="2518"/>
      <c r="M1721" s="2518"/>
      <c r="N1721" s="2518"/>
      <c r="O1721" s="2518"/>
      <c r="P1721" s="2518"/>
      <c r="Q1721" s="2518"/>
      <c r="R1721" s="2518"/>
      <c r="S1721" s="2518"/>
      <c r="T1721" s="2518"/>
      <c r="U1721" s="2518"/>
      <c r="V1721" s="2518"/>
      <c r="W1721" s="2518"/>
      <c r="X1721" s="2519"/>
      <c r="Y1721" s="2695"/>
      <c r="Z1721" s="2518"/>
      <c r="AA1721" s="2518"/>
      <c r="AB1721" s="2518"/>
      <c r="AC1721" s="2518"/>
      <c r="AD1721" s="2518"/>
      <c r="AE1721" s="2518"/>
      <c r="AF1721" s="2518"/>
      <c r="AG1721" s="2518"/>
      <c r="AH1721" s="2518"/>
      <c r="AI1721" s="2518"/>
      <c r="AJ1721" s="2518"/>
      <c r="AK1721" s="2518"/>
      <c r="AL1721" s="2519"/>
      <c r="AM1721" s="2735"/>
      <c r="AN1721" s="2515"/>
      <c r="AO1721" s="2515"/>
      <c r="AP1721" s="2515"/>
      <c r="AQ1721" s="2515"/>
      <c r="AR1721" s="2515"/>
      <c r="AS1721" s="2515"/>
      <c r="AT1721" s="2515"/>
      <c r="AU1721" s="2515"/>
      <c r="AV1721" s="2515"/>
      <c r="AW1721" s="2515"/>
      <c r="AX1721" s="2515"/>
      <c r="AY1721" s="2515"/>
      <c r="AZ1721" s="2516"/>
      <c r="BA1721" s="2735" t="s">
        <v>1149</v>
      </c>
      <c r="BB1721" s="2515"/>
      <c r="BC1721" s="2515"/>
      <c r="BD1721" s="2515"/>
      <c r="BE1721" s="2515"/>
      <c r="BF1721" s="2515"/>
      <c r="BG1721" s="2515"/>
      <c r="BH1721" s="2515"/>
      <c r="BI1721" s="2515"/>
      <c r="BJ1721" s="2515"/>
      <c r="BK1721" s="2515"/>
      <c r="BL1721" s="2515"/>
      <c r="BM1721" s="2515"/>
      <c r="BN1721" s="2515"/>
      <c r="BO1721" s="2515"/>
      <c r="BP1721" s="2515"/>
      <c r="BQ1721" s="2515"/>
      <c r="BR1721" s="2515"/>
      <c r="BS1721" s="2515"/>
      <c r="BT1721" s="2515"/>
      <c r="BU1721" s="2515"/>
      <c r="BV1721" s="2515"/>
      <c r="BW1721" s="2515"/>
      <c r="BX1721" s="2515"/>
      <c r="BY1721" s="2515"/>
      <c r="BZ1721" s="2515"/>
      <c r="CA1721" s="2515"/>
      <c r="CB1721" s="2515"/>
      <c r="CC1721" s="2515"/>
      <c r="CD1721" s="2515"/>
      <c r="CE1721" s="2515"/>
      <c r="CF1721" s="2515"/>
      <c r="CG1721" s="2516"/>
      <c r="CH1721" s="2742" t="s">
        <v>1176</v>
      </c>
      <c r="CI1721" s="2669"/>
      <c r="CJ1721" s="2669"/>
      <c r="CK1721" s="2669"/>
      <c r="CL1721" s="2669"/>
      <c r="CM1721" s="2669"/>
      <c r="CN1721" s="2669"/>
      <c r="CO1721" s="2669"/>
      <c r="CP1721" s="2669"/>
      <c r="CQ1721" s="2669"/>
      <c r="CR1721" s="2669"/>
      <c r="CS1721" s="2669"/>
      <c r="CT1721" s="2669"/>
      <c r="CU1721" s="2669"/>
      <c r="CV1721" s="2669"/>
      <c r="CW1721" s="2669"/>
      <c r="CX1721" s="2669"/>
      <c r="CY1721" s="2669"/>
      <c r="CZ1721" s="2669"/>
      <c r="DA1721" s="2669"/>
      <c r="DB1721" s="2669"/>
      <c r="DC1721" s="2743"/>
      <c r="DD1721" s="2699"/>
      <c r="DE1721" s="2700"/>
      <c r="DF1721" s="2700"/>
      <c r="DG1721" s="2700"/>
      <c r="DH1721" s="2700"/>
      <c r="DI1721" s="2700"/>
      <c r="DJ1721" s="2700"/>
      <c r="DK1721" s="2700"/>
      <c r="DL1721" s="2700"/>
      <c r="DM1721" s="2700"/>
      <c r="DN1721" s="2700"/>
      <c r="DO1721" s="2700"/>
      <c r="DP1721" s="2700"/>
      <c r="DQ1721" s="2700"/>
      <c r="DR1721" s="2700"/>
      <c r="DS1721" s="2700"/>
      <c r="DT1721" s="2701"/>
    </row>
    <row r="1722" spans="11:124" ht="21" customHeight="1">
      <c r="K1722" s="2695"/>
      <c r="L1722" s="2518"/>
      <c r="M1722" s="2518"/>
      <c r="N1722" s="2518"/>
      <c r="O1722" s="2518"/>
      <c r="P1722" s="2518"/>
      <c r="Q1722" s="2518"/>
      <c r="R1722" s="2518"/>
      <c r="S1722" s="2518"/>
      <c r="T1722" s="2518"/>
      <c r="U1722" s="2518"/>
      <c r="V1722" s="2518"/>
      <c r="W1722" s="2518"/>
      <c r="X1722" s="2519"/>
      <c r="Y1722" s="2695"/>
      <c r="Z1722" s="2518"/>
      <c r="AA1722" s="2518"/>
      <c r="AB1722" s="2518"/>
      <c r="AC1722" s="2518"/>
      <c r="AD1722" s="2518"/>
      <c r="AE1722" s="2518"/>
      <c r="AF1722" s="2518"/>
      <c r="AG1722" s="2518"/>
      <c r="AH1722" s="2518"/>
      <c r="AI1722" s="2518"/>
      <c r="AJ1722" s="2518"/>
      <c r="AK1722" s="2518"/>
      <c r="AL1722" s="2519"/>
      <c r="AM1722" s="2735"/>
      <c r="AN1722" s="2515"/>
      <c r="AO1722" s="2515"/>
      <c r="AP1722" s="2515"/>
      <c r="AQ1722" s="2515"/>
      <c r="AR1722" s="2515"/>
      <c r="AS1722" s="2515"/>
      <c r="AT1722" s="2515"/>
      <c r="AU1722" s="2515"/>
      <c r="AV1722" s="2515"/>
      <c r="AW1722" s="2515"/>
      <c r="AX1722" s="2515"/>
      <c r="AY1722" s="2515"/>
      <c r="AZ1722" s="2516"/>
      <c r="BA1722" s="2744" t="s">
        <v>1150</v>
      </c>
      <c r="BB1722" s="2745"/>
      <c r="BC1722" s="2745"/>
      <c r="BD1722" s="2745"/>
      <c r="BE1722" s="2745"/>
      <c r="BF1722" s="2745"/>
      <c r="BG1722" s="2745"/>
      <c r="BH1722" s="2745"/>
      <c r="BI1722" s="2745"/>
      <c r="BJ1722" s="2745"/>
      <c r="BK1722" s="2745"/>
      <c r="BL1722" s="2745"/>
      <c r="BM1722" s="2745"/>
      <c r="BN1722" s="2745"/>
      <c r="BO1722" s="2745"/>
      <c r="BP1722" s="2745"/>
      <c r="BQ1722" s="2745"/>
      <c r="BR1722" s="2745"/>
      <c r="BS1722" s="2745"/>
      <c r="BT1722" s="2745"/>
      <c r="BU1722" s="2745"/>
      <c r="BV1722" s="2745"/>
      <c r="BW1722" s="2745"/>
      <c r="BX1722" s="2745"/>
      <c r="BY1722" s="2745"/>
      <c r="BZ1722" s="2745"/>
      <c r="CA1722" s="2745"/>
      <c r="CB1722" s="2745"/>
      <c r="CC1722" s="2745"/>
      <c r="CD1722" s="2745"/>
      <c r="CE1722" s="2745"/>
      <c r="CF1722" s="2745"/>
      <c r="CG1722" s="2746"/>
      <c r="CH1722" s="2747" t="s">
        <v>1177</v>
      </c>
      <c r="CI1722" s="2748"/>
      <c r="CJ1722" s="2748"/>
      <c r="CK1722" s="2748"/>
      <c r="CL1722" s="2748"/>
      <c r="CM1722" s="2748"/>
      <c r="CN1722" s="2748"/>
      <c r="CO1722" s="2748"/>
      <c r="CP1722" s="2748"/>
      <c r="CQ1722" s="2748"/>
      <c r="CR1722" s="2748"/>
      <c r="CS1722" s="2748"/>
      <c r="CT1722" s="2748"/>
      <c r="CU1722" s="2748"/>
      <c r="CV1722" s="2748"/>
      <c r="CW1722" s="2748"/>
      <c r="CX1722" s="2748"/>
      <c r="CY1722" s="2748"/>
      <c r="CZ1722" s="2748"/>
      <c r="DA1722" s="2748"/>
      <c r="DB1722" s="2748"/>
      <c r="DC1722" s="2749"/>
      <c r="DD1722" s="2695"/>
      <c r="DE1722" s="2518"/>
      <c r="DF1722" s="2518"/>
      <c r="DG1722" s="2518"/>
      <c r="DH1722" s="2518"/>
      <c r="DI1722" s="2518"/>
      <c r="DJ1722" s="2518"/>
      <c r="DK1722" s="2518"/>
      <c r="DL1722" s="2518"/>
      <c r="DM1722" s="2518"/>
      <c r="DN1722" s="2518"/>
      <c r="DO1722" s="2518"/>
      <c r="DP1722" s="2518"/>
      <c r="DQ1722" s="2518"/>
      <c r="DR1722" s="2518"/>
      <c r="DS1722" s="2518"/>
      <c r="DT1722" s="2519"/>
    </row>
    <row r="1723" spans="11:124" ht="21" customHeight="1">
      <c r="K1723" s="2695"/>
      <c r="L1723" s="2518"/>
      <c r="M1723" s="2518"/>
      <c r="N1723" s="2518"/>
      <c r="O1723" s="2518"/>
      <c r="P1723" s="2518"/>
      <c r="Q1723" s="2518"/>
      <c r="R1723" s="2518"/>
      <c r="S1723" s="2518"/>
      <c r="T1723" s="2518"/>
      <c r="U1723" s="2518"/>
      <c r="V1723" s="2518"/>
      <c r="W1723" s="2518"/>
      <c r="X1723" s="2519"/>
      <c r="Y1723" s="2695"/>
      <c r="Z1723" s="2518"/>
      <c r="AA1723" s="2518"/>
      <c r="AB1723" s="2518"/>
      <c r="AC1723" s="2518"/>
      <c r="AD1723" s="2518"/>
      <c r="AE1723" s="2518"/>
      <c r="AF1723" s="2518"/>
      <c r="AG1723" s="2518"/>
      <c r="AH1723" s="2518"/>
      <c r="AI1723" s="2518"/>
      <c r="AJ1723" s="2518"/>
      <c r="AK1723" s="2518"/>
      <c r="AL1723" s="2519"/>
      <c r="AM1723" s="2735"/>
      <c r="AN1723" s="2515"/>
      <c r="AO1723" s="2515"/>
      <c r="AP1723" s="2515"/>
      <c r="AQ1723" s="2515"/>
      <c r="AR1723" s="2515"/>
      <c r="AS1723" s="2515"/>
      <c r="AT1723" s="2515"/>
      <c r="AU1723" s="2515"/>
      <c r="AV1723" s="2515"/>
      <c r="AW1723" s="2515"/>
      <c r="AX1723" s="2515"/>
      <c r="AY1723" s="2515"/>
      <c r="AZ1723" s="2516"/>
      <c r="BA1723" s="2736" t="s">
        <v>1151</v>
      </c>
      <c r="BB1723" s="2737"/>
      <c r="BC1723" s="2737"/>
      <c r="BD1723" s="2737"/>
      <c r="BE1723" s="2737"/>
      <c r="BF1723" s="2737"/>
      <c r="BG1723" s="2737"/>
      <c r="BH1723" s="2737"/>
      <c r="BI1723" s="2737"/>
      <c r="BJ1723" s="2737"/>
      <c r="BK1723" s="2737"/>
      <c r="BL1723" s="2737"/>
      <c r="BM1723" s="2737"/>
      <c r="BN1723" s="2737"/>
      <c r="BO1723" s="2737"/>
      <c r="BP1723" s="2737"/>
      <c r="BQ1723" s="2737"/>
      <c r="BR1723" s="2737"/>
      <c r="BS1723" s="2737"/>
      <c r="BT1723" s="2737"/>
      <c r="BU1723" s="2737"/>
      <c r="BV1723" s="2737"/>
      <c r="BW1723" s="2737"/>
      <c r="BX1723" s="2737"/>
      <c r="BY1723" s="2737"/>
      <c r="BZ1723" s="2737"/>
      <c r="CA1723" s="2737"/>
      <c r="CB1723" s="2737"/>
      <c r="CC1723" s="2737"/>
      <c r="CD1723" s="2737"/>
      <c r="CE1723" s="2737"/>
      <c r="CF1723" s="2737"/>
      <c r="CG1723" s="2738"/>
      <c r="CH1723" s="2739"/>
      <c r="CI1723" s="2740"/>
      <c r="CJ1723" s="2740"/>
      <c r="CK1723" s="2740"/>
      <c r="CL1723" s="2740"/>
      <c r="CM1723" s="2740"/>
      <c r="CN1723" s="2740"/>
      <c r="CO1723" s="2740"/>
      <c r="CP1723" s="2740"/>
      <c r="CQ1723" s="2740"/>
      <c r="CR1723" s="2740"/>
      <c r="CS1723" s="2740"/>
      <c r="CT1723" s="2740"/>
      <c r="CU1723" s="2740"/>
      <c r="CV1723" s="2740"/>
      <c r="CW1723" s="2740"/>
      <c r="CX1723" s="2740"/>
      <c r="CY1723" s="2740"/>
      <c r="CZ1723" s="2740"/>
      <c r="DA1723" s="2740"/>
      <c r="DB1723" s="2740"/>
      <c r="DC1723" s="2741"/>
      <c r="DD1723" s="2695" t="s">
        <v>1171</v>
      </c>
      <c r="DE1723" s="2518"/>
      <c r="DF1723" s="2518"/>
      <c r="DG1723" s="2518"/>
      <c r="DH1723" s="2518"/>
      <c r="DI1723" s="2518"/>
      <c r="DJ1723" s="2518"/>
      <c r="DK1723" s="2518"/>
      <c r="DL1723" s="2518"/>
      <c r="DM1723" s="2518"/>
      <c r="DN1723" s="2518"/>
      <c r="DO1723" s="2518"/>
      <c r="DP1723" s="2518"/>
      <c r="DQ1723" s="2518"/>
      <c r="DR1723" s="2518"/>
      <c r="DS1723" s="2518"/>
      <c r="DT1723" s="2519"/>
    </row>
    <row r="1724" spans="11:124" ht="21" customHeight="1">
      <c r="K1724" s="2695"/>
      <c r="L1724" s="2518"/>
      <c r="M1724" s="2518"/>
      <c r="N1724" s="2518"/>
      <c r="O1724" s="2518"/>
      <c r="P1724" s="2518"/>
      <c r="Q1724" s="2518"/>
      <c r="R1724" s="2518"/>
      <c r="S1724" s="2518"/>
      <c r="T1724" s="2518"/>
      <c r="U1724" s="2518"/>
      <c r="V1724" s="2518"/>
      <c r="W1724" s="2518"/>
      <c r="X1724" s="2519"/>
      <c r="Y1724" s="2695"/>
      <c r="Z1724" s="2518"/>
      <c r="AA1724" s="2518"/>
      <c r="AB1724" s="2518"/>
      <c r="AC1724" s="2518"/>
      <c r="AD1724" s="2518"/>
      <c r="AE1724" s="2518"/>
      <c r="AF1724" s="2518"/>
      <c r="AG1724" s="2518"/>
      <c r="AH1724" s="2518"/>
      <c r="AI1724" s="2518"/>
      <c r="AJ1724" s="2518"/>
      <c r="AK1724" s="2518"/>
      <c r="AL1724" s="2519"/>
      <c r="AM1724" s="2735"/>
      <c r="AN1724" s="2515"/>
      <c r="AO1724" s="2515"/>
      <c r="AP1724" s="2515"/>
      <c r="AQ1724" s="2515"/>
      <c r="AR1724" s="2515"/>
      <c r="AS1724" s="2515"/>
      <c r="AT1724" s="2515"/>
      <c r="AU1724" s="2515"/>
      <c r="AV1724" s="2515"/>
      <c r="AW1724" s="2515"/>
      <c r="AX1724" s="2515"/>
      <c r="AY1724" s="2515"/>
      <c r="AZ1724" s="2516"/>
      <c r="BA1724" s="2735" t="s">
        <v>1152</v>
      </c>
      <c r="BB1724" s="2515"/>
      <c r="BC1724" s="2515"/>
      <c r="BD1724" s="2515"/>
      <c r="BE1724" s="2515"/>
      <c r="BF1724" s="2515"/>
      <c r="BG1724" s="2515"/>
      <c r="BH1724" s="2515"/>
      <c r="BI1724" s="2515"/>
      <c r="BJ1724" s="2515"/>
      <c r="BK1724" s="2515"/>
      <c r="BL1724" s="2515"/>
      <c r="BM1724" s="2515"/>
      <c r="BN1724" s="2515"/>
      <c r="BO1724" s="2515"/>
      <c r="BP1724" s="2515"/>
      <c r="BQ1724" s="2515"/>
      <c r="BR1724" s="2515"/>
      <c r="BS1724" s="2515"/>
      <c r="BT1724" s="2515"/>
      <c r="BU1724" s="2515"/>
      <c r="BV1724" s="2515"/>
      <c r="BW1724" s="2515"/>
      <c r="BX1724" s="2515"/>
      <c r="BY1724" s="2515"/>
      <c r="BZ1724" s="2515"/>
      <c r="CA1724" s="2515"/>
      <c r="CB1724" s="2515"/>
      <c r="CC1724" s="2515"/>
      <c r="CD1724" s="2515"/>
      <c r="CE1724" s="2515"/>
      <c r="CF1724" s="2515"/>
      <c r="CG1724" s="2516"/>
      <c r="CH1724" s="2742" t="s">
        <v>1178</v>
      </c>
      <c r="CI1724" s="2669"/>
      <c r="CJ1724" s="2669"/>
      <c r="CK1724" s="2669"/>
      <c r="CL1724" s="2669"/>
      <c r="CM1724" s="2669"/>
      <c r="CN1724" s="2669"/>
      <c r="CO1724" s="2669"/>
      <c r="CP1724" s="2669"/>
      <c r="CQ1724" s="2669"/>
      <c r="CR1724" s="2669"/>
      <c r="CS1724" s="2669"/>
      <c r="CT1724" s="2669"/>
      <c r="CU1724" s="2669"/>
      <c r="CV1724" s="2669"/>
      <c r="CW1724" s="2669"/>
      <c r="CX1724" s="2669"/>
      <c r="CY1724" s="2669"/>
      <c r="CZ1724" s="2669"/>
      <c r="DA1724" s="2669"/>
      <c r="DB1724" s="2669"/>
      <c r="DC1724" s="2743"/>
      <c r="DD1724" s="2695"/>
      <c r="DE1724" s="2518"/>
      <c r="DF1724" s="2518"/>
      <c r="DG1724" s="2518"/>
      <c r="DH1724" s="2518"/>
      <c r="DI1724" s="2518"/>
      <c r="DJ1724" s="2518"/>
      <c r="DK1724" s="2518"/>
      <c r="DL1724" s="2518"/>
      <c r="DM1724" s="2518"/>
      <c r="DN1724" s="2518"/>
      <c r="DO1724" s="2518"/>
      <c r="DP1724" s="2518"/>
      <c r="DQ1724" s="2518"/>
      <c r="DR1724" s="2518"/>
      <c r="DS1724" s="2518"/>
      <c r="DT1724" s="2519"/>
    </row>
    <row r="1725" spans="11:124" ht="21" customHeight="1">
      <c r="K1725" s="2695"/>
      <c r="L1725" s="2518"/>
      <c r="M1725" s="2518"/>
      <c r="N1725" s="2518"/>
      <c r="O1725" s="2518"/>
      <c r="P1725" s="2518"/>
      <c r="Q1725" s="2518"/>
      <c r="R1725" s="2518"/>
      <c r="S1725" s="2518"/>
      <c r="T1725" s="2518"/>
      <c r="U1725" s="2518"/>
      <c r="V1725" s="2518"/>
      <c r="W1725" s="2518"/>
      <c r="X1725" s="2519"/>
      <c r="Y1725" s="2695"/>
      <c r="Z1725" s="2518"/>
      <c r="AA1725" s="2518"/>
      <c r="AB1725" s="2518"/>
      <c r="AC1725" s="2518"/>
      <c r="AD1725" s="2518"/>
      <c r="AE1725" s="2518"/>
      <c r="AF1725" s="2518"/>
      <c r="AG1725" s="2518"/>
      <c r="AH1725" s="2518"/>
      <c r="AI1725" s="2518"/>
      <c r="AJ1725" s="2518"/>
      <c r="AK1725" s="2518"/>
      <c r="AL1725" s="2519"/>
      <c r="AM1725" s="2735"/>
      <c r="AN1725" s="2515"/>
      <c r="AO1725" s="2515"/>
      <c r="AP1725" s="2515"/>
      <c r="AQ1725" s="2515"/>
      <c r="AR1725" s="2515"/>
      <c r="AS1725" s="2515"/>
      <c r="AT1725" s="2515"/>
      <c r="AU1725" s="2515"/>
      <c r="AV1725" s="2515"/>
      <c r="AW1725" s="2515"/>
      <c r="AX1725" s="2515"/>
      <c r="AY1725" s="2515"/>
      <c r="AZ1725" s="2516"/>
      <c r="BA1725" s="2735" t="s">
        <v>1153</v>
      </c>
      <c r="BB1725" s="2515"/>
      <c r="BC1725" s="2515"/>
      <c r="BD1725" s="2515"/>
      <c r="BE1725" s="2515"/>
      <c r="BF1725" s="2515"/>
      <c r="BG1725" s="2515"/>
      <c r="BH1725" s="2515"/>
      <c r="BI1725" s="2515"/>
      <c r="BJ1725" s="2515"/>
      <c r="BK1725" s="2515"/>
      <c r="BL1725" s="2515"/>
      <c r="BM1725" s="2515"/>
      <c r="BN1725" s="2515"/>
      <c r="BO1725" s="2515"/>
      <c r="BP1725" s="2515"/>
      <c r="BQ1725" s="2515"/>
      <c r="BR1725" s="2515"/>
      <c r="BS1725" s="2515"/>
      <c r="BT1725" s="2515"/>
      <c r="BU1725" s="2515"/>
      <c r="BV1725" s="2515"/>
      <c r="BW1725" s="2515"/>
      <c r="BX1725" s="2515"/>
      <c r="BY1725" s="2515"/>
      <c r="BZ1725" s="2515"/>
      <c r="CA1725" s="2515"/>
      <c r="CB1725" s="2515"/>
      <c r="CC1725" s="2515"/>
      <c r="CD1725" s="2515"/>
      <c r="CE1725" s="2515"/>
      <c r="CF1725" s="2515"/>
      <c r="CG1725" s="2516"/>
      <c r="CH1725" s="2742" t="s">
        <v>1179</v>
      </c>
      <c r="CI1725" s="2669"/>
      <c r="CJ1725" s="2669"/>
      <c r="CK1725" s="2669"/>
      <c r="CL1725" s="2669"/>
      <c r="CM1725" s="2669"/>
      <c r="CN1725" s="2669"/>
      <c r="CO1725" s="2669"/>
      <c r="CP1725" s="2669"/>
      <c r="CQ1725" s="2669"/>
      <c r="CR1725" s="2669"/>
      <c r="CS1725" s="2669"/>
      <c r="CT1725" s="2669"/>
      <c r="CU1725" s="2669"/>
      <c r="CV1725" s="2669"/>
      <c r="CW1725" s="2669"/>
      <c r="CX1725" s="2669"/>
      <c r="CY1725" s="2669"/>
      <c r="CZ1725" s="2669"/>
      <c r="DA1725" s="2669"/>
      <c r="DB1725" s="2669"/>
      <c r="DC1725" s="2743"/>
      <c r="DD1725" s="2695"/>
      <c r="DE1725" s="2518"/>
      <c r="DF1725" s="2518"/>
      <c r="DG1725" s="2518"/>
      <c r="DH1725" s="2518"/>
      <c r="DI1725" s="2518"/>
      <c r="DJ1725" s="2518"/>
      <c r="DK1725" s="2518"/>
      <c r="DL1725" s="2518"/>
      <c r="DM1725" s="2518"/>
      <c r="DN1725" s="2518"/>
      <c r="DO1725" s="2518"/>
      <c r="DP1725" s="2518"/>
      <c r="DQ1725" s="2518"/>
      <c r="DR1725" s="2518"/>
      <c r="DS1725" s="2518"/>
      <c r="DT1725" s="2519"/>
    </row>
    <row r="1726" spans="11:124" ht="21" customHeight="1">
      <c r="K1726" s="2695"/>
      <c r="L1726" s="2518"/>
      <c r="M1726" s="2518"/>
      <c r="N1726" s="2518"/>
      <c r="O1726" s="2518"/>
      <c r="P1726" s="2518"/>
      <c r="Q1726" s="2518"/>
      <c r="R1726" s="2518"/>
      <c r="S1726" s="2518"/>
      <c r="T1726" s="2518"/>
      <c r="U1726" s="2518"/>
      <c r="V1726" s="2518"/>
      <c r="W1726" s="2518"/>
      <c r="X1726" s="2519"/>
      <c r="Y1726" s="2695"/>
      <c r="Z1726" s="2518"/>
      <c r="AA1726" s="2518"/>
      <c r="AB1726" s="2518"/>
      <c r="AC1726" s="2518"/>
      <c r="AD1726" s="2518"/>
      <c r="AE1726" s="2518"/>
      <c r="AF1726" s="2518"/>
      <c r="AG1726" s="2518"/>
      <c r="AH1726" s="2518"/>
      <c r="AI1726" s="2518"/>
      <c r="AJ1726" s="2518"/>
      <c r="AK1726" s="2518"/>
      <c r="AL1726" s="2519"/>
      <c r="AM1726" s="2735"/>
      <c r="AN1726" s="2515"/>
      <c r="AO1726" s="2515"/>
      <c r="AP1726" s="2515"/>
      <c r="AQ1726" s="2515"/>
      <c r="AR1726" s="2515"/>
      <c r="AS1726" s="2515"/>
      <c r="AT1726" s="2515"/>
      <c r="AU1726" s="2515"/>
      <c r="AV1726" s="2515"/>
      <c r="AW1726" s="2515"/>
      <c r="AX1726" s="2515"/>
      <c r="AY1726" s="2515"/>
      <c r="AZ1726" s="2516"/>
      <c r="BA1726" s="2744" t="s">
        <v>1154</v>
      </c>
      <c r="BB1726" s="2745"/>
      <c r="BC1726" s="2745"/>
      <c r="BD1726" s="2745"/>
      <c r="BE1726" s="2745"/>
      <c r="BF1726" s="2745"/>
      <c r="BG1726" s="2745"/>
      <c r="BH1726" s="2745"/>
      <c r="BI1726" s="2745"/>
      <c r="BJ1726" s="2745"/>
      <c r="BK1726" s="2745"/>
      <c r="BL1726" s="2745"/>
      <c r="BM1726" s="2745"/>
      <c r="BN1726" s="2745"/>
      <c r="BO1726" s="2745"/>
      <c r="BP1726" s="2745"/>
      <c r="BQ1726" s="2745"/>
      <c r="BR1726" s="2745"/>
      <c r="BS1726" s="2745"/>
      <c r="BT1726" s="2745"/>
      <c r="BU1726" s="2745"/>
      <c r="BV1726" s="2745"/>
      <c r="BW1726" s="2745"/>
      <c r="BX1726" s="2745"/>
      <c r="BY1726" s="2745"/>
      <c r="BZ1726" s="2745"/>
      <c r="CA1726" s="2745"/>
      <c r="CB1726" s="2745"/>
      <c r="CC1726" s="2745"/>
      <c r="CD1726" s="2745"/>
      <c r="CE1726" s="2745"/>
      <c r="CF1726" s="2745"/>
      <c r="CG1726" s="2746"/>
      <c r="CH1726" s="2747" t="s">
        <v>1172</v>
      </c>
      <c r="CI1726" s="2748"/>
      <c r="CJ1726" s="2748"/>
      <c r="CK1726" s="2748"/>
      <c r="CL1726" s="2748"/>
      <c r="CM1726" s="2748"/>
      <c r="CN1726" s="2748"/>
      <c r="CO1726" s="2748"/>
      <c r="CP1726" s="2748"/>
      <c r="CQ1726" s="2748"/>
      <c r="CR1726" s="2748"/>
      <c r="CS1726" s="2748"/>
      <c r="CT1726" s="2748"/>
      <c r="CU1726" s="2748"/>
      <c r="CV1726" s="2748"/>
      <c r="CW1726" s="2748"/>
      <c r="CX1726" s="2748"/>
      <c r="CY1726" s="2748"/>
      <c r="CZ1726" s="2748"/>
      <c r="DA1726" s="2748"/>
      <c r="DB1726" s="2748"/>
      <c r="DC1726" s="2749"/>
      <c r="DD1726" s="2695"/>
      <c r="DE1726" s="2518"/>
      <c r="DF1726" s="2518"/>
      <c r="DG1726" s="2518"/>
      <c r="DH1726" s="2518"/>
      <c r="DI1726" s="2518"/>
      <c r="DJ1726" s="2518"/>
      <c r="DK1726" s="2518"/>
      <c r="DL1726" s="2518"/>
      <c r="DM1726" s="2518"/>
      <c r="DN1726" s="2518"/>
      <c r="DO1726" s="2518"/>
      <c r="DP1726" s="2518"/>
      <c r="DQ1726" s="2518"/>
      <c r="DR1726" s="2518"/>
      <c r="DS1726" s="2518"/>
      <c r="DT1726" s="2519"/>
    </row>
    <row r="1727" spans="11:124" ht="21" customHeight="1">
      <c r="K1727" s="2532"/>
      <c r="L1727" s="2753"/>
      <c r="M1727" s="2753"/>
      <c r="N1727" s="2753"/>
      <c r="O1727" s="2753"/>
      <c r="P1727" s="2753"/>
      <c r="Q1727" s="2753"/>
      <c r="R1727" s="2753"/>
      <c r="S1727" s="2753"/>
      <c r="T1727" s="2753"/>
      <c r="U1727" s="2753"/>
      <c r="V1727" s="2753"/>
      <c r="W1727" s="2753"/>
      <c r="X1727" s="2534"/>
      <c r="Y1727" s="2532"/>
      <c r="Z1727" s="2753"/>
      <c r="AA1727" s="2753"/>
      <c r="AB1727" s="2753"/>
      <c r="AC1727" s="2753"/>
      <c r="AD1727" s="2753"/>
      <c r="AE1727" s="2753"/>
      <c r="AF1727" s="2753"/>
      <c r="AG1727" s="2753"/>
      <c r="AH1727" s="2753"/>
      <c r="AI1727" s="2753"/>
      <c r="AJ1727" s="2753"/>
      <c r="AK1727" s="2753"/>
      <c r="AL1727" s="2534"/>
      <c r="AM1727" s="2529"/>
      <c r="AN1727" s="2754"/>
      <c r="AO1727" s="2754"/>
      <c r="AP1727" s="2754"/>
      <c r="AQ1727" s="2754"/>
      <c r="AR1727" s="2754"/>
      <c r="AS1727" s="2754"/>
      <c r="AT1727" s="2754"/>
      <c r="AU1727" s="2754"/>
      <c r="AV1727" s="2754"/>
      <c r="AW1727" s="2754"/>
      <c r="AX1727" s="2754"/>
      <c r="AY1727" s="2754"/>
      <c r="AZ1727" s="2531"/>
      <c r="BA1727" s="2529" t="s">
        <v>1155</v>
      </c>
      <c r="BB1727" s="2754"/>
      <c r="BC1727" s="2754"/>
      <c r="BD1727" s="2754"/>
      <c r="BE1727" s="2754"/>
      <c r="BF1727" s="2754"/>
      <c r="BG1727" s="2754"/>
      <c r="BH1727" s="2754"/>
      <c r="BI1727" s="2754"/>
      <c r="BJ1727" s="2754"/>
      <c r="BK1727" s="2754"/>
      <c r="BL1727" s="2754"/>
      <c r="BM1727" s="2754"/>
      <c r="BN1727" s="2754"/>
      <c r="BO1727" s="2754"/>
      <c r="BP1727" s="2754"/>
      <c r="BQ1727" s="2754"/>
      <c r="BR1727" s="2754"/>
      <c r="BS1727" s="2754"/>
      <c r="BT1727" s="2754"/>
      <c r="BU1727" s="2754"/>
      <c r="BV1727" s="2754"/>
      <c r="BW1727" s="2754"/>
      <c r="BX1727" s="2754"/>
      <c r="BY1727" s="2754"/>
      <c r="BZ1727" s="2754"/>
      <c r="CA1727" s="2754"/>
      <c r="CB1727" s="2754"/>
      <c r="CC1727" s="2754"/>
      <c r="CD1727" s="2754"/>
      <c r="CE1727" s="2754"/>
      <c r="CF1727" s="2754"/>
      <c r="CG1727" s="2531"/>
      <c r="CH1727" s="2755"/>
      <c r="CI1727" s="2756"/>
      <c r="CJ1727" s="2756"/>
      <c r="CK1727" s="2756"/>
      <c r="CL1727" s="2756"/>
      <c r="CM1727" s="2756"/>
      <c r="CN1727" s="2756"/>
      <c r="CO1727" s="2756"/>
      <c r="CP1727" s="2756"/>
      <c r="CQ1727" s="2756"/>
      <c r="CR1727" s="2756"/>
      <c r="CS1727" s="2756"/>
      <c r="CT1727" s="2756"/>
      <c r="CU1727" s="2756"/>
      <c r="CV1727" s="2756"/>
      <c r="CW1727" s="2756"/>
      <c r="CX1727" s="2756"/>
      <c r="CY1727" s="2756"/>
      <c r="CZ1727" s="2756"/>
      <c r="DA1727" s="2756"/>
      <c r="DB1727" s="2756"/>
      <c r="DC1727" s="2757"/>
      <c r="DD1727" s="2532"/>
      <c r="DE1727" s="2753"/>
      <c r="DF1727" s="2753"/>
      <c r="DG1727" s="2753"/>
      <c r="DH1727" s="2753"/>
      <c r="DI1727" s="2753"/>
      <c r="DJ1727" s="2753"/>
      <c r="DK1727" s="2753"/>
      <c r="DL1727" s="2753"/>
      <c r="DM1727" s="2753"/>
      <c r="DN1727" s="2753"/>
      <c r="DO1727" s="2753"/>
      <c r="DP1727" s="2753"/>
      <c r="DQ1727" s="2753"/>
      <c r="DR1727" s="2753"/>
      <c r="DS1727" s="2753"/>
      <c r="DT1727" s="2534"/>
    </row>
    <row r="1728" spans="11:124" ht="16.5" customHeight="1"/>
    <row r="1729" spans="3:125" ht="24" customHeight="1">
      <c r="BH1729" s="2464" t="s">
        <v>610</v>
      </c>
      <c r="BI1729" s="2464"/>
      <c r="BJ1729" s="2464"/>
      <c r="BK1729" s="2464"/>
      <c r="BL1729" s="2464"/>
      <c r="BM1729" s="2358">
        <v>27</v>
      </c>
      <c r="BN1729" s="2358"/>
      <c r="BO1729" s="2358"/>
      <c r="BP1729" s="2358"/>
      <c r="BQ1729" s="2358"/>
      <c r="BR1729" s="2465" t="s">
        <v>610</v>
      </c>
      <c r="BS1729" s="2465"/>
      <c r="BT1729" s="2465"/>
      <c r="BU1729" s="2465"/>
      <c r="BV1729" s="2465"/>
    </row>
    <row r="1730" spans="3:125" ht="22.5" customHeight="1"/>
    <row r="1731" spans="3:125">
      <c r="D1731" s="482" t="s">
        <v>1180</v>
      </c>
    </row>
    <row r="1732" spans="3:125" ht="24">
      <c r="C1732" s="482"/>
      <c r="E1732" s="482"/>
      <c r="F1732" s="482"/>
      <c r="G1732" s="482"/>
      <c r="H1732" s="482"/>
      <c r="I1732" s="482"/>
      <c r="J1732" s="482"/>
      <c r="K1732" s="482"/>
      <c r="L1732" s="482"/>
      <c r="M1732" s="482"/>
      <c r="N1732" s="482"/>
      <c r="O1732" s="482"/>
      <c r="P1732" s="482"/>
      <c r="Q1732" s="482"/>
      <c r="R1732" s="482"/>
      <c r="S1732" s="482"/>
      <c r="T1732" s="482"/>
      <c r="U1732" s="482"/>
      <c r="V1732" s="482"/>
      <c r="W1732" s="482"/>
      <c r="X1732" s="482"/>
      <c r="Y1732" s="482"/>
      <c r="Z1732" s="482"/>
      <c r="AA1732" s="482"/>
      <c r="AB1732" s="482"/>
      <c r="AC1732" s="482"/>
      <c r="AD1732" s="482"/>
      <c r="AE1732" s="482"/>
      <c r="AF1732" s="482"/>
      <c r="AG1732" s="482"/>
      <c r="AH1732" s="482"/>
      <c r="AI1732" s="482"/>
      <c r="AJ1732" s="482"/>
      <c r="AK1732" s="482"/>
      <c r="AL1732" s="482"/>
      <c r="AM1732" s="482"/>
      <c r="AV1732" s="2476" t="s">
        <v>1181</v>
      </c>
      <c r="AW1732" s="2476"/>
      <c r="AX1732" s="2476"/>
      <c r="AY1732" s="2476"/>
      <c r="AZ1732" s="2476"/>
      <c r="BA1732" s="2476"/>
      <c r="BB1732" s="2476"/>
      <c r="BC1732" s="2476"/>
      <c r="BD1732" s="2476"/>
      <c r="BE1732" s="2476"/>
      <c r="BF1732" s="2476"/>
      <c r="BG1732" s="2476"/>
      <c r="BH1732" s="2476"/>
      <c r="BI1732" s="2476"/>
      <c r="BJ1732" s="2476"/>
      <c r="BK1732" s="2476"/>
      <c r="BL1732" s="2476"/>
      <c r="BM1732" s="2476"/>
      <c r="BN1732" s="2476"/>
      <c r="BO1732" s="2476"/>
      <c r="BP1732" s="2476"/>
      <c r="BQ1732" s="2476"/>
      <c r="BR1732" s="2476"/>
      <c r="BS1732" s="2476"/>
      <c r="BT1732" s="2476"/>
      <c r="BU1732" s="2476"/>
      <c r="BV1732" s="2476"/>
      <c r="BW1732" s="2476"/>
      <c r="BX1732" s="2476"/>
      <c r="BY1732" s="2476"/>
      <c r="BZ1732" s="2476"/>
      <c r="CA1732" s="2476"/>
      <c r="CB1732" s="2476"/>
      <c r="CC1732" s="2476"/>
      <c r="CD1732" s="2476"/>
      <c r="CE1732" s="2476"/>
      <c r="CF1732" s="482"/>
      <c r="CG1732" s="482"/>
      <c r="CH1732" s="482"/>
      <c r="CI1732" s="482"/>
      <c r="CJ1732" s="482"/>
      <c r="CK1732" s="482"/>
      <c r="CL1732" s="482"/>
      <c r="CM1732" s="482"/>
      <c r="CN1732" s="482"/>
      <c r="CO1732" s="482"/>
      <c r="CP1732" s="482"/>
      <c r="CQ1732" s="482"/>
      <c r="CR1732" s="482"/>
      <c r="CS1732" s="482"/>
      <c r="CT1732" s="482"/>
      <c r="CU1732" s="482"/>
      <c r="CV1732" s="482"/>
      <c r="CW1732" s="482"/>
    </row>
    <row r="1733" spans="3:125" ht="22.5" customHeight="1"/>
    <row r="1734" spans="3:125" ht="22.5" customHeight="1">
      <c r="J1734" s="2465" t="s">
        <v>1182</v>
      </c>
      <c r="K1734" s="2465"/>
      <c r="L1734" s="2465"/>
      <c r="M1734" s="2465"/>
      <c r="N1734" s="2465"/>
      <c r="O1734" s="2465"/>
      <c r="P1734" s="2465"/>
      <c r="Q1734" s="2465"/>
      <c r="R1734" s="2465"/>
      <c r="S1734" s="2465"/>
      <c r="T1734" s="2465"/>
      <c r="U1734" s="2465"/>
      <c r="V1734" s="2465"/>
      <c r="W1734" s="2465"/>
      <c r="X1734" s="2465"/>
      <c r="Y1734" s="2465"/>
      <c r="Z1734" s="2465"/>
      <c r="AA1734" s="2465"/>
      <c r="AB1734" s="2465"/>
      <c r="AC1734" s="2465"/>
      <c r="AD1734" s="2465"/>
      <c r="AE1734" s="2465"/>
      <c r="AF1734" s="2465"/>
      <c r="AG1734" s="2465"/>
      <c r="AH1734" s="2465"/>
      <c r="AI1734" s="2465"/>
      <c r="AJ1734" s="2465"/>
      <c r="AK1734" s="2465"/>
      <c r="AL1734" s="2465"/>
    </row>
    <row r="1735" spans="3:125" ht="12.75" customHeight="1"/>
    <row r="1736" spans="3:125" ht="30.75" customHeight="1">
      <c r="P1736" s="2465" t="s">
        <v>1183</v>
      </c>
      <c r="Q1736" s="2465"/>
      <c r="R1736" s="2465"/>
      <c r="S1736" s="2465"/>
      <c r="T1736" s="2465"/>
      <c r="U1736" s="2465"/>
      <c r="V1736" s="2465"/>
      <c r="W1736" s="2465"/>
      <c r="X1736" s="2465"/>
      <c r="Y1736" s="2465"/>
      <c r="Z1736" s="2465"/>
      <c r="AA1736" s="2465"/>
      <c r="AB1736" s="2465"/>
      <c r="AC1736" s="2465"/>
      <c r="AD1736" s="2465"/>
      <c r="AE1736" s="2465"/>
      <c r="AF1736" s="2465"/>
      <c r="AG1736" s="2465"/>
      <c r="AH1736" s="2465"/>
      <c r="AI1736" s="2465"/>
      <c r="AJ1736" s="2465"/>
      <c r="AK1736" s="2465"/>
      <c r="AL1736" s="2465"/>
      <c r="AM1736" s="2465"/>
      <c r="AN1736" s="2465"/>
      <c r="AO1736" s="2465"/>
      <c r="AP1736" s="2465"/>
      <c r="AQ1736" s="2465"/>
      <c r="AR1736" s="2465"/>
      <c r="AS1736" s="2465"/>
      <c r="AT1736" s="2465"/>
      <c r="AU1736" s="2465"/>
      <c r="AV1736" s="2465"/>
      <c r="AW1736" s="2465"/>
      <c r="AX1736" s="2465"/>
      <c r="AY1736" s="2465"/>
      <c r="AZ1736" s="2465"/>
      <c r="BA1736" s="2465"/>
      <c r="BB1736" s="2465"/>
      <c r="BC1736" s="2465"/>
      <c r="BD1736" s="2465"/>
      <c r="BE1736" s="2465"/>
      <c r="BF1736" s="2465"/>
      <c r="BG1736" s="2465"/>
      <c r="BH1736" s="2465"/>
      <c r="BI1736" s="2465"/>
      <c r="BJ1736" s="2465"/>
      <c r="BK1736" s="2465"/>
      <c r="BL1736" s="2465"/>
      <c r="BM1736" s="2465"/>
      <c r="BN1736" s="2465"/>
      <c r="BO1736" s="2465"/>
      <c r="BP1736" s="2465"/>
      <c r="BQ1736" s="2465"/>
      <c r="BR1736" s="2465"/>
      <c r="BS1736" s="2465"/>
      <c r="BT1736" s="2465"/>
      <c r="BU1736" s="2465"/>
      <c r="BV1736" s="2465"/>
      <c r="BW1736" s="2465"/>
      <c r="BX1736" s="2465"/>
      <c r="BY1736" s="2465"/>
      <c r="BZ1736" s="2465"/>
      <c r="CA1736" s="2465"/>
      <c r="CB1736" s="2465"/>
      <c r="CC1736" s="2465"/>
      <c r="CD1736" s="2465"/>
      <c r="CE1736" s="2465"/>
      <c r="CF1736" s="2465"/>
      <c r="CG1736" s="2465"/>
      <c r="CH1736" s="2465"/>
      <c r="CI1736" s="2465"/>
      <c r="CJ1736" s="2465"/>
      <c r="CK1736" s="2465"/>
      <c r="CL1736" s="2465"/>
      <c r="CM1736" s="2465"/>
      <c r="CN1736" s="2465"/>
      <c r="CO1736" s="2465"/>
      <c r="CP1736" s="2465"/>
      <c r="CQ1736" s="2465"/>
      <c r="CR1736" s="2465"/>
      <c r="CS1736" s="2465"/>
      <c r="CT1736" s="2465"/>
      <c r="CU1736" s="2465"/>
      <c r="CV1736" s="2465"/>
      <c r="CW1736" s="2465"/>
      <c r="CX1736" s="2465"/>
      <c r="CY1736" s="2465"/>
      <c r="CZ1736" s="2465"/>
      <c r="DA1736" s="2465"/>
      <c r="DB1736" s="2465"/>
      <c r="DC1736" s="2465"/>
      <c r="DD1736" s="2465"/>
      <c r="DE1736" s="2465"/>
      <c r="DF1736" s="2465"/>
      <c r="DG1736" s="2465"/>
      <c r="DH1736" s="2465"/>
      <c r="DI1736" s="2465"/>
      <c r="DJ1736" s="2465"/>
      <c r="DK1736" s="2465"/>
      <c r="DL1736" s="2465"/>
      <c r="DM1736" s="2465"/>
      <c r="DN1736" s="2465"/>
      <c r="DO1736" s="2465"/>
      <c r="DP1736" s="2465"/>
      <c r="DQ1736" s="2465"/>
      <c r="DR1736" s="2465"/>
      <c r="DS1736" s="2465"/>
      <c r="DT1736" s="2465"/>
      <c r="DU1736" s="2465"/>
    </row>
    <row r="1737" spans="3:125" ht="30.75" customHeight="1">
      <c r="P1737" s="2465" t="s">
        <v>1184</v>
      </c>
      <c r="Q1737" s="2465"/>
      <c r="R1737" s="2465"/>
      <c r="S1737" s="2465"/>
      <c r="T1737" s="2465"/>
      <c r="U1737" s="2465"/>
      <c r="V1737" s="2465"/>
      <c r="W1737" s="2465"/>
      <c r="X1737" s="2465"/>
      <c r="Y1737" s="2465"/>
      <c r="Z1737" s="2465"/>
      <c r="AA1737" s="2465"/>
      <c r="AB1737" s="2465"/>
      <c r="AC1737" s="2465"/>
      <c r="AD1737" s="2465"/>
      <c r="AE1737" s="2465"/>
      <c r="AF1737" s="2465"/>
      <c r="AG1737" s="2465"/>
      <c r="AH1737" s="2465"/>
      <c r="AI1737" s="2465"/>
      <c r="AJ1737" s="2465"/>
      <c r="AK1737" s="2465"/>
      <c r="AL1737" s="2465"/>
      <c r="AM1737" s="2465"/>
      <c r="AN1737" s="2465"/>
      <c r="AO1737" s="2465"/>
      <c r="AP1737" s="2465"/>
      <c r="AQ1737" s="2465"/>
      <c r="AR1737" s="2465"/>
      <c r="AS1737" s="2465"/>
      <c r="AT1737" s="2465"/>
      <c r="AU1737" s="2465"/>
      <c r="AV1737" s="2465"/>
      <c r="AW1737" s="2465"/>
      <c r="AX1737" s="2465"/>
      <c r="AY1737" s="2465"/>
      <c r="AZ1737" s="2465"/>
      <c r="BA1737" s="2465"/>
      <c r="BB1737" s="2465"/>
      <c r="BC1737" s="2465"/>
      <c r="BD1737" s="2465"/>
      <c r="BE1737" s="2465"/>
      <c r="BF1737" s="2465"/>
      <c r="BG1737" s="2465"/>
      <c r="BH1737" s="2465"/>
      <c r="BI1737" s="2465"/>
      <c r="BJ1737" s="2465"/>
      <c r="BK1737" s="2465"/>
      <c r="BL1737" s="2465"/>
      <c r="BM1737" s="2465"/>
      <c r="BN1737" s="2465"/>
      <c r="BO1737" s="2465"/>
      <c r="BP1737" s="2465"/>
      <c r="BQ1737" s="2465"/>
      <c r="BR1737" s="2465"/>
      <c r="BS1737" s="2465"/>
      <c r="BT1737" s="2465"/>
      <c r="BU1737" s="2465"/>
      <c r="BV1737" s="2465"/>
      <c r="BW1737" s="2465"/>
      <c r="BX1737" s="2465"/>
      <c r="BY1737" s="2465"/>
      <c r="BZ1737" s="2465"/>
      <c r="CA1737" s="2465"/>
      <c r="CB1737" s="2465"/>
      <c r="CC1737" s="2465"/>
      <c r="CD1737" s="2465"/>
      <c r="CE1737" s="2465"/>
      <c r="CF1737" s="2465"/>
      <c r="CG1737" s="2465"/>
      <c r="CH1737" s="2465"/>
      <c r="CI1737" s="2465"/>
      <c r="CJ1737" s="2465"/>
      <c r="CK1737" s="2465"/>
      <c r="CL1737" s="2465"/>
      <c r="CM1737" s="2465"/>
      <c r="CN1737" s="2465"/>
      <c r="CO1737" s="2465"/>
      <c r="CP1737" s="2465"/>
      <c r="CQ1737" s="2465"/>
      <c r="CR1737" s="2465"/>
      <c r="CS1737" s="2465"/>
      <c r="CT1737" s="2465"/>
      <c r="CU1737" s="2465"/>
      <c r="CV1737" s="2465"/>
      <c r="CW1737" s="2465"/>
      <c r="CX1737" s="2465"/>
      <c r="CY1737" s="2465"/>
      <c r="CZ1737" s="2465"/>
      <c r="DA1737" s="2465"/>
      <c r="DB1737" s="2465"/>
      <c r="DC1737" s="2465"/>
      <c r="DD1737" s="2465"/>
      <c r="DE1737" s="2465"/>
      <c r="DF1737" s="2465"/>
      <c r="DG1737" s="2465"/>
      <c r="DH1737" s="2465"/>
      <c r="DI1737" s="2465"/>
      <c r="DJ1737" s="2465"/>
      <c r="DK1737" s="2465"/>
      <c r="DL1737" s="2465"/>
      <c r="DM1737" s="2465"/>
      <c r="DN1737" s="2465"/>
      <c r="DO1737" s="2465"/>
      <c r="DP1737" s="2465"/>
      <c r="DQ1737" s="2465"/>
      <c r="DR1737" s="2465"/>
      <c r="DS1737" s="2465"/>
      <c r="DT1737" s="2465"/>
      <c r="DU1737" s="2465"/>
    </row>
    <row r="1738" spans="3:125" ht="30.75" customHeight="1">
      <c r="P1738" s="2465" t="s">
        <v>1185</v>
      </c>
      <c r="Q1738" s="2465"/>
      <c r="R1738" s="2465"/>
      <c r="S1738" s="2465"/>
      <c r="T1738" s="2465"/>
      <c r="U1738" s="2465"/>
      <c r="V1738" s="2465"/>
      <c r="W1738" s="2465"/>
      <c r="X1738" s="2465"/>
      <c r="Y1738" s="2465"/>
      <c r="Z1738" s="2465"/>
      <c r="AA1738" s="2465"/>
      <c r="AB1738" s="2465"/>
      <c r="AC1738" s="2465"/>
      <c r="AD1738" s="2465"/>
      <c r="AE1738" s="2465"/>
      <c r="AF1738" s="2465"/>
      <c r="AG1738" s="2465"/>
      <c r="AH1738" s="2465"/>
      <c r="AI1738" s="2465"/>
      <c r="AJ1738" s="2465"/>
      <c r="AK1738" s="2465"/>
      <c r="AL1738" s="2465"/>
      <c r="AM1738" s="2465"/>
      <c r="AN1738" s="2465"/>
      <c r="AO1738" s="2465"/>
      <c r="AP1738" s="2465"/>
      <c r="AQ1738" s="2465"/>
      <c r="AR1738" s="2465"/>
      <c r="AS1738" s="2465"/>
      <c r="AT1738" s="2465"/>
      <c r="AU1738" s="2465"/>
      <c r="AV1738" s="2465"/>
      <c r="AW1738" s="2465"/>
      <c r="AX1738" s="2465"/>
      <c r="AY1738" s="2465"/>
      <c r="AZ1738" s="2465"/>
      <c r="BA1738" s="2465"/>
      <c r="BB1738" s="2465"/>
      <c r="BC1738" s="2465"/>
      <c r="BD1738" s="2465"/>
      <c r="BE1738" s="2465"/>
      <c r="BF1738" s="2465"/>
      <c r="BG1738" s="2465"/>
      <c r="BH1738" s="2465"/>
      <c r="BI1738" s="2465"/>
      <c r="BJ1738" s="2465"/>
      <c r="BK1738" s="2465"/>
      <c r="BL1738" s="2465"/>
      <c r="BM1738" s="2465"/>
      <c r="BN1738" s="2465"/>
      <c r="BO1738" s="2465"/>
      <c r="BP1738" s="2465"/>
      <c r="BQ1738" s="2465"/>
      <c r="BR1738" s="2465"/>
      <c r="BS1738" s="2465"/>
      <c r="BT1738" s="2465"/>
      <c r="BU1738" s="2465"/>
      <c r="BV1738" s="2465"/>
      <c r="BW1738" s="2465"/>
      <c r="BX1738" s="2465"/>
      <c r="BY1738" s="2465"/>
      <c r="BZ1738" s="2465"/>
      <c r="CA1738" s="2465"/>
      <c r="CB1738" s="2465"/>
      <c r="CC1738" s="2465"/>
      <c r="CD1738" s="2465"/>
      <c r="CE1738" s="2465"/>
      <c r="CF1738" s="2465"/>
      <c r="CG1738" s="2465"/>
      <c r="CH1738" s="2465"/>
      <c r="CI1738" s="2465"/>
      <c r="CJ1738" s="2465"/>
      <c r="CK1738" s="2465"/>
      <c r="CL1738" s="2465"/>
      <c r="CM1738" s="2465"/>
      <c r="CN1738" s="2465"/>
      <c r="CO1738" s="2465"/>
      <c r="CP1738" s="2465"/>
      <c r="CQ1738" s="2465"/>
      <c r="CR1738" s="2465"/>
      <c r="CS1738" s="2465"/>
      <c r="CT1738" s="2465"/>
      <c r="CU1738" s="2465"/>
      <c r="CV1738" s="2465"/>
      <c r="CW1738" s="2465"/>
      <c r="CX1738" s="2465"/>
      <c r="CY1738" s="2465"/>
      <c r="CZ1738" s="2465"/>
      <c r="DA1738" s="2465"/>
      <c r="DB1738" s="2465"/>
      <c r="DC1738" s="2465"/>
      <c r="DD1738" s="2465"/>
      <c r="DE1738" s="2465"/>
      <c r="DF1738" s="2465"/>
      <c r="DG1738" s="2465"/>
      <c r="DH1738" s="2465"/>
      <c r="DI1738" s="2465"/>
      <c r="DJ1738" s="2465"/>
      <c r="DK1738" s="2465"/>
      <c r="DL1738" s="2465"/>
      <c r="DM1738" s="2465"/>
      <c r="DN1738" s="2465"/>
      <c r="DO1738" s="2465"/>
      <c r="DP1738" s="2465"/>
      <c r="DQ1738" s="2465"/>
      <c r="DR1738" s="2465"/>
      <c r="DS1738" s="2465"/>
      <c r="DT1738" s="2465"/>
      <c r="DU1738" s="2465"/>
    </row>
    <row r="1739" spans="3:125" ht="30.75" customHeight="1">
      <c r="P1739" s="2465" t="s">
        <v>1186</v>
      </c>
      <c r="Q1739" s="2465"/>
      <c r="R1739" s="2465"/>
      <c r="S1739" s="2465"/>
      <c r="T1739" s="2465"/>
      <c r="U1739" s="2465"/>
      <c r="V1739" s="2465"/>
      <c r="W1739" s="2465"/>
      <c r="X1739" s="2465"/>
      <c r="Y1739" s="2465"/>
      <c r="Z1739" s="2465"/>
      <c r="AA1739" s="2465"/>
      <c r="AB1739" s="2465"/>
      <c r="AC1739" s="2465"/>
      <c r="AD1739" s="2465"/>
      <c r="AE1739" s="2465"/>
      <c r="AF1739" s="2465"/>
      <c r="AG1739" s="2465"/>
      <c r="AH1739" s="2465"/>
      <c r="AI1739" s="2465"/>
      <c r="AJ1739" s="2465"/>
      <c r="AK1739" s="2465"/>
      <c r="AL1739" s="2465"/>
      <c r="AM1739" s="2465"/>
      <c r="AN1739" s="2465"/>
      <c r="AO1739" s="2465"/>
      <c r="AP1739" s="2465"/>
      <c r="AQ1739" s="2465"/>
      <c r="AR1739" s="2465"/>
      <c r="AS1739" s="2465"/>
      <c r="AT1739" s="2465"/>
      <c r="AU1739" s="2465"/>
      <c r="AV1739" s="2465"/>
      <c r="AW1739" s="2465"/>
      <c r="AX1739" s="2465"/>
      <c r="AY1739" s="2465"/>
      <c r="AZ1739" s="2465"/>
      <c r="BA1739" s="2465"/>
      <c r="BB1739" s="2465"/>
      <c r="BC1739" s="2465"/>
      <c r="BD1739" s="2465"/>
      <c r="BE1739" s="2465"/>
      <c r="BF1739" s="2465"/>
      <c r="BG1739" s="2465"/>
      <c r="BH1739" s="2465"/>
      <c r="BI1739" s="2465"/>
      <c r="BJ1739" s="2465"/>
      <c r="BK1739" s="2465"/>
      <c r="BL1739" s="2465"/>
      <c r="BM1739" s="2465"/>
      <c r="BN1739" s="2465"/>
      <c r="BO1739" s="2465"/>
      <c r="BP1739" s="2465"/>
      <c r="BQ1739" s="2465"/>
      <c r="BR1739" s="2465"/>
      <c r="BS1739" s="2465"/>
      <c r="BT1739" s="2465"/>
      <c r="BU1739" s="2465"/>
      <c r="BV1739" s="2465"/>
      <c r="BW1739" s="2465"/>
      <c r="BX1739" s="2465"/>
      <c r="BY1739" s="2465"/>
      <c r="BZ1739" s="2465"/>
      <c r="CA1739" s="2465"/>
      <c r="CB1739" s="2465"/>
      <c r="CC1739" s="2465"/>
      <c r="CD1739" s="2465"/>
      <c r="CE1739" s="2465"/>
      <c r="CF1739" s="2465"/>
      <c r="CG1739" s="2465"/>
      <c r="CH1739" s="2465"/>
      <c r="CI1739" s="2465"/>
      <c r="CJ1739" s="2465"/>
      <c r="CK1739" s="2465"/>
      <c r="CL1739" s="2465"/>
      <c r="CM1739" s="2465"/>
      <c r="CN1739" s="2465"/>
      <c r="CO1739" s="2465"/>
      <c r="CP1739" s="2465"/>
      <c r="CQ1739" s="2465"/>
      <c r="CR1739" s="2465"/>
      <c r="CS1739" s="2465"/>
      <c r="CT1739" s="2465"/>
      <c r="CU1739" s="2465"/>
      <c r="CV1739" s="2465"/>
      <c r="CW1739" s="2465"/>
      <c r="CX1739" s="2465"/>
      <c r="CY1739" s="2465"/>
      <c r="CZ1739" s="2465"/>
      <c r="DA1739" s="2465"/>
      <c r="DB1739" s="2465"/>
      <c r="DC1739" s="2465"/>
      <c r="DD1739" s="2465"/>
      <c r="DE1739" s="2465"/>
      <c r="DF1739" s="2465"/>
      <c r="DG1739" s="2465"/>
      <c r="DH1739" s="2465"/>
      <c r="DI1739" s="2465"/>
      <c r="DJ1739" s="2465"/>
      <c r="DK1739" s="2465"/>
      <c r="DL1739" s="2465"/>
      <c r="DM1739" s="2465"/>
      <c r="DN1739" s="2465"/>
      <c r="DO1739" s="2465"/>
      <c r="DP1739" s="2465"/>
      <c r="DQ1739" s="2465"/>
      <c r="DR1739" s="2465"/>
      <c r="DS1739" s="2465"/>
      <c r="DT1739" s="2465"/>
      <c r="DU1739" s="2465"/>
    </row>
    <row r="1740" spans="3:125" ht="22.5" customHeight="1"/>
    <row r="1741" spans="3:125" ht="22.5" customHeight="1">
      <c r="J1741" s="2465" t="s">
        <v>1187</v>
      </c>
      <c r="K1741" s="2465"/>
      <c r="L1741" s="2465"/>
      <c r="M1741" s="2465"/>
      <c r="N1741" s="2465"/>
      <c r="O1741" s="2465"/>
      <c r="P1741" s="2465"/>
      <c r="Q1741" s="2465"/>
      <c r="R1741" s="2465"/>
      <c r="S1741" s="2465"/>
      <c r="T1741" s="2465"/>
      <c r="U1741" s="2465"/>
      <c r="V1741" s="2465"/>
      <c r="W1741" s="2465"/>
      <c r="X1741" s="2465"/>
      <c r="Y1741" s="2465"/>
      <c r="Z1741" s="2465"/>
      <c r="AA1741" s="2465"/>
      <c r="AB1741" s="2465"/>
      <c r="AC1741" s="2465"/>
      <c r="AD1741" s="2465"/>
      <c r="AE1741" s="2465"/>
      <c r="AF1741" s="2465"/>
      <c r="AG1741" s="2465"/>
      <c r="AH1741" s="2465"/>
      <c r="AI1741" s="2465"/>
      <c r="AJ1741" s="2465"/>
      <c r="AK1741" s="2465"/>
      <c r="AL1741" s="2465"/>
    </row>
    <row r="1742" spans="3:125" ht="12.75" customHeight="1"/>
    <row r="1743" spans="3:125" ht="29.25" customHeight="1">
      <c r="P1743" s="2473" t="s">
        <v>1188</v>
      </c>
      <c r="Q1743" s="2554"/>
      <c r="R1743" s="2554"/>
      <c r="S1743" s="2554"/>
      <c r="T1743" s="2554"/>
      <c r="U1743" s="2554"/>
      <c r="V1743" s="2554"/>
      <c r="W1743" s="2554"/>
      <c r="X1743" s="2554"/>
      <c r="Y1743" s="2554"/>
      <c r="Z1743" s="2554"/>
      <c r="AA1743" s="2554"/>
      <c r="AB1743" s="2554"/>
      <c r="AC1743" s="2554"/>
      <c r="AD1743" s="2554"/>
      <c r="AE1743" s="2554"/>
      <c r="AF1743" s="2554"/>
      <c r="AG1743" s="2554"/>
      <c r="AH1743" s="2554"/>
      <c r="AI1743" s="2554"/>
      <c r="AJ1743" s="2554"/>
      <c r="AK1743" s="2554"/>
      <c r="AL1743" s="2554"/>
      <c r="AM1743" s="2554"/>
      <c r="AN1743" s="2554"/>
      <c r="AO1743" s="2475"/>
      <c r="AP1743" s="2473" t="s">
        <v>1205</v>
      </c>
      <c r="AQ1743" s="2554"/>
      <c r="AR1743" s="2554"/>
      <c r="AS1743" s="2554"/>
      <c r="AT1743" s="2554"/>
      <c r="AU1743" s="2554"/>
      <c r="AV1743" s="2554"/>
      <c r="AW1743" s="2554"/>
      <c r="AX1743" s="2554"/>
      <c r="AY1743" s="2554"/>
      <c r="AZ1743" s="2554"/>
      <c r="BA1743" s="2554"/>
      <c r="BB1743" s="2554"/>
      <c r="BC1743" s="2554"/>
      <c r="BD1743" s="2554"/>
      <c r="BE1743" s="2554"/>
      <c r="BF1743" s="2554"/>
      <c r="BG1743" s="2554"/>
      <c r="BH1743" s="2554"/>
      <c r="BI1743" s="2554"/>
      <c r="BJ1743" s="2554"/>
      <c r="BK1743" s="2554"/>
      <c r="BL1743" s="2554"/>
      <c r="BM1743" s="2554"/>
      <c r="BN1743" s="2554"/>
      <c r="BO1743" s="2554"/>
      <c r="BP1743" s="2554"/>
      <c r="BQ1743" s="2554"/>
      <c r="BR1743" s="2554"/>
      <c r="BS1743" s="2554"/>
      <c r="BT1743" s="2554"/>
      <c r="BU1743" s="2554"/>
      <c r="BV1743" s="2554"/>
      <c r="BW1743" s="2554"/>
      <c r="BX1743" s="2554"/>
      <c r="BY1743" s="2554"/>
      <c r="BZ1743" s="2554"/>
      <c r="CA1743" s="2554"/>
      <c r="CB1743" s="2554"/>
      <c r="CC1743" s="2554"/>
      <c r="CD1743" s="2554"/>
      <c r="CE1743" s="2554"/>
      <c r="CF1743" s="2475"/>
      <c r="CG1743" s="2473" t="s">
        <v>1190</v>
      </c>
      <c r="CH1743" s="2554"/>
      <c r="CI1743" s="2554"/>
      <c r="CJ1743" s="2554"/>
      <c r="CK1743" s="2554"/>
      <c r="CL1743" s="2554"/>
      <c r="CM1743" s="2554"/>
      <c r="CN1743" s="2554"/>
      <c r="CO1743" s="2554"/>
      <c r="CP1743" s="2554"/>
      <c r="CQ1743" s="2554"/>
      <c r="CR1743" s="2554"/>
      <c r="CS1743" s="2554"/>
      <c r="CT1743" s="2554"/>
      <c r="CU1743" s="2554"/>
      <c r="CV1743" s="2554"/>
      <c r="CW1743" s="2554"/>
      <c r="CX1743" s="2554"/>
      <c r="CY1743" s="2554"/>
      <c r="CZ1743" s="2554"/>
      <c r="DA1743" s="2554"/>
      <c r="DB1743" s="2554"/>
      <c r="DC1743" s="2554"/>
      <c r="DD1743" s="2554"/>
      <c r="DE1743" s="2554"/>
      <c r="DF1743" s="2554"/>
      <c r="DG1743" s="2554"/>
      <c r="DH1743" s="2554"/>
      <c r="DI1743" s="2554"/>
      <c r="DJ1743" s="2554"/>
      <c r="DK1743" s="2554"/>
      <c r="DL1743" s="2554"/>
      <c r="DM1743" s="2554"/>
      <c r="DN1743" s="2554"/>
      <c r="DO1743" s="2554"/>
      <c r="DP1743" s="2475"/>
      <c r="DQ1743" s="477"/>
      <c r="DR1743" s="477"/>
      <c r="DS1743" s="477"/>
      <c r="DT1743" s="477"/>
      <c r="DU1743" s="477"/>
    </row>
    <row r="1744" spans="3:125" ht="29.25" customHeight="1">
      <c r="P1744" s="2446" t="s">
        <v>1189</v>
      </c>
      <c r="Q1744" s="2447"/>
      <c r="R1744" s="2447"/>
      <c r="S1744" s="2447"/>
      <c r="T1744" s="2447"/>
      <c r="U1744" s="2447"/>
      <c r="V1744" s="2447"/>
      <c r="W1744" s="2447"/>
      <c r="X1744" s="2447"/>
      <c r="Y1744" s="2447"/>
      <c r="Z1744" s="2447"/>
      <c r="AA1744" s="2447"/>
      <c r="AB1744" s="2447"/>
      <c r="AC1744" s="2447"/>
      <c r="AD1744" s="2447"/>
      <c r="AE1744" s="2447"/>
      <c r="AF1744" s="2447"/>
      <c r="AG1744" s="2447"/>
      <c r="AH1744" s="2447"/>
      <c r="AI1744" s="2447"/>
      <c r="AJ1744" s="2447"/>
      <c r="AK1744" s="2447"/>
      <c r="AL1744" s="2447"/>
      <c r="AM1744" s="2447"/>
      <c r="AN1744" s="2447"/>
      <c r="AO1744" s="2448"/>
      <c r="AP1744" s="2473" t="s">
        <v>1191</v>
      </c>
      <c r="AQ1744" s="2554"/>
      <c r="AR1744" s="2554"/>
      <c r="AS1744" s="2554"/>
      <c r="AT1744" s="2554"/>
      <c r="AU1744" s="2554"/>
      <c r="AV1744" s="2554"/>
      <c r="AW1744" s="2554"/>
      <c r="AX1744" s="2554"/>
      <c r="AY1744" s="2554"/>
      <c r="AZ1744" s="2554"/>
      <c r="BA1744" s="2554"/>
      <c r="BB1744" s="2554"/>
      <c r="BC1744" s="2554"/>
      <c r="BD1744" s="2554"/>
      <c r="BE1744" s="2554"/>
      <c r="BF1744" s="2554"/>
      <c r="BG1744" s="2554"/>
      <c r="BH1744" s="2554"/>
      <c r="BI1744" s="2554"/>
      <c r="BJ1744" s="2554"/>
      <c r="BK1744" s="2554"/>
      <c r="BL1744" s="2554"/>
      <c r="BM1744" s="2554"/>
      <c r="BN1744" s="2554"/>
      <c r="BO1744" s="2554"/>
      <c r="BP1744" s="2554"/>
      <c r="BQ1744" s="2554"/>
      <c r="BR1744" s="2554"/>
      <c r="BS1744" s="2554"/>
      <c r="BT1744" s="2554"/>
      <c r="BU1744" s="2554"/>
      <c r="BV1744" s="2554"/>
      <c r="BW1744" s="2554"/>
      <c r="BX1744" s="2554"/>
      <c r="BY1744" s="2554"/>
      <c r="BZ1744" s="2554"/>
      <c r="CA1744" s="2554"/>
      <c r="CB1744" s="2554"/>
      <c r="CC1744" s="2554"/>
      <c r="CD1744" s="2554"/>
      <c r="CE1744" s="2554"/>
      <c r="CF1744" s="2475"/>
      <c r="CG1744" s="2473" t="s">
        <v>1192</v>
      </c>
      <c r="CH1744" s="2554"/>
      <c r="CI1744" s="2554"/>
      <c r="CJ1744" s="2554"/>
      <c r="CK1744" s="2554"/>
      <c r="CL1744" s="2554"/>
      <c r="CM1744" s="2554"/>
      <c r="CN1744" s="2554"/>
      <c r="CO1744" s="2554"/>
      <c r="CP1744" s="2554"/>
      <c r="CQ1744" s="2554"/>
      <c r="CR1744" s="2554"/>
      <c r="CS1744" s="2554"/>
      <c r="CT1744" s="2554"/>
      <c r="CU1744" s="2554"/>
      <c r="CV1744" s="2554"/>
      <c r="CW1744" s="2554"/>
      <c r="CX1744" s="2554"/>
      <c r="CY1744" s="2554"/>
      <c r="CZ1744" s="2554"/>
      <c r="DA1744" s="2554"/>
      <c r="DB1744" s="2554"/>
      <c r="DC1744" s="2554"/>
      <c r="DD1744" s="2554"/>
      <c r="DE1744" s="2554"/>
      <c r="DF1744" s="2554"/>
      <c r="DG1744" s="2554"/>
      <c r="DH1744" s="2554"/>
      <c r="DI1744" s="2554"/>
      <c r="DJ1744" s="2554"/>
      <c r="DK1744" s="2554"/>
      <c r="DL1744" s="2554"/>
      <c r="DM1744" s="2554"/>
      <c r="DN1744" s="2554"/>
      <c r="DO1744" s="2554"/>
      <c r="DP1744" s="2475"/>
      <c r="DQ1744" s="477"/>
      <c r="DR1744" s="477"/>
      <c r="DS1744" s="477"/>
      <c r="DT1744" s="477"/>
      <c r="DU1744" s="477"/>
    </row>
    <row r="1745" spans="10:125" ht="29.25" customHeight="1">
      <c r="P1745" s="2452"/>
      <c r="Q1745" s="2472"/>
      <c r="R1745" s="2472"/>
      <c r="S1745" s="2472"/>
      <c r="T1745" s="2472"/>
      <c r="U1745" s="2472"/>
      <c r="V1745" s="2472"/>
      <c r="W1745" s="2472"/>
      <c r="X1745" s="2472"/>
      <c r="Y1745" s="2472"/>
      <c r="Z1745" s="2472"/>
      <c r="AA1745" s="2472"/>
      <c r="AB1745" s="2472"/>
      <c r="AC1745" s="2472"/>
      <c r="AD1745" s="2472"/>
      <c r="AE1745" s="2472"/>
      <c r="AF1745" s="2472"/>
      <c r="AG1745" s="2472"/>
      <c r="AH1745" s="2472"/>
      <c r="AI1745" s="2472"/>
      <c r="AJ1745" s="2472"/>
      <c r="AK1745" s="2472"/>
      <c r="AL1745" s="2472"/>
      <c r="AM1745" s="2472"/>
      <c r="AN1745" s="2472"/>
      <c r="AO1745" s="2454"/>
      <c r="AP1745" s="2473"/>
      <c r="AQ1745" s="2554"/>
      <c r="AR1745" s="2554"/>
      <c r="AS1745" s="2554"/>
      <c r="AT1745" s="2554"/>
      <c r="AU1745" s="2554"/>
      <c r="AV1745" s="2554"/>
      <c r="AW1745" s="2554"/>
      <c r="AX1745" s="2554"/>
      <c r="AY1745" s="2554"/>
      <c r="AZ1745" s="2554"/>
      <c r="BA1745" s="2554"/>
      <c r="BB1745" s="2554"/>
      <c r="BC1745" s="2554"/>
      <c r="BD1745" s="2554"/>
      <c r="BE1745" s="2554"/>
      <c r="BF1745" s="2554"/>
      <c r="BG1745" s="2554"/>
      <c r="BH1745" s="2554"/>
      <c r="BI1745" s="2554"/>
      <c r="BJ1745" s="2554"/>
      <c r="BK1745" s="2554"/>
      <c r="BL1745" s="2554"/>
      <c r="BM1745" s="2554"/>
      <c r="BN1745" s="2554"/>
      <c r="BO1745" s="2554"/>
      <c r="BP1745" s="2554"/>
      <c r="BQ1745" s="2554"/>
      <c r="BR1745" s="2554"/>
      <c r="BS1745" s="2554"/>
      <c r="BT1745" s="2554"/>
      <c r="BU1745" s="2554"/>
      <c r="BV1745" s="2554"/>
      <c r="BW1745" s="2554"/>
      <c r="BX1745" s="2554"/>
      <c r="BY1745" s="2554"/>
      <c r="BZ1745" s="2554"/>
      <c r="CA1745" s="2554"/>
      <c r="CB1745" s="2554"/>
      <c r="CC1745" s="2554"/>
      <c r="CD1745" s="2554"/>
      <c r="CE1745" s="2554"/>
      <c r="CF1745" s="2475"/>
      <c r="CG1745" s="2473"/>
      <c r="CH1745" s="2554"/>
      <c r="CI1745" s="2554"/>
      <c r="CJ1745" s="2554"/>
      <c r="CK1745" s="2554"/>
      <c r="CL1745" s="2554"/>
      <c r="CM1745" s="2554"/>
      <c r="CN1745" s="2554"/>
      <c r="CO1745" s="2554"/>
      <c r="CP1745" s="2554"/>
      <c r="CQ1745" s="2554"/>
      <c r="CR1745" s="2554"/>
      <c r="CS1745" s="2554"/>
      <c r="CT1745" s="2554"/>
      <c r="CU1745" s="2554"/>
      <c r="CV1745" s="2554"/>
      <c r="CW1745" s="2554"/>
      <c r="CX1745" s="2554"/>
      <c r="CY1745" s="2554"/>
      <c r="CZ1745" s="2554"/>
      <c r="DA1745" s="2554"/>
      <c r="DB1745" s="2554"/>
      <c r="DC1745" s="2554"/>
      <c r="DD1745" s="2554"/>
      <c r="DE1745" s="2554"/>
      <c r="DF1745" s="2554"/>
      <c r="DG1745" s="2554"/>
      <c r="DH1745" s="2554"/>
      <c r="DI1745" s="2554"/>
      <c r="DJ1745" s="2554"/>
      <c r="DK1745" s="2554"/>
      <c r="DL1745" s="2554"/>
      <c r="DM1745" s="2554"/>
      <c r="DN1745" s="2554"/>
      <c r="DO1745" s="2554"/>
      <c r="DP1745" s="2475"/>
      <c r="DQ1745" s="477"/>
      <c r="DR1745" s="477"/>
      <c r="DS1745" s="477"/>
      <c r="DT1745" s="477"/>
      <c r="DU1745" s="477"/>
    </row>
    <row r="1746" spans="10:125" ht="29.25" customHeight="1">
      <c r="P1746" s="2446" t="s">
        <v>1197</v>
      </c>
      <c r="Q1746" s="2447"/>
      <c r="R1746" s="2447"/>
      <c r="S1746" s="2447"/>
      <c r="T1746" s="2447"/>
      <c r="U1746" s="2447"/>
      <c r="V1746" s="2447"/>
      <c r="W1746" s="2447"/>
      <c r="X1746" s="2447"/>
      <c r="Y1746" s="2447"/>
      <c r="Z1746" s="2447"/>
      <c r="AA1746" s="2447"/>
      <c r="AB1746" s="2447"/>
      <c r="AC1746" s="2447"/>
      <c r="AD1746" s="2447"/>
      <c r="AE1746" s="2447"/>
      <c r="AF1746" s="2447"/>
      <c r="AG1746" s="2447"/>
      <c r="AH1746" s="2447"/>
      <c r="AI1746" s="2447"/>
      <c r="AJ1746" s="2447"/>
      <c r="AK1746" s="2447"/>
      <c r="AL1746" s="2447"/>
      <c r="AM1746" s="2447"/>
      <c r="AN1746" s="2447"/>
      <c r="AO1746" s="2448"/>
      <c r="AP1746" s="2473" t="s">
        <v>1193</v>
      </c>
      <c r="AQ1746" s="2554"/>
      <c r="AR1746" s="2554"/>
      <c r="AS1746" s="2554"/>
      <c r="AT1746" s="2554"/>
      <c r="AU1746" s="2554"/>
      <c r="AV1746" s="2554"/>
      <c r="AW1746" s="2554"/>
      <c r="AX1746" s="2554"/>
      <c r="AY1746" s="2554"/>
      <c r="AZ1746" s="2554"/>
      <c r="BA1746" s="2554"/>
      <c r="BB1746" s="2554"/>
      <c r="BC1746" s="2554"/>
      <c r="BD1746" s="2554"/>
      <c r="BE1746" s="2554"/>
      <c r="BF1746" s="2554"/>
      <c r="BG1746" s="2554"/>
      <c r="BH1746" s="2554"/>
      <c r="BI1746" s="2554"/>
      <c r="BJ1746" s="2554"/>
      <c r="BK1746" s="2554"/>
      <c r="BL1746" s="2554"/>
      <c r="BM1746" s="2554"/>
      <c r="BN1746" s="2554"/>
      <c r="BO1746" s="2554"/>
      <c r="BP1746" s="2554"/>
      <c r="BQ1746" s="2554"/>
      <c r="BR1746" s="2554"/>
      <c r="BS1746" s="2554"/>
      <c r="BT1746" s="2554"/>
      <c r="BU1746" s="2554"/>
      <c r="BV1746" s="2554"/>
      <c r="BW1746" s="2554"/>
      <c r="BX1746" s="2554"/>
      <c r="BY1746" s="2554"/>
      <c r="BZ1746" s="2554"/>
      <c r="CA1746" s="2554"/>
      <c r="CB1746" s="2554"/>
      <c r="CC1746" s="2554"/>
      <c r="CD1746" s="2554"/>
      <c r="CE1746" s="2554"/>
      <c r="CF1746" s="2475"/>
      <c r="CG1746" s="2473" t="s">
        <v>1202</v>
      </c>
      <c r="CH1746" s="2554"/>
      <c r="CI1746" s="2554"/>
      <c r="CJ1746" s="2554"/>
      <c r="CK1746" s="2554"/>
      <c r="CL1746" s="2554"/>
      <c r="CM1746" s="2554"/>
      <c r="CN1746" s="2554"/>
      <c r="CO1746" s="2554"/>
      <c r="CP1746" s="2554"/>
      <c r="CQ1746" s="2554"/>
      <c r="CR1746" s="2554"/>
      <c r="CS1746" s="2554"/>
      <c r="CT1746" s="2554"/>
      <c r="CU1746" s="2554"/>
      <c r="CV1746" s="2554"/>
      <c r="CW1746" s="2554"/>
      <c r="CX1746" s="2554"/>
      <c r="CY1746" s="2554"/>
      <c r="CZ1746" s="2554"/>
      <c r="DA1746" s="2554"/>
      <c r="DB1746" s="2554"/>
      <c r="DC1746" s="2554"/>
      <c r="DD1746" s="2554"/>
      <c r="DE1746" s="2554"/>
      <c r="DF1746" s="2554"/>
      <c r="DG1746" s="2554"/>
      <c r="DH1746" s="2554"/>
      <c r="DI1746" s="2554"/>
      <c r="DJ1746" s="2554"/>
      <c r="DK1746" s="2554"/>
      <c r="DL1746" s="2554"/>
      <c r="DM1746" s="2554"/>
      <c r="DN1746" s="2554"/>
      <c r="DO1746" s="2554"/>
      <c r="DP1746" s="2475"/>
      <c r="DQ1746" s="477"/>
      <c r="DR1746" s="477"/>
      <c r="DS1746" s="477"/>
      <c r="DT1746" s="477"/>
      <c r="DU1746" s="477"/>
    </row>
    <row r="1747" spans="10:125" ht="29.25" customHeight="1">
      <c r="P1747" s="2470"/>
      <c r="Q1747" s="2450"/>
      <c r="R1747" s="2450"/>
      <c r="S1747" s="2450"/>
      <c r="T1747" s="2450"/>
      <c r="U1747" s="2450"/>
      <c r="V1747" s="2450"/>
      <c r="W1747" s="2450"/>
      <c r="X1747" s="2450"/>
      <c r="Y1747" s="2450"/>
      <c r="Z1747" s="2450"/>
      <c r="AA1747" s="2450"/>
      <c r="AB1747" s="2450"/>
      <c r="AC1747" s="2450"/>
      <c r="AD1747" s="2450"/>
      <c r="AE1747" s="2450"/>
      <c r="AF1747" s="2450"/>
      <c r="AG1747" s="2450"/>
      <c r="AH1747" s="2450"/>
      <c r="AI1747" s="2450"/>
      <c r="AJ1747" s="2450"/>
      <c r="AK1747" s="2450"/>
      <c r="AL1747" s="2450"/>
      <c r="AM1747" s="2450"/>
      <c r="AN1747" s="2450"/>
      <c r="AO1747" s="2451"/>
      <c r="AP1747" s="2473" t="s">
        <v>1194</v>
      </c>
      <c r="AQ1747" s="2554"/>
      <c r="AR1747" s="2554"/>
      <c r="AS1747" s="2554"/>
      <c r="AT1747" s="2554"/>
      <c r="AU1747" s="2554"/>
      <c r="AV1747" s="2554"/>
      <c r="AW1747" s="2554"/>
      <c r="AX1747" s="2554"/>
      <c r="AY1747" s="2554"/>
      <c r="AZ1747" s="2554"/>
      <c r="BA1747" s="2554"/>
      <c r="BB1747" s="2554"/>
      <c r="BC1747" s="2554"/>
      <c r="BD1747" s="2554"/>
      <c r="BE1747" s="2554"/>
      <c r="BF1747" s="2554"/>
      <c r="BG1747" s="2554"/>
      <c r="BH1747" s="2554"/>
      <c r="BI1747" s="2554"/>
      <c r="BJ1747" s="2554"/>
      <c r="BK1747" s="2554"/>
      <c r="BL1747" s="2554"/>
      <c r="BM1747" s="2554"/>
      <c r="BN1747" s="2554"/>
      <c r="BO1747" s="2554"/>
      <c r="BP1747" s="2554"/>
      <c r="BQ1747" s="2554"/>
      <c r="BR1747" s="2554"/>
      <c r="BS1747" s="2554"/>
      <c r="BT1747" s="2554"/>
      <c r="BU1747" s="2554"/>
      <c r="BV1747" s="2554"/>
      <c r="BW1747" s="2554"/>
      <c r="BX1747" s="2554"/>
      <c r="BY1747" s="2554"/>
      <c r="BZ1747" s="2554"/>
      <c r="CA1747" s="2554"/>
      <c r="CB1747" s="2554"/>
      <c r="CC1747" s="2554"/>
      <c r="CD1747" s="2554"/>
      <c r="CE1747" s="2554"/>
      <c r="CF1747" s="2475"/>
      <c r="CG1747" s="2473" t="s">
        <v>1209</v>
      </c>
      <c r="CH1747" s="2554"/>
      <c r="CI1747" s="2554"/>
      <c r="CJ1747" s="2554"/>
      <c r="CK1747" s="2554"/>
      <c r="CL1747" s="2554"/>
      <c r="CM1747" s="2554"/>
      <c r="CN1747" s="2554"/>
      <c r="CO1747" s="2554"/>
      <c r="CP1747" s="2554"/>
      <c r="CQ1747" s="2554"/>
      <c r="CR1747" s="2554"/>
      <c r="CS1747" s="2554"/>
      <c r="CT1747" s="2554"/>
      <c r="CU1747" s="2554"/>
      <c r="CV1747" s="2554"/>
      <c r="CW1747" s="2554"/>
      <c r="CX1747" s="2554"/>
      <c r="CY1747" s="2554"/>
      <c r="CZ1747" s="2554"/>
      <c r="DA1747" s="2554"/>
      <c r="DB1747" s="2554"/>
      <c r="DC1747" s="2554"/>
      <c r="DD1747" s="2554"/>
      <c r="DE1747" s="2554"/>
      <c r="DF1747" s="2554"/>
      <c r="DG1747" s="2554"/>
      <c r="DH1747" s="2554"/>
      <c r="DI1747" s="2554"/>
      <c r="DJ1747" s="2554"/>
      <c r="DK1747" s="2554"/>
      <c r="DL1747" s="2554"/>
      <c r="DM1747" s="2554"/>
      <c r="DN1747" s="2554"/>
      <c r="DO1747" s="2554"/>
      <c r="DP1747" s="2475"/>
      <c r="DQ1747" s="477"/>
      <c r="DR1747" s="477"/>
      <c r="DS1747" s="477"/>
      <c r="DT1747" s="477"/>
      <c r="DU1747" s="477"/>
    </row>
    <row r="1748" spans="10:125" ht="29.25" customHeight="1">
      <c r="P1748" s="2470"/>
      <c r="Q1748" s="2450"/>
      <c r="R1748" s="2450"/>
      <c r="S1748" s="2450"/>
      <c r="T1748" s="2450"/>
      <c r="U1748" s="2450"/>
      <c r="V1748" s="2450"/>
      <c r="W1748" s="2450"/>
      <c r="X1748" s="2450"/>
      <c r="Y1748" s="2450"/>
      <c r="Z1748" s="2450"/>
      <c r="AA1748" s="2450"/>
      <c r="AB1748" s="2450"/>
      <c r="AC1748" s="2450"/>
      <c r="AD1748" s="2450"/>
      <c r="AE1748" s="2450"/>
      <c r="AF1748" s="2450"/>
      <c r="AG1748" s="2450"/>
      <c r="AH1748" s="2450"/>
      <c r="AI1748" s="2450"/>
      <c r="AJ1748" s="2450"/>
      <c r="AK1748" s="2450"/>
      <c r="AL1748" s="2450"/>
      <c r="AM1748" s="2450"/>
      <c r="AN1748" s="2450"/>
      <c r="AO1748" s="2451"/>
      <c r="AP1748" s="2473" t="s">
        <v>1195</v>
      </c>
      <c r="AQ1748" s="2554"/>
      <c r="AR1748" s="2554"/>
      <c r="AS1748" s="2554"/>
      <c r="AT1748" s="2554"/>
      <c r="AU1748" s="2554"/>
      <c r="AV1748" s="2554"/>
      <c r="AW1748" s="2554"/>
      <c r="AX1748" s="2554"/>
      <c r="AY1748" s="2554"/>
      <c r="AZ1748" s="2554"/>
      <c r="BA1748" s="2554"/>
      <c r="BB1748" s="2554"/>
      <c r="BC1748" s="2554"/>
      <c r="BD1748" s="2554"/>
      <c r="BE1748" s="2554"/>
      <c r="BF1748" s="2554"/>
      <c r="BG1748" s="2554"/>
      <c r="BH1748" s="2554"/>
      <c r="BI1748" s="2554"/>
      <c r="BJ1748" s="2554"/>
      <c r="BK1748" s="2554"/>
      <c r="BL1748" s="2554"/>
      <c r="BM1748" s="2554"/>
      <c r="BN1748" s="2554"/>
      <c r="BO1748" s="2554"/>
      <c r="BP1748" s="2554"/>
      <c r="BQ1748" s="2554"/>
      <c r="BR1748" s="2554"/>
      <c r="BS1748" s="2554"/>
      <c r="BT1748" s="2554"/>
      <c r="BU1748" s="2554"/>
      <c r="BV1748" s="2554"/>
      <c r="BW1748" s="2554"/>
      <c r="BX1748" s="2554"/>
      <c r="BY1748" s="2554"/>
      <c r="BZ1748" s="2554"/>
      <c r="CA1748" s="2554"/>
      <c r="CB1748" s="2554"/>
      <c r="CC1748" s="2554"/>
      <c r="CD1748" s="2554"/>
      <c r="CE1748" s="2554"/>
      <c r="CF1748" s="2475"/>
      <c r="CG1748" s="2473" t="s">
        <v>1202</v>
      </c>
      <c r="CH1748" s="2554"/>
      <c r="CI1748" s="2554"/>
      <c r="CJ1748" s="2554"/>
      <c r="CK1748" s="2554"/>
      <c r="CL1748" s="2554"/>
      <c r="CM1748" s="2554"/>
      <c r="CN1748" s="2554"/>
      <c r="CO1748" s="2554"/>
      <c r="CP1748" s="2554"/>
      <c r="CQ1748" s="2554"/>
      <c r="CR1748" s="2554"/>
      <c r="CS1748" s="2554"/>
      <c r="CT1748" s="2554"/>
      <c r="CU1748" s="2554"/>
      <c r="CV1748" s="2554"/>
      <c r="CW1748" s="2554"/>
      <c r="CX1748" s="2554"/>
      <c r="CY1748" s="2554"/>
      <c r="CZ1748" s="2554"/>
      <c r="DA1748" s="2554"/>
      <c r="DB1748" s="2554"/>
      <c r="DC1748" s="2554"/>
      <c r="DD1748" s="2554"/>
      <c r="DE1748" s="2554"/>
      <c r="DF1748" s="2554"/>
      <c r="DG1748" s="2554"/>
      <c r="DH1748" s="2554"/>
      <c r="DI1748" s="2554"/>
      <c r="DJ1748" s="2554"/>
      <c r="DK1748" s="2554"/>
      <c r="DL1748" s="2554"/>
      <c r="DM1748" s="2554"/>
      <c r="DN1748" s="2554"/>
      <c r="DO1748" s="2554"/>
      <c r="DP1748" s="2475"/>
      <c r="DQ1748" s="477"/>
      <c r="DR1748" s="477"/>
      <c r="DS1748" s="477"/>
      <c r="DT1748" s="477"/>
      <c r="DU1748" s="477"/>
    </row>
    <row r="1749" spans="10:125" ht="29.25" customHeight="1">
      <c r="P1749" s="2470"/>
      <c r="Q1749" s="2450"/>
      <c r="R1749" s="2450"/>
      <c r="S1749" s="2450"/>
      <c r="T1749" s="2450"/>
      <c r="U1749" s="2450"/>
      <c r="V1749" s="2450"/>
      <c r="W1749" s="2450"/>
      <c r="X1749" s="2450"/>
      <c r="Y1749" s="2450"/>
      <c r="Z1749" s="2450"/>
      <c r="AA1749" s="2450"/>
      <c r="AB1749" s="2450"/>
      <c r="AC1749" s="2450"/>
      <c r="AD1749" s="2450"/>
      <c r="AE1749" s="2450"/>
      <c r="AF1749" s="2450"/>
      <c r="AG1749" s="2450"/>
      <c r="AH1749" s="2450"/>
      <c r="AI1749" s="2450"/>
      <c r="AJ1749" s="2450"/>
      <c r="AK1749" s="2450"/>
      <c r="AL1749" s="2450"/>
      <c r="AM1749" s="2450"/>
      <c r="AN1749" s="2450"/>
      <c r="AO1749" s="2451"/>
      <c r="AP1749" s="2473" t="s">
        <v>1196</v>
      </c>
      <c r="AQ1749" s="2554"/>
      <c r="AR1749" s="2554"/>
      <c r="AS1749" s="2554"/>
      <c r="AT1749" s="2554"/>
      <c r="AU1749" s="2554"/>
      <c r="AV1749" s="2554"/>
      <c r="AW1749" s="2554"/>
      <c r="AX1749" s="2554"/>
      <c r="AY1749" s="2554"/>
      <c r="AZ1749" s="2554"/>
      <c r="BA1749" s="2554"/>
      <c r="BB1749" s="2554"/>
      <c r="BC1749" s="2554"/>
      <c r="BD1749" s="2554"/>
      <c r="BE1749" s="2554"/>
      <c r="BF1749" s="2554"/>
      <c r="BG1749" s="2554"/>
      <c r="BH1749" s="2554"/>
      <c r="BI1749" s="2554"/>
      <c r="BJ1749" s="2554"/>
      <c r="BK1749" s="2554"/>
      <c r="BL1749" s="2554"/>
      <c r="BM1749" s="2554"/>
      <c r="BN1749" s="2554"/>
      <c r="BO1749" s="2554"/>
      <c r="BP1749" s="2554"/>
      <c r="BQ1749" s="2554"/>
      <c r="BR1749" s="2554"/>
      <c r="BS1749" s="2554"/>
      <c r="BT1749" s="2554"/>
      <c r="BU1749" s="2554"/>
      <c r="BV1749" s="2554"/>
      <c r="BW1749" s="2554"/>
      <c r="BX1749" s="2554"/>
      <c r="BY1749" s="2554"/>
      <c r="BZ1749" s="2554"/>
      <c r="CA1749" s="2554"/>
      <c r="CB1749" s="2554"/>
      <c r="CC1749" s="2554"/>
      <c r="CD1749" s="2554"/>
      <c r="CE1749" s="2554"/>
      <c r="CF1749" s="2475"/>
      <c r="CG1749" s="2473" t="s">
        <v>1203</v>
      </c>
      <c r="CH1749" s="2554"/>
      <c r="CI1749" s="2554"/>
      <c r="CJ1749" s="2554"/>
      <c r="CK1749" s="2554"/>
      <c r="CL1749" s="2554"/>
      <c r="CM1749" s="2554"/>
      <c r="CN1749" s="2554"/>
      <c r="CO1749" s="2554"/>
      <c r="CP1749" s="2554"/>
      <c r="CQ1749" s="2554"/>
      <c r="CR1749" s="2554"/>
      <c r="CS1749" s="2554"/>
      <c r="CT1749" s="2554"/>
      <c r="CU1749" s="2554"/>
      <c r="CV1749" s="2554"/>
      <c r="CW1749" s="2554"/>
      <c r="CX1749" s="2554"/>
      <c r="CY1749" s="2554"/>
      <c r="CZ1749" s="2554"/>
      <c r="DA1749" s="2554"/>
      <c r="DB1749" s="2554"/>
      <c r="DC1749" s="2554"/>
      <c r="DD1749" s="2554"/>
      <c r="DE1749" s="2554"/>
      <c r="DF1749" s="2554"/>
      <c r="DG1749" s="2554"/>
      <c r="DH1749" s="2554"/>
      <c r="DI1749" s="2554"/>
      <c r="DJ1749" s="2554"/>
      <c r="DK1749" s="2554"/>
      <c r="DL1749" s="2554"/>
      <c r="DM1749" s="2554"/>
      <c r="DN1749" s="2554"/>
      <c r="DO1749" s="2554"/>
      <c r="DP1749" s="2475"/>
      <c r="DQ1749" s="477"/>
      <c r="DR1749" s="477"/>
      <c r="DS1749" s="477"/>
      <c r="DT1749" s="477"/>
      <c r="DU1749" s="477"/>
    </row>
    <row r="1750" spans="10:125" ht="29.25" customHeight="1">
      <c r="P1750" s="2452"/>
      <c r="Q1750" s="2472"/>
      <c r="R1750" s="2472"/>
      <c r="S1750" s="2472"/>
      <c r="T1750" s="2472"/>
      <c r="U1750" s="2472"/>
      <c r="V1750" s="2472"/>
      <c r="W1750" s="2472"/>
      <c r="X1750" s="2472"/>
      <c r="Y1750" s="2472"/>
      <c r="Z1750" s="2472"/>
      <c r="AA1750" s="2472"/>
      <c r="AB1750" s="2472"/>
      <c r="AC1750" s="2472"/>
      <c r="AD1750" s="2472"/>
      <c r="AE1750" s="2472"/>
      <c r="AF1750" s="2472"/>
      <c r="AG1750" s="2472"/>
      <c r="AH1750" s="2472"/>
      <c r="AI1750" s="2472"/>
      <c r="AJ1750" s="2472"/>
      <c r="AK1750" s="2472"/>
      <c r="AL1750" s="2472"/>
      <c r="AM1750" s="2472"/>
      <c r="AN1750" s="2472"/>
      <c r="AO1750" s="2454"/>
      <c r="AP1750" s="2473"/>
      <c r="AQ1750" s="2554"/>
      <c r="AR1750" s="2554"/>
      <c r="AS1750" s="2554"/>
      <c r="AT1750" s="2554"/>
      <c r="AU1750" s="2554"/>
      <c r="AV1750" s="2554"/>
      <c r="AW1750" s="2554"/>
      <c r="AX1750" s="2554"/>
      <c r="AY1750" s="2554"/>
      <c r="AZ1750" s="2554"/>
      <c r="BA1750" s="2554"/>
      <c r="BB1750" s="2554"/>
      <c r="BC1750" s="2554"/>
      <c r="BD1750" s="2554"/>
      <c r="BE1750" s="2554"/>
      <c r="BF1750" s="2554"/>
      <c r="BG1750" s="2554"/>
      <c r="BH1750" s="2554"/>
      <c r="BI1750" s="2554"/>
      <c r="BJ1750" s="2554"/>
      <c r="BK1750" s="2554"/>
      <c r="BL1750" s="2554"/>
      <c r="BM1750" s="2554"/>
      <c r="BN1750" s="2554"/>
      <c r="BO1750" s="2554"/>
      <c r="BP1750" s="2554"/>
      <c r="BQ1750" s="2554"/>
      <c r="BR1750" s="2554"/>
      <c r="BS1750" s="2554"/>
      <c r="BT1750" s="2554"/>
      <c r="BU1750" s="2554"/>
      <c r="BV1750" s="2554"/>
      <c r="BW1750" s="2554"/>
      <c r="BX1750" s="2554"/>
      <c r="BY1750" s="2554"/>
      <c r="BZ1750" s="2554"/>
      <c r="CA1750" s="2554"/>
      <c r="CB1750" s="2554"/>
      <c r="CC1750" s="2554"/>
      <c r="CD1750" s="2554"/>
      <c r="CE1750" s="2554"/>
      <c r="CF1750" s="2475"/>
      <c r="CG1750" s="2473"/>
      <c r="CH1750" s="2554"/>
      <c r="CI1750" s="2554"/>
      <c r="CJ1750" s="2554"/>
      <c r="CK1750" s="2554"/>
      <c r="CL1750" s="2554"/>
      <c r="CM1750" s="2554"/>
      <c r="CN1750" s="2554"/>
      <c r="CO1750" s="2554"/>
      <c r="CP1750" s="2554"/>
      <c r="CQ1750" s="2554"/>
      <c r="CR1750" s="2554"/>
      <c r="CS1750" s="2554"/>
      <c r="CT1750" s="2554"/>
      <c r="CU1750" s="2554"/>
      <c r="CV1750" s="2554"/>
      <c r="CW1750" s="2554"/>
      <c r="CX1750" s="2554"/>
      <c r="CY1750" s="2554"/>
      <c r="CZ1750" s="2554"/>
      <c r="DA1750" s="2554"/>
      <c r="DB1750" s="2554"/>
      <c r="DC1750" s="2554"/>
      <c r="DD1750" s="2554"/>
      <c r="DE1750" s="2554"/>
      <c r="DF1750" s="2554"/>
      <c r="DG1750" s="2554"/>
      <c r="DH1750" s="2554"/>
      <c r="DI1750" s="2554"/>
      <c r="DJ1750" s="2554"/>
      <c r="DK1750" s="2554"/>
      <c r="DL1750" s="2554"/>
      <c r="DM1750" s="2554"/>
      <c r="DN1750" s="2554"/>
      <c r="DO1750" s="2554"/>
      <c r="DP1750" s="2475"/>
      <c r="DQ1750" s="477"/>
      <c r="DR1750" s="477"/>
      <c r="DS1750" s="477"/>
      <c r="DT1750" s="477"/>
      <c r="DU1750" s="477"/>
    </row>
    <row r="1751" spans="10:125" ht="29.25" customHeight="1">
      <c r="P1751" s="2470" t="s">
        <v>1198</v>
      </c>
      <c r="Q1751" s="2450"/>
      <c r="R1751" s="2450"/>
      <c r="S1751" s="2450"/>
      <c r="T1751" s="2450"/>
      <c r="U1751" s="2450"/>
      <c r="V1751" s="2450"/>
      <c r="W1751" s="2450"/>
      <c r="X1751" s="2450"/>
      <c r="Y1751" s="2450"/>
      <c r="Z1751" s="2450"/>
      <c r="AA1751" s="2450"/>
      <c r="AB1751" s="2450"/>
      <c r="AC1751" s="2450"/>
      <c r="AD1751" s="2450"/>
      <c r="AE1751" s="2450"/>
      <c r="AF1751" s="2450"/>
      <c r="AG1751" s="2450"/>
      <c r="AH1751" s="2450"/>
      <c r="AI1751" s="2450"/>
      <c r="AJ1751" s="2450"/>
      <c r="AK1751" s="2450"/>
      <c r="AL1751" s="2450"/>
      <c r="AM1751" s="2450"/>
      <c r="AN1751" s="2450"/>
      <c r="AO1751" s="2451"/>
      <c r="AP1751" s="2473" t="s">
        <v>1199</v>
      </c>
      <c r="AQ1751" s="2554"/>
      <c r="AR1751" s="2554"/>
      <c r="AS1751" s="2554"/>
      <c r="AT1751" s="2554"/>
      <c r="AU1751" s="2554"/>
      <c r="AV1751" s="2554"/>
      <c r="AW1751" s="2554"/>
      <c r="AX1751" s="2554"/>
      <c r="AY1751" s="2554"/>
      <c r="AZ1751" s="2554"/>
      <c r="BA1751" s="2554"/>
      <c r="BB1751" s="2554"/>
      <c r="BC1751" s="2554"/>
      <c r="BD1751" s="2554"/>
      <c r="BE1751" s="2554"/>
      <c r="BF1751" s="2554"/>
      <c r="BG1751" s="2554"/>
      <c r="BH1751" s="2554"/>
      <c r="BI1751" s="2554"/>
      <c r="BJ1751" s="2554"/>
      <c r="BK1751" s="2554"/>
      <c r="BL1751" s="2554"/>
      <c r="BM1751" s="2554"/>
      <c r="BN1751" s="2554"/>
      <c r="BO1751" s="2554"/>
      <c r="BP1751" s="2554"/>
      <c r="BQ1751" s="2554"/>
      <c r="BR1751" s="2554"/>
      <c r="BS1751" s="2554"/>
      <c r="BT1751" s="2554"/>
      <c r="BU1751" s="2554"/>
      <c r="BV1751" s="2554"/>
      <c r="BW1751" s="2554"/>
      <c r="BX1751" s="2554"/>
      <c r="BY1751" s="2554"/>
      <c r="BZ1751" s="2554"/>
      <c r="CA1751" s="2554"/>
      <c r="CB1751" s="2554"/>
      <c r="CC1751" s="2554"/>
      <c r="CD1751" s="2554"/>
      <c r="CE1751" s="2554"/>
      <c r="CF1751" s="2475"/>
      <c r="CG1751" s="2473" t="s">
        <v>1210</v>
      </c>
      <c r="CH1751" s="2554"/>
      <c r="CI1751" s="2554"/>
      <c r="CJ1751" s="2554"/>
      <c r="CK1751" s="2554"/>
      <c r="CL1751" s="2554"/>
      <c r="CM1751" s="2554"/>
      <c r="CN1751" s="2554"/>
      <c r="CO1751" s="2554"/>
      <c r="CP1751" s="2554"/>
      <c r="CQ1751" s="2554"/>
      <c r="CR1751" s="2554"/>
      <c r="CS1751" s="2554"/>
      <c r="CT1751" s="2554"/>
      <c r="CU1751" s="2554"/>
      <c r="CV1751" s="2554"/>
      <c r="CW1751" s="2554"/>
      <c r="CX1751" s="2554"/>
      <c r="CY1751" s="2554"/>
      <c r="CZ1751" s="2554"/>
      <c r="DA1751" s="2554"/>
      <c r="DB1751" s="2554"/>
      <c r="DC1751" s="2554"/>
      <c r="DD1751" s="2554"/>
      <c r="DE1751" s="2554"/>
      <c r="DF1751" s="2554"/>
      <c r="DG1751" s="2554"/>
      <c r="DH1751" s="2554"/>
      <c r="DI1751" s="2554"/>
      <c r="DJ1751" s="2554"/>
      <c r="DK1751" s="2554"/>
      <c r="DL1751" s="2554"/>
      <c r="DM1751" s="2554"/>
      <c r="DN1751" s="2554"/>
      <c r="DO1751" s="2554"/>
      <c r="DP1751" s="2475"/>
      <c r="DQ1751" s="477"/>
      <c r="DR1751" s="477"/>
      <c r="DS1751" s="477"/>
      <c r="DT1751" s="477"/>
      <c r="DU1751" s="477"/>
    </row>
    <row r="1752" spans="10:125" ht="29.25" customHeight="1">
      <c r="P1752" s="2470"/>
      <c r="Q1752" s="2450"/>
      <c r="R1752" s="2450"/>
      <c r="S1752" s="2450"/>
      <c r="T1752" s="2450"/>
      <c r="U1752" s="2450"/>
      <c r="V1752" s="2450"/>
      <c r="W1752" s="2450"/>
      <c r="X1752" s="2450"/>
      <c r="Y1752" s="2450"/>
      <c r="Z1752" s="2450"/>
      <c r="AA1752" s="2450"/>
      <c r="AB1752" s="2450"/>
      <c r="AC1752" s="2450"/>
      <c r="AD1752" s="2450"/>
      <c r="AE1752" s="2450"/>
      <c r="AF1752" s="2450"/>
      <c r="AG1752" s="2450"/>
      <c r="AH1752" s="2450"/>
      <c r="AI1752" s="2450"/>
      <c r="AJ1752" s="2450"/>
      <c r="AK1752" s="2450"/>
      <c r="AL1752" s="2450"/>
      <c r="AM1752" s="2450"/>
      <c r="AN1752" s="2450"/>
      <c r="AO1752" s="2451"/>
      <c r="AP1752" s="2473" t="s">
        <v>1200</v>
      </c>
      <c r="AQ1752" s="2554"/>
      <c r="AR1752" s="2554"/>
      <c r="AS1752" s="2554"/>
      <c r="AT1752" s="2554"/>
      <c r="AU1752" s="2554"/>
      <c r="AV1752" s="2554"/>
      <c r="AW1752" s="2554"/>
      <c r="AX1752" s="2554"/>
      <c r="AY1752" s="2554"/>
      <c r="AZ1752" s="2554"/>
      <c r="BA1752" s="2554"/>
      <c r="BB1752" s="2554"/>
      <c r="BC1752" s="2554"/>
      <c r="BD1752" s="2554"/>
      <c r="BE1752" s="2554"/>
      <c r="BF1752" s="2554"/>
      <c r="BG1752" s="2554"/>
      <c r="BH1752" s="2554"/>
      <c r="BI1752" s="2554"/>
      <c r="BJ1752" s="2554"/>
      <c r="BK1752" s="2554"/>
      <c r="BL1752" s="2554"/>
      <c r="BM1752" s="2554"/>
      <c r="BN1752" s="2554"/>
      <c r="BO1752" s="2554"/>
      <c r="BP1752" s="2554"/>
      <c r="BQ1752" s="2554"/>
      <c r="BR1752" s="2554"/>
      <c r="BS1752" s="2554"/>
      <c r="BT1752" s="2554"/>
      <c r="BU1752" s="2554"/>
      <c r="BV1752" s="2554"/>
      <c r="BW1752" s="2554"/>
      <c r="BX1752" s="2554"/>
      <c r="BY1752" s="2554"/>
      <c r="BZ1752" s="2554"/>
      <c r="CA1752" s="2554"/>
      <c r="CB1752" s="2554"/>
      <c r="CC1752" s="2554"/>
      <c r="CD1752" s="2554"/>
      <c r="CE1752" s="2554"/>
      <c r="CF1752" s="2475"/>
      <c r="CG1752" s="2473" t="s">
        <v>1201</v>
      </c>
      <c r="CH1752" s="2554"/>
      <c r="CI1752" s="2554"/>
      <c r="CJ1752" s="2554"/>
      <c r="CK1752" s="2554"/>
      <c r="CL1752" s="2554"/>
      <c r="CM1752" s="2554"/>
      <c r="CN1752" s="2554"/>
      <c r="CO1752" s="2554"/>
      <c r="CP1752" s="2554"/>
      <c r="CQ1752" s="2554"/>
      <c r="CR1752" s="2554"/>
      <c r="CS1752" s="2554"/>
      <c r="CT1752" s="2554"/>
      <c r="CU1752" s="2554"/>
      <c r="CV1752" s="2554"/>
      <c r="CW1752" s="2554"/>
      <c r="CX1752" s="2554"/>
      <c r="CY1752" s="2554"/>
      <c r="CZ1752" s="2554"/>
      <c r="DA1752" s="2554"/>
      <c r="DB1752" s="2554"/>
      <c r="DC1752" s="2554"/>
      <c r="DD1752" s="2554"/>
      <c r="DE1752" s="2554"/>
      <c r="DF1752" s="2554"/>
      <c r="DG1752" s="2554"/>
      <c r="DH1752" s="2554"/>
      <c r="DI1752" s="2554"/>
      <c r="DJ1752" s="2554"/>
      <c r="DK1752" s="2554"/>
      <c r="DL1752" s="2554"/>
      <c r="DM1752" s="2554"/>
      <c r="DN1752" s="2554"/>
      <c r="DO1752" s="2554"/>
      <c r="DP1752" s="2475"/>
      <c r="DQ1752" s="477"/>
      <c r="DR1752" s="477"/>
      <c r="DS1752" s="477"/>
      <c r="DT1752" s="477"/>
      <c r="DU1752" s="477"/>
    </row>
    <row r="1753" spans="10:125" ht="29.25" customHeight="1">
      <c r="P1753" s="2470"/>
      <c r="Q1753" s="2450"/>
      <c r="R1753" s="2450"/>
      <c r="S1753" s="2450"/>
      <c r="T1753" s="2450"/>
      <c r="U1753" s="2450"/>
      <c r="V1753" s="2450"/>
      <c r="W1753" s="2450"/>
      <c r="X1753" s="2450"/>
      <c r="Y1753" s="2450"/>
      <c r="Z1753" s="2450"/>
      <c r="AA1753" s="2450"/>
      <c r="AB1753" s="2450"/>
      <c r="AC1753" s="2450"/>
      <c r="AD1753" s="2450"/>
      <c r="AE1753" s="2450"/>
      <c r="AF1753" s="2450"/>
      <c r="AG1753" s="2450"/>
      <c r="AH1753" s="2450"/>
      <c r="AI1753" s="2450"/>
      <c r="AJ1753" s="2450"/>
      <c r="AK1753" s="2450"/>
      <c r="AL1753" s="2450"/>
      <c r="AM1753" s="2450"/>
      <c r="AN1753" s="2450"/>
      <c r="AO1753" s="2451"/>
      <c r="AP1753" s="2473"/>
      <c r="AQ1753" s="2554"/>
      <c r="AR1753" s="2554"/>
      <c r="AS1753" s="2554"/>
      <c r="AT1753" s="2554"/>
      <c r="AU1753" s="2554"/>
      <c r="AV1753" s="2554"/>
      <c r="AW1753" s="2554"/>
      <c r="AX1753" s="2554"/>
      <c r="AY1753" s="2554"/>
      <c r="AZ1753" s="2554"/>
      <c r="BA1753" s="2554"/>
      <c r="BB1753" s="2554"/>
      <c r="BC1753" s="2554"/>
      <c r="BD1753" s="2554"/>
      <c r="BE1753" s="2554"/>
      <c r="BF1753" s="2554"/>
      <c r="BG1753" s="2554"/>
      <c r="BH1753" s="2554"/>
      <c r="BI1753" s="2554"/>
      <c r="BJ1753" s="2554"/>
      <c r="BK1753" s="2554"/>
      <c r="BL1753" s="2554"/>
      <c r="BM1753" s="2554"/>
      <c r="BN1753" s="2554"/>
      <c r="BO1753" s="2554"/>
      <c r="BP1753" s="2554"/>
      <c r="BQ1753" s="2554"/>
      <c r="BR1753" s="2554"/>
      <c r="BS1753" s="2554"/>
      <c r="BT1753" s="2554"/>
      <c r="BU1753" s="2554"/>
      <c r="BV1753" s="2554"/>
      <c r="BW1753" s="2554"/>
      <c r="BX1753" s="2554"/>
      <c r="BY1753" s="2554"/>
      <c r="BZ1753" s="2554"/>
      <c r="CA1753" s="2554"/>
      <c r="CB1753" s="2554"/>
      <c r="CC1753" s="2554"/>
      <c r="CD1753" s="2554"/>
      <c r="CE1753" s="2554"/>
      <c r="CF1753" s="2475"/>
      <c r="CG1753" s="2473"/>
      <c r="CH1753" s="2554"/>
      <c r="CI1753" s="2554"/>
      <c r="CJ1753" s="2554"/>
      <c r="CK1753" s="2554"/>
      <c r="CL1753" s="2554"/>
      <c r="CM1753" s="2554"/>
      <c r="CN1753" s="2554"/>
      <c r="CO1753" s="2554"/>
      <c r="CP1753" s="2554"/>
      <c r="CQ1753" s="2554"/>
      <c r="CR1753" s="2554"/>
      <c r="CS1753" s="2554"/>
      <c r="CT1753" s="2554"/>
      <c r="CU1753" s="2554"/>
      <c r="CV1753" s="2554"/>
      <c r="CW1753" s="2554"/>
      <c r="CX1753" s="2554"/>
      <c r="CY1753" s="2554"/>
      <c r="CZ1753" s="2554"/>
      <c r="DA1753" s="2554"/>
      <c r="DB1753" s="2554"/>
      <c r="DC1753" s="2554"/>
      <c r="DD1753" s="2554"/>
      <c r="DE1753" s="2554"/>
      <c r="DF1753" s="2554"/>
      <c r="DG1753" s="2554"/>
      <c r="DH1753" s="2554"/>
      <c r="DI1753" s="2554"/>
      <c r="DJ1753" s="2554"/>
      <c r="DK1753" s="2554"/>
      <c r="DL1753" s="2554"/>
      <c r="DM1753" s="2554"/>
      <c r="DN1753" s="2554"/>
      <c r="DO1753" s="2554"/>
      <c r="DP1753" s="2475"/>
      <c r="DQ1753" s="477"/>
      <c r="DR1753" s="477"/>
      <c r="DS1753" s="477"/>
      <c r="DT1753" s="477"/>
      <c r="DU1753" s="477"/>
    </row>
    <row r="1754" spans="10:125" ht="29.25" customHeight="1">
      <c r="P1754" s="2452"/>
      <c r="Q1754" s="2472"/>
      <c r="R1754" s="2472"/>
      <c r="S1754" s="2472"/>
      <c r="T1754" s="2472"/>
      <c r="U1754" s="2472"/>
      <c r="V1754" s="2472"/>
      <c r="W1754" s="2472"/>
      <c r="X1754" s="2472"/>
      <c r="Y1754" s="2472"/>
      <c r="Z1754" s="2472"/>
      <c r="AA1754" s="2472"/>
      <c r="AB1754" s="2472"/>
      <c r="AC1754" s="2472"/>
      <c r="AD1754" s="2472"/>
      <c r="AE1754" s="2472"/>
      <c r="AF1754" s="2472"/>
      <c r="AG1754" s="2472"/>
      <c r="AH1754" s="2472"/>
      <c r="AI1754" s="2472"/>
      <c r="AJ1754" s="2472"/>
      <c r="AK1754" s="2472"/>
      <c r="AL1754" s="2472"/>
      <c r="AM1754" s="2472"/>
      <c r="AN1754" s="2472"/>
      <c r="AO1754" s="2454"/>
      <c r="AP1754" s="2473"/>
      <c r="AQ1754" s="2554"/>
      <c r="AR1754" s="2554"/>
      <c r="AS1754" s="2554"/>
      <c r="AT1754" s="2554"/>
      <c r="AU1754" s="2554"/>
      <c r="AV1754" s="2554"/>
      <c r="AW1754" s="2554"/>
      <c r="AX1754" s="2554"/>
      <c r="AY1754" s="2554"/>
      <c r="AZ1754" s="2554"/>
      <c r="BA1754" s="2554"/>
      <c r="BB1754" s="2554"/>
      <c r="BC1754" s="2554"/>
      <c r="BD1754" s="2554"/>
      <c r="BE1754" s="2554"/>
      <c r="BF1754" s="2554"/>
      <c r="BG1754" s="2554"/>
      <c r="BH1754" s="2554"/>
      <c r="BI1754" s="2554"/>
      <c r="BJ1754" s="2554"/>
      <c r="BK1754" s="2554"/>
      <c r="BL1754" s="2554"/>
      <c r="BM1754" s="2554"/>
      <c r="BN1754" s="2554"/>
      <c r="BO1754" s="2554"/>
      <c r="BP1754" s="2554"/>
      <c r="BQ1754" s="2554"/>
      <c r="BR1754" s="2554"/>
      <c r="BS1754" s="2554"/>
      <c r="BT1754" s="2554"/>
      <c r="BU1754" s="2554"/>
      <c r="BV1754" s="2554"/>
      <c r="BW1754" s="2554"/>
      <c r="BX1754" s="2554"/>
      <c r="BY1754" s="2554"/>
      <c r="BZ1754" s="2554"/>
      <c r="CA1754" s="2554"/>
      <c r="CB1754" s="2554"/>
      <c r="CC1754" s="2554"/>
      <c r="CD1754" s="2554"/>
      <c r="CE1754" s="2554"/>
      <c r="CF1754" s="2475"/>
      <c r="CG1754" s="2473"/>
      <c r="CH1754" s="2554"/>
      <c r="CI1754" s="2554"/>
      <c r="CJ1754" s="2554"/>
      <c r="CK1754" s="2554"/>
      <c r="CL1754" s="2554"/>
      <c r="CM1754" s="2554"/>
      <c r="CN1754" s="2554"/>
      <c r="CO1754" s="2554"/>
      <c r="CP1754" s="2554"/>
      <c r="CQ1754" s="2554"/>
      <c r="CR1754" s="2554"/>
      <c r="CS1754" s="2554"/>
      <c r="CT1754" s="2554"/>
      <c r="CU1754" s="2554"/>
      <c r="CV1754" s="2554"/>
      <c r="CW1754" s="2554"/>
      <c r="CX1754" s="2554"/>
      <c r="CY1754" s="2554"/>
      <c r="CZ1754" s="2554"/>
      <c r="DA1754" s="2554"/>
      <c r="DB1754" s="2554"/>
      <c r="DC1754" s="2554"/>
      <c r="DD1754" s="2554"/>
      <c r="DE1754" s="2554"/>
      <c r="DF1754" s="2554"/>
      <c r="DG1754" s="2554"/>
      <c r="DH1754" s="2554"/>
      <c r="DI1754" s="2554"/>
      <c r="DJ1754" s="2554"/>
      <c r="DK1754" s="2554"/>
      <c r="DL1754" s="2554"/>
      <c r="DM1754" s="2554"/>
      <c r="DN1754" s="2554"/>
      <c r="DO1754" s="2554"/>
      <c r="DP1754" s="2475"/>
      <c r="DQ1754" s="477"/>
      <c r="DR1754" s="477"/>
      <c r="DS1754" s="477"/>
      <c r="DT1754" s="477"/>
      <c r="DU1754" s="477"/>
    </row>
    <row r="1755" spans="10:125" ht="29.25" customHeight="1">
      <c r="P1755" s="2470" t="s">
        <v>1204</v>
      </c>
      <c r="Q1755" s="2450"/>
      <c r="R1755" s="2450"/>
      <c r="S1755" s="2450"/>
      <c r="T1755" s="2450"/>
      <c r="U1755" s="2450"/>
      <c r="V1755" s="2450"/>
      <c r="W1755" s="2450"/>
      <c r="X1755" s="2450"/>
      <c r="Y1755" s="2450"/>
      <c r="Z1755" s="2450"/>
      <c r="AA1755" s="2450"/>
      <c r="AB1755" s="2450"/>
      <c r="AC1755" s="2450"/>
      <c r="AD1755" s="2450"/>
      <c r="AE1755" s="2450"/>
      <c r="AF1755" s="2450"/>
      <c r="AG1755" s="2450"/>
      <c r="AH1755" s="2450"/>
      <c r="AI1755" s="2450"/>
      <c r="AJ1755" s="2450"/>
      <c r="AK1755" s="2450"/>
      <c r="AL1755" s="2450"/>
      <c r="AM1755" s="2450"/>
      <c r="AN1755" s="2450"/>
      <c r="AO1755" s="2451"/>
      <c r="AP1755" s="2473" t="s">
        <v>1206</v>
      </c>
      <c r="AQ1755" s="2554"/>
      <c r="AR1755" s="2554"/>
      <c r="AS1755" s="2554"/>
      <c r="AT1755" s="2554"/>
      <c r="AU1755" s="2554"/>
      <c r="AV1755" s="2554"/>
      <c r="AW1755" s="2554"/>
      <c r="AX1755" s="2554"/>
      <c r="AY1755" s="2554"/>
      <c r="AZ1755" s="2554"/>
      <c r="BA1755" s="2554"/>
      <c r="BB1755" s="2554"/>
      <c r="BC1755" s="2554"/>
      <c r="BD1755" s="2554"/>
      <c r="BE1755" s="2554"/>
      <c r="BF1755" s="2554"/>
      <c r="BG1755" s="2554"/>
      <c r="BH1755" s="2554"/>
      <c r="BI1755" s="2554"/>
      <c r="BJ1755" s="2554"/>
      <c r="BK1755" s="2554"/>
      <c r="BL1755" s="2554"/>
      <c r="BM1755" s="2554"/>
      <c r="BN1755" s="2554"/>
      <c r="BO1755" s="2554"/>
      <c r="BP1755" s="2554"/>
      <c r="BQ1755" s="2554"/>
      <c r="BR1755" s="2554"/>
      <c r="BS1755" s="2554"/>
      <c r="BT1755" s="2554"/>
      <c r="BU1755" s="2554"/>
      <c r="BV1755" s="2554"/>
      <c r="BW1755" s="2554"/>
      <c r="BX1755" s="2554"/>
      <c r="BY1755" s="2554"/>
      <c r="BZ1755" s="2554"/>
      <c r="CA1755" s="2554"/>
      <c r="CB1755" s="2554"/>
      <c r="CC1755" s="2554"/>
      <c r="CD1755" s="2554"/>
      <c r="CE1755" s="2554"/>
      <c r="CF1755" s="2475"/>
      <c r="CG1755" s="2473" t="s">
        <v>1211</v>
      </c>
      <c r="CH1755" s="2554"/>
      <c r="CI1755" s="2554"/>
      <c r="CJ1755" s="2554"/>
      <c r="CK1755" s="2554"/>
      <c r="CL1755" s="2554"/>
      <c r="CM1755" s="2554"/>
      <c r="CN1755" s="2554"/>
      <c r="CO1755" s="2554"/>
      <c r="CP1755" s="2554"/>
      <c r="CQ1755" s="2554"/>
      <c r="CR1755" s="2554"/>
      <c r="CS1755" s="2554"/>
      <c r="CT1755" s="2554"/>
      <c r="CU1755" s="2554"/>
      <c r="CV1755" s="2554"/>
      <c r="CW1755" s="2554"/>
      <c r="CX1755" s="2554"/>
      <c r="CY1755" s="2554"/>
      <c r="CZ1755" s="2554"/>
      <c r="DA1755" s="2554"/>
      <c r="DB1755" s="2554"/>
      <c r="DC1755" s="2554"/>
      <c r="DD1755" s="2554"/>
      <c r="DE1755" s="2554"/>
      <c r="DF1755" s="2554"/>
      <c r="DG1755" s="2554"/>
      <c r="DH1755" s="2554"/>
      <c r="DI1755" s="2554"/>
      <c r="DJ1755" s="2554"/>
      <c r="DK1755" s="2554"/>
      <c r="DL1755" s="2554"/>
      <c r="DM1755" s="2554"/>
      <c r="DN1755" s="2554"/>
      <c r="DO1755" s="2554"/>
      <c r="DP1755" s="2475"/>
      <c r="DQ1755" s="477"/>
      <c r="DR1755" s="477"/>
      <c r="DS1755" s="477"/>
      <c r="DT1755" s="477"/>
      <c r="DU1755" s="477"/>
    </row>
    <row r="1756" spans="10:125" ht="29.25" customHeight="1">
      <c r="P1756" s="2452"/>
      <c r="Q1756" s="2472"/>
      <c r="R1756" s="2472"/>
      <c r="S1756" s="2472"/>
      <c r="T1756" s="2472"/>
      <c r="U1756" s="2472"/>
      <c r="V1756" s="2472"/>
      <c r="W1756" s="2472"/>
      <c r="X1756" s="2472"/>
      <c r="Y1756" s="2472"/>
      <c r="Z1756" s="2472"/>
      <c r="AA1756" s="2472"/>
      <c r="AB1756" s="2472"/>
      <c r="AC1756" s="2472"/>
      <c r="AD1756" s="2472"/>
      <c r="AE1756" s="2472"/>
      <c r="AF1756" s="2472"/>
      <c r="AG1756" s="2472"/>
      <c r="AH1756" s="2472"/>
      <c r="AI1756" s="2472"/>
      <c r="AJ1756" s="2472"/>
      <c r="AK1756" s="2472"/>
      <c r="AL1756" s="2472"/>
      <c r="AM1756" s="2472"/>
      <c r="AN1756" s="2472"/>
      <c r="AO1756" s="2454"/>
      <c r="AP1756" s="2473"/>
      <c r="AQ1756" s="2554"/>
      <c r="AR1756" s="2554"/>
      <c r="AS1756" s="2554"/>
      <c r="AT1756" s="2554"/>
      <c r="AU1756" s="2554"/>
      <c r="AV1756" s="2554"/>
      <c r="AW1756" s="2554"/>
      <c r="AX1756" s="2554"/>
      <c r="AY1756" s="2554"/>
      <c r="AZ1756" s="2554"/>
      <c r="BA1756" s="2554"/>
      <c r="BB1756" s="2554"/>
      <c r="BC1756" s="2554"/>
      <c r="BD1756" s="2554"/>
      <c r="BE1756" s="2554"/>
      <c r="BF1756" s="2554"/>
      <c r="BG1756" s="2554"/>
      <c r="BH1756" s="2554"/>
      <c r="BI1756" s="2554"/>
      <c r="BJ1756" s="2554"/>
      <c r="BK1756" s="2554"/>
      <c r="BL1756" s="2554"/>
      <c r="BM1756" s="2554"/>
      <c r="BN1756" s="2554"/>
      <c r="BO1756" s="2554"/>
      <c r="BP1756" s="2554"/>
      <c r="BQ1756" s="2554"/>
      <c r="BR1756" s="2554"/>
      <c r="BS1756" s="2554"/>
      <c r="BT1756" s="2554"/>
      <c r="BU1756" s="2554"/>
      <c r="BV1756" s="2554"/>
      <c r="BW1756" s="2554"/>
      <c r="BX1756" s="2554"/>
      <c r="BY1756" s="2554"/>
      <c r="BZ1756" s="2554"/>
      <c r="CA1756" s="2554"/>
      <c r="CB1756" s="2554"/>
      <c r="CC1756" s="2554"/>
      <c r="CD1756" s="2554"/>
      <c r="CE1756" s="2554"/>
      <c r="CF1756" s="2475"/>
      <c r="CG1756" s="2473"/>
      <c r="CH1756" s="2554"/>
      <c r="CI1756" s="2554"/>
      <c r="CJ1756" s="2554"/>
      <c r="CK1756" s="2554"/>
      <c r="CL1756" s="2554"/>
      <c r="CM1756" s="2554"/>
      <c r="CN1756" s="2554"/>
      <c r="CO1756" s="2554"/>
      <c r="CP1756" s="2554"/>
      <c r="CQ1756" s="2554"/>
      <c r="CR1756" s="2554"/>
      <c r="CS1756" s="2554"/>
      <c r="CT1756" s="2554"/>
      <c r="CU1756" s="2554"/>
      <c r="CV1756" s="2554"/>
      <c r="CW1756" s="2554"/>
      <c r="CX1756" s="2554"/>
      <c r="CY1756" s="2554"/>
      <c r="CZ1756" s="2554"/>
      <c r="DA1756" s="2554"/>
      <c r="DB1756" s="2554"/>
      <c r="DC1756" s="2554"/>
      <c r="DD1756" s="2554"/>
      <c r="DE1756" s="2554"/>
      <c r="DF1756" s="2554"/>
      <c r="DG1756" s="2554"/>
      <c r="DH1756" s="2554"/>
      <c r="DI1756" s="2554"/>
      <c r="DJ1756" s="2554"/>
      <c r="DK1756" s="2554"/>
      <c r="DL1756" s="2554"/>
      <c r="DM1756" s="2554"/>
      <c r="DN1756" s="2554"/>
      <c r="DO1756" s="2554"/>
      <c r="DP1756" s="2475"/>
      <c r="DQ1756" s="477"/>
      <c r="DR1756" s="477"/>
      <c r="DS1756" s="477"/>
      <c r="DT1756" s="477"/>
      <c r="DU1756" s="477"/>
    </row>
    <row r="1757" spans="10:125" ht="22.5" customHeight="1"/>
    <row r="1758" spans="10:125" ht="22.5" customHeight="1"/>
    <row r="1759" spans="10:125" ht="22.5" customHeight="1">
      <c r="J1759" s="2465" t="s">
        <v>1207</v>
      </c>
      <c r="K1759" s="2465"/>
      <c r="L1759" s="2465"/>
      <c r="M1759" s="2465"/>
      <c r="N1759" s="2465"/>
      <c r="O1759" s="2465"/>
      <c r="P1759" s="2465"/>
      <c r="Q1759" s="2465"/>
      <c r="R1759" s="2465"/>
      <c r="S1759" s="2465"/>
      <c r="T1759" s="2465"/>
      <c r="U1759" s="2465"/>
      <c r="V1759" s="2465"/>
      <c r="W1759" s="2465"/>
      <c r="X1759" s="2465"/>
      <c r="Y1759" s="2465"/>
      <c r="Z1759" s="2465"/>
      <c r="AA1759" s="2465"/>
      <c r="AB1759" s="2465"/>
      <c r="AC1759" s="2465"/>
      <c r="AD1759" s="2465"/>
      <c r="AE1759" s="2465"/>
      <c r="AF1759" s="2465"/>
      <c r="AG1759" s="2465"/>
      <c r="AH1759" s="2465"/>
      <c r="AI1759" s="2465"/>
      <c r="AJ1759" s="2465"/>
      <c r="AK1759" s="2465"/>
      <c r="AL1759" s="2465"/>
    </row>
    <row r="1760" spans="10:125" ht="12.75" customHeight="1"/>
    <row r="1761" spans="4:125" ht="30.75" customHeight="1">
      <c r="P1761" s="2465" t="s">
        <v>1208</v>
      </c>
      <c r="Q1761" s="2465"/>
      <c r="R1761" s="2465"/>
      <c r="S1761" s="2465"/>
      <c r="T1761" s="2465"/>
      <c r="U1761" s="2465"/>
      <c r="V1761" s="2465"/>
      <c r="W1761" s="2465"/>
      <c r="X1761" s="2465"/>
      <c r="Y1761" s="2465"/>
      <c r="Z1761" s="2465"/>
      <c r="AA1761" s="2465"/>
      <c r="AB1761" s="2465"/>
      <c r="AC1761" s="2465"/>
      <c r="AD1761" s="2465"/>
      <c r="AE1761" s="2465"/>
      <c r="AF1761" s="2465"/>
      <c r="AG1761" s="2465"/>
      <c r="AH1761" s="2465"/>
      <c r="AI1761" s="2465"/>
      <c r="AJ1761" s="2465"/>
      <c r="AK1761" s="2465"/>
      <c r="AL1761" s="2465"/>
      <c r="AM1761" s="2465"/>
      <c r="AN1761" s="2465"/>
      <c r="AO1761" s="2465"/>
      <c r="AP1761" s="2465"/>
      <c r="AQ1761" s="2465"/>
      <c r="AR1761" s="2465"/>
      <c r="AS1761" s="2465"/>
      <c r="AT1761" s="2465"/>
      <c r="AU1761" s="2465"/>
      <c r="AV1761" s="2465"/>
      <c r="AW1761" s="2465"/>
      <c r="AX1761" s="2465"/>
      <c r="AY1761" s="2465"/>
      <c r="AZ1761" s="2465"/>
      <c r="BA1761" s="2465"/>
      <c r="BB1761" s="2465"/>
      <c r="BC1761" s="2465"/>
      <c r="BD1761" s="2465"/>
      <c r="BE1761" s="2465"/>
      <c r="BF1761" s="2465"/>
      <c r="BG1761" s="2465"/>
      <c r="BH1761" s="2465"/>
      <c r="BI1761" s="2465"/>
      <c r="BJ1761" s="2465"/>
      <c r="BK1761" s="2465"/>
      <c r="BL1761" s="2465"/>
      <c r="BM1761" s="2465"/>
      <c r="BN1761" s="2465"/>
      <c r="BO1761" s="2465"/>
      <c r="BP1761" s="2465"/>
      <c r="BQ1761" s="2465"/>
      <c r="BR1761" s="2465"/>
      <c r="BS1761" s="2465"/>
      <c r="BT1761" s="2465"/>
      <c r="BU1761" s="2465"/>
      <c r="BV1761" s="2465"/>
      <c r="BW1761" s="2465"/>
      <c r="BX1761" s="2465"/>
      <c r="BY1761" s="2465"/>
      <c r="BZ1761" s="2465"/>
      <c r="CA1761" s="2465"/>
      <c r="CB1761" s="2465"/>
      <c r="CC1761" s="2465"/>
      <c r="CD1761" s="2465"/>
      <c r="CE1761" s="2465"/>
      <c r="CF1761" s="2465"/>
      <c r="CG1761" s="2465"/>
      <c r="CH1761" s="2465"/>
      <c r="CI1761" s="2465"/>
      <c r="CJ1761" s="2465"/>
      <c r="CK1761" s="2465"/>
      <c r="CL1761" s="2465"/>
      <c r="CM1761" s="2465"/>
      <c r="CN1761" s="2465"/>
      <c r="CO1761" s="2465"/>
      <c r="CP1761" s="2465"/>
      <c r="CQ1761" s="2465"/>
      <c r="CR1761" s="2465"/>
      <c r="CS1761" s="2465"/>
      <c r="CT1761" s="2465"/>
      <c r="CU1761" s="2465"/>
      <c r="CV1761" s="2465"/>
      <c r="CW1761" s="2465"/>
      <c r="CX1761" s="2465"/>
      <c r="CY1761" s="2465"/>
      <c r="CZ1761" s="2465"/>
      <c r="DA1761" s="2465"/>
      <c r="DB1761" s="2465"/>
      <c r="DC1761" s="2465"/>
      <c r="DD1761" s="2465"/>
      <c r="DE1761" s="2465"/>
      <c r="DF1761" s="2465"/>
      <c r="DG1761" s="2465"/>
      <c r="DH1761" s="2465"/>
      <c r="DI1761" s="2465"/>
      <c r="DJ1761" s="2465"/>
      <c r="DK1761" s="2465"/>
      <c r="DL1761" s="2465"/>
      <c r="DM1761" s="2465"/>
      <c r="DN1761" s="2465"/>
      <c r="DO1761" s="2465"/>
      <c r="DP1761" s="2465"/>
      <c r="DQ1761" s="2465"/>
      <c r="DR1761" s="2465"/>
      <c r="DS1761" s="2465"/>
      <c r="DT1761" s="2465"/>
      <c r="DU1761" s="2465"/>
    </row>
    <row r="1762" spans="4:125" ht="30.75" customHeight="1">
      <c r="P1762" s="2465" t="s">
        <v>1212</v>
      </c>
      <c r="Q1762" s="2465"/>
      <c r="R1762" s="2465"/>
      <c r="S1762" s="2465"/>
      <c r="T1762" s="2465"/>
      <c r="U1762" s="2465"/>
      <c r="V1762" s="2465"/>
      <c r="W1762" s="2465"/>
      <c r="X1762" s="2465"/>
      <c r="Y1762" s="2465"/>
      <c r="Z1762" s="2465"/>
      <c r="AA1762" s="2465"/>
      <c r="AB1762" s="2465"/>
      <c r="AC1762" s="2465"/>
      <c r="AD1762" s="2465"/>
      <c r="AE1762" s="2465"/>
      <c r="AF1762" s="2465"/>
      <c r="AG1762" s="2465"/>
      <c r="AH1762" s="2465"/>
      <c r="AI1762" s="2465"/>
      <c r="AJ1762" s="2465"/>
      <c r="AK1762" s="2465"/>
      <c r="AL1762" s="2465"/>
      <c r="AM1762" s="2465"/>
      <c r="AN1762" s="2465"/>
      <c r="AO1762" s="2465"/>
      <c r="AP1762" s="2465"/>
      <c r="AQ1762" s="2465"/>
      <c r="AR1762" s="2465"/>
      <c r="AS1762" s="2465"/>
      <c r="AT1762" s="2465"/>
      <c r="AU1762" s="2465"/>
      <c r="AV1762" s="2465"/>
      <c r="AW1762" s="2465"/>
      <c r="AX1762" s="2465"/>
      <c r="AY1762" s="2465"/>
      <c r="AZ1762" s="2465"/>
      <c r="BA1762" s="2465"/>
      <c r="BB1762" s="2465"/>
      <c r="BC1762" s="2465"/>
      <c r="BD1762" s="2465"/>
      <c r="BE1762" s="2465"/>
      <c r="BF1762" s="2465"/>
      <c r="BG1762" s="2465"/>
      <c r="BH1762" s="2465"/>
      <c r="BI1762" s="2465"/>
      <c r="BJ1762" s="2465"/>
      <c r="BK1762" s="2465"/>
      <c r="BL1762" s="2465"/>
      <c r="BM1762" s="2465"/>
      <c r="BN1762" s="2465"/>
      <c r="BO1762" s="2465"/>
      <c r="BP1762" s="2465"/>
      <c r="BQ1762" s="2465"/>
      <c r="BR1762" s="2465"/>
      <c r="BS1762" s="2465"/>
      <c r="BT1762" s="2465"/>
      <c r="BU1762" s="2465"/>
      <c r="BV1762" s="2465"/>
      <c r="BW1762" s="2465"/>
      <c r="BX1762" s="2465"/>
      <c r="BY1762" s="2465"/>
      <c r="BZ1762" s="2465"/>
      <c r="CA1762" s="2465"/>
      <c r="CB1762" s="2465"/>
      <c r="CC1762" s="2465"/>
      <c r="CD1762" s="2465"/>
      <c r="CE1762" s="2465"/>
      <c r="CF1762" s="2465"/>
      <c r="CG1762" s="2465"/>
      <c r="CH1762" s="2465"/>
      <c r="CI1762" s="2465"/>
      <c r="CJ1762" s="2465"/>
      <c r="CK1762" s="2465"/>
      <c r="CL1762" s="2465"/>
      <c r="CM1762" s="2465"/>
      <c r="CN1762" s="2465"/>
      <c r="CO1762" s="2465"/>
      <c r="CP1762" s="2465"/>
      <c r="CQ1762" s="2465"/>
      <c r="CR1762" s="2465"/>
      <c r="CS1762" s="2465"/>
      <c r="CT1762" s="2465"/>
      <c r="CU1762" s="2465"/>
      <c r="CV1762" s="2465"/>
      <c r="CW1762" s="2465"/>
      <c r="CX1762" s="2465"/>
      <c r="CY1762" s="2465"/>
      <c r="CZ1762" s="2465"/>
      <c r="DA1762" s="2465"/>
      <c r="DB1762" s="2465"/>
      <c r="DC1762" s="2465"/>
      <c r="DD1762" s="2465"/>
      <c r="DE1762" s="2465"/>
      <c r="DF1762" s="2465"/>
      <c r="DG1762" s="2465"/>
      <c r="DH1762" s="2465"/>
      <c r="DI1762" s="2465"/>
      <c r="DJ1762" s="2465"/>
      <c r="DK1762" s="2465"/>
      <c r="DL1762" s="2465"/>
      <c r="DM1762" s="2465"/>
      <c r="DN1762" s="2465"/>
      <c r="DO1762" s="2465"/>
      <c r="DP1762" s="2465"/>
      <c r="DQ1762" s="2465"/>
      <c r="DR1762" s="2465"/>
      <c r="DS1762" s="2465"/>
      <c r="DT1762" s="2465"/>
      <c r="DU1762" s="2465"/>
    </row>
    <row r="1763" spans="4:125" ht="30.75" customHeight="1">
      <c r="P1763" s="2465" t="s">
        <v>1213</v>
      </c>
      <c r="Q1763" s="2465"/>
      <c r="R1763" s="2465"/>
      <c r="S1763" s="2465"/>
      <c r="T1763" s="2465"/>
      <c r="U1763" s="2465"/>
      <c r="V1763" s="2465"/>
      <c r="W1763" s="2465"/>
      <c r="X1763" s="2465"/>
      <c r="Y1763" s="2465"/>
      <c r="Z1763" s="2465"/>
      <c r="AA1763" s="2465"/>
      <c r="AB1763" s="2465"/>
      <c r="AC1763" s="2465"/>
      <c r="AD1763" s="2465"/>
      <c r="AE1763" s="2465"/>
      <c r="AF1763" s="2465"/>
      <c r="AG1763" s="2465"/>
      <c r="AH1763" s="2465"/>
      <c r="AI1763" s="2465"/>
      <c r="AJ1763" s="2465"/>
      <c r="AK1763" s="2465"/>
      <c r="AL1763" s="2465"/>
      <c r="AM1763" s="2465"/>
      <c r="AN1763" s="2465"/>
      <c r="AO1763" s="2465"/>
      <c r="AP1763" s="2465"/>
      <c r="AQ1763" s="2465"/>
      <c r="AR1763" s="2465"/>
      <c r="AS1763" s="2465"/>
      <c r="AT1763" s="2465"/>
      <c r="AU1763" s="2465"/>
      <c r="AV1763" s="2465"/>
      <c r="AW1763" s="2465"/>
      <c r="AX1763" s="2465"/>
      <c r="AY1763" s="2465"/>
      <c r="AZ1763" s="2465"/>
      <c r="BA1763" s="2465"/>
      <c r="BB1763" s="2465"/>
      <c r="BC1763" s="2465"/>
      <c r="BD1763" s="2465"/>
      <c r="BE1763" s="2465"/>
      <c r="BF1763" s="2465"/>
      <c r="BG1763" s="2465"/>
      <c r="BH1763" s="2465"/>
      <c r="BI1763" s="2465"/>
      <c r="BJ1763" s="2465"/>
      <c r="BK1763" s="2465"/>
      <c r="BL1763" s="2465"/>
      <c r="BM1763" s="2465"/>
      <c r="BN1763" s="2465"/>
      <c r="BO1763" s="2465"/>
      <c r="BP1763" s="2465"/>
      <c r="BQ1763" s="2465"/>
      <c r="BR1763" s="2465"/>
      <c r="BS1763" s="2465"/>
      <c r="BT1763" s="2465"/>
      <c r="BU1763" s="2465"/>
      <c r="BV1763" s="2465"/>
      <c r="BW1763" s="2465"/>
      <c r="BX1763" s="2465"/>
      <c r="BY1763" s="2465"/>
      <c r="BZ1763" s="2465"/>
      <c r="CA1763" s="2465"/>
      <c r="CB1763" s="2465"/>
      <c r="CC1763" s="2465"/>
      <c r="CD1763" s="2465"/>
      <c r="CE1763" s="2465"/>
      <c r="CF1763" s="2465"/>
      <c r="CG1763" s="2465"/>
      <c r="CH1763" s="2465"/>
      <c r="CI1763" s="2465"/>
      <c r="CJ1763" s="2465"/>
      <c r="CK1763" s="2465"/>
      <c r="CL1763" s="2465"/>
      <c r="CM1763" s="2465"/>
      <c r="CN1763" s="2465"/>
      <c r="CO1763" s="2465"/>
      <c r="CP1763" s="2465"/>
      <c r="CQ1763" s="2465"/>
      <c r="CR1763" s="2465"/>
      <c r="CS1763" s="2465"/>
      <c r="CT1763" s="2465"/>
      <c r="CU1763" s="2465"/>
      <c r="CV1763" s="2465"/>
      <c r="CW1763" s="2465"/>
      <c r="CX1763" s="2465"/>
      <c r="CY1763" s="2465"/>
      <c r="CZ1763" s="2465"/>
      <c r="DA1763" s="2465"/>
      <c r="DB1763" s="2465"/>
      <c r="DC1763" s="2465"/>
      <c r="DD1763" s="2465"/>
      <c r="DE1763" s="2465"/>
      <c r="DF1763" s="2465"/>
      <c r="DG1763" s="2465"/>
      <c r="DH1763" s="2465"/>
      <c r="DI1763" s="2465"/>
      <c r="DJ1763" s="2465"/>
      <c r="DK1763" s="2465"/>
      <c r="DL1763" s="2465"/>
      <c r="DM1763" s="2465"/>
      <c r="DN1763" s="2465"/>
      <c r="DO1763" s="2465"/>
      <c r="DP1763" s="2465"/>
      <c r="DQ1763" s="2465"/>
      <c r="DR1763" s="2465"/>
      <c r="DS1763" s="2465"/>
      <c r="DT1763" s="2465"/>
      <c r="DU1763" s="2465"/>
    </row>
    <row r="1764" spans="4:125" ht="30.75" customHeight="1">
      <c r="P1764" s="2465" t="s">
        <v>1214</v>
      </c>
      <c r="Q1764" s="2465"/>
      <c r="R1764" s="2465"/>
      <c r="S1764" s="2465"/>
      <c r="T1764" s="2465"/>
      <c r="U1764" s="2465"/>
      <c r="V1764" s="2465"/>
      <c r="W1764" s="2465"/>
      <c r="X1764" s="2465"/>
      <c r="Y1764" s="2465"/>
      <c r="Z1764" s="2465"/>
      <c r="AA1764" s="2465"/>
      <c r="AB1764" s="2465"/>
      <c r="AC1764" s="2465"/>
      <c r="AD1764" s="2465"/>
      <c r="AE1764" s="2465"/>
      <c r="AF1764" s="2465"/>
      <c r="AG1764" s="2465"/>
      <c r="AH1764" s="2465"/>
      <c r="AI1764" s="2465"/>
      <c r="AJ1764" s="2465"/>
      <c r="AK1764" s="2465"/>
      <c r="AL1764" s="2465"/>
      <c r="AM1764" s="2465"/>
      <c r="AN1764" s="2465"/>
      <c r="AO1764" s="2465"/>
      <c r="AP1764" s="2465"/>
      <c r="AQ1764" s="2465"/>
      <c r="AR1764" s="2465"/>
      <c r="AS1764" s="2465"/>
      <c r="AT1764" s="2465"/>
      <c r="AU1764" s="2465"/>
      <c r="AV1764" s="2465"/>
      <c r="AW1764" s="2465"/>
      <c r="AX1764" s="2465"/>
      <c r="AY1764" s="2465"/>
      <c r="AZ1764" s="2465"/>
      <c r="BA1764" s="2465"/>
      <c r="BB1764" s="2465"/>
      <c r="BC1764" s="2465"/>
      <c r="BD1764" s="2465"/>
      <c r="BE1764" s="2465"/>
      <c r="BF1764" s="2465"/>
      <c r="BG1764" s="2465"/>
      <c r="BH1764" s="2465"/>
      <c r="BI1764" s="2465"/>
      <c r="BJ1764" s="2465"/>
      <c r="BK1764" s="2465"/>
      <c r="BL1764" s="2465"/>
      <c r="BM1764" s="2465"/>
      <c r="BN1764" s="2465"/>
      <c r="BO1764" s="2465"/>
      <c r="BP1764" s="2465"/>
      <c r="BQ1764" s="2465"/>
      <c r="BR1764" s="2465"/>
      <c r="BS1764" s="2465"/>
      <c r="BT1764" s="2465"/>
      <c r="BU1764" s="2465"/>
      <c r="BV1764" s="2465"/>
      <c r="BW1764" s="2465"/>
      <c r="BX1764" s="2465"/>
      <c r="BY1764" s="2465"/>
      <c r="BZ1764" s="2465"/>
      <c r="CA1764" s="2465"/>
      <c r="CB1764" s="2465"/>
      <c r="CC1764" s="2465"/>
      <c r="CD1764" s="2465"/>
      <c r="CE1764" s="2465"/>
      <c r="CF1764" s="2465"/>
      <c r="CG1764" s="2465"/>
      <c r="CH1764" s="2465"/>
      <c r="CI1764" s="2465"/>
      <c r="CJ1764" s="2465"/>
      <c r="CK1764" s="2465"/>
      <c r="CL1764" s="2465"/>
      <c r="CM1764" s="2465"/>
      <c r="CN1764" s="2465"/>
      <c r="CO1764" s="2465"/>
      <c r="CP1764" s="2465"/>
      <c r="CQ1764" s="2465"/>
      <c r="CR1764" s="2465"/>
      <c r="CS1764" s="2465"/>
      <c r="CT1764" s="2465"/>
      <c r="CU1764" s="2465"/>
      <c r="CV1764" s="2465"/>
      <c r="CW1764" s="2465"/>
      <c r="CX1764" s="2465"/>
      <c r="CY1764" s="2465"/>
      <c r="CZ1764" s="2465"/>
      <c r="DA1764" s="2465"/>
      <c r="DB1764" s="2465"/>
      <c r="DC1764" s="2465"/>
      <c r="DD1764" s="2465"/>
      <c r="DE1764" s="2465"/>
      <c r="DF1764" s="2465"/>
      <c r="DG1764" s="2465"/>
      <c r="DH1764" s="2465"/>
      <c r="DI1764" s="2465"/>
      <c r="DJ1764" s="2465"/>
      <c r="DK1764" s="2465"/>
      <c r="DL1764" s="2465"/>
      <c r="DM1764" s="2465"/>
      <c r="DN1764" s="2465"/>
      <c r="DO1764" s="2465"/>
      <c r="DP1764" s="2465"/>
      <c r="DQ1764" s="2465"/>
      <c r="DR1764" s="2465"/>
      <c r="DS1764" s="2465"/>
      <c r="DT1764" s="2465"/>
      <c r="DU1764" s="2465"/>
    </row>
    <row r="1765" spans="4:125" ht="30.75" customHeight="1">
      <c r="P1765" s="2465" t="s">
        <v>1215</v>
      </c>
      <c r="Q1765" s="2465"/>
      <c r="R1765" s="2465"/>
      <c r="S1765" s="2465"/>
      <c r="T1765" s="2465"/>
      <c r="U1765" s="2465"/>
      <c r="V1765" s="2465"/>
      <c r="W1765" s="2465"/>
      <c r="X1765" s="2465"/>
      <c r="Y1765" s="2465"/>
      <c r="Z1765" s="2465"/>
      <c r="AA1765" s="2465"/>
      <c r="AB1765" s="2465"/>
      <c r="AC1765" s="2465"/>
      <c r="AD1765" s="2465"/>
      <c r="AE1765" s="2465"/>
      <c r="AF1765" s="2465"/>
      <c r="AG1765" s="2465"/>
      <c r="AH1765" s="2465"/>
      <c r="AI1765" s="2465"/>
      <c r="AJ1765" s="2465"/>
      <c r="AK1765" s="2465"/>
      <c r="AL1765" s="2465"/>
      <c r="AM1765" s="2465"/>
      <c r="AN1765" s="2465"/>
      <c r="AO1765" s="2465"/>
      <c r="AP1765" s="2465"/>
      <c r="AQ1765" s="2465"/>
      <c r="AR1765" s="2465"/>
      <c r="AS1765" s="2465"/>
      <c r="AT1765" s="2465"/>
      <c r="AU1765" s="2465"/>
      <c r="AV1765" s="2465"/>
      <c r="AW1765" s="2465"/>
      <c r="AX1765" s="2465"/>
      <c r="AY1765" s="2465"/>
      <c r="AZ1765" s="2465"/>
      <c r="BA1765" s="2465"/>
      <c r="BB1765" s="2465"/>
      <c r="BC1765" s="2465"/>
      <c r="BD1765" s="2465"/>
      <c r="BE1765" s="2465"/>
      <c r="BF1765" s="2465"/>
      <c r="BG1765" s="2465"/>
      <c r="BH1765" s="2465"/>
      <c r="BI1765" s="2465"/>
      <c r="BJ1765" s="2465"/>
      <c r="BK1765" s="2465"/>
      <c r="BL1765" s="2465"/>
      <c r="BM1765" s="2465"/>
      <c r="BN1765" s="2465"/>
      <c r="BO1765" s="2465"/>
      <c r="BP1765" s="2465"/>
      <c r="BQ1765" s="2465"/>
      <c r="BR1765" s="2465"/>
      <c r="BS1765" s="2465"/>
      <c r="BT1765" s="2465"/>
      <c r="BU1765" s="2465"/>
      <c r="BV1765" s="2465"/>
      <c r="BW1765" s="2465"/>
      <c r="BX1765" s="2465"/>
      <c r="BY1765" s="2465"/>
      <c r="BZ1765" s="2465"/>
      <c r="CA1765" s="2465"/>
      <c r="CB1765" s="2465"/>
      <c r="CC1765" s="2465"/>
      <c r="CD1765" s="2465"/>
      <c r="CE1765" s="2465"/>
      <c r="CF1765" s="2465"/>
      <c r="CG1765" s="2465"/>
      <c r="CH1765" s="2465"/>
      <c r="CI1765" s="2465"/>
      <c r="CJ1765" s="2465"/>
      <c r="CK1765" s="2465"/>
      <c r="CL1765" s="2465"/>
      <c r="CM1765" s="2465"/>
      <c r="CN1765" s="2465"/>
      <c r="CO1765" s="2465"/>
      <c r="CP1765" s="2465"/>
      <c r="CQ1765" s="2465"/>
      <c r="CR1765" s="2465"/>
      <c r="CS1765" s="2465"/>
      <c r="CT1765" s="2465"/>
      <c r="CU1765" s="2465"/>
      <c r="CV1765" s="2465"/>
      <c r="CW1765" s="2465"/>
      <c r="CX1765" s="2465"/>
      <c r="CY1765" s="2465"/>
      <c r="CZ1765" s="2465"/>
      <c r="DA1765" s="2465"/>
      <c r="DB1765" s="2465"/>
      <c r="DC1765" s="2465"/>
      <c r="DD1765" s="2465"/>
      <c r="DE1765" s="2465"/>
      <c r="DF1765" s="2465"/>
      <c r="DG1765" s="2465"/>
      <c r="DH1765" s="2465"/>
      <c r="DI1765" s="2465"/>
      <c r="DJ1765" s="2465"/>
      <c r="DK1765" s="2465"/>
      <c r="DL1765" s="2465"/>
      <c r="DM1765" s="2465"/>
      <c r="DN1765" s="2465"/>
      <c r="DO1765" s="2465"/>
      <c r="DP1765" s="2465"/>
      <c r="DQ1765" s="2465"/>
      <c r="DR1765" s="2465"/>
      <c r="DS1765" s="2465"/>
      <c r="DT1765" s="2465"/>
      <c r="DU1765" s="2465"/>
    </row>
    <row r="1766" spans="4:125" ht="22.5" customHeight="1"/>
    <row r="1767" spans="4:125" ht="22.5" customHeight="1">
      <c r="J1767" s="2465" t="s">
        <v>1216</v>
      </c>
      <c r="K1767" s="2465"/>
      <c r="L1767" s="2465"/>
      <c r="M1767" s="2465"/>
      <c r="N1767" s="2465"/>
      <c r="O1767" s="2465"/>
      <c r="P1767" s="2465"/>
      <c r="Q1767" s="2465"/>
      <c r="R1767" s="2465"/>
      <c r="S1767" s="2465"/>
      <c r="T1767" s="2465"/>
      <c r="U1767" s="2465"/>
      <c r="V1767" s="2465"/>
      <c r="W1767" s="2465"/>
      <c r="X1767" s="2465"/>
      <c r="Y1767" s="2465"/>
      <c r="Z1767" s="2465"/>
      <c r="AA1767" s="2465"/>
      <c r="AB1767" s="2465"/>
      <c r="AC1767" s="2465"/>
      <c r="AD1767" s="2465"/>
      <c r="AE1767" s="2465"/>
      <c r="AF1767" s="2465"/>
      <c r="AG1767" s="2465"/>
      <c r="AH1767" s="2465"/>
      <c r="AI1767" s="2465"/>
      <c r="AJ1767" s="2465"/>
      <c r="AK1767" s="2465"/>
      <c r="AL1767" s="2465"/>
    </row>
    <row r="1768" spans="4:125" ht="12.75" customHeight="1"/>
    <row r="1769" spans="4:125" ht="30.75" customHeight="1">
      <c r="P1769" s="2465" t="s">
        <v>1217</v>
      </c>
      <c r="Q1769" s="2465"/>
      <c r="R1769" s="2465"/>
      <c r="S1769" s="2465"/>
      <c r="T1769" s="2465"/>
      <c r="U1769" s="2465"/>
      <c r="V1769" s="2465"/>
      <c r="W1769" s="2465"/>
      <c r="X1769" s="2465"/>
      <c r="Y1769" s="2465"/>
      <c r="Z1769" s="2465"/>
      <c r="AA1769" s="2465"/>
      <c r="AB1769" s="2465"/>
      <c r="AC1769" s="2465"/>
      <c r="AD1769" s="2465"/>
      <c r="AE1769" s="2465"/>
      <c r="AF1769" s="2465"/>
      <c r="AG1769" s="2465"/>
      <c r="AH1769" s="2465"/>
      <c r="AI1769" s="2465"/>
      <c r="AJ1769" s="2465"/>
      <c r="AK1769" s="2465"/>
      <c r="AL1769" s="2465"/>
      <c r="AM1769" s="2465"/>
      <c r="AN1769" s="2465"/>
      <c r="AO1769" s="2465"/>
      <c r="AP1769" s="2465"/>
      <c r="AQ1769" s="2465"/>
      <c r="AR1769" s="2465"/>
      <c r="AS1769" s="2465"/>
      <c r="AT1769" s="2465"/>
      <c r="AU1769" s="2465"/>
      <c r="AV1769" s="2465"/>
      <c r="AW1769" s="2465"/>
      <c r="AX1769" s="2465"/>
      <c r="AY1769" s="2465"/>
      <c r="AZ1769" s="2465"/>
      <c r="BA1769" s="2465"/>
      <c r="BB1769" s="2465"/>
      <c r="BC1769" s="2465"/>
      <c r="BD1769" s="2465"/>
      <c r="BE1769" s="2465"/>
      <c r="BF1769" s="2465"/>
      <c r="BG1769" s="2465"/>
      <c r="BH1769" s="2465"/>
      <c r="BI1769" s="2465"/>
      <c r="BJ1769" s="2465"/>
      <c r="BK1769" s="2465"/>
      <c r="BL1769" s="2465"/>
      <c r="BM1769" s="2465"/>
      <c r="BN1769" s="2465"/>
      <c r="BO1769" s="2465"/>
      <c r="BP1769" s="2465"/>
      <c r="BQ1769" s="2465"/>
      <c r="BR1769" s="2465"/>
      <c r="BS1769" s="2465"/>
      <c r="BT1769" s="2465"/>
      <c r="BU1769" s="2465"/>
      <c r="BV1769" s="2465"/>
      <c r="BW1769" s="2465"/>
      <c r="BX1769" s="2465"/>
      <c r="BY1769" s="2465"/>
      <c r="BZ1769" s="2465"/>
      <c r="CA1769" s="2465"/>
      <c r="CB1769" s="2465"/>
      <c r="CC1769" s="2465"/>
      <c r="CD1769" s="2465"/>
      <c r="CE1769" s="2465"/>
      <c r="CF1769" s="2465"/>
      <c r="CG1769" s="2465"/>
      <c r="CH1769" s="2465"/>
      <c r="CI1769" s="2465"/>
      <c r="CJ1769" s="2465"/>
      <c r="CK1769" s="2465"/>
      <c r="CL1769" s="2465"/>
      <c r="CM1769" s="2465"/>
      <c r="CN1769" s="2465"/>
      <c r="CO1769" s="2465"/>
      <c r="CP1769" s="2465"/>
      <c r="CQ1769" s="2465"/>
      <c r="CR1769" s="2465"/>
      <c r="CS1769" s="2465"/>
      <c r="CT1769" s="2465"/>
      <c r="CU1769" s="2465"/>
      <c r="CV1769" s="2465"/>
      <c r="CW1769" s="2465"/>
      <c r="CX1769" s="2465"/>
      <c r="CY1769" s="2465"/>
      <c r="CZ1769" s="2465"/>
      <c r="DA1769" s="2465"/>
      <c r="DB1769" s="2465"/>
      <c r="DC1769" s="2465"/>
      <c r="DD1769" s="2465"/>
      <c r="DE1769" s="2465"/>
      <c r="DF1769" s="2465"/>
      <c r="DG1769" s="2465"/>
      <c r="DH1769" s="2465"/>
      <c r="DI1769" s="2465"/>
      <c r="DJ1769" s="2465"/>
      <c r="DK1769" s="2465"/>
      <c r="DL1769" s="2465"/>
      <c r="DM1769" s="2465"/>
      <c r="DN1769" s="2465"/>
      <c r="DO1769" s="2465"/>
      <c r="DP1769" s="2465"/>
      <c r="DQ1769" s="2465"/>
      <c r="DR1769" s="2465"/>
      <c r="DS1769" s="2465"/>
      <c r="DT1769" s="2465"/>
      <c r="DU1769" s="2465"/>
    </row>
    <row r="1770" spans="4:125" ht="30.75" customHeight="1">
      <c r="P1770" s="2465" t="s">
        <v>1218</v>
      </c>
      <c r="Q1770" s="2465"/>
      <c r="R1770" s="2465"/>
      <c r="S1770" s="2465"/>
      <c r="T1770" s="2465"/>
      <c r="U1770" s="2465"/>
      <c r="V1770" s="2465"/>
      <c r="W1770" s="2465"/>
      <c r="X1770" s="2465"/>
      <c r="Y1770" s="2465"/>
      <c r="Z1770" s="2465"/>
      <c r="AA1770" s="2465"/>
      <c r="AB1770" s="2465"/>
      <c r="AC1770" s="2465"/>
      <c r="AD1770" s="2465"/>
      <c r="AE1770" s="2465"/>
      <c r="AF1770" s="2465"/>
      <c r="AG1770" s="2465"/>
      <c r="AH1770" s="2465"/>
      <c r="AI1770" s="2465"/>
      <c r="AJ1770" s="2465"/>
      <c r="AK1770" s="2465"/>
      <c r="AL1770" s="2465"/>
      <c r="AM1770" s="2465"/>
      <c r="AN1770" s="2465"/>
      <c r="AO1770" s="2465"/>
      <c r="AP1770" s="2465"/>
      <c r="AQ1770" s="2465"/>
      <c r="AR1770" s="2465"/>
      <c r="AS1770" s="2465"/>
      <c r="AT1770" s="2465"/>
      <c r="AU1770" s="2465"/>
      <c r="AV1770" s="2465"/>
      <c r="AW1770" s="2465"/>
      <c r="AX1770" s="2465"/>
      <c r="AY1770" s="2465"/>
      <c r="AZ1770" s="2465"/>
      <c r="BA1770" s="2465"/>
      <c r="BB1770" s="2465"/>
      <c r="BC1770" s="2465"/>
      <c r="BD1770" s="2465"/>
      <c r="BE1770" s="2465"/>
      <c r="BF1770" s="2465"/>
      <c r="BG1770" s="2465"/>
      <c r="BH1770" s="2465"/>
      <c r="BI1770" s="2465"/>
      <c r="BJ1770" s="2465"/>
      <c r="BK1770" s="2465"/>
      <c r="BL1770" s="2465"/>
      <c r="BM1770" s="2465"/>
      <c r="BN1770" s="2465"/>
      <c r="BO1770" s="2465"/>
      <c r="BP1770" s="2465"/>
      <c r="BQ1770" s="2465"/>
      <c r="BR1770" s="2465"/>
      <c r="BS1770" s="2465"/>
      <c r="BT1770" s="2465"/>
      <c r="BU1770" s="2465"/>
      <c r="BV1770" s="2465"/>
      <c r="BW1770" s="2465"/>
      <c r="BX1770" s="2465"/>
      <c r="BY1770" s="2465"/>
      <c r="BZ1770" s="2465"/>
      <c r="CA1770" s="2465"/>
      <c r="CB1770" s="2465"/>
      <c r="CC1770" s="2465"/>
      <c r="CD1770" s="2465"/>
      <c r="CE1770" s="2465"/>
      <c r="CF1770" s="2465"/>
      <c r="CG1770" s="2465"/>
      <c r="CH1770" s="2465"/>
      <c r="CI1770" s="2465"/>
      <c r="CJ1770" s="2465"/>
      <c r="CK1770" s="2465"/>
      <c r="CL1770" s="2465"/>
      <c r="CM1770" s="2465"/>
      <c r="CN1770" s="2465"/>
      <c r="CO1770" s="2465"/>
      <c r="CP1770" s="2465"/>
      <c r="CQ1770" s="2465"/>
      <c r="CR1770" s="2465"/>
      <c r="CS1770" s="2465"/>
      <c r="CT1770" s="2465"/>
      <c r="CU1770" s="2465"/>
      <c r="CV1770" s="2465"/>
      <c r="CW1770" s="2465"/>
      <c r="CX1770" s="2465"/>
      <c r="CY1770" s="2465"/>
      <c r="CZ1770" s="2465"/>
      <c r="DA1770" s="2465"/>
      <c r="DB1770" s="2465"/>
      <c r="DC1770" s="2465"/>
      <c r="DD1770" s="2465"/>
      <c r="DE1770" s="2465"/>
      <c r="DF1770" s="2465"/>
      <c r="DG1770" s="2465"/>
      <c r="DH1770" s="2465"/>
      <c r="DI1770" s="2465"/>
      <c r="DJ1770" s="2465"/>
      <c r="DK1770" s="2465"/>
      <c r="DL1770" s="2465"/>
      <c r="DM1770" s="2465"/>
      <c r="DN1770" s="2465"/>
      <c r="DO1770" s="2465"/>
      <c r="DP1770" s="2465"/>
      <c r="DQ1770" s="2465"/>
      <c r="DR1770" s="2465"/>
      <c r="DS1770" s="2465"/>
      <c r="DT1770" s="2465"/>
      <c r="DU1770" s="2465"/>
    </row>
    <row r="1771" spans="4:125" ht="30.75" customHeight="1">
      <c r="P1771" s="2465" t="s">
        <v>1219</v>
      </c>
      <c r="Q1771" s="2465"/>
      <c r="R1771" s="2465"/>
      <c r="S1771" s="2465"/>
      <c r="T1771" s="2465"/>
      <c r="U1771" s="2465"/>
      <c r="V1771" s="2465"/>
      <c r="W1771" s="2465"/>
      <c r="X1771" s="2465"/>
      <c r="Y1771" s="2465"/>
      <c r="Z1771" s="2465"/>
      <c r="AA1771" s="2465"/>
      <c r="AB1771" s="2465"/>
      <c r="AC1771" s="2465"/>
      <c r="AD1771" s="2465"/>
      <c r="AE1771" s="2465"/>
      <c r="AF1771" s="2465"/>
      <c r="AG1771" s="2465"/>
      <c r="AH1771" s="2465"/>
      <c r="AI1771" s="2465"/>
      <c r="AJ1771" s="2465"/>
      <c r="AK1771" s="2465"/>
      <c r="AL1771" s="2465"/>
      <c r="AM1771" s="2465"/>
      <c r="AN1771" s="2465"/>
      <c r="AO1771" s="2465"/>
      <c r="AP1771" s="2465"/>
      <c r="AQ1771" s="2465"/>
      <c r="AR1771" s="2465"/>
      <c r="AS1771" s="2465"/>
      <c r="AT1771" s="2465"/>
      <c r="AU1771" s="2465"/>
      <c r="AV1771" s="2465"/>
      <c r="AW1771" s="2465"/>
      <c r="AX1771" s="2465"/>
      <c r="AY1771" s="2465"/>
      <c r="AZ1771" s="2465"/>
      <c r="BA1771" s="2465"/>
      <c r="BB1771" s="2465"/>
      <c r="BC1771" s="2465"/>
      <c r="BD1771" s="2465"/>
      <c r="BE1771" s="2465"/>
      <c r="BF1771" s="2465"/>
      <c r="BG1771" s="2465"/>
      <c r="BH1771" s="2465"/>
      <c r="BI1771" s="2465"/>
      <c r="BJ1771" s="2465"/>
      <c r="BK1771" s="2465"/>
      <c r="BL1771" s="2465"/>
      <c r="BM1771" s="2465"/>
      <c r="BN1771" s="2465"/>
      <c r="BO1771" s="2465"/>
      <c r="BP1771" s="2465"/>
      <c r="BQ1771" s="2465"/>
      <c r="BR1771" s="2465"/>
      <c r="BS1771" s="2465"/>
      <c r="BT1771" s="2465"/>
      <c r="BU1771" s="2465"/>
      <c r="BV1771" s="2465"/>
      <c r="BW1771" s="2465"/>
      <c r="BX1771" s="2465"/>
      <c r="BY1771" s="2465"/>
      <c r="BZ1771" s="2465"/>
      <c r="CA1771" s="2465"/>
      <c r="CB1771" s="2465"/>
      <c r="CC1771" s="2465"/>
      <c r="CD1771" s="2465"/>
      <c r="CE1771" s="2465"/>
      <c r="CF1771" s="2465"/>
      <c r="CG1771" s="2465"/>
      <c r="CH1771" s="2465"/>
      <c r="CI1771" s="2465"/>
      <c r="CJ1771" s="2465"/>
      <c r="CK1771" s="2465"/>
      <c r="CL1771" s="2465"/>
      <c r="CM1771" s="2465"/>
      <c r="CN1771" s="2465"/>
      <c r="CO1771" s="2465"/>
      <c r="CP1771" s="2465"/>
      <c r="CQ1771" s="2465"/>
      <c r="CR1771" s="2465"/>
      <c r="CS1771" s="2465"/>
      <c r="CT1771" s="2465"/>
      <c r="CU1771" s="2465"/>
      <c r="CV1771" s="2465"/>
      <c r="CW1771" s="2465"/>
      <c r="CX1771" s="2465"/>
      <c r="CY1771" s="2465"/>
      <c r="CZ1771" s="2465"/>
      <c r="DA1771" s="2465"/>
      <c r="DB1771" s="2465"/>
      <c r="DC1771" s="2465"/>
      <c r="DD1771" s="2465"/>
      <c r="DE1771" s="2465"/>
      <c r="DF1771" s="2465"/>
      <c r="DG1771" s="2465"/>
      <c r="DH1771" s="2465"/>
      <c r="DI1771" s="2465"/>
      <c r="DJ1771" s="2465"/>
      <c r="DK1771" s="2465"/>
      <c r="DL1771" s="2465"/>
      <c r="DM1771" s="2465"/>
      <c r="DN1771" s="2465"/>
      <c r="DO1771" s="2465"/>
      <c r="DP1771" s="2465"/>
      <c r="DQ1771" s="2465"/>
      <c r="DR1771" s="2465"/>
      <c r="DS1771" s="2465"/>
      <c r="DT1771" s="2465"/>
      <c r="DU1771" s="2465"/>
    </row>
    <row r="1772" spans="4:125" ht="30.75" customHeight="1">
      <c r="P1772" s="2465" t="s">
        <v>1220</v>
      </c>
      <c r="Q1772" s="2465"/>
      <c r="R1772" s="2465"/>
      <c r="S1772" s="2465"/>
      <c r="T1772" s="2465"/>
      <c r="U1772" s="2465"/>
      <c r="V1772" s="2465"/>
      <c r="W1772" s="2465"/>
      <c r="X1772" s="2465"/>
      <c r="Y1772" s="2465"/>
      <c r="Z1772" s="2465"/>
      <c r="AA1772" s="2465"/>
      <c r="AB1772" s="2465"/>
      <c r="AC1772" s="2465"/>
      <c r="AD1772" s="2465"/>
      <c r="AE1772" s="2465"/>
      <c r="AF1772" s="2465"/>
      <c r="AG1772" s="2465"/>
      <c r="AH1772" s="2465"/>
      <c r="AI1772" s="2465"/>
      <c r="AJ1772" s="2465"/>
      <c r="AK1772" s="2465"/>
      <c r="AL1772" s="2465"/>
      <c r="AM1772" s="2465"/>
      <c r="AN1772" s="2465"/>
      <c r="AO1772" s="2465"/>
      <c r="AP1772" s="2465"/>
      <c r="AQ1772" s="2465"/>
      <c r="AR1772" s="2465"/>
      <c r="AS1772" s="2465"/>
      <c r="AT1772" s="2465"/>
      <c r="AU1772" s="2465"/>
      <c r="AV1772" s="2465"/>
      <c r="AW1772" s="2465"/>
      <c r="AX1772" s="2465"/>
      <c r="AY1772" s="2465"/>
      <c r="AZ1772" s="2465"/>
      <c r="BA1772" s="2465"/>
      <c r="BB1772" s="2465"/>
      <c r="BC1772" s="2465"/>
      <c r="BD1772" s="2465"/>
      <c r="BE1772" s="2465"/>
      <c r="BF1772" s="2465"/>
      <c r="BG1772" s="2465"/>
      <c r="BH1772" s="2465"/>
      <c r="BI1772" s="2465"/>
      <c r="BJ1772" s="2465"/>
      <c r="BK1772" s="2465"/>
      <c r="BL1772" s="2465"/>
      <c r="BM1772" s="2465"/>
      <c r="BN1772" s="2465"/>
      <c r="BO1772" s="2465"/>
      <c r="BP1772" s="2465"/>
      <c r="BQ1772" s="2465"/>
      <c r="BR1772" s="2465"/>
      <c r="BS1772" s="2465"/>
      <c r="BT1772" s="2465"/>
      <c r="BU1772" s="2465"/>
      <c r="BV1772" s="2465"/>
      <c r="BW1772" s="2465"/>
      <c r="BX1772" s="2465"/>
      <c r="BY1772" s="2465"/>
      <c r="BZ1772" s="2465"/>
      <c r="CA1772" s="2465"/>
      <c r="CB1772" s="2465"/>
      <c r="CC1772" s="2465"/>
      <c r="CD1772" s="2465"/>
      <c r="CE1772" s="2465"/>
      <c r="CF1772" s="2465"/>
      <c r="CG1772" s="2465"/>
      <c r="CH1772" s="2465"/>
      <c r="CI1772" s="2465"/>
      <c r="CJ1772" s="2465"/>
      <c r="CK1772" s="2465"/>
      <c r="CL1772" s="2465"/>
      <c r="CM1772" s="2465"/>
      <c r="CN1772" s="2465"/>
      <c r="CO1772" s="2465"/>
      <c r="CP1772" s="2465"/>
      <c r="CQ1772" s="2465"/>
      <c r="CR1772" s="2465"/>
      <c r="CS1772" s="2465"/>
      <c r="CT1772" s="2465"/>
      <c r="CU1772" s="2465"/>
      <c r="CV1772" s="2465"/>
      <c r="CW1772" s="2465"/>
      <c r="CX1772" s="2465"/>
      <c r="CY1772" s="2465"/>
      <c r="CZ1772" s="2465"/>
      <c r="DA1772" s="2465"/>
      <c r="DB1772" s="2465"/>
      <c r="DC1772" s="2465"/>
      <c r="DD1772" s="2465"/>
      <c r="DE1772" s="2465"/>
      <c r="DF1772" s="2465"/>
      <c r="DG1772" s="2465"/>
      <c r="DH1772" s="2465"/>
      <c r="DI1772" s="2465"/>
      <c r="DJ1772" s="2465"/>
      <c r="DK1772" s="2465"/>
      <c r="DL1772" s="2465"/>
      <c r="DM1772" s="2465"/>
      <c r="DN1772" s="2465"/>
      <c r="DO1772" s="2465"/>
      <c r="DP1772" s="2465"/>
      <c r="DQ1772" s="2465"/>
      <c r="DR1772" s="2465"/>
      <c r="DS1772" s="2465"/>
      <c r="DT1772" s="2465"/>
      <c r="DU1772" s="2465"/>
    </row>
    <row r="1773" spans="4:125" ht="30.75" customHeight="1">
      <c r="P1773" s="2465"/>
      <c r="Q1773" s="2465"/>
      <c r="R1773" s="2465"/>
      <c r="S1773" s="2465"/>
      <c r="T1773" s="2465"/>
      <c r="U1773" s="2465"/>
      <c r="V1773" s="2465"/>
      <c r="W1773" s="2465"/>
      <c r="X1773" s="2465"/>
      <c r="Y1773" s="2465"/>
      <c r="Z1773" s="2465"/>
      <c r="AA1773" s="2465"/>
      <c r="AB1773" s="2465"/>
      <c r="AC1773" s="2465"/>
      <c r="AD1773" s="2465"/>
      <c r="AE1773" s="2465"/>
      <c r="AF1773" s="2465"/>
      <c r="AG1773" s="2465"/>
      <c r="AH1773" s="2465"/>
      <c r="AI1773" s="2465"/>
      <c r="AJ1773" s="2465"/>
      <c r="AK1773" s="2465"/>
      <c r="AL1773" s="2465"/>
      <c r="AM1773" s="2465"/>
      <c r="AN1773" s="2465"/>
      <c r="AO1773" s="2465"/>
      <c r="AP1773" s="2465"/>
      <c r="AQ1773" s="2465"/>
      <c r="AR1773" s="2465"/>
      <c r="AS1773" s="2465"/>
      <c r="AT1773" s="2465"/>
      <c r="AU1773" s="2465"/>
      <c r="AV1773" s="2465"/>
      <c r="AW1773" s="2465"/>
      <c r="AX1773" s="2465"/>
      <c r="AY1773" s="2465"/>
      <c r="AZ1773" s="2465"/>
      <c r="BA1773" s="2465"/>
      <c r="BB1773" s="2465"/>
      <c r="BC1773" s="2465"/>
      <c r="BD1773" s="2465"/>
      <c r="BE1773" s="2465"/>
      <c r="BF1773" s="2465"/>
      <c r="BG1773" s="2465"/>
      <c r="BH1773" s="2465"/>
      <c r="BI1773" s="2465"/>
      <c r="BJ1773" s="2465"/>
      <c r="BK1773" s="2465"/>
      <c r="BL1773" s="2465"/>
      <c r="BM1773" s="2465"/>
      <c r="BN1773" s="2465"/>
      <c r="BO1773" s="2465"/>
      <c r="BP1773" s="2465"/>
      <c r="BQ1773" s="2465"/>
      <c r="BR1773" s="2465"/>
      <c r="BS1773" s="2465"/>
      <c r="BT1773" s="2465"/>
      <c r="BU1773" s="2465"/>
      <c r="BV1773" s="2465"/>
      <c r="BW1773" s="2465"/>
      <c r="BX1773" s="2465"/>
      <c r="BY1773" s="2465"/>
      <c r="BZ1773" s="2465"/>
      <c r="CA1773" s="2465"/>
      <c r="CB1773" s="2465"/>
      <c r="CC1773" s="2465"/>
      <c r="CD1773" s="2465"/>
      <c r="CE1773" s="2465"/>
      <c r="CF1773" s="2465"/>
      <c r="CG1773" s="2465"/>
      <c r="CH1773" s="2465"/>
      <c r="CI1773" s="2465"/>
      <c r="CJ1773" s="2465"/>
      <c r="CK1773" s="2465"/>
      <c r="CL1773" s="2465"/>
      <c r="CM1773" s="2465"/>
      <c r="CN1773" s="2465"/>
      <c r="CO1773" s="2465"/>
      <c r="CP1773" s="2465"/>
      <c r="CQ1773" s="2465"/>
      <c r="CR1773" s="2465"/>
      <c r="CS1773" s="2465"/>
      <c r="CT1773" s="2465"/>
      <c r="CU1773" s="2465"/>
      <c r="CV1773" s="2465"/>
      <c r="CW1773" s="2465"/>
      <c r="CX1773" s="2465"/>
      <c r="CY1773" s="2465"/>
      <c r="CZ1773" s="2465"/>
      <c r="DA1773" s="2465"/>
      <c r="DB1773" s="2465"/>
      <c r="DC1773" s="2465"/>
      <c r="DD1773" s="2465"/>
      <c r="DE1773" s="2465"/>
      <c r="DF1773" s="2465"/>
      <c r="DG1773" s="2465"/>
      <c r="DH1773" s="2465"/>
      <c r="DI1773" s="2465"/>
      <c r="DJ1773" s="2465"/>
      <c r="DK1773" s="2465"/>
      <c r="DL1773" s="2465"/>
      <c r="DM1773" s="2465"/>
      <c r="DN1773" s="2465"/>
      <c r="DO1773" s="2465"/>
      <c r="DP1773" s="2465"/>
      <c r="DQ1773" s="2465"/>
      <c r="DR1773" s="2465"/>
      <c r="DS1773" s="2465"/>
      <c r="DT1773" s="2465"/>
      <c r="DU1773" s="2465"/>
    </row>
    <row r="1774" spans="4:125" ht="24" customHeight="1">
      <c r="BH1774" s="2464" t="s">
        <v>610</v>
      </c>
      <c r="BI1774" s="2464"/>
      <c r="BJ1774" s="2464"/>
      <c r="BK1774" s="2464"/>
      <c r="BL1774" s="2464"/>
      <c r="BM1774" s="2358">
        <v>28</v>
      </c>
      <c r="BN1774" s="2358"/>
      <c r="BO1774" s="2358"/>
      <c r="BP1774" s="2358"/>
      <c r="BQ1774" s="2358"/>
      <c r="BR1774" s="2465" t="s">
        <v>610</v>
      </c>
      <c r="BS1774" s="2465"/>
      <c r="BT1774" s="2465"/>
      <c r="BU1774" s="2465"/>
      <c r="BV1774" s="2465"/>
    </row>
    <row r="1775" spans="4:125" ht="22.5" customHeight="1"/>
    <row r="1776" spans="4:125">
      <c r="D1776" s="482" t="s">
        <v>457</v>
      </c>
    </row>
    <row r="1777" spans="3:125" ht="24">
      <c r="C1777" s="482"/>
      <c r="E1777" s="482"/>
      <c r="F1777" s="482"/>
      <c r="G1777" s="482"/>
      <c r="H1777" s="482"/>
      <c r="I1777" s="482"/>
      <c r="J1777" s="482"/>
      <c r="K1777" s="482"/>
      <c r="L1777" s="482"/>
      <c r="M1777" s="482"/>
      <c r="N1777" s="482"/>
      <c r="O1777" s="482"/>
      <c r="P1777" s="482"/>
      <c r="Q1777" s="482"/>
      <c r="R1777" s="482"/>
      <c r="S1777" s="482"/>
      <c r="T1777" s="482"/>
      <c r="U1777" s="482"/>
      <c r="V1777" s="482"/>
      <c r="W1777" s="482"/>
      <c r="X1777" s="482"/>
      <c r="Y1777" s="482"/>
      <c r="Z1777" s="482"/>
      <c r="AA1777" s="482"/>
      <c r="AB1777" s="482"/>
      <c r="AC1777" s="482"/>
      <c r="AD1777" s="482"/>
      <c r="AE1777" s="482"/>
      <c r="AF1777" s="482"/>
      <c r="AG1777" s="482"/>
      <c r="AH1777" s="482"/>
      <c r="AI1777" s="482"/>
      <c r="AJ1777" s="482"/>
      <c r="AK1777" s="482"/>
      <c r="AL1777" s="482"/>
      <c r="AM1777" s="482"/>
      <c r="AV1777" s="2476" t="s">
        <v>1743</v>
      </c>
      <c r="AW1777" s="2476"/>
      <c r="AX1777" s="2476"/>
      <c r="AY1777" s="2476"/>
      <c r="AZ1777" s="2476"/>
      <c r="BA1777" s="2476"/>
      <c r="BB1777" s="2476"/>
      <c r="BC1777" s="2476"/>
      <c r="BD1777" s="2476"/>
      <c r="BE1777" s="2476"/>
      <c r="BF1777" s="2476"/>
      <c r="BG1777" s="2476"/>
      <c r="BH1777" s="2476"/>
      <c r="BI1777" s="2476"/>
      <c r="BJ1777" s="2476"/>
      <c r="BK1777" s="2476"/>
      <c r="BL1777" s="2476"/>
      <c r="BM1777" s="2476"/>
      <c r="BN1777" s="2476"/>
      <c r="BO1777" s="2476"/>
      <c r="BP1777" s="2476"/>
      <c r="BQ1777" s="2476"/>
      <c r="BR1777" s="2476"/>
      <c r="BS1777" s="2476"/>
      <c r="BT1777" s="2476"/>
      <c r="BU1777" s="2476"/>
      <c r="BV1777" s="2476"/>
      <c r="BW1777" s="2476"/>
      <c r="BX1777" s="2476"/>
      <c r="BY1777" s="2476"/>
      <c r="BZ1777" s="2476"/>
      <c r="CA1777" s="2476"/>
      <c r="CB1777" s="2476"/>
      <c r="CC1777" s="2476"/>
      <c r="CD1777" s="2476"/>
      <c r="CE1777" s="2476"/>
      <c r="CF1777" s="482"/>
      <c r="CG1777" s="482"/>
      <c r="CH1777" s="482"/>
      <c r="CI1777" s="482"/>
      <c r="CJ1777" s="482"/>
      <c r="CK1777" s="482"/>
      <c r="CL1777" s="482"/>
      <c r="CM1777" s="482"/>
      <c r="CN1777" s="482"/>
      <c r="CO1777" s="482"/>
      <c r="CP1777" s="482"/>
      <c r="CQ1777" s="482"/>
      <c r="CR1777" s="482"/>
      <c r="CS1777" s="482"/>
      <c r="CT1777" s="482"/>
      <c r="CU1777" s="482"/>
      <c r="CV1777" s="482"/>
      <c r="CW1777" s="482"/>
    </row>
    <row r="1778" spans="3:125" ht="22.5" customHeight="1"/>
    <row r="1779" spans="3:125" ht="22.5" customHeight="1">
      <c r="J1779" s="2465" t="s">
        <v>1744</v>
      </c>
      <c r="K1779" s="2465"/>
      <c r="L1779" s="2465"/>
      <c r="M1779" s="2465"/>
      <c r="N1779" s="2465"/>
      <c r="O1779" s="2465"/>
      <c r="P1779" s="2465"/>
      <c r="Q1779" s="2465"/>
      <c r="R1779" s="2465"/>
      <c r="S1779" s="2465"/>
      <c r="T1779" s="2465"/>
      <c r="U1779" s="2465"/>
      <c r="V1779" s="2465"/>
      <c r="W1779" s="2465"/>
      <c r="X1779" s="2465"/>
      <c r="Y1779" s="2465"/>
      <c r="Z1779" s="2465"/>
      <c r="AA1779" s="2465"/>
      <c r="AB1779" s="2465"/>
      <c r="AC1779" s="2465"/>
      <c r="AD1779" s="2465"/>
      <c r="AE1779" s="2465"/>
      <c r="AF1779" s="2465"/>
      <c r="AG1779" s="2465"/>
      <c r="AH1779" s="2465"/>
      <c r="AI1779" s="2465"/>
      <c r="AJ1779" s="2465"/>
      <c r="AK1779" s="2465"/>
      <c r="AL1779" s="2465"/>
    </row>
    <row r="1780" spans="3:125" ht="12.75" customHeight="1"/>
    <row r="1781" spans="3:125" ht="30.75" customHeight="1">
      <c r="P1781" s="2465" t="s">
        <v>1745</v>
      </c>
      <c r="Q1781" s="2465"/>
      <c r="R1781" s="2465"/>
      <c r="S1781" s="2465"/>
      <c r="T1781" s="2465"/>
      <c r="U1781" s="2465"/>
      <c r="V1781" s="2465"/>
      <c r="W1781" s="2465"/>
      <c r="X1781" s="2465"/>
      <c r="Y1781" s="2465"/>
      <c r="Z1781" s="2465"/>
      <c r="AA1781" s="2465"/>
      <c r="AB1781" s="2465"/>
      <c r="AC1781" s="2465"/>
      <c r="AD1781" s="2465"/>
      <c r="AE1781" s="2465"/>
      <c r="AF1781" s="2465"/>
      <c r="AG1781" s="2465"/>
      <c r="AH1781" s="2465"/>
      <c r="AI1781" s="2465"/>
      <c r="AJ1781" s="2465"/>
      <c r="AK1781" s="2465"/>
      <c r="AL1781" s="2465"/>
      <c r="AM1781" s="2465"/>
      <c r="AN1781" s="2465"/>
      <c r="AO1781" s="2465"/>
      <c r="AP1781" s="2465"/>
      <c r="AQ1781" s="2465"/>
      <c r="AR1781" s="2465"/>
      <c r="AS1781" s="2465"/>
      <c r="AT1781" s="2465"/>
      <c r="AU1781" s="2465"/>
      <c r="AV1781" s="2465"/>
      <c r="AW1781" s="2465"/>
      <c r="AX1781" s="2465"/>
      <c r="AY1781" s="2465"/>
      <c r="AZ1781" s="2465"/>
      <c r="BA1781" s="2465"/>
      <c r="BB1781" s="2465"/>
      <c r="BC1781" s="2465"/>
      <c r="BD1781" s="2465"/>
      <c r="BE1781" s="2465"/>
      <c r="BF1781" s="2465"/>
      <c r="BG1781" s="2465"/>
      <c r="BH1781" s="2465"/>
      <c r="BI1781" s="2465"/>
      <c r="BJ1781" s="2465"/>
      <c r="BK1781" s="2465"/>
      <c r="BL1781" s="2465"/>
      <c r="BM1781" s="2465"/>
      <c r="BN1781" s="2465"/>
      <c r="BO1781" s="2465"/>
      <c r="BP1781" s="2465"/>
      <c r="BQ1781" s="2465"/>
      <c r="BR1781" s="2465"/>
      <c r="BS1781" s="2465"/>
      <c r="BT1781" s="2465"/>
      <c r="BU1781" s="2465"/>
      <c r="BV1781" s="2465"/>
      <c r="BW1781" s="2465"/>
      <c r="BX1781" s="2465"/>
      <c r="BY1781" s="2465"/>
      <c r="BZ1781" s="2465"/>
      <c r="CA1781" s="2465"/>
      <c r="CB1781" s="2465"/>
      <c r="CC1781" s="2465"/>
      <c r="CD1781" s="2465"/>
      <c r="CE1781" s="2465"/>
      <c r="CF1781" s="2465"/>
      <c r="CG1781" s="2465"/>
      <c r="CH1781" s="2465"/>
      <c r="CI1781" s="2465"/>
      <c r="CJ1781" s="2465"/>
      <c r="CK1781" s="2465"/>
      <c r="CL1781" s="2465"/>
      <c r="CM1781" s="2465"/>
      <c r="CN1781" s="2465"/>
      <c r="CO1781" s="2465"/>
      <c r="CP1781" s="2465"/>
      <c r="CQ1781" s="2465"/>
      <c r="CR1781" s="2465"/>
      <c r="CS1781" s="2465"/>
      <c r="CT1781" s="2465"/>
      <c r="CU1781" s="2465"/>
      <c r="CV1781" s="2465"/>
      <c r="CW1781" s="2465"/>
      <c r="CX1781" s="2465"/>
      <c r="CY1781" s="2465"/>
      <c r="CZ1781" s="2465"/>
      <c r="DA1781" s="2465"/>
      <c r="DB1781" s="2465"/>
      <c r="DC1781" s="2465"/>
      <c r="DD1781" s="2465"/>
      <c r="DE1781" s="2465"/>
      <c r="DF1781" s="2465"/>
      <c r="DG1781" s="2465"/>
      <c r="DH1781" s="2465"/>
      <c r="DI1781" s="2465"/>
      <c r="DJ1781" s="2465"/>
      <c r="DK1781" s="2465"/>
      <c r="DL1781" s="2465"/>
      <c r="DM1781" s="2465"/>
      <c r="DN1781" s="2465"/>
      <c r="DO1781" s="2465"/>
      <c r="DP1781" s="2465"/>
      <c r="DQ1781" s="2465"/>
      <c r="DR1781" s="2465"/>
      <c r="DS1781" s="2465"/>
      <c r="DT1781" s="2465"/>
      <c r="DU1781" s="2465"/>
    </row>
    <row r="1782" spans="3:125" ht="30.75" customHeight="1">
      <c r="P1782" s="2465" t="s">
        <v>1746</v>
      </c>
      <c r="Q1782" s="2465"/>
      <c r="R1782" s="2465"/>
      <c r="S1782" s="2465"/>
      <c r="T1782" s="2465"/>
      <c r="U1782" s="2465"/>
      <c r="V1782" s="2465"/>
      <c r="W1782" s="2465"/>
      <c r="X1782" s="2465"/>
      <c r="Y1782" s="2465"/>
      <c r="Z1782" s="2465"/>
      <c r="AA1782" s="2465"/>
      <c r="AB1782" s="2465"/>
      <c r="AC1782" s="2465"/>
      <c r="AD1782" s="2465"/>
      <c r="AE1782" s="2465"/>
      <c r="AF1782" s="2465"/>
      <c r="AG1782" s="2465"/>
      <c r="AH1782" s="2465"/>
      <c r="AI1782" s="2465"/>
      <c r="AJ1782" s="2465"/>
      <c r="AK1782" s="2465"/>
      <c r="AL1782" s="2465"/>
      <c r="AM1782" s="2465"/>
      <c r="AN1782" s="2465"/>
      <c r="AO1782" s="2465"/>
      <c r="AP1782" s="2465"/>
      <c r="AQ1782" s="2465"/>
      <c r="AR1782" s="2465"/>
      <c r="AS1782" s="2465"/>
      <c r="AT1782" s="2465"/>
      <c r="AU1782" s="2465"/>
      <c r="AV1782" s="2465"/>
      <c r="AW1782" s="2465"/>
      <c r="AX1782" s="2465"/>
      <c r="AY1782" s="2465"/>
      <c r="AZ1782" s="2465"/>
      <c r="BA1782" s="2465"/>
      <c r="BB1782" s="2465"/>
      <c r="BC1782" s="2465"/>
      <c r="BD1782" s="2465"/>
      <c r="BE1782" s="2465"/>
      <c r="BF1782" s="2465"/>
      <c r="BG1782" s="2465"/>
      <c r="BH1782" s="2465"/>
      <c r="BI1782" s="2465"/>
      <c r="BJ1782" s="2465"/>
      <c r="BK1782" s="2465"/>
      <c r="BL1782" s="2465"/>
      <c r="BM1782" s="2465"/>
      <c r="BN1782" s="2465"/>
      <c r="BO1782" s="2465"/>
      <c r="BP1782" s="2465"/>
      <c r="BQ1782" s="2465"/>
      <c r="BR1782" s="2465"/>
      <c r="BS1782" s="2465"/>
      <c r="BT1782" s="2465"/>
      <c r="BU1782" s="2465"/>
      <c r="BV1782" s="2465"/>
      <c r="BW1782" s="2465"/>
      <c r="BX1782" s="2465"/>
      <c r="BY1782" s="2465"/>
      <c r="BZ1782" s="2465"/>
      <c r="CA1782" s="2465"/>
      <c r="CB1782" s="2465"/>
      <c r="CC1782" s="2465"/>
      <c r="CD1782" s="2465"/>
      <c r="CE1782" s="2465"/>
      <c r="CF1782" s="2465"/>
      <c r="CG1782" s="2465"/>
      <c r="CH1782" s="2465"/>
      <c r="CI1782" s="2465"/>
      <c r="CJ1782" s="2465"/>
      <c r="CK1782" s="2465"/>
      <c r="CL1782" s="2465"/>
      <c r="CM1782" s="2465"/>
      <c r="CN1782" s="2465"/>
      <c r="CO1782" s="2465"/>
      <c r="CP1782" s="2465"/>
      <c r="CQ1782" s="2465"/>
      <c r="CR1782" s="2465"/>
      <c r="CS1782" s="2465"/>
      <c r="CT1782" s="2465"/>
      <c r="CU1782" s="2465"/>
      <c r="CV1782" s="2465"/>
      <c r="CW1782" s="2465"/>
      <c r="CX1782" s="2465"/>
      <c r="CY1782" s="2465"/>
      <c r="CZ1782" s="2465"/>
      <c r="DA1782" s="2465"/>
      <c r="DB1782" s="2465"/>
      <c r="DC1782" s="2465"/>
      <c r="DD1782" s="2465"/>
      <c r="DE1782" s="2465"/>
      <c r="DF1782" s="2465"/>
      <c r="DG1782" s="2465"/>
      <c r="DH1782" s="2465"/>
      <c r="DI1782" s="2465"/>
      <c r="DJ1782" s="2465"/>
      <c r="DK1782" s="2465"/>
      <c r="DL1782" s="2465"/>
      <c r="DM1782" s="2465"/>
      <c r="DN1782" s="2465"/>
      <c r="DO1782" s="2465"/>
      <c r="DP1782" s="2465"/>
      <c r="DQ1782" s="2465"/>
      <c r="DR1782" s="2465"/>
      <c r="DS1782" s="2465"/>
      <c r="DT1782" s="2465"/>
      <c r="DU1782" s="2465"/>
    </row>
    <row r="1783" spans="3:125" ht="30.75" customHeight="1">
      <c r="P1783" s="2465" t="s">
        <v>1747</v>
      </c>
      <c r="Q1783" s="2465"/>
      <c r="R1783" s="2465"/>
      <c r="S1783" s="2465"/>
      <c r="T1783" s="2465"/>
      <c r="U1783" s="2465"/>
      <c r="V1783" s="2465"/>
      <c r="W1783" s="2465"/>
      <c r="X1783" s="2465"/>
      <c r="Y1783" s="2465"/>
      <c r="Z1783" s="2465"/>
      <c r="AA1783" s="2465"/>
      <c r="AB1783" s="2465"/>
      <c r="AC1783" s="2465"/>
      <c r="AD1783" s="2465"/>
      <c r="AE1783" s="2465"/>
      <c r="AF1783" s="2465"/>
      <c r="AG1783" s="2465"/>
      <c r="AH1783" s="2465"/>
      <c r="AI1783" s="2465"/>
      <c r="AJ1783" s="2465"/>
      <c r="AK1783" s="2465"/>
      <c r="AL1783" s="2465"/>
      <c r="AM1783" s="2465"/>
      <c r="AN1783" s="2465"/>
      <c r="AO1783" s="2465"/>
      <c r="AP1783" s="2465"/>
      <c r="AQ1783" s="2465"/>
      <c r="AR1783" s="2465"/>
      <c r="AS1783" s="2465"/>
      <c r="AT1783" s="2465"/>
      <c r="AU1783" s="2465"/>
      <c r="AV1783" s="2465"/>
      <c r="AW1783" s="2465"/>
      <c r="AX1783" s="2465"/>
      <c r="AY1783" s="2465"/>
      <c r="AZ1783" s="2465"/>
      <c r="BA1783" s="2465"/>
      <c r="BB1783" s="2465"/>
      <c r="BC1783" s="2465"/>
      <c r="BD1783" s="2465"/>
      <c r="BE1783" s="2465"/>
      <c r="BF1783" s="2465"/>
      <c r="BG1783" s="2465"/>
      <c r="BH1783" s="2465"/>
      <c r="BI1783" s="2465"/>
      <c r="BJ1783" s="2465"/>
      <c r="BK1783" s="2465"/>
      <c r="BL1783" s="2465"/>
      <c r="BM1783" s="2465"/>
      <c r="BN1783" s="2465"/>
      <c r="BO1783" s="2465"/>
      <c r="BP1783" s="2465"/>
      <c r="BQ1783" s="2465"/>
      <c r="BR1783" s="2465"/>
      <c r="BS1783" s="2465"/>
      <c r="BT1783" s="2465"/>
      <c r="BU1783" s="2465"/>
      <c r="BV1783" s="2465"/>
      <c r="BW1783" s="2465"/>
      <c r="BX1783" s="2465"/>
      <c r="BY1783" s="2465"/>
      <c r="BZ1783" s="2465"/>
      <c r="CA1783" s="2465"/>
      <c r="CB1783" s="2465"/>
      <c r="CC1783" s="2465"/>
      <c r="CD1783" s="2465"/>
      <c r="CE1783" s="2465"/>
      <c r="CF1783" s="2465"/>
      <c r="CG1783" s="2465"/>
      <c r="CH1783" s="2465"/>
      <c r="CI1783" s="2465"/>
      <c r="CJ1783" s="2465"/>
      <c r="CK1783" s="2465"/>
      <c r="CL1783" s="2465"/>
      <c r="CM1783" s="2465"/>
      <c r="CN1783" s="2465"/>
      <c r="CO1783" s="2465"/>
      <c r="CP1783" s="2465"/>
      <c r="CQ1783" s="2465"/>
      <c r="CR1783" s="2465"/>
      <c r="CS1783" s="2465"/>
      <c r="CT1783" s="2465"/>
      <c r="CU1783" s="2465"/>
      <c r="CV1783" s="2465"/>
      <c r="CW1783" s="2465"/>
      <c r="CX1783" s="2465"/>
      <c r="CY1783" s="2465"/>
      <c r="CZ1783" s="2465"/>
      <c r="DA1783" s="2465"/>
      <c r="DB1783" s="2465"/>
      <c r="DC1783" s="2465"/>
      <c r="DD1783" s="2465"/>
      <c r="DE1783" s="2465"/>
      <c r="DF1783" s="2465"/>
      <c r="DG1783" s="2465"/>
      <c r="DH1783" s="2465"/>
      <c r="DI1783" s="2465"/>
      <c r="DJ1783" s="2465"/>
      <c r="DK1783" s="2465"/>
      <c r="DL1783" s="2465"/>
      <c r="DM1783" s="2465"/>
      <c r="DN1783" s="2465"/>
      <c r="DO1783" s="2465"/>
      <c r="DP1783" s="2465"/>
      <c r="DQ1783" s="2465"/>
      <c r="DR1783" s="2465"/>
      <c r="DS1783" s="2465"/>
      <c r="DT1783" s="2465"/>
      <c r="DU1783" s="2465"/>
    </row>
    <row r="1784" spans="3:125" ht="30.75" customHeight="1">
      <c r="P1784" s="2465" t="s">
        <v>1748</v>
      </c>
      <c r="Q1784" s="2465"/>
      <c r="R1784" s="2465"/>
      <c r="S1784" s="2465"/>
      <c r="T1784" s="2465"/>
      <c r="U1784" s="2465"/>
      <c r="V1784" s="2465"/>
      <c r="W1784" s="2465"/>
      <c r="X1784" s="2465"/>
      <c r="Y1784" s="2465"/>
      <c r="Z1784" s="2465"/>
      <c r="AA1784" s="2465"/>
      <c r="AB1784" s="2465"/>
      <c r="AC1784" s="2465"/>
      <c r="AD1784" s="2465"/>
      <c r="AE1784" s="2465"/>
      <c r="AF1784" s="2465"/>
      <c r="AG1784" s="2465"/>
      <c r="AH1784" s="2465"/>
      <c r="AI1784" s="2465"/>
      <c r="AJ1784" s="2465"/>
      <c r="AK1784" s="2465"/>
      <c r="AL1784" s="2465"/>
      <c r="AM1784" s="2465"/>
      <c r="AN1784" s="2465"/>
      <c r="AO1784" s="2465"/>
      <c r="AP1784" s="2465"/>
      <c r="AQ1784" s="2465"/>
      <c r="AR1784" s="2465"/>
      <c r="AS1784" s="2465"/>
      <c r="AT1784" s="2465"/>
      <c r="AU1784" s="2465"/>
      <c r="AV1784" s="2465"/>
      <c r="AW1784" s="2465"/>
      <c r="AX1784" s="2465"/>
      <c r="AY1784" s="2465"/>
      <c r="AZ1784" s="2465"/>
      <c r="BA1784" s="2465"/>
      <c r="BB1784" s="2465"/>
      <c r="BC1784" s="2465"/>
      <c r="BD1784" s="2465"/>
      <c r="BE1784" s="2465"/>
      <c r="BF1784" s="2465"/>
      <c r="BG1784" s="2465"/>
      <c r="BH1784" s="2465"/>
      <c r="BI1784" s="2465"/>
      <c r="BJ1784" s="2465"/>
      <c r="BK1784" s="2465"/>
      <c r="BL1784" s="2465"/>
      <c r="BM1784" s="2465"/>
      <c r="BN1784" s="2465"/>
      <c r="BO1784" s="2465"/>
      <c r="BP1784" s="2465"/>
      <c r="BQ1784" s="2465"/>
      <c r="BR1784" s="2465"/>
      <c r="BS1784" s="2465"/>
      <c r="BT1784" s="2465"/>
      <c r="BU1784" s="2465"/>
      <c r="BV1784" s="2465"/>
      <c r="BW1784" s="2465"/>
      <c r="BX1784" s="2465"/>
      <c r="BY1784" s="2465"/>
      <c r="BZ1784" s="2465"/>
      <c r="CA1784" s="2465"/>
      <c r="CB1784" s="2465"/>
      <c r="CC1784" s="2465"/>
      <c r="CD1784" s="2465"/>
      <c r="CE1784" s="2465"/>
      <c r="CF1784" s="2465"/>
      <c r="CG1784" s="2465"/>
      <c r="CH1784" s="2465"/>
      <c r="CI1784" s="2465"/>
      <c r="CJ1784" s="2465"/>
      <c r="CK1784" s="2465"/>
      <c r="CL1784" s="2465"/>
      <c r="CM1784" s="2465"/>
      <c r="CN1784" s="2465"/>
      <c r="CO1784" s="2465"/>
      <c r="CP1784" s="2465"/>
      <c r="CQ1784" s="2465"/>
      <c r="CR1784" s="2465"/>
      <c r="CS1784" s="2465"/>
      <c r="CT1784" s="2465"/>
      <c r="CU1784" s="2465"/>
      <c r="CV1784" s="2465"/>
      <c r="CW1784" s="2465"/>
      <c r="CX1784" s="2465"/>
      <c r="CY1784" s="2465"/>
      <c r="CZ1784" s="2465"/>
      <c r="DA1784" s="2465"/>
      <c r="DB1784" s="2465"/>
      <c r="DC1784" s="2465"/>
      <c r="DD1784" s="2465"/>
      <c r="DE1784" s="2465"/>
      <c r="DF1784" s="2465"/>
      <c r="DG1784" s="2465"/>
      <c r="DH1784" s="2465"/>
      <c r="DI1784" s="2465"/>
      <c r="DJ1784" s="2465"/>
      <c r="DK1784" s="2465"/>
      <c r="DL1784" s="2465"/>
      <c r="DM1784" s="2465"/>
      <c r="DN1784" s="2465"/>
      <c r="DO1784" s="2465"/>
      <c r="DP1784" s="2465"/>
      <c r="DQ1784" s="2465"/>
      <c r="DR1784" s="2465"/>
      <c r="DS1784" s="2465"/>
      <c r="DT1784" s="2465"/>
      <c r="DU1784" s="2465"/>
    </row>
    <row r="1785" spans="3:125" ht="30.75" customHeight="1">
      <c r="P1785" s="2465" t="s">
        <v>1749</v>
      </c>
      <c r="Q1785" s="2465"/>
      <c r="R1785" s="2465"/>
      <c r="S1785" s="2465"/>
      <c r="T1785" s="2465"/>
      <c r="U1785" s="2465"/>
      <c r="V1785" s="2465"/>
      <c r="W1785" s="2465"/>
      <c r="X1785" s="2465"/>
      <c r="Y1785" s="2465"/>
      <c r="Z1785" s="2465"/>
      <c r="AA1785" s="2465"/>
      <c r="AB1785" s="2465"/>
      <c r="AC1785" s="2465"/>
      <c r="AD1785" s="2465"/>
      <c r="AE1785" s="2465"/>
      <c r="AF1785" s="2465"/>
      <c r="AG1785" s="2465"/>
      <c r="AH1785" s="2465"/>
      <c r="AI1785" s="2465"/>
      <c r="AJ1785" s="2465"/>
      <c r="AK1785" s="2465"/>
      <c r="AL1785" s="2465"/>
      <c r="AM1785" s="2465"/>
      <c r="AN1785" s="2465"/>
      <c r="AO1785" s="2465"/>
      <c r="AP1785" s="2465"/>
      <c r="AQ1785" s="2465"/>
      <c r="AR1785" s="2465"/>
      <c r="AS1785" s="2465"/>
      <c r="AT1785" s="2465"/>
      <c r="AU1785" s="2465"/>
      <c r="AV1785" s="2465"/>
      <c r="AW1785" s="2465"/>
      <c r="AX1785" s="2465"/>
      <c r="AY1785" s="2465"/>
      <c r="AZ1785" s="2465"/>
      <c r="BA1785" s="2465"/>
      <c r="BB1785" s="2465"/>
      <c r="BC1785" s="2465"/>
      <c r="BD1785" s="2465"/>
      <c r="BE1785" s="2465"/>
      <c r="BF1785" s="2465"/>
      <c r="BG1785" s="2465"/>
      <c r="BH1785" s="2465"/>
      <c r="BI1785" s="2465"/>
      <c r="BJ1785" s="2465"/>
      <c r="BK1785" s="2465"/>
      <c r="BL1785" s="2465"/>
      <c r="BM1785" s="2465"/>
      <c r="BN1785" s="2465"/>
      <c r="BO1785" s="2465"/>
      <c r="BP1785" s="2465"/>
      <c r="BQ1785" s="2465"/>
      <c r="BR1785" s="2465"/>
      <c r="BS1785" s="2465"/>
      <c r="BT1785" s="2465"/>
      <c r="BU1785" s="2465"/>
      <c r="BV1785" s="2465"/>
      <c r="BW1785" s="2465"/>
      <c r="BX1785" s="2465"/>
      <c r="BY1785" s="2465"/>
      <c r="BZ1785" s="2465"/>
      <c r="CA1785" s="2465"/>
      <c r="CB1785" s="2465"/>
      <c r="CC1785" s="2465"/>
      <c r="CD1785" s="2465"/>
      <c r="CE1785" s="2465"/>
      <c r="CF1785" s="2465"/>
      <c r="CG1785" s="2465"/>
      <c r="CH1785" s="2465"/>
      <c r="CI1785" s="2465"/>
      <c r="CJ1785" s="2465"/>
      <c r="CK1785" s="2465"/>
      <c r="CL1785" s="2465"/>
      <c r="CM1785" s="2465"/>
      <c r="CN1785" s="2465"/>
      <c r="CO1785" s="2465"/>
      <c r="CP1785" s="2465"/>
      <c r="CQ1785" s="2465"/>
      <c r="CR1785" s="2465"/>
      <c r="CS1785" s="2465"/>
      <c r="CT1785" s="2465"/>
      <c r="CU1785" s="2465"/>
      <c r="CV1785" s="2465"/>
      <c r="CW1785" s="2465"/>
      <c r="CX1785" s="2465"/>
      <c r="CY1785" s="2465"/>
      <c r="CZ1785" s="2465"/>
      <c r="DA1785" s="2465"/>
      <c r="DB1785" s="2465"/>
      <c r="DC1785" s="2465"/>
      <c r="DD1785" s="2465"/>
      <c r="DE1785" s="2465"/>
      <c r="DF1785" s="2465"/>
      <c r="DG1785" s="2465"/>
      <c r="DH1785" s="2465"/>
      <c r="DI1785" s="2465"/>
      <c r="DJ1785" s="2465"/>
      <c r="DK1785" s="2465"/>
      <c r="DL1785" s="2465"/>
      <c r="DM1785" s="2465"/>
      <c r="DN1785" s="2465"/>
      <c r="DO1785" s="2465"/>
      <c r="DP1785" s="2465"/>
      <c r="DQ1785" s="2465"/>
      <c r="DR1785" s="2465"/>
      <c r="DS1785" s="2465"/>
      <c r="DT1785" s="2465"/>
      <c r="DU1785" s="2465"/>
    </row>
    <row r="1786" spans="3:125" ht="30.75" customHeight="1">
      <c r="P1786" s="2465" t="s">
        <v>1750</v>
      </c>
      <c r="Q1786" s="2465"/>
      <c r="R1786" s="2465"/>
      <c r="S1786" s="2465"/>
      <c r="T1786" s="2465"/>
      <c r="U1786" s="2465"/>
      <c r="V1786" s="2465"/>
      <c r="W1786" s="2465"/>
      <c r="X1786" s="2465"/>
      <c r="Y1786" s="2465"/>
      <c r="Z1786" s="2465"/>
      <c r="AA1786" s="2465"/>
      <c r="AB1786" s="2465"/>
      <c r="AC1786" s="2465"/>
      <c r="AD1786" s="2465"/>
      <c r="AE1786" s="2465"/>
      <c r="AF1786" s="2465"/>
      <c r="AG1786" s="2465"/>
      <c r="AH1786" s="2465"/>
      <c r="AI1786" s="2465"/>
      <c r="AJ1786" s="2465"/>
      <c r="AK1786" s="2465"/>
      <c r="AL1786" s="2465"/>
      <c r="AM1786" s="2465"/>
      <c r="AN1786" s="2465"/>
      <c r="AO1786" s="2465"/>
      <c r="AP1786" s="2465"/>
      <c r="AQ1786" s="2465"/>
      <c r="AR1786" s="2465"/>
      <c r="AS1786" s="2465"/>
      <c r="AT1786" s="2465"/>
      <c r="AU1786" s="2465"/>
      <c r="AV1786" s="2465"/>
      <c r="AW1786" s="2465"/>
      <c r="AX1786" s="2465"/>
      <c r="AY1786" s="2465"/>
      <c r="AZ1786" s="2465"/>
      <c r="BA1786" s="2465"/>
      <c r="BB1786" s="2465"/>
      <c r="BC1786" s="2465"/>
      <c r="BD1786" s="2465"/>
      <c r="BE1786" s="2465"/>
      <c r="BF1786" s="2465"/>
      <c r="BG1786" s="2465"/>
      <c r="BH1786" s="2465"/>
      <c r="BI1786" s="2465"/>
      <c r="BJ1786" s="2465"/>
      <c r="BK1786" s="2465"/>
      <c r="BL1786" s="2465"/>
      <c r="BM1786" s="2465"/>
      <c r="BN1786" s="2465"/>
      <c r="BO1786" s="2465"/>
      <c r="BP1786" s="2465"/>
      <c r="BQ1786" s="2465"/>
      <c r="BR1786" s="2465"/>
      <c r="BS1786" s="2465"/>
      <c r="BT1786" s="2465"/>
      <c r="BU1786" s="2465"/>
      <c r="BV1786" s="2465"/>
      <c r="BW1786" s="2465"/>
      <c r="BX1786" s="2465"/>
      <c r="BY1786" s="2465"/>
      <c r="BZ1786" s="2465"/>
      <c r="CA1786" s="2465"/>
      <c r="CB1786" s="2465"/>
      <c r="CC1786" s="2465"/>
      <c r="CD1786" s="2465"/>
      <c r="CE1786" s="2465"/>
      <c r="CF1786" s="2465"/>
      <c r="CG1786" s="2465"/>
      <c r="CH1786" s="2465"/>
      <c r="CI1786" s="2465"/>
      <c r="CJ1786" s="2465"/>
      <c r="CK1786" s="2465"/>
      <c r="CL1786" s="2465"/>
      <c r="CM1786" s="2465"/>
      <c r="CN1786" s="2465"/>
      <c r="CO1786" s="2465"/>
      <c r="CP1786" s="2465"/>
      <c r="CQ1786" s="2465"/>
      <c r="CR1786" s="2465"/>
      <c r="CS1786" s="2465"/>
      <c r="CT1786" s="2465"/>
      <c r="CU1786" s="2465"/>
      <c r="CV1786" s="2465"/>
      <c r="CW1786" s="2465"/>
      <c r="CX1786" s="2465"/>
      <c r="CY1786" s="2465"/>
      <c r="CZ1786" s="2465"/>
      <c r="DA1786" s="2465"/>
      <c r="DB1786" s="2465"/>
      <c r="DC1786" s="2465"/>
      <c r="DD1786" s="2465"/>
      <c r="DE1786" s="2465"/>
      <c r="DF1786" s="2465"/>
      <c r="DG1786" s="2465"/>
      <c r="DH1786" s="2465"/>
      <c r="DI1786" s="2465"/>
      <c r="DJ1786" s="2465"/>
      <c r="DK1786" s="2465"/>
      <c r="DL1786" s="2465"/>
      <c r="DM1786" s="2465"/>
      <c r="DN1786" s="2465"/>
      <c r="DO1786" s="2465"/>
      <c r="DP1786" s="2465"/>
      <c r="DQ1786" s="2465"/>
      <c r="DR1786" s="2465"/>
      <c r="DS1786" s="2465"/>
      <c r="DT1786" s="2465"/>
      <c r="DU1786" s="2465"/>
    </row>
    <row r="1787" spans="3:125" ht="30.75" customHeight="1">
      <c r="P1787" s="2465" t="s">
        <v>1751</v>
      </c>
      <c r="Q1787" s="2465"/>
      <c r="R1787" s="2465"/>
      <c r="S1787" s="2465"/>
      <c r="T1787" s="2465"/>
      <c r="U1787" s="2465"/>
      <c r="V1787" s="2465"/>
      <c r="W1787" s="2465"/>
      <c r="X1787" s="2465"/>
      <c r="Y1787" s="2465"/>
      <c r="Z1787" s="2465"/>
      <c r="AA1787" s="2465"/>
      <c r="AB1787" s="2465"/>
      <c r="AC1787" s="2465"/>
      <c r="AD1787" s="2465"/>
      <c r="AE1787" s="2465"/>
      <c r="AF1787" s="2465"/>
      <c r="AG1787" s="2465"/>
      <c r="AH1787" s="2465"/>
      <c r="AI1787" s="2465"/>
      <c r="AJ1787" s="2465"/>
      <c r="AK1787" s="2465"/>
      <c r="AL1787" s="2465"/>
      <c r="AM1787" s="2465"/>
      <c r="AN1787" s="2465"/>
      <c r="AO1787" s="2465"/>
      <c r="AP1787" s="2465"/>
      <c r="AQ1787" s="2465"/>
      <c r="AR1787" s="2465"/>
      <c r="AS1787" s="2465"/>
      <c r="AT1787" s="2465"/>
      <c r="AU1787" s="2465"/>
      <c r="AV1787" s="2465"/>
      <c r="AW1787" s="2465"/>
      <c r="AX1787" s="2465"/>
      <c r="AY1787" s="2465"/>
      <c r="AZ1787" s="2465"/>
      <c r="BA1787" s="2465"/>
      <c r="BB1787" s="2465"/>
      <c r="BC1787" s="2465"/>
      <c r="BD1787" s="2465"/>
      <c r="BE1787" s="2465"/>
      <c r="BF1787" s="2465"/>
      <c r="BG1787" s="2465"/>
      <c r="BH1787" s="2465"/>
      <c r="BI1787" s="2465"/>
      <c r="BJ1787" s="2465"/>
      <c r="BK1787" s="2465"/>
      <c r="BL1787" s="2465"/>
      <c r="BM1787" s="2465"/>
      <c r="BN1787" s="2465"/>
      <c r="BO1787" s="2465"/>
      <c r="BP1787" s="2465"/>
      <c r="BQ1787" s="2465"/>
      <c r="BR1787" s="2465"/>
      <c r="BS1787" s="2465"/>
      <c r="BT1787" s="2465"/>
      <c r="BU1787" s="2465"/>
      <c r="BV1787" s="2465"/>
      <c r="BW1787" s="2465"/>
      <c r="BX1787" s="2465"/>
      <c r="BY1787" s="2465"/>
      <c r="BZ1787" s="2465"/>
      <c r="CA1787" s="2465"/>
      <c r="CB1787" s="2465"/>
      <c r="CC1787" s="2465"/>
      <c r="CD1787" s="2465"/>
      <c r="CE1787" s="2465"/>
      <c r="CF1787" s="2465"/>
      <c r="CG1787" s="2465"/>
      <c r="CH1787" s="2465"/>
      <c r="CI1787" s="2465"/>
      <c r="CJ1787" s="2465"/>
      <c r="CK1787" s="2465"/>
      <c r="CL1787" s="2465"/>
      <c r="CM1787" s="2465"/>
      <c r="CN1787" s="2465"/>
      <c r="CO1787" s="2465"/>
      <c r="CP1787" s="2465"/>
      <c r="CQ1787" s="2465"/>
      <c r="CR1787" s="2465"/>
      <c r="CS1787" s="2465"/>
      <c r="CT1787" s="2465"/>
      <c r="CU1787" s="2465"/>
      <c r="CV1787" s="2465"/>
      <c r="CW1787" s="2465"/>
      <c r="CX1787" s="2465"/>
      <c r="CY1787" s="2465"/>
      <c r="CZ1787" s="2465"/>
      <c r="DA1787" s="2465"/>
      <c r="DB1787" s="2465"/>
      <c r="DC1787" s="2465"/>
      <c r="DD1787" s="2465"/>
      <c r="DE1787" s="2465"/>
      <c r="DF1787" s="2465"/>
      <c r="DG1787" s="2465"/>
      <c r="DH1787" s="2465"/>
      <c r="DI1787" s="2465"/>
      <c r="DJ1787" s="2465"/>
      <c r="DK1787" s="2465"/>
      <c r="DL1787" s="2465"/>
      <c r="DM1787" s="2465"/>
      <c r="DN1787" s="2465"/>
      <c r="DO1787" s="2465"/>
      <c r="DP1787" s="2465"/>
      <c r="DQ1787" s="2465"/>
      <c r="DR1787" s="2465"/>
      <c r="DS1787" s="2465"/>
      <c r="DT1787" s="2465"/>
      <c r="DU1787" s="2465"/>
    </row>
    <row r="1788" spans="3:125" ht="30.75" customHeight="1">
      <c r="P1788" s="2465" t="s">
        <v>1752</v>
      </c>
      <c r="Q1788" s="2465"/>
      <c r="R1788" s="2465"/>
      <c r="S1788" s="2465"/>
      <c r="T1788" s="2465"/>
      <c r="U1788" s="2465"/>
      <c r="V1788" s="2465"/>
      <c r="W1788" s="2465"/>
      <c r="X1788" s="2465"/>
      <c r="Y1788" s="2465"/>
      <c r="Z1788" s="2465"/>
      <c r="AA1788" s="2465"/>
      <c r="AB1788" s="2465"/>
      <c r="AC1788" s="2465"/>
      <c r="AD1788" s="2465"/>
      <c r="AE1788" s="2465"/>
      <c r="AF1788" s="2465"/>
      <c r="AG1788" s="2465"/>
      <c r="AH1788" s="2465"/>
      <c r="AI1788" s="2465"/>
      <c r="AJ1788" s="2465"/>
      <c r="AK1788" s="2465"/>
      <c r="AL1788" s="2465"/>
      <c r="AM1788" s="2465"/>
      <c r="AN1788" s="2465"/>
      <c r="AO1788" s="2465"/>
      <c r="AP1788" s="2465"/>
      <c r="AQ1788" s="2465"/>
      <c r="AR1788" s="2465"/>
      <c r="AS1788" s="2465"/>
      <c r="AT1788" s="2465"/>
      <c r="AU1788" s="2465"/>
      <c r="AV1788" s="2465"/>
      <c r="AW1788" s="2465"/>
      <c r="AX1788" s="2465"/>
      <c r="AY1788" s="2465"/>
      <c r="AZ1788" s="2465"/>
      <c r="BA1788" s="2465"/>
      <c r="BB1788" s="2465"/>
      <c r="BC1788" s="2465"/>
      <c r="BD1788" s="2465"/>
      <c r="BE1788" s="2465"/>
      <c r="BF1788" s="2465"/>
      <c r="BG1788" s="2465"/>
      <c r="BH1788" s="2465"/>
      <c r="BI1788" s="2465"/>
      <c r="BJ1788" s="2465"/>
      <c r="BK1788" s="2465"/>
      <c r="BL1788" s="2465"/>
      <c r="BM1788" s="2465"/>
      <c r="BN1788" s="2465"/>
      <c r="BO1788" s="2465"/>
      <c r="BP1788" s="2465"/>
      <c r="BQ1788" s="2465"/>
      <c r="BR1788" s="2465"/>
      <c r="BS1788" s="2465"/>
      <c r="BT1788" s="2465"/>
      <c r="BU1788" s="2465"/>
      <c r="BV1788" s="2465"/>
      <c r="BW1788" s="2465"/>
      <c r="BX1788" s="2465"/>
      <c r="BY1788" s="2465"/>
      <c r="BZ1788" s="2465"/>
      <c r="CA1788" s="2465"/>
      <c r="CB1788" s="2465"/>
      <c r="CC1788" s="2465"/>
      <c r="CD1788" s="2465"/>
      <c r="CE1788" s="2465"/>
      <c r="CF1788" s="2465"/>
      <c r="CG1788" s="2465"/>
      <c r="CH1788" s="2465"/>
      <c r="CI1788" s="2465"/>
      <c r="CJ1788" s="2465"/>
      <c r="CK1788" s="2465"/>
      <c r="CL1788" s="2465"/>
      <c r="CM1788" s="2465"/>
      <c r="CN1788" s="2465"/>
      <c r="CO1788" s="2465"/>
      <c r="CP1788" s="2465"/>
      <c r="CQ1788" s="2465"/>
      <c r="CR1788" s="2465"/>
      <c r="CS1788" s="2465"/>
      <c r="CT1788" s="2465"/>
      <c r="CU1788" s="2465"/>
      <c r="CV1788" s="2465"/>
      <c r="CW1788" s="2465"/>
      <c r="CX1788" s="2465"/>
      <c r="CY1788" s="2465"/>
      <c r="CZ1788" s="2465"/>
      <c r="DA1788" s="2465"/>
      <c r="DB1788" s="2465"/>
      <c r="DC1788" s="2465"/>
      <c r="DD1788" s="2465"/>
      <c r="DE1788" s="2465"/>
      <c r="DF1788" s="2465"/>
      <c r="DG1788" s="2465"/>
      <c r="DH1788" s="2465"/>
      <c r="DI1788" s="2465"/>
      <c r="DJ1788" s="2465"/>
      <c r="DK1788" s="2465"/>
      <c r="DL1788" s="2465"/>
      <c r="DM1788" s="2465"/>
      <c r="DN1788" s="2465"/>
      <c r="DO1788" s="2465"/>
      <c r="DP1788" s="2465"/>
      <c r="DQ1788" s="2465"/>
      <c r="DR1788" s="2465"/>
      <c r="DS1788" s="2465"/>
      <c r="DT1788" s="2465"/>
      <c r="DU1788" s="2465"/>
    </row>
    <row r="1789" spans="3:125" ht="30.75" customHeight="1">
      <c r="P1789" s="2465" t="s">
        <v>1753</v>
      </c>
      <c r="Q1789" s="2465"/>
      <c r="R1789" s="2465"/>
      <c r="S1789" s="2465"/>
      <c r="T1789" s="2465"/>
      <c r="U1789" s="2465"/>
      <c r="V1789" s="2465"/>
      <c r="W1789" s="2465"/>
      <c r="X1789" s="2465"/>
      <c r="Y1789" s="2465"/>
      <c r="Z1789" s="2465"/>
      <c r="AA1789" s="2465"/>
      <c r="AB1789" s="2465"/>
      <c r="AC1789" s="2465"/>
      <c r="AD1789" s="2465"/>
      <c r="AE1789" s="2465"/>
      <c r="AF1789" s="2465"/>
      <c r="AG1789" s="2465"/>
      <c r="AH1789" s="2465"/>
      <c r="AI1789" s="2465"/>
      <c r="AJ1789" s="2465"/>
      <c r="AK1789" s="2465"/>
      <c r="AL1789" s="2465"/>
      <c r="AM1789" s="2465"/>
      <c r="AN1789" s="2465"/>
      <c r="AO1789" s="2465"/>
      <c r="AP1789" s="2465"/>
      <c r="AQ1789" s="2465"/>
      <c r="AR1789" s="2465"/>
      <c r="AS1789" s="2465"/>
      <c r="AT1789" s="2465"/>
      <c r="AU1789" s="2465"/>
      <c r="AV1789" s="2465"/>
      <c r="AW1789" s="2465"/>
      <c r="AX1789" s="2465"/>
      <c r="AY1789" s="2465"/>
      <c r="AZ1789" s="2465"/>
      <c r="BA1789" s="2465"/>
      <c r="BB1789" s="2465"/>
      <c r="BC1789" s="2465"/>
      <c r="BD1789" s="2465"/>
      <c r="BE1789" s="2465"/>
      <c r="BF1789" s="2465"/>
      <c r="BG1789" s="2465"/>
      <c r="BH1789" s="2465"/>
      <c r="BI1789" s="2465"/>
      <c r="BJ1789" s="2465"/>
      <c r="BK1789" s="2465"/>
      <c r="BL1789" s="2465"/>
      <c r="BM1789" s="2465"/>
      <c r="BN1789" s="2465"/>
      <c r="BO1789" s="2465"/>
      <c r="BP1789" s="2465"/>
      <c r="BQ1789" s="2465"/>
      <c r="BR1789" s="2465"/>
      <c r="BS1789" s="2465"/>
      <c r="BT1789" s="2465"/>
      <c r="BU1789" s="2465"/>
      <c r="BV1789" s="2465"/>
      <c r="BW1789" s="2465"/>
      <c r="BX1789" s="2465"/>
      <c r="BY1789" s="2465"/>
      <c r="BZ1789" s="2465"/>
      <c r="CA1789" s="2465"/>
      <c r="CB1789" s="2465"/>
      <c r="CC1789" s="2465"/>
      <c r="CD1789" s="2465"/>
      <c r="CE1789" s="2465"/>
      <c r="CF1789" s="2465"/>
      <c r="CG1789" s="2465"/>
      <c r="CH1789" s="2465"/>
      <c r="CI1789" s="2465"/>
      <c r="CJ1789" s="2465"/>
      <c r="CK1789" s="2465"/>
      <c r="CL1789" s="2465"/>
      <c r="CM1789" s="2465"/>
      <c r="CN1789" s="2465"/>
      <c r="CO1789" s="2465"/>
      <c r="CP1789" s="2465"/>
      <c r="CQ1789" s="2465"/>
      <c r="CR1789" s="2465"/>
      <c r="CS1789" s="2465"/>
      <c r="CT1789" s="2465"/>
      <c r="CU1789" s="2465"/>
      <c r="CV1789" s="2465"/>
      <c r="CW1789" s="2465"/>
      <c r="CX1789" s="2465"/>
      <c r="CY1789" s="2465"/>
      <c r="CZ1789" s="2465"/>
      <c r="DA1789" s="2465"/>
      <c r="DB1789" s="2465"/>
      <c r="DC1789" s="2465"/>
      <c r="DD1789" s="2465"/>
      <c r="DE1789" s="2465"/>
      <c r="DF1789" s="2465"/>
      <c r="DG1789" s="2465"/>
      <c r="DH1789" s="2465"/>
      <c r="DI1789" s="2465"/>
      <c r="DJ1789" s="2465"/>
      <c r="DK1789" s="2465"/>
      <c r="DL1789" s="2465"/>
      <c r="DM1789" s="2465"/>
      <c r="DN1789" s="2465"/>
      <c r="DO1789" s="2465"/>
      <c r="DP1789" s="2465"/>
      <c r="DQ1789" s="2465"/>
      <c r="DR1789" s="2465"/>
      <c r="DS1789" s="2465"/>
      <c r="DT1789" s="2465"/>
      <c r="DU1789" s="2465"/>
    </row>
    <row r="1790" spans="3:125" ht="30.75" customHeight="1">
      <c r="P1790" s="2465" t="s">
        <v>1754</v>
      </c>
      <c r="Q1790" s="2465"/>
      <c r="R1790" s="2465"/>
      <c r="S1790" s="2465"/>
      <c r="T1790" s="2465"/>
      <c r="U1790" s="2465"/>
      <c r="V1790" s="2465"/>
      <c r="W1790" s="2465"/>
      <c r="X1790" s="2465"/>
      <c r="Y1790" s="2465"/>
      <c r="Z1790" s="2465"/>
      <c r="AA1790" s="2465"/>
      <c r="AB1790" s="2465"/>
      <c r="AC1790" s="2465"/>
      <c r="AD1790" s="2465"/>
      <c r="AE1790" s="2465"/>
      <c r="AF1790" s="2465"/>
      <c r="AG1790" s="2465"/>
      <c r="AH1790" s="2465"/>
      <c r="AI1790" s="2465"/>
      <c r="AJ1790" s="2465"/>
      <c r="AK1790" s="2465"/>
      <c r="AL1790" s="2465"/>
      <c r="AM1790" s="2465"/>
      <c r="AN1790" s="2465"/>
      <c r="AO1790" s="2465"/>
      <c r="AP1790" s="2465"/>
      <c r="AQ1790" s="2465"/>
      <c r="AR1790" s="2465"/>
      <c r="AS1790" s="2465"/>
      <c r="AT1790" s="2465"/>
      <c r="AU1790" s="2465"/>
      <c r="AV1790" s="2465"/>
      <c r="AW1790" s="2465"/>
      <c r="AX1790" s="2465"/>
      <c r="AY1790" s="2465"/>
      <c r="AZ1790" s="2465"/>
      <c r="BA1790" s="2465"/>
      <c r="BB1790" s="2465"/>
      <c r="BC1790" s="2465"/>
      <c r="BD1790" s="2465"/>
      <c r="BE1790" s="2465"/>
      <c r="BF1790" s="2465"/>
      <c r="BG1790" s="2465"/>
      <c r="BH1790" s="2465"/>
      <c r="BI1790" s="2465"/>
      <c r="BJ1790" s="2465"/>
      <c r="BK1790" s="2465"/>
      <c r="BL1790" s="2465"/>
      <c r="BM1790" s="2465"/>
      <c r="BN1790" s="2465"/>
      <c r="BO1790" s="2465"/>
      <c r="BP1790" s="2465"/>
      <c r="BQ1790" s="2465"/>
      <c r="BR1790" s="2465"/>
      <c r="BS1790" s="2465"/>
      <c r="BT1790" s="2465"/>
      <c r="BU1790" s="2465"/>
      <c r="BV1790" s="2465"/>
      <c r="BW1790" s="2465"/>
      <c r="BX1790" s="2465"/>
      <c r="BY1790" s="2465"/>
      <c r="BZ1790" s="2465"/>
      <c r="CA1790" s="2465"/>
      <c r="CB1790" s="2465"/>
      <c r="CC1790" s="2465"/>
      <c r="CD1790" s="2465"/>
      <c r="CE1790" s="2465"/>
      <c r="CF1790" s="2465"/>
      <c r="CG1790" s="2465"/>
      <c r="CH1790" s="2465"/>
      <c r="CI1790" s="2465"/>
      <c r="CJ1790" s="2465"/>
      <c r="CK1790" s="2465"/>
      <c r="CL1790" s="2465"/>
      <c r="CM1790" s="2465"/>
      <c r="CN1790" s="2465"/>
      <c r="CO1790" s="2465"/>
      <c r="CP1790" s="2465"/>
      <c r="CQ1790" s="2465"/>
      <c r="CR1790" s="2465"/>
      <c r="CS1790" s="2465"/>
      <c r="CT1790" s="2465"/>
      <c r="CU1790" s="2465"/>
      <c r="CV1790" s="2465"/>
      <c r="CW1790" s="2465"/>
      <c r="CX1790" s="2465"/>
      <c r="CY1790" s="2465"/>
      <c r="CZ1790" s="2465"/>
      <c r="DA1790" s="2465"/>
      <c r="DB1790" s="2465"/>
      <c r="DC1790" s="2465"/>
      <c r="DD1790" s="2465"/>
      <c r="DE1790" s="2465"/>
      <c r="DF1790" s="2465"/>
      <c r="DG1790" s="2465"/>
      <c r="DH1790" s="2465"/>
      <c r="DI1790" s="2465"/>
      <c r="DJ1790" s="2465"/>
      <c r="DK1790" s="2465"/>
      <c r="DL1790" s="2465"/>
      <c r="DM1790" s="2465"/>
      <c r="DN1790" s="2465"/>
      <c r="DO1790" s="2465"/>
      <c r="DP1790" s="2465"/>
      <c r="DQ1790" s="2465"/>
      <c r="DR1790" s="2465"/>
      <c r="DS1790" s="2465"/>
      <c r="DT1790" s="2465"/>
      <c r="DU1790" s="2465"/>
    </row>
    <row r="1791" spans="3:125" ht="30.75" customHeight="1">
      <c r="P1791" s="2465" t="s">
        <v>1755</v>
      </c>
      <c r="Q1791" s="2465"/>
      <c r="R1791" s="2465"/>
      <c r="S1791" s="2465"/>
      <c r="T1791" s="2465"/>
      <c r="U1791" s="2465"/>
      <c r="V1791" s="2465"/>
      <c r="W1791" s="2465"/>
      <c r="X1791" s="2465"/>
      <c r="Y1791" s="2465"/>
      <c r="Z1791" s="2465"/>
      <c r="AA1791" s="2465"/>
      <c r="AB1791" s="2465"/>
      <c r="AC1791" s="2465"/>
      <c r="AD1791" s="2465"/>
      <c r="AE1791" s="2465"/>
      <c r="AF1791" s="2465"/>
      <c r="AG1791" s="2465"/>
      <c r="AH1791" s="2465"/>
      <c r="AI1791" s="2465"/>
      <c r="AJ1791" s="2465"/>
      <c r="AK1791" s="2465"/>
      <c r="AL1791" s="2465"/>
      <c r="AM1791" s="2465"/>
      <c r="AN1791" s="2465"/>
      <c r="AO1791" s="2465"/>
      <c r="AP1791" s="2465"/>
      <c r="AQ1791" s="2465"/>
      <c r="AR1791" s="2465"/>
      <c r="AS1791" s="2465"/>
      <c r="AT1791" s="2465"/>
      <c r="AU1791" s="2465"/>
      <c r="AV1791" s="2465"/>
      <c r="AW1791" s="2465"/>
      <c r="AX1791" s="2465"/>
      <c r="AY1791" s="2465"/>
      <c r="AZ1791" s="2465"/>
      <c r="BA1791" s="2465"/>
      <c r="BB1791" s="2465"/>
      <c r="BC1791" s="2465"/>
      <c r="BD1791" s="2465"/>
      <c r="BE1791" s="2465"/>
      <c r="BF1791" s="2465"/>
      <c r="BG1791" s="2465"/>
      <c r="BH1791" s="2465"/>
      <c r="BI1791" s="2465"/>
      <c r="BJ1791" s="2465"/>
      <c r="BK1791" s="2465"/>
      <c r="BL1791" s="2465"/>
      <c r="BM1791" s="2465"/>
      <c r="BN1791" s="2465"/>
      <c r="BO1791" s="2465"/>
      <c r="BP1791" s="2465"/>
      <c r="BQ1791" s="2465"/>
      <c r="BR1791" s="2465"/>
      <c r="BS1791" s="2465"/>
      <c r="BT1791" s="2465"/>
      <c r="BU1791" s="2465"/>
      <c r="BV1791" s="2465"/>
      <c r="BW1791" s="2465"/>
      <c r="BX1791" s="2465"/>
      <c r="BY1791" s="2465"/>
      <c r="BZ1791" s="2465"/>
      <c r="CA1791" s="2465"/>
      <c r="CB1791" s="2465"/>
      <c r="CC1791" s="2465"/>
      <c r="CD1791" s="2465"/>
      <c r="CE1791" s="2465"/>
      <c r="CF1791" s="2465"/>
      <c r="CG1791" s="2465"/>
      <c r="CH1791" s="2465"/>
      <c r="CI1791" s="2465"/>
      <c r="CJ1791" s="2465"/>
      <c r="CK1791" s="2465"/>
      <c r="CL1791" s="2465"/>
      <c r="CM1791" s="2465"/>
      <c r="CN1791" s="2465"/>
      <c r="CO1791" s="2465"/>
      <c r="CP1791" s="2465"/>
      <c r="CQ1791" s="2465"/>
      <c r="CR1791" s="2465"/>
      <c r="CS1791" s="2465"/>
      <c r="CT1791" s="2465"/>
      <c r="CU1791" s="2465"/>
      <c r="CV1791" s="2465"/>
      <c r="CW1791" s="2465"/>
      <c r="CX1791" s="2465"/>
      <c r="CY1791" s="2465"/>
      <c r="CZ1791" s="2465"/>
      <c r="DA1791" s="2465"/>
      <c r="DB1791" s="2465"/>
      <c r="DC1791" s="2465"/>
      <c r="DD1791" s="2465"/>
      <c r="DE1791" s="2465"/>
      <c r="DF1791" s="2465"/>
      <c r="DG1791" s="2465"/>
      <c r="DH1791" s="2465"/>
      <c r="DI1791" s="2465"/>
      <c r="DJ1791" s="2465"/>
      <c r="DK1791" s="2465"/>
      <c r="DL1791" s="2465"/>
      <c r="DM1791" s="2465"/>
      <c r="DN1791" s="2465"/>
      <c r="DO1791" s="2465"/>
      <c r="DP1791" s="2465"/>
      <c r="DQ1791" s="2465"/>
      <c r="DR1791" s="2465"/>
      <c r="DS1791" s="2465"/>
      <c r="DT1791" s="2465"/>
      <c r="DU1791" s="2465"/>
    </row>
    <row r="1792" spans="3:125" ht="30.75" customHeight="1">
      <c r="P1792" s="2465" t="s">
        <v>1756</v>
      </c>
      <c r="Q1792" s="2465"/>
      <c r="R1792" s="2465"/>
      <c r="S1792" s="2465"/>
      <c r="T1792" s="2465"/>
      <c r="U1792" s="2465"/>
      <c r="V1792" s="2465"/>
      <c r="W1792" s="2465"/>
      <c r="X1792" s="2465"/>
      <c r="Y1792" s="2465"/>
      <c r="Z1792" s="2465"/>
      <c r="AA1792" s="2465"/>
      <c r="AB1792" s="2465"/>
      <c r="AC1792" s="2465"/>
      <c r="AD1792" s="2465"/>
      <c r="AE1792" s="2465"/>
      <c r="AF1792" s="2465"/>
      <c r="AG1792" s="2465"/>
      <c r="AH1792" s="2465"/>
      <c r="AI1792" s="2465"/>
      <c r="AJ1792" s="2465"/>
      <c r="AK1792" s="2465"/>
      <c r="AL1792" s="2465"/>
      <c r="AM1792" s="2465"/>
      <c r="AN1792" s="2465"/>
      <c r="AO1792" s="2465"/>
      <c r="AP1792" s="2465"/>
      <c r="AQ1792" s="2465"/>
      <c r="AR1792" s="2465"/>
      <c r="AS1792" s="2465"/>
      <c r="AT1792" s="2465"/>
      <c r="AU1792" s="2465"/>
      <c r="AV1792" s="2465"/>
      <c r="AW1792" s="2465"/>
      <c r="AX1792" s="2465"/>
      <c r="AY1792" s="2465"/>
      <c r="AZ1792" s="2465"/>
      <c r="BA1792" s="2465"/>
      <c r="BB1792" s="2465"/>
      <c r="BC1792" s="2465"/>
      <c r="BD1792" s="2465"/>
      <c r="BE1792" s="2465"/>
      <c r="BF1792" s="2465"/>
      <c r="BG1792" s="2465"/>
      <c r="BH1792" s="2465"/>
      <c r="BI1792" s="2465"/>
      <c r="BJ1792" s="2465"/>
      <c r="BK1792" s="2465"/>
      <c r="BL1792" s="2465"/>
      <c r="BM1792" s="2465"/>
      <c r="BN1792" s="2465"/>
      <c r="BO1792" s="2465"/>
      <c r="BP1792" s="2465"/>
      <c r="BQ1792" s="2465"/>
      <c r="BR1792" s="2465"/>
      <c r="BS1792" s="2465"/>
      <c r="BT1792" s="2465"/>
      <c r="BU1792" s="2465"/>
      <c r="BV1792" s="2465"/>
      <c r="BW1792" s="2465"/>
      <c r="BX1792" s="2465"/>
      <c r="BY1792" s="2465"/>
      <c r="BZ1792" s="2465"/>
      <c r="CA1792" s="2465"/>
      <c r="CB1792" s="2465"/>
      <c r="CC1792" s="2465"/>
      <c r="CD1792" s="2465"/>
      <c r="CE1792" s="2465"/>
      <c r="CF1792" s="2465"/>
      <c r="CG1792" s="2465"/>
      <c r="CH1792" s="2465"/>
      <c r="CI1792" s="2465"/>
      <c r="CJ1792" s="2465"/>
      <c r="CK1792" s="2465"/>
      <c r="CL1792" s="2465"/>
      <c r="CM1792" s="2465"/>
      <c r="CN1792" s="2465"/>
      <c r="CO1792" s="2465"/>
      <c r="CP1792" s="2465"/>
      <c r="CQ1792" s="2465"/>
      <c r="CR1792" s="2465"/>
      <c r="CS1792" s="2465"/>
      <c r="CT1792" s="2465"/>
      <c r="CU1792" s="2465"/>
      <c r="CV1792" s="2465"/>
      <c r="CW1792" s="2465"/>
      <c r="CX1792" s="2465"/>
      <c r="CY1792" s="2465"/>
      <c r="CZ1792" s="2465"/>
      <c r="DA1792" s="2465"/>
      <c r="DB1792" s="2465"/>
      <c r="DC1792" s="2465"/>
      <c r="DD1792" s="2465"/>
      <c r="DE1792" s="2465"/>
      <c r="DF1792" s="2465"/>
      <c r="DG1792" s="2465"/>
      <c r="DH1792" s="2465"/>
      <c r="DI1792" s="2465"/>
      <c r="DJ1792" s="2465"/>
      <c r="DK1792" s="2465"/>
      <c r="DL1792" s="2465"/>
      <c r="DM1792" s="2465"/>
      <c r="DN1792" s="2465"/>
      <c r="DO1792" s="2465"/>
      <c r="DP1792" s="2465"/>
      <c r="DQ1792" s="2465"/>
      <c r="DR1792" s="2465"/>
      <c r="DS1792" s="2465"/>
      <c r="DT1792" s="2465"/>
      <c r="DU1792" s="2465"/>
    </row>
    <row r="1793" spans="9:125" ht="30.75" customHeight="1">
      <c r="P1793" s="2465"/>
      <c r="Q1793" s="2465"/>
      <c r="R1793" s="2465"/>
      <c r="S1793" s="2465"/>
      <c r="T1793" s="2465"/>
      <c r="U1793" s="2465"/>
      <c r="V1793" s="2465"/>
      <c r="W1793" s="2465"/>
      <c r="X1793" s="2465"/>
      <c r="Y1793" s="2465"/>
      <c r="Z1793" s="2465"/>
      <c r="AA1793" s="2465"/>
      <c r="AB1793" s="2465"/>
      <c r="AC1793" s="2465"/>
      <c r="AD1793" s="2465"/>
      <c r="AE1793" s="2465"/>
      <c r="AF1793" s="2465"/>
      <c r="AG1793" s="2465"/>
      <c r="AH1793" s="2465"/>
      <c r="AI1793" s="2465"/>
      <c r="AJ1793" s="2465"/>
      <c r="AK1793" s="2465"/>
      <c r="AL1793" s="2465"/>
      <c r="AM1793" s="2465"/>
      <c r="AN1793" s="2465"/>
      <c r="AO1793" s="2465"/>
      <c r="AP1793" s="2465"/>
      <c r="AQ1793" s="2465"/>
      <c r="AR1793" s="2465"/>
      <c r="AS1793" s="2465"/>
      <c r="AT1793" s="2465"/>
      <c r="AU1793" s="2465"/>
      <c r="AV1793" s="2465"/>
      <c r="AW1793" s="2465"/>
      <c r="AX1793" s="2465"/>
      <c r="AY1793" s="2465"/>
      <c r="AZ1793" s="2465"/>
      <c r="BA1793" s="2465"/>
      <c r="BB1793" s="2465"/>
      <c r="BC1793" s="2465"/>
      <c r="BD1793" s="2465"/>
      <c r="BE1793" s="2465"/>
      <c r="BF1793" s="2465"/>
      <c r="BG1793" s="2465"/>
      <c r="BH1793" s="2465"/>
      <c r="BI1793" s="2465"/>
      <c r="BJ1793" s="2465"/>
      <c r="BK1793" s="2465"/>
      <c r="BL1793" s="2465"/>
      <c r="BM1793" s="2465"/>
      <c r="BN1793" s="2465"/>
      <c r="BO1793" s="2465"/>
      <c r="BP1793" s="2465"/>
      <c r="BQ1793" s="2465"/>
      <c r="BR1793" s="2465"/>
      <c r="BS1793" s="2465"/>
      <c r="BT1793" s="2465"/>
      <c r="BU1793" s="2465"/>
      <c r="BV1793" s="2465"/>
      <c r="BW1793" s="2465"/>
      <c r="BX1793" s="2465"/>
      <c r="BY1793" s="2465"/>
      <c r="BZ1793" s="2465"/>
      <c r="CA1793" s="2465"/>
      <c r="CB1793" s="2465"/>
      <c r="CC1793" s="2465"/>
      <c r="CD1793" s="2465"/>
      <c r="CE1793" s="2465"/>
      <c r="CF1793" s="2465"/>
      <c r="CG1793" s="2465"/>
      <c r="CH1793" s="2465"/>
      <c r="CI1793" s="2465"/>
      <c r="CJ1793" s="2465"/>
      <c r="CK1793" s="2465"/>
      <c r="CL1793" s="2465"/>
      <c r="CM1793" s="2465"/>
      <c r="CN1793" s="2465"/>
      <c r="CO1793" s="2465"/>
      <c r="CP1793" s="2465"/>
      <c r="CQ1793" s="2465"/>
      <c r="CR1793" s="2465"/>
      <c r="CS1793" s="2465"/>
      <c r="CT1793" s="2465"/>
      <c r="CU1793" s="2465"/>
      <c r="CV1793" s="2465"/>
      <c r="CW1793" s="2465"/>
      <c r="CX1793" s="2465"/>
      <c r="CY1793" s="2465"/>
      <c r="CZ1793" s="2465"/>
      <c r="DA1793" s="2465"/>
      <c r="DB1793" s="2465"/>
      <c r="DC1793" s="2465"/>
      <c r="DD1793" s="2465"/>
      <c r="DE1793" s="2465"/>
      <c r="DF1793" s="2465"/>
      <c r="DG1793" s="2465"/>
      <c r="DH1793" s="2465"/>
      <c r="DI1793" s="2465"/>
      <c r="DJ1793" s="2465"/>
      <c r="DK1793" s="2465"/>
      <c r="DL1793" s="2465"/>
      <c r="DM1793" s="2465"/>
      <c r="DN1793" s="2465"/>
      <c r="DO1793" s="2465"/>
      <c r="DP1793" s="2465"/>
      <c r="DQ1793" s="2465"/>
      <c r="DR1793" s="2465"/>
      <c r="DS1793" s="2465"/>
      <c r="DT1793" s="2465"/>
      <c r="DU1793" s="2465"/>
    </row>
    <row r="1794" spans="9:125" ht="30.75" customHeight="1">
      <c r="P1794" s="477"/>
      <c r="Q1794" s="477"/>
      <c r="R1794" s="477"/>
      <c r="S1794" s="477"/>
      <c r="T1794" s="477"/>
      <c r="U1794" s="477"/>
      <c r="V1794" s="477"/>
      <c r="W1794" s="477"/>
      <c r="X1794" s="477"/>
      <c r="Y1794" s="477"/>
      <c r="Z1794" s="477"/>
      <c r="AA1794" s="477"/>
      <c r="AB1794" s="477"/>
      <c r="AC1794" s="477"/>
      <c r="AD1794" s="477"/>
      <c r="AE1794" s="477"/>
      <c r="AF1794" s="477"/>
      <c r="AG1794" s="477"/>
      <c r="AH1794" s="477"/>
      <c r="AI1794" s="477"/>
      <c r="AJ1794" s="477"/>
      <c r="AK1794" s="477"/>
      <c r="AL1794" s="477"/>
      <c r="AM1794" s="477"/>
      <c r="AN1794" s="477"/>
      <c r="AO1794" s="477"/>
      <c r="AP1794" s="477"/>
      <c r="AQ1794" s="477"/>
      <c r="AR1794" s="477"/>
      <c r="AS1794" s="477"/>
      <c r="AT1794" s="477"/>
      <c r="AU1794" s="477"/>
      <c r="AV1794" s="477"/>
      <c r="AW1794" s="477"/>
      <c r="AX1794" s="477"/>
      <c r="AY1794" s="477"/>
      <c r="AZ1794" s="477"/>
      <c r="BA1794" s="477"/>
      <c r="BB1794" s="477"/>
      <c r="BC1794" s="477"/>
      <c r="BD1794" s="477"/>
      <c r="BE1794" s="477"/>
      <c r="BF1794" s="477"/>
      <c r="BG1794" s="477"/>
      <c r="BH1794" s="477"/>
      <c r="BI1794" s="477"/>
      <c r="BJ1794" s="477"/>
      <c r="BK1794" s="477"/>
      <c r="BL1794" s="477"/>
      <c r="BM1794" s="477"/>
      <c r="BN1794" s="477"/>
      <c r="BO1794" s="477"/>
      <c r="BP1794" s="477"/>
      <c r="BQ1794" s="477"/>
      <c r="BR1794" s="477"/>
      <c r="BS1794" s="477"/>
      <c r="BT1794" s="477"/>
      <c r="BU1794" s="477"/>
      <c r="BV1794" s="477"/>
      <c r="BW1794" s="477"/>
      <c r="BX1794" s="477"/>
      <c r="BY1794" s="477"/>
      <c r="BZ1794" s="477"/>
      <c r="CA1794" s="477"/>
      <c r="CB1794" s="477"/>
      <c r="CC1794" s="477"/>
      <c r="CD1794" s="477"/>
      <c r="CE1794" s="477"/>
      <c r="CF1794" s="477"/>
      <c r="CG1794" s="477"/>
      <c r="CH1794" s="477"/>
      <c r="CI1794" s="477"/>
      <c r="CJ1794" s="477"/>
      <c r="CK1794" s="477"/>
      <c r="CL1794" s="477"/>
      <c r="CM1794" s="477"/>
      <c r="CN1794" s="477"/>
      <c r="CO1794" s="477"/>
      <c r="CP1794" s="477"/>
      <c r="CQ1794" s="477"/>
      <c r="CR1794" s="477"/>
      <c r="CS1794" s="477"/>
      <c r="CT1794" s="477"/>
      <c r="CU1794" s="477"/>
      <c r="CV1794" s="477"/>
      <c r="CW1794" s="477"/>
      <c r="CX1794" s="477"/>
      <c r="CY1794" s="477"/>
      <c r="CZ1794" s="477"/>
      <c r="DA1794" s="477"/>
      <c r="DB1794" s="477"/>
      <c r="DC1794" s="477"/>
      <c r="DD1794" s="477"/>
      <c r="DE1794" s="477"/>
      <c r="DF1794" s="477"/>
      <c r="DG1794" s="477"/>
      <c r="DH1794" s="477"/>
      <c r="DI1794" s="477"/>
      <c r="DJ1794" s="477"/>
      <c r="DK1794" s="477"/>
      <c r="DL1794" s="477"/>
      <c r="DM1794" s="477"/>
      <c r="DN1794" s="477"/>
      <c r="DO1794" s="477"/>
      <c r="DP1794" s="477"/>
      <c r="DQ1794" s="477"/>
      <c r="DR1794" s="477"/>
      <c r="DS1794" s="477"/>
      <c r="DT1794" s="477"/>
      <c r="DU1794" s="477"/>
    </row>
    <row r="1795" spans="9:125" ht="22.5" customHeight="1">
      <c r="J1795" s="2465" t="s">
        <v>1757</v>
      </c>
      <c r="K1795" s="2465"/>
      <c r="L1795" s="2465"/>
      <c r="M1795" s="2465"/>
      <c r="N1795" s="2465"/>
      <c r="O1795" s="2465"/>
      <c r="P1795" s="2465"/>
      <c r="Q1795" s="2465"/>
      <c r="R1795" s="2465"/>
      <c r="S1795" s="2465"/>
      <c r="T1795" s="2465"/>
      <c r="U1795" s="2465"/>
      <c r="V1795" s="2465"/>
      <c r="W1795" s="2465"/>
      <c r="X1795" s="2465"/>
      <c r="Y1795" s="2465"/>
      <c r="Z1795" s="2465"/>
      <c r="AA1795" s="2465"/>
      <c r="AB1795" s="2465"/>
      <c r="AC1795" s="2465"/>
      <c r="AD1795" s="2465"/>
      <c r="AE1795" s="2465"/>
      <c r="AF1795" s="2465"/>
      <c r="AG1795" s="2465"/>
      <c r="AH1795" s="2465"/>
      <c r="AI1795" s="2465"/>
      <c r="AJ1795" s="2465"/>
      <c r="AK1795" s="2465"/>
      <c r="AL1795" s="2465"/>
      <c r="AM1795" s="2465"/>
      <c r="AN1795" s="2465"/>
      <c r="AO1795" s="2465"/>
      <c r="AP1795" s="2465"/>
      <c r="AQ1795" s="2465"/>
      <c r="AR1795" s="2465"/>
      <c r="AS1795" s="2465"/>
    </row>
    <row r="1796" spans="9:125" ht="12.75" customHeight="1"/>
    <row r="1797" spans="9:125" ht="30.75" customHeight="1">
      <c r="P1797" s="2465" t="s">
        <v>1758</v>
      </c>
      <c r="Q1797" s="2465"/>
      <c r="R1797" s="2465"/>
      <c r="S1797" s="2465"/>
      <c r="T1797" s="2465"/>
      <c r="U1797" s="2465"/>
      <c r="V1797" s="2465"/>
      <c r="W1797" s="2465"/>
      <c r="X1797" s="2465"/>
      <c r="Y1797" s="2465"/>
      <c r="Z1797" s="2465"/>
      <c r="AA1797" s="2465"/>
      <c r="AB1797" s="2465"/>
      <c r="AC1797" s="2465"/>
      <c r="AD1797" s="2465"/>
      <c r="AE1797" s="2465"/>
      <c r="AF1797" s="2465"/>
      <c r="AG1797" s="2465"/>
      <c r="AH1797" s="2465"/>
      <c r="AI1797" s="2465"/>
      <c r="AJ1797" s="2465"/>
      <c r="AK1797" s="2465"/>
      <c r="AL1797" s="2465"/>
      <c r="AM1797" s="2465"/>
      <c r="AN1797" s="2465"/>
      <c r="AO1797" s="2465"/>
      <c r="AP1797" s="2465"/>
      <c r="AQ1797" s="2465"/>
      <c r="AR1797" s="2465"/>
      <c r="AS1797" s="2465"/>
      <c r="AT1797" s="2465"/>
      <c r="AU1797" s="2465"/>
      <c r="AV1797" s="2465"/>
      <c r="AW1797" s="2465"/>
      <c r="AX1797" s="2465"/>
      <c r="AY1797" s="2465"/>
      <c r="AZ1797" s="2465"/>
      <c r="BA1797" s="2465"/>
      <c r="BB1797" s="2465"/>
      <c r="BC1797" s="2465"/>
      <c r="BD1797" s="2465"/>
      <c r="BE1797" s="2465"/>
      <c r="BF1797" s="2465"/>
      <c r="BG1797" s="2465"/>
      <c r="BH1797" s="2465"/>
      <c r="BI1797" s="2465"/>
      <c r="BJ1797" s="2465"/>
      <c r="BK1797" s="2465"/>
      <c r="BL1797" s="2465"/>
      <c r="BM1797" s="2465"/>
      <c r="BN1797" s="2465"/>
      <c r="BO1797" s="2465"/>
      <c r="BP1797" s="2465"/>
      <c r="BQ1797" s="2465"/>
      <c r="BR1797" s="2465"/>
      <c r="BS1797" s="2465"/>
      <c r="BT1797" s="2465"/>
      <c r="BU1797" s="2465"/>
      <c r="BV1797" s="2465"/>
      <c r="BW1797" s="2465"/>
      <c r="BX1797" s="2465"/>
      <c r="BY1797" s="2465"/>
      <c r="BZ1797" s="2465"/>
      <c r="CA1797" s="2465"/>
      <c r="CB1797" s="2465"/>
      <c r="CC1797" s="2465"/>
      <c r="CD1797" s="2465"/>
      <c r="CE1797" s="2465"/>
      <c r="CF1797" s="2465"/>
      <c r="CG1797" s="2465"/>
      <c r="CH1797" s="2465"/>
      <c r="CI1797" s="2465"/>
      <c r="CJ1797" s="2465"/>
      <c r="CK1797" s="2465"/>
      <c r="CL1797" s="2465"/>
      <c r="CM1797" s="2465"/>
      <c r="CN1797" s="2465"/>
      <c r="CO1797" s="2465"/>
      <c r="CP1797" s="2465"/>
      <c r="CQ1797" s="2465"/>
      <c r="CR1797" s="2465"/>
      <c r="CS1797" s="2465"/>
      <c r="CT1797" s="2465"/>
      <c r="CU1797" s="2465"/>
      <c r="CV1797" s="2465"/>
      <c r="CW1797" s="2465"/>
      <c r="CX1797" s="2465"/>
      <c r="CY1797" s="2465"/>
      <c r="CZ1797" s="2465"/>
      <c r="DA1797" s="2465"/>
      <c r="DB1797" s="2465"/>
      <c r="DC1797" s="2465"/>
      <c r="DD1797" s="2465"/>
      <c r="DE1797" s="2465"/>
      <c r="DF1797" s="2465"/>
      <c r="DG1797" s="2465"/>
      <c r="DH1797" s="2465"/>
      <c r="DI1797" s="2465"/>
      <c r="DJ1797" s="2465"/>
      <c r="DK1797" s="2465"/>
      <c r="DL1797" s="2465"/>
      <c r="DM1797" s="2465"/>
      <c r="DN1797" s="2465"/>
      <c r="DO1797" s="2465"/>
      <c r="DP1797" s="2465"/>
      <c r="DQ1797" s="2465"/>
      <c r="DR1797" s="2465"/>
      <c r="DS1797" s="2465"/>
      <c r="DT1797" s="2465"/>
      <c r="DU1797" s="2465"/>
    </row>
    <row r="1798" spans="9:125" ht="30.75" customHeight="1">
      <c r="P1798" s="2465" t="s">
        <v>1759</v>
      </c>
      <c r="Q1798" s="2465"/>
      <c r="R1798" s="2465"/>
      <c r="S1798" s="2465"/>
      <c r="T1798" s="2465"/>
      <c r="U1798" s="2465"/>
      <c r="V1798" s="2465"/>
      <c r="W1798" s="2465"/>
      <c r="X1798" s="2465"/>
      <c r="Y1798" s="2465"/>
      <c r="Z1798" s="2465"/>
      <c r="AA1798" s="2465"/>
      <c r="AB1798" s="2465"/>
      <c r="AC1798" s="2465"/>
      <c r="AD1798" s="2465"/>
      <c r="AE1798" s="2465"/>
      <c r="AF1798" s="2465"/>
      <c r="AG1798" s="2465"/>
      <c r="AH1798" s="2465"/>
      <c r="AI1798" s="2465"/>
      <c r="AJ1798" s="2465"/>
      <c r="AK1798" s="2465"/>
      <c r="AL1798" s="2465"/>
      <c r="AM1798" s="2465"/>
      <c r="AN1798" s="2465"/>
      <c r="AO1798" s="2465"/>
      <c r="AP1798" s="2465"/>
      <c r="AQ1798" s="2465"/>
      <c r="AR1798" s="2465"/>
      <c r="AS1798" s="2465"/>
      <c r="AT1798" s="2465"/>
      <c r="AU1798" s="2465"/>
      <c r="AV1798" s="2465"/>
      <c r="AW1798" s="2465"/>
      <c r="AX1798" s="2465"/>
      <c r="AY1798" s="2465"/>
      <c r="AZ1798" s="2465"/>
      <c r="BA1798" s="2465"/>
      <c r="BB1798" s="2465"/>
      <c r="BC1798" s="2465"/>
      <c r="BD1798" s="2465"/>
      <c r="BE1798" s="2465"/>
      <c r="BF1798" s="2465"/>
      <c r="BG1798" s="2465"/>
      <c r="BH1798" s="2465"/>
      <c r="BI1798" s="2465"/>
      <c r="BJ1798" s="2465"/>
      <c r="BK1798" s="2465"/>
      <c r="BL1798" s="2465"/>
      <c r="BM1798" s="2465"/>
      <c r="BN1798" s="2465"/>
      <c r="BO1798" s="2465"/>
      <c r="BP1798" s="2465"/>
      <c r="BQ1798" s="2465"/>
      <c r="BR1798" s="2465"/>
      <c r="BS1798" s="2465"/>
      <c r="BT1798" s="2465"/>
      <c r="BU1798" s="2465"/>
      <c r="BV1798" s="2465"/>
      <c r="BW1798" s="2465"/>
      <c r="BX1798" s="2465"/>
      <c r="BY1798" s="2465"/>
      <c r="BZ1798" s="2465"/>
      <c r="CA1798" s="2465"/>
      <c r="CB1798" s="2465"/>
      <c r="CC1798" s="2465"/>
      <c r="CD1798" s="2465"/>
      <c r="CE1798" s="2465"/>
      <c r="CF1798" s="2465"/>
      <c r="CG1798" s="2465"/>
      <c r="CH1798" s="2465"/>
      <c r="CI1798" s="2465"/>
      <c r="CJ1798" s="2465"/>
      <c r="CK1798" s="2465"/>
      <c r="CL1798" s="2465"/>
      <c r="CM1798" s="2465"/>
      <c r="CN1798" s="2465"/>
      <c r="CO1798" s="2465"/>
      <c r="CP1798" s="2465"/>
      <c r="CQ1798" s="2465"/>
      <c r="CR1798" s="2465"/>
      <c r="CS1798" s="2465"/>
      <c r="CT1798" s="2465"/>
      <c r="CU1798" s="2465"/>
      <c r="CV1798" s="2465"/>
      <c r="CW1798" s="2465"/>
      <c r="CX1798" s="2465"/>
      <c r="CY1798" s="2465"/>
      <c r="CZ1798" s="2465"/>
      <c r="DA1798" s="2465"/>
      <c r="DB1798" s="2465"/>
      <c r="DC1798" s="2465"/>
      <c r="DD1798" s="2465"/>
      <c r="DE1798" s="2465"/>
      <c r="DF1798" s="2465"/>
      <c r="DG1798" s="2465"/>
      <c r="DH1798" s="2465"/>
      <c r="DI1798" s="2465"/>
      <c r="DJ1798" s="2465"/>
      <c r="DK1798" s="2465"/>
      <c r="DL1798" s="2465"/>
      <c r="DM1798" s="2465"/>
      <c r="DN1798" s="2465"/>
      <c r="DO1798" s="2465"/>
      <c r="DP1798" s="2465"/>
      <c r="DQ1798" s="2465"/>
      <c r="DR1798" s="2465"/>
      <c r="DS1798" s="2465"/>
      <c r="DT1798" s="2465"/>
      <c r="DU1798" s="2465"/>
    </row>
    <row r="1799" spans="9:125" ht="30.75" customHeight="1">
      <c r="P1799" s="2465" t="s">
        <v>1760</v>
      </c>
      <c r="Q1799" s="2465"/>
      <c r="R1799" s="2465"/>
      <c r="S1799" s="2465"/>
      <c r="T1799" s="2465"/>
      <c r="U1799" s="2465"/>
      <c r="V1799" s="2465"/>
      <c r="W1799" s="2465"/>
      <c r="X1799" s="2465"/>
      <c r="Y1799" s="2465"/>
      <c r="Z1799" s="2465"/>
      <c r="AA1799" s="2465"/>
      <c r="AB1799" s="2465"/>
      <c r="AC1799" s="2465"/>
      <c r="AD1799" s="2465"/>
      <c r="AE1799" s="2465"/>
      <c r="AF1799" s="2465"/>
      <c r="AG1799" s="2465"/>
      <c r="AH1799" s="2465"/>
      <c r="AI1799" s="2465"/>
      <c r="AJ1799" s="2465"/>
      <c r="AK1799" s="2465"/>
      <c r="AL1799" s="2465"/>
      <c r="AM1799" s="2465"/>
      <c r="AN1799" s="2465"/>
      <c r="AO1799" s="2465"/>
      <c r="AP1799" s="2465"/>
      <c r="AQ1799" s="2465"/>
      <c r="AR1799" s="2465"/>
      <c r="AS1799" s="2465"/>
      <c r="AT1799" s="2465"/>
      <c r="AU1799" s="2465"/>
      <c r="AV1799" s="2465"/>
      <c r="AW1799" s="2465"/>
      <c r="AX1799" s="2465"/>
      <c r="AY1799" s="2465"/>
      <c r="AZ1799" s="2465"/>
      <c r="BA1799" s="2465"/>
      <c r="BB1799" s="2465"/>
      <c r="BC1799" s="2465"/>
      <c r="BD1799" s="2465"/>
      <c r="BE1799" s="2465"/>
      <c r="BF1799" s="2465"/>
      <c r="BG1799" s="2465"/>
      <c r="BH1799" s="2465"/>
      <c r="BI1799" s="2465"/>
      <c r="BJ1799" s="2465"/>
      <c r="BK1799" s="2465"/>
      <c r="BL1799" s="2465"/>
      <c r="BM1799" s="2465"/>
      <c r="BN1799" s="2465"/>
      <c r="BO1799" s="2465"/>
      <c r="BP1799" s="2465"/>
      <c r="BQ1799" s="2465"/>
      <c r="BR1799" s="2465"/>
      <c r="BS1799" s="2465"/>
      <c r="BT1799" s="2465"/>
      <c r="BU1799" s="2465"/>
      <c r="BV1799" s="2465"/>
      <c r="BW1799" s="2465"/>
      <c r="BX1799" s="2465"/>
      <c r="BY1799" s="2465"/>
      <c r="BZ1799" s="2465"/>
      <c r="CA1799" s="2465"/>
      <c r="CB1799" s="2465"/>
      <c r="CC1799" s="2465"/>
      <c r="CD1799" s="2465"/>
      <c r="CE1799" s="2465"/>
      <c r="CF1799" s="2465"/>
      <c r="CG1799" s="2465"/>
      <c r="CH1799" s="2465"/>
      <c r="CI1799" s="2465"/>
      <c r="CJ1799" s="2465"/>
      <c r="CK1799" s="2465"/>
      <c r="CL1799" s="2465"/>
      <c r="CM1799" s="2465"/>
      <c r="CN1799" s="2465"/>
      <c r="CO1799" s="2465"/>
      <c r="CP1799" s="2465"/>
      <c r="CQ1799" s="2465"/>
      <c r="CR1799" s="2465"/>
      <c r="CS1799" s="2465"/>
      <c r="CT1799" s="2465"/>
      <c r="CU1799" s="2465"/>
      <c r="CV1799" s="2465"/>
      <c r="CW1799" s="2465"/>
      <c r="CX1799" s="2465"/>
      <c r="CY1799" s="2465"/>
      <c r="CZ1799" s="2465"/>
      <c r="DA1799" s="2465"/>
      <c r="DB1799" s="2465"/>
      <c r="DC1799" s="2465"/>
      <c r="DD1799" s="2465"/>
      <c r="DE1799" s="2465"/>
      <c r="DF1799" s="2465"/>
      <c r="DG1799" s="2465"/>
      <c r="DH1799" s="2465"/>
      <c r="DI1799" s="2465"/>
      <c r="DJ1799" s="2465"/>
      <c r="DK1799" s="2465"/>
      <c r="DL1799" s="2465"/>
      <c r="DM1799" s="2465"/>
      <c r="DN1799" s="2465"/>
      <c r="DO1799" s="2465"/>
      <c r="DP1799" s="2465"/>
      <c r="DQ1799" s="2465"/>
      <c r="DR1799" s="2465"/>
      <c r="DS1799" s="2465"/>
      <c r="DT1799" s="2465"/>
      <c r="DU1799" s="2465"/>
    </row>
    <row r="1800" spans="9:125" ht="30.75" customHeight="1">
      <c r="P1800" s="2465" t="s">
        <v>1761</v>
      </c>
      <c r="Q1800" s="2465"/>
      <c r="R1800" s="2465"/>
      <c r="S1800" s="2465"/>
      <c r="T1800" s="2465"/>
      <c r="U1800" s="2465"/>
      <c r="V1800" s="2465"/>
      <c r="W1800" s="2465"/>
      <c r="X1800" s="2465"/>
      <c r="Y1800" s="2465"/>
      <c r="Z1800" s="2465"/>
      <c r="AA1800" s="2465"/>
      <c r="AB1800" s="2465"/>
      <c r="AC1800" s="2465"/>
      <c r="AD1800" s="2465"/>
      <c r="AE1800" s="2465"/>
      <c r="AF1800" s="2465"/>
      <c r="AG1800" s="2465"/>
      <c r="AH1800" s="2465"/>
      <c r="AI1800" s="2465"/>
      <c r="AJ1800" s="2465"/>
      <c r="AK1800" s="2465"/>
      <c r="AL1800" s="2465"/>
      <c r="AM1800" s="2465"/>
      <c r="AN1800" s="2465"/>
      <c r="AO1800" s="2465"/>
      <c r="AP1800" s="2465"/>
      <c r="AQ1800" s="2465"/>
      <c r="AR1800" s="2465"/>
      <c r="AS1800" s="2465"/>
      <c r="AT1800" s="2465"/>
      <c r="AU1800" s="2465"/>
      <c r="AV1800" s="2465"/>
      <c r="AW1800" s="2465"/>
      <c r="AX1800" s="2465"/>
      <c r="AY1800" s="2465"/>
      <c r="AZ1800" s="2465"/>
      <c r="BA1800" s="2465"/>
      <c r="BB1800" s="2465"/>
      <c r="BC1800" s="2465"/>
      <c r="BD1800" s="2465"/>
      <c r="BE1800" s="2465"/>
      <c r="BF1800" s="2465"/>
      <c r="BG1800" s="2465"/>
      <c r="BH1800" s="2465"/>
      <c r="BI1800" s="2465"/>
      <c r="BJ1800" s="2465"/>
      <c r="BK1800" s="2465"/>
      <c r="BL1800" s="2465"/>
      <c r="BM1800" s="2465"/>
      <c r="BN1800" s="2465"/>
      <c r="BO1800" s="2465"/>
      <c r="BP1800" s="2465"/>
      <c r="BQ1800" s="2465"/>
      <c r="BR1800" s="2465"/>
      <c r="BS1800" s="2465"/>
      <c r="BT1800" s="2465"/>
      <c r="BU1800" s="2465"/>
      <c r="BV1800" s="2465"/>
      <c r="BW1800" s="2465"/>
      <c r="BX1800" s="2465"/>
      <c r="BY1800" s="2465"/>
      <c r="BZ1800" s="2465"/>
      <c r="CA1800" s="2465"/>
      <c r="CB1800" s="2465"/>
      <c r="CC1800" s="2465"/>
      <c r="CD1800" s="2465"/>
      <c r="CE1800" s="2465"/>
      <c r="CF1800" s="2465"/>
      <c r="CG1800" s="2465"/>
      <c r="CH1800" s="2465"/>
      <c r="CI1800" s="2465"/>
      <c r="CJ1800" s="2465"/>
      <c r="CK1800" s="2465"/>
      <c r="CL1800" s="2465"/>
      <c r="CM1800" s="2465"/>
      <c r="CN1800" s="2465"/>
      <c r="CO1800" s="2465"/>
      <c r="CP1800" s="2465"/>
      <c r="CQ1800" s="2465"/>
      <c r="CR1800" s="2465"/>
      <c r="CS1800" s="2465"/>
      <c r="CT1800" s="2465"/>
      <c r="CU1800" s="2465"/>
      <c r="CV1800" s="2465"/>
      <c r="CW1800" s="2465"/>
      <c r="CX1800" s="2465"/>
      <c r="CY1800" s="2465"/>
      <c r="CZ1800" s="2465"/>
      <c r="DA1800" s="2465"/>
      <c r="DB1800" s="2465"/>
      <c r="DC1800" s="2465"/>
      <c r="DD1800" s="2465"/>
      <c r="DE1800" s="2465"/>
      <c r="DF1800" s="2465"/>
      <c r="DG1800" s="2465"/>
      <c r="DH1800" s="2465"/>
      <c r="DI1800" s="2465"/>
      <c r="DJ1800" s="2465"/>
      <c r="DK1800" s="2465"/>
      <c r="DL1800" s="2465"/>
      <c r="DM1800" s="2465"/>
      <c r="DN1800" s="2465"/>
      <c r="DO1800" s="2465"/>
      <c r="DP1800" s="2465"/>
      <c r="DQ1800" s="2465"/>
      <c r="DR1800" s="2465"/>
      <c r="DS1800" s="2465"/>
      <c r="DT1800" s="2465"/>
      <c r="DU1800" s="2465"/>
    </row>
    <row r="1801" spans="9:125" ht="30.75" customHeight="1">
      <c r="P1801" s="2465" t="s">
        <v>1762</v>
      </c>
      <c r="Q1801" s="2465"/>
      <c r="R1801" s="2465"/>
      <c r="S1801" s="2465"/>
      <c r="T1801" s="2465"/>
      <c r="U1801" s="2465"/>
      <c r="V1801" s="2465"/>
      <c r="W1801" s="2465"/>
      <c r="X1801" s="2465"/>
      <c r="Y1801" s="2465"/>
      <c r="Z1801" s="2465"/>
      <c r="AA1801" s="2465"/>
      <c r="AB1801" s="2465"/>
      <c r="AC1801" s="2465"/>
      <c r="AD1801" s="2465"/>
      <c r="AE1801" s="2465"/>
      <c r="AF1801" s="2465"/>
      <c r="AG1801" s="2465"/>
      <c r="AH1801" s="2465"/>
      <c r="AI1801" s="2465"/>
      <c r="AJ1801" s="2465"/>
      <c r="AK1801" s="2465"/>
      <c r="AL1801" s="2465"/>
      <c r="AM1801" s="2465"/>
      <c r="AN1801" s="2465"/>
      <c r="AO1801" s="2465"/>
      <c r="AP1801" s="2465"/>
      <c r="AQ1801" s="2465"/>
      <c r="AR1801" s="2465"/>
      <c r="AS1801" s="2465"/>
      <c r="AT1801" s="2465"/>
      <c r="AU1801" s="2465"/>
      <c r="AV1801" s="2465"/>
      <c r="AW1801" s="2465"/>
      <c r="AX1801" s="2465"/>
      <c r="AY1801" s="2465"/>
      <c r="AZ1801" s="2465"/>
      <c r="BA1801" s="2465"/>
      <c r="BB1801" s="2465"/>
      <c r="BC1801" s="2465"/>
      <c r="BD1801" s="2465"/>
      <c r="BE1801" s="2465"/>
      <c r="BF1801" s="2465"/>
      <c r="BG1801" s="2465"/>
      <c r="BH1801" s="2465"/>
      <c r="BI1801" s="2465"/>
      <c r="BJ1801" s="2465"/>
      <c r="BK1801" s="2465"/>
      <c r="BL1801" s="2465"/>
      <c r="BM1801" s="2465"/>
      <c r="BN1801" s="2465"/>
      <c r="BO1801" s="2465"/>
      <c r="BP1801" s="2465"/>
      <c r="BQ1801" s="2465"/>
      <c r="BR1801" s="2465"/>
      <c r="BS1801" s="2465"/>
      <c r="BT1801" s="2465"/>
      <c r="BU1801" s="2465"/>
      <c r="BV1801" s="2465"/>
      <c r="BW1801" s="2465"/>
      <c r="BX1801" s="2465"/>
      <c r="BY1801" s="2465"/>
      <c r="BZ1801" s="2465"/>
      <c r="CA1801" s="2465"/>
      <c r="CB1801" s="2465"/>
      <c r="CC1801" s="2465"/>
      <c r="CD1801" s="2465"/>
      <c r="CE1801" s="2465"/>
      <c r="CF1801" s="2465"/>
      <c r="CG1801" s="2465"/>
      <c r="CH1801" s="2465"/>
      <c r="CI1801" s="2465"/>
      <c r="CJ1801" s="2465"/>
      <c r="CK1801" s="2465"/>
      <c r="CL1801" s="2465"/>
      <c r="CM1801" s="2465"/>
      <c r="CN1801" s="2465"/>
      <c r="CO1801" s="2465"/>
      <c r="CP1801" s="2465"/>
      <c r="CQ1801" s="2465"/>
      <c r="CR1801" s="2465"/>
      <c r="CS1801" s="2465"/>
      <c r="CT1801" s="2465"/>
      <c r="CU1801" s="2465"/>
      <c r="CV1801" s="2465"/>
      <c r="CW1801" s="2465"/>
      <c r="CX1801" s="2465"/>
      <c r="CY1801" s="2465"/>
      <c r="CZ1801" s="2465"/>
      <c r="DA1801" s="2465"/>
      <c r="DB1801" s="2465"/>
      <c r="DC1801" s="2465"/>
      <c r="DD1801" s="2465"/>
      <c r="DE1801" s="2465"/>
      <c r="DF1801" s="2465"/>
      <c r="DG1801" s="2465"/>
      <c r="DH1801" s="2465"/>
      <c r="DI1801" s="2465"/>
      <c r="DJ1801" s="2465"/>
      <c r="DK1801" s="2465"/>
      <c r="DL1801" s="2465"/>
      <c r="DM1801" s="2465"/>
      <c r="DN1801" s="2465"/>
      <c r="DO1801" s="2465"/>
      <c r="DP1801" s="2465"/>
      <c r="DQ1801" s="2465"/>
      <c r="DR1801" s="2465"/>
      <c r="DS1801" s="2465"/>
      <c r="DT1801" s="2465"/>
      <c r="DU1801" s="2465"/>
    </row>
    <row r="1802" spans="9:125" ht="30.75" customHeight="1">
      <c r="P1802" s="620"/>
      <c r="Q1802" s="620"/>
      <c r="R1802" s="620"/>
      <c r="S1802" s="620"/>
      <c r="T1802" s="620"/>
      <c r="U1802" s="620"/>
      <c r="V1802" s="620"/>
      <c r="W1802" s="620"/>
      <c r="X1802" s="620"/>
      <c r="Y1802" s="620"/>
      <c r="Z1802" s="620"/>
      <c r="AA1802" s="620"/>
      <c r="AB1802" s="620"/>
      <c r="AC1802" s="620"/>
      <c r="AD1802" s="620"/>
      <c r="AE1802" s="620"/>
      <c r="AF1802" s="620"/>
      <c r="AG1802" s="620"/>
      <c r="AH1802" s="620"/>
      <c r="AI1802" s="620"/>
      <c r="AJ1802" s="620"/>
      <c r="AK1802" s="620"/>
      <c r="AL1802" s="620"/>
      <c r="AM1802" s="620"/>
      <c r="AN1802" s="620"/>
      <c r="AO1802" s="620"/>
      <c r="AP1802" s="620"/>
      <c r="AQ1802" s="620"/>
      <c r="AR1802" s="620"/>
      <c r="AS1802" s="620"/>
      <c r="AT1802" s="620"/>
      <c r="AU1802" s="620"/>
      <c r="AV1802" s="620"/>
      <c r="AW1802" s="620"/>
      <c r="AX1802" s="620"/>
      <c r="AY1802" s="620"/>
      <c r="AZ1802" s="620"/>
      <c r="BA1802" s="620"/>
      <c r="BB1802" s="620"/>
      <c r="BC1802" s="620"/>
      <c r="BD1802" s="620"/>
      <c r="BE1802" s="620"/>
      <c r="BF1802" s="620"/>
      <c r="BG1802" s="620"/>
      <c r="BH1802" s="620"/>
      <c r="BI1802" s="620"/>
      <c r="BJ1802" s="620"/>
      <c r="BK1802" s="620"/>
      <c r="BL1802" s="620"/>
      <c r="BM1802" s="620"/>
      <c r="BN1802" s="620"/>
      <c r="BO1802" s="620"/>
      <c r="BP1802" s="620"/>
      <c r="BQ1802" s="620"/>
      <c r="BR1802" s="620"/>
      <c r="BS1802" s="620"/>
      <c r="BT1802" s="620"/>
      <c r="BU1802" s="620"/>
      <c r="BV1802" s="620"/>
      <c r="BW1802" s="620"/>
      <c r="BX1802" s="620"/>
      <c r="BY1802" s="620"/>
      <c r="BZ1802" s="620"/>
      <c r="CA1802" s="620"/>
      <c r="CB1802" s="620"/>
      <c r="CC1802" s="620"/>
      <c r="CD1802" s="620"/>
      <c r="CE1802" s="620"/>
      <c r="CF1802" s="620"/>
      <c r="CG1802" s="620"/>
      <c r="CH1802" s="620"/>
      <c r="CI1802" s="620"/>
      <c r="CJ1802" s="620"/>
      <c r="CK1802" s="620"/>
      <c r="CL1802" s="620"/>
      <c r="CM1802" s="620"/>
      <c r="CN1802" s="620"/>
      <c r="CO1802" s="620"/>
      <c r="CP1802" s="620"/>
      <c r="CQ1802" s="620"/>
      <c r="CR1802" s="620"/>
      <c r="CS1802" s="620"/>
      <c r="CT1802" s="620"/>
      <c r="CU1802" s="620"/>
      <c r="CV1802" s="620"/>
      <c r="CW1802" s="620"/>
      <c r="CX1802" s="620"/>
      <c r="CY1802" s="620"/>
      <c r="CZ1802" s="620"/>
      <c r="DA1802" s="620"/>
      <c r="DB1802" s="620"/>
      <c r="DC1802" s="620"/>
      <c r="DD1802" s="620"/>
      <c r="DE1802" s="620"/>
      <c r="DF1802" s="620"/>
      <c r="DG1802" s="620"/>
      <c r="DH1802" s="620"/>
      <c r="DI1802" s="620"/>
      <c r="DJ1802" s="620"/>
      <c r="DK1802" s="620"/>
      <c r="DL1802" s="620"/>
      <c r="DM1802" s="620"/>
      <c r="DN1802" s="620"/>
      <c r="DO1802" s="620"/>
      <c r="DP1802" s="620"/>
      <c r="DQ1802" s="620"/>
      <c r="DR1802" s="620"/>
      <c r="DS1802" s="620"/>
      <c r="DT1802" s="620"/>
      <c r="DU1802" s="620"/>
    </row>
    <row r="1803" spans="9:125" ht="30.75" customHeight="1">
      <c r="I1803" s="2473" t="s">
        <v>1763</v>
      </c>
      <c r="J1803" s="2474"/>
      <c r="K1803" s="2474"/>
      <c r="L1803" s="2474"/>
      <c r="M1803" s="2474"/>
      <c r="N1803" s="2474"/>
      <c r="O1803" s="2474"/>
      <c r="P1803" s="2474"/>
      <c r="Q1803" s="2474"/>
      <c r="R1803" s="2474"/>
      <c r="S1803" s="2474"/>
      <c r="T1803" s="2474"/>
      <c r="U1803" s="2474"/>
      <c r="V1803" s="2474"/>
      <c r="W1803" s="2474"/>
      <c r="X1803" s="2474"/>
      <c r="Y1803" s="2474"/>
      <c r="Z1803" s="2474"/>
      <c r="AA1803" s="2474"/>
      <c r="AB1803" s="2474"/>
      <c r="AC1803" s="2474"/>
      <c r="AD1803" s="2474"/>
      <c r="AE1803" s="2475"/>
      <c r="AF1803" s="2473" t="s">
        <v>1764</v>
      </c>
      <c r="AG1803" s="2474"/>
      <c r="AH1803" s="2474"/>
      <c r="AI1803" s="2474"/>
      <c r="AJ1803" s="2474"/>
      <c r="AK1803" s="2474"/>
      <c r="AL1803" s="2474"/>
      <c r="AM1803" s="2474"/>
      <c r="AN1803" s="2474"/>
      <c r="AO1803" s="2474"/>
      <c r="AP1803" s="2474"/>
      <c r="AQ1803" s="2474"/>
      <c r="AR1803" s="2474"/>
      <c r="AS1803" s="2474"/>
      <c r="AT1803" s="2474"/>
      <c r="AU1803" s="2474"/>
      <c r="AV1803" s="2474"/>
      <c r="AW1803" s="2474"/>
      <c r="AX1803" s="2474"/>
      <c r="AY1803" s="2474"/>
      <c r="AZ1803" s="2474"/>
      <c r="BA1803" s="2474"/>
      <c r="BB1803" s="2475"/>
      <c r="BC1803" s="2473" t="s">
        <v>1765</v>
      </c>
      <c r="BD1803" s="2474"/>
      <c r="BE1803" s="2474"/>
      <c r="BF1803" s="2474"/>
      <c r="BG1803" s="2474"/>
      <c r="BH1803" s="2474"/>
      <c r="BI1803" s="2474"/>
      <c r="BJ1803" s="2474"/>
      <c r="BK1803" s="2474"/>
      <c r="BL1803" s="2474"/>
      <c r="BM1803" s="2474"/>
      <c r="BN1803" s="2474"/>
      <c r="BO1803" s="2474"/>
      <c r="BP1803" s="2474"/>
      <c r="BQ1803" s="2474"/>
      <c r="BR1803" s="2474"/>
      <c r="BS1803" s="2474"/>
      <c r="BT1803" s="2474"/>
      <c r="BU1803" s="2474"/>
      <c r="BV1803" s="2474"/>
      <c r="BW1803" s="2474"/>
      <c r="BX1803" s="2474"/>
      <c r="BY1803" s="2475"/>
      <c r="BZ1803" s="2473" t="s">
        <v>1766</v>
      </c>
      <c r="CA1803" s="2474"/>
      <c r="CB1803" s="2474"/>
      <c r="CC1803" s="2474"/>
      <c r="CD1803" s="2474"/>
      <c r="CE1803" s="2474"/>
      <c r="CF1803" s="2474"/>
      <c r="CG1803" s="2474"/>
      <c r="CH1803" s="2474"/>
      <c r="CI1803" s="2474"/>
      <c r="CJ1803" s="2474"/>
      <c r="CK1803" s="2474"/>
      <c r="CL1803" s="2474"/>
      <c r="CM1803" s="2474"/>
      <c r="CN1803" s="2474"/>
      <c r="CO1803" s="2474"/>
      <c r="CP1803" s="2474"/>
      <c r="CQ1803" s="2474"/>
      <c r="CR1803" s="2474"/>
      <c r="CS1803" s="2474"/>
      <c r="CT1803" s="2474"/>
      <c r="CU1803" s="2474"/>
      <c r="CV1803" s="2475"/>
      <c r="CW1803" s="2473" t="s">
        <v>1767</v>
      </c>
      <c r="CX1803" s="2474"/>
      <c r="CY1803" s="2474"/>
      <c r="CZ1803" s="2474"/>
      <c r="DA1803" s="2474"/>
      <c r="DB1803" s="2474"/>
      <c r="DC1803" s="2474"/>
      <c r="DD1803" s="2474"/>
      <c r="DE1803" s="2474"/>
      <c r="DF1803" s="2474"/>
      <c r="DG1803" s="2474"/>
      <c r="DH1803" s="2474"/>
      <c r="DI1803" s="2474"/>
      <c r="DJ1803" s="2474"/>
      <c r="DK1803" s="2474"/>
      <c r="DL1803" s="2474"/>
      <c r="DM1803" s="2474"/>
      <c r="DN1803" s="2474"/>
      <c r="DO1803" s="2474"/>
      <c r="DP1803" s="2474"/>
      <c r="DQ1803" s="2474"/>
      <c r="DR1803" s="2474"/>
      <c r="DS1803" s="2475"/>
      <c r="DT1803" s="620"/>
      <c r="DU1803" s="620"/>
    </row>
    <row r="1804" spans="9:125" ht="30.75" customHeight="1">
      <c r="I1804" s="2467" t="s">
        <v>1768</v>
      </c>
      <c r="J1804" s="2468"/>
      <c r="K1804" s="2468"/>
      <c r="L1804" s="2468"/>
      <c r="M1804" s="2468"/>
      <c r="N1804" s="2468"/>
      <c r="O1804" s="2468"/>
      <c r="P1804" s="2468"/>
      <c r="Q1804" s="2468"/>
      <c r="R1804" s="2468"/>
      <c r="S1804" s="2468"/>
      <c r="T1804" s="2468"/>
      <c r="U1804" s="2468"/>
      <c r="V1804" s="2468"/>
      <c r="W1804" s="2468"/>
      <c r="X1804" s="2468"/>
      <c r="Y1804" s="2468"/>
      <c r="Z1804" s="2468"/>
      <c r="AA1804" s="2468"/>
      <c r="AB1804" s="2468"/>
      <c r="AC1804" s="2468"/>
      <c r="AD1804" s="2468"/>
      <c r="AE1804" s="2469"/>
      <c r="AF1804" s="2467"/>
      <c r="AG1804" s="2468"/>
      <c r="AH1804" s="2468"/>
      <c r="AI1804" s="2468"/>
      <c r="AJ1804" s="2468"/>
      <c r="AK1804" s="2468"/>
      <c r="AL1804" s="2468"/>
      <c r="AM1804" s="2468"/>
      <c r="AN1804" s="2468"/>
      <c r="AO1804" s="2468"/>
      <c r="AP1804" s="2468"/>
      <c r="AQ1804" s="2468"/>
      <c r="AR1804" s="2468"/>
      <c r="AS1804" s="2468"/>
      <c r="AT1804" s="2468"/>
      <c r="AU1804" s="2468"/>
      <c r="AV1804" s="2468"/>
      <c r="AW1804" s="2468"/>
      <c r="AX1804" s="2468"/>
      <c r="AY1804" s="2468"/>
      <c r="AZ1804" s="2468"/>
      <c r="BA1804" s="2468"/>
      <c r="BB1804" s="2469"/>
      <c r="BC1804" s="2467"/>
      <c r="BD1804" s="2468"/>
      <c r="BE1804" s="2468"/>
      <c r="BF1804" s="2468"/>
      <c r="BG1804" s="2468"/>
      <c r="BH1804" s="2468"/>
      <c r="BI1804" s="2468"/>
      <c r="BJ1804" s="2468"/>
      <c r="BK1804" s="2468"/>
      <c r="BL1804" s="2468"/>
      <c r="BM1804" s="2468"/>
      <c r="BN1804" s="2468"/>
      <c r="BO1804" s="2468"/>
      <c r="BP1804" s="2468"/>
      <c r="BQ1804" s="2468"/>
      <c r="BR1804" s="2468"/>
      <c r="BS1804" s="2468"/>
      <c r="BT1804" s="2468"/>
      <c r="BU1804" s="2468"/>
      <c r="BV1804" s="2468"/>
      <c r="BW1804" s="2468"/>
      <c r="BX1804" s="2468"/>
      <c r="BY1804" s="2469"/>
      <c r="BZ1804" s="2467" t="s">
        <v>1775</v>
      </c>
      <c r="CA1804" s="2468"/>
      <c r="CB1804" s="2468"/>
      <c r="CC1804" s="2468"/>
      <c r="CD1804" s="2468"/>
      <c r="CE1804" s="2468"/>
      <c r="CF1804" s="2468"/>
      <c r="CG1804" s="2468"/>
      <c r="CH1804" s="2468"/>
      <c r="CI1804" s="2468"/>
      <c r="CJ1804" s="2468"/>
      <c r="CK1804" s="2468"/>
      <c r="CL1804" s="2468"/>
      <c r="CM1804" s="2468"/>
      <c r="CN1804" s="2468"/>
      <c r="CO1804" s="2468"/>
      <c r="CP1804" s="2468"/>
      <c r="CQ1804" s="2468"/>
      <c r="CR1804" s="2468"/>
      <c r="CS1804" s="2468"/>
      <c r="CT1804" s="2468"/>
      <c r="CU1804" s="2468"/>
      <c r="CV1804" s="2469"/>
      <c r="CW1804" s="2467"/>
      <c r="CX1804" s="2468"/>
      <c r="CY1804" s="2468"/>
      <c r="CZ1804" s="2468"/>
      <c r="DA1804" s="2468"/>
      <c r="DB1804" s="2468"/>
      <c r="DC1804" s="2468"/>
      <c r="DD1804" s="2468"/>
      <c r="DE1804" s="2468"/>
      <c r="DF1804" s="2468"/>
      <c r="DG1804" s="2468"/>
      <c r="DH1804" s="2468"/>
      <c r="DI1804" s="2468"/>
      <c r="DJ1804" s="2468"/>
      <c r="DK1804" s="2468"/>
      <c r="DL1804" s="2468"/>
      <c r="DM1804" s="2468"/>
      <c r="DN1804" s="2468"/>
      <c r="DO1804" s="2468"/>
      <c r="DP1804" s="2468"/>
      <c r="DQ1804" s="2468"/>
      <c r="DR1804" s="2468"/>
      <c r="DS1804" s="2469"/>
      <c r="DT1804" s="620"/>
      <c r="DU1804" s="620"/>
    </row>
    <row r="1805" spans="9:125" ht="30.75" customHeight="1">
      <c r="I1805" s="2471"/>
      <c r="J1805" s="2472"/>
      <c r="K1805" s="2472"/>
      <c r="L1805" s="2472"/>
      <c r="M1805" s="2472"/>
      <c r="N1805" s="2472"/>
      <c r="O1805" s="2472"/>
      <c r="P1805" s="2472"/>
      <c r="Q1805" s="2472"/>
      <c r="R1805" s="2472"/>
      <c r="S1805" s="2472"/>
      <c r="T1805" s="2472"/>
      <c r="U1805" s="2472"/>
      <c r="V1805" s="2472"/>
      <c r="W1805" s="2472"/>
      <c r="X1805" s="2472"/>
      <c r="Y1805" s="2472"/>
      <c r="Z1805" s="2472"/>
      <c r="AA1805" s="2472"/>
      <c r="AB1805" s="2472"/>
      <c r="AC1805" s="2472"/>
      <c r="AD1805" s="2472"/>
      <c r="AE1805" s="2454"/>
      <c r="AF1805" s="2471" t="s">
        <v>1771</v>
      </c>
      <c r="AG1805" s="2472"/>
      <c r="AH1805" s="2472"/>
      <c r="AI1805" s="2472"/>
      <c r="AJ1805" s="2472"/>
      <c r="AK1805" s="2472"/>
      <c r="AL1805" s="2472"/>
      <c r="AM1805" s="2472"/>
      <c r="AN1805" s="2472"/>
      <c r="AO1805" s="2472"/>
      <c r="AP1805" s="2472"/>
      <c r="AQ1805" s="2472"/>
      <c r="AR1805" s="2472"/>
      <c r="AS1805" s="2472"/>
      <c r="AT1805" s="2472"/>
      <c r="AU1805" s="2472"/>
      <c r="AV1805" s="2472"/>
      <c r="AW1805" s="2472"/>
      <c r="AX1805" s="2472"/>
      <c r="AY1805" s="2472"/>
      <c r="AZ1805" s="2472"/>
      <c r="BA1805" s="2472"/>
      <c r="BB1805" s="2454"/>
      <c r="BC1805" s="2471" t="s">
        <v>1773</v>
      </c>
      <c r="BD1805" s="2472"/>
      <c r="BE1805" s="2472"/>
      <c r="BF1805" s="2472"/>
      <c r="BG1805" s="2472"/>
      <c r="BH1805" s="2472"/>
      <c r="BI1805" s="2472"/>
      <c r="BJ1805" s="2472"/>
      <c r="BK1805" s="2472"/>
      <c r="BL1805" s="2472"/>
      <c r="BM1805" s="2472"/>
      <c r="BN1805" s="2472"/>
      <c r="BO1805" s="2472"/>
      <c r="BP1805" s="2472"/>
      <c r="BQ1805" s="2472"/>
      <c r="BR1805" s="2472"/>
      <c r="BS1805" s="2472"/>
      <c r="BT1805" s="2472"/>
      <c r="BU1805" s="2472"/>
      <c r="BV1805" s="2472"/>
      <c r="BW1805" s="2472"/>
      <c r="BX1805" s="2472"/>
      <c r="BY1805" s="2454"/>
      <c r="BZ1805" s="2471" t="s">
        <v>1774</v>
      </c>
      <c r="CA1805" s="2472"/>
      <c r="CB1805" s="2472"/>
      <c r="CC1805" s="2472"/>
      <c r="CD1805" s="2472"/>
      <c r="CE1805" s="2472"/>
      <c r="CF1805" s="2472"/>
      <c r="CG1805" s="2472"/>
      <c r="CH1805" s="2472"/>
      <c r="CI1805" s="2472"/>
      <c r="CJ1805" s="2472"/>
      <c r="CK1805" s="2472"/>
      <c r="CL1805" s="2472"/>
      <c r="CM1805" s="2472"/>
      <c r="CN1805" s="2472"/>
      <c r="CO1805" s="2472"/>
      <c r="CP1805" s="2472"/>
      <c r="CQ1805" s="2472"/>
      <c r="CR1805" s="2472"/>
      <c r="CS1805" s="2472"/>
      <c r="CT1805" s="2472"/>
      <c r="CU1805" s="2472"/>
      <c r="CV1805" s="2454"/>
      <c r="CW1805" s="2470" t="s">
        <v>1776</v>
      </c>
      <c r="CX1805" s="2450"/>
      <c r="CY1805" s="2450"/>
      <c r="CZ1805" s="2450"/>
      <c r="DA1805" s="2450"/>
      <c r="DB1805" s="2450"/>
      <c r="DC1805" s="2450"/>
      <c r="DD1805" s="2450"/>
      <c r="DE1805" s="2450"/>
      <c r="DF1805" s="2450"/>
      <c r="DG1805" s="2450"/>
      <c r="DH1805" s="2450"/>
      <c r="DI1805" s="2450"/>
      <c r="DJ1805" s="2450"/>
      <c r="DK1805" s="2450"/>
      <c r="DL1805" s="2450"/>
      <c r="DM1805" s="2450"/>
      <c r="DN1805" s="2450"/>
      <c r="DO1805" s="2450"/>
      <c r="DP1805" s="2450"/>
      <c r="DQ1805" s="2450"/>
      <c r="DR1805" s="2450"/>
      <c r="DS1805" s="2451"/>
      <c r="DT1805" s="620"/>
      <c r="DU1805" s="620"/>
    </row>
    <row r="1806" spans="9:125" ht="30.75" customHeight="1">
      <c r="I1806" s="2467" t="s">
        <v>1769</v>
      </c>
      <c r="J1806" s="2468"/>
      <c r="K1806" s="2468"/>
      <c r="L1806" s="2468"/>
      <c r="M1806" s="2468"/>
      <c r="N1806" s="2468"/>
      <c r="O1806" s="2468"/>
      <c r="P1806" s="2468"/>
      <c r="Q1806" s="2468"/>
      <c r="R1806" s="2468"/>
      <c r="S1806" s="2468"/>
      <c r="T1806" s="2468"/>
      <c r="U1806" s="2468"/>
      <c r="V1806" s="2468"/>
      <c r="W1806" s="2468"/>
      <c r="X1806" s="2468"/>
      <c r="Y1806" s="2468"/>
      <c r="Z1806" s="2468"/>
      <c r="AA1806" s="2468"/>
      <c r="AB1806" s="2468"/>
      <c r="AC1806" s="2468"/>
      <c r="AD1806" s="2468"/>
      <c r="AE1806" s="2469"/>
      <c r="AF1806" s="2467" t="s">
        <v>1782</v>
      </c>
      <c r="AG1806" s="2468"/>
      <c r="AH1806" s="2468"/>
      <c r="AI1806" s="2468"/>
      <c r="AJ1806" s="2468"/>
      <c r="AK1806" s="2468"/>
      <c r="AL1806" s="2468"/>
      <c r="AM1806" s="2468"/>
      <c r="AN1806" s="2468"/>
      <c r="AO1806" s="2468"/>
      <c r="AP1806" s="2468"/>
      <c r="AQ1806" s="2468"/>
      <c r="AR1806" s="2468"/>
      <c r="AS1806" s="2468"/>
      <c r="AT1806" s="2468"/>
      <c r="AU1806" s="2468"/>
      <c r="AV1806" s="2468"/>
      <c r="AW1806" s="2468"/>
      <c r="AX1806" s="2468"/>
      <c r="AY1806" s="2468"/>
      <c r="AZ1806" s="2468"/>
      <c r="BA1806" s="2468"/>
      <c r="BB1806" s="2469"/>
      <c r="BC1806" s="2467" t="s">
        <v>1778</v>
      </c>
      <c r="BD1806" s="2468"/>
      <c r="BE1806" s="2468"/>
      <c r="BF1806" s="2468"/>
      <c r="BG1806" s="2468"/>
      <c r="BH1806" s="2468"/>
      <c r="BI1806" s="2468"/>
      <c r="BJ1806" s="2468"/>
      <c r="BK1806" s="2468"/>
      <c r="BL1806" s="2468"/>
      <c r="BM1806" s="2468"/>
      <c r="BN1806" s="2468"/>
      <c r="BO1806" s="2468"/>
      <c r="BP1806" s="2468"/>
      <c r="BQ1806" s="2468"/>
      <c r="BR1806" s="2468"/>
      <c r="BS1806" s="2468"/>
      <c r="BT1806" s="2468"/>
      <c r="BU1806" s="2468"/>
      <c r="BV1806" s="2468"/>
      <c r="BW1806" s="2468"/>
      <c r="BX1806" s="2468"/>
      <c r="BY1806" s="2469"/>
      <c r="BZ1806" s="2467"/>
      <c r="CA1806" s="2468"/>
      <c r="CB1806" s="2468"/>
      <c r="CC1806" s="2468"/>
      <c r="CD1806" s="2468"/>
      <c r="CE1806" s="2468"/>
      <c r="CF1806" s="2468"/>
      <c r="CG1806" s="2468"/>
      <c r="CH1806" s="2468"/>
      <c r="CI1806" s="2468"/>
      <c r="CJ1806" s="2468"/>
      <c r="CK1806" s="2468"/>
      <c r="CL1806" s="2468"/>
      <c r="CM1806" s="2468"/>
      <c r="CN1806" s="2468"/>
      <c r="CO1806" s="2468"/>
      <c r="CP1806" s="2468"/>
      <c r="CQ1806" s="2468"/>
      <c r="CR1806" s="2468"/>
      <c r="CS1806" s="2468"/>
      <c r="CT1806" s="2468"/>
      <c r="CU1806" s="2468"/>
      <c r="CV1806" s="2469"/>
      <c r="CW1806" s="2470" t="s">
        <v>1777</v>
      </c>
      <c r="CX1806" s="2450"/>
      <c r="CY1806" s="2450"/>
      <c r="CZ1806" s="2450"/>
      <c r="DA1806" s="2450"/>
      <c r="DB1806" s="2450"/>
      <c r="DC1806" s="2450"/>
      <c r="DD1806" s="2450"/>
      <c r="DE1806" s="2450"/>
      <c r="DF1806" s="2450"/>
      <c r="DG1806" s="2450"/>
      <c r="DH1806" s="2450"/>
      <c r="DI1806" s="2450"/>
      <c r="DJ1806" s="2450"/>
      <c r="DK1806" s="2450"/>
      <c r="DL1806" s="2450"/>
      <c r="DM1806" s="2450"/>
      <c r="DN1806" s="2450"/>
      <c r="DO1806" s="2450"/>
      <c r="DP1806" s="2450"/>
      <c r="DQ1806" s="2450"/>
      <c r="DR1806" s="2450"/>
      <c r="DS1806" s="2451"/>
      <c r="DT1806" s="620"/>
      <c r="DU1806" s="620"/>
    </row>
    <row r="1807" spans="9:125" ht="30.75" customHeight="1">
      <c r="I1807" s="2471"/>
      <c r="J1807" s="2472"/>
      <c r="K1807" s="2472"/>
      <c r="L1807" s="2472"/>
      <c r="M1807" s="2472"/>
      <c r="N1807" s="2472"/>
      <c r="O1807" s="2472"/>
      <c r="P1807" s="2472"/>
      <c r="Q1807" s="2472"/>
      <c r="R1807" s="2472"/>
      <c r="S1807" s="2472"/>
      <c r="T1807" s="2472"/>
      <c r="U1807" s="2472"/>
      <c r="V1807" s="2472"/>
      <c r="W1807" s="2472"/>
      <c r="X1807" s="2472"/>
      <c r="Y1807" s="2472"/>
      <c r="Z1807" s="2472"/>
      <c r="AA1807" s="2472"/>
      <c r="AB1807" s="2472"/>
      <c r="AC1807" s="2472"/>
      <c r="AD1807" s="2472"/>
      <c r="AE1807" s="2454"/>
      <c r="AF1807" s="2471"/>
      <c r="AG1807" s="2472"/>
      <c r="AH1807" s="2472"/>
      <c r="AI1807" s="2472"/>
      <c r="AJ1807" s="2472"/>
      <c r="AK1807" s="2472"/>
      <c r="AL1807" s="2472"/>
      <c r="AM1807" s="2472"/>
      <c r="AN1807" s="2472"/>
      <c r="AO1807" s="2472"/>
      <c r="AP1807" s="2472"/>
      <c r="AQ1807" s="2472"/>
      <c r="AR1807" s="2472"/>
      <c r="AS1807" s="2472"/>
      <c r="AT1807" s="2472"/>
      <c r="AU1807" s="2472"/>
      <c r="AV1807" s="2472"/>
      <c r="AW1807" s="2472"/>
      <c r="AX1807" s="2472"/>
      <c r="AY1807" s="2472"/>
      <c r="AZ1807" s="2472"/>
      <c r="BA1807" s="2472"/>
      <c r="BB1807" s="2454"/>
      <c r="BC1807" s="2471" t="s">
        <v>1779</v>
      </c>
      <c r="BD1807" s="2472"/>
      <c r="BE1807" s="2472"/>
      <c r="BF1807" s="2472"/>
      <c r="BG1807" s="2472"/>
      <c r="BH1807" s="2472"/>
      <c r="BI1807" s="2472"/>
      <c r="BJ1807" s="2472"/>
      <c r="BK1807" s="2472"/>
      <c r="BL1807" s="2472"/>
      <c r="BM1807" s="2472"/>
      <c r="BN1807" s="2472"/>
      <c r="BO1807" s="2472"/>
      <c r="BP1807" s="2472"/>
      <c r="BQ1807" s="2472"/>
      <c r="BR1807" s="2472"/>
      <c r="BS1807" s="2472"/>
      <c r="BT1807" s="2472"/>
      <c r="BU1807" s="2472"/>
      <c r="BV1807" s="2472"/>
      <c r="BW1807" s="2472"/>
      <c r="BX1807" s="2472"/>
      <c r="BY1807" s="2454"/>
      <c r="BZ1807" s="2471" t="s">
        <v>1775</v>
      </c>
      <c r="CA1807" s="2472"/>
      <c r="CB1807" s="2472"/>
      <c r="CC1807" s="2472"/>
      <c r="CD1807" s="2472"/>
      <c r="CE1807" s="2472"/>
      <c r="CF1807" s="2472"/>
      <c r="CG1807" s="2472"/>
      <c r="CH1807" s="2472"/>
      <c r="CI1807" s="2472"/>
      <c r="CJ1807" s="2472"/>
      <c r="CK1807" s="2472"/>
      <c r="CL1807" s="2472"/>
      <c r="CM1807" s="2472"/>
      <c r="CN1807" s="2472"/>
      <c r="CO1807" s="2472"/>
      <c r="CP1807" s="2472"/>
      <c r="CQ1807" s="2472"/>
      <c r="CR1807" s="2472"/>
      <c r="CS1807" s="2472"/>
      <c r="CT1807" s="2472"/>
      <c r="CU1807" s="2472"/>
      <c r="CV1807" s="2454"/>
      <c r="CW1807" s="2470"/>
      <c r="CX1807" s="2450"/>
      <c r="CY1807" s="2450"/>
      <c r="CZ1807" s="2450"/>
      <c r="DA1807" s="2450"/>
      <c r="DB1807" s="2450"/>
      <c r="DC1807" s="2450"/>
      <c r="DD1807" s="2450"/>
      <c r="DE1807" s="2450"/>
      <c r="DF1807" s="2450"/>
      <c r="DG1807" s="2450"/>
      <c r="DH1807" s="2450"/>
      <c r="DI1807" s="2450"/>
      <c r="DJ1807" s="2450"/>
      <c r="DK1807" s="2450"/>
      <c r="DL1807" s="2450"/>
      <c r="DM1807" s="2450"/>
      <c r="DN1807" s="2450"/>
      <c r="DO1807" s="2450"/>
      <c r="DP1807" s="2450"/>
      <c r="DQ1807" s="2450"/>
      <c r="DR1807" s="2450"/>
      <c r="DS1807" s="2451"/>
      <c r="DT1807" s="620"/>
      <c r="DU1807" s="620"/>
    </row>
    <row r="1808" spans="9:125" ht="30.75" customHeight="1">
      <c r="I1808" s="2467" t="s">
        <v>1770</v>
      </c>
      <c r="J1808" s="2468"/>
      <c r="K1808" s="2468"/>
      <c r="L1808" s="2468"/>
      <c r="M1808" s="2468"/>
      <c r="N1808" s="2468"/>
      <c r="O1808" s="2468"/>
      <c r="P1808" s="2468"/>
      <c r="Q1808" s="2468"/>
      <c r="R1808" s="2468"/>
      <c r="S1808" s="2468"/>
      <c r="T1808" s="2468"/>
      <c r="U1808" s="2468"/>
      <c r="V1808" s="2468"/>
      <c r="W1808" s="2468"/>
      <c r="X1808" s="2468"/>
      <c r="Y1808" s="2468"/>
      <c r="Z1808" s="2468"/>
      <c r="AA1808" s="2468"/>
      <c r="AB1808" s="2468"/>
      <c r="AC1808" s="2468"/>
      <c r="AD1808" s="2468"/>
      <c r="AE1808" s="2469"/>
      <c r="AF1808" s="2467" t="s">
        <v>1772</v>
      </c>
      <c r="AG1808" s="2468"/>
      <c r="AH1808" s="2468"/>
      <c r="AI1808" s="2468"/>
      <c r="AJ1808" s="2468"/>
      <c r="AK1808" s="2468"/>
      <c r="AL1808" s="2468"/>
      <c r="AM1808" s="2468"/>
      <c r="AN1808" s="2468"/>
      <c r="AO1808" s="2468"/>
      <c r="AP1808" s="2468"/>
      <c r="AQ1808" s="2468"/>
      <c r="AR1808" s="2468"/>
      <c r="AS1808" s="2468"/>
      <c r="AT1808" s="2468"/>
      <c r="AU1808" s="2468"/>
      <c r="AV1808" s="2468"/>
      <c r="AW1808" s="2468"/>
      <c r="AX1808" s="2468"/>
      <c r="AY1808" s="2468"/>
      <c r="AZ1808" s="2468"/>
      <c r="BA1808" s="2468"/>
      <c r="BB1808" s="2469"/>
      <c r="BC1808" s="2467" t="s">
        <v>1781</v>
      </c>
      <c r="BD1808" s="2468"/>
      <c r="BE1808" s="2468"/>
      <c r="BF1808" s="2468"/>
      <c r="BG1808" s="2468"/>
      <c r="BH1808" s="2468"/>
      <c r="BI1808" s="2468"/>
      <c r="BJ1808" s="2468"/>
      <c r="BK1808" s="2468"/>
      <c r="BL1808" s="2468"/>
      <c r="BM1808" s="2468"/>
      <c r="BN1808" s="2468"/>
      <c r="BO1808" s="2468"/>
      <c r="BP1808" s="2468"/>
      <c r="BQ1808" s="2468"/>
      <c r="BR1808" s="2468"/>
      <c r="BS1808" s="2468"/>
      <c r="BT1808" s="2468"/>
      <c r="BU1808" s="2468"/>
      <c r="BV1808" s="2468"/>
      <c r="BW1808" s="2468"/>
      <c r="BX1808" s="2468"/>
      <c r="BY1808" s="2469"/>
      <c r="BZ1808" s="2467" t="s">
        <v>1780</v>
      </c>
      <c r="CA1808" s="2468"/>
      <c r="CB1808" s="2468"/>
      <c r="CC1808" s="2468"/>
      <c r="CD1808" s="2468"/>
      <c r="CE1808" s="2468"/>
      <c r="CF1808" s="2468"/>
      <c r="CG1808" s="2468"/>
      <c r="CH1808" s="2468"/>
      <c r="CI1808" s="2468"/>
      <c r="CJ1808" s="2468"/>
      <c r="CK1808" s="2468"/>
      <c r="CL1808" s="2468"/>
      <c r="CM1808" s="2468"/>
      <c r="CN1808" s="2468"/>
      <c r="CO1808" s="2468"/>
      <c r="CP1808" s="2468"/>
      <c r="CQ1808" s="2468"/>
      <c r="CR1808" s="2468"/>
      <c r="CS1808" s="2468"/>
      <c r="CT1808" s="2468"/>
      <c r="CU1808" s="2468"/>
      <c r="CV1808" s="2469"/>
      <c r="CW1808" s="2470"/>
      <c r="CX1808" s="2450"/>
      <c r="CY1808" s="2450"/>
      <c r="CZ1808" s="2450"/>
      <c r="DA1808" s="2450"/>
      <c r="DB1808" s="2450"/>
      <c r="DC1808" s="2450"/>
      <c r="DD1808" s="2450"/>
      <c r="DE1808" s="2450"/>
      <c r="DF1808" s="2450"/>
      <c r="DG1808" s="2450"/>
      <c r="DH1808" s="2450"/>
      <c r="DI1808" s="2450"/>
      <c r="DJ1808" s="2450"/>
      <c r="DK1808" s="2450"/>
      <c r="DL1808" s="2450"/>
      <c r="DM1808" s="2450"/>
      <c r="DN1808" s="2450"/>
      <c r="DO1808" s="2450"/>
      <c r="DP1808" s="2450"/>
      <c r="DQ1808" s="2450"/>
      <c r="DR1808" s="2450"/>
      <c r="DS1808" s="2451"/>
      <c r="DT1808" s="620"/>
      <c r="DU1808" s="620"/>
    </row>
    <row r="1809" spans="3:125" ht="30.75" customHeight="1">
      <c r="I1809" s="2471"/>
      <c r="J1809" s="2472"/>
      <c r="K1809" s="2472"/>
      <c r="L1809" s="2472"/>
      <c r="M1809" s="2472"/>
      <c r="N1809" s="2472"/>
      <c r="O1809" s="2472"/>
      <c r="P1809" s="2472"/>
      <c r="Q1809" s="2472"/>
      <c r="R1809" s="2472"/>
      <c r="S1809" s="2472"/>
      <c r="T1809" s="2472"/>
      <c r="U1809" s="2472"/>
      <c r="V1809" s="2472"/>
      <c r="W1809" s="2472"/>
      <c r="X1809" s="2472"/>
      <c r="Y1809" s="2472"/>
      <c r="Z1809" s="2472"/>
      <c r="AA1809" s="2472"/>
      <c r="AB1809" s="2472"/>
      <c r="AC1809" s="2472"/>
      <c r="AD1809" s="2472"/>
      <c r="AE1809" s="2454"/>
      <c r="AF1809" s="2471"/>
      <c r="AG1809" s="2472"/>
      <c r="AH1809" s="2472"/>
      <c r="AI1809" s="2472"/>
      <c r="AJ1809" s="2472"/>
      <c r="AK1809" s="2472"/>
      <c r="AL1809" s="2472"/>
      <c r="AM1809" s="2472"/>
      <c r="AN1809" s="2472"/>
      <c r="AO1809" s="2472"/>
      <c r="AP1809" s="2472"/>
      <c r="AQ1809" s="2472"/>
      <c r="AR1809" s="2472"/>
      <c r="AS1809" s="2472"/>
      <c r="AT1809" s="2472"/>
      <c r="AU1809" s="2472"/>
      <c r="AV1809" s="2472"/>
      <c r="AW1809" s="2472"/>
      <c r="AX1809" s="2472"/>
      <c r="AY1809" s="2472"/>
      <c r="AZ1809" s="2472"/>
      <c r="BA1809" s="2472"/>
      <c r="BB1809" s="2454"/>
      <c r="BC1809" s="2471"/>
      <c r="BD1809" s="2472"/>
      <c r="BE1809" s="2472"/>
      <c r="BF1809" s="2472"/>
      <c r="BG1809" s="2472"/>
      <c r="BH1809" s="2472"/>
      <c r="BI1809" s="2472"/>
      <c r="BJ1809" s="2472"/>
      <c r="BK1809" s="2472"/>
      <c r="BL1809" s="2472"/>
      <c r="BM1809" s="2472"/>
      <c r="BN1809" s="2472"/>
      <c r="BO1809" s="2472"/>
      <c r="BP1809" s="2472"/>
      <c r="BQ1809" s="2472"/>
      <c r="BR1809" s="2472"/>
      <c r="BS1809" s="2472"/>
      <c r="BT1809" s="2472"/>
      <c r="BU1809" s="2472"/>
      <c r="BV1809" s="2472"/>
      <c r="BW1809" s="2472"/>
      <c r="BX1809" s="2472"/>
      <c r="BY1809" s="2454"/>
      <c r="BZ1809" s="2471"/>
      <c r="CA1809" s="2472"/>
      <c r="CB1809" s="2472"/>
      <c r="CC1809" s="2472"/>
      <c r="CD1809" s="2472"/>
      <c r="CE1809" s="2472"/>
      <c r="CF1809" s="2472"/>
      <c r="CG1809" s="2472"/>
      <c r="CH1809" s="2472"/>
      <c r="CI1809" s="2472"/>
      <c r="CJ1809" s="2472"/>
      <c r="CK1809" s="2472"/>
      <c r="CL1809" s="2472"/>
      <c r="CM1809" s="2472"/>
      <c r="CN1809" s="2472"/>
      <c r="CO1809" s="2472"/>
      <c r="CP1809" s="2472"/>
      <c r="CQ1809" s="2472"/>
      <c r="CR1809" s="2472"/>
      <c r="CS1809" s="2472"/>
      <c r="CT1809" s="2472"/>
      <c r="CU1809" s="2472"/>
      <c r="CV1809" s="2454"/>
      <c r="CW1809" s="2471"/>
      <c r="CX1809" s="2472"/>
      <c r="CY1809" s="2472"/>
      <c r="CZ1809" s="2472"/>
      <c r="DA1809" s="2472"/>
      <c r="DB1809" s="2472"/>
      <c r="DC1809" s="2472"/>
      <c r="DD1809" s="2472"/>
      <c r="DE1809" s="2472"/>
      <c r="DF1809" s="2472"/>
      <c r="DG1809" s="2472"/>
      <c r="DH1809" s="2472"/>
      <c r="DI1809" s="2472"/>
      <c r="DJ1809" s="2472"/>
      <c r="DK1809" s="2472"/>
      <c r="DL1809" s="2472"/>
      <c r="DM1809" s="2472"/>
      <c r="DN1809" s="2472"/>
      <c r="DO1809" s="2472"/>
      <c r="DP1809" s="2472"/>
      <c r="DQ1809" s="2472"/>
      <c r="DR1809" s="2472"/>
      <c r="DS1809" s="2454"/>
      <c r="DT1809" s="620"/>
      <c r="DU1809" s="620"/>
    </row>
    <row r="1810" spans="3:125" ht="30.75" customHeight="1">
      <c r="P1810" s="620"/>
      <c r="Q1810" s="620"/>
      <c r="R1810" s="620"/>
      <c r="S1810" s="620"/>
      <c r="T1810" s="620"/>
      <c r="U1810" s="620"/>
      <c r="V1810" s="620"/>
      <c r="W1810" s="620"/>
      <c r="X1810" s="620"/>
      <c r="Y1810" s="620"/>
      <c r="Z1810" s="620"/>
      <c r="AA1810" s="620"/>
      <c r="AB1810" s="620"/>
      <c r="AC1810" s="620"/>
      <c r="AD1810" s="620"/>
      <c r="AE1810" s="620"/>
      <c r="AF1810" s="620"/>
      <c r="AG1810" s="620"/>
      <c r="AH1810" s="620"/>
      <c r="AI1810" s="620"/>
      <c r="AJ1810" s="620"/>
      <c r="AK1810" s="620"/>
      <c r="AL1810" s="620"/>
      <c r="AM1810" s="620"/>
      <c r="AN1810" s="620"/>
      <c r="AO1810" s="620"/>
      <c r="AP1810" s="620"/>
      <c r="AQ1810" s="620"/>
      <c r="AR1810" s="620"/>
      <c r="AS1810" s="620"/>
      <c r="AT1810" s="620"/>
      <c r="AU1810" s="620"/>
      <c r="AV1810" s="620"/>
      <c r="AW1810" s="620"/>
      <c r="AX1810" s="620"/>
      <c r="AY1810" s="620"/>
      <c r="AZ1810" s="620"/>
      <c r="BA1810" s="620"/>
      <c r="BB1810" s="620"/>
      <c r="BC1810" s="620"/>
      <c r="BD1810" s="620"/>
      <c r="BE1810" s="620"/>
      <c r="BF1810" s="620"/>
      <c r="BG1810" s="620"/>
      <c r="BH1810" s="620"/>
      <c r="BI1810" s="620"/>
      <c r="BJ1810" s="620"/>
      <c r="BK1810" s="620"/>
      <c r="BL1810" s="620"/>
      <c r="BM1810" s="620"/>
      <c r="BN1810" s="620"/>
      <c r="BO1810" s="620"/>
      <c r="BP1810" s="620"/>
      <c r="BQ1810" s="620"/>
      <c r="BR1810" s="620"/>
      <c r="BS1810" s="620"/>
      <c r="BT1810" s="620"/>
      <c r="BU1810" s="620"/>
      <c r="BV1810" s="620"/>
      <c r="BW1810" s="620"/>
      <c r="BX1810" s="620"/>
      <c r="BY1810" s="620"/>
      <c r="BZ1810" s="620"/>
      <c r="CA1810" s="620"/>
      <c r="CB1810" s="620"/>
      <c r="CC1810" s="620"/>
      <c r="CD1810" s="620"/>
      <c r="CE1810" s="620"/>
      <c r="CF1810" s="620"/>
      <c r="CG1810" s="620"/>
      <c r="CH1810" s="620"/>
      <c r="CI1810" s="620"/>
      <c r="CJ1810" s="620"/>
      <c r="CK1810" s="620"/>
      <c r="CL1810" s="620"/>
      <c r="CM1810" s="620"/>
      <c r="CN1810" s="620"/>
      <c r="CO1810" s="620"/>
      <c r="CP1810" s="620"/>
      <c r="CQ1810" s="620"/>
      <c r="CR1810" s="620"/>
      <c r="CS1810" s="620"/>
      <c r="CT1810" s="620"/>
      <c r="CU1810" s="620"/>
      <c r="CV1810" s="620"/>
      <c r="CW1810" s="620"/>
      <c r="CX1810" s="620"/>
      <c r="CY1810" s="620"/>
      <c r="CZ1810" s="620"/>
      <c r="DA1810" s="620"/>
      <c r="DB1810" s="620"/>
      <c r="DC1810" s="620"/>
      <c r="DD1810" s="620"/>
      <c r="DE1810" s="620"/>
      <c r="DF1810" s="620"/>
      <c r="DG1810" s="620"/>
      <c r="DH1810" s="620"/>
      <c r="DI1810" s="620"/>
      <c r="DJ1810" s="620"/>
      <c r="DK1810" s="620"/>
      <c r="DL1810" s="620"/>
      <c r="DM1810" s="620"/>
      <c r="DN1810" s="620"/>
      <c r="DO1810" s="620"/>
      <c r="DP1810" s="620"/>
      <c r="DQ1810" s="620"/>
      <c r="DR1810" s="620"/>
      <c r="DS1810" s="620"/>
      <c r="DT1810" s="620"/>
      <c r="DU1810" s="620"/>
    </row>
    <row r="1811" spans="3:125" ht="30.75" customHeight="1">
      <c r="P1811" s="620"/>
      <c r="Q1811" s="620"/>
      <c r="R1811" s="620"/>
      <c r="S1811" s="620"/>
      <c r="T1811" s="620"/>
      <c r="U1811" s="620"/>
      <c r="V1811" s="620"/>
      <c r="W1811" s="620"/>
      <c r="X1811" s="620"/>
      <c r="Y1811" s="620"/>
      <c r="Z1811" s="620"/>
      <c r="AA1811" s="620"/>
      <c r="AB1811" s="620"/>
      <c r="AC1811" s="620"/>
      <c r="AD1811" s="620"/>
      <c r="AE1811" s="620"/>
      <c r="AF1811" s="620"/>
      <c r="AG1811" s="620"/>
      <c r="AH1811" s="620"/>
      <c r="AI1811" s="620"/>
      <c r="AJ1811" s="620"/>
      <c r="AK1811" s="620"/>
      <c r="AL1811" s="620"/>
      <c r="AM1811" s="620"/>
      <c r="AN1811" s="620"/>
      <c r="AO1811" s="620"/>
      <c r="AP1811" s="620"/>
      <c r="AQ1811" s="620"/>
      <c r="AR1811" s="620"/>
      <c r="AS1811" s="620"/>
      <c r="AT1811" s="620"/>
      <c r="AU1811" s="620"/>
      <c r="AV1811" s="620"/>
      <c r="AW1811" s="620"/>
      <c r="AX1811" s="620"/>
      <c r="AY1811" s="620"/>
      <c r="AZ1811" s="620"/>
      <c r="BA1811" s="620"/>
      <c r="BB1811" s="620"/>
      <c r="BC1811" s="620"/>
      <c r="BD1811" s="620"/>
      <c r="BE1811" s="620"/>
      <c r="BF1811" s="620"/>
      <c r="BG1811" s="620"/>
      <c r="BH1811" s="620"/>
      <c r="BI1811" s="620"/>
      <c r="BJ1811" s="620"/>
      <c r="BK1811" s="620"/>
      <c r="BL1811" s="620"/>
      <c r="BM1811" s="620"/>
      <c r="BN1811" s="620"/>
      <c r="BO1811" s="620"/>
      <c r="BP1811" s="620"/>
      <c r="BQ1811" s="620"/>
      <c r="BR1811" s="620"/>
      <c r="BS1811" s="620"/>
      <c r="BT1811" s="620"/>
      <c r="BU1811" s="620"/>
      <c r="BV1811" s="620"/>
      <c r="BW1811" s="620"/>
      <c r="BX1811" s="620"/>
      <c r="BY1811" s="620"/>
      <c r="BZ1811" s="620"/>
      <c r="CA1811" s="620"/>
      <c r="CB1811" s="620"/>
      <c r="CC1811" s="620"/>
      <c r="CD1811" s="620"/>
      <c r="CE1811" s="620"/>
      <c r="CF1811" s="620"/>
      <c r="CG1811" s="620"/>
      <c r="CH1811" s="620"/>
      <c r="CI1811" s="620"/>
      <c r="CJ1811" s="620"/>
      <c r="CK1811" s="620"/>
      <c r="CL1811" s="620"/>
      <c r="CM1811" s="620"/>
      <c r="CN1811" s="620"/>
      <c r="CO1811" s="620"/>
      <c r="CP1811" s="620"/>
      <c r="CQ1811" s="620"/>
      <c r="CR1811" s="620"/>
      <c r="CS1811" s="620"/>
      <c r="CT1811" s="620"/>
      <c r="CU1811" s="620"/>
      <c r="CV1811" s="620"/>
      <c r="CW1811" s="620"/>
      <c r="CX1811" s="620"/>
      <c r="CY1811" s="620"/>
      <c r="CZ1811" s="620"/>
      <c r="DA1811" s="620"/>
      <c r="DB1811" s="620"/>
      <c r="DC1811" s="620"/>
      <c r="DD1811" s="620"/>
      <c r="DE1811" s="620"/>
      <c r="DF1811" s="620"/>
      <c r="DG1811" s="620"/>
      <c r="DH1811" s="620"/>
      <c r="DI1811" s="620"/>
      <c r="DJ1811" s="620"/>
      <c r="DK1811" s="620"/>
      <c r="DL1811" s="620"/>
      <c r="DM1811" s="620"/>
      <c r="DN1811" s="620"/>
      <c r="DO1811" s="620"/>
      <c r="DP1811" s="620"/>
      <c r="DQ1811" s="620"/>
      <c r="DR1811" s="620"/>
      <c r="DS1811" s="620"/>
      <c r="DT1811" s="620"/>
      <c r="DU1811" s="620"/>
    </row>
    <row r="1812" spans="3:125" ht="30.75" customHeight="1">
      <c r="P1812" s="620"/>
      <c r="Q1812" s="620"/>
      <c r="R1812" s="620"/>
      <c r="S1812" s="620"/>
      <c r="T1812" s="620"/>
      <c r="U1812" s="620"/>
      <c r="V1812" s="620"/>
      <c r="W1812" s="620"/>
      <c r="X1812" s="620"/>
      <c r="Y1812" s="620"/>
      <c r="Z1812" s="620"/>
      <c r="AA1812" s="620"/>
      <c r="AB1812" s="620"/>
      <c r="AC1812" s="620"/>
      <c r="AD1812" s="620"/>
      <c r="AE1812" s="620"/>
      <c r="AF1812" s="620"/>
      <c r="AG1812" s="620"/>
      <c r="AH1812" s="620"/>
      <c r="AI1812" s="620"/>
      <c r="AJ1812" s="620"/>
      <c r="AK1812" s="620"/>
      <c r="AL1812" s="620"/>
      <c r="AM1812" s="620"/>
      <c r="AN1812" s="620"/>
      <c r="AO1812" s="620"/>
      <c r="AP1812" s="620"/>
      <c r="AQ1812" s="620"/>
      <c r="AR1812" s="620"/>
      <c r="AS1812" s="620"/>
      <c r="AT1812" s="620"/>
      <c r="AU1812" s="620"/>
      <c r="AV1812" s="620"/>
      <c r="AW1812" s="620"/>
      <c r="AX1812" s="620"/>
      <c r="AY1812" s="620"/>
      <c r="AZ1812" s="620"/>
      <c r="BA1812" s="620"/>
      <c r="BB1812" s="620"/>
      <c r="BC1812" s="620"/>
      <c r="BD1812" s="620"/>
      <c r="BE1812" s="620"/>
      <c r="BF1812" s="620"/>
      <c r="BG1812" s="620"/>
      <c r="BH1812" s="620"/>
      <c r="BI1812" s="620"/>
      <c r="BJ1812" s="620"/>
      <c r="BK1812" s="620"/>
      <c r="BL1812" s="620"/>
      <c r="BM1812" s="620"/>
      <c r="BN1812" s="620"/>
      <c r="BO1812" s="620"/>
      <c r="BP1812" s="620"/>
      <c r="BQ1812" s="620"/>
      <c r="BR1812" s="620"/>
      <c r="BS1812" s="620"/>
      <c r="BT1812" s="620"/>
      <c r="BU1812" s="620"/>
      <c r="BV1812" s="620"/>
      <c r="BW1812" s="620"/>
      <c r="BX1812" s="620"/>
      <c r="BY1812" s="620"/>
      <c r="BZ1812" s="620"/>
      <c r="CA1812" s="620"/>
      <c r="CB1812" s="620"/>
      <c r="CC1812" s="620"/>
      <c r="CD1812" s="620"/>
      <c r="CE1812" s="620"/>
      <c r="CF1812" s="620"/>
      <c r="CG1812" s="620"/>
      <c r="CH1812" s="620"/>
      <c r="CI1812" s="620"/>
      <c r="CJ1812" s="620"/>
      <c r="CK1812" s="620"/>
      <c r="CL1812" s="620"/>
      <c r="CM1812" s="620"/>
      <c r="CN1812" s="620"/>
      <c r="CO1812" s="620"/>
      <c r="CP1812" s="620"/>
      <c r="CQ1812" s="620"/>
      <c r="CR1812" s="620"/>
      <c r="CS1812" s="620"/>
      <c r="CT1812" s="620"/>
      <c r="CU1812" s="620"/>
      <c r="CV1812" s="620"/>
      <c r="CW1812" s="620"/>
      <c r="CX1812" s="620"/>
      <c r="CY1812" s="620"/>
      <c r="CZ1812" s="620"/>
      <c r="DA1812" s="620"/>
      <c r="DB1812" s="620"/>
      <c r="DC1812" s="620"/>
      <c r="DD1812" s="620"/>
      <c r="DE1812" s="620"/>
      <c r="DF1812" s="620"/>
      <c r="DG1812" s="620"/>
      <c r="DH1812" s="620"/>
      <c r="DI1812" s="620"/>
      <c r="DJ1812" s="620"/>
      <c r="DK1812" s="620"/>
      <c r="DL1812" s="620"/>
      <c r="DM1812" s="620"/>
      <c r="DN1812" s="620"/>
      <c r="DO1812" s="620"/>
      <c r="DP1812" s="620"/>
      <c r="DQ1812" s="620"/>
      <c r="DR1812" s="620"/>
      <c r="DS1812" s="620"/>
      <c r="DT1812" s="620"/>
      <c r="DU1812" s="620"/>
    </row>
    <row r="1813" spans="3:125" ht="30.75" customHeight="1">
      <c r="P1813" s="620"/>
      <c r="Q1813" s="620"/>
      <c r="R1813" s="620"/>
      <c r="S1813" s="620"/>
      <c r="T1813" s="620"/>
      <c r="U1813" s="620"/>
      <c r="V1813" s="620"/>
      <c r="W1813" s="620"/>
      <c r="X1813" s="620"/>
      <c r="Y1813" s="620"/>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c r="BT1813" s="620"/>
      <c r="BU1813" s="620"/>
      <c r="BV1813" s="620"/>
      <c r="BW1813" s="620"/>
      <c r="BX1813" s="620"/>
      <c r="BY1813" s="620"/>
      <c r="BZ1813" s="620"/>
      <c r="CA1813" s="620"/>
      <c r="CB1813" s="620"/>
      <c r="CC1813" s="620"/>
      <c r="CD1813" s="620"/>
      <c r="CE1813" s="620"/>
      <c r="CF1813" s="620"/>
      <c r="CG1813" s="620"/>
      <c r="CH1813" s="620"/>
      <c r="CI1813" s="620"/>
      <c r="CJ1813" s="620"/>
      <c r="CK1813" s="620"/>
      <c r="CL1813" s="620"/>
      <c r="CM1813" s="620"/>
      <c r="CN1813" s="620"/>
      <c r="CO1813" s="620"/>
      <c r="CP1813" s="620"/>
      <c r="CQ1813" s="620"/>
      <c r="CR1813" s="620"/>
      <c r="CS1813" s="620"/>
      <c r="CT1813" s="620"/>
      <c r="CU1813" s="620"/>
      <c r="CV1813" s="620"/>
      <c r="CW1813" s="620"/>
      <c r="CX1813" s="620"/>
      <c r="CY1813" s="620"/>
      <c r="CZ1813" s="620"/>
      <c r="DA1813" s="620"/>
      <c r="DB1813" s="620"/>
      <c r="DC1813" s="620"/>
      <c r="DD1813" s="620"/>
      <c r="DE1813" s="620"/>
      <c r="DF1813" s="620"/>
      <c r="DG1813" s="620"/>
      <c r="DH1813" s="620"/>
      <c r="DI1813" s="620"/>
      <c r="DJ1813" s="620"/>
      <c r="DK1813" s="620"/>
      <c r="DL1813" s="620"/>
      <c r="DM1813" s="620"/>
      <c r="DN1813" s="620"/>
      <c r="DO1813" s="620"/>
      <c r="DP1813" s="620"/>
      <c r="DQ1813" s="620"/>
      <c r="DR1813" s="620"/>
      <c r="DS1813" s="620"/>
      <c r="DT1813" s="620"/>
      <c r="DU1813" s="620"/>
    </row>
    <row r="1814" spans="3:125" ht="30.75" customHeight="1">
      <c r="P1814" s="620"/>
      <c r="Q1814" s="620"/>
      <c r="R1814" s="620"/>
      <c r="S1814" s="620"/>
      <c r="T1814" s="620"/>
      <c r="U1814" s="620"/>
      <c r="V1814" s="620"/>
      <c r="W1814" s="620"/>
      <c r="X1814" s="620"/>
      <c r="Y1814" s="620"/>
      <c r="Z1814" s="620"/>
      <c r="AA1814" s="620"/>
      <c r="AB1814" s="620"/>
      <c r="AC1814" s="620"/>
      <c r="AD1814" s="620"/>
      <c r="AE1814" s="620"/>
      <c r="AF1814" s="620"/>
      <c r="AG1814" s="620"/>
      <c r="AH1814" s="620"/>
      <c r="AI1814" s="620"/>
      <c r="AJ1814" s="620"/>
      <c r="AK1814" s="620"/>
      <c r="AL1814" s="620"/>
      <c r="AM1814" s="620"/>
      <c r="AN1814" s="620"/>
      <c r="AO1814" s="620"/>
      <c r="AP1814" s="620"/>
      <c r="AQ1814" s="620"/>
      <c r="AR1814" s="620"/>
      <c r="AS1814" s="620"/>
      <c r="AT1814" s="620"/>
      <c r="AU1814" s="620"/>
      <c r="AV1814" s="620"/>
      <c r="AW1814" s="620"/>
      <c r="AX1814" s="620"/>
      <c r="AY1814" s="620"/>
      <c r="AZ1814" s="620"/>
      <c r="BA1814" s="620"/>
      <c r="BB1814" s="620"/>
      <c r="BC1814" s="620"/>
      <c r="BD1814" s="620"/>
      <c r="BE1814" s="620"/>
      <c r="BF1814" s="620"/>
      <c r="BG1814" s="620"/>
      <c r="BH1814" s="620"/>
      <c r="BI1814" s="620"/>
      <c r="BJ1814" s="620"/>
      <c r="BK1814" s="620"/>
      <c r="BL1814" s="620"/>
      <c r="BM1814" s="620"/>
      <c r="BN1814" s="620"/>
      <c r="BO1814" s="620"/>
      <c r="BP1814" s="620"/>
      <c r="BQ1814" s="620"/>
      <c r="BR1814" s="620"/>
      <c r="BS1814" s="620"/>
      <c r="BT1814" s="620"/>
      <c r="BU1814" s="620"/>
      <c r="BV1814" s="620"/>
      <c r="BW1814" s="620"/>
      <c r="BX1814" s="620"/>
      <c r="BY1814" s="620"/>
      <c r="BZ1814" s="620"/>
      <c r="CA1814" s="620"/>
      <c r="CB1814" s="620"/>
      <c r="CC1814" s="620"/>
      <c r="CD1814" s="620"/>
      <c r="CE1814" s="620"/>
      <c r="CF1814" s="620"/>
      <c r="CG1814" s="620"/>
      <c r="CH1814" s="620"/>
      <c r="CI1814" s="620"/>
      <c r="CJ1814" s="620"/>
      <c r="CK1814" s="620"/>
      <c r="CL1814" s="620"/>
      <c r="CM1814" s="620"/>
      <c r="CN1814" s="620"/>
      <c r="CO1814" s="620"/>
      <c r="CP1814" s="620"/>
      <c r="CQ1814" s="620"/>
      <c r="CR1814" s="620"/>
      <c r="CS1814" s="620"/>
      <c r="CT1814" s="620"/>
      <c r="CU1814" s="620"/>
      <c r="CV1814" s="620"/>
      <c r="CW1814" s="620"/>
      <c r="CX1814" s="620"/>
      <c r="CY1814" s="620"/>
      <c r="CZ1814" s="620"/>
      <c r="DA1814" s="620"/>
      <c r="DB1814" s="620"/>
      <c r="DC1814" s="620"/>
      <c r="DD1814" s="620"/>
      <c r="DE1814" s="620"/>
      <c r="DF1814" s="620"/>
      <c r="DG1814" s="620"/>
      <c r="DH1814" s="620"/>
      <c r="DI1814" s="620"/>
      <c r="DJ1814" s="620"/>
      <c r="DK1814" s="620"/>
      <c r="DL1814" s="620"/>
      <c r="DM1814" s="620"/>
      <c r="DN1814" s="620"/>
      <c r="DO1814" s="620"/>
      <c r="DP1814" s="620"/>
      <c r="DQ1814" s="620"/>
      <c r="DR1814" s="620"/>
      <c r="DS1814" s="620"/>
      <c r="DT1814" s="620"/>
      <c r="DU1814" s="620"/>
    </row>
    <row r="1815" spans="3:125" ht="24" customHeight="1">
      <c r="BH1815" s="2464" t="s">
        <v>610</v>
      </c>
      <c r="BI1815" s="2464"/>
      <c r="BJ1815" s="2464"/>
      <c r="BK1815" s="2464"/>
      <c r="BL1815" s="2464"/>
      <c r="BM1815" s="2358">
        <v>29</v>
      </c>
      <c r="BN1815" s="2358"/>
      <c r="BO1815" s="2358"/>
      <c r="BP1815" s="2358"/>
      <c r="BQ1815" s="2358"/>
      <c r="BR1815" s="2465" t="s">
        <v>610</v>
      </c>
      <c r="BS1815" s="2465"/>
      <c r="BT1815" s="2465"/>
      <c r="BU1815" s="2465"/>
      <c r="BV1815" s="2465"/>
    </row>
    <row r="1816" spans="3:125" ht="22.5" customHeight="1"/>
    <row r="1817" spans="3:125" ht="22.5" customHeight="1"/>
    <row r="1818" spans="3:125">
      <c r="D1818" s="482" t="s">
        <v>1785</v>
      </c>
    </row>
    <row r="1819" spans="3:125" ht="24">
      <c r="C1819" s="482"/>
      <c r="E1819" s="482"/>
      <c r="F1819" s="482"/>
      <c r="G1819" s="482"/>
      <c r="H1819" s="482"/>
      <c r="I1819" s="482"/>
      <c r="J1819" s="482"/>
      <c r="K1819" s="482"/>
      <c r="L1819" s="482"/>
      <c r="M1819" s="482"/>
      <c r="N1819" s="482"/>
      <c r="O1819" s="482"/>
      <c r="P1819" s="482"/>
      <c r="Q1819" s="482"/>
      <c r="R1819" s="482"/>
      <c r="S1819" s="482"/>
      <c r="T1819" s="482"/>
      <c r="U1819" s="482"/>
      <c r="V1819" s="482"/>
      <c r="W1819" s="482"/>
      <c r="X1819" s="482"/>
      <c r="Y1819" s="482"/>
      <c r="Z1819" s="482"/>
      <c r="AA1819" s="482"/>
      <c r="AB1819" s="482"/>
      <c r="AC1819" s="482"/>
      <c r="AD1819" s="482"/>
      <c r="AE1819" s="482"/>
      <c r="AF1819" s="482"/>
      <c r="AG1819" s="482"/>
      <c r="AH1819" s="482"/>
      <c r="AI1819" s="482"/>
      <c r="AJ1819" s="482"/>
      <c r="AK1819" s="482"/>
      <c r="AL1819" s="482"/>
      <c r="AM1819" s="482"/>
      <c r="AS1819" s="2466" t="s">
        <v>1786</v>
      </c>
      <c r="AT1819" s="2466"/>
      <c r="AU1819" s="2466"/>
      <c r="AV1819" s="2466"/>
      <c r="AW1819" s="2466"/>
      <c r="AX1819" s="2466"/>
      <c r="AY1819" s="2466"/>
      <c r="AZ1819" s="2466"/>
      <c r="BA1819" s="2466"/>
      <c r="BB1819" s="2466"/>
      <c r="BC1819" s="2466"/>
      <c r="BD1819" s="2466"/>
      <c r="BE1819" s="2466"/>
      <c r="BF1819" s="2466"/>
      <c r="BG1819" s="2466"/>
      <c r="BH1819" s="2466"/>
      <c r="BI1819" s="2466"/>
      <c r="BJ1819" s="2466"/>
      <c r="BK1819" s="2466"/>
      <c r="BL1819" s="2466"/>
      <c r="BM1819" s="2466"/>
      <c r="BN1819" s="2466"/>
      <c r="BO1819" s="2466"/>
      <c r="BP1819" s="2466"/>
      <c r="BQ1819" s="2466"/>
      <c r="BR1819" s="2466"/>
      <c r="BS1819" s="2466"/>
      <c r="BT1819" s="2466"/>
      <c r="BU1819" s="2466"/>
      <c r="BV1819" s="2466"/>
      <c r="BW1819" s="2466"/>
      <c r="BX1819" s="2466"/>
      <c r="BY1819" s="2466"/>
      <c r="BZ1819" s="2466"/>
      <c r="CA1819" s="2466"/>
      <c r="CB1819" s="2466"/>
      <c r="CC1819" s="2466"/>
      <c r="CD1819" s="2466"/>
      <c r="CE1819" s="2466"/>
      <c r="CF1819" s="2466"/>
      <c r="CG1819" s="2466"/>
      <c r="CH1819" s="2466"/>
      <c r="CI1819" s="2466"/>
      <c r="CJ1819" s="2466"/>
      <c r="CK1819" s="2466"/>
      <c r="CL1819" s="2466"/>
      <c r="CM1819" s="2466"/>
      <c r="CN1819" s="2466"/>
      <c r="CO1819" s="482"/>
      <c r="CP1819" s="482"/>
      <c r="CQ1819" s="482"/>
      <c r="CR1819" s="482"/>
      <c r="CS1819" s="482"/>
      <c r="CT1819" s="482"/>
      <c r="CU1819" s="482"/>
      <c r="CV1819" s="482"/>
      <c r="CW1819" s="482"/>
    </row>
    <row r="1820" spans="3:125" ht="22.5" customHeight="1"/>
    <row r="1821" spans="3:125" ht="22.5" customHeight="1">
      <c r="J1821" s="2465" t="s">
        <v>1787</v>
      </c>
      <c r="K1821" s="2465"/>
      <c r="L1821" s="2465"/>
      <c r="M1821" s="2465"/>
      <c r="N1821" s="2465"/>
      <c r="O1821" s="2465"/>
      <c r="P1821" s="2465"/>
      <c r="Q1821" s="2465"/>
      <c r="R1821" s="2465"/>
      <c r="S1821" s="2465"/>
      <c r="T1821" s="2465"/>
      <c r="U1821" s="2465"/>
      <c r="V1821" s="2465"/>
      <c r="W1821" s="2465"/>
      <c r="X1821" s="2465"/>
      <c r="Y1821" s="2465"/>
      <c r="Z1821" s="2465"/>
      <c r="AA1821" s="2465"/>
      <c r="AB1821" s="2465"/>
      <c r="AC1821" s="2465"/>
      <c r="AD1821" s="2465"/>
      <c r="AE1821" s="2465"/>
      <c r="AF1821" s="2465"/>
      <c r="AG1821" s="2465"/>
      <c r="AH1821" s="2465"/>
      <c r="AI1821" s="2465"/>
      <c r="AJ1821" s="2465"/>
      <c r="AK1821" s="2465"/>
      <c r="AL1821" s="2465"/>
      <c r="AM1821" s="2465"/>
      <c r="AN1821" s="2465"/>
      <c r="AO1821" s="2465"/>
      <c r="AP1821" s="2465"/>
      <c r="AQ1821" s="2465"/>
      <c r="AR1821" s="2465"/>
      <c r="AS1821" s="2465"/>
      <c r="AT1821" s="2465"/>
    </row>
    <row r="1822" spans="3:125" ht="12.75" customHeight="1"/>
    <row r="1823" spans="3:125" ht="25.5" customHeight="1">
      <c r="P1823" s="2465" t="s">
        <v>1794</v>
      </c>
      <c r="Q1823" s="2465"/>
      <c r="R1823" s="2465"/>
      <c r="S1823" s="2465"/>
      <c r="T1823" s="2465"/>
      <c r="U1823" s="2465"/>
      <c r="V1823" s="2465"/>
      <c r="W1823" s="2465"/>
      <c r="X1823" s="2465"/>
      <c r="Y1823" s="2465"/>
      <c r="Z1823" s="2465"/>
      <c r="AA1823" s="2465"/>
      <c r="AB1823" s="2465"/>
      <c r="AC1823" s="2465"/>
      <c r="AD1823" s="2465"/>
      <c r="AE1823" s="2465"/>
      <c r="AF1823" s="2465"/>
      <c r="AG1823" s="2465"/>
      <c r="AH1823" s="2465"/>
      <c r="AI1823" s="2465"/>
      <c r="AJ1823" s="2465"/>
      <c r="AK1823" s="2465"/>
      <c r="AL1823" s="2465"/>
      <c r="AM1823" s="2465"/>
      <c r="AN1823" s="2465"/>
      <c r="AO1823" s="2465"/>
      <c r="AP1823" s="2465"/>
      <c r="AQ1823" s="2465"/>
      <c r="AR1823" s="2465"/>
      <c r="AS1823" s="2465"/>
      <c r="AT1823" s="2465"/>
      <c r="AU1823" s="2465"/>
      <c r="AV1823" s="2465"/>
      <c r="AW1823" s="2465"/>
      <c r="AX1823" s="2465"/>
      <c r="AY1823" s="2465"/>
      <c r="AZ1823" s="2465"/>
      <c r="BA1823" s="2465"/>
      <c r="BB1823" s="2465"/>
      <c r="BC1823" s="2465"/>
      <c r="BD1823" s="2465"/>
      <c r="BE1823" s="2465"/>
      <c r="BF1823" s="2465"/>
      <c r="BG1823" s="2465"/>
      <c r="BH1823" s="2465"/>
      <c r="BI1823" s="2465"/>
      <c r="BJ1823" s="2465"/>
      <c r="BK1823" s="2465"/>
      <c r="BL1823" s="2465"/>
      <c r="BM1823" s="2465"/>
      <c r="BN1823" s="2465"/>
      <c r="BO1823" s="2465"/>
      <c r="BP1823" s="2465"/>
      <c r="BQ1823" s="2465"/>
      <c r="BR1823" s="2465"/>
      <c r="BS1823" s="2465"/>
      <c r="BT1823" s="2465"/>
      <c r="BU1823" s="2465"/>
      <c r="BV1823" s="2465"/>
      <c r="BW1823" s="2465"/>
      <c r="BX1823" s="2465"/>
      <c r="BY1823" s="2465"/>
      <c r="BZ1823" s="2465"/>
      <c r="CA1823" s="2465"/>
      <c r="CB1823" s="2465"/>
      <c r="CC1823" s="2465"/>
      <c r="CD1823" s="2465"/>
      <c r="CE1823" s="2465"/>
      <c r="CF1823" s="2465"/>
      <c r="CG1823" s="2465"/>
      <c r="CH1823" s="2465"/>
      <c r="CI1823" s="2465"/>
      <c r="CJ1823" s="2465"/>
      <c r="CK1823" s="2465"/>
      <c r="CL1823" s="2465"/>
      <c r="CM1823" s="2465"/>
      <c r="CN1823" s="2465"/>
      <c r="CO1823" s="2465"/>
      <c r="CP1823" s="2465"/>
      <c r="CQ1823" s="2465"/>
      <c r="CR1823" s="2465"/>
      <c r="CS1823" s="2465"/>
      <c r="CT1823" s="2465"/>
      <c r="CU1823" s="2465"/>
      <c r="CV1823" s="2465"/>
      <c r="CW1823" s="2465"/>
      <c r="CX1823" s="2465"/>
      <c r="CY1823" s="2465"/>
      <c r="CZ1823" s="2465"/>
      <c r="DA1823" s="2465"/>
      <c r="DB1823" s="2465"/>
      <c r="DC1823" s="2465"/>
      <c r="DD1823" s="2465"/>
      <c r="DE1823" s="2465"/>
      <c r="DF1823" s="2465"/>
      <c r="DG1823" s="2465"/>
      <c r="DH1823" s="2465"/>
      <c r="DI1823" s="2465"/>
      <c r="DJ1823" s="2465"/>
      <c r="DK1823" s="2465"/>
      <c r="DL1823" s="2465"/>
      <c r="DM1823" s="2465"/>
      <c r="DN1823" s="2465"/>
      <c r="DO1823" s="2465"/>
      <c r="DP1823" s="2465"/>
      <c r="DQ1823" s="2465"/>
      <c r="DR1823" s="2465"/>
      <c r="DS1823" s="2465"/>
      <c r="DT1823" s="2465"/>
      <c r="DU1823" s="2465"/>
    </row>
    <row r="1824" spans="3:125" ht="25.5" customHeight="1">
      <c r="P1824" s="2465" t="s">
        <v>1788</v>
      </c>
      <c r="Q1824" s="2465"/>
      <c r="R1824" s="2465"/>
      <c r="S1824" s="2465"/>
      <c r="T1824" s="2465"/>
      <c r="U1824" s="2465"/>
      <c r="V1824" s="2465"/>
      <c r="W1824" s="2465"/>
      <c r="X1824" s="2465"/>
      <c r="Y1824" s="2465"/>
      <c r="Z1824" s="2465"/>
      <c r="AA1824" s="2465"/>
      <c r="AB1824" s="2465"/>
      <c r="AC1824" s="2465"/>
      <c r="AD1824" s="2465"/>
      <c r="AE1824" s="2465"/>
      <c r="AF1824" s="2465"/>
      <c r="AG1824" s="2465"/>
      <c r="AH1824" s="2465"/>
      <c r="AI1824" s="2465"/>
      <c r="AJ1824" s="2465"/>
      <c r="AK1824" s="2465"/>
      <c r="AL1824" s="2465"/>
      <c r="AM1824" s="2465"/>
      <c r="AN1824" s="2465"/>
      <c r="AO1824" s="2465"/>
      <c r="AP1824" s="2465"/>
      <c r="AQ1824" s="2465"/>
      <c r="AR1824" s="2465"/>
      <c r="AS1824" s="2465"/>
      <c r="AT1824" s="2465"/>
      <c r="AU1824" s="2465"/>
      <c r="AV1824" s="2465"/>
      <c r="AW1824" s="2465"/>
      <c r="AX1824" s="2465"/>
      <c r="AY1824" s="2465"/>
      <c r="AZ1824" s="2465"/>
      <c r="BA1824" s="2465"/>
      <c r="BB1824" s="2465"/>
      <c r="BC1824" s="2465"/>
      <c r="BD1824" s="2465"/>
      <c r="BE1824" s="2465"/>
      <c r="BF1824" s="2465"/>
      <c r="BG1824" s="2465"/>
      <c r="BH1824" s="2465"/>
      <c r="BI1824" s="2465"/>
      <c r="BJ1824" s="2465"/>
      <c r="BK1824" s="2465"/>
      <c r="BL1824" s="2465"/>
      <c r="BM1824" s="2465"/>
      <c r="BN1824" s="2465"/>
      <c r="BO1824" s="2465"/>
      <c r="BP1824" s="2465"/>
      <c r="BQ1824" s="2465"/>
      <c r="BR1824" s="2465"/>
      <c r="BS1824" s="2465"/>
      <c r="BT1824" s="2465"/>
      <c r="BU1824" s="2465"/>
      <c r="BV1824" s="2465"/>
      <c r="BW1824" s="2465"/>
      <c r="BX1824" s="2465"/>
      <c r="BY1824" s="2465"/>
      <c r="BZ1824" s="2465"/>
      <c r="CA1824" s="2465"/>
      <c r="CB1824" s="2465"/>
      <c r="CC1824" s="2465"/>
      <c r="CD1824" s="2465"/>
      <c r="CE1824" s="2465"/>
      <c r="CF1824" s="2465"/>
      <c r="CG1824" s="2465"/>
      <c r="CH1824" s="2465"/>
      <c r="CI1824" s="2465"/>
      <c r="CJ1824" s="2465"/>
      <c r="CK1824" s="2465"/>
      <c r="CL1824" s="2465"/>
      <c r="CM1824" s="2465"/>
      <c r="CN1824" s="2465"/>
      <c r="CO1824" s="2465"/>
      <c r="CP1824" s="2465"/>
      <c r="CQ1824" s="2465"/>
      <c r="CR1824" s="2465"/>
      <c r="CS1824" s="2465"/>
      <c r="CT1824" s="2465"/>
      <c r="CU1824" s="2465"/>
      <c r="CV1824" s="2465"/>
      <c r="CW1824" s="2465"/>
      <c r="CX1824" s="2465"/>
      <c r="CY1824" s="2465"/>
      <c r="CZ1824" s="2465"/>
      <c r="DA1824" s="2465"/>
      <c r="DB1824" s="2465"/>
      <c r="DC1824" s="2465"/>
      <c r="DD1824" s="2465"/>
      <c r="DE1824" s="2465"/>
      <c r="DF1824" s="2465"/>
      <c r="DG1824" s="2465"/>
      <c r="DH1824" s="2465"/>
      <c r="DI1824" s="2465"/>
      <c r="DJ1824" s="2465"/>
      <c r="DK1824" s="2465"/>
      <c r="DL1824" s="2465"/>
      <c r="DM1824" s="2465"/>
      <c r="DN1824" s="2465"/>
      <c r="DO1824" s="2465"/>
      <c r="DP1824" s="2465"/>
      <c r="DQ1824" s="2465"/>
      <c r="DR1824" s="2465"/>
      <c r="DS1824" s="2465"/>
      <c r="DT1824" s="2465"/>
      <c r="DU1824" s="2465"/>
    </row>
    <row r="1825" spans="10:125" ht="25.5" customHeight="1">
      <c r="P1825" s="2465" t="s">
        <v>1789</v>
      </c>
      <c r="Q1825" s="2465"/>
      <c r="R1825" s="2465"/>
      <c r="S1825" s="2465"/>
      <c r="T1825" s="2465"/>
      <c r="U1825" s="2465"/>
      <c r="V1825" s="2465"/>
      <c r="W1825" s="2465"/>
      <c r="X1825" s="2465"/>
      <c r="Y1825" s="2465"/>
      <c r="Z1825" s="2465"/>
      <c r="AA1825" s="2465"/>
      <c r="AB1825" s="2465"/>
      <c r="AC1825" s="2465"/>
      <c r="AD1825" s="2465"/>
      <c r="AE1825" s="2465"/>
      <c r="AF1825" s="2465"/>
      <c r="AG1825" s="2465"/>
      <c r="AH1825" s="2465"/>
      <c r="AI1825" s="2465"/>
      <c r="AJ1825" s="2465"/>
      <c r="AK1825" s="2465"/>
      <c r="AL1825" s="2465"/>
      <c r="AM1825" s="2465"/>
      <c r="AN1825" s="2465"/>
      <c r="AO1825" s="2465"/>
      <c r="AP1825" s="2465"/>
      <c r="AQ1825" s="2465"/>
      <c r="AR1825" s="2465"/>
      <c r="AS1825" s="2465"/>
      <c r="AT1825" s="2465"/>
      <c r="AU1825" s="2465"/>
      <c r="AV1825" s="2465"/>
      <c r="AW1825" s="2465"/>
      <c r="AX1825" s="2465"/>
      <c r="AY1825" s="2465"/>
      <c r="AZ1825" s="2465"/>
      <c r="BA1825" s="2465"/>
      <c r="BB1825" s="2465"/>
      <c r="BC1825" s="2465"/>
      <c r="BD1825" s="2465"/>
      <c r="BE1825" s="2465"/>
      <c r="BF1825" s="2465"/>
      <c r="BG1825" s="2465"/>
      <c r="BH1825" s="2465"/>
      <c r="BI1825" s="2465"/>
      <c r="BJ1825" s="2465"/>
      <c r="BK1825" s="2465"/>
      <c r="BL1825" s="2465"/>
      <c r="BM1825" s="2465"/>
      <c r="BN1825" s="2465"/>
      <c r="BO1825" s="2465"/>
      <c r="BP1825" s="2465"/>
      <c r="BQ1825" s="2465"/>
      <c r="BR1825" s="2465"/>
      <c r="BS1825" s="2465"/>
      <c r="BT1825" s="2465"/>
      <c r="BU1825" s="2465"/>
      <c r="BV1825" s="2465"/>
      <c r="BW1825" s="2465"/>
      <c r="BX1825" s="2465"/>
      <c r="BY1825" s="2465"/>
      <c r="BZ1825" s="2465"/>
      <c r="CA1825" s="2465"/>
      <c r="CB1825" s="2465"/>
      <c r="CC1825" s="2465"/>
      <c r="CD1825" s="2465"/>
      <c r="CE1825" s="2465"/>
      <c r="CF1825" s="2465"/>
      <c r="CG1825" s="2465"/>
      <c r="CH1825" s="2465"/>
      <c r="CI1825" s="2465"/>
      <c r="CJ1825" s="2465"/>
      <c r="CK1825" s="2465"/>
      <c r="CL1825" s="2465"/>
      <c r="CM1825" s="2465"/>
      <c r="CN1825" s="2465"/>
      <c r="CO1825" s="2465"/>
      <c r="CP1825" s="2465"/>
      <c r="CQ1825" s="2465"/>
      <c r="CR1825" s="2465"/>
      <c r="CS1825" s="2465"/>
      <c r="CT1825" s="2465"/>
      <c r="CU1825" s="2465"/>
      <c r="CV1825" s="2465"/>
      <c r="CW1825" s="2465"/>
      <c r="CX1825" s="2465"/>
      <c r="CY1825" s="2465"/>
      <c r="CZ1825" s="2465"/>
      <c r="DA1825" s="2465"/>
      <c r="DB1825" s="2465"/>
      <c r="DC1825" s="2465"/>
      <c r="DD1825" s="2465"/>
      <c r="DE1825" s="2465"/>
      <c r="DF1825" s="2465"/>
      <c r="DG1825" s="2465"/>
      <c r="DH1825" s="2465"/>
      <c r="DI1825" s="2465"/>
      <c r="DJ1825" s="2465"/>
      <c r="DK1825" s="2465"/>
      <c r="DL1825" s="2465"/>
      <c r="DM1825" s="2465"/>
      <c r="DN1825" s="2465"/>
      <c r="DO1825" s="2465"/>
      <c r="DP1825" s="2465"/>
      <c r="DQ1825" s="2465"/>
      <c r="DR1825" s="2465"/>
      <c r="DS1825" s="2465"/>
      <c r="DT1825" s="2465"/>
      <c r="DU1825" s="2465"/>
    </row>
    <row r="1826" spans="10:125" ht="12.75" customHeight="1">
      <c r="P1826" s="477"/>
      <c r="Q1826" s="477"/>
      <c r="R1826" s="477"/>
      <c r="S1826" s="477"/>
      <c r="T1826" s="477"/>
      <c r="U1826" s="477"/>
      <c r="V1826" s="477"/>
      <c r="W1826" s="477"/>
      <c r="X1826" s="477"/>
      <c r="Y1826" s="477"/>
      <c r="Z1826" s="477"/>
      <c r="AA1826" s="477"/>
      <c r="AB1826" s="477"/>
      <c r="AC1826" s="477"/>
      <c r="AD1826" s="477"/>
      <c r="AE1826" s="477"/>
      <c r="AF1826" s="477"/>
      <c r="AG1826" s="477"/>
      <c r="AH1826" s="477"/>
      <c r="AI1826" s="477"/>
      <c r="AJ1826" s="477"/>
      <c r="AK1826" s="477"/>
      <c r="AL1826" s="477"/>
      <c r="AM1826" s="477"/>
      <c r="AN1826" s="477"/>
      <c r="AO1826" s="477"/>
      <c r="AP1826" s="477"/>
      <c r="AQ1826" s="477"/>
      <c r="AR1826" s="477"/>
      <c r="AS1826" s="477"/>
      <c r="AT1826" s="477"/>
      <c r="AU1826" s="477"/>
      <c r="AV1826" s="477"/>
      <c r="AW1826" s="477"/>
      <c r="AX1826" s="477"/>
      <c r="AY1826" s="477"/>
      <c r="AZ1826" s="477"/>
      <c r="BA1826" s="477"/>
      <c r="BB1826" s="477"/>
      <c r="BC1826" s="477"/>
      <c r="BD1826" s="477"/>
      <c r="BE1826" s="477"/>
      <c r="BF1826" s="477"/>
      <c r="BG1826" s="477"/>
      <c r="BH1826" s="477"/>
      <c r="BI1826" s="477"/>
      <c r="BJ1826" s="477"/>
      <c r="BK1826" s="477"/>
      <c r="BL1826" s="477"/>
      <c r="BM1826" s="477"/>
      <c r="BN1826" s="477"/>
      <c r="BO1826" s="477"/>
      <c r="BP1826" s="477"/>
      <c r="BQ1826" s="477"/>
      <c r="BR1826" s="477"/>
      <c r="BS1826" s="477"/>
      <c r="BT1826" s="477"/>
      <c r="BU1826" s="477"/>
      <c r="BV1826" s="477"/>
      <c r="BW1826" s="477"/>
      <c r="BX1826" s="477"/>
      <c r="BY1826" s="477"/>
      <c r="BZ1826" s="477"/>
      <c r="CA1826" s="477"/>
      <c r="CB1826" s="477"/>
      <c r="CC1826" s="477"/>
      <c r="CD1826" s="477"/>
      <c r="CE1826" s="477"/>
      <c r="CF1826" s="477"/>
      <c r="CG1826" s="477"/>
      <c r="CH1826" s="477"/>
      <c r="CI1826" s="477"/>
      <c r="CJ1826" s="477"/>
      <c r="CK1826" s="477"/>
      <c r="CL1826" s="477"/>
      <c r="CM1826" s="477"/>
      <c r="CN1826" s="477"/>
      <c r="CO1826" s="477"/>
      <c r="CP1826" s="477"/>
      <c r="CQ1826" s="477"/>
      <c r="CR1826" s="477"/>
      <c r="CS1826" s="477"/>
      <c r="CT1826" s="477"/>
      <c r="CU1826" s="477"/>
      <c r="CV1826" s="477"/>
      <c r="CW1826" s="477"/>
      <c r="CX1826" s="477"/>
      <c r="CY1826" s="477"/>
      <c r="CZ1826" s="477"/>
      <c r="DA1826" s="477"/>
      <c r="DB1826" s="477"/>
      <c r="DC1826" s="477"/>
      <c r="DD1826" s="477"/>
      <c r="DE1826" s="477"/>
      <c r="DF1826" s="477"/>
      <c r="DG1826" s="477"/>
      <c r="DH1826" s="477"/>
      <c r="DI1826" s="477"/>
      <c r="DJ1826" s="477"/>
      <c r="DK1826" s="477"/>
      <c r="DL1826" s="477"/>
      <c r="DM1826" s="477"/>
      <c r="DN1826" s="477"/>
      <c r="DO1826" s="477"/>
      <c r="DP1826" s="477"/>
      <c r="DQ1826" s="477"/>
      <c r="DR1826" s="477"/>
      <c r="DS1826" s="477"/>
      <c r="DT1826" s="477"/>
      <c r="DU1826" s="477"/>
    </row>
    <row r="1827" spans="10:125" ht="22.5" customHeight="1">
      <c r="J1827" s="2465" t="s">
        <v>1790</v>
      </c>
      <c r="K1827" s="2465"/>
      <c r="L1827" s="2465"/>
      <c r="M1827" s="2465"/>
      <c r="N1827" s="2465"/>
      <c r="O1827" s="2465"/>
      <c r="P1827" s="2465"/>
      <c r="Q1827" s="2465"/>
      <c r="R1827" s="2465"/>
      <c r="S1827" s="2465"/>
      <c r="T1827" s="2465"/>
      <c r="U1827" s="2465"/>
      <c r="V1827" s="2465"/>
      <c r="W1827" s="2465"/>
      <c r="X1827" s="2465"/>
      <c r="Y1827" s="2465"/>
      <c r="Z1827" s="2465"/>
      <c r="AA1827" s="2465"/>
      <c r="AB1827" s="2465"/>
      <c r="AC1827" s="2465"/>
      <c r="AD1827" s="2465"/>
      <c r="AE1827" s="2465"/>
      <c r="AF1827" s="2465"/>
      <c r="AG1827" s="2465"/>
      <c r="AH1827" s="2465"/>
      <c r="AI1827" s="2465"/>
      <c r="AJ1827" s="2465"/>
      <c r="AK1827" s="2465"/>
      <c r="AL1827" s="2465"/>
      <c r="AM1827" s="2465"/>
      <c r="AN1827" s="2465"/>
      <c r="AO1827" s="2465"/>
      <c r="AP1827" s="2465"/>
      <c r="AQ1827" s="2465"/>
      <c r="AR1827" s="2465"/>
      <c r="AS1827" s="2465"/>
      <c r="AT1827" s="2465"/>
    </row>
    <row r="1828" spans="10:125" ht="12.75" customHeight="1"/>
    <row r="1829" spans="10:125" ht="30.75" customHeight="1">
      <c r="N1829" s="476" t="s">
        <v>1791</v>
      </c>
      <c r="P1829" s="477"/>
      <c r="Q1829" s="477"/>
      <c r="R1829" s="477"/>
      <c r="S1829" s="477"/>
      <c r="T1829" s="477"/>
      <c r="U1829" s="477"/>
      <c r="V1829" s="477"/>
      <c r="W1829" s="477"/>
      <c r="X1829" s="477"/>
      <c r="Y1829" s="477"/>
      <c r="Z1829" s="477"/>
      <c r="AA1829" s="477"/>
      <c r="AB1829" s="477"/>
      <c r="AC1829" s="477"/>
      <c r="AD1829" s="477"/>
      <c r="AE1829" s="477"/>
      <c r="AF1829" s="477"/>
      <c r="AG1829" s="477"/>
      <c r="AH1829" s="477"/>
      <c r="AI1829" s="477"/>
      <c r="AJ1829" s="477"/>
      <c r="AK1829" s="477"/>
      <c r="AL1829" s="477"/>
      <c r="AM1829" s="477"/>
      <c r="AN1829" s="477"/>
      <c r="AO1829" s="477"/>
      <c r="AP1829" s="477"/>
      <c r="AQ1829" s="477"/>
      <c r="AR1829" s="477"/>
      <c r="AS1829" s="477"/>
      <c r="AT1829" s="477"/>
      <c r="AU1829" s="477"/>
      <c r="AV1829" s="477"/>
      <c r="AW1829" s="477"/>
      <c r="AX1829" s="477"/>
      <c r="AY1829" s="477"/>
      <c r="AZ1829" s="477"/>
      <c r="BA1829" s="477"/>
      <c r="BB1829" s="477"/>
      <c r="BC1829" s="477"/>
      <c r="BD1829" s="477"/>
      <c r="BE1829" s="477"/>
      <c r="BF1829" s="477"/>
      <c r="BG1829" s="477"/>
      <c r="BH1829" s="477"/>
      <c r="BI1829" s="477"/>
      <c r="BJ1829" s="477"/>
      <c r="BK1829" s="477"/>
      <c r="BL1829" s="477"/>
      <c r="BM1829" s="477"/>
      <c r="BN1829" s="477"/>
      <c r="BO1829" s="477"/>
      <c r="BP1829" s="477"/>
      <c r="BQ1829" s="477"/>
      <c r="BR1829" s="477"/>
      <c r="BS1829" s="477"/>
      <c r="BT1829" s="477"/>
      <c r="BU1829" s="477"/>
      <c r="BV1829" s="477"/>
      <c r="BW1829" s="477"/>
      <c r="BX1829" s="477"/>
      <c r="BY1829" s="477"/>
      <c r="BZ1829" s="477"/>
      <c r="CA1829" s="477"/>
      <c r="CB1829" s="477"/>
      <c r="CC1829" s="477"/>
      <c r="CD1829" s="477"/>
      <c r="CE1829" s="477"/>
      <c r="CF1829" s="477"/>
      <c r="CG1829" s="477"/>
      <c r="CH1829" s="477"/>
      <c r="CI1829" s="477"/>
      <c r="CJ1829" s="477"/>
      <c r="CK1829" s="477"/>
      <c r="CL1829" s="477"/>
      <c r="CM1829" s="477"/>
      <c r="CN1829" s="477"/>
      <c r="CO1829" s="477"/>
      <c r="CP1829" s="477"/>
      <c r="CQ1829" s="477"/>
      <c r="CR1829" s="477"/>
      <c r="CS1829" s="477"/>
      <c r="CT1829" s="477"/>
      <c r="CU1829" s="477"/>
      <c r="CV1829" s="477"/>
      <c r="CW1829" s="477"/>
      <c r="CX1829" s="477"/>
      <c r="CY1829" s="477"/>
      <c r="CZ1829" s="477"/>
      <c r="DA1829" s="477"/>
      <c r="DB1829" s="477"/>
      <c r="DC1829" s="477"/>
      <c r="DD1829" s="477"/>
      <c r="DE1829" s="477"/>
      <c r="DF1829" s="477"/>
      <c r="DG1829" s="477"/>
      <c r="DH1829" s="477"/>
      <c r="DI1829" s="477"/>
      <c r="DJ1829" s="477"/>
      <c r="DK1829" s="477"/>
      <c r="DL1829" s="477"/>
      <c r="DM1829" s="477"/>
      <c r="DN1829" s="477"/>
      <c r="DO1829" s="477"/>
      <c r="DP1829" s="477"/>
      <c r="DQ1829" s="477"/>
      <c r="DR1829" s="477"/>
      <c r="DS1829" s="477"/>
      <c r="DT1829" s="477"/>
      <c r="DU1829" s="477"/>
    </row>
    <row r="1830" spans="10:125" ht="25.5" customHeight="1">
      <c r="P1830" s="2465" t="s">
        <v>1792</v>
      </c>
      <c r="Q1830" s="2465"/>
      <c r="R1830" s="2465"/>
      <c r="S1830" s="2465"/>
      <c r="T1830" s="2465"/>
      <c r="U1830" s="2465"/>
      <c r="V1830" s="2465"/>
      <c r="W1830" s="2465"/>
      <c r="X1830" s="2465"/>
      <c r="Y1830" s="2465"/>
      <c r="Z1830" s="2465"/>
      <c r="AA1830" s="2465"/>
      <c r="AB1830" s="2465"/>
      <c r="AC1830" s="2465"/>
      <c r="AD1830" s="2465"/>
      <c r="AE1830" s="2465"/>
      <c r="AF1830" s="2465"/>
      <c r="AG1830" s="2465"/>
      <c r="AH1830" s="2465"/>
      <c r="AI1830" s="2465"/>
      <c r="AJ1830" s="2465"/>
      <c r="AK1830" s="2465"/>
      <c r="AL1830" s="2465"/>
      <c r="AM1830" s="2465"/>
      <c r="AN1830" s="2465"/>
      <c r="AO1830" s="2465"/>
      <c r="AP1830" s="2465"/>
      <c r="AQ1830" s="2465"/>
      <c r="AR1830" s="2465"/>
      <c r="AS1830" s="2465"/>
      <c r="AT1830" s="2465"/>
      <c r="AU1830" s="2465"/>
      <c r="AV1830" s="2465"/>
      <c r="AW1830" s="2465"/>
      <c r="AX1830" s="2465"/>
      <c r="AY1830" s="2465"/>
      <c r="AZ1830" s="2465"/>
      <c r="BA1830" s="2465"/>
      <c r="BB1830" s="2465"/>
      <c r="BC1830" s="2465"/>
      <c r="BD1830" s="2465"/>
      <c r="BE1830" s="2465"/>
      <c r="BF1830" s="2465"/>
      <c r="BG1830" s="2465"/>
      <c r="BH1830" s="2465"/>
      <c r="BI1830" s="2465"/>
      <c r="BJ1830" s="2465"/>
      <c r="BK1830" s="2465"/>
      <c r="BL1830" s="2465"/>
      <c r="BM1830" s="2465"/>
      <c r="BN1830" s="2465"/>
      <c r="BO1830" s="2465"/>
      <c r="BP1830" s="2465"/>
      <c r="BQ1830" s="2465"/>
      <c r="BR1830" s="2465"/>
      <c r="BS1830" s="2465"/>
      <c r="BT1830" s="2465"/>
      <c r="BU1830" s="2465"/>
      <c r="BV1830" s="2465"/>
      <c r="BW1830" s="2465"/>
      <c r="BX1830" s="2465"/>
      <c r="BY1830" s="2465"/>
      <c r="BZ1830" s="2465"/>
      <c r="CA1830" s="2465"/>
      <c r="CB1830" s="2465"/>
      <c r="CC1830" s="2465"/>
      <c r="CD1830" s="2465"/>
      <c r="CE1830" s="2465"/>
      <c r="CF1830" s="2465"/>
      <c r="CG1830" s="2465"/>
      <c r="CH1830" s="2465"/>
      <c r="CI1830" s="2465"/>
      <c r="CJ1830" s="2465"/>
      <c r="CK1830" s="2465"/>
      <c r="CL1830" s="2465"/>
      <c r="CM1830" s="2465"/>
      <c r="CN1830" s="2465"/>
      <c r="CO1830" s="2465"/>
      <c r="CP1830" s="2465"/>
      <c r="CQ1830" s="2465"/>
      <c r="CR1830" s="2465"/>
      <c r="CS1830" s="2465"/>
      <c r="CT1830" s="2465"/>
      <c r="CU1830" s="2465"/>
      <c r="CV1830" s="2465"/>
      <c r="CW1830" s="2465"/>
      <c r="CX1830" s="2465"/>
      <c r="CY1830" s="2465"/>
      <c r="CZ1830" s="2465"/>
      <c r="DA1830" s="2465"/>
      <c r="DB1830" s="2465"/>
      <c r="DC1830" s="2465"/>
      <c r="DD1830" s="2465"/>
      <c r="DE1830" s="2465"/>
      <c r="DF1830" s="2465"/>
      <c r="DG1830" s="2465"/>
      <c r="DH1830" s="2465"/>
      <c r="DI1830" s="2465"/>
      <c r="DJ1830" s="2465"/>
      <c r="DK1830" s="2465"/>
      <c r="DL1830" s="2465"/>
      <c r="DM1830" s="2465"/>
      <c r="DN1830" s="2465"/>
      <c r="DO1830" s="2465"/>
      <c r="DP1830" s="2465"/>
      <c r="DQ1830" s="2465"/>
      <c r="DR1830" s="2465"/>
      <c r="DS1830" s="2465"/>
      <c r="DT1830" s="2465"/>
      <c r="DU1830" s="2465"/>
    </row>
    <row r="1831" spans="10:125" ht="25.5" customHeight="1">
      <c r="P1831" s="2465" t="s">
        <v>1796</v>
      </c>
      <c r="Q1831" s="2465"/>
      <c r="R1831" s="2465"/>
      <c r="S1831" s="2465"/>
      <c r="T1831" s="2465"/>
      <c r="U1831" s="2465"/>
      <c r="V1831" s="2465"/>
      <c r="W1831" s="2465"/>
      <c r="X1831" s="2465"/>
      <c r="Y1831" s="2465"/>
      <c r="Z1831" s="2465"/>
      <c r="AA1831" s="2465"/>
      <c r="AB1831" s="2465"/>
      <c r="AC1831" s="2465"/>
      <c r="AD1831" s="2465"/>
      <c r="AE1831" s="2465"/>
      <c r="AF1831" s="2465"/>
      <c r="AG1831" s="2465"/>
      <c r="AH1831" s="2465"/>
      <c r="AI1831" s="2465"/>
      <c r="AJ1831" s="2465"/>
      <c r="AK1831" s="2465"/>
      <c r="AL1831" s="2465"/>
      <c r="AM1831" s="2465"/>
      <c r="AN1831" s="2465"/>
      <c r="AO1831" s="2465"/>
      <c r="AP1831" s="2465"/>
      <c r="AQ1831" s="2465"/>
      <c r="AR1831" s="2465"/>
      <c r="AS1831" s="2465"/>
      <c r="AT1831" s="2465"/>
      <c r="AU1831" s="2465"/>
      <c r="AV1831" s="2465"/>
      <c r="AW1831" s="2465"/>
      <c r="AX1831" s="2465"/>
      <c r="AY1831" s="2465"/>
      <c r="AZ1831" s="2465"/>
      <c r="BA1831" s="2465"/>
      <c r="BB1831" s="2465"/>
      <c r="BC1831" s="2465"/>
      <c r="BD1831" s="2465"/>
      <c r="BE1831" s="2465"/>
      <c r="BF1831" s="2465"/>
      <c r="BG1831" s="2465"/>
      <c r="BH1831" s="2465"/>
      <c r="BI1831" s="2465"/>
      <c r="BJ1831" s="2465"/>
      <c r="BK1831" s="2465"/>
      <c r="BL1831" s="2465"/>
      <c r="BM1831" s="2465"/>
      <c r="BN1831" s="2465"/>
      <c r="BO1831" s="2465"/>
      <c r="BP1831" s="2465"/>
      <c r="BQ1831" s="2465"/>
      <c r="BR1831" s="2465"/>
      <c r="BS1831" s="2465"/>
      <c r="BT1831" s="2465"/>
      <c r="BU1831" s="2465"/>
      <c r="BV1831" s="2465"/>
      <c r="BW1831" s="2465"/>
      <c r="BX1831" s="2465"/>
      <c r="BY1831" s="2465"/>
      <c r="BZ1831" s="2465"/>
      <c r="CA1831" s="2465"/>
      <c r="CB1831" s="2465"/>
      <c r="CC1831" s="2465"/>
      <c r="CD1831" s="2465"/>
      <c r="CE1831" s="2465"/>
      <c r="CF1831" s="2465"/>
      <c r="CG1831" s="2465"/>
      <c r="CH1831" s="2465"/>
      <c r="CI1831" s="2465"/>
      <c r="CJ1831" s="2465"/>
      <c r="CK1831" s="2465"/>
      <c r="CL1831" s="2465"/>
      <c r="CM1831" s="2465"/>
      <c r="CN1831" s="2465"/>
      <c r="CO1831" s="2465"/>
      <c r="CP1831" s="2465"/>
      <c r="CQ1831" s="2465"/>
      <c r="CR1831" s="2465"/>
      <c r="CS1831" s="2465"/>
      <c r="CT1831" s="2465"/>
      <c r="CU1831" s="2465"/>
      <c r="CV1831" s="2465"/>
      <c r="CW1831" s="2465"/>
      <c r="CX1831" s="2465"/>
      <c r="CY1831" s="2465"/>
      <c r="CZ1831" s="2465"/>
      <c r="DA1831" s="2465"/>
      <c r="DB1831" s="2465"/>
      <c r="DC1831" s="2465"/>
      <c r="DD1831" s="2465"/>
      <c r="DE1831" s="2465"/>
      <c r="DF1831" s="2465"/>
      <c r="DG1831" s="2465"/>
      <c r="DH1831" s="2465"/>
      <c r="DI1831" s="2465"/>
      <c r="DJ1831" s="2465"/>
      <c r="DK1831" s="2465"/>
      <c r="DL1831" s="2465"/>
      <c r="DM1831" s="2465"/>
      <c r="DN1831" s="2465"/>
      <c r="DO1831" s="2465"/>
      <c r="DP1831" s="2465"/>
      <c r="DQ1831" s="2465"/>
      <c r="DR1831" s="2465"/>
      <c r="DS1831" s="2465"/>
      <c r="DT1831" s="2465"/>
      <c r="DU1831" s="2465"/>
    </row>
    <row r="1832" spans="10:125" ht="25.5" customHeight="1">
      <c r="P1832" s="2465" t="s">
        <v>1793</v>
      </c>
      <c r="Q1832" s="2465"/>
      <c r="R1832" s="2465"/>
      <c r="S1832" s="2465"/>
      <c r="T1832" s="2465"/>
      <c r="U1832" s="2465"/>
      <c r="V1832" s="2465"/>
      <c r="W1832" s="2465"/>
      <c r="X1832" s="2465"/>
      <c r="Y1832" s="2465"/>
      <c r="Z1832" s="2465"/>
      <c r="AA1832" s="2465"/>
      <c r="AB1832" s="2465"/>
      <c r="AC1832" s="2465"/>
      <c r="AD1832" s="2465"/>
      <c r="AE1832" s="2465"/>
      <c r="AF1832" s="2465"/>
      <c r="AG1832" s="2465"/>
      <c r="AH1832" s="2465"/>
      <c r="AI1832" s="2465"/>
      <c r="AJ1832" s="2465"/>
      <c r="AK1832" s="2465"/>
      <c r="AL1832" s="2465"/>
      <c r="AM1832" s="2465"/>
      <c r="AN1832" s="2465"/>
      <c r="AO1832" s="2465"/>
      <c r="AP1832" s="2465"/>
      <c r="AQ1832" s="2465"/>
      <c r="AR1832" s="2465"/>
      <c r="AS1832" s="2465"/>
      <c r="AT1832" s="2465"/>
      <c r="AU1832" s="2465"/>
      <c r="AV1832" s="2465"/>
      <c r="AW1832" s="2465"/>
      <c r="AX1832" s="2465"/>
      <c r="AY1832" s="2465"/>
      <c r="AZ1832" s="2465"/>
      <c r="BA1832" s="2465"/>
      <c r="BB1832" s="2465"/>
      <c r="BC1832" s="2465"/>
      <c r="BD1832" s="2465"/>
      <c r="BE1832" s="2465"/>
      <c r="BF1832" s="2465"/>
      <c r="BG1832" s="2465"/>
      <c r="BH1832" s="2465"/>
      <c r="BI1832" s="2465"/>
      <c r="BJ1832" s="2465"/>
      <c r="BK1832" s="2465"/>
      <c r="BL1832" s="2465"/>
      <c r="BM1832" s="2465"/>
      <c r="BN1832" s="2465"/>
      <c r="BO1832" s="2465"/>
      <c r="BP1832" s="2465"/>
      <c r="BQ1832" s="2465"/>
      <c r="BR1832" s="2465"/>
      <c r="BS1832" s="2465"/>
      <c r="BT1832" s="2465"/>
      <c r="BU1832" s="2465"/>
      <c r="BV1832" s="2465"/>
      <c r="BW1832" s="2465"/>
      <c r="BX1832" s="2465"/>
      <c r="BY1832" s="2465"/>
      <c r="BZ1832" s="2465"/>
      <c r="CA1832" s="2465"/>
      <c r="CB1832" s="2465"/>
      <c r="CC1832" s="2465"/>
      <c r="CD1832" s="2465"/>
      <c r="CE1832" s="2465"/>
      <c r="CF1832" s="2465"/>
      <c r="CG1832" s="2465"/>
      <c r="CH1832" s="2465"/>
      <c r="CI1832" s="2465"/>
      <c r="CJ1832" s="2465"/>
      <c r="CK1832" s="2465"/>
      <c r="CL1832" s="2465"/>
      <c r="CM1832" s="2465"/>
      <c r="CN1832" s="2465"/>
      <c r="CO1832" s="2465"/>
      <c r="CP1832" s="2465"/>
      <c r="CQ1832" s="2465"/>
      <c r="CR1832" s="2465"/>
      <c r="CS1832" s="2465"/>
      <c r="CT1832" s="2465"/>
      <c r="CU1832" s="2465"/>
      <c r="CV1832" s="2465"/>
      <c r="CW1832" s="2465"/>
      <c r="CX1832" s="2465"/>
      <c r="CY1832" s="2465"/>
      <c r="CZ1832" s="2465"/>
      <c r="DA1832" s="2465"/>
      <c r="DB1832" s="2465"/>
      <c r="DC1832" s="2465"/>
      <c r="DD1832" s="2465"/>
      <c r="DE1832" s="2465"/>
      <c r="DF1832" s="2465"/>
      <c r="DG1832" s="2465"/>
      <c r="DH1832" s="2465"/>
      <c r="DI1832" s="2465"/>
      <c r="DJ1832" s="2465"/>
      <c r="DK1832" s="2465"/>
      <c r="DL1832" s="2465"/>
      <c r="DM1832" s="2465"/>
      <c r="DN1832" s="2465"/>
      <c r="DO1832" s="2465"/>
      <c r="DP1832" s="2465"/>
      <c r="DQ1832" s="2465"/>
      <c r="DR1832" s="2465"/>
      <c r="DS1832" s="2465"/>
      <c r="DT1832" s="2465"/>
      <c r="DU1832" s="2465"/>
    </row>
    <row r="1833" spans="10:125" ht="12.75" customHeight="1">
      <c r="P1833" s="477"/>
      <c r="Q1833" s="477"/>
      <c r="R1833" s="477"/>
      <c r="S1833" s="477"/>
      <c r="T1833" s="477"/>
      <c r="U1833" s="477"/>
      <c r="V1833" s="477"/>
      <c r="W1833" s="477"/>
      <c r="X1833" s="477"/>
      <c r="Y1833" s="477"/>
      <c r="Z1833" s="477"/>
      <c r="AA1833" s="477"/>
      <c r="AB1833" s="477"/>
      <c r="AC1833" s="477"/>
      <c r="AD1833" s="477"/>
      <c r="AE1833" s="477"/>
      <c r="AF1833" s="477"/>
      <c r="AG1833" s="477"/>
      <c r="AH1833" s="477"/>
      <c r="AI1833" s="477"/>
      <c r="AJ1833" s="477"/>
      <c r="AK1833" s="477"/>
      <c r="AL1833" s="477"/>
      <c r="AM1833" s="477"/>
      <c r="AN1833" s="477"/>
      <c r="AO1833" s="477"/>
      <c r="AP1833" s="477"/>
      <c r="AQ1833" s="477"/>
      <c r="AR1833" s="477"/>
      <c r="AS1833" s="477"/>
      <c r="AT1833" s="477"/>
      <c r="AU1833" s="477"/>
      <c r="AV1833" s="477"/>
      <c r="AW1833" s="477"/>
      <c r="AX1833" s="477"/>
      <c r="AY1833" s="477"/>
      <c r="AZ1833" s="477"/>
      <c r="BA1833" s="477"/>
      <c r="BB1833" s="477"/>
      <c r="BC1833" s="477"/>
      <c r="BD1833" s="477"/>
      <c r="BE1833" s="477"/>
      <c r="BF1833" s="477"/>
      <c r="BG1833" s="477"/>
      <c r="BH1833" s="477"/>
      <c r="BI1833" s="477"/>
      <c r="BJ1833" s="477"/>
      <c r="BK1833" s="477"/>
      <c r="BL1833" s="477"/>
      <c r="BM1833" s="477"/>
      <c r="BN1833" s="477"/>
      <c r="BO1833" s="477"/>
      <c r="BP1833" s="477"/>
      <c r="BQ1833" s="477"/>
      <c r="BR1833" s="477"/>
      <c r="BS1833" s="477"/>
      <c r="BT1833" s="477"/>
      <c r="BU1833" s="477"/>
      <c r="BV1833" s="477"/>
      <c r="BW1833" s="477"/>
      <c r="BX1833" s="477"/>
      <c r="BY1833" s="477"/>
      <c r="BZ1833" s="477"/>
      <c r="CA1833" s="477"/>
      <c r="CB1833" s="477"/>
      <c r="CC1833" s="477"/>
      <c r="CD1833" s="477"/>
      <c r="CE1833" s="477"/>
      <c r="CF1833" s="477"/>
      <c r="CG1833" s="477"/>
      <c r="CH1833" s="477"/>
      <c r="CI1833" s="477"/>
      <c r="CJ1833" s="477"/>
      <c r="CK1833" s="477"/>
      <c r="CL1833" s="477"/>
      <c r="CM1833" s="477"/>
      <c r="CN1833" s="477"/>
      <c r="CO1833" s="477"/>
      <c r="CP1833" s="477"/>
      <c r="CQ1833" s="477"/>
      <c r="CR1833" s="477"/>
      <c r="CS1833" s="477"/>
      <c r="CT1833" s="477"/>
      <c r="CU1833" s="477"/>
      <c r="CV1833" s="477"/>
      <c r="CW1833" s="477"/>
      <c r="CX1833" s="477"/>
      <c r="CY1833" s="477"/>
      <c r="CZ1833" s="477"/>
      <c r="DA1833" s="477"/>
      <c r="DB1833" s="477"/>
      <c r="DC1833" s="477"/>
      <c r="DD1833" s="477"/>
      <c r="DE1833" s="477"/>
      <c r="DF1833" s="477"/>
      <c r="DG1833" s="477"/>
      <c r="DH1833" s="477"/>
      <c r="DI1833" s="477"/>
      <c r="DJ1833" s="477"/>
      <c r="DK1833" s="477"/>
      <c r="DL1833" s="477"/>
      <c r="DM1833" s="477"/>
      <c r="DN1833" s="477"/>
      <c r="DO1833" s="477"/>
      <c r="DP1833" s="477"/>
      <c r="DQ1833" s="477"/>
      <c r="DR1833" s="477"/>
      <c r="DS1833" s="477"/>
      <c r="DT1833" s="477"/>
      <c r="DU1833" s="477"/>
    </row>
    <row r="1834" spans="10:125" ht="30.75" customHeight="1">
      <c r="N1834" s="476" t="s">
        <v>1801</v>
      </c>
      <c r="P1834" s="477"/>
      <c r="Q1834" s="477"/>
      <c r="R1834" s="477"/>
      <c r="S1834" s="477"/>
      <c r="T1834" s="477"/>
      <c r="U1834" s="477"/>
      <c r="V1834" s="477"/>
      <c r="W1834" s="477"/>
      <c r="X1834" s="477"/>
      <c r="Y1834" s="477"/>
      <c r="Z1834" s="477"/>
      <c r="AA1834" s="477"/>
      <c r="AB1834" s="477"/>
      <c r="AC1834" s="477"/>
      <c r="AD1834" s="477"/>
      <c r="AE1834" s="477"/>
      <c r="AF1834" s="477"/>
      <c r="AG1834" s="477"/>
      <c r="AH1834" s="477"/>
      <c r="AI1834" s="477"/>
      <c r="AJ1834" s="477"/>
      <c r="AK1834" s="477"/>
      <c r="AL1834" s="477"/>
      <c r="AM1834" s="477"/>
      <c r="AN1834" s="477"/>
      <c r="AO1834" s="477"/>
      <c r="AP1834" s="477"/>
      <c r="AQ1834" s="477"/>
      <c r="AR1834" s="477"/>
      <c r="AS1834" s="477"/>
      <c r="AT1834" s="477"/>
      <c r="AU1834" s="477"/>
      <c r="AV1834" s="477"/>
      <c r="AW1834" s="477"/>
      <c r="AX1834" s="477"/>
      <c r="AY1834" s="477"/>
      <c r="AZ1834" s="477"/>
      <c r="BA1834" s="477"/>
      <c r="BB1834" s="477"/>
      <c r="BC1834" s="477"/>
      <c r="BD1834" s="477"/>
      <c r="BE1834" s="477"/>
      <c r="BF1834" s="477"/>
      <c r="BG1834" s="477"/>
      <c r="BH1834" s="477"/>
      <c r="BI1834" s="477"/>
      <c r="BJ1834" s="477"/>
      <c r="BK1834" s="477"/>
      <c r="BL1834" s="477"/>
      <c r="BM1834" s="477"/>
      <c r="BN1834" s="477"/>
      <c r="BO1834" s="477"/>
      <c r="BP1834" s="477"/>
      <c r="BQ1834" s="477"/>
      <c r="BR1834" s="477"/>
      <c r="BS1834" s="477"/>
      <c r="BT1834" s="477"/>
      <c r="BU1834" s="477"/>
      <c r="BV1834" s="477"/>
      <c r="BW1834" s="477"/>
      <c r="BX1834" s="477"/>
      <c r="BY1834" s="477"/>
      <c r="BZ1834" s="477"/>
      <c r="CA1834" s="477"/>
      <c r="CB1834" s="477"/>
      <c r="CC1834" s="477"/>
      <c r="CD1834" s="477"/>
      <c r="CE1834" s="477"/>
      <c r="CF1834" s="477"/>
      <c r="CG1834" s="477"/>
      <c r="CH1834" s="477"/>
      <c r="CI1834" s="477"/>
      <c r="CJ1834" s="477"/>
      <c r="CK1834" s="477"/>
      <c r="CL1834" s="477"/>
      <c r="CM1834" s="477"/>
      <c r="CN1834" s="477"/>
      <c r="CO1834" s="477"/>
      <c r="CP1834" s="477"/>
      <c r="CQ1834" s="477"/>
      <c r="CR1834" s="477"/>
      <c r="CS1834" s="477"/>
      <c r="CT1834" s="477"/>
      <c r="CU1834" s="477"/>
      <c r="CV1834" s="477"/>
      <c r="CW1834" s="477"/>
      <c r="CX1834" s="477"/>
      <c r="CY1834" s="477"/>
      <c r="CZ1834" s="477"/>
      <c r="DA1834" s="477"/>
      <c r="DB1834" s="477"/>
      <c r="DC1834" s="477"/>
      <c r="DD1834" s="477"/>
      <c r="DE1834" s="477"/>
      <c r="DF1834" s="477"/>
      <c r="DG1834" s="477"/>
      <c r="DH1834" s="477"/>
      <c r="DI1834" s="477"/>
      <c r="DJ1834" s="477"/>
      <c r="DK1834" s="477"/>
      <c r="DL1834" s="477"/>
      <c r="DM1834" s="477"/>
      <c r="DN1834" s="477"/>
      <c r="DO1834" s="477"/>
      <c r="DP1834" s="477"/>
      <c r="DQ1834" s="477"/>
      <c r="DR1834" s="477"/>
      <c r="DS1834" s="477"/>
      <c r="DT1834" s="477"/>
      <c r="DU1834" s="477"/>
    </row>
    <row r="1835" spans="10:125" ht="25.5" customHeight="1">
      <c r="P1835" s="2465" t="s">
        <v>1802</v>
      </c>
      <c r="Q1835" s="2465"/>
      <c r="R1835" s="2465"/>
      <c r="S1835" s="2465"/>
      <c r="T1835" s="2465"/>
      <c r="U1835" s="2465"/>
      <c r="V1835" s="2465"/>
      <c r="W1835" s="2465"/>
      <c r="X1835" s="2465"/>
      <c r="Y1835" s="2465"/>
      <c r="Z1835" s="2465"/>
      <c r="AA1835" s="2465"/>
      <c r="AB1835" s="2465"/>
      <c r="AC1835" s="2465"/>
      <c r="AD1835" s="2465"/>
      <c r="AE1835" s="2465"/>
      <c r="AF1835" s="2465"/>
      <c r="AG1835" s="2465"/>
      <c r="AH1835" s="2465"/>
      <c r="AI1835" s="2465"/>
      <c r="AJ1835" s="2465"/>
      <c r="AK1835" s="2465"/>
      <c r="AL1835" s="2465"/>
      <c r="AM1835" s="2465"/>
      <c r="AN1835" s="2465"/>
      <c r="AO1835" s="2465"/>
      <c r="AP1835" s="2465"/>
      <c r="AQ1835" s="2465"/>
      <c r="AR1835" s="2465"/>
      <c r="AS1835" s="2465"/>
      <c r="AT1835" s="2465"/>
      <c r="AU1835" s="2465"/>
      <c r="AV1835" s="2465"/>
      <c r="AW1835" s="2465"/>
      <c r="AX1835" s="2465"/>
      <c r="AY1835" s="2465"/>
      <c r="AZ1835" s="2465"/>
      <c r="BA1835" s="2465"/>
      <c r="BB1835" s="2465"/>
      <c r="BC1835" s="2465"/>
      <c r="BD1835" s="2465"/>
      <c r="BE1835" s="2465"/>
      <c r="BF1835" s="2465"/>
      <c r="BG1835" s="2465"/>
      <c r="BH1835" s="2465"/>
      <c r="BI1835" s="2465"/>
      <c r="BJ1835" s="2465"/>
      <c r="BK1835" s="2465"/>
      <c r="BL1835" s="2465"/>
      <c r="BM1835" s="2465"/>
      <c r="BN1835" s="2465"/>
      <c r="BO1835" s="2465"/>
      <c r="BP1835" s="2465"/>
      <c r="BQ1835" s="2465"/>
      <c r="BR1835" s="2465"/>
      <c r="BS1835" s="2465"/>
      <c r="BT1835" s="2465"/>
      <c r="BU1835" s="2465"/>
      <c r="BV1835" s="2465"/>
      <c r="BW1835" s="2465"/>
      <c r="BX1835" s="2465"/>
      <c r="BY1835" s="2465"/>
      <c r="BZ1835" s="2465"/>
      <c r="CA1835" s="2465"/>
      <c r="CB1835" s="2465"/>
      <c r="CC1835" s="2465"/>
      <c r="CD1835" s="2465"/>
      <c r="CE1835" s="2465"/>
      <c r="CF1835" s="2465"/>
      <c r="CG1835" s="2465"/>
      <c r="CH1835" s="2465"/>
      <c r="CI1835" s="2465"/>
      <c r="CJ1835" s="2465"/>
      <c r="CK1835" s="2465"/>
      <c r="CL1835" s="2465"/>
      <c r="CM1835" s="2465"/>
      <c r="CN1835" s="2465"/>
      <c r="CO1835" s="2465"/>
      <c r="CP1835" s="2465"/>
      <c r="CQ1835" s="2465"/>
      <c r="CR1835" s="2465"/>
      <c r="CS1835" s="2465"/>
      <c r="CT1835" s="2465"/>
      <c r="CU1835" s="2465"/>
      <c r="CV1835" s="2465"/>
      <c r="CW1835" s="2465"/>
      <c r="CX1835" s="2465"/>
      <c r="CY1835" s="2465"/>
      <c r="CZ1835" s="2465"/>
      <c r="DA1835" s="2465"/>
      <c r="DB1835" s="2465"/>
      <c r="DC1835" s="2465"/>
      <c r="DD1835" s="2465"/>
      <c r="DE1835" s="2465"/>
      <c r="DF1835" s="2465"/>
      <c r="DG1835" s="2465"/>
      <c r="DH1835" s="2465"/>
      <c r="DI1835" s="2465"/>
      <c r="DJ1835" s="2465"/>
      <c r="DK1835" s="2465"/>
      <c r="DL1835" s="2465"/>
      <c r="DM1835" s="2465"/>
      <c r="DN1835" s="2465"/>
      <c r="DO1835" s="2465"/>
      <c r="DP1835" s="2465"/>
      <c r="DQ1835" s="2465"/>
      <c r="DR1835" s="2465"/>
      <c r="DS1835" s="2465"/>
      <c r="DT1835" s="2465"/>
      <c r="DU1835" s="2465"/>
    </row>
    <row r="1836" spans="10:125" ht="25.5" customHeight="1">
      <c r="P1836" s="2465" t="s">
        <v>1796</v>
      </c>
      <c r="Q1836" s="2465"/>
      <c r="R1836" s="2465"/>
      <c r="S1836" s="2465"/>
      <c r="T1836" s="2465"/>
      <c r="U1836" s="2465"/>
      <c r="V1836" s="2465"/>
      <c r="W1836" s="2465"/>
      <c r="X1836" s="2465"/>
      <c r="Y1836" s="2465"/>
      <c r="Z1836" s="2465"/>
      <c r="AA1836" s="2465"/>
      <c r="AB1836" s="2465"/>
      <c r="AC1836" s="2465"/>
      <c r="AD1836" s="2465"/>
      <c r="AE1836" s="2465"/>
      <c r="AF1836" s="2465"/>
      <c r="AG1836" s="2465"/>
      <c r="AH1836" s="2465"/>
      <c r="AI1836" s="2465"/>
      <c r="AJ1836" s="2465"/>
      <c r="AK1836" s="2465"/>
      <c r="AL1836" s="2465"/>
      <c r="AM1836" s="2465"/>
      <c r="AN1836" s="2465"/>
      <c r="AO1836" s="2465"/>
      <c r="AP1836" s="2465"/>
      <c r="AQ1836" s="2465"/>
      <c r="AR1836" s="2465"/>
      <c r="AS1836" s="2465"/>
      <c r="AT1836" s="2465"/>
      <c r="AU1836" s="2465"/>
      <c r="AV1836" s="2465"/>
      <c r="AW1836" s="2465"/>
      <c r="AX1836" s="2465"/>
      <c r="AY1836" s="2465"/>
      <c r="AZ1836" s="2465"/>
      <c r="BA1836" s="2465"/>
      <c r="BB1836" s="2465"/>
      <c r="BC1836" s="2465"/>
      <c r="BD1836" s="2465"/>
      <c r="BE1836" s="2465"/>
      <c r="BF1836" s="2465"/>
      <c r="BG1836" s="2465"/>
      <c r="BH1836" s="2465"/>
      <c r="BI1836" s="2465"/>
      <c r="BJ1836" s="2465"/>
      <c r="BK1836" s="2465"/>
      <c r="BL1836" s="2465"/>
      <c r="BM1836" s="2465"/>
      <c r="BN1836" s="2465"/>
      <c r="BO1836" s="2465"/>
      <c r="BP1836" s="2465"/>
      <c r="BQ1836" s="2465"/>
      <c r="BR1836" s="2465"/>
      <c r="BS1836" s="2465"/>
      <c r="BT1836" s="2465"/>
      <c r="BU1836" s="2465"/>
      <c r="BV1836" s="2465"/>
      <c r="BW1836" s="2465"/>
      <c r="BX1836" s="2465"/>
      <c r="BY1836" s="2465"/>
      <c r="BZ1836" s="2465"/>
      <c r="CA1836" s="2465"/>
      <c r="CB1836" s="2465"/>
      <c r="CC1836" s="2465"/>
      <c r="CD1836" s="2465"/>
      <c r="CE1836" s="2465"/>
      <c r="CF1836" s="2465"/>
      <c r="CG1836" s="2465"/>
      <c r="CH1836" s="2465"/>
      <c r="CI1836" s="2465"/>
      <c r="CJ1836" s="2465"/>
      <c r="CK1836" s="2465"/>
      <c r="CL1836" s="2465"/>
      <c r="CM1836" s="2465"/>
      <c r="CN1836" s="2465"/>
      <c r="CO1836" s="2465"/>
      <c r="CP1836" s="2465"/>
      <c r="CQ1836" s="2465"/>
      <c r="CR1836" s="2465"/>
      <c r="CS1836" s="2465"/>
      <c r="CT1836" s="2465"/>
      <c r="CU1836" s="2465"/>
      <c r="CV1836" s="2465"/>
      <c r="CW1836" s="2465"/>
      <c r="CX1836" s="2465"/>
      <c r="CY1836" s="2465"/>
      <c r="CZ1836" s="2465"/>
      <c r="DA1836" s="2465"/>
      <c r="DB1836" s="2465"/>
      <c r="DC1836" s="2465"/>
      <c r="DD1836" s="2465"/>
      <c r="DE1836" s="2465"/>
      <c r="DF1836" s="2465"/>
      <c r="DG1836" s="2465"/>
      <c r="DH1836" s="2465"/>
      <c r="DI1836" s="2465"/>
      <c r="DJ1836" s="2465"/>
      <c r="DK1836" s="2465"/>
      <c r="DL1836" s="2465"/>
      <c r="DM1836" s="2465"/>
      <c r="DN1836" s="2465"/>
      <c r="DO1836" s="2465"/>
      <c r="DP1836" s="2465"/>
      <c r="DQ1836" s="2465"/>
      <c r="DR1836" s="2465"/>
      <c r="DS1836" s="2465"/>
      <c r="DT1836" s="2465"/>
      <c r="DU1836" s="2465"/>
    </row>
    <row r="1837" spans="10:125" ht="25.5" customHeight="1">
      <c r="P1837" s="2465" t="s">
        <v>1793</v>
      </c>
      <c r="Q1837" s="2465"/>
      <c r="R1837" s="2465"/>
      <c r="S1837" s="2465"/>
      <c r="T1837" s="2465"/>
      <c r="U1837" s="2465"/>
      <c r="V1837" s="2465"/>
      <c r="W1837" s="2465"/>
      <c r="X1837" s="2465"/>
      <c r="Y1837" s="2465"/>
      <c r="Z1837" s="2465"/>
      <c r="AA1837" s="2465"/>
      <c r="AB1837" s="2465"/>
      <c r="AC1837" s="2465"/>
      <c r="AD1837" s="2465"/>
      <c r="AE1837" s="2465"/>
      <c r="AF1837" s="2465"/>
      <c r="AG1837" s="2465"/>
      <c r="AH1837" s="2465"/>
      <c r="AI1837" s="2465"/>
      <c r="AJ1837" s="2465"/>
      <c r="AK1837" s="2465"/>
      <c r="AL1837" s="2465"/>
      <c r="AM1837" s="2465"/>
      <c r="AN1837" s="2465"/>
      <c r="AO1837" s="2465"/>
      <c r="AP1837" s="2465"/>
      <c r="AQ1837" s="2465"/>
      <c r="AR1837" s="2465"/>
      <c r="AS1837" s="2465"/>
      <c r="AT1837" s="2465"/>
      <c r="AU1837" s="2465"/>
      <c r="AV1837" s="2465"/>
      <c r="AW1837" s="2465"/>
      <c r="AX1837" s="2465"/>
      <c r="AY1837" s="2465"/>
      <c r="AZ1837" s="2465"/>
      <c r="BA1837" s="2465"/>
      <c r="BB1837" s="2465"/>
      <c r="BC1837" s="2465"/>
      <c r="BD1837" s="2465"/>
      <c r="BE1837" s="2465"/>
      <c r="BF1837" s="2465"/>
      <c r="BG1837" s="2465"/>
      <c r="BH1837" s="2465"/>
      <c r="BI1837" s="2465"/>
      <c r="BJ1837" s="2465"/>
      <c r="BK1837" s="2465"/>
      <c r="BL1837" s="2465"/>
      <c r="BM1837" s="2465"/>
      <c r="BN1837" s="2465"/>
      <c r="BO1837" s="2465"/>
      <c r="BP1837" s="2465"/>
      <c r="BQ1837" s="2465"/>
      <c r="BR1837" s="2465"/>
      <c r="BS1837" s="2465"/>
      <c r="BT1837" s="2465"/>
      <c r="BU1837" s="2465"/>
      <c r="BV1837" s="2465"/>
      <c r="BW1837" s="2465"/>
      <c r="BX1837" s="2465"/>
      <c r="BY1837" s="2465"/>
      <c r="BZ1837" s="2465"/>
      <c r="CA1837" s="2465"/>
      <c r="CB1837" s="2465"/>
      <c r="CC1837" s="2465"/>
      <c r="CD1837" s="2465"/>
      <c r="CE1837" s="2465"/>
      <c r="CF1837" s="2465"/>
      <c r="CG1837" s="2465"/>
      <c r="CH1837" s="2465"/>
      <c r="CI1837" s="2465"/>
      <c r="CJ1837" s="2465"/>
      <c r="CK1837" s="2465"/>
      <c r="CL1837" s="2465"/>
      <c r="CM1837" s="2465"/>
      <c r="CN1837" s="2465"/>
      <c r="CO1837" s="2465"/>
      <c r="CP1837" s="2465"/>
      <c r="CQ1837" s="2465"/>
      <c r="CR1837" s="2465"/>
      <c r="CS1837" s="2465"/>
      <c r="CT1837" s="2465"/>
      <c r="CU1837" s="2465"/>
      <c r="CV1837" s="2465"/>
      <c r="CW1837" s="2465"/>
      <c r="CX1837" s="2465"/>
      <c r="CY1837" s="2465"/>
      <c r="CZ1837" s="2465"/>
      <c r="DA1837" s="2465"/>
      <c r="DB1837" s="2465"/>
      <c r="DC1837" s="2465"/>
      <c r="DD1837" s="2465"/>
      <c r="DE1837" s="2465"/>
      <c r="DF1837" s="2465"/>
      <c r="DG1837" s="2465"/>
      <c r="DH1837" s="2465"/>
      <c r="DI1837" s="2465"/>
      <c r="DJ1837" s="2465"/>
      <c r="DK1837" s="2465"/>
      <c r="DL1837" s="2465"/>
      <c r="DM1837" s="2465"/>
      <c r="DN1837" s="2465"/>
      <c r="DO1837" s="2465"/>
      <c r="DP1837" s="2465"/>
      <c r="DQ1837" s="2465"/>
      <c r="DR1837" s="2465"/>
      <c r="DS1837" s="2465"/>
      <c r="DT1837" s="2465"/>
      <c r="DU1837" s="2465"/>
    </row>
    <row r="1838" spans="10:125" ht="12.75" customHeight="1"/>
    <row r="1839" spans="10:125" ht="30.75" customHeight="1">
      <c r="N1839" s="476" t="s">
        <v>1799</v>
      </c>
      <c r="P1839" s="477"/>
      <c r="Q1839" s="477"/>
      <c r="R1839" s="477"/>
      <c r="S1839" s="477"/>
      <c r="T1839" s="477"/>
      <c r="U1839" s="477"/>
      <c r="V1839" s="477"/>
      <c r="W1839" s="477"/>
      <c r="X1839" s="477"/>
      <c r="Y1839" s="477"/>
      <c r="Z1839" s="477"/>
      <c r="AA1839" s="477"/>
      <c r="AB1839" s="477"/>
      <c r="AC1839" s="477"/>
      <c r="AD1839" s="477"/>
      <c r="AE1839" s="477"/>
      <c r="AF1839" s="477"/>
      <c r="AG1839" s="477"/>
      <c r="AH1839" s="477"/>
      <c r="AI1839" s="477"/>
      <c r="AJ1839" s="477"/>
      <c r="AK1839" s="477"/>
      <c r="AL1839" s="477"/>
      <c r="AM1839" s="477"/>
      <c r="AN1839" s="477"/>
      <c r="AO1839" s="477"/>
      <c r="AP1839" s="477"/>
      <c r="AQ1839" s="477"/>
      <c r="AR1839" s="477"/>
      <c r="AS1839" s="477"/>
      <c r="AT1839" s="477"/>
      <c r="AU1839" s="477"/>
      <c r="AV1839" s="477"/>
      <c r="AW1839" s="477"/>
      <c r="AX1839" s="477"/>
      <c r="AY1839" s="477"/>
      <c r="AZ1839" s="477"/>
      <c r="BA1839" s="477"/>
      <c r="BB1839" s="477"/>
      <c r="BC1839" s="477"/>
      <c r="BD1839" s="477"/>
      <c r="BE1839" s="477"/>
      <c r="BF1839" s="477"/>
      <c r="BG1839" s="477"/>
      <c r="BH1839" s="477"/>
      <c r="BI1839" s="477"/>
      <c r="BJ1839" s="477"/>
      <c r="BK1839" s="477"/>
      <c r="BL1839" s="477"/>
      <c r="BM1839" s="477"/>
      <c r="BN1839" s="477"/>
      <c r="BO1839" s="477"/>
      <c r="BP1839" s="477"/>
      <c r="BQ1839" s="477"/>
      <c r="BR1839" s="477"/>
      <c r="BS1839" s="477"/>
      <c r="BT1839" s="477"/>
      <c r="BU1839" s="477"/>
      <c r="BV1839" s="477"/>
      <c r="BW1839" s="477"/>
      <c r="BX1839" s="477"/>
      <c r="BY1839" s="477"/>
      <c r="BZ1839" s="477"/>
      <c r="CA1839" s="477"/>
      <c r="CB1839" s="477"/>
      <c r="CC1839" s="477"/>
      <c r="CD1839" s="477"/>
      <c r="CE1839" s="477"/>
      <c r="CF1839" s="477"/>
      <c r="CG1839" s="477"/>
      <c r="CH1839" s="477"/>
      <c r="CI1839" s="477"/>
      <c r="CJ1839" s="477"/>
      <c r="CK1839" s="477"/>
      <c r="CL1839" s="477"/>
      <c r="CM1839" s="477"/>
      <c r="CN1839" s="477"/>
      <c r="CO1839" s="477"/>
      <c r="CP1839" s="477"/>
      <c r="CQ1839" s="477"/>
      <c r="CR1839" s="477"/>
      <c r="CS1839" s="477"/>
      <c r="CT1839" s="477"/>
      <c r="CU1839" s="477"/>
      <c r="CV1839" s="477"/>
      <c r="CW1839" s="477"/>
      <c r="CX1839" s="477"/>
      <c r="CY1839" s="477"/>
      <c r="CZ1839" s="477"/>
      <c r="DA1839" s="477"/>
      <c r="DB1839" s="477"/>
      <c r="DC1839" s="477"/>
      <c r="DD1839" s="477"/>
      <c r="DE1839" s="477"/>
      <c r="DF1839" s="477"/>
      <c r="DG1839" s="477"/>
      <c r="DH1839" s="477"/>
      <c r="DI1839" s="477"/>
      <c r="DJ1839" s="477"/>
      <c r="DK1839" s="477"/>
      <c r="DL1839" s="477"/>
      <c r="DM1839" s="477"/>
      <c r="DN1839" s="477"/>
      <c r="DO1839" s="477"/>
      <c r="DP1839" s="477"/>
      <c r="DQ1839" s="477"/>
      <c r="DR1839" s="477"/>
      <c r="DS1839" s="477"/>
      <c r="DT1839" s="477"/>
      <c r="DU1839" s="477"/>
    </row>
    <row r="1840" spans="10:125" ht="25.5" customHeight="1">
      <c r="P1840" s="2465" t="s">
        <v>1797</v>
      </c>
      <c r="Q1840" s="2465"/>
      <c r="R1840" s="2465"/>
      <c r="S1840" s="2465"/>
      <c r="T1840" s="2465"/>
      <c r="U1840" s="2465"/>
      <c r="V1840" s="2465"/>
      <c r="W1840" s="2465"/>
      <c r="X1840" s="2465"/>
      <c r="Y1840" s="2465"/>
      <c r="Z1840" s="2465"/>
      <c r="AA1840" s="2465"/>
      <c r="AB1840" s="2465"/>
      <c r="AC1840" s="2465"/>
      <c r="AD1840" s="2465"/>
      <c r="AE1840" s="2465"/>
      <c r="AF1840" s="2465"/>
      <c r="AG1840" s="2465"/>
      <c r="AH1840" s="2465"/>
      <c r="AI1840" s="2465"/>
      <c r="AJ1840" s="2465"/>
      <c r="AK1840" s="2465"/>
      <c r="AL1840" s="2465"/>
      <c r="AM1840" s="2465"/>
      <c r="AN1840" s="2465"/>
      <c r="AO1840" s="2465"/>
      <c r="AP1840" s="2465"/>
      <c r="AQ1840" s="2465"/>
      <c r="AR1840" s="2465"/>
      <c r="AS1840" s="2465"/>
      <c r="AT1840" s="2465"/>
      <c r="AU1840" s="2465"/>
      <c r="AV1840" s="2465"/>
      <c r="AW1840" s="2465"/>
      <c r="AX1840" s="2465"/>
      <c r="AY1840" s="2465"/>
      <c r="AZ1840" s="2465"/>
      <c r="BA1840" s="2465"/>
      <c r="BB1840" s="2465"/>
      <c r="BC1840" s="2465"/>
      <c r="BD1840" s="2465"/>
      <c r="BE1840" s="2465"/>
      <c r="BF1840" s="2465"/>
      <c r="BG1840" s="2465"/>
      <c r="BH1840" s="2465"/>
      <c r="BI1840" s="2465"/>
      <c r="BJ1840" s="2465"/>
      <c r="BK1840" s="2465"/>
      <c r="BL1840" s="2465"/>
      <c r="BM1840" s="2465"/>
      <c r="BN1840" s="2465"/>
      <c r="BO1840" s="2465"/>
      <c r="BP1840" s="2465"/>
      <c r="BQ1840" s="2465"/>
      <c r="BR1840" s="2465"/>
      <c r="BS1840" s="2465"/>
      <c r="BT1840" s="2465"/>
      <c r="BU1840" s="2465"/>
      <c r="BV1840" s="2465"/>
      <c r="BW1840" s="2465"/>
      <c r="BX1840" s="2465"/>
      <c r="BY1840" s="2465"/>
      <c r="BZ1840" s="2465"/>
      <c r="CA1840" s="2465"/>
      <c r="CB1840" s="2465"/>
      <c r="CC1840" s="2465"/>
      <c r="CD1840" s="2465"/>
      <c r="CE1840" s="2465"/>
      <c r="CF1840" s="2465"/>
      <c r="CG1840" s="2465"/>
      <c r="CH1840" s="2465"/>
      <c r="CI1840" s="2465"/>
      <c r="CJ1840" s="2465"/>
      <c r="CK1840" s="2465"/>
      <c r="CL1840" s="2465"/>
      <c r="CM1840" s="2465"/>
      <c r="CN1840" s="2465"/>
      <c r="CO1840" s="2465"/>
      <c r="CP1840" s="2465"/>
      <c r="CQ1840" s="2465"/>
      <c r="CR1840" s="2465"/>
      <c r="CS1840" s="2465"/>
      <c r="CT1840" s="2465"/>
      <c r="CU1840" s="2465"/>
      <c r="CV1840" s="2465"/>
      <c r="CW1840" s="2465"/>
      <c r="CX1840" s="2465"/>
      <c r="CY1840" s="2465"/>
      <c r="CZ1840" s="2465"/>
      <c r="DA1840" s="2465"/>
      <c r="DB1840" s="2465"/>
      <c r="DC1840" s="2465"/>
      <c r="DD1840" s="2465"/>
      <c r="DE1840" s="2465"/>
      <c r="DF1840" s="2465"/>
      <c r="DG1840" s="2465"/>
      <c r="DH1840" s="2465"/>
      <c r="DI1840" s="2465"/>
      <c r="DJ1840" s="2465"/>
      <c r="DK1840" s="2465"/>
      <c r="DL1840" s="2465"/>
      <c r="DM1840" s="2465"/>
      <c r="DN1840" s="2465"/>
      <c r="DO1840" s="2465"/>
      <c r="DP1840" s="2465"/>
      <c r="DQ1840" s="2465"/>
      <c r="DR1840" s="2465"/>
      <c r="DS1840" s="2465"/>
      <c r="DT1840" s="2465"/>
      <c r="DU1840" s="2465"/>
    </row>
    <row r="1841" spans="12:125" ht="25.5" customHeight="1">
      <c r="P1841" s="2465" t="s">
        <v>1795</v>
      </c>
      <c r="Q1841" s="2465"/>
      <c r="R1841" s="2465"/>
      <c r="S1841" s="2465"/>
      <c r="T1841" s="2465"/>
      <c r="U1841" s="2465"/>
      <c r="V1841" s="2465"/>
      <c r="W1841" s="2465"/>
      <c r="X1841" s="2465"/>
      <c r="Y1841" s="2465"/>
      <c r="Z1841" s="2465"/>
      <c r="AA1841" s="2465"/>
      <c r="AB1841" s="2465"/>
      <c r="AC1841" s="2465"/>
      <c r="AD1841" s="2465"/>
      <c r="AE1841" s="2465"/>
      <c r="AF1841" s="2465"/>
      <c r="AG1841" s="2465"/>
      <c r="AH1841" s="2465"/>
      <c r="AI1841" s="2465"/>
      <c r="AJ1841" s="2465"/>
      <c r="AK1841" s="2465"/>
      <c r="AL1841" s="2465"/>
      <c r="AM1841" s="2465"/>
      <c r="AN1841" s="2465"/>
      <c r="AO1841" s="2465"/>
      <c r="AP1841" s="2465"/>
      <c r="AQ1841" s="2465"/>
      <c r="AR1841" s="2465"/>
      <c r="AS1841" s="2465"/>
      <c r="AT1841" s="2465"/>
      <c r="AU1841" s="2465"/>
      <c r="AV1841" s="2465"/>
      <c r="AW1841" s="2465"/>
      <c r="AX1841" s="2465"/>
      <c r="AY1841" s="2465"/>
      <c r="AZ1841" s="2465"/>
      <c r="BA1841" s="2465"/>
      <c r="BB1841" s="2465"/>
      <c r="BC1841" s="2465"/>
      <c r="BD1841" s="2465"/>
      <c r="BE1841" s="2465"/>
      <c r="BF1841" s="2465"/>
      <c r="BG1841" s="2465"/>
      <c r="BH1841" s="2465"/>
      <c r="BI1841" s="2465"/>
      <c r="BJ1841" s="2465"/>
      <c r="BK1841" s="2465"/>
      <c r="BL1841" s="2465"/>
      <c r="BM1841" s="2465"/>
      <c r="BN1841" s="2465"/>
      <c r="BO1841" s="2465"/>
      <c r="BP1841" s="2465"/>
      <c r="BQ1841" s="2465"/>
      <c r="BR1841" s="2465"/>
      <c r="BS1841" s="2465"/>
      <c r="BT1841" s="2465"/>
      <c r="BU1841" s="2465"/>
      <c r="BV1841" s="2465"/>
      <c r="BW1841" s="2465"/>
      <c r="BX1841" s="2465"/>
      <c r="BY1841" s="2465"/>
      <c r="BZ1841" s="2465"/>
      <c r="CA1841" s="2465"/>
      <c r="CB1841" s="2465"/>
      <c r="CC1841" s="2465"/>
      <c r="CD1841" s="2465"/>
      <c r="CE1841" s="2465"/>
      <c r="CF1841" s="2465"/>
      <c r="CG1841" s="2465"/>
      <c r="CH1841" s="2465"/>
      <c r="CI1841" s="2465"/>
      <c r="CJ1841" s="2465"/>
      <c r="CK1841" s="2465"/>
      <c r="CL1841" s="2465"/>
      <c r="CM1841" s="2465"/>
      <c r="CN1841" s="2465"/>
      <c r="CO1841" s="2465"/>
      <c r="CP1841" s="2465"/>
      <c r="CQ1841" s="2465"/>
      <c r="CR1841" s="2465"/>
      <c r="CS1841" s="2465"/>
      <c r="CT1841" s="2465"/>
      <c r="CU1841" s="2465"/>
      <c r="CV1841" s="2465"/>
      <c r="CW1841" s="2465"/>
      <c r="CX1841" s="2465"/>
      <c r="CY1841" s="2465"/>
      <c r="CZ1841" s="2465"/>
      <c r="DA1841" s="2465"/>
      <c r="DB1841" s="2465"/>
      <c r="DC1841" s="2465"/>
      <c r="DD1841" s="2465"/>
      <c r="DE1841" s="2465"/>
      <c r="DF1841" s="2465"/>
      <c r="DG1841" s="2465"/>
      <c r="DH1841" s="2465"/>
      <c r="DI1841" s="2465"/>
      <c r="DJ1841" s="2465"/>
      <c r="DK1841" s="2465"/>
      <c r="DL1841" s="2465"/>
      <c r="DM1841" s="2465"/>
      <c r="DN1841" s="2465"/>
      <c r="DO1841" s="2465"/>
      <c r="DP1841" s="2465"/>
      <c r="DQ1841" s="2465"/>
      <c r="DR1841" s="2465"/>
      <c r="DS1841" s="2465"/>
      <c r="DT1841" s="2465"/>
      <c r="DU1841" s="2465"/>
    </row>
    <row r="1842" spans="12:125" ht="25.5" customHeight="1">
      <c r="P1842" s="2465" t="s">
        <v>1793</v>
      </c>
      <c r="Q1842" s="2465"/>
      <c r="R1842" s="2465"/>
      <c r="S1842" s="2465"/>
      <c r="T1842" s="2465"/>
      <c r="U1842" s="2465"/>
      <c r="V1842" s="2465"/>
      <c r="W1842" s="2465"/>
      <c r="X1842" s="2465"/>
      <c r="Y1842" s="2465"/>
      <c r="Z1842" s="2465"/>
      <c r="AA1842" s="2465"/>
      <c r="AB1842" s="2465"/>
      <c r="AC1842" s="2465"/>
      <c r="AD1842" s="2465"/>
      <c r="AE1842" s="2465"/>
      <c r="AF1842" s="2465"/>
      <c r="AG1842" s="2465"/>
      <c r="AH1842" s="2465"/>
      <c r="AI1842" s="2465"/>
      <c r="AJ1842" s="2465"/>
      <c r="AK1842" s="2465"/>
      <c r="AL1842" s="2465"/>
      <c r="AM1842" s="2465"/>
      <c r="AN1842" s="2465"/>
      <c r="AO1842" s="2465"/>
      <c r="AP1842" s="2465"/>
      <c r="AQ1842" s="2465"/>
      <c r="AR1842" s="2465"/>
      <c r="AS1842" s="2465"/>
      <c r="AT1842" s="2465"/>
      <c r="AU1842" s="2465"/>
      <c r="AV1842" s="2465"/>
      <c r="AW1842" s="2465"/>
      <c r="AX1842" s="2465"/>
      <c r="AY1842" s="2465"/>
      <c r="AZ1842" s="2465"/>
      <c r="BA1842" s="2465"/>
      <c r="BB1842" s="2465"/>
      <c r="BC1842" s="2465"/>
      <c r="BD1842" s="2465"/>
      <c r="BE1842" s="2465"/>
      <c r="BF1842" s="2465"/>
      <c r="BG1842" s="2465"/>
      <c r="BH1842" s="2465"/>
      <c r="BI1842" s="2465"/>
      <c r="BJ1842" s="2465"/>
      <c r="BK1842" s="2465"/>
      <c r="BL1842" s="2465"/>
      <c r="BM1842" s="2465"/>
      <c r="BN1842" s="2465"/>
      <c r="BO1842" s="2465"/>
      <c r="BP1842" s="2465"/>
      <c r="BQ1842" s="2465"/>
      <c r="BR1842" s="2465"/>
      <c r="BS1842" s="2465"/>
      <c r="BT1842" s="2465"/>
      <c r="BU1842" s="2465"/>
      <c r="BV1842" s="2465"/>
      <c r="BW1842" s="2465"/>
      <c r="BX1842" s="2465"/>
      <c r="BY1842" s="2465"/>
      <c r="BZ1842" s="2465"/>
      <c r="CA1842" s="2465"/>
      <c r="CB1842" s="2465"/>
      <c r="CC1842" s="2465"/>
      <c r="CD1842" s="2465"/>
      <c r="CE1842" s="2465"/>
      <c r="CF1842" s="2465"/>
      <c r="CG1842" s="2465"/>
      <c r="CH1842" s="2465"/>
      <c r="CI1842" s="2465"/>
      <c r="CJ1842" s="2465"/>
      <c r="CK1842" s="2465"/>
      <c r="CL1842" s="2465"/>
      <c r="CM1842" s="2465"/>
      <c r="CN1842" s="2465"/>
      <c r="CO1842" s="2465"/>
      <c r="CP1842" s="2465"/>
      <c r="CQ1842" s="2465"/>
      <c r="CR1842" s="2465"/>
      <c r="CS1842" s="2465"/>
      <c r="CT1842" s="2465"/>
      <c r="CU1842" s="2465"/>
      <c r="CV1842" s="2465"/>
      <c r="CW1842" s="2465"/>
      <c r="CX1842" s="2465"/>
      <c r="CY1842" s="2465"/>
      <c r="CZ1842" s="2465"/>
      <c r="DA1842" s="2465"/>
      <c r="DB1842" s="2465"/>
      <c r="DC1842" s="2465"/>
      <c r="DD1842" s="2465"/>
      <c r="DE1842" s="2465"/>
      <c r="DF1842" s="2465"/>
      <c r="DG1842" s="2465"/>
      <c r="DH1842" s="2465"/>
      <c r="DI1842" s="2465"/>
      <c r="DJ1842" s="2465"/>
      <c r="DK1842" s="2465"/>
      <c r="DL1842" s="2465"/>
      <c r="DM1842" s="2465"/>
      <c r="DN1842" s="2465"/>
      <c r="DO1842" s="2465"/>
      <c r="DP1842" s="2465"/>
      <c r="DQ1842" s="2465"/>
      <c r="DR1842" s="2465"/>
      <c r="DS1842" s="2465"/>
      <c r="DT1842" s="2465"/>
      <c r="DU1842" s="2465"/>
    </row>
    <row r="1843" spans="12:125" ht="12.75" customHeight="1"/>
    <row r="1844" spans="12:125" ht="30.75" customHeight="1">
      <c r="N1844" s="476" t="s">
        <v>1800</v>
      </c>
      <c r="P1844" s="477"/>
      <c r="Q1844" s="477"/>
      <c r="R1844" s="477"/>
      <c r="S1844" s="477"/>
      <c r="T1844" s="477"/>
      <c r="U1844" s="477"/>
      <c r="V1844" s="477"/>
      <c r="W1844" s="477"/>
      <c r="X1844" s="477"/>
      <c r="Y1844" s="477"/>
      <c r="Z1844" s="477"/>
      <c r="AA1844" s="477"/>
      <c r="AB1844" s="477"/>
      <c r="AC1844" s="477"/>
      <c r="AD1844" s="477"/>
      <c r="AE1844" s="477"/>
      <c r="AF1844" s="477"/>
      <c r="AG1844" s="477"/>
      <c r="AH1844" s="477"/>
      <c r="AI1844" s="477"/>
      <c r="AJ1844" s="477"/>
      <c r="AK1844" s="477"/>
      <c r="AL1844" s="477"/>
      <c r="AM1844" s="477"/>
      <c r="AN1844" s="477"/>
      <c r="AO1844" s="477"/>
      <c r="AP1844" s="477"/>
      <c r="AQ1844" s="477"/>
      <c r="AR1844" s="477"/>
      <c r="AS1844" s="477"/>
      <c r="AT1844" s="477"/>
      <c r="AU1844" s="477"/>
      <c r="AV1844" s="477"/>
      <c r="AW1844" s="477"/>
      <c r="AX1844" s="477"/>
      <c r="AY1844" s="477"/>
      <c r="AZ1844" s="477"/>
      <c r="BA1844" s="477"/>
      <c r="BB1844" s="477"/>
      <c r="BC1844" s="477"/>
      <c r="BD1844" s="477"/>
      <c r="BE1844" s="477"/>
      <c r="BF1844" s="477"/>
      <c r="BG1844" s="477"/>
      <c r="BH1844" s="477"/>
      <c r="BI1844" s="477"/>
      <c r="BJ1844" s="477"/>
      <c r="BK1844" s="477"/>
      <c r="BL1844" s="477"/>
      <c r="BM1844" s="477"/>
      <c r="BN1844" s="477"/>
      <c r="BO1844" s="477"/>
      <c r="BP1844" s="477"/>
      <c r="BQ1844" s="477"/>
      <c r="BR1844" s="477"/>
      <c r="BS1844" s="477"/>
      <c r="BT1844" s="477"/>
      <c r="BU1844" s="477"/>
      <c r="BV1844" s="477"/>
      <c r="BW1844" s="477"/>
      <c r="BX1844" s="477"/>
      <c r="BY1844" s="477"/>
      <c r="BZ1844" s="477"/>
      <c r="CA1844" s="477"/>
      <c r="CB1844" s="477"/>
      <c r="CC1844" s="477"/>
      <c r="CD1844" s="477"/>
      <c r="CE1844" s="477"/>
      <c r="CF1844" s="477"/>
      <c r="CG1844" s="477"/>
      <c r="CH1844" s="477"/>
      <c r="CI1844" s="477"/>
      <c r="CJ1844" s="477"/>
      <c r="CK1844" s="477"/>
      <c r="CL1844" s="477"/>
      <c r="CM1844" s="477"/>
      <c r="CN1844" s="477"/>
      <c r="CO1844" s="477"/>
      <c r="CP1844" s="477"/>
      <c r="CQ1844" s="477"/>
      <c r="CR1844" s="477"/>
      <c r="CS1844" s="477"/>
      <c r="CT1844" s="477"/>
      <c r="CU1844" s="477"/>
      <c r="CV1844" s="477"/>
      <c r="CW1844" s="477"/>
      <c r="CX1844" s="477"/>
      <c r="CY1844" s="477"/>
      <c r="CZ1844" s="477"/>
      <c r="DA1844" s="477"/>
      <c r="DB1844" s="477"/>
      <c r="DC1844" s="477"/>
      <c r="DD1844" s="477"/>
      <c r="DE1844" s="477"/>
      <c r="DF1844" s="477"/>
      <c r="DG1844" s="477"/>
      <c r="DH1844" s="477"/>
      <c r="DI1844" s="477"/>
      <c r="DJ1844" s="477"/>
      <c r="DK1844" s="477"/>
      <c r="DL1844" s="477"/>
      <c r="DM1844" s="477"/>
      <c r="DN1844" s="477"/>
      <c r="DO1844" s="477"/>
      <c r="DP1844" s="477"/>
      <c r="DQ1844" s="477"/>
      <c r="DR1844" s="477"/>
      <c r="DS1844" s="477"/>
      <c r="DT1844" s="477"/>
      <c r="DU1844" s="477"/>
    </row>
    <row r="1845" spans="12:125" ht="25.5" customHeight="1">
      <c r="P1845" s="2465" t="s">
        <v>1798</v>
      </c>
      <c r="Q1845" s="2465"/>
      <c r="R1845" s="2465"/>
      <c r="S1845" s="2465"/>
      <c r="T1845" s="2465"/>
      <c r="U1845" s="2465"/>
      <c r="V1845" s="2465"/>
      <c r="W1845" s="2465"/>
      <c r="X1845" s="2465"/>
      <c r="Y1845" s="2465"/>
      <c r="Z1845" s="2465"/>
      <c r="AA1845" s="2465"/>
      <c r="AB1845" s="2465"/>
      <c r="AC1845" s="2465"/>
      <c r="AD1845" s="2465"/>
      <c r="AE1845" s="2465"/>
      <c r="AF1845" s="2465"/>
      <c r="AG1845" s="2465"/>
      <c r="AH1845" s="2465"/>
      <c r="AI1845" s="2465"/>
      <c r="AJ1845" s="2465"/>
      <c r="AK1845" s="2465"/>
      <c r="AL1845" s="2465"/>
      <c r="AM1845" s="2465"/>
      <c r="AN1845" s="2465"/>
      <c r="AO1845" s="2465"/>
      <c r="AP1845" s="2465"/>
      <c r="AQ1845" s="2465"/>
      <c r="AR1845" s="2465"/>
      <c r="AS1845" s="2465"/>
      <c r="AT1845" s="2465"/>
      <c r="AU1845" s="2465"/>
      <c r="AV1845" s="2465"/>
      <c r="AW1845" s="2465"/>
      <c r="AX1845" s="2465"/>
      <c r="AY1845" s="2465"/>
      <c r="AZ1845" s="2465"/>
      <c r="BA1845" s="2465"/>
      <c r="BB1845" s="2465"/>
      <c r="BC1845" s="2465"/>
      <c r="BD1845" s="2465"/>
      <c r="BE1845" s="2465"/>
      <c r="BF1845" s="2465"/>
      <c r="BG1845" s="2465"/>
      <c r="BH1845" s="2465"/>
      <c r="BI1845" s="2465"/>
      <c r="BJ1845" s="2465"/>
      <c r="BK1845" s="2465"/>
      <c r="BL1845" s="2465"/>
      <c r="BM1845" s="2465"/>
      <c r="BN1845" s="2465"/>
      <c r="BO1845" s="2465"/>
      <c r="BP1845" s="2465"/>
      <c r="BQ1845" s="2465"/>
      <c r="BR1845" s="2465"/>
      <c r="BS1845" s="2465"/>
      <c r="BT1845" s="2465"/>
      <c r="BU1845" s="2465"/>
      <c r="BV1845" s="2465"/>
      <c r="BW1845" s="2465"/>
      <c r="BX1845" s="2465"/>
      <c r="BY1845" s="2465"/>
      <c r="BZ1845" s="2465"/>
      <c r="CA1845" s="2465"/>
      <c r="CB1845" s="2465"/>
      <c r="CC1845" s="2465"/>
      <c r="CD1845" s="2465"/>
      <c r="CE1845" s="2465"/>
      <c r="CF1845" s="2465"/>
      <c r="CG1845" s="2465"/>
      <c r="CH1845" s="2465"/>
      <c r="CI1845" s="2465"/>
      <c r="CJ1845" s="2465"/>
      <c r="CK1845" s="2465"/>
      <c r="CL1845" s="2465"/>
      <c r="CM1845" s="2465"/>
      <c r="CN1845" s="2465"/>
      <c r="CO1845" s="2465"/>
      <c r="CP1845" s="2465"/>
      <c r="CQ1845" s="2465"/>
      <c r="CR1845" s="2465"/>
      <c r="CS1845" s="2465"/>
      <c r="CT1845" s="2465"/>
      <c r="CU1845" s="2465"/>
      <c r="CV1845" s="2465"/>
      <c r="CW1845" s="2465"/>
      <c r="CX1845" s="2465"/>
      <c r="CY1845" s="2465"/>
      <c r="CZ1845" s="2465"/>
      <c r="DA1845" s="2465"/>
      <c r="DB1845" s="2465"/>
      <c r="DC1845" s="2465"/>
      <c r="DD1845" s="2465"/>
      <c r="DE1845" s="2465"/>
      <c r="DF1845" s="2465"/>
      <c r="DG1845" s="2465"/>
      <c r="DH1845" s="2465"/>
      <c r="DI1845" s="2465"/>
      <c r="DJ1845" s="2465"/>
      <c r="DK1845" s="2465"/>
      <c r="DL1845" s="2465"/>
      <c r="DM1845" s="2465"/>
      <c r="DN1845" s="2465"/>
      <c r="DO1845" s="2465"/>
      <c r="DP1845" s="2465"/>
      <c r="DQ1845" s="2465"/>
      <c r="DR1845" s="2465"/>
      <c r="DS1845" s="2465"/>
      <c r="DT1845" s="2465"/>
      <c r="DU1845" s="2465"/>
    </row>
    <row r="1846" spans="12:125" ht="25.5" customHeight="1">
      <c r="P1846" s="2465" t="s">
        <v>1795</v>
      </c>
      <c r="Q1846" s="2465"/>
      <c r="R1846" s="2465"/>
      <c r="S1846" s="2465"/>
      <c r="T1846" s="2465"/>
      <c r="U1846" s="2465"/>
      <c r="V1846" s="2465"/>
      <c r="W1846" s="2465"/>
      <c r="X1846" s="2465"/>
      <c r="Y1846" s="2465"/>
      <c r="Z1846" s="2465"/>
      <c r="AA1846" s="2465"/>
      <c r="AB1846" s="2465"/>
      <c r="AC1846" s="2465"/>
      <c r="AD1846" s="2465"/>
      <c r="AE1846" s="2465"/>
      <c r="AF1846" s="2465"/>
      <c r="AG1846" s="2465"/>
      <c r="AH1846" s="2465"/>
      <c r="AI1846" s="2465"/>
      <c r="AJ1846" s="2465"/>
      <c r="AK1846" s="2465"/>
      <c r="AL1846" s="2465"/>
      <c r="AM1846" s="2465"/>
      <c r="AN1846" s="2465"/>
      <c r="AO1846" s="2465"/>
      <c r="AP1846" s="2465"/>
      <c r="AQ1846" s="2465"/>
      <c r="AR1846" s="2465"/>
      <c r="AS1846" s="2465"/>
      <c r="AT1846" s="2465"/>
      <c r="AU1846" s="2465"/>
      <c r="AV1846" s="2465"/>
      <c r="AW1846" s="2465"/>
      <c r="AX1846" s="2465"/>
      <c r="AY1846" s="2465"/>
      <c r="AZ1846" s="2465"/>
      <c r="BA1846" s="2465"/>
      <c r="BB1846" s="2465"/>
      <c r="BC1846" s="2465"/>
      <c r="BD1846" s="2465"/>
      <c r="BE1846" s="2465"/>
      <c r="BF1846" s="2465"/>
      <c r="BG1846" s="2465"/>
      <c r="BH1846" s="2465"/>
      <c r="BI1846" s="2465"/>
      <c r="BJ1846" s="2465"/>
      <c r="BK1846" s="2465"/>
      <c r="BL1846" s="2465"/>
      <c r="BM1846" s="2465"/>
      <c r="BN1846" s="2465"/>
      <c r="BO1846" s="2465"/>
      <c r="BP1846" s="2465"/>
      <c r="BQ1846" s="2465"/>
      <c r="BR1846" s="2465"/>
      <c r="BS1846" s="2465"/>
      <c r="BT1846" s="2465"/>
      <c r="BU1846" s="2465"/>
      <c r="BV1846" s="2465"/>
      <c r="BW1846" s="2465"/>
      <c r="BX1846" s="2465"/>
      <c r="BY1846" s="2465"/>
      <c r="BZ1846" s="2465"/>
      <c r="CA1846" s="2465"/>
      <c r="CB1846" s="2465"/>
      <c r="CC1846" s="2465"/>
      <c r="CD1846" s="2465"/>
      <c r="CE1846" s="2465"/>
      <c r="CF1846" s="2465"/>
      <c r="CG1846" s="2465"/>
      <c r="CH1846" s="2465"/>
      <c r="CI1846" s="2465"/>
      <c r="CJ1846" s="2465"/>
      <c r="CK1846" s="2465"/>
      <c r="CL1846" s="2465"/>
      <c r="CM1846" s="2465"/>
      <c r="CN1846" s="2465"/>
      <c r="CO1846" s="2465"/>
      <c r="CP1846" s="2465"/>
      <c r="CQ1846" s="2465"/>
      <c r="CR1846" s="2465"/>
      <c r="CS1846" s="2465"/>
      <c r="CT1846" s="2465"/>
      <c r="CU1846" s="2465"/>
      <c r="CV1846" s="2465"/>
      <c r="CW1846" s="2465"/>
      <c r="CX1846" s="2465"/>
      <c r="CY1846" s="2465"/>
      <c r="CZ1846" s="2465"/>
      <c r="DA1846" s="2465"/>
      <c r="DB1846" s="2465"/>
      <c r="DC1846" s="2465"/>
      <c r="DD1846" s="2465"/>
      <c r="DE1846" s="2465"/>
      <c r="DF1846" s="2465"/>
      <c r="DG1846" s="2465"/>
      <c r="DH1846" s="2465"/>
      <c r="DI1846" s="2465"/>
      <c r="DJ1846" s="2465"/>
      <c r="DK1846" s="2465"/>
      <c r="DL1846" s="2465"/>
      <c r="DM1846" s="2465"/>
      <c r="DN1846" s="2465"/>
      <c r="DO1846" s="2465"/>
      <c r="DP1846" s="2465"/>
      <c r="DQ1846" s="2465"/>
      <c r="DR1846" s="2465"/>
      <c r="DS1846" s="2465"/>
      <c r="DT1846" s="2465"/>
      <c r="DU1846" s="2465"/>
    </row>
    <row r="1847" spans="12:125" ht="25.5" customHeight="1">
      <c r="P1847" s="2465" t="s">
        <v>1793</v>
      </c>
      <c r="Q1847" s="2465"/>
      <c r="R1847" s="2465"/>
      <c r="S1847" s="2465"/>
      <c r="T1847" s="2465"/>
      <c r="U1847" s="2465"/>
      <c r="V1847" s="2465"/>
      <c r="W1847" s="2465"/>
      <c r="X1847" s="2465"/>
      <c r="Y1847" s="2465"/>
      <c r="Z1847" s="2465"/>
      <c r="AA1847" s="2465"/>
      <c r="AB1847" s="2465"/>
      <c r="AC1847" s="2465"/>
      <c r="AD1847" s="2465"/>
      <c r="AE1847" s="2465"/>
      <c r="AF1847" s="2465"/>
      <c r="AG1847" s="2465"/>
      <c r="AH1847" s="2465"/>
      <c r="AI1847" s="2465"/>
      <c r="AJ1847" s="2465"/>
      <c r="AK1847" s="2465"/>
      <c r="AL1847" s="2465"/>
      <c r="AM1847" s="2465"/>
      <c r="AN1847" s="2465"/>
      <c r="AO1847" s="2465"/>
      <c r="AP1847" s="2465"/>
      <c r="AQ1847" s="2465"/>
      <c r="AR1847" s="2465"/>
      <c r="AS1847" s="2465"/>
      <c r="AT1847" s="2465"/>
      <c r="AU1847" s="2465"/>
      <c r="AV1847" s="2465"/>
      <c r="AW1847" s="2465"/>
      <c r="AX1847" s="2465"/>
      <c r="AY1847" s="2465"/>
      <c r="AZ1847" s="2465"/>
      <c r="BA1847" s="2465"/>
      <c r="BB1847" s="2465"/>
      <c r="BC1847" s="2465"/>
      <c r="BD1847" s="2465"/>
      <c r="BE1847" s="2465"/>
      <c r="BF1847" s="2465"/>
      <c r="BG1847" s="2465"/>
      <c r="BH1847" s="2465"/>
      <c r="BI1847" s="2465"/>
      <c r="BJ1847" s="2465"/>
      <c r="BK1847" s="2465"/>
      <c r="BL1847" s="2465"/>
      <c r="BM1847" s="2465"/>
      <c r="BN1847" s="2465"/>
      <c r="BO1847" s="2465"/>
      <c r="BP1847" s="2465"/>
      <c r="BQ1847" s="2465"/>
      <c r="BR1847" s="2465"/>
      <c r="BS1847" s="2465"/>
      <c r="BT1847" s="2465"/>
      <c r="BU1847" s="2465"/>
      <c r="BV1847" s="2465"/>
      <c r="BW1847" s="2465"/>
      <c r="BX1847" s="2465"/>
      <c r="BY1847" s="2465"/>
      <c r="BZ1847" s="2465"/>
      <c r="CA1847" s="2465"/>
      <c r="CB1847" s="2465"/>
      <c r="CC1847" s="2465"/>
      <c r="CD1847" s="2465"/>
      <c r="CE1847" s="2465"/>
      <c r="CF1847" s="2465"/>
      <c r="CG1847" s="2465"/>
      <c r="CH1847" s="2465"/>
      <c r="CI1847" s="2465"/>
      <c r="CJ1847" s="2465"/>
      <c r="CK1847" s="2465"/>
      <c r="CL1847" s="2465"/>
      <c r="CM1847" s="2465"/>
      <c r="CN1847" s="2465"/>
      <c r="CO1847" s="2465"/>
      <c r="CP1847" s="2465"/>
      <c r="CQ1847" s="2465"/>
      <c r="CR1847" s="2465"/>
      <c r="CS1847" s="2465"/>
      <c r="CT1847" s="2465"/>
      <c r="CU1847" s="2465"/>
      <c r="CV1847" s="2465"/>
      <c r="CW1847" s="2465"/>
      <c r="CX1847" s="2465"/>
      <c r="CY1847" s="2465"/>
      <c r="CZ1847" s="2465"/>
      <c r="DA1847" s="2465"/>
      <c r="DB1847" s="2465"/>
      <c r="DC1847" s="2465"/>
      <c r="DD1847" s="2465"/>
      <c r="DE1847" s="2465"/>
      <c r="DF1847" s="2465"/>
      <c r="DG1847" s="2465"/>
      <c r="DH1847" s="2465"/>
      <c r="DI1847" s="2465"/>
      <c r="DJ1847" s="2465"/>
      <c r="DK1847" s="2465"/>
      <c r="DL1847" s="2465"/>
      <c r="DM1847" s="2465"/>
      <c r="DN1847" s="2465"/>
      <c r="DO1847" s="2465"/>
      <c r="DP1847" s="2465"/>
      <c r="DQ1847" s="2465"/>
      <c r="DR1847" s="2465"/>
      <c r="DS1847" s="2465"/>
      <c r="DT1847" s="2465"/>
      <c r="DU1847" s="2465"/>
    </row>
    <row r="1848" spans="12:125" ht="22.5" customHeight="1"/>
    <row r="1849" spans="12:125" ht="22.5" customHeight="1">
      <c r="L1849" s="476" t="s">
        <v>1803</v>
      </c>
    </row>
    <row r="1850" spans="12:125" ht="22.5" customHeight="1">
      <c r="AW1850" s="476" t="s">
        <v>1806</v>
      </c>
    </row>
    <row r="1851" spans="12:125" ht="22.5" customHeight="1">
      <c r="V1851" s="476" t="s">
        <v>1804</v>
      </c>
      <c r="AW1851" s="476" t="s">
        <v>1807</v>
      </c>
    </row>
    <row r="1852" spans="12:125" ht="22.5" customHeight="1">
      <c r="AW1852" s="476" t="s">
        <v>1808</v>
      </c>
      <c r="CI1852" s="476" t="s">
        <v>1809</v>
      </c>
    </row>
    <row r="1853" spans="12:125" ht="22.5" customHeight="1">
      <c r="V1853" s="476" t="s">
        <v>1805</v>
      </c>
      <c r="AW1853" s="476" t="s">
        <v>1806</v>
      </c>
    </row>
    <row r="1854" spans="12:125" ht="22.5" customHeight="1">
      <c r="AW1854" s="476" t="s">
        <v>1807</v>
      </c>
    </row>
    <row r="1855" spans="12:125" ht="22.5" customHeight="1">
      <c r="AW1855" s="476" t="s">
        <v>1808</v>
      </c>
      <c r="CI1855" s="476" t="s">
        <v>1809</v>
      </c>
    </row>
    <row r="1856" spans="12:125" ht="12.75" customHeight="1"/>
    <row r="1857" spans="3:101" ht="22.5" customHeight="1">
      <c r="L1857" s="476" t="s">
        <v>1810</v>
      </c>
    </row>
    <row r="1858" spans="3:101" ht="22.5" customHeight="1">
      <c r="AW1858" s="476" t="s">
        <v>1806</v>
      </c>
    </row>
    <row r="1859" spans="3:101" ht="22.5" customHeight="1">
      <c r="V1859" s="476" t="s">
        <v>1811</v>
      </c>
      <c r="AW1859" s="476" t="s">
        <v>1807</v>
      </c>
    </row>
    <row r="1860" spans="3:101" ht="22.5" customHeight="1">
      <c r="AW1860" s="476" t="s">
        <v>1808</v>
      </c>
      <c r="CI1860" s="476" t="s">
        <v>1809</v>
      </c>
    </row>
    <row r="1861" spans="3:101" ht="22.5" customHeight="1">
      <c r="V1861" s="476" t="s">
        <v>1812</v>
      </c>
      <c r="AW1861" s="476" t="s">
        <v>1806</v>
      </c>
    </row>
    <row r="1862" spans="3:101" ht="22.5" customHeight="1">
      <c r="AW1862" s="476" t="s">
        <v>1807</v>
      </c>
    </row>
    <row r="1863" spans="3:101" ht="22.5" customHeight="1">
      <c r="AW1863" s="476" t="s">
        <v>1808</v>
      </c>
      <c r="CI1863" s="476" t="s">
        <v>1809</v>
      </c>
    </row>
    <row r="1864" spans="3:101" ht="22.5" customHeight="1"/>
    <row r="1865" spans="3:101" ht="22.5" customHeight="1">
      <c r="J1865" s="2465" t="s">
        <v>1813</v>
      </c>
      <c r="K1865" s="2465"/>
      <c r="L1865" s="2465"/>
      <c r="M1865" s="2465"/>
      <c r="N1865" s="2465"/>
      <c r="O1865" s="2465"/>
      <c r="P1865" s="2465"/>
      <c r="Q1865" s="2465"/>
      <c r="R1865" s="2465"/>
      <c r="S1865" s="2465"/>
      <c r="T1865" s="2465"/>
      <c r="U1865" s="2465"/>
      <c r="V1865" s="2465"/>
      <c r="W1865" s="2465"/>
      <c r="X1865" s="2465"/>
      <c r="Y1865" s="2465"/>
      <c r="Z1865" s="2465"/>
      <c r="AA1865" s="2465"/>
      <c r="AB1865" s="2465"/>
      <c r="AC1865" s="2465"/>
      <c r="AD1865" s="2465"/>
      <c r="AE1865" s="2465"/>
      <c r="AF1865" s="2465"/>
      <c r="AG1865" s="2465"/>
      <c r="AH1865" s="2465"/>
      <c r="AI1865" s="2465"/>
      <c r="AJ1865" s="2465"/>
      <c r="AK1865" s="2465"/>
      <c r="AL1865" s="2465"/>
      <c r="AM1865" s="2465"/>
      <c r="AN1865" s="2465"/>
      <c r="AO1865" s="2465"/>
      <c r="AP1865" s="2465"/>
      <c r="AQ1865" s="2465"/>
      <c r="AR1865" s="2465"/>
      <c r="AS1865" s="2465"/>
      <c r="AT1865" s="2465"/>
      <c r="BJ1865" s="2358" t="s">
        <v>1814</v>
      </c>
      <c r="BK1865" s="2358"/>
      <c r="BL1865" s="2358"/>
      <c r="BM1865" s="2358"/>
      <c r="BN1865" s="2358"/>
      <c r="BO1865" s="2358"/>
      <c r="BP1865" s="2358"/>
      <c r="BQ1865" s="2358"/>
      <c r="BR1865" s="2358"/>
      <c r="BS1865" s="2358"/>
      <c r="BT1865" s="2358"/>
      <c r="BU1865" s="2358"/>
      <c r="BV1865" s="2358"/>
      <c r="BW1865" s="2358"/>
      <c r="BX1865" s="2358"/>
      <c r="BY1865" s="2358"/>
    </row>
    <row r="1866" spans="3:101" ht="12.75" customHeight="1"/>
    <row r="1867" spans="3:101" ht="22.5" customHeight="1"/>
    <row r="1868" spans="3:101" ht="24" customHeight="1">
      <c r="BH1868" s="2464" t="s">
        <v>610</v>
      </c>
      <c r="BI1868" s="2464"/>
      <c r="BJ1868" s="2464"/>
      <c r="BK1868" s="2464"/>
      <c r="BL1868" s="2464"/>
      <c r="BM1868" s="2358">
        <v>29</v>
      </c>
      <c r="BN1868" s="2358"/>
      <c r="BO1868" s="2358"/>
      <c r="BP1868" s="2358"/>
      <c r="BQ1868" s="2358"/>
      <c r="BR1868" s="2465" t="s">
        <v>610</v>
      </c>
      <c r="BS1868" s="2465"/>
      <c r="BT1868" s="2465"/>
      <c r="BU1868" s="2465"/>
      <c r="BV1868" s="2465"/>
    </row>
    <row r="1869" spans="3:101" ht="22.5" customHeight="1"/>
    <row r="1870" spans="3:101">
      <c r="D1870" s="482" t="s">
        <v>1784</v>
      </c>
    </row>
    <row r="1871" spans="3:101" ht="24">
      <c r="C1871" s="482"/>
      <c r="E1871" s="482"/>
      <c r="F1871" s="482"/>
      <c r="G1871" s="482"/>
      <c r="H1871" s="482"/>
      <c r="I1871" s="482"/>
      <c r="J1871" s="482"/>
      <c r="K1871" s="482"/>
      <c r="L1871" s="482"/>
      <c r="M1871" s="482"/>
      <c r="N1871" s="482"/>
      <c r="O1871" s="482"/>
      <c r="P1871" s="482"/>
      <c r="Q1871" s="482"/>
      <c r="R1871" s="482"/>
      <c r="S1871" s="482"/>
      <c r="T1871" s="482"/>
      <c r="U1871" s="482"/>
      <c r="V1871" s="482"/>
      <c r="W1871" s="482"/>
      <c r="X1871" s="482"/>
      <c r="Y1871" s="482"/>
      <c r="Z1871" s="482"/>
      <c r="AA1871" s="482"/>
      <c r="AB1871" s="482"/>
      <c r="AC1871" s="482"/>
      <c r="AD1871" s="482"/>
      <c r="AE1871" s="482"/>
      <c r="AF1871" s="482"/>
      <c r="AG1871" s="482"/>
      <c r="AH1871" s="482"/>
      <c r="AI1871" s="482"/>
      <c r="AJ1871" s="482"/>
      <c r="AK1871" s="482"/>
      <c r="AL1871" s="482"/>
      <c r="AM1871" s="482"/>
      <c r="AS1871" s="2466" t="s">
        <v>1815</v>
      </c>
      <c r="AT1871" s="2466"/>
      <c r="AU1871" s="2466"/>
      <c r="AV1871" s="2466"/>
      <c r="AW1871" s="2466"/>
      <c r="AX1871" s="2466"/>
      <c r="AY1871" s="2466"/>
      <c r="AZ1871" s="2466"/>
      <c r="BA1871" s="2466"/>
      <c r="BB1871" s="2466"/>
      <c r="BC1871" s="2466"/>
      <c r="BD1871" s="2466"/>
      <c r="BE1871" s="2466"/>
      <c r="BF1871" s="2466"/>
      <c r="BG1871" s="2466"/>
      <c r="BH1871" s="2466"/>
      <c r="BI1871" s="2466"/>
      <c r="BJ1871" s="2466"/>
      <c r="BK1871" s="2466"/>
      <c r="BL1871" s="2466"/>
      <c r="BM1871" s="2466"/>
      <c r="BN1871" s="2466"/>
      <c r="BO1871" s="2466"/>
      <c r="BP1871" s="2466"/>
      <c r="BQ1871" s="2466"/>
      <c r="BR1871" s="2466"/>
      <c r="BS1871" s="2466"/>
      <c r="BT1871" s="2466"/>
      <c r="BU1871" s="2466"/>
      <c r="BV1871" s="2466"/>
      <c r="BW1871" s="2466"/>
      <c r="BX1871" s="2466"/>
      <c r="BY1871" s="2466"/>
      <c r="BZ1871" s="2466"/>
      <c r="CA1871" s="2466"/>
      <c r="CB1871" s="2466"/>
      <c r="CC1871" s="2466"/>
      <c r="CD1871" s="2466"/>
      <c r="CE1871" s="2466"/>
      <c r="CF1871" s="2466"/>
      <c r="CG1871" s="2466"/>
      <c r="CH1871" s="2466"/>
      <c r="CI1871" s="2466"/>
      <c r="CJ1871" s="2466"/>
      <c r="CK1871" s="2466"/>
      <c r="CL1871" s="2466"/>
      <c r="CM1871" s="2466"/>
      <c r="CN1871" s="2466"/>
      <c r="CO1871" s="482"/>
      <c r="CP1871" s="482"/>
      <c r="CQ1871" s="482"/>
      <c r="CR1871" s="482"/>
      <c r="CS1871" s="482"/>
      <c r="CT1871" s="482"/>
      <c r="CU1871" s="482"/>
      <c r="CV1871" s="482"/>
      <c r="CW1871" s="482"/>
    </row>
    <row r="1872" spans="3:101" ht="24" customHeight="1">
      <c r="BH1872" s="622"/>
      <c r="BI1872" s="622"/>
      <c r="BJ1872" s="622"/>
      <c r="BK1872" s="622"/>
      <c r="BL1872" s="622"/>
      <c r="BM1872" s="619"/>
      <c r="BN1872" s="619"/>
      <c r="BO1872" s="619"/>
      <c r="BP1872" s="619"/>
      <c r="BQ1872" s="619"/>
      <c r="BR1872" s="620"/>
      <c r="BS1872" s="620"/>
      <c r="BT1872" s="620"/>
      <c r="BU1872" s="620"/>
      <c r="BV1872" s="620"/>
    </row>
    <row r="1873" spans="29:74" ht="24" customHeight="1">
      <c r="BH1873" s="622"/>
      <c r="BI1873" s="622"/>
      <c r="BJ1873" s="622"/>
      <c r="BK1873" s="622"/>
      <c r="BL1873" s="622"/>
      <c r="BM1873" s="619"/>
      <c r="BN1873" s="619"/>
      <c r="BO1873" s="619"/>
      <c r="BP1873" s="619"/>
      <c r="BQ1873" s="619"/>
      <c r="BR1873" s="620"/>
      <c r="BS1873" s="620"/>
      <c r="BT1873" s="620"/>
      <c r="BU1873" s="620"/>
      <c r="BV1873" s="620"/>
    </row>
    <row r="1874" spans="29:74" ht="24" customHeight="1">
      <c r="AC1874" s="476" t="s">
        <v>1816</v>
      </c>
      <c r="BH1874" s="622"/>
      <c r="BI1874" s="622"/>
      <c r="BJ1874" s="622"/>
      <c r="BK1874" s="622"/>
      <c r="BL1874" s="622"/>
      <c r="BM1874" s="619"/>
      <c r="BN1874" s="619"/>
      <c r="BO1874" s="619"/>
      <c r="BP1874" s="619"/>
      <c r="BQ1874" s="619"/>
      <c r="BR1874" s="620"/>
      <c r="BS1874" s="620"/>
      <c r="BT1874" s="620"/>
      <c r="BU1874" s="620"/>
      <c r="BV1874" s="620"/>
    </row>
    <row r="1875" spans="29:74" ht="24" customHeight="1">
      <c r="BH1875" s="622"/>
      <c r="BI1875" s="622"/>
      <c r="BJ1875" s="622"/>
      <c r="BK1875" s="622"/>
      <c r="BL1875" s="622"/>
      <c r="BM1875" s="619"/>
      <c r="BN1875" s="619"/>
      <c r="BO1875" s="619"/>
      <c r="BP1875" s="619"/>
      <c r="BQ1875" s="619"/>
      <c r="BR1875" s="620"/>
      <c r="BS1875" s="620"/>
      <c r="BT1875" s="620"/>
      <c r="BU1875" s="620"/>
      <c r="BV1875" s="620"/>
    </row>
    <row r="1876" spans="29:74" ht="24" customHeight="1">
      <c r="BH1876" s="622"/>
      <c r="BI1876" s="622"/>
      <c r="BJ1876" s="622"/>
      <c r="BK1876" s="622"/>
      <c r="BL1876" s="622"/>
      <c r="BM1876" s="619"/>
      <c r="BN1876" s="619"/>
      <c r="BO1876" s="619"/>
      <c r="BP1876" s="619"/>
      <c r="BQ1876" s="619"/>
      <c r="BR1876" s="620"/>
      <c r="BS1876" s="620"/>
      <c r="BT1876" s="620"/>
      <c r="BU1876" s="620"/>
      <c r="BV1876" s="620"/>
    </row>
    <row r="1877" spans="29:74" ht="24" customHeight="1">
      <c r="BH1877" s="622"/>
      <c r="BI1877" s="622"/>
      <c r="BJ1877" s="622"/>
      <c r="BK1877" s="622"/>
      <c r="BL1877" s="622"/>
      <c r="BM1877" s="619"/>
      <c r="BN1877" s="619"/>
      <c r="BO1877" s="619"/>
      <c r="BP1877" s="619"/>
      <c r="BQ1877" s="619"/>
      <c r="BR1877" s="620"/>
      <c r="BS1877" s="620"/>
      <c r="BT1877" s="620"/>
      <c r="BU1877" s="620"/>
      <c r="BV1877" s="620"/>
    </row>
    <row r="1878" spans="29:74" ht="24" customHeight="1">
      <c r="BH1878" s="622"/>
      <c r="BI1878" s="622"/>
      <c r="BJ1878" s="622"/>
      <c r="BK1878" s="622"/>
      <c r="BL1878" s="622"/>
      <c r="BM1878" s="619"/>
      <c r="BN1878" s="619"/>
      <c r="BO1878" s="619"/>
      <c r="BP1878" s="619"/>
      <c r="BQ1878" s="619"/>
      <c r="BR1878" s="620"/>
      <c r="BS1878" s="620"/>
      <c r="BT1878" s="620"/>
      <c r="BU1878" s="620"/>
      <c r="BV1878" s="620"/>
    </row>
    <row r="1879" spans="29:74" ht="24" customHeight="1">
      <c r="BH1879" s="622"/>
      <c r="BI1879" s="622"/>
      <c r="BJ1879" s="622"/>
      <c r="BK1879" s="622"/>
      <c r="BL1879" s="622"/>
      <c r="BM1879" s="619"/>
      <c r="BN1879" s="619"/>
      <c r="BO1879" s="619"/>
      <c r="BP1879" s="619"/>
      <c r="BQ1879" s="619"/>
      <c r="BR1879" s="620"/>
      <c r="BS1879" s="620"/>
      <c r="BT1879" s="620"/>
      <c r="BU1879" s="620"/>
      <c r="BV1879" s="620"/>
    </row>
    <row r="1880" spans="29:74" ht="24" customHeight="1">
      <c r="BH1880" s="622"/>
      <c r="BI1880" s="622"/>
      <c r="BJ1880" s="622"/>
      <c r="BK1880" s="622"/>
      <c r="BL1880" s="622"/>
      <c r="BM1880" s="619"/>
      <c r="BN1880" s="619"/>
      <c r="BO1880" s="619"/>
      <c r="BP1880" s="619"/>
      <c r="BQ1880" s="619"/>
      <c r="BR1880" s="620"/>
      <c r="BS1880" s="620"/>
      <c r="BT1880" s="620"/>
      <c r="BU1880" s="620"/>
      <c r="BV1880" s="620"/>
    </row>
    <row r="1881" spans="29:74" ht="24" customHeight="1">
      <c r="BH1881" s="622"/>
      <c r="BI1881" s="622"/>
      <c r="BJ1881" s="622"/>
      <c r="BK1881" s="622"/>
      <c r="BL1881" s="622"/>
      <c r="BM1881" s="619"/>
      <c r="BN1881" s="619"/>
      <c r="BO1881" s="619"/>
      <c r="BP1881" s="619"/>
      <c r="BQ1881" s="619"/>
      <c r="BR1881" s="620"/>
      <c r="BS1881" s="620"/>
      <c r="BT1881" s="620"/>
      <c r="BU1881" s="620"/>
      <c r="BV1881" s="620"/>
    </row>
    <row r="1882" spans="29:74" ht="24" customHeight="1">
      <c r="BH1882" s="622"/>
      <c r="BI1882" s="622"/>
      <c r="BJ1882" s="622"/>
      <c r="BK1882" s="622"/>
      <c r="BL1882" s="622"/>
      <c r="BM1882" s="619"/>
      <c r="BN1882" s="619"/>
      <c r="BO1882" s="619"/>
      <c r="BP1882" s="619"/>
      <c r="BQ1882" s="619"/>
      <c r="BR1882" s="620"/>
      <c r="BS1882" s="620"/>
      <c r="BT1882" s="620"/>
      <c r="BU1882" s="620"/>
      <c r="BV1882" s="620"/>
    </row>
    <row r="1883" spans="29:74" ht="24" customHeight="1">
      <c r="BH1883" s="622"/>
      <c r="BI1883" s="622"/>
      <c r="BJ1883" s="622"/>
      <c r="BK1883" s="622"/>
      <c r="BL1883" s="622"/>
      <c r="BM1883" s="619"/>
      <c r="BN1883" s="619"/>
      <c r="BO1883" s="619"/>
      <c r="BP1883" s="619"/>
      <c r="BQ1883" s="619"/>
      <c r="BR1883" s="620"/>
      <c r="BS1883" s="620"/>
      <c r="BT1883" s="620"/>
      <c r="BU1883" s="620"/>
      <c r="BV1883" s="620"/>
    </row>
    <row r="1884" spans="29:74" ht="24" customHeight="1">
      <c r="BH1884" s="622"/>
      <c r="BI1884" s="622"/>
      <c r="BJ1884" s="622"/>
      <c r="BK1884" s="622"/>
      <c r="BL1884" s="622"/>
      <c r="BM1884" s="619"/>
      <c r="BN1884" s="619"/>
      <c r="BO1884" s="619"/>
      <c r="BP1884" s="619"/>
      <c r="BQ1884" s="619"/>
      <c r="BR1884" s="620"/>
      <c r="BS1884" s="620"/>
      <c r="BT1884" s="620"/>
      <c r="BU1884" s="620"/>
      <c r="BV1884" s="620"/>
    </row>
    <row r="1885" spans="29:74" ht="24" customHeight="1">
      <c r="BH1885" s="622"/>
      <c r="BI1885" s="622"/>
      <c r="BJ1885" s="622"/>
      <c r="BK1885" s="622"/>
      <c r="BL1885" s="622"/>
      <c r="BM1885" s="619"/>
      <c r="BN1885" s="619"/>
      <c r="BO1885" s="619"/>
      <c r="BP1885" s="619"/>
      <c r="BQ1885" s="619"/>
      <c r="BR1885" s="620"/>
      <c r="BS1885" s="620"/>
      <c r="BT1885" s="620"/>
      <c r="BU1885" s="620"/>
      <c r="BV1885" s="620"/>
    </row>
    <row r="1886" spans="29:74" ht="24" customHeight="1">
      <c r="BH1886" s="622"/>
      <c r="BI1886" s="622"/>
      <c r="BJ1886" s="622"/>
      <c r="BK1886" s="622"/>
      <c r="BL1886" s="622"/>
      <c r="BM1886" s="619"/>
      <c r="BN1886" s="619"/>
      <c r="BO1886" s="619"/>
      <c r="BP1886" s="619"/>
      <c r="BQ1886" s="619"/>
      <c r="BR1886" s="620"/>
      <c r="BS1886" s="620"/>
      <c r="BT1886" s="620"/>
      <c r="BU1886" s="620"/>
      <c r="BV1886" s="620"/>
    </row>
    <row r="1887" spans="29:74" ht="24" customHeight="1">
      <c r="BH1887" s="622"/>
      <c r="BI1887" s="622"/>
      <c r="BJ1887" s="622"/>
      <c r="BK1887" s="622"/>
      <c r="BL1887" s="622"/>
      <c r="BM1887" s="619"/>
      <c r="BN1887" s="619"/>
      <c r="BO1887" s="619"/>
      <c r="BP1887" s="619"/>
      <c r="BQ1887" s="619"/>
      <c r="BR1887" s="620"/>
      <c r="BS1887" s="620"/>
      <c r="BT1887" s="620"/>
      <c r="BU1887" s="620"/>
      <c r="BV1887" s="620"/>
    </row>
    <row r="1888" spans="29:74" ht="24" customHeight="1">
      <c r="BH1888" s="622"/>
      <c r="BI1888" s="622"/>
      <c r="BJ1888" s="622"/>
      <c r="BK1888" s="622"/>
      <c r="BL1888" s="622"/>
      <c r="BM1888" s="619"/>
      <c r="BN1888" s="619"/>
      <c r="BO1888" s="619"/>
      <c r="BP1888" s="619"/>
      <c r="BQ1888" s="619"/>
      <c r="BR1888" s="620"/>
      <c r="BS1888" s="620"/>
      <c r="BT1888" s="620"/>
      <c r="BU1888" s="620"/>
      <c r="BV1888" s="620"/>
    </row>
    <row r="1889" spans="60:74" ht="24" customHeight="1">
      <c r="BH1889" s="622"/>
      <c r="BI1889" s="622"/>
      <c r="BJ1889" s="622"/>
      <c r="BK1889" s="622"/>
      <c r="BL1889" s="622"/>
      <c r="BM1889" s="619"/>
      <c r="BN1889" s="619"/>
      <c r="BO1889" s="619"/>
      <c r="BP1889" s="619"/>
      <c r="BQ1889" s="619"/>
      <c r="BR1889" s="620"/>
      <c r="BS1889" s="620"/>
      <c r="BT1889" s="620"/>
      <c r="BU1889" s="620"/>
      <c r="BV1889" s="620"/>
    </row>
    <row r="1890" spans="60:74" ht="24" customHeight="1">
      <c r="BH1890" s="622"/>
      <c r="BI1890" s="622"/>
      <c r="BJ1890" s="622"/>
      <c r="BK1890" s="622"/>
      <c r="BL1890" s="622"/>
      <c r="BM1890" s="619"/>
      <c r="BN1890" s="619"/>
      <c r="BO1890" s="619"/>
      <c r="BP1890" s="619"/>
      <c r="BQ1890" s="619"/>
      <c r="BR1890" s="620"/>
      <c r="BS1890" s="620"/>
      <c r="BT1890" s="620"/>
      <c r="BU1890" s="620"/>
      <c r="BV1890" s="620"/>
    </row>
    <row r="1891" spans="60:74" ht="24" customHeight="1">
      <c r="BH1891" s="622"/>
      <c r="BI1891" s="622"/>
      <c r="BJ1891" s="622"/>
      <c r="BK1891" s="622"/>
      <c r="BL1891" s="622"/>
      <c r="BM1891" s="619"/>
      <c r="BN1891" s="619"/>
      <c r="BO1891" s="619"/>
      <c r="BP1891" s="619"/>
      <c r="BQ1891" s="619"/>
      <c r="BR1891" s="620"/>
      <c r="BS1891" s="620"/>
      <c r="BT1891" s="620"/>
      <c r="BU1891" s="620"/>
      <c r="BV1891" s="620"/>
    </row>
    <row r="1892" spans="60:74" ht="24" customHeight="1">
      <c r="BH1892" s="622"/>
      <c r="BI1892" s="622"/>
      <c r="BJ1892" s="622"/>
      <c r="BK1892" s="622"/>
      <c r="BL1892" s="622"/>
      <c r="BM1892" s="619"/>
      <c r="BN1892" s="619"/>
      <c r="BO1892" s="619"/>
      <c r="BP1892" s="619"/>
      <c r="BQ1892" s="619"/>
      <c r="BR1892" s="620"/>
      <c r="BS1892" s="620"/>
      <c r="BT1892" s="620"/>
      <c r="BU1892" s="620"/>
      <c r="BV1892" s="620"/>
    </row>
    <row r="1893" spans="60:74" ht="24" customHeight="1">
      <c r="BH1893" s="622"/>
      <c r="BI1893" s="622"/>
      <c r="BJ1893" s="622"/>
      <c r="BK1893" s="622"/>
      <c r="BL1893" s="622"/>
      <c r="BM1893" s="619"/>
      <c r="BN1893" s="619"/>
      <c r="BO1893" s="619"/>
      <c r="BP1893" s="619"/>
      <c r="BQ1893" s="619"/>
      <c r="BR1893" s="620"/>
      <c r="BS1893" s="620"/>
      <c r="BT1893" s="620"/>
      <c r="BU1893" s="620"/>
      <c r="BV1893" s="620"/>
    </row>
    <row r="1894" spans="60:74" ht="24" customHeight="1">
      <c r="BH1894" s="622"/>
      <c r="BI1894" s="622"/>
      <c r="BJ1894" s="622"/>
      <c r="BK1894" s="622"/>
      <c r="BL1894" s="622"/>
      <c r="BM1894" s="619"/>
      <c r="BN1894" s="619"/>
      <c r="BO1894" s="619"/>
      <c r="BP1894" s="619"/>
      <c r="BQ1894" s="619"/>
      <c r="BR1894" s="620"/>
      <c r="BS1894" s="620"/>
      <c r="BT1894" s="620"/>
      <c r="BU1894" s="620"/>
      <c r="BV1894" s="620"/>
    </row>
    <row r="1895" spans="60:74" ht="24" customHeight="1">
      <c r="BH1895" s="622"/>
      <c r="BI1895" s="622"/>
      <c r="BJ1895" s="622"/>
      <c r="BK1895" s="622"/>
      <c r="BL1895" s="622"/>
      <c r="BM1895" s="619"/>
      <c r="BN1895" s="619"/>
      <c r="BO1895" s="619"/>
      <c r="BP1895" s="619"/>
      <c r="BQ1895" s="619"/>
      <c r="BR1895" s="620"/>
      <c r="BS1895" s="620"/>
      <c r="BT1895" s="620"/>
      <c r="BU1895" s="620"/>
      <c r="BV1895" s="620"/>
    </row>
    <row r="1896" spans="60:74" ht="24" customHeight="1">
      <c r="BH1896" s="622"/>
      <c r="BI1896" s="622"/>
      <c r="BJ1896" s="622"/>
      <c r="BK1896" s="622"/>
      <c r="BL1896" s="622"/>
      <c r="BM1896" s="619"/>
      <c r="BN1896" s="619"/>
      <c r="BO1896" s="619"/>
      <c r="BP1896" s="619"/>
      <c r="BQ1896" s="619"/>
      <c r="BR1896" s="620"/>
      <c r="BS1896" s="620"/>
      <c r="BT1896" s="620"/>
      <c r="BU1896" s="620"/>
      <c r="BV1896" s="620"/>
    </row>
    <row r="1897" spans="60:74" ht="24" customHeight="1">
      <c r="BH1897" s="622"/>
      <c r="BI1897" s="622"/>
      <c r="BJ1897" s="622"/>
      <c r="BK1897" s="622"/>
      <c r="BL1897" s="622"/>
      <c r="BM1897" s="619"/>
      <c r="BN1897" s="619"/>
      <c r="BO1897" s="619"/>
      <c r="BP1897" s="619"/>
      <c r="BQ1897" s="619"/>
      <c r="BR1897" s="620"/>
      <c r="BS1897" s="620"/>
      <c r="BT1897" s="620"/>
      <c r="BU1897" s="620"/>
      <c r="BV1897" s="620"/>
    </row>
    <row r="1898" spans="60:74" ht="24" customHeight="1">
      <c r="BH1898" s="622"/>
      <c r="BI1898" s="622"/>
      <c r="BJ1898" s="622"/>
      <c r="BK1898" s="622"/>
      <c r="BL1898" s="622"/>
      <c r="BM1898" s="619"/>
      <c r="BN1898" s="619"/>
      <c r="BO1898" s="619"/>
      <c r="BP1898" s="619"/>
      <c r="BQ1898" s="619"/>
      <c r="BR1898" s="620"/>
      <c r="BS1898" s="620"/>
      <c r="BT1898" s="620"/>
      <c r="BU1898" s="620"/>
      <c r="BV1898" s="620"/>
    </row>
    <row r="1899" spans="60:74" ht="24" customHeight="1">
      <c r="BH1899" s="622"/>
      <c r="BI1899" s="622"/>
      <c r="BJ1899" s="622"/>
      <c r="BK1899" s="622"/>
      <c r="BL1899" s="622"/>
      <c r="BM1899" s="619"/>
      <c r="BN1899" s="619"/>
      <c r="BO1899" s="619"/>
      <c r="BP1899" s="619"/>
      <c r="BQ1899" s="619"/>
      <c r="BR1899" s="620"/>
      <c r="BS1899" s="620"/>
      <c r="BT1899" s="620"/>
      <c r="BU1899" s="620"/>
      <c r="BV1899" s="620"/>
    </row>
    <row r="1900" spans="60:74" ht="24" customHeight="1">
      <c r="BH1900" s="622"/>
      <c r="BI1900" s="622"/>
      <c r="BJ1900" s="622"/>
      <c r="BK1900" s="622"/>
      <c r="BL1900" s="622"/>
      <c r="BM1900" s="619"/>
      <c r="BN1900" s="619"/>
      <c r="BO1900" s="619"/>
      <c r="BP1900" s="619"/>
      <c r="BQ1900" s="619"/>
      <c r="BR1900" s="620"/>
      <c r="BS1900" s="620"/>
      <c r="BT1900" s="620"/>
      <c r="BU1900" s="620"/>
      <c r="BV1900" s="620"/>
    </row>
    <row r="1901" spans="60:74" ht="24" customHeight="1">
      <c r="BH1901" s="622"/>
      <c r="BI1901" s="622"/>
      <c r="BJ1901" s="622"/>
      <c r="BK1901" s="622"/>
      <c r="BL1901" s="622"/>
      <c r="BM1901" s="619"/>
      <c r="BN1901" s="619"/>
      <c r="BO1901" s="619"/>
      <c r="BP1901" s="619"/>
      <c r="BQ1901" s="619"/>
      <c r="BR1901" s="620"/>
      <c r="BS1901" s="620"/>
      <c r="BT1901" s="620"/>
      <c r="BU1901" s="620"/>
      <c r="BV1901" s="620"/>
    </row>
    <row r="1902" spans="60:74" ht="24" customHeight="1">
      <c r="BH1902" s="622"/>
      <c r="BI1902" s="622"/>
      <c r="BJ1902" s="622"/>
      <c r="BK1902" s="622"/>
      <c r="BL1902" s="622"/>
      <c r="BM1902" s="619"/>
      <c r="BN1902" s="619"/>
      <c r="BO1902" s="619"/>
      <c r="BP1902" s="619"/>
      <c r="BQ1902" s="619"/>
      <c r="BR1902" s="620"/>
      <c r="BS1902" s="620"/>
      <c r="BT1902" s="620"/>
      <c r="BU1902" s="620"/>
      <c r="BV1902" s="620"/>
    </row>
    <row r="1903" spans="60:74" ht="24" customHeight="1">
      <c r="BH1903" s="622"/>
      <c r="BI1903" s="622"/>
      <c r="BJ1903" s="622"/>
      <c r="BK1903" s="622"/>
      <c r="BL1903" s="622"/>
      <c r="BM1903" s="619"/>
      <c r="BN1903" s="619"/>
      <c r="BO1903" s="619"/>
      <c r="BP1903" s="619"/>
      <c r="BQ1903" s="619"/>
      <c r="BR1903" s="620"/>
      <c r="BS1903" s="620"/>
      <c r="BT1903" s="620"/>
      <c r="BU1903" s="620"/>
      <c r="BV1903" s="620"/>
    </row>
    <row r="1904" spans="60:74" ht="24" customHeight="1">
      <c r="BH1904" s="622"/>
      <c r="BI1904" s="622"/>
      <c r="BJ1904" s="622"/>
      <c r="BK1904" s="622"/>
      <c r="BL1904" s="622"/>
      <c r="BM1904" s="619"/>
      <c r="BN1904" s="619"/>
      <c r="BO1904" s="619"/>
      <c r="BP1904" s="619"/>
      <c r="BQ1904" s="619"/>
      <c r="BR1904" s="620"/>
      <c r="BS1904" s="620"/>
      <c r="BT1904" s="620"/>
      <c r="BU1904" s="620"/>
      <c r="BV1904" s="620"/>
    </row>
    <row r="1905" spans="60:74" ht="24" customHeight="1">
      <c r="BH1905" s="622"/>
      <c r="BI1905" s="622"/>
      <c r="BJ1905" s="622"/>
      <c r="BK1905" s="622"/>
      <c r="BL1905" s="622"/>
      <c r="BM1905" s="619"/>
      <c r="BN1905" s="619"/>
      <c r="BO1905" s="619"/>
      <c r="BP1905" s="619"/>
      <c r="BQ1905" s="619"/>
      <c r="BR1905" s="620"/>
      <c r="BS1905" s="620"/>
      <c r="BT1905" s="620"/>
      <c r="BU1905" s="620"/>
      <c r="BV1905" s="620"/>
    </row>
    <row r="1906" spans="60:74" ht="24" customHeight="1">
      <c r="BH1906" s="622"/>
      <c r="BI1906" s="622"/>
      <c r="BJ1906" s="622"/>
      <c r="BK1906" s="622"/>
      <c r="BL1906" s="622"/>
      <c r="BM1906" s="619"/>
      <c r="BN1906" s="619"/>
      <c r="BO1906" s="619"/>
      <c r="BP1906" s="619"/>
      <c r="BQ1906" s="619"/>
      <c r="BR1906" s="620"/>
      <c r="BS1906" s="620"/>
      <c r="BT1906" s="620"/>
      <c r="BU1906" s="620"/>
      <c r="BV1906" s="620"/>
    </row>
    <row r="1907" spans="60:74" ht="24" customHeight="1">
      <c r="BH1907" s="622"/>
      <c r="BI1907" s="622"/>
      <c r="BJ1907" s="622"/>
      <c r="BK1907" s="622"/>
      <c r="BL1907" s="622"/>
      <c r="BM1907" s="619"/>
      <c r="BN1907" s="619"/>
      <c r="BO1907" s="619"/>
      <c r="BP1907" s="619"/>
      <c r="BQ1907" s="619"/>
      <c r="BR1907" s="620"/>
      <c r="BS1907" s="620"/>
      <c r="BT1907" s="620"/>
      <c r="BU1907" s="620"/>
      <c r="BV1907" s="620"/>
    </row>
    <row r="1908" spans="60:74" ht="24" customHeight="1">
      <c r="BH1908" s="622"/>
      <c r="BI1908" s="622"/>
      <c r="BJ1908" s="622"/>
      <c r="BK1908" s="622"/>
      <c r="BL1908" s="622"/>
      <c r="BM1908" s="619"/>
      <c r="BN1908" s="619"/>
      <c r="BO1908" s="619"/>
      <c r="BP1908" s="619"/>
      <c r="BQ1908" s="619"/>
      <c r="BR1908" s="620"/>
      <c r="BS1908" s="620"/>
      <c r="BT1908" s="620"/>
      <c r="BU1908" s="620"/>
      <c r="BV1908" s="620"/>
    </row>
    <row r="1909" spans="60:74" ht="24" customHeight="1">
      <c r="BH1909" s="622"/>
      <c r="BI1909" s="622"/>
      <c r="BJ1909" s="622"/>
      <c r="BK1909" s="622"/>
      <c r="BL1909" s="622"/>
      <c r="BM1909" s="619"/>
      <c r="BN1909" s="619"/>
      <c r="BO1909" s="619"/>
      <c r="BP1909" s="619"/>
      <c r="BQ1909" s="619"/>
      <c r="BR1909" s="620"/>
      <c r="BS1909" s="620"/>
      <c r="BT1909" s="620"/>
      <c r="BU1909" s="620"/>
      <c r="BV1909" s="620"/>
    </row>
    <row r="1910" spans="60:74" ht="24" customHeight="1">
      <c r="BH1910" s="622"/>
      <c r="BI1910" s="622"/>
      <c r="BJ1910" s="622"/>
      <c r="BK1910" s="622"/>
      <c r="BL1910" s="622"/>
      <c r="BM1910" s="619"/>
      <c r="BN1910" s="619"/>
      <c r="BO1910" s="619"/>
      <c r="BP1910" s="619"/>
      <c r="BQ1910" s="619"/>
      <c r="BR1910" s="620"/>
      <c r="BS1910" s="620"/>
      <c r="BT1910" s="620"/>
      <c r="BU1910" s="620"/>
      <c r="BV1910" s="620"/>
    </row>
    <row r="1911" spans="60:74" ht="24" customHeight="1">
      <c r="BH1911" s="622"/>
      <c r="BI1911" s="622"/>
      <c r="BJ1911" s="622"/>
      <c r="BK1911" s="622"/>
      <c r="BL1911" s="622"/>
      <c r="BM1911" s="619"/>
      <c r="BN1911" s="619"/>
      <c r="BO1911" s="619"/>
      <c r="BP1911" s="619"/>
      <c r="BQ1911" s="619"/>
      <c r="BR1911" s="620"/>
      <c r="BS1911" s="620"/>
      <c r="BT1911" s="620"/>
      <c r="BU1911" s="620"/>
      <c r="BV1911" s="620"/>
    </row>
    <row r="1912" spans="60:74" ht="24" customHeight="1">
      <c r="BH1912" s="622"/>
      <c r="BI1912" s="622"/>
      <c r="BJ1912" s="622"/>
      <c r="BK1912" s="622"/>
      <c r="BL1912" s="622"/>
      <c r="BM1912" s="619"/>
      <c r="BN1912" s="619"/>
      <c r="BO1912" s="619"/>
      <c r="BP1912" s="619"/>
      <c r="BQ1912" s="619"/>
      <c r="BR1912" s="620"/>
      <c r="BS1912" s="620"/>
      <c r="BT1912" s="620"/>
      <c r="BU1912" s="620"/>
      <c r="BV1912" s="620"/>
    </row>
    <row r="1913" spans="60:74" ht="24" customHeight="1">
      <c r="BH1913" s="622"/>
      <c r="BI1913" s="622"/>
      <c r="BJ1913" s="622"/>
      <c r="BK1913" s="622"/>
      <c r="BL1913" s="622"/>
      <c r="BM1913" s="619"/>
      <c r="BN1913" s="619"/>
      <c r="BO1913" s="619"/>
      <c r="BP1913" s="619"/>
      <c r="BQ1913" s="619"/>
      <c r="BR1913" s="620"/>
      <c r="BS1913" s="620"/>
      <c r="BT1913" s="620"/>
      <c r="BU1913" s="620"/>
      <c r="BV1913" s="620"/>
    </row>
    <row r="1914" spans="60:74" ht="24" customHeight="1">
      <c r="BH1914" s="622"/>
      <c r="BI1914" s="622"/>
      <c r="BJ1914" s="622"/>
      <c r="BK1914" s="622"/>
      <c r="BL1914" s="622"/>
      <c r="BM1914" s="619"/>
      <c r="BN1914" s="619"/>
      <c r="BO1914" s="619"/>
      <c r="BP1914" s="619"/>
      <c r="BQ1914" s="619"/>
      <c r="BR1914" s="620"/>
      <c r="BS1914" s="620"/>
      <c r="BT1914" s="620"/>
      <c r="BU1914" s="620"/>
      <c r="BV1914" s="620"/>
    </row>
    <row r="1915" spans="60:74" ht="24" customHeight="1">
      <c r="BH1915" s="622"/>
      <c r="BI1915" s="622"/>
      <c r="BJ1915" s="622"/>
      <c r="BK1915" s="622"/>
      <c r="BL1915" s="622"/>
      <c r="BM1915" s="619"/>
      <c r="BN1915" s="619"/>
      <c r="BO1915" s="619"/>
      <c r="BP1915" s="619"/>
      <c r="BQ1915" s="619"/>
      <c r="BR1915" s="620"/>
      <c r="BS1915" s="620"/>
      <c r="BT1915" s="620"/>
      <c r="BU1915" s="620"/>
      <c r="BV1915" s="620"/>
    </row>
    <row r="1916" spans="60:74" ht="22.5" customHeight="1"/>
    <row r="1917" spans="60:74" ht="24" customHeight="1">
      <c r="BH1917" s="2464" t="s">
        <v>610</v>
      </c>
      <c r="BI1917" s="2464"/>
      <c r="BJ1917" s="2464"/>
      <c r="BK1917" s="2464"/>
      <c r="BL1917" s="2464"/>
      <c r="BM1917" s="2358">
        <v>31</v>
      </c>
      <c r="BN1917" s="2358"/>
      <c r="BO1917" s="2358"/>
      <c r="BP1917" s="2358"/>
      <c r="BQ1917" s="2358"/>
      <c r="BR1917" s="2465" t="s">
        <v>610</v>
      </c>
      <c r="BS1917" s="2465"/>
      <c r="BT1917" s="2465"/>
      <c r="BU1917" s="2465"/>
      <c r="BV1917" s="2465"/>
    </row>
  </sheetData>
  <mergeCells count="3458">
    <mergeCell ref="BJ1865:BY1865"/>
    <mergeCell ref="P1753:AO1753"/>
    <mergeCell ref="AP1753:CF1753"/>
    <mergeCell ref="CG1753:DP1753"/>
    <mergeCell ref="P1754:AO1754"/>
    <mergeCell ref="AP1754:CF1754"/>
    <mergeCell ref="CG1754:DP1754"/>
    <mergeCell ref="P1755:AO1755"/>
    <mergeCell ref="AP1755:CF1755"/>
    <mergeCell ref="CG1755:DP1755"/>
    <mergeCell ref="J1759:AL1759"/>
    <mergeCell ref="P1761:DU1761"/>
    <mergeCell ref="P1762:DU1762"/>
    <mergeCell ref="P1763:DU1763"/>
    <mergeCell ref="P1764:DU1764"/>
    <mergeCell ref="P1743:AO1743"/>
    <mergeCell ref="AP1743:CF1743"/>
    <mergeCell ref="CG1743:DP1743"/>
    <mergeCell ref="P1744:AO1744"/>
    <mergeCell ref="AP1744:CF1744"/>
    <mergeCell ref="CG1744:DP1744"/>
    <mergeCell ref="P1745:AO1745"/>
    <mergeCell ref="AP1745:CF1745"/>
    <mergeCell ref="CG1745:DP1745"/>
    <mergeCell ref="P1756:AO1756"/>
    <mergeCell ref="AP1756:CF1756"/>
    <mergeCell ref="CG1756:DP1756"/>
    <mergeCell ref="P1746:AO1746"/>
    <mergeCell ref="AP1746:CF1746"/>
    <mergeCell ref="CG1746:DP1746"/>
    <mergeCell ref="P1747:AO1747"/>
    <mergeCell ref="AP1747:CF1747"/>
    <mergeCell ref="CG1747:DP1747"/>
    <mergeCell ref="P1748:AO1748"/>
    <mergeCell ref="AP1748:CF1748"/>
    <mergeCell ref="CG1748:DP1748"/>
    <mergeCell ref="P1749:AO1749"/>
    <mergeCell ref="AP1749:CF1749"/>
    <mergeCell ref="CG1749:DP1749"/>
    <mergeCell ref="P1750:AO1750"/>
    <mergeCell ref="AP1750:CF1750"/>
    <mergeCell ref="CG1750:DP1750"/>
    <mergeCell ref="P1751:AO1751"/>
    <mergeCell ref="AP1751:CF1751"/>
    <mergeCell ref="CG1751:DP1751"/>
    <mergeCell ref="P1752:AO1752"/>
    <mergeCell ref="BH1729:BL1729"/>
    <mergeCell ref="BM1729:BQ1729"/>
    <mergeCell ref="BR1729:BV1729"/>
    <mergeCell ref="AV1732:CE1732"/>
    <mergeCell ref="P1736:DU1736"/>
    <mergeCell ref="P1737:DU1737"/>
    <mergeCell ref="P1738:DU1738"/>
    <mergeCell ref="P1739:DU1739"/>
    <mergeCell ref="J1734:AL1734"/>
    <mergeCell ref="J1741:AL1741"/>
    <mergeCell ref="AP1752:CF1752"/>
    <mergeCell ref="CG1752:DP1752"/>
    <mergeCell ref="K1725:X1725"/>
    <mergeCell ref="Y1725:AL1725"/>
    <mergeCell ref="AM1725:AZ1725"/>
    <mergeCell ref="BA1725:CG1725"/>
    <mergeCell ref="CH1725:DC1725"/>
    <mergeCell ref="DD1725:DT1725"/>
    <mergeCell ref="K1726:X1726"/>
    <mergeCell ref="Y1726:AL1726"/>
    <mergeCell ref="AM1726:AZ1726"/>
    <mergeCell ref="BA1726:CG1726"/>
    <mergeCell ref="CH1726:DC1726"/>
    <mergeCell ref="DD1726:DT1726"/>
    <mergeCell ref="K1727:X1727"/>
    <mergeCell ref="Y1727:AL1727"/>
    <mergeCell ref="AM1727:AZ1727"/>
    <mergeCell ref="BA1727:CG1727"/>
    <mergeCell ref="CH1727:DC1727"/>
    <mergeCell ref="DD1727:DT1727"/>
    <mergeCell ref="K1722:X1722"/>
    <mergeCell ref="Y1722:AL1722"/>
    <mergeCell ref="AM1722:AZ1722"/>
    <mergeCell ref="BA1722:CG1722"/>
    <mergeCell ref="CH1722:DC1722"/>
    <mergeCell ref="DD1722:DT1722"/>
    <mergeCell ref="K1723:X1723"/>
    <mergeCell ref="Y1723:AL1723"/>
    <mergeCell ref="AM1723:AZ1723"/>
    <mergeCell ref="BA1723:CG1723"/>
    <mergeCell ref="CH1723:DC1723"/>
    <mergeCell ref="DD1723:DT1723"/>
    <mergeCell ref="K1724:X1724"/>
    <mergeCell ref="Y1724:AL1724"/>
    <mergeCell ref="AM1724:AZ1724"/>
    <mergeCell ref="BA1724:CG1724"/>
    <mergeCell ref="CH1724:DC1724"/>
    <mergeCell ref="DD1724:DT1724"/>
    <mergeCell ref="K1719:X1719"/>
    <mergeCell ref="Y1719:AL1719"/>
    <mergeCell ref="AM1719:AZ1719"/>
    <mergeCell ref="BA1719:CG1719"/>
    <mergeCell ref="CH1719:DC1719"/>
    <mergeCell ref="DD1719:DT1719"/>
    <mergeCell ref="K1720:X1720"/>
    <mergeCell ref="Y1720:AL1720"/>
    <mergeCell ref="AM1720:AZ1720"/>
    <mergeCell ref="BA1720:CG1720"/>
    <mergeCell ref="CH1720:DC1720"/>
    <mergeCell ref="DD1720:DT1720"/>
    <mergeCell ref="K1721:X1721"/>
    <mergeCell ref="Y1721:AL1721"/>
    <mergeCell ref="AM1721:AZ1721"/>
    <mergeCell ref="BA1721:CG1721"/>
    <mergeCell ref="CH1721:DC1721"/>
    <mergeCell ref="DD1721:DT1721"/>
    <mergeCell ref="K1716:X1716"/>
    <mergeCell ref="Y1716:AL1716"/>
    <mergeCell ref="AM1716:AZ1716"/>
    <mergeCell ref="BA1716:CG1716"/>
    <mergeCell ref="CH1716:DC1716"/>
    <mergeCell ref="DD1716:DT1716"/>
    <mergeCell ref="K1717:X1717"/>
    <mergeCell ref="Y1717:AL1717"/>
    <mergeCell ref="AM1717:AZ1717"/>
    <mergeCell ref="BA1717:CG1717"/>
    <mergeCell ref="CH1717:DC1717"/>
    <mergeCell ref="DD1717:DT1717"/>
    <mergeCell ref="K1718:X1718"/>
    <mergeCell ref="Y1718:AL1718"/>
    <mergeCell ref="AM1718:AZ1718"/>
    <mergeCell ref="BA1718:CG1718"/>
    <mergeCell ref="CH1718:DC1718"/>
    <mergeCell ref="DD1718:DT1718"/>
    <mergeCell ref="K1713:X1713"/>
    <mergeCell ref="Y1713:AL1713"/>
    <mergeCell ref="AM1713:AZ1713"/>
    <mergeCell ref="BA1713:CG1713"/>
    <mergeCell ref="CH1713:DC1713"/>
    <mergeCell ref="DD1713:DT1713"/>
    <mergeCell ref="K1714:X1714"/>
    <mergeCell ref="Y1714:AL1714"/>
    <mergeCell ref="AM1714:AZ1714"/>
    <mergeCell ref="BA1714:CG1714"/>
    <mergeCell ref="CH1714:DC1714"/>
    <mergeCell ref="DD1714:DT1714"/>
    <mergeCell ref="K1715:X1715"/>
    <mergeCell ref="Y1715:AL1715"/>
    <mergeCell ref="AM1715:AZ1715"/>
    <mergeCell ref="BA1715:CG1715"/>
    <mergeCell ref="CH1715:DC1715"/>
    <mergeCell ref="DD1715:DT1715"/>
    <mergeCell ref="K1710:X1710"/>
    <mergeCell ref="Y1710:AL1710"/>
    <mergeCell ref="AM1710:AZ1710"/>
    <mergeCell ref="BA1710:CG1710"/>
    <mergeCell ref="CH1710:DC1710"/>
    <mergeCell ref="DD1710:DT1710"/>
    <mergeCell ref="K1711:X1711"/>
    <mergeCell ref="Y1711:AL1711"/>
    <mergeCell ref="AM1711:AZ1711"/>
    <mergeCell ref="BA1711:CG1711"/>
    <mergeCell ref="CH1711:DC1711"/>
    <mergeCell ref="DD1711:DT1711"/>
    <mergeCell ref="K1712:X1712"/>
    <mergeCell ref="Y1712:AL1712"/>
    <mergeCell ref="AM1712:AZ1712"/>
    <mergeCell ref="BA1712:CG1712"/>
    <mergeCell ref="CH1712:DC1712"/>
    <mergeCell ref="DD1712:DT1712"/>
    <mergeCell ref="K1706:X1706"/>
    <mergeCell ref="Y1706:AL1706"/>
    <mergeCell ref="AM1706:AZ1706"/>
    <mergeCell ref="BA1706:CG1706"/>
    <mergeCell ref="CH1706:DC1706"/>
    <mergeCell ref="DD1706:DT1706"/>
    <mergeCell ref="K1707:X1707"/>
    <mergeCell ref="Y1707:AL1707"/>
    <mergeCell ref="AM1707:AZ1707"/>
    <mergeCell ref="BA1707:CG1707"/>
    <mergeCell ref="CH1707:DC1707"/>
    <mergeCell ref="DD1707:DT1707"/>
    <mergeCell ref="K1708:X1708"/>
    <mergeCell ref="Y1708:AL1708"/>
    <mergeCell ref="AM1708:AZ1708"/>
    <mergeCell ref="BA1708:CG1708"/>
    <mergeCell ref="CH1708:DC1708"/>
    <mergeCell ref="DD1708:DT1708"/>
    <mergeCell ref="K1703:X1703"/>
    <mergeCell ref="Y1703:AL1703"/>
    <mergeCell ref="AM1703:AZ1703"/>
    <mergeCell ref="BA1703:CG1703"/>
    <mergeCell ref="CH1703:DC1703"/>
    <mergeCell ref="DD1703:DT1703"/>
    <mergeCell ref="K1704:X1704"/>
    <mergeCell ref="Y1704:AL1704"/>
    <mergeCell ref="AM1704:AZ1704"/>
    <mergeCell ref="BA1704:CG1704"/>
    <mergeCell ref="CH1704:DC1704"/>
    <mergeCell ref="DD1704:DT1704"/>
    <mergeCell ref="K1705:X1705"/>
    <mergeCell ref="Y1705:AL1705"/>
    <mergeCell ref="AM1705:AZ1705"/>
    <mergeCell ref="BA1705:CG1705"/>
    <mergeCell ref="CH1705:DC1705"/>
    <mergeCell ref="DD1705:DT1705"/>
    <mergeCell ref="Y1700:AL1700"/>
    <mergeCell ref="AM1700:AZ1700"/>
    <mergeCell ref="BA1700:CG1700"/>
    <mergeCell ref="CH1700:DC1700"/>
    <mergeCell ref="DD1700:DT1700"/>
    <mergeCell ref="K1701:X1701"/>
    <mergeCell ref="Y1701:AL1701"/>
    <mergeCell ref="AM1701:AZ1701"/>
    <mergeCell ref="BA1701:CG1701"/>
    <mergeCell ref="CH1701:DC1701"/>
    <mergeCell ref="DD1701:DT1701"/>
    <mergeCell ref="K1702:X1702"/>
    <mergeCell ref="Y1702:AL1702"/>
    <mergeCell ref="AM1702:AZ1702"/>
    <mergeCell ref="BA1702:CG1702"/>
    <mergeCell ref="CH1702:DC1702"/>
    <mergeCell ref="DD1702:DT1702"/>
    <mergeCell ref="K1709:X1709"/>
    <mergeCell ref="Y1709:AL1709"/>
    <mergeCell ref="AM1709:AZ1709"/>
    <mergeCell ref="BA1709:CG1709"/>
    <mergeCell ref="CH1709:DC1709"/>
    <mergeCell ref="DD1709:DT1709"/>
    <mergeCell ref="BA1687:CG1687"/>
    <mergeCell ref="K1696:X1696"/>
    <mergeCell ref="Y1696:AL1696"/>
    <mergeCell ref="AM1696:AZ1696"/>
    <mergeCell ref="BA1696:CG1696"/>
    <mergeCell ref="CH1696:DC1696"/>
    <mergeCell ref="DD1696:DT1696"/>
    <mergeCell ref="K1697:X1697"/>
    <mergeCell ref="Y1697:AL1697"/>
    <mergeCell ref="AM1697:AZ1697"/>
    <mergeCell ref="BA1697:CG1697"/>
    <mergeCell ref="CH1697:DC1697"/>
    <mergeCell ref="DD1697:DT1697"/>
    <mergeCell ref="K1698:X1698"/>
    <mergeCell ref="Y1698:AL1698"/>
    <mergeCell ref="AM1698:AZ1698"/>
    <mergeCell ref="BA1698:CG1698"/>
    <mergeCell ref="CH1698:DC1698"/>
    <mergeCell ref="DD1698:DT1698"/>
    <mergeCell ref="K1699:X1699"/>
    <mergeCell ref="Y1699:AL1699"/>
    <mergeCell ref="AM1699:AZ1699"/>
    <mergeCell ref="BA1699:CG1699"/>
    <mergeCell ref="CH1699:DC1699"/>
    <mergeCell ref="DD1699:DT1699"/>
    <mergeCell ref="K1700:X1700"/>
    <mergeCell ref="K1693:X1693"/>
    <mergeCell ref="Y1693:AL1693"/>
    <mergeCell ref="AM1693:AZ1693"/>
    <mergeCell ref="BA1693:CG1693"/>
    <mergeCell ref="CH1693:DC1693"/>
    <mergeCell ref="DD1693:DT1693"/>
    <mergeCell ref="K1694:X1694"/>
    <mergeCell ref="Y1694:AL1694"/>
    <mergeCell ref="AM1694:AZ1694"/>
    <mergeCell ref="BA1694:CG1694"/>
    <mergeCell ref="CH1694:DC1694"/>
    <mergeCell ref="DD1694:DT1694"/>
    <mergeCell ref="K1695:X1695"/>
    <mergeCell ref="Y1695:AL1695"/>
    <mergeCell ref="AM1695:AZ1695"/>
    <mergeCell ref="BA1695:CG1695"/>
    <mergeCell ref="CH1695:DC1695"/>
    <mergeCell ref="DD1695:DT1695"/>
    <mergeCell ref="K1690:X1690"/>
    <mergeCell ref="Y1690:AL1690"/>
    <mergeCell ref="AM1690:AZ1690"/>
    <mergeCell ref="BA1690:CG1690"/>
    <mergeCell ref="CH1690:DC1690"/>
    <mergeCell ref="DD1690:DT1690"/>
    <mergeCell ref="K1691:X1691"/>
    <mergeCell ref="Y1691:AL1691"/>
    <mergeCell ref="AM1691:AZ1691"/>
    <mergeCell ref="BA1691:CG1691"/>
    <mergeCell ref="CH1691:DC1691"/>
    <mergeCell ref="DD1691:DT1691"/>
    <mergeCell ref="K1692:X1692"/>
    <mergeCell ref="Y1692:AL1692"/>
    <mergeCell ref="AM1692:AZ1692"/>
    <mergeCell ref="BA1692:CG1692"/>
    <mergeCell ref="CH1692:DC1692"/>
    <mergeCell ref="DD1692:DT1692"/>
    <mergeCell ref="K1687:X1687"/>
    <mergeCell ref="Y1687:AL1687"/>
    <mergeCell ref="AM1687:AZ1687"/>
    <mergeCell ref="BA1688:CG1688"/>
    <mergeCell ref="CH1687:DC1687"/>
    <mergeCell ref="DD1687:DT1687"/>
    <mergeCell ref="K1688:X1688"/>
    <mergeCell ref="Y1688:AL1688"/>
    <mergeCell ref="AM1688:AZ1688"/>
    <mergeCell ref="CH1688:DC1688"/>
    <mergeCell ref="DD1688:DT1688"/>
    <mergeCell ref="K1689:X1689"/>
    <mergeCell ref="Y1689:AL1689"/>
    <mergeCell ref="AM1689:AZ1689"/>
    <mergeCell ref="BA1689:CG1689"/>
    <mergeCell ref="CH1689:DC1689"/>
    <mergeCell ref="DD1689:DT1689"/>
    <mergeCell ref="K1684:X1684"/>
    <mergeCell ref="Y1684:AL1684"/>
    <mergeCell ref="AM1684:AZ1684"/>
    <mergeCell ref="BA1684:CG1684"/>
    <mergeCell ref="CH1684:DC1684"/>
    <mergeCell ref="DD1684:DT1684"/>
    <mergeCell ref="K1685:X1685"/>
    <mergeCell ref="Y1685:AL1685"/>
    <mergeCell ref="AM1685:AZ1685"/>
    <mergeCell ref="BA1685:CG1685"/>
    <mergeCell ref="CH1685:DC1685"/>
    <mergeCell ref="DD1685:DT1685"/>
    <mergeCell ref="K1686:X1686"/>
    <mergeCell ref="Y1686:AL1686"/>
    <mergeCell ref="AM1686:AZ1686"/>
    <mergeCell ref="BA1686:CG1686"/>
    <mergeCell ref="CH1686:DC1686"/>
    <mergeCell ref="DD1686:DT1686"/>
    <mergeCell ref="K1681:X1681"/>
    <mergeCell ref="Y1681:AL1681"/>
    <mergeCell ref="AM1681:AZ1681"/>
    <mergeCell ref="BA1681:CG1681"/>
    <mergeCell ref="CH1681:DC1681"/>
    <mergeCell ref="DD1681:DT1681"/>
    <mergeCell ref="K1682:X1682"/>
    <mergeCell ref="Y1682:AL1682"/>
    <mergeCell ref="AM1682:AZ1682"/>
    <mergeCell ref="BA1682:CG1682"/>
    <mergeCell ref="CH1682:DC1682"/>
    <mergeCell ref="DD1682:DT1682"/>
    <mergeCell ref="K1683:X1683"/>
    <mergeCell ref="Y1683:AL1683"/>
    <mergeCell ref="AM1683:AZ1683"/>
    <mergeCell ref="BA1683:CG1683"/>
    <mergeCell ref="CH1683:DC1683"/>
    <mergeCell ref="DD1683:DT1683"/>
    <mergeCell ref="AV1675:CE1675"/>
    <mergeCell ref="J1677:BL1677"/>
    <mergeCell ref="K1679:X1679"/>
    <mergeCell ref="Y1679:AL1679"/>
    <mergeCell ref="AM1679:AZ1679"/>
    <mergeCell ref="BA1679:CG1679"/>
    <mergeCell ref="CH1679:DC1679"/>
    <mergeCell ref="DD1679:DT1679"/>
    <mergeCell ref="K1680:X1680"/>
    <mergeCell ref="Y1680:AL1680"/>
    <mergeCell ref="AM1680:AZ1680"/>
    <mergeCell ref="BA1680:CG1680"/>
    <mergeCell ref="CH1680:DC1680"/>
    <mergeCell ref="DD1680:DT1680"/>
    <mergeCell ref="P1651:BC1651"/>
    <mergeCell ref="BD1651:BL1652"/>
    <mergeCell ref="BM1651:BU1652"/>
    <mergeCell ref="BV1651:CD1652"/>
    <mergeCell ref="CE1651:CM1652"/>
    <mergeCell ref="CN1651:CV1652"/>
    <mergeCell ref="CW1651:DE1652"/>
    <mergeCell ref="DF1651:DN1652"/>
    <mergeCell ref="P1652:BC1652"/>
    <mergeCell ref="BH1673:BL1673"/>
    <mergeCell ref="BM1673:BQ1673"/>
    <mergeCell ref="BR1673:BV1673"/>
    <mergeCell ref="P1647:BC1647"/>
    <mergeCell ref="BD1647:BL1648"/>
    <mergeCell ref="BM1647:BU1648"/>
    <mergeCell ref="BV1647:CD1648"/>
    <mergeCell ref="CE1647:CM1648"/>
    <mergeCell ref="CN1647:CV1648"/>
    <mergeCell ref="CW1647:DE1648"/>
    <mergeCell ref="DF1647:DN1648"/>
    <mergeCell ref="P1648:BC1648"/>
    <mergeCell ref="P1649:BC1649"/>
    <mergeCell ref="BD1649:BL1650"/>
    <mergeCell ref="BM1649:BU1650"/>
    <mergeCell ref="BV1649:CD1650"/>
    <mergeCell ref="CE1649:CM1650"/>
    <mergeCell ref="CN1649:CV1650"/>
    <mergeCell ref="CW1649:DE1650"/>
    <mergeCell ref="DF1649:DN1650"/>
    <mergeCell ref="P1650:BC1650"/>
    <mergeCell ref="P1643:BC1643"/>
    <mergeCell ref="BD1643:BL1644"/>
    <mergeCell ref="BM1643:BU1644"/>
    <mergeCell ref="BV1643:CD1644"/>
    <mergeCell ref="CE1643:CM1644"/>
    <mergeCell ref="CN1643:CV1644"/>
    <mergeCell ref="CW1643:DE1644"/>
    <mergeCell ref="DF1643:DN1644"/>
    <mergeCell ref="P1644:BC1644"/>
    <mergeCell ref="P1645:BC1645"/>
    <mergeCell ref="BD1645:BL1646"/>
    <mergeCell ref="BM1645:BU1646"/>
    <mergeCell ref="BV1645:CD1646"/>
    <mergeCell ref="CE1645:CM1646"/>
    <mergeCell ref="CN1645:CV1646"/>
    <mergeCell ref="CW1645:DE1646"/>
    <mergeCell ref="DF1645:DN1646"/>
    <mergeCell ref="P1646:BC1646"/>
    <mergeCell ref="BM1635:BQ1636"/>
    <mergeCell ref="BR1635:BU1636"/>
    <mergeCell ref="BV1635:BZ1636"/>
    <mergeCell ref="CA1635:CD1636"/>
    <mergeCell ref="CE1635:CI1636"/>
    <mergeCell ref="CJ1635:CM1636"/>
    <mergeCell ref="CN1635:CR1636"/>
    <mergeCell ref="P1639:BC1639"/>
    <mergeCell ref="BD1639:BL1640"/>
    <mergeCell ref="BM1639:BU1640"/>
    <mergeCell ref="BV1639:CD1640"/>
    <mergeCell ref="CE1639:CM1640"/>
    <mergeCell ref="CN1639:CV1640"/>
    <mergeCell ref="CW1639:DE1640"/>
    <mergeCell ref="DF1639:DN1640"/>
    <mergeCell ref="P1640:BC1640"/>
    <mergeCell ref="P1641:BC1641"/>
    <mergeCell ref="BD1641:BL1642"/>
    <mergeCell ref="BM1641:BU1642"/>
    <mergeCell ref="BV1641:CD1642"/>
    <mergeCell ref="CE1641:CM1642"/>
    <mergeCell ref="CN1641:CV1642"/>
    <mergeCell ref="CW1641:DE1642"/>
    <mergeCell ref="DF1641:DN1642"/>
    <mergeCell ref="P1642:BC1642"/>
    <mergeCell ref="P1607:DU1607"/>
    <mergeCell ref="P1608:DU1608"/>
    <mergeCell ref="J1610:BL1610"/>
    <mergeCell ref="P1612:DU1612"/>
    <mergeCell ref="P1613:DU1613"/>
    <mergeCell ref="CS1635:CV1636"/>
    <mergeCell ref="CW1635:DA1636"/>
    <mergeCell ref="DB1635:DE1636"/>
    <mergeCell ref="P1635:BC1635"/>
    <mergeCell ref="P1636:BC1636"/>
    <mergeCell ref="P1637:BC1637"/>
    <mergeCell ref="P1638:BC1638"/>
    <mergeCell ref="BD1637:BL1638"/>
    <mergeCell ref="BM1637:BU1638"/>
    <mergeCell ref="BV1637:CD1638"/>
    <mergeCell ref="CE1637:CM1638"/>
    <mergeCell ref="CN1637:CV1638"/>
    <mergeCell ref="CW1637:DE1638"/>
    <mergeCell ref="P1617:DU1617"/>
    <mergeCell ref="P1619:DU1619"/>
    <mergeCell ref="P1620:DU1620"/>
    <mergeCell ref="P1618:DU1618"/>
    <mergeCell ref="P1621:DU1621"/>
    <mergeCell ref="BH1622:BL1622"/>
    <mergeCell ref="BM1622:BQ1622"/>
    <mergeCell ref="BR1622:BV1622"/>
    <mergeCell ref="DF1637:DN1638"/>
    <mergeCell ref="P1630:DU1630"/>
    <mergeCell ref="P1631:DU1631"/>
    <mergeCell ref="DF1635:DN1636"/>
    <mergeCell ref="BI1635:BL1636"/>
    <mergeCell ref="BD1635:BH1636"/>
    <mergeCell ref="P1563:DU1563"/>
    <mergeCell ref="P1564:DU1564"/>
    <mergeCell ref="P1565:DU1565"/>
    <mergeCell ref="P1569:DU1569"/>
    <mergeCell ref="P1570:DU1570"/>
    <mergeCell ref="P1571:DU1571"/>
    <mergeCell ref="P1572:DU1572"/>
    <mergeCell ref="BH1575:BL1575"/>
    <mergeCell ref="BM1575:BQ1575"/>
    <mergeCell ref="BR1575:BV1575"/>
    <mergeCell ref="P1573:DU1573"/>
    <mergeCell ref="AV1577:CE1577"/>
    <mergeCell ref="AV1534:CE1534"/>
    <mergeCell ref="AV1624:CE1624"/>
    <mergeCell ref="J1626:BL1626"/>
    <mergeCell ref="P1628:DU1628"/>
    <mergeCell ref="P1629:DU1629"/>
    <mergeCell ref="P1549:DU1549"/>
    <mergeCell ref="P1550:DU1550"/>
    <mergeCell ref="P1551:DU1551"/>
    <mergeCell ref="P1552:DU1552"/>
    <mergeCell ref="P1553:DU1553"/>
    <mergeCell ref="J1544:AE1544"/>
    <mergeCell ref="P1594:DU1594"/>
    <mergeCell ref="P1595:DU1595"/>
    <mergeCell ref="P1596:DU1596"/>
    <mergeCell ref="J1598:BL1598"/>
    <mergeCell ref="P1600:DU1600"/>
    <mergeCell ref="P1601:DU1601"/>
    <mergeCell ref="P1602:DU1602"/>
    <mergeCell ref="J1604:BL1604"/>
    <mergeCell ref="P1606:DU1606"/>
    <mergeCell ref="G1522:AI1522"/>
    <mergeCell ref="AS1522:BU1522"/>
    <mergeCell ref="AS1523:BU1523"/>
    <mergeCell ref="G1523:AI1523"/>
    <mergeCell ref="BH1530:BL1530"/>
    <mergeCell ref="BM1530:BQ1530"/>
    <mergeCell ref="BR1530:BV1530"/>
    <mergeCell ref="I1536:T1536"/>
    <mergeCell ref="N1540:DR1540"/>
    <mergeCell ref="J1615:BL1615"/>
    <mergeCell ref="P1581:DU1581"/>
    <mergeCell ref="P1582:DU1582"/>
    <mergeCell ref="P1583:DU1583"/>
    <mergeCell ref="P1587:DU1587"/>
    <mergeCell ref="P1588:DU1588"/>
    <mergeCell ref="J1579:BL1579"/>
    <mergeCell ref="J1585:BL1585"/>
    <mergeCell ref="P1589:DU1589"/>
    <mergeCell ref="P1590:DU1590"/>
    <mergeCell ref="J1592:BL1592"/>
    <mergeCell ref="P1557:DU1557"/>
    <mergeCell ref="P1558:DU1558"/>
    <mergeCell ref="P1559:DU1559"/>
    <mergeCell ref="P1560:DU1560"/>
    <mergeCell ref="P1561:DU1561"/>
    <mergeCell ref="P1562:DU1562"/>
    <mergeCell ref="CE1522:CX1522"/>
    <mergeCell ref="CE1523:CX1523"/>
    <mergeCell ref="CE1524:CX1524"/>
    <mergeCell ref="CE1525:CX1525"/>
    <mergeCell ref="CE1526:CX1526"/>
    <mergeCell ref="CE1527:CX1527"/>
    <mergeCell ref="CO1507:DV1508"/>
    <mergeCell ref="AZ1513:CC1513"/>
    <mergeCell ref="AX1516:BD1516"/>
    <mergeCell ref="BE1516:BL1516"/>
    <mergeCell ref="BM1516:BO1516"/>
    <mergeCell ref="BP1516:BT1516"/>
    <mergeCell ref="BU1516:BW1516"/>
    <mergeCell ref="BX1516:CE1516"/>
    <mergeCell ref="AZ1514:CC1514"/>
    <mergeCell ref="BH16:BO17"/>
    <mergeCell ref="N1538:DU1538"/>
    <mergeCell ref="N1539:DU1539"/>
    <mergeCell ref="N1541:DU1541"/>
    <mergeCell ref="N1542:DU1542"/>
    <mergeCell ref="P1546:DU1546"/>
    <mergeCell ref="P1547:DU1547"/>
    <mergeCell ref="P1548:DU1548"/>
    <mergeCell ref="AX1507:BD1507"/>
    <mergeCell ref="BE1507:BL1507"/>
    <mergeCell ref="BM1507:BO1507"/>
    <mergeCell ref="BP1507:BT1507"/>
    <mergeCell ref="BU1507:BW1507"/>
    <mergeCell ref="BX1507:CE1507"/>
    <mergeCell ref="AX1509:BD1509"/>
    <mergeCell ref="BE1509:BJ1509"/>
    <mergeCell ref="BK1509:BM1509"/>
    <mergeCell ref="BN1509:BT1509"/>
    <mergeCell ref="BU1509:BW1509"/>
    <mergeCell ref="BX1509:CE1509"/>
    <mergeCell ref="AX1508:BD1508"/>
    <mergeCell ref="BE1508:BL1508"/>
    <mergeCell ref="BM1508:BO1508"/>
    <mergeCell ref="BP1508:BT1508"/>
    <mergeCell ref="BU1508:BW1508"/>
    <mergeCell ref="BX1508:CE1508"/>
    <mergeCell ref="DO1495:DV1495"/>
    <mergeCell ref="AX1515:BD1515"/>
    <mergeCell ref="BE1515:BL1515"/>
    <mergeCell ref="BM1515:BO1515"/>
    <mergeCell ref="BP1515:BT1515"/>
    <mergeCell ref="BU1515:BW1515"/>
    <mergeCell ref="BX1515:CE1515"/>
    <mergeCell ref="AX1517:BD1517"/>
    <mergeCell ref="BE1517:BJ1517"/>
    <mergeCell ref="BK1517:BM1517"/>
    <mergeCell ref="BN1517:BT1517"/>
    <mergeCell ref="BU1517:BW1517"/>
    <mergeCell ref="BX1517:CE1517"/>
    <mergeCell ref="CO1503:CU1504"/>
    <mergeCell ref="CV1503:DC1504"/>
    <mergeCell ref="DD1503:DF1504"/>
    <mergeCell ref="DG1503:DK1504"/>
    <mergeCell ref="DL1503:DN1504"/>
    <mergeCell ref="AX1497:BD1497"/>
    <mergeCell ref="BE1497:BJ1497"/>
    <mergeCell ref="BK1497:BM1497"/>
    <mergeCell ref="BN1497:BT1497"/>
    <mergeCell ref="BU1497:BW1497"/>
    <mergeCell ref="BX1497:CE1497"/>
    <mergeCell ref="AX1496:BD1496"/>
    <mergeCell ref="BE1496:BL1496"/>
    <mergeCell ref="BM1496:BO1496"/>
    <mergeCell ref="BP1496:BT1496"/>
    <mergeCell ref="BU1496:BW1496"/>
    <mergeCell ref="AZ1505:CC1505"/>
    <mergeCell ref="AZ1506:CC1506"/>
    <mergeCell ref="G1505:M1505"/>
    <mergeCell ref="N1505:U1505"/>
    <mergeCell ref="V1505:X1505"/>
    <mergeCell ref="Y1505:AC1505"/>
    <mergeCell ref="AD1505:AF1505"/>
    <mergeCell ref="AG1505:AN1505"/>
    <mergeCell ref="CQ1481:DT1481"/>
    <mergeCell ref="CO1482:CU1483"/>
    <mergeCell ref="CV1482:DC1483"/>
    <mergeCell ref="DD1482:DF1483"/>
    <mergeCell ref="DG1482:DK1483"/>
    <mergeCell ref="DL1482:DN1483"/>
    <mergeCell ref="DO1482:DV1483"/>
    <mergeCell ref="CO1484:CU1484"/>
    <mergeCell ref="CV1484:DV1484"/>
    <mergeCell ref="CQ1488:DT1488"/>
    <mergeCell ref="G1498:M1499"/>
    <mergeCell ref="N1498:U1499"/>
    <mergeCell ref="V1498:X1499"/>
    <mergeCell ref="Y1498:AC1499"/>
    <mergeCell ref="AD1498:AF1499"/>
    <mergeCell ref="AG1498:AN1499"/>
    <mergeCell ref="DO1503:DV1504"/>
    <mergeCell ref="CO1501:CU1502"/>
    <mergeCell ref="CV1501:DC1502"/>
    <mergeCell ref="DD1501:DF1502"/>
    <mergeCell ref="DG1501:DK1502"/>
    <mergeCell ref="DL1501:DN1502"/>
    <mergeCell ref="DO1501:DV1502"/>
    <mergeCell ref="G1503:M1504"/>
    <mergeCell ref="N1503:U1504"/>
    <mergeCell ref="V1503:X1504"/>
    <mergeCell ref="Y1503:AC1504"/>
    <mergeCell ref="AD1503:AF1504"/>
    <mergeCell ref="AG1503:AN1504"/>
    <mergeCell ref="I1501:AL1502"/>
    <mergeCell ref="G1493:M1493"/>
    <mergeCell ref="N1493:U1493"/>
    <mergeCell ref="V1493:X1493"/>
    <mergeCell ref="Y1493:AC1493"/>
    <mergeCell ref="AD1493:AF1493"/>
    <mergeCell ref="AG1493:AN1493"/>
    <mergeCell ref="I1497:AL1497"/>
    <mergeCell ref="CO1493:DV1493"/>
    <mergeCell ref="CQ1500:DT1500"/>
    <mergeCell ref="BX1496:CE1496"/>
    <mergeCell ref="CO1489:CU1490"/>
    <mergeCell ref="CV1489:DC1490"/>
    <mergeCell ref="DD1489:DF1490"/>
    <mergeCell ref="DG1489:DK1490"/>
    <mergeCell ref="DL1489:DN1490"/>
    <mergeCell ref="DO1489:DV1490"/>
    <mergeCell ref="CO1491:DV1492"/>
    <mergeCell ref="DG1494:DK1494"/>
    <mergeCell ref="DL1494:DN1494"/>
    <mergeCell ref="DO1494:DV1494"/>
    <mergeCell ref="CO1495:CU1495"/>
    <mergeCell ref="CV1495:DC1495"/>
    <mergeCell ref="DD1495:DF1495"/>
    <mergeCell ref="DG1495:DK1495"/>
    <mergeCell ref="DL1495:DN1495"/>
    <mergeCell ref="G1500:M1500"/>
    <mergeCell ref="N1500:U1500"/>
    <mergeCell ref="V1500:X1500"/>
    <mergeCell ref="Y1500:AC1500"/>
    <mergeCell ref="AD1500:AF1500"/>
    <mergeCell ref="AG1500:AN1500"/>
    <mergeCell ref="CO1494:CU1494"/>
    <mergeCell ref="CV1494:DC1494"/>
    <mergeCell ref="DD1494:DF1494"/>
    <mergeCell ref="AX1486:BD1487"/>
    <mergeCell ref="BE1486:BL1487"/>
    <mergeCell ref="BM1486:BO1487"/>
    <mergeCell ref="BP1486:BT1487"/>
    <mergeCell ref="BU1486:BW1487"/>
    <mergeCell ref="BX1486:CE1487"/>
    <mergeCell ref="G1491:M1492"/>
    <mergeCell ref="N1491:U1492"/>
    <mergeCell ref="V1491:X1492"/>
    <mergeCell ref="Y1491:AC1492"/>
    <mergeCell ref="AD1491:AF1492"/>
    <mergeCell ref="AG1491:AN1492"/>
    <mergeCell ref="AZ1494:CC1494"/>
    <mergeCell ref="AX1495:BD1495"/>
    <mergeCell ref="BE1495:BL1495"/>
    <mergeCell ref="BM1495:BO1495"/>
    <mergeCell ref="BP1495:BT1495"/>
    <mergeCell ref="BU1495:BW1495"/>
    <mergeCell ref="BX1495:CE1495"/>
    <mergeCell ref="I1489:AL1490"/>
    <mergeCell ref="I1481:AL1481"/>
    <mergeCell ref="G1482:M1483"/>
    <mergeCell ref="N1482:U1483"/>
    <mergeCell ref="V1482:X1483"/>
    <mergeCell ref="Y1482:AC1483"/>
    <mergeCell ref="AD1482:AF1483"/>
    <mergeCell ref="AG1482:AN1483"/>
    <mergeCell ref="G1484:M1484"/>
    <mergeCell ref="N1484:U1484"/>
    <mergeCell ref="V1484:X1484"/>
    <mergeCell ref="Y1484:AC1484"/>
    <mergeCell ref="AD1484:AF1484"/>
    <mergeCell ref="AG1484:AN1484"/>
    <mergeCell ref="I1475:AL1475"/>
    <mergeCell ref="AZ1475:CC1475"/>
    <mergeCell ref="CQ1475:DT1475"/>
    <mergeCell ref="G1476:M1477"/>
    <mergeCell ref="N1476:U1477"/>
    <mergeCell ref="V1476:X1477"/>
    <mergeCell ref="Y1476:AC1477"/>
    <mergeCell ref="AD1476:AF1477"/>
    <mergeCell ref="AG1476:AN1477"/>
    <mergeCell ref="AX1476:BD1477"/>
    <mergeCell ref="AX1478:BD1478"/>
    <mergeCell ref="BE1478:BL1478"/>
    <mergeCell ref="BM1478:BO1478"/>
    <mergeCell ref="BP1478:BT1478"/>
    <mergeCell ref="BU1478:BW1478"/>
    <mergeCell ref="BX1478:CE1478"/>
    <mergeCell ref="CO1478:CU1478"/>
    <mergeCell ref="CV1478:DC1478"/>
    <mergeCell ref="DD1478:DF1478"/>
    <mergeCell ref="DG1478:DK1478"/>
    <mergeCell ref="DL1478:DN1478"/>
    <mergeCell ref="DO1478:DV1478"/>
    <mergeCell ref="AU1060:AZ1060"/>
    <mergeCell ref="BA1060:BF1060"/>
    <mergeCell ref="BG1060:DX1060"/>
    <mergeCell ref="AU1061:AZ1061"/>
    <mergeCell ref="BA1061:BF1061"/>
    <mergeCell ref="BG1061:DX1061"/>
    <mergeCell ref="AU1062:AZ1062"/>
    <mergeCell ref="BA1062:BF1062"/>
    <mergeCell ref="BG1062:DX1062"/>
    <mergeCell ref="BH1065:BL1065"/>
    <mergeCell ref="BM1065:BQ1065"/>
    <mergeCell ref="BR1065:BV1065"/>
    <mergeCell ref="DK1462:DS1463"/>
    <mergeCell ref="DT1462:DW1463"/>
    <mergeCell ref="BH1363:BL1363"/>
    <mergeCell ref="BM1363:BQ1363"/>
    <mergeCell ref="BR1363:BV1363"/>
    <mergeCell ref="AI1351:BA1351"/>
    <mergeCell ref="BB1351:BW1351"/>
    <mergeCell ref="BX1351:CT1351"/>
    <mergeCell ref="CU1351:DF1351"/>
    <mergeCell ref="DG1351:DW1351"/>
    <mergeCell ref="AI1352:BA1352"/>
    <mergeCell ref="BB1352:BW1352"/>
    <mergeCell ref="BX1352:CT1352"/>
    <mergeCell ref="CU1352:DF1352"/>
    <mergeCell ref="DG1345:DW1345"/>
    <mergeCell ref="DG1320:DW1321"/>
    <mergeCell ref="AI1320:DF1320"/>
    <mergeCell ref="I1058:AK1059"/>
    <mergeCell ref="AU1058:AZ1058"/>
    <mergeCell ref="BA1058:BF1058"/>
    <mergeCell ref="BG1058:DX1058"/>
    <mergeCell ref="AU1059:AZ1059"/>
    <mergeCell ref="BA1059:BF1059"/>
    <mergeCell ref="BG1059:DX1059"/>
    <mergeCell ref="AE1460:BF1461"/>
    <mergeCell ref="BG1460:CH1461"/>
    <mergeCell ref="CI1460:DJ1461"/>
    <mergeCell ref="DK1460:DW1461"/>
    <mergeCell ref="C1462:AD1463"/>
    <mergeCell ref="AE1462:BF1463"/>
    <mergeCell ref="BG1462:CH1463"/>
    <mergeCell ref="CI1462:DJ1463"/>
    <mergeCell ref="DG1476:DK1477"/>
    <mergeCell ref="DL1476:DN1477"/>
    <mergeCell ref="DO1476:DV1477"/>
    <mergeCell ref="S1361:AH1361"/>
    <mergeCell ref="AI1361:BA1361"/>
    <mergeCell ref="BB1361:BW1361"/>
    <mergeCell ref="BX1361:CT1361"/>
    <mergeCell ref="CU1361:DF1361"/>
    <mergeCell ref="DG1361:DW1361"/>
    <mergeCell ref="C1322:R1323"/>
    <mergeCell ref="C1324:R1325"/>
    <mergeCell ref="C1326:R1327"/>
    <mergeCell ref="C1358:R1358"/>
    <mergeCell ref="C1354:R1354"/>
    <mergeCell ref="C1356:R1356"/>
    <mergeCell ref="C1348:R1348"/>
    <mergeCell ref="C1350:R1350"/>
    <mergeCell ref="AU1045:AZ1045"/>
    <mergeCell ref="BA1045:BF1045"/>
    <mergeCell ref="BG1045:DX1045"/>
    <mergeCell ref="AU1046:AZ1046"/>
    <mergeCell ref="BA1046:BF1046"/>
    <mergeCell ref="BG1046:DX1046"/>
    <mergeCell ref="AU1049:AZ1049"/>
    <mergeCell ref="BA1049:DX1049"/>
    <mergeCell ref="I1050:AK1051"/>
    <mergeCell ref="AU1050:AZ1050"/>
    <mergeCell ref="BA1050:BF1050"/>
    <mergeCell ref="BG1050:DX1050"/>
    <mergeCell ref="AU1051:AZ1051"/>
    <mergeCell ref="BA1051:BF1051"/>
    <mergeCell ref="BG1051:DX1051"/>
    <mergeCell ref="G1478:M1478"/>
    <mergeCell ref="N1478:U1478"/>
    <mergeCell ref="V1478:X1478"/>
    <mergeCell ref="Y1478:AC1478"/>
    <mergeCell ref="AD1478:AF1478"/>
    <mergeCell ref="AG1478:AN1478"/>
    <mergeCell ref="AU1052:AZ1052"/>
    <mergeCell ref="BA1052:BF1052"/>
    <mergeCell ref="BG1052:DX1052"/>
    <mergeCell ref="AU1053:AZ1053"/>
    <mergeCell ref="BA1053:BF1053"/>
    <mergeCell ref="BG1053:DX1053"/>
    <mergeCell ref="AU1054:AZ1054"/>
    <mergeCell ref="BA1054:BF1054"/>
    <mergeCell ref="BG1054:DX1054"/>
    <mergeCell ref="AU1057:AZ1057"/>
    <mergeCell ref="BA1057:DX1057"/>
    <mergeCell ref="AU1037:AZ1037"/>
    <mergeCell ref="BA1037:BF1037"/>
    <mergeCell ref="BG1037:DX1037"/>
    <mergeCell ref="AU1038:AZ1038"/>
    <mergeCell ref="BA1038:BF1038"/>
    <mergeCell ref="BG1038:DX1038"/>
    <mergeCell ref="AU1041:AZ1041"/>
    <mergeCell ref="BA1041:DX1041"/>
    <mergeCell ref="I1042:AK1043"/>
    <mergeCell ref="AU1042:AZ1042"/>
    <mergeCell ref="BA1042:BF1042"/>
    <mergeCell ref="BG1042:DX1042"/>
    <mergeCell ref="AU1043:AZ1043"/>
    <mergeCell ref="BA1043:BF1043"/>
    <mergeCell ref="BG1043:DX1043"/>
    <mergeCell ref="AU1044:AZ1044"/>
    <mergeCell ref="BA1044:BF1044"/>
    <mergeCell ref="BG1044:DX1044"/>
    <mergeCell ref="BA1028:BF1028"/>
    <mergeCell ref="BG1028:DX1028"/>
    <mergeCell ref="AU1029:AZ1029"/>
    <mergeCell ref="BA1029:BF1029"/>
    <mergeCell ref="BG1029:DX1029"/>
    <mergeCell ref="AU1033:AZ1033"/>
    <mergeCell ref="BA1033:DX1033"/>
    <mergeCell ref="I1034:AK1035"/>
    <mergeCell ref="AU1034:AZ1034"/>
    <mergeCell ref="BA1034:BF1034"/>
    <mergeCell ref="BG1034:DX1034"/>
    <mergeCell ref="AU1035:AZ1035"/>
    <mergeCell ref="BA1035:BF1035"/>
    <mergeCell ref="BG1035:DX1035"/>
    <mergeCell ref="AU1036:AZ1036"/>
    <mergeCell ref="BA1036:BF1036"/>
    <mergeCell ref="BG1036:DX1036"/>
    <mergeCell ref="C1346:R1346"/>
    <mergeCell ref="C1347:R1347"/>
    <mergeCell ref="BG1018:DX1018"/>
    <mergeCell ref="AU1019:AZ1019"/>
    <mergeCell ref="BA1019:BF1019"/>
    <mergeCell ref="BG1019:DX1019"/>
    <mergeCell ref="AU1022:AZ1022"/>
    <mergeCell ref="BA1022:DX1022"/>
    <mergeCell ref="I1023:AK1024"/>
    <mergeCell ref="AU1023:AZ1023"/>
    <mergeCell ref="BA1023:BF1023"/>
    <mergeCell ref="BG1023:DX1023"/>
    <mergeCell ref="AU1024:AZ1024"/>
    <mergeCell ref="BA1024:BF1024"/>
    <mergeCell ref="BG1024:DX1024"/>
    <mergeCell ref="AU1025:AZ1025"/>
    <mergeCell ref="BA1025:BF1025"/>
    <mergeCell ref="BG1025:DX1025"/>
    <mergeCell ref="C1336:R1337"/>
    <mergeCell ref="CU1342:DF1342"/>
    <mergeCell ref="DG1342:DW1342"/>
    <mergeCell ref="S1343:AH1343"/>
    <mergeCell ref="AI1343:BA1343"/>
    <mergeCell ref="BB1343:BW1343"/>
    <mergeCell ref="BX1343:CT1343"/>
    <mergeCell ref="CU1343:DF1343"/>
    <mergeCell ref="DG1343:DW1343"/>
    <mergeCell ref="S1345:AH1345"/>
    <mergeCell ref="AI1345:BA1345"/>
    <mergeCell ref="BB1345:BW1345"/>
    <mergeCell ref="BX1345:CT1345"/>
    <mergeCell ref="CU1345:DF1345"/>
    <mergeCell ref="BB1359:BW1359"/>
    <mergeCell ref="BX1359:CT1359"/>
    <mergeCell ref="CU1359:DF1359"/>
    <mergeCell ref="DG1359:DW1359"/>
    <mergeCell ref="S1350:AH1350"/>
    <mergeCell ref="AI1350:BA1350"/>
    <mergeCell ref="BB1350:BW1350"/>
    <mergeCell ref="BX1350:CT1350"/>
    <mergeCell ref="CU1350:DF1350"/>
    <mergeCell ref="DG1350:DW1350"/>
    <mergeCell ref="S1353:AH1353"/>
    <mergeCell ref="AI1353:BA1353"/>
    <mergeCell ref="BB1353:BW1353"/>
    <mergeCell ref="BX1353:CT1353"/>
    <mergeCell ref="CU1353:DF1353"/>
    <mergeCell ref="DG1353:DW1353"/>
    <mergeCell ref="S1354:AH1354"/>
    <mergeCell ref="AI1354:BA1354"/>
    <mergeCell ref="BB1354:BW1354"/>
    <mergeCell ref="BX1354:CT1354"/>
    <mergeCell ref="CU1354:DF1354"/>
    <mergeCell ref="DG1354:DW1354"/>
    <mergeCell ref="DG1352:DW1352"/>
    <mergeCell ref="S1360:AH1360"/>
    <mergeCell ref="AI1360:BA1360"/>
    <mergeCell ref="BB1360:BW1360"/>
    <mergeCell ref="BX1360:CT1360"/>
    <mergeCell ref="CU1360:DF1360"/>
    <mergeCell ref="DG1360:DW1360"/>
    <mergeCell ref="S1355:AH1355"/>
    <mergeCell ref="AI1355:BA1355"/>
    <mergeCell ref="BB1355:BW1355"/>
    <mergeCell ref="BX1355:CT1355"/>
    <mergeCell ref="CU1355:DF1355"/>
    <mergeCell ref="DG1355:DW1355"/>
    <mergeCell ref="S1356:AH1356"/>
    <mergeCell ref="AI1356:BA1356"/>
    <mergeCell ref="BB1356:BW1356"/>
    <mergeCell ref="BX1356:CT1356"/>
    <mergeCell ref="CU1356:DF1356"/>
    <mergeCell ref="DG1356:DW1356"/>
    <mergeCell ref="S1357:AH1357"/>
    <mergeCell ref="AI1357:BA1357"/>
    <mergeCell ref="BB1357:BW1357"/>
    <mergeCell ref="BX1357:CT1357"/>
    <mergeCell ref="CU1357:DF1357"/>
    <mergeCell ref="DG1357:DW1357"/>
    <mergeCell ref="S1358:AH1358"/>
    <mergeCell ref="AI1358:BA1358"/>
    <mergeCell ref="BB1358:BW1358"/>
    <mergeCell ref="BX1358:CT1358"/>
    <mergeCell ref="CU1358:DF1358"/>
    <mergeCell ref="DG1358:DW1358"/>
    <mergeCell ref="S1359:AH1359"/>
    <mergeCell ref="AI1359:BA1359"/>
    <mergeCell ref="S1349:AH1349"/>
    <mergeCell ref="AI1349:BA1349"/>
    <mergeCell ref="BB1349:BW1349"/>
    <mergeCell ref="BX1349:CT1349"/>
    <mergeCell ref="CU1349:DF1349"/>
    <mergeCell ref="DG1349:DW1349"/>
    <mergeCell ref="S1346:AH1346"/>
    <mergeCell ref="AI1346:BA1346"/>
    <mergeCell ref="BB1346:BW1346"/>
    <mergeCell ref="BX1346:CT1346"/>
    <mergeCell ref="CU1346:DF1346"/>
    <mergeCell ref="DG1346:DW1346"/>
    <mergeCell ref="S1347:AH1347"/>
    <mergeCell ref="AI1347:BA1347"/>
    <mergeCell ref="BB1347:BW1347"/>
    <mergeCell ref="BX1347:CT1347"/>
    <mergeCell ref="CU1347:DF1347"/>
    <mergeCell ref="DG1347:DW1347"/>
    <mergeCell ref="S1337:AH1337"/>
    <mergeCell ref="AI1337:BA1337"/>
    <mergeCell ref="BB1337:BW1337"/>
    <mergeCell ref="BX1337:CT1337"/>
    <mergeCell ref="CU1337:DF1337"/>
    <mergeCell ref="DG1337:DW1337"/>
    <mergeCell ref="S1338:AH1338"/>
    <mergeCell ref="AI1338:BA1338"/>
    <mergeCell ref="BB1338:BW1338"/>
    <mergeCell ref="BX1338:CT1338"/>
    <mergeCell ref="CU1338:DF1338"/>
    <mergeCell ref="DG1338:DW1338"/>
    <mergeCell ref="S1348:AH1348"/>
    <mergeCell ref="AI1348:BA1348"/>
    <mergeCell ref="BB1348:BW1348"/>
    <mergeCell ref="BX1348:CT1348"/>
    <mergeCell ref="CU1348:DF1348"/>
    <mergeCell ref="DG1348:DW1348"/>
    <mergeCell ref="S1339:AH1339"/>
    <mergeCell ref="AI1339:BA1339"/>
    <mergeCell ref="BB1339:BW1339"/>
    <mergeCell ref="BX1339:CT1339"/>
    <mergeCell ref="CU1339:DF1339"/>
    <mergeCell ref="DG1339:DW1339"/>
    <mergeCell ref="S1344:AH1344"/>
    <mergeCell ref="AI1344:BA1344"/>
    <mergeCell ref="BB1344:BW1344"/>
    <mergeCell ref="BX1344:CT1344"/>
    <mergeCell ref="CU1344:DF1344"/>
    <mergeCell ref="DG1344:DW1344"/>
    <mergeCell ref="BB1340:BW1340"/>
    <mergeCell ref="BX1340:CT1340"/>
    <mergeCell ref="S1334:AH1334"/>
    <mergeCell ref="AI1334:BA1334"/>
    <mergeCell ref="BB1334:BW1334"/>
    <mergeCell ref="BX1334:CT1334"/>
    <mergeCell ref="CU1334:DF1334"/>
    <mergeCell ref="DG1334:DW1334"/>
    <mergeCell ref="S1335:AH1335"/>
    <mergeCell ref="AI1335:BA1335"/>
    <mergeCell ref="BB1335:BW1335"/>
    <mergeCell ref="BX1335:CT1335"/>
    <mergeCell ref="CU1335:DF1335"/>
    <mergeCell ref="DG1335:DW1335"/>
    <mergeCell ref="S1336:AH1336"/>
    <mergeCell ref="AI1336:BA1336"/>
    <mergeCell ref="BB1336:BW1336"/>
    <mergeCell ref="BX1336:CT1336"/>
    <mergeCell ref="CU1336:DF1336"/>
    <mergeCell ref="DG1336:DW1336"/>
    <mergeCell ref="CU1340:DF1340"/>
    <mergeCell ref="DG1340:DW1340"/>
    <mergeCell ref="S1341:AH1341"/>
    <mergeCell ref="AI1341:BA1341"/>
    <mergeCell ref="BB1341:BW1341"/>
    <mergeCell ref="BX1341:CT1341"/>
    <mergeCell ref="CU1341:DF1341"/>
    <mergeCell ref="DG1341:DW1341"/>
    <mergeCell ref="S1342:AH1342"/>
    <mergeCell ref="AI1342:BA1342"/>
    <mergeCell ref="BB1342:BW1342"/>
    <mergeCell ref="BX1342:CT1342"/>
    <mergeCell ref="S1340:AH1340"/>
    <mergeCell ref="AI1340:BA1340"/>
    <mergeCell ref="S1331:AH1331"/>
    <mergeCell ref="AI1331:BA1331"/>
    <mergeCell ref="BB1331:BW1331"/>
    <mergeCell ref="BX1331:CT1331"/>
    <mergeCell ref="CU1331:DF1331"/>
    <mergeCell ref="DG1331:DW1331"/>
    <mergeCell ref="S1332:AH1332"/>
    <mergeCell ref="AI1332:BA1332"/>
    <mergeCell ref="BB1332:BW1332"/>
    <mergeCell ref="BX1332:CT1332"/>
    <mergeCell ref="CU1332:DF1332"/>
    <mergeCell ref="DG1332:DW1332"/>
    <mergeCell ref="S1333:AH1333"/>
    <mergeCell ref="AI1333:BA1333"/>
    <mergeCell ref="BB1333:BW1333"/>
    <mergeCell ref="BX1333:CT1333"/>
    <mergeCell ref="CU1333:DF1333"/>
    <mergeCell ref="DG1333:DW1333"/>
    <mergeCell ref="S1328:AH1328"/>
    <mergeCell ref="AI1328:BA1328"/>
    <mergeCell ref="BB1328:BW1328"/>
    <mergeCell ref="BX1328:CT1328"/>
    <mergeCell ref="CU1328:DF1328"/>
    <mergeCell ref="DG1328:DW1328"/>
    <mergeCell ref="S1329:AH1329"/>
    <mergeCell ref="AI1329:BA1329"/>
    <mergeCell ref="BB1329:BW1329"/>
    <mergeCell ref="BX1329:CT1329"/>
    <mergeCell ref="CU1329:DF1329"/>
    <mergeCell ref="DG1329:DW1329"/>
    <mergeCell ref="S1330:AH1330"/>
    <mergeCell ref="AI1330:BA1330"/>
    <mergeCell ref="BB1330:BW1330"/>
    <mergeCell ref="BX1330:CT1330"/>
    <mergeCell ref="CU1330:DF1330"/>
    <mergeCell ref="DG1330:DW1330"/>
    <mergeCell ref="S1325:AH1325"/>
    <mergeCell ref="AI1325:BA1325"/>
    <mergeCell ref="BB1325:BW1325"/>
    <mergeCell ref="BX1325:CT1325"/>
    <mergeCell ref="CU1325:DF1325"/>
    <mergeCell ref="DG1325:DW1325"/>
    <mergeCell ref="S1326:AH1326"/>
    <mergeCell ref="AI1326:BA1326"/>
    <mergeCell ref="BB1326:BW1326"/>
    <mergeCell ref="BX1326:CT1326"/>
    <mergeCell ref="CU1326:DF1326"/>
    <mergeCell ref="DG1326:DW1326"/>
    <mergeCell ref="S1327:AH1327"/>
    <mergeCell ref="AI1327:BA1327"/>
    <mergeCell ref="BB1327:BW1327"/>
    <mergeCell ref="BX1327:CT1327"/>
    <mergeCell ref="CU1327:DF1327"/>
    <mergeCell ref="DG1327:DW1327"/>
    <mergeCell ref="AI1322:BA1322"/>
    <mergeCell ref="BB1322:BW1322"/>
    <mergeCell ref="BX1322:CT1322"/>
    <mergeCell ref="CU1322:DF1322"/>
    <mergeCell ref="DG1322:DW1322"/>
    <mergeCell ref="S1322:AH1322"/>
    <mergeCell ref="S1323:AH1323"/>
    <mergeCell ref="AI1323:BA1323"/>
    <mergeCell ref="BB1323:BW1323"/>
    <mergeCell ref="BX1323:CT1323"/>
    <mergeCell ref="CU1323:DF1323"/>
    <mergeCell ref="DG1323:DW1323"/>
    <mergeCell ref="S1324:AH1324"/>
    <mergeCell ref="AI1324:BA1324"/>
    <mergeCell ref="BB1324:BW1324"/>
    <mergeCell ref="BX1324:CT1324"/>
    <mergeCell ref="CU1324:DF1324"/>
    <mergeCell ref="DG1324:DW1324"/>
    <mergeCell ref="AQ1298:BN1298"/>
    <mergeCell ref="AQ1299:BN1299"/>
    <mergeCell ref="AQ1300:BN1300"/>
    <mergeCell ref="C1320:R1321"/>
    <mergeCell ref="S1320:AH1321"/>
    <mergeCell ref="AI1321:BA1321"/>
    <mergeCell ref="BB1321:BW1321"/>
    <mergeCell ref="CU1321:DF1321"/>
    <mergeCell ref="BX1321:CT1321"/>
    <mergeCell ref="BI1306:BM1306"/>
    <mergeCell ref="C1301:F1313"/>
    <mergeCell ref="AD1308:AP1308"/>
    <mergeCell ref="AD1309:AP1309"/>
    <mergeCell ref="AD1310:AP1310"/>
    <mergeCell ref="AD1311:AP1311"/>
    <mergeCell ref="AQ1308:AZ1308"/>
    <mergeCell ref="AQ1309:AZ1309"/>
    <mergeCell ref="AQ1310:AZ1310"/>
    <mergeCell ref="AQ1311:AZ1311"/>
    <mergeCell ref="BB1308:BH1308"/>
    <mergeCell ref="BI1308:BM1308"/>
    <mergeCell ref="BB1309:BH1309"/>
    <mergeCell ref="BI1309:BM1309"/>
    <mergeCell ref="BB1310:BH1310"/>
    <mergeCell ref="BI1310:BM1310"/>
    <mergeCell ref="BB1311:BH1311"/>
    <mergeCell ref="BI1311:BM1311"/>
    <mergeCell ref="AD1298:AP1298"/>
    <mergeCell ref="K1301:AC1301"/>
    <mergeCell ref="AD1301:AP1301"/>
    <mergeCell ref="AD1302:AP1302"/>
    <mergeCell ref="AD1303:AP1303"/>
    <mergeCell ref="AD1304:AP1304"/>
    <mergeCell ref="AD1305:AP1305"/>
    <mergeCell ref="AD1306:AP1306"/>
    <mergeCell ref="AQ1301:AZ1301"/>
    <mergeCell ref="AQ1302:AZ1302"/>
    <mergeCell ref="AQ1303:AZ1303"/>
    <mergeCell ref="AQ1304:AZ1304"/>
    <mergeCell ref="AQ1305:AZ1305"/>
    <mergeCell ref="AQ1306:AZ1306"/>
    <mergeCell ref="BB1301:BH1301"/>
    <mergeCell ref="BI1301:BM1301"/>
    <mergeCell ref="BB1302:BH1302"/>
    <mergeCell ref="BI1302:BM1302"/>
    <mergeCell ref="BB1303:BH1303"/>
    <mergeCell ref="BI1303:BM1303"/>
    <mergeCell ref="BB1304:BH1304"/>
    <mergeCell ref="BI1304:BM1304"/>
    <mergeCell ref="BB1305:BH1305"/>
    <mergeCell ref="BI1305:BM1305"/>
    <mergeCell ref="BB1306:BH1306"/>
    <mergeCell ref="C1279:J1281"/>
    <mergeCell ref="BB1247:BH1247"/>
    <mergeCell ref="BB1248:BH1248"/>
    <mergeCell ref="BB1249:BN1249"/>
    <mergeCell ref="AQ1289:AZ1289"/>
    <mergeCell ref="AQ1290:AZ1290"/>
    <mergeCell ref="BA1290:BG1290"/>
    <mergeCell ref="BH1290:BN1290"/>
    <mergeCell ref="BA1289:BG1289"/>
    <mergeCell ref="BH1289:BN1289"/>
    <mergeCell ref="K1295:AC1295"/>
    <mergeCell ref="AD1295:AP1295"/>
    <mergeCell ref="AD1296:AP1296"/>
    <mergeCell ref="AD1297:AP1297"/>
    <mergeCell ref="AQ1295:AZ1295"/>
    <mergeCell ref="AQ1296:AZ1296"/>
    <mergeCell ref="AQ1297:AZ1297"/>
    <mergeCell ref="BB1295:BH1295"/>
    <mergeCell ref="BI1295:BM1295"/>
    <mergeCell ref="BB1296:BH1296"/>
    <mergeCell ref="BI1296:BM1296"/>
    <mergeCell ref="BB1297:BH1297"/>
    <mergeCell ref="BI1297:BM1297"/>
    <mergeCell ref="BA1280:BN1280"/>
    <mergeCell ref="BA1281:BG1281"/>
    <mergeCell ref="BH1281:BN1281"/>
    <mergeCell ref="K1279:AC1281"/>
    <mergeCell ref="BI1269:BM1269"/>
    <mergeCell ref="BB1270:BH1270"/>
    <mergeCell ref="BI1270:BM1270"/>
    <mergeCell ref="C1289:F1300"/>
    <mergeCell ref="K1289:AC1289"/>
    <mergeCell ref="AD1289:AP1289"/>
    <mergeCell ref="AD1290:AP1290"/>
    <mergeCell ref="AD1240:AZ1242"/>
    <mergeCell ref="AQ1243:AZ1243"/>
    <mergeCell ref="AQ1244:AZ1244"/>
    <mergeCell ref="AQ1245:AZ1245"/>
    <mergeCell ref="AQ1246:AZ1246"/>
    <mergeCell ref="AQ1247:AZ1247"/>
    <mergeCell ref="AQ1248:AZ1248"/>
    <mergeCell ref="AQ1249:AZ1249"/>
    <mergeCell ref="AQ1250:AZ1250"/>
    <mergeCell ref="AQ1251:AZ1251"/>
    <mergeCell ref="BA1240:BN1240"/>
    <mergeCell ref="BA1241:BN1241"/>
    <mergeCell ref="BA1242:BN1242"/>
    <mergeCell ref="AQ1254:AZ1254"/>
    <mergeCell ref="AQ1255:AZ1255"/>
    <mergeCell ref="AQ1259:AZ1259"/>
    <mergeCell ref="AQ1260:AZ1260"/>
    <mergeCell ref="AQ1261:AZ1261"/>
    <mergeCell ref="AQ1262:AZ1262"/>
    <mergeCell ref="AQ1263:AZ1263"/>
    <mergeCell ref="AQ1264:AZ1264"/>
    <mergeCell ref="AQ1265:AZ1265"/>
    <mergeCell ref="AD1271:AP1271"/>
    <mergeCell ref="BB1268:BH1268"/>
    <mergeCell ref="BI1268:BM1268"/>
    <mergeCell ref="BB1269:BH1269"/>
    <mergeCell ref="AD1284:AP1284"/>
    <mergeCell ref="BB1282:BN1282"/>
    <mergeCell ref="BB1271:BH1271"/>
    <mergeCell ref="BI1271:BM1271"/>
    <mergeCell ref="BM1275:BQ1275"/>
    <mergeCell ref="BR1275:BV1275"/>
    <mergeCell ref="CQ1286:DP1286"/>
    <mergeCell ref="CQ1287:DP1287"/>
    <mergeCell ref="K1268:AC1268"/>
    <mergeCell ref="K1282:AC1282"/>
    <mergeCell ref="K1283:AC1283"/>
    <mergeCell ref="K1284:AC1284"/>
    <mergeCell ref="K1285:AC1285"/>
    <mergeCell ref="K1286:AC1286"/>
    <mergeCell ref="BB1284:BN1285"/>
    <mergeCell ref="AQ1268:AZ1268"/>
    <mergeCell ref="AQ1269:AZ1269"/>
    <mergeCell ref="AQ1270:AZ1270"/>
    <mergeCell ref="AQ1271:AZ1271"/>
    <mergeCell ref="AD1279:AZ1281"/>
    <mergeCell ref="AQ1282:AZ1282"/>
    <mergeCell ref="AQ1283:AZ1283"/>
    <mergeCell ref="AQ1284:AZ1284"/>
    <mergeCell ref="BA1279:BN1279"/>
    <mergeCell ref="BO1279:CP1281"/>
    <mergeCell ref="CQ1279:DP1281"/>
    <mergeCell ref="K1254:AC1254"/>
    <mergeCell ref="K1255:AC1255"/>
    <mergeCell ref="K1256:AC1256"/>
    <mergeCell ref="K1257:AC1257"/>
    <mergeCell ref="K1258:AC1258"/>
    <mergeCell ref="K1259:AC1259"/>
    <mergeCell ref="AD1254:AP1254"/>
    <mergeCell ref="AD1255:AP1255"/>
    <mergeCell ref="BI1254:BM1254"/>
    <mergeCell ref="BI1255:BM1255"/>
    <mergeCell ref="AD1259:AP1259"/>
    <mergeCell ref="DQ1279:DW1281"/>
    <mergeCell ref="AD1282:AP1282"/>
    <mergeCell ref="AD1283:AP1283"/>
    <mergeCell ref="BB1283:BH1283"/>
    <mergeCell ref="BI1283:BM1283"/>
    <mergeCell ref="BB1264:BH1264"/>
    <mergeCell ref="BI1264:BM1264"/>
    <mergeCell ref="BB1265:BH1265"/>
    <mergeCell ref="BI1265:BM1265"/>
    <mergeCell ref="BB1266:BH1266"/>
    <mergeCell ref="BI1266:BM1266"/>
    <mergeCell ref="BB1267:BH1267"/>
    <mergeCell ref="BI1267:BM1267"/>
    <mergeCell ref="BO1268:CP1268"/>
    <mergeCell ref="BO1269:CP1269"/>
    <mergeCell ref="AD1268:AP1268"/>
    <mergeCell ref="AD1269:AP1269"/>
    <mergeCell ref="AD1270:AP1270"/>
    <mergeCell ref="AQ1266:AZ1266"/>
    <mergeCell ref="AQ1267:AZ1267"/>
    <mergeCell ref="BH1275:BL1275"/>
    <mergeCell ref="BI1246:BM1246"/>
    <mergeCell ref="AR1230:BA1230"/>
    <mergeCell ref="BB1261:BH1261"/>
    <mergeCell ref="BI1261:BM1261"/>
    <mergeCell ref="BB1262:BH1262"/>
    <mergeCell ref="BI1262:BM1262"/>
    <mergeCell ref="BI1250:BM1250"/>
    <mergeCell ref="AD1251:AP1251"/>
    <mergeCell ref="K1252:W1252"/>
    <mergeCell ref="BI1251:BM1251"/>
    <mergeCell ref="K1240:AC1242"/>
    <mergeCell ref="K1243:AC1243"/>
    <mergeCell ref="K1247:AC1247"/>
    <mergeCell ref="K1251:AC1251"/>
    <mergeCell ref="BB1243:BH1243"/>
    <mergeCell ref="BB1244:BH1244"/>
    <mergeCell ref="BB1245:BN1245"/>
    <mergeCell ref="BB1246:BH1246"/>
    <mergeCell ref="AD1244:AP1244"/>
    <mergeCell ref="AD1245:AP1245"/>
    <mergeCell ref="AD1247:AP1247"/>
    <mergeCell ref="AD1248:AP1248"/>
    <mergeCell ref="AD1249:AP1249"/>
    <mergeCell ref="AD1250:AP1250"/>
    <mergeCell ref="BI1247:BM1247"/>
    <mergeCell ref="BI1248:BM1248"/>
    <mergeCell ref="BB1250:BH1250"/>
    <mergeCell ref="BB1251:BH1251"/>
    <mergeCell ref="BB1254:BH1254"/>
    <mergeCell ref="BB1255:BH1255"/>
    <mergeCell ref="BB1259:BH1259"/>
    <mergeCell ref="BI1259:BM1259"/>
    <mergeCell ref="DJ1231:DS1231"/>
    <mergeCell ref="BO1244:CP1244"/>
    <mergeCell ref="BO1245:CP1245"/>
    <mergeCell ref="BO1246:CP1246"/>
    <mergeCell ref="AD1246:AP1246"/>
    <mergeCell ref="DQ1240:DW1242"/>
    <mergeCell ref="BL1227:CE1227"/>
    <mergeCell ref="CF1227:CY1227"/>
    <mergeCell ref="CZ1227:DS1227"/>
    <mergeCell ref="BL1228:BP1228"/>
    <mergeCell ref="BQ1228:BU1228"/>
    <mergeCell ref="BV1228:BZ1228"/>
    <mergeCell ref="CA1228:CE1228"/>
    <mergeCell ref="CF1228:CJ1228"/>
    <mergeCell ref="CK1228:CO1228"/>
    <mergeCell ref="CP1228:CT1228"/>
    <mergeCell ref="CU1228:CY1228"/>
    <mergeCell ref="CZ1228:DD1228"/>
    <mergeCell ref="DE1228:DI1228"/>
    <mergeCell ref="DJ1228:DN1228"/>
    <mergeCell ref="DO1228:DS1228"/>
    <mergeCell ref="BL1229:BP1229"/>
    <mergeCell ref="BQ1229:BU1229"/>
    <mergeCell ref="BV1229:BZ1229"/>
    <mergeCell ref="CA1229:CE1229"/>
    <mergeCell ref="CF1229:CJ1229"/>
    <mergeCell ref="CK1229:CO1229"/>
    <mergeCell ref="CP1229:CT1229"/>
    <mergeCell ref="CU1229:CY1229"/>
    <mergeCell ref="CZ1229:DD1229"/>
    <mergeCell ref="DE1229:DI1229"/>
    <mergeCell ref="BI1244:BM1244"/>
    <mergeCell ref="S1166:X1166"/>
    <mergeCell ref="S1164:X1164"/>
    <mergeCell ref="S1162:X1162"/>
    <mergeCell ref="S1160:X1160"/>
    <mergeCell ref="S1158:X1158"/>
    <mergeCell ref="S1156:X1156"/>
    <mergeCell ref="S1154:X1154"/>
    <mergeCell ref="CC1166:CP1166"/>
    <mergeCell ref="CQ1166:CW1166"/>
    <mergeCell ref="CX1166:DB1166"/>
    <mergeCell ref="DC1166:DH1166"/>
    <mergeCell ref="DI1166:DM1166"/>
    <mergeCell ref="DN1166:DR1166"/>
    <mergeCell ref="CC1168:CP1168"/>
    <mergeCell ref="CQ1168:CW1168"/>
    <mergeCell ref="CX1168:DB1168"/>
    <mergeCell ref="DC1168:DH1168"/>
    <mergeCell ref="DI1168:DM1168"/>
    <mergeCell ref="DN1168:DR1168"/>
    <mergeCell ref="CX1158:DB1158"/>
    <mergeCell ref="DC1158:DH1158"/>
    <mergeCell ref="DI1158:DM1158"/>
    <mergeCell ref="DN1158:DR1158"/>
    <mergeCell ref="CX1160:DB1160"/>
    <mergeCell ref="DC1160:DH1160"/>
    <mergeCell ref="DI1160:DM1160"/>
    <mergeCell ref="DN1160:DR1160"/>
    <mergeCell ref="CC1162:CP1162"/>
    <mergeCell ref="CQ1162:CW1162"/>
    <mergeCell ref="CX1162:DB1162"/>
    <mergeCell ref="DC1162:DH1162"/>
    <mergeCell ref="DI1162:DM1162"/>
    <mergeCell ref="BJ1070:BM1070"/>
    <mergeCell ref="BN1073:BQ1073"/>
    <mergeCell ref="BN1074:BQ1074"/>
    <mergeCell ref="BN1075:BQ1075"/>
    <mergeCell ref="BN1076:BQ1076"/>
    <mergeCell ref="BJ1081:BM1081"/>
    <mergeCell ref="BJ1082:BM1082"/>
    <mergeCell ref="BJ1083:BM1083"/>
    <mergeCell ref="U1134:DR1134"/>
    <mergeCell ref="C1011:AA1011"/>
    <mergeCell ref="AV1011:BY1011"/>
    <mergeCell ref="AU1014:AZ1014"/>
    <mergeCell ref="BA1014:DX1014"/>
    <mergeCell ref="I1015:AK1016"/>
    <mergeCell ref="AU1015:AZ1015"/>
    <mergeCell ref="BA1015:BF1015"/>
    <mergeCell ref="BG1015:DX1015"/>
    <mergeCell ref="AU1016:AZ1016"/>
    <mergeCell ref="BA1016:BF1016"/>
    <mergeCell ref="BG1016:DX1016"/>
    <mergeCell ref="AU1017:AZ1017"/>
    <mergeCell ref="BA1017:BF1017"/>
    <mergeCell ref="BG1017:DX1017"/>
    <mergeCell ref="AU1018:AZ1018"/>
    <mergeCell ref="BA1018:BF1018"/>
    <mergeCell ref="AU1026:AZ1026"/>
    <mergeCell ref="BA1026:BF1026"/>
    <mergeCell ref="BG1026:DX1026"/>
    <mergeCell ref="AU1027:AZ1027"/>
    <mergeCell ref="BA1027:BF1027"/>
    <mergeCell ref="BG1027:DX1027"/>
    <mergeCell ref="AU1028:AZ1028"/>
    <mergeCell ref="I1002:AK1003"/>
    <mergeCell ref="AU1002:AZ1002"/>
    <mergeCell ref="BA1002:BF1002"/>
    <mergeCell ref="BG1002:DX1002"/>
    <mergeCell ref="AU1003:AZ1003"/>
    <mergeCell ref="BA1003:BF1003"/>
    <mergeCell ref="BG1003:DX1003"/>
    <mergeCell ref="AU1004:AZ1004"/>
    <mergeCell ref="BA1004:BF1004"/>
    <mergeCell ref="BG1004:DX1004"/>
    <mergeCell ref="AU1005:AZ1005"/>
    <mergeCell ref="BA1005:BF1005"/>
    <mergeCell ref="BG1005:DX1005"/>
    <mergeCell ref="BA996:BF996"/>
    <mergeCell ref="BG996:DX996"/>
    <mergeCell ref="AU997:AZ997"/>
    <mergeCell ref="BA997:BF997"/>
    <mergeCell ref="BG997:DX997"/>
    <mergeCell ref="AU998:AZ998"/>
    <mergeCell ref="AU996:AZ996"/>
    <mergeCell ref="BA998:BF998"/>
    <mergeCell ref="BG998:DX998"/>
    <mergeCell ref="AU1001:AZ1001"/>
    <mergeCell ref="BA1001:DX1001"/>
    <mergeCell ref="AU966:AZ966"/>
    <mergeCell ref="BA966:DX966"/>
    <mergeCell ref="I967:AK968"/>
    <mergeCell ref="AU967:AZ967"/>
    <mergeCell ref="BA967:BF967"/>
    <mergeCell ref="BG967:DX967"/>
    <mergeCell ref="AU968:AZ968"/>
    <mergeCell ref="BA968:BF968"/>
    <mergeCell ref="BG968:DX968"/>
    <mergeCell ref="AU969:AZ969"/>
    <mergeCell ref="BA969:BF969"/>
    <mergeCell ref="BG969:DX969"/>
    <mergeCell ref="AU970:AZ970"/>
    <mergeCell ref="BA970:BF970"/>
    <mergeCell ref="BG970:DX970"/>
    <mergeCell ref="AU971:AZ971"/>
    <mergeCell ref="BA971:BF971"/>
    <mergeCell ref="BG971:DX971"/>
    <mergeCell ref="AU958:AZ958"/>
    <mergeCell ref="BA958:DX958"/>
    <mergeCell ref="I959:AK960"/>
    <mergeCell ref="AU959:AZ959"/>
    <mergeCell ref="BA959:BF959"/>
    <mergeCell ref="BG959:DX959"/>
    <mergeCell ref="AU960:AZ960"/>
    <mergeCell ref="BA960:BF960"/>
    <mergeCell ref="BG960:DX960"/>
    <mergeCell ref="AU961:AZ961"/>
    <mergeCell ref="BA961:BF961"/>
    <mergeCell ref="BG961:DX961"/>
    <mergeCell ref="AU962:AZ962"/>
    <mergeCell ref="BA962:BF962"/>
    <mergeCell ref="BG962:DX962"/>
    <mergeCell ref="AU963:AZ963"/>
    <mergeCell ref="BA963:BF963"/>
    <mergeCell ref="BG963:DX963"/>
    <mergeCell ref="AU948:AZ948"/>
    <mergeCell ref="BA948:BF948"/>
    <mergeCell ref="BG948:DX948"/>
    <mergeCell ref="AU949:AZ949"/>
    <mergeCell ref="BA949:BF949"/>
    <mergeCell ref="BG949:DX949"/>
    <mergeCell ref="AU950:AZ950"/>
    <mergeCell ref="BA950:BF950"/>
    <mergeCell ref="BG950:DX950"/>
    <mergeCell ref="BH953:BL953"/>
    <mergeCell ref="BM953:BQ953"/>
    <mergeCell ref="BR953:BV953"/>
    <mergeCell ref="BG911:DX911"/>
    <mergeCell ref="BG912:DX912"/>
    <mergeCell ref="BG913:DX913"/>
    <mergeCell ref="C955:AA955"/>
    <mergeCell ref="AV955:BY955"/>
    <mergeCell ref="AU940:AZ940"/>
    <mergeCell ref="BA940:BF940"/>
    <mergeCell ref="BG940:DX940"/>
    <mergeCell ref="AU941:AZ941"/>
    <mergeCell ref="BA941:BF941"/>
    <mergeCell ref="BG941:DX941"/>
    <mergeCell ref="AU942:AZ942"/>
    <mergeCell ref="BA942:BF942"/>
    <mergeCell ref="BG942:DX942"/>
    <mergeCell ref="AU945:AZ945"/>
    <mergeCell ref="BA945:DX945"/>
    <mergeCell ref="I946:AK947"/>
    <mergeCell ref="AU946:AZ946"/>
    <mergeCell ref="BA946:BF946"/>
    <mergeCell ref="BG946:DX946"/>
    <mergeCell ref="AU947:AZ947"/>
    <mergeCell ref="BA947:BF947"/>
    <mergeCell ref="BG947:DX947"/>
    <mergeCell ref="AU932:AZ932"/>
    <mergeCell ref="BA932:BF932"/>
    <mergeCell ref="BG932:DX932"/>
    <mergeCell ref="AU933:AZ933"/>
    <mergeCell ref="BA933:BF933"/>
    <mergeCell ref="BG933:DX933"/>
    <mergeCell ref="AU934:AZ934"/>
    <mergeCell ref="BA934:BF934"/>
    <mergeCell ref="BG934:DX934"/>
    <mergeCell ref="AU937:AZ937"/>
    <mergeCell ref="BA937:DX937"/>
    <mergeCell ref="I938:AK939"/>
    <mergeCell ref="AU938:AZ938"/>
    <mergeCell ref="BA938:BF938"/>
    <mergeCell ref="BG938:DX938"/>
    <mergeCell ref="AU939:AZ939"/>
    <mergeCell ref="BA939:BF939"/>
    <mergeCell ref="BG939:DX939"/>
    <mergeCell ref="AU924:AZ924"/>
    <mergeCell ref="BA924:BF924"/>
    <mergeCell ref="BG924:DX924"/>
    <mergeCell ref="AU925:AZ925"/>
    <mergeCell ref="BA925:BF925"/>
    <mergeCell ref="BG925:DX925"/>
    <mergeCell ref="AU926:AZ926"/>
    <mergeCell ref="BA926:BF926"/>
    <mergeCell ref="BG926:DX926"/>
    <mergeCell ref="AU929:AZ929"/>
    <mergeCell ref="BA929:DX929"/>
    <mergeCell ref="I930:AK931"/>
    <mergeCell ref="AU930:AZ930"/>
    <mergeCell ref="BA930:BF930"/>
    <mergeCell ref="BG930:DX930"/>
    <mergeCell ref="AU931:AZ931"/>
    <mergeCell ref="BA931:BF931"/>
    <mergeCell ref="BG931:DX931"/>
    <mergeCell ref="AU914:AZ914"/>
    <mergeCell ref="BA914:BF914"/>
    <mergeCell ref="BG914:DX914"/>
    <mergeCell ref="AU915:AZ915"/>
    <mergeCell ref="BA915:BF915"/>
    <mergeCell ref="BG915:DX915"/>
    <mergeCell ref="AU916:AZ916"/>
    <mergeCell ref="BA916:BF916"/>
    <mergeCell ref="BG916:DX916"/>
    <mergeCell ref="AU917:AZ917"/>
    <mergeCell ref="BA917:BF917"/>
    <mergeCell ref="BG917:DX917"/>
    <mergeCell ref="AU921:AZ921"/>
    <mergeCell ref="BA921:DX921"/>
    <mergeCell ref="I922:AK923"/>
    <mergeCell ref="AU922:AZ922"/>
    <mergeCell ref="BA922:BF922"/>
    <mergeCell ref="BG922:DX922"/>
    <mergeCell ref="AU923:AZ923"/>
    <mergeCell ref="BA923:BF923"/>
    <mergeCell ref="BG923:DX923"/>
    <mergeCell ref="BA910:DX910"/>
    <mergeCell ref="I911:AK912"/>
    <mergeCell ref="AU911:AZ911"/>
    <mergeCell ref="BA911:BF911"/>
    <mergeCell ref="AU912:AZ912"/>
    <mergeCell ref="BA912:BF912"/>
    <mergeCell ref="AU913:AZ913"/>
    <mergeCell ref="BA913:BF913"/>
    <mergeCell ref="AU894:AZ894"/>
    <mergeCell ref="BA894:BF894"/>
    <mergeCell ref="BG894:DX894"/>
    <mergeCell ref="C843:AA843"/>
    <mergeCell ref="C899:AA899"/>
    <mergeCell ref="AU902:AZ902"/>
    <mergeCell ref="BA902:DX902"/>
    <mergeCell ref="I903:AK904"/>
    <mergeCell ref="AU903:AZ903"/>
    <mergeCell ref="BA903:BF903"/>
    <mergeCell ref="BG903:DX903"/>
    <mergeCell ref="AU904:AZ904"/>
    <mergeCell ref="BA904:BF904"/>
    <mergeCell ref="BG904:DX904"/>
    <mergeCell ref="AU905:AZ905"/>
    <mergeCell ref="BA905:BF905"/>
    <mergeCell ref="BG905:DX905"/>
    <mergeCell ref="AU886:AZ886"/>
    <mergeCell ref="BA886:BF886"/>
    <mergeCell ref="BG886:DX886"/>
    <mergeCell ref="AU889:AZ889"/>
    <mergeCell ref="BA889:DX889"/>
    <mergeCell ref="AU890:AZ890"/>
    <mergeCell ref="BA890:BF890"/>
    <mergeCell ref="BG890:DX890"/>
    <mergeCell ref="AU891:AZ891"/>
    <mergeCell ref="BA891:BF891"/>
    <mergeCell ref="BG891:DX891"/>
    <mergeCell ref="AU892:AZ892"/>
    <mergeCell ref="BA892:BF892"/>
    <mergeCell ref="BG892:DX892"/>
    <mergeCell ref="AU893:AZ893"/>
    <mergeCell ref="BA893:BF893"/>
    <mergeCell ref="BG893:DX893"/>
    <mergeCell ref="AU878:AZ878"/>
    <mergeCell ref="BA878:BF878"/>
    <mergeCell ref="BG878:DX878"/>
    <mergeCell ref="AU881:AZ881"/>
    <mergeCell ref="BA881:DX881"/>
    <mergeCell ref="AU882:AZ882"/>
    <mergeCell ref="BA882:BF882"/>
    <mergeCell ref="BG882:DX882"/>
    <mergeCell ref="AU883:AZ883"/>
    <mergeCell ref="BA883:BF883"/>
    <mergeCell ref="BG883:DX883"/>
    <mergeCell ref="AU884:AZ884"/>
    <mergeCell ref="BA884:BF884"/>
    <mergeCell ref="BG884:DX884"/>
    <mergeCell ref="AU885:AZ885"/>
    <mergeCell ref="BA885:BF885"/>
    <mergeCell ref="BG885:DX885"/>
    <mergeCell ref="BG855:BU855"/>
    <mergeCell ref="BG856:BU856"/>
    <mergeCell ref="BG857:BU857"/>
    <mergeCell ref="BG858:DX858"/>
    <mergeCell ref="BG859:DX859"/>
    <mergeCell ref="BG860:DX860"/>
    <mergeCell ref="BG861:DX861"/>
    <mergeCell ref="BA854:DX854"/>
    <mergeCell ref="I874:AK875"/>
    <mergeCell ref="I882:AK883"/>
    <mergeCell ref="I890:AK891"/>
    <mergeCell ref="AU865:AZ865"/>
    <mergeCell ref="BA865:DX865"/>
    <mergeCell ref="AU866:AZ866"/>
    <mergeCell ref="BA866:BF866"/>
    <mergeCell ref="BG866:DX866"/>
    <mergeCell ref="AU867:AZ867"/>
    <mergeCell ref="BA867:BF867"/>
    <mergeCell ref="BG867:DX867"/>
    <mergeCell ref="AU868:AZ868"/>
    <mergeCell ref="BA868:BF868"/>
    <mergeCell ref="BG868:DX868"/>
    <mergeCell ref="AU869:AZ869"/>
    <mergeCell ref="BA869:BF869"/>
    <mergeCell ref="BG869:DX869"/>
    <mergeCell ref="AU870:AZ870"/>
    <mergeCell ref="BA870:BF870"/>
    <mergeCell ref="BG870:DX870"/>
    <mergeCell ref="AU873:AZ873"/>
    <mergeCell ref="BA873:DX873"/>
    <mergeCell ref="AU874:AZ874"/>
    <mergeCell ref="BA874:BF874"/>
    <mergeCell ref="I855:AK856"/>
    <mergeCell ref="I866:AK867"/>
    <mergeCell ref="AU854:AZ854"/>
    <mergeCell ref="AU855:AZ855"/>
    <mergeCell ref="AU856:AZ856"/>
    <mergeCell ref="AU857:AZ857"/>
    <mergeCell ref="AU858:AZ858"/>
    <mergeCell ref="AU859:AZ859"/>
    <mergeCell ref="AU860:AZ860"/>
    <mergeCell ref="AU861:AZ861"/>
    <mergeCell ref="BA855:BF855"/>
    <mergeCell ref="BA856:BF856"/>
    <mergeCell ref="BA857:BF857"/>
    <mergeCell ref="BA858:BF858"/>
    <mergeCell ref="BA859:BF859"/>
    <mergeCell ref="BA860:BF860"/>
    <mergeCell ref="BA861:BF861"/>
    <mergeCell ref="I847:AK848"/>
    <mergeCell ref="AU846:AZ846"/>
    <mergeCell ref="AU847:AZ847"/>
    <mergeCell ref="AU848:AZ848"/>
    <mergeCell ref="AU849:AZ849"/>
    <mergeCell ref="AU850:AZ850"/>
    <mergeCell ref="AU851:AZ851"/>
    <mergeCell ref="BA847:BF847"/>
    <mergeCell ref="BA848:BF848"/>
    <mergeCell ref="BA849:BF849"/>
    <mergeCell ref="BA850:BF850"/>
    <mergeCell ref="BA851:BF851"/>
    <mergeCell ref="BA846:DX846"/>
    <mergeCell ref="BG847:DX847"/>
    <mergeCell ref="BG848:DX848"/>
    <mergeCell ref="BG849:DX849"/>
    <mergeCell ref="BG850:DX850"/>
    <mergeCell ref="BG851:DX851"/>
    <mergeCell ref="BA838:BF838"/>
    <mergeCell ref="BA839:BF839"/>
    <mergeCell ref="BG836:DX836"/>
    <mergeCell ref="BG837:DX837"/>
    <mergeCell ref="BG838:DX838"/>
    <mergeCell ref="BG839:DX839"/>
    <mergeCell ref="BA835:DX835"/>
    <mergeCell ref="I792:AK793"/>
    <mergeCell ref="I800:AK801"/>
    <mergeCell ref="I807:AK808"/>
    <mergeCell ref="I814:AK815"/>
    <mergeCell ref="I837:AK838"/>
    <mergeCell ref="DL824:DQ824"/>
    <mergeCell ref="BG825:DK825"/>
    <mergeCell ref="DL825:DQ825"/>
    <mergeCell ref="BG826:DK826"/>
    <mergeCell ref="DL826:DQ826"/>
    <mergeCell ref="BG827:DK827"/>
    <mergeCell ref="DL827:DQ827"/>
    <mergeCell ref="BG828:DK828"/>
    <mergeCell ref="DL828:DQ828"/>
    <mergeCell ref="BG829:DK829"/>
    <mergeCell ref="DL829:DQ829"/>
    <mergeCell ref="BG830:DK830"/>
    <mergeCell ref="DL830:DQ830"/>
    <mergeCell ref="BG821:DK821"/>
    <mergeCell ref="DL821:DQ821"/>
    <mergeCell ref="BG822:DK822"/>
    <mergeCell ref="DL822:DQ822"/>
    <mergeCell ref="BG823:DK823"/>
    <mergeCell ref="DL823:DQ823"/>
    <mergeCell ref="BG831:DK831"/>
    <mergeCell ref="AU831:AZ831"/>
    <mergeCell ref="AU832:AZ832"/>
    <mergeCell ref="BA813:BF813"/>
    <mergeCell ref="BA814:BF814"/>
    <mergeCell ref="BA815:BF815"/>
    <mergeCell ref="BA816:BF816"/>
    <mergeCell ref="BA817:BF817"/>
    <mergeCell ref="BA818:BF818"/>
    <mergeCell ref="AU817:AZ817"/>
    <mergeCell ref="DL831:DQ831"/>
    <mergeCell ref="BG832:DK832"/>
    <mergeCell ref="DL832:DQ832"/>
    <mergeCell ref="DL815:DQ815"/>
    <mergeCell ref="BA819:BF819"/>
    <mergeCell ref="BA820:BF820"/>
    <mergeCell ref="BA821:BF821"/>
    <mergeCell ref="BA822:BF822"/>
    <mergeCell ref="BA823:BF823"/>
    <mergeCell ref="BA824:BF824"/>
    <mergeCell ref="BA825:BF825"/>
    <mergeCell ref="BA826:BF826"/>
    <mergeCell ref="BA827:BF827"/>
    <mergeCell ref="BA828:BF828"/>
    <mergeCell ref="BA829:BF829"/>
    <mergeCell ref="BA830:BF830"/>
    <mergeCell ref="BA831:BF831"/>
    <mergeCell ref="BA832:BF832"/>
    <mergeCell ref="AU812:AZ812"/>
    <mergeCell ref="DL812:DX812"/>
    <mergeCell ref="BA812:DK812"/>
    <mergeCell ref="C764:AD771"/>
    <mergeCell ref="AE764:AT767"/>
    <mergeCell ref="AU764:BB771"/>
    <mergeCell ref="BC764:BN771"/>
    <mergeCell ref="BO764:CB767"/>
    <mergeCell ref="CC764:CN767"/>
    <mergeCell ref="DQ764:DX771"/>
    <mergeCell ref="AE768:AT771"/>
    <mergeCell ref="BO768:CB771"/>
    <mergeCell ref="CC768:CN771"/>
    <mergeCell ref="C772:AD779"/>
    <mergeCell ref="AE772:AT775"/>
    <mergeCell ref="AU772:BB779"/>
    <mergeCell ref="BM782:BQ782"/>
    <mergeCell ref="BR782:BV782"/>
    <mergeCell ref="AE744:AT747"/>
    <mergeCell ref="BO744:CB747"/>
    <mergeCell ref="CC744:CN747"/>
    <mergeCell ref="C748:AD755"/>
    <mergeCell ref="AE748:AT751"/>
    <mergeCell ref="AU748:BB755"/>
    <mergeCell ref="BC748:BN755"/>
    <mergeCell ref="BO748:CB751"/>
    <mergeCell ref="CC748:CN751"/>
    <mergeCell ref="DQ748:DX755"/>
    <mergeCell ref="AE752:AT755"/>
    <mergeCell ref="BO752:CB755"/>
    <mergeCell ref="CC752:CN755"/>
    <mergeCell ref="C732:AD739"/>
    <mergeCell ref="AE732:AT735"/>
    <mergeCell ref="C756:AD763"/>
    <mergeCell ref="AE756:AT759"/>
    <mergeCell ref="AU756:BB763"/>
    <mergeCell ref="BC756:BN763"/>
    <mergeCell ref="BO756:CB759"/>
    <mergeCell ref="CC756:CN759"/>
    <mergeCell ref="DQ756:DX763"/>
    <mergeCell ref="AE760:AT763"/>
    <mergeCell ref="AE724:AT727"/>
    <mergeCell ref="AU724:BB731"/>
    <mergeCell ref="BC724:BN731"/>
    <mergeCell ref="BO724:CB727"/>
    <mergeCell ref="CC724:CN727"/>
    <mergeCell ref="DQ724:DX731"/>
    <mergeCell ref="AE728:AT731"/>
    <mergeCell ref="BO728:CB731"/>
    <mergeCell ref="CC728:CN731"/>
    <mergeCell ref="C708:AD715"/>
    <mergeCell ref="AE708:AT711"/>
    <mergeCell ref="BO708:CB711"/>
    <mergeCell ref="CC708:CN711"/>
    <mergeCell ref="BC708:BN715"/>
    <mergeCell ref="DQ708:DX715"/>
    <mergeCell ref="BC772:BN779"/>
    <mergeCell ref="BO772:CB775"/>
    <mergeCell ref="CC772:CN775"/>
    <mergeCell ref="DQ772:DX779"/>
    <mergeCell ref="AE776:AT779"/>
    <mergeCell ref="BO776:CB779"/>
    <mergeCell ref="CC776:CN779"/>
    <mergeCell ref="AE736:AT739"/>
    <mergeCell ref="BO736:CB739"/>
    <mergeCell ref="CC736:CN739"/>
    <mergeCell ref="C740:AD747"/>
    <mergeCell ref="AE740:AT743"/>
    <mergeCell ref="AU740:BB747"/>
    <mergeCell ref="BC740:BN747"/>
    <mergeCell ref="BO740:CB743"/>
    <mergeCell ref="CC740:CN743"/>
    <mergeCell ref="DQ740:DX747"/>
    <mergeCell ref="C700:AD707"/>
    <mergeCell ref="AE700:AT703"/>
    <mergeCell ref="AU700:BB707"/>
    <mergeCell ref="BC700:BN707"/>
    <mergeCell ref="BO700:CB703"/>
    <mergeCell ref="CC700:CN703"/>
    <mergeCell ref="DQ700:DX707"/>
    <mergeCell ref="AE704:AT707"/>
    <mergeCell ref="BO704:CB707"/>
    <mergeCell ref="CC704:CN707"/>
    <mergeCell ref="C684:AD691"/>
    <mergeCell ref="AE684:AT687"/>
    <mergeCell ref="BC684:BN691"/>
    <mergeCell ref="BO684:CB687"/>
    <mergeCell ref="CC684:CN687"/>
    <mergeCell ref="BC732:BN739"/>
    <mergeCell ref="BO732:CB735"/>
    <mergeCell ref="CC732:CN735"/>
    <mergeCell ref="AE712:AT715"/>
    <mergeCell ref="BO712:CB715"/>
    <mergeCell ref="CC712:CN715"/>
    <mergeCell ref="C716:AD723"/>
    <mergeCell ref="AE716:AT719"/>
    <mergeCell ref="AU716:BB723"/>
    <mergeCell ref="BC716:BN723"/>
    <mergeCell ref="BO716:CB719"/>
    <mergeCell ref="CC716:CN719"/>
    <mergeCell ref="DQ716:DX723"/>
    <mergeCell ref="AE720:AT723"/>
    <mergeCell ref="BO720:CB723"/>
    <mergeCell ref="CC720:CN723"/>
    <mergeCell ref="C724:AD731"/>
    <mergeCell ref="C676:AD683"/>
    <mergeCell ref="AE676:AT679"/>
    <mergeCell ref="AU676:BB683"/>
    <mergeCell ref="BC676:BN683"/>
    <mergeCell ref="BO676:CB679"/>
    <mergeCell ref="CC676:CN679"/>
    <mergeCell ref="DQ676:DX683"/>
    <mergeCell ref="AE680:AT683"/>
    <mergeCell ref="BO680:CB683"/>
    <mergeCell ref="CC680:CN683"/>
    <mergeCell ref="DQ684:DX691"/>
    <mergeCell ref="AE688:AT691"/>
    <mergeCell ref="BO688:CB691"/>
    <mergeCell ref="CC688:CN691"/>
    <mergeCell ref="C692:AD699"/>
    <mergeCell ref="AE692:AT695"/>
    <mergeCell ref="AU692:BB699"/>
    <mergeCell ref="BC692:BN699"/>
    <mergeCell ref="BO692:CB695"/>
    <mergeCell ref="CC692:CN695"/>
    <mergeCell ref="DQ692:DX699"/>
    <mergeCell ref="AE696:AT699"/>
    <mergeCell ref="BO696:CB699"/>
    <mergeCell ref="CC696:CN699"/>
    <mergeCell ref="C652:AD659"/>
    <mergeCell ref="AE652:AT655"/>
    <mergeCell ref="AU652:BB659"/>
    <mergeCell ref="BC652:BN659"/>
    <mergeCell ref="BO652:CB655"/>
    <mergeCell ref="CC652:CN655"/>
    <mergeCell ref="DQ652:DX659"/>
    <mergeCell ref="AE656:AT659"/>
    <mergeCell ref="BO656:CB659"/>
    <mergeCell ref="CC656:CN659"/>
    <mergeCell ref="DQ660:DX667"/>
    <mergeCell ref="AE664:AT667"/>
    <mergeCell ref="BO664:CB667"/>
    <mergeCell ref="CC664:CN667"/>
    <mergeCell ref="C668:AD675"/>
    <mergeCell ref="AE668:AT671"/>
    <mergeCell ref="AU668:BB675"/>
    <mergeCell ref="BC668:BN675"/>
    <mergeCell ref="BO668:CB671"/>
    <mergeCell ref="CC668:CN671"/>
    <mergeCell ref="DQ668:DX675"/>
    <mergeCell ref="AE672:AT675"/>
    <mergeCell ref="BO672:CB675"/>
    <mergeCell ref="CC672:CN675"/>
    <mergeCell ref="C660:AD667"/>
    <mergeCell ref="AE660:AT663"/>
    <mergeCell ref="AU660:BB667"/>
    <mergeCell ref="BC660:BN667"/>
    <mergeCell ref="BO660:CB663"/>
    <mergeCell ref="CC660:CN663"/>
    <mergeCell ref="C636:AD643"/>
    <mergeCell ref="AE636:AT639"/>
    <mergeCell ref="AU636:BB643"/>
    <mergeCell ref="BC636:BN643"/>
    <mergeCell ref="BO636:CB639"/>
    <mergeCell ref="CC636:CN639"/>
    <mergeCell ref="DQ636:DX643"/>
    <mergeCell ref="AE640:AT643"/>
    <mergeCell ref="BO640:CB643"/>
    <mergeCell ref="CC640:CN643"/>
    <mergeCell ref="C644:AD651"/>
    <mergeCell ref="AE644:AT647"/>
    <mergeCell ref="AU644:BB651"/>
    <mergeCell ref="BC644:BN651"/>
    <mergeCell ref="BO644:CB647"/>
    <mergeCell ref="CC644:CN647"/>
    <mergeCell ref="DQ644:DX651"/>
    <mergeCell ref="AE648:AT651"/>
    <mergeCell ref="BO648:CB651"/>
    <mergeCell ref="CC648:CN651"/>
    <mergeCell ref="DQ594:DX601"/>
    <mergeCell ref="BO598:CB601"/>
    <mergeCell ref="CC598:CN601"/>
    <mergeCell ref="AU602:BB609"/>
    <mergeCell ref="BC602:BN609"/>
    <mergeCell ref="BO602:CB605"/>
    <mergeCell ref="CC602:CN605"/>
    <mergeCell ref="DQ602:DX609"/>
    <mergeCell ref="BO606:CB609"/>
    <mergeCell ref="CC606:CN609"/>
    <mergeCell ref="BM621:BQ621"/>
    <mergeCell ref="BR621:BV621"/>
    <mergeCell ref="BH621:BL621"/>
    <mergeCell ref="C628:AD635"/>
    <mergeCell ref="AE628:AT631"/>
    <mergeCell ref="AU628:BB635"/>
    <mergeCell ref="BC628:BN635"/>
    <mergeCell ref="BO628:CB631"/>
    <mergeCell ref="CC628:CN631"/>
    <mergeCell ref="DQ628:DX635"/>
    <mergeCell ref="AE632:AT635"/>
    <mergeCell ref="BO632:CB635"/>
    <mergeCell ref="CC632:CN635"/>
    <mergeCell ref="DB625:DX625"/>
    <mergeCell ref="C626:AD627"/>
    <mergeCell ref="AE626:AT627"/>
    <mergeCell ref="AU626:BB627"/>
    <mergeCell ref="BC626:BN627"/>
    <mergeCell ref="BO626:CB627"/>
    <mergeCell ref="CC626:CN627"/>
    <mergeCell ref="CO626:DP626"/>
    <mergeCell ref="DQ626:DX627"/>
    <mergeCell ref="DQ570:DX577"/>
    <mergeCell ref="BO574:CB577"/>
    <mergeCell ref="CC574:CN577"/>
    <mergeCell ref="C578:AD585"/>
    <mergeCell ref="AE578:AT581"/>
    <mergeCell ref="AU578:BB585"/>
    <mergeCell ref="BC578:BN585"/>
    <mergeCell ref="BO578:CB581"/>
    <mergeCell ref="CC578:CN581"/>
    <mergeCell ref="DQ578:DX585"/>
    <mergeCell ref="AE582:AT585"/>
    <mergeCell ref="BO582:CB585"/>
    <mergeCell ref="CC582:CN585"/>
    <mergeCell ref="C586:AD593"/>
    <mergeCell ref="AE586:AT589"/>
    <mergeCell ref="AU586:BB593"/>
    <mergeCell ref="BC586:BN593"/>
    <mergeCell ref="BO586:CB589"/>
    <mergeCell ref="CC586:CN589"/>
    <mergeCell ref="DQ586:DX593"/>
    <mergeCell ref="AE590:AT593"/>
    <mergeCell ref="BO590:CB593"/>
    <mergeCell ref="CC590:CN593"/>
    <mergeCell ref="C570:AD577"/>
    <mergeCell ref="AE570:AT573"/>
    <mergeCell ref="AE574:AT577"/>
    <mergeCell ref="AU570:BB577"/>
    <mergeCell ref="BC570:BN577"/>
    <mergeCell ref="BO570:CB573"/>
    <mergeCell ref="CC570:CN573"/>
    <mergeCell ref="DQ538:DX545"/>
    <mergeCell ref="BO542:CB545"/>
    <mergeCell ref="CC542:CN545"/>
    <mergeCell ref="BC522:BN529"/>
    <mergeCell ref="BO522:CB525"/>
    <mergeCell ref="CC522:CN525"/>
    <mergeCell ref="DQ546:DX553"/>
    <mergeCell ref="BO550:CB553"/>
    <mergeCell ref="CC550:CN553"/>
    <mergeCell ref="AU554:BB561"/>
    <mergeCell ref="BC554:BN561"/>
    <mergeCell ref="BO554:CB557"/>
    <mergeCell ref="CC554:CN557"/>
    <mergeCell ref="DQ554:DX561"/>
    <mergeCell ref="BO558:CB561"/>
    <mergeCell ref="CC558:CN561"/>
    <mergeCell ref="AU562:BB569"/>
    <mergeCell ref="BC562:BN569"/>
    <mergeCell ref="BO562:CB565"/>
    <mergeCell ref="CC562:CN565"/>
    <mergeCell ref="DQ562:DX569"/>
    <mergeCell ref="BO566:CB569"/>
    <mergeCell ref="CC566:CN569"/>
    <mergeCell ref="BC546:BN553"/>
    <mergeCell ref="BO546:CB549"/>
    <mergeCell ref="CC546:CN549"/>
    <mergeCell ref="CC506:CN509"/>
    <mergeCell ref="DQ506:DX513"/>
    <mergeCell ref="BO510:CB513"/>
    <mergeCell ref="CC510:CN513"/>
    <mergeCell ref="AU514:BB521"/>
    <mergeCell ref="BC514:BN521"/>
    <mergeCell ref="BO514:CB517"/>
    <mergeCell ref="CC514:CN517"/>
    <mergeCell ref="DQ514:DX521"/>
    <mergeCell ref="BO518:CB521"/>
    <mergeCell ref="CC518:CN521"/>
    <mergeCell ref="DQ522:DX529"/>
    <mergeCell ref="BO526:CB529"/>
    <mergeCell ref="CC526:CN529"/>
    <mergeCell ref="AU530:BB537"/>
    <mergeCell ref="BC530:BN537"/>
    <mergeCell ref="BO530:CB533"/>
    <mergeCell ref="CC530:CN533"/>
    <mergeCell ref="DQ530:DX537"/>
    <mergeCell ref="BO534:CB537"/>
    <mergeCell ref="CC534:CN537"/>
    <mergeCell ref="CC482:CN485"/>
    <mergeCell ref="DQ482:DX489"/>
    <mergeCell ref="BO486:CB489"/>
    <mergeCell ref="CC486:CN489"/>
    <mergeCell ref="AU490:BB497"/>
    <mergeCell ref="BC490:BN497"/>
    <mergeCell ref="BO490:CB493"/>
    <mergeCell ref="CC490:CN493"/>
    <mergeCell ref="DQ490:DX497"/>
    <mergeCell ref="BO494:CB497"/>
    <mergeCell ref="CC494:CN497"/>
    <mergeCell ref="AE498:AT501"/>
    <mergeCell ref="AU498:BB505"/>
    <mergeCell ref="BC498:BN505"/>
    <mergeCell ref="BO498:CB501"/>
    <mergeCell ref="CC498:CN501"/>
    <mergeCell ref="DQ498:DX505"/>
    <mergeCell ref="AE502:AT505"/>
    <mergeCell ref="BO502:CB505"/>
    <mergeCell ref="CC502:CN505"/>
    <mergeCell ref="DQ474:DX481"/>
    <mergeCell ref="AU474:BB481"/>
    <mergeCell ref="BO474:CB477"/>
    <mergeCell ref="CC474:CN477"/>
    <mergeCell ref="BO478:CB481"/>
    <mergeCell ref="CC478:CN481"/>
    <mergeCell ref="BC474:BN481"/>
    <mergeCell ref="CO473:CR473"/>
    <mergeCell ref="CS473:CV473"/>
    <mergeCell ref="BH464:BL464"/>
    <mergeCell ref="BM464:BQ464"/>
    <mergeCell ref="BR464:BV464"/>
    <mergeCell ref="AE474:AT477"/>
    <mergeCell ref="C472:AD473"/>
    <mergeCell ref="C474:AD481"/>
    <mergeCell ref="AE478:AT481"/>
    <mergeCell ref="C469:AL470"/>
    <mergeCell ref="AE472:AT473"/>
    <mergeCell ref="DB471:DX471"/>
    <mergeCell ref="CW473:CZ473"/>
    <mergeCell ref="DA473:DD473"/>
    <mergeCell ref="DE473:DH473"/>
    <mergeCell ref="DI473:DL473"/>
    <mergeCell ref="DM473:DP473"/>
    <mergeCell ref="E455:AF455"/>
    <mergeCell ref="AG455:BQ455"/>
    <mergeCell ref="BR455:CB455"/>
    <mergeCell ref="E462:AF462"/>
    <mergeCell ref="AG462:BQ462"/>
    <mergeCell ref="BR462:CB462"/>
    <mergeCell ref="CO472:DP472"/>
    <mergeCell ref="DQ472:DX473"/>
    <mergeCell ref="CC472:CN473"/>
    <mergeCell ref="BO472:CB473"/>
    <mergeCell ref="AU472:BB473"/>
    <mergeCell ref="BC472:BN473"/>
    <mergeCell ref="CC462:CY462"/>
    <mergeCell ref="CZ462:DW462"/>
    <mergeCell ref="CC460:CY460"/>
    <mergeCell ref="CZ460:DW460"/>
    <mergeCell ref="CC461:CY461"/>
    <mergeCell ref="CZ461:DW461"/>
    <mergeCell ref="CC458:CY458"/>
    <mergeCell ref="CZ458:DW458"/>
    <mergeCell ref="CC459:CY459"/>
    <mergeCell ref="CZ459:DW459"/>
    <mergeCell ref="E458:AF458"/>
    <mergeCell ref="AG458:BQ458"/>
    <mergeCell ref="BR458:CB458"/>
    <mergeCell ref="E459:AF459"/>
    <mergeCell ref="AG459:BQ459"/>
    <mergeCell ref="BR459:CB459"/>
    <mergeCell ref="E460:AF460"/>
    <mergeCell ref="AG460:BQ460"/>
    <mergeCell ref="BR460:CB460"/>
    <mergeCell ref="E461:AF461"/>
    <mergeCell ref="E431:AF431"/>
    <mergeCell ref="BR431:CB431"/>
    <mergeCell ref="E434:AF434"/>
    <mergeCell ref="AG434:BQ434"/>
    <mergeCell ref="BR434:CB434"/>
    <mergeCell ref="E433:AF433"/>
    <mergeCell ref="AG433:BQ433"/>
    <mergeCell ref="BR433:CB433"/>
    <mergeCell ref="E435:AF435"/>
    <mergeCell ref="AG435:BQ435"/>
    <mergeCell ref="BR435:CB435"/>
    <mergeCell ref="E436:AF436"/>
    <mergeCell ref="AG436:BQ436"/>
    <mergeCell ref="BR436:CB436"/>
    <mergeCell ref="AG453:BQ453"/>
    <mergeCell ref="BR453:CB453"/>
    <mergeCell ref="E454:AF454"/>
    <mergeCell ref="AG454:BQ454"/>
    <mergeCell ref="BR454:CB454"/>
    <mergeCell ref="E432:AF432"/>
    <mergeCell ref="AG432:BQ432"/>
    <mergeCell ref="BR432:CB432"/>
    <mergeCell ref="I409:AH410"/>
    <mergeCell ref="I411:AH412"/>
    <mergeCell ref="BD400:BW401"/>
    <mergeCell ref="BD405:BW406"/>
    <mergeCell ref="BD410:BW411"/>
    <mergeCell ref="BD415:BW416"/>
    <mergeCell ref="BD420:BW421"/>
    <mergeCell ref="CI399:CY400"/>
    <mergeCell ref="CI401:CY402"/>
    <mergeCell ref="CZ399:DX400"/>
    <mergeCell ref="CZ401:DX402"/>
    <mergeCell ref="CI404:CY405"/>
    <mergeCell ref="CZ404:DX405"/>
    <mergeCell ref="CI406:CY407"/>
    <mergeCell ref="CZ406:DX407"/>
    <mergeCell ref="CI409:CY410"/>
    <mergeCell ref="CZ409:DX410"/>
    <mergeCell ref="CI411:CY412"/>
    <mergeCell ref="CZ411:DX412"/>
    <mergeCell ref="CI414:CY415"/>
    <mergeCell ref="CZ414:DX415"/>
    <mergeCell ref="CI416:CY417"/>
    <mergeCell ref="CZ416:DX417"/>
    <mergeCell ref="CI419:CY420"/>
    <mergeCell ref="CZ419:DX420"/>
    <mergeCell ref="CI421:CY422"/>
    <mergeCell ref="CZ421:DX422"/>
    <mergeCell ref="G385:AO386"/>
    <mergeCell ref="AT385:BN386"/>
    <mergeCell ref="BS385:CV386"/>
    <mergeCell ref="CZ385:DW386"/>
    <mergeCell ref="G387:AO388"/>
    <mergeCell ref="AT387:BN388"/>
    <mergeCell ref="BS387:CV388"/>
    <mergeCell ref="CZ387:DW388"/>
    <mergeCell ref="G389:AO390"/>
    <mergeCell ref="AT389:BN390"/>
    <mergeCell ref="BS389:CV390"/>
    <mergeCell ref="CZ389:DW390"/>
    <mergeCell ref="G391:AO392"/>
    <mergeCell ref="AT391:BN392"/>
    <mergeCell ref="BS391:CV392"/>
    <mergeCell ref="CZ391:DW392"/>
    <mergeCell ref="E397:AN399"/>
    <mergeCell ref="E393:DX394"/>
    <mergeCell ref="AD253:BM253"/>
    <mergeCell ref="DG330:DX331"/>
    <mergeCell ref="CN332:DF333"/>
    <mergeCell ref="DG332:DX333"/>
    <mergeCell ref="CN334:DF335"/>
    <mergeCell ref="DG334:DX335"/>
    <mergeCell ref="CN336:DF337"/>
    <mergeCell ref="DG336:DX337"/>
    <mergeCell ref="CN338:DF339"/>
    <mergeCell ref="DG338:DX339"/>
    <mergeCell ref="BQ346:CM347"/>
    <mergeCell ref="BQ348:CM349"/>
    <mergeCell ref="BQ356:CM357"/>
    <mergeCell ref="BQ358:CM359"/>
    <mergeCell ref="BQ360:CM363"/>
    <mergeCell ref="CN346:DF347"/>
    <mergeCell ref="DG346:DX347"/>
    <mergeCell ref="CN348:DF349"/>
    <mergeCell ref="DG348:DX349"/>
    <mergeCell ref="CN356:DF357"/>
    <mergeCell ref="DG356:DX357"/>
    <mergeCell ref="CN358:DF359"/>
    <mergeCell ref="DG358:DX359"/>
    <mergeCell ref="CN360:DF361"/>
    <mergeCell ref="DG360:DX361"/>
    <mergeCell ref="CN362:DF363"/>
    <mergeCell ref="DG362:DX363"/>
    <mergeCell ref="BQ334:CM335"/>
    <mergeCell ref="BQ336:CM337"/>
    <mergeCell ref="BQ338:CM339"/>
    <mergeCell ref="BH318:BL318"/>
    <mergeCell ref="BM318:BQ318"/>
    <mergeCell ref="DC249:DU249"/>
    <mergeCell ref="F254:AC254"/>
    <mergeCell ref="AD254:BM254"/>
    <mergeCell ref="BN254:CS254"/>
    <mergeCell ref="CT254:DB254"/>
    <mergeCell ref="DC254:DU254"/>
    <mergeCell ref="F255:AC255"/>
    <mergeCell ref="AD255:BM255"/>
    <mergeCell ref="BN255:CS255"/>
    <mergeCell ref="CT255:DB255"/>
    <mergeCell ref="DC255:DU255"/>
    <mergeCell ref="CN328:DF329"/>
    <mergeCell ref="BM324:CJ325"/>
    <mergeCell ref="BQ330:CM331"/>
    <mergeCell ref="DG328:DX329"/>
    <mergeCell ref="BQ332:CM333"/>
    <mergeCell ref="F250:AC250"/>
    <mergeCell ref="AD250:BM250"/>
    <mergeCell ref="BN250:CS250"/>
    <mergeCell ref="CT250:DB250"/>
    <mergeCell ref="DC250:DU250"/>
    <mergeCell ref="F251:AC251"/>
    <mergeCell ref="AD251:BM251"/>
    <mergeCell ref="BN251:CS251"/>
    <mergeCell ref="CT251:DB251"/>
    <mergeCell ref="DC251:DU251"/>
    <mergeCell ref="F252:AC252"/>
    <mergeCell ref="AD252:BM252"/>
    <mergeCell ref="BN252:CS252"/>
    <mergeCell ref="CT252:DB252"/>
    <mergeCell ref="DC252:DU252"/>
    <mergeCell ref="F253:AC253"/>
    <mergeCell ref="F244:AC244"/>
    <mergeCell ref="AD244:BM244"/>
    <mergeCell ref="BN244:CS244"/>
    <mergeCell ref="CT244:DB244"/>
    <mergeCell ref="DC244:DU244"/>
    <mergeCell ref="F245:AC245"/>
    <mergeCell ref="AD245:BM245"/>
    <mergeCell ref="BN245:CS245"/>
    <mergeCell ref="CT245:DB245"/>
    <mergeCell ref="DC245:DU245"/>
    <mergeCell ref="BN253:CS253"/>
    <mergeCell ref="CT253:DB253"/>
    <mergeCell ref="DC253:DU253"/>
    <mergeCell ref="F246:AC246"/>
    <mergeCell ref="AD246:BM246"/>
    <mergeCell ref="BN246:CS246"/>
    <mergeCell ref="CT246:DB246"/>
    <mergeCell ref="DC246:DU246"/>
    <mergeCell ref="F247:AC247"/>
    <mergeCell ref="AD247:BM247"/>
    <mergeCell ref="BN247:CS247"/>
    <mergeCell ref="CT247:DB247"/>
    <mergeCell ref="DC247:DU247"/>
    <mergeCell ref="F248:AC248"/>
    <mergeCell ref="AD248:BM248"/>
    <mergeCell ref="BN248:CS248"/>
    <mergeCell ref="CT248:DB248"/>
    <mergeCell ref="DC248:DU248"/>
    <mergeCell ref="F249:AC249"/>
    <mergeCell ref="AD249:BM249"/>
    <mergeCell ref="BN249:CS249"/>
    <mergeCell ref="CT249:DB249"/>
    <mergeCell ref="F240:AC240"/>
    <mergeCell ref="AD240:BM240"/>
    <mergeCell ref="BN240:CS240"/>
    <mergeCell ref="CT240:DB240"/>
    <mergeCell ref="DC240:DU240"/>
    <mergeCell ref="F241:AC241"/>
    <mergeCell ref="AD241:BM241"/>
    <mergeCell ref="BN241:CS241"/>
    <mergeCell ref="CT241:DB241"/>
    <mergeCell ref="DC241:DU241"/>
    <mergeCell ref="F242:AC242"/>
    <mergeCell ref="AD242:BM242"/>
    <mergeCell ref="BN242:CS242"/>
    <mergeCell ref="CT242:DB242"/>
    <mergeCell ref="DC242:DU242"/>
    <mergeCell ref="F243:AC243"/>
    <mergeCell ref="AD243:BM243"/>
    <mergeCell ref="BN243:CS243"/>
    <mergeCell ref="CT243:DB243"/>
    <mergeCell ref="DC243:DU243"/>
    <mergeCell ref="F236:AC236"/>
    <mergeCell ref="AD236:BM236"/>
    <mergeCell ref="BN236:CS236"/>
    <mergeCell ref="CT236:DB236"/>
    <mergeCell ref="DC236:DU236"/>
    <mergeCell ref="F237:AC237"/>
    <mergeCell ref="AD237:BM237"/>
    <mergeCell ref="BN237:CS237"/>
    <mergeCell ref="CT237:DB237"/>
    <mergeCell ref="DC237:DU237"/>
    <mergeCell ref="F238:AC238"/>
    <mergeCell ref="AD238:BM238"/>
    <mergeCell ref="BN238:CS238"/>
    <mergeCell ref="CT238:DB238"/>
    <mergeCell ref="DC238:DU238"/>
    <mergeCell ref="F239:AC239"/>
    <mergeCell ref="AD239:BM239"/>
    <mergeCell ref="BN239:CS239"/>
    <mergeCell ref="CT239:DB239"/>
    <mergeCell ref="DC239:DU239"/>
    <mergeCell ref="F232:AC232"/>
    <mergeCell ref="AD232:BM232"/>
    <mergeCell ref="BN232:CS232"/>
    <mergeCell ref="CT232:DB232"/>
    <mergeCell ref="DC232:DU232"/>
    <mergeCell ref="F233:AC233"/>
    <mergeCell ref="AD233:BM233"/>
    <mergeCell ref="BN233:CS233"/>
    <mergeCell ref="CT233:DB233"/>
    <mergeCell ref="DC233:DU233"/>
    <mergeCell ref="F234:AC234"/>
    <mergeCell ref="AD234:BM234"/>
    <mergeCell ref="BN234:CS234"/>
    <mergeCell ref="CT234:DB234"/>
    <mergeCell ref="DC234:DU234"/>
    <mergeCell ref="F235:AC235"/>
    <mergeCell ref="AD235:BM235"/>
    <mergeCell ref="BN235:CS235"/>
    <mergeCell ref="CT235:DB235"/>
    <mergeCell ref="DC235:DU235"/>
    <mergeCell ref="F225:AC225"/>
    <mergeCell ref="AD225:BM225"/>
    <mergeCell ref="BN225:CS225"/>
    <mergeCell ref="CT225:DB225"/>
    <mergeCell ref="DC225:DU225"/>
    <mergeCell ref="F226:AC226"/>
    <mergeCell ref="AD226:BM226"/>
    <mergeCell ref="BN226:CS226"/>
    <mergeCell ref="CT226:DB226"/>
    <mergeCell ref="DC226:DU226"/>
    <mergeCell ref="BN230:CS230"/>
    <mergeCell ref="CT230:DB230"/>
    <mergeCell ref="DC230:DU230"/>
    <mergeCell ref="F231:AC231"/>
    <mergeCell ref="AD231:BM231"/>
    <mergeCell ref="BN231:CS231"/>
    <mergeCell ref="CT231:DB231"/>
    <mergeCell ref="DC231:DU231"/>
    <mergeCell ref="BN228:CS228"/>
    <mergeCell ref="CT228:DB228"/>
    <mergeCell ref="F215:AC215"/>
    <mergeCell ref="AD215:BM215"/>
    <mergeCell ref="BN215:CS215"/>
    <mergeCell ref="CT215:DB215"/>
    <mergeCell ref="DC215:DU215"/>
    <mergeCell ref="F216:AC216"/>
    <mergeCell ref="AD216:BM216"/>
    <mergeCell ref="BN216:CS216"/>
    <mergeCell ref="CT216:DB216"/>
    <mergeCell ref="DC216:DU216"/>
    <mergeCell ref="F223:AC223"/>
    <mergeCell ref="AD223:BM223"/>
    <mergeCell ref="BN223:CS223"/>
    <mergeCell ref="CT223:DB223"/>
    <mergeCell ref="DC223:DU223"/>
    <mergeCell ref="F224:AC224"/>
    <mergeCell ref="AD224:BM224"/>
    <mergeCell ref="BN224:CS224"/>
    <mergeCell ref="CT224:DB224"/>
    <mergeCell ref="DC224:DU224"/>
    <mergeCell ref="F212:AC212"/>
    <mergeCell ref="AD212:BM212"/>
    <mergeCell ref="BN212:CS212"/>
    <mergeCell ref="CT212:DB212"/>
    <mergeCell ref="DC212:DU212"/>
    <mergeCell ref="F208:AC208"/>
    <mergeCell ref="AD208:BM208"/>
    <mergeCell ref="BN208:CS208"/>
    <mergeCell ref="CT208:DB208"/>
    <mergeCell ref="F213:AC213"/>
    <mergeCell ref="AD213:BM213"/>
    <mergeCell ref="BN213:CS213"/>
    <mergeCell ref="CT213:DB213"/>
    <mergeCell ref="DC213:DU213"/>
    <mergeCell ref="F214:AC214"/>
    <mergeCell ref="AD214:BM214"/>
    <mergeCell ref="BN214:CS214"/>
    <mergeCell ref="CT214:DB214"/>
    <mergeCell ref="DC214:DU214"/>
    <mergeCell ref="F204:AC204"/>
    <mergeCell ref="AD204:BM204"/>
    <mergeCell ref="BN204:CS204"/>
    <mergeCell ref="CT204:DB204"/>
    <mergeCell ref="DC204:DU204"/>
    <mergeCell ref="F205:AC205"/>
    <mergeCell ref="AD205:BM205"/>
    <mergeCell ref="BN205:CS205"/>
    <mergeCell ref="F210:AC210"/>
    <mergeCell ref="AD210:BM210"/>
    <mergeCell ref="BN210:CS210"/>
    <mergeCell ref="CT210:DB210"/>
    <mergeCell ref="DC210:DU210"/>
    <mergeCell ref="F211:AC211"/>
    <mergeCell ref="AD211:BM211"/>
    <mergeCell ref="BN211:CS211"/>
    <mergeCell ref="CT211:DB211"/>
    <mergeCell ref="DC211:DU211"/>
    <mergeCell ref="T146:W146"/>
    <mergeCell ref="T148:W148"/>
    <mergeCell ref="T150:W150"/>
    <mergeCell ref="X144:BL144"/>
    <mergeCell ref="X146:BL146"/>
    <mergeCell ref="X148:BL148"/>
    <mergeCell ref="X150:BL150"/>
    <mergeCell ref="CZ127:DJ127"/>
    <mergeCell ref="CZ130:DJ130"/>
    <mergeCell ref="CZ132:DJ132"/>
    <mergeCell ref="CT205:DB205"/>
    <mergeCell ref="DC205:DU205"/>
    <mergeCell ref="F206:AC206"/>
    <mergeCell ref="AD206:BM206"/>
    <mergeCell ref="BN206:CS206"/>
    <mergeCell ref="CT206:DB206"/>
    <mergeCell ref="DC206:DU206"/>
    <mergeCell ref="CZ153:DJ153"/>
    <mergeCell ref="CZ157:DJ157"/>
    <mergeCell ref="CZ159:DJ159"/>
    <mergeCell ref="CZ161:DJ161"/>
    <mergeCell ref="CZ163:DJ163"/>
    <mergeCell ref="CZ165:DJ165"/>
    <mergeCell ref="CZ167:DJ167"/>
    <mergeCell ref="CZ169:DJ169"/>
    <mergeCell ref="CZ171:DJ171"/>
    <mergeCell ref="CZ196:DD196"/>
    <mergeCell ref="DE196:DH196"/>
    <mergeCell ref="DI196:DR196"/>
    <mergeCell ref="BL194:CC194"/>
    <mergeCell ref="CL191:CQ191"/>
    <mergeCell ref="CL192:CQ192"/>
    <mergeCell ref="V91:AA91"/>
    <mergeCell ref="AB91:DR91"/>
    <mergeCell ref="V93:AA93"/>
    <mergeCell ref="AB93:DR93"/>
    <mergeCell ref="V95:AA95"/>
    <mergeCell ref="AB95:DR95"/>
    <mergeCell ref="V97:AA97"/>
    <mergeCell ref="AB97:DR97"/>
    <mergeCell ref="V99:AA99"/>
    <mergeCell ref="AB99:DR99"/>
    <mergeCell ref="V101:AA101"/>
    <mergeCell ref="AB101:DR101"/>
    <mergeCell ref="V103:AA103"/>
    <mergeCell ref="AB103:DR103"/>
    <mergeCell ref="V105:AA105"/>
    <mergeCell ref="AB105:DR105"/>
    <mergeCell ref="CZ144:DJ144"/>
    <mergeCell ref="T144:W144"/>
    <mergeCell ref="CZ134:DJ134"/>
    <mergeCell ref="CZ136:DJ136"/>
    <mergeCell ref="CZ138:DJ138"/>
    <mergeCell ref="CZ142:DJ142"/>
    <mergeCell ref="BM122:BQ122"/>
    <mergeCell ref="BR122:BV122"/>
    <mergeCell ref="BH122:BL122"/>
    <mergeCell ref="U1189:DR1189"/>
    <mergeCell ref="U1190:DR1190"/>
    <mergeCell ref="CZ173:DJ173"/>
    <mergeCell ref="AH191:AP191"/>
    <mergeCell ref="AH192:AP192"/>
    <mergeCell ref="BF190:BL190"/>
    <mergeCell ref="CL193:CQ193"/>
    <mergeCell ref="AS193:CK193"/>
    <mergeCell ref="AS194:BK194"/>
    <mergeCell ref="CD194:CK194"/>
    <mergeCell ref="CL194:CU194"/>
    <mergeCell ref="CV194:CY194"/>
    <mergeCell ref="CZ194:DD194"/>
    <mergeCell ref="DE194:DH194"/>
    <mergeCell ref="DI194:DR194"/>
    <mergeCell ref="CD196:CK196"/>
    <mergeCell ref="CL196:CU196"/>
    <mergeCell ref="CV196:CY196"/>
    <mergeCell ref="F207:AC207"/>
    <mergeCell ref="AD207:BM207"/>
    <mergeCell ref="BN207:CS207"/>
    <mergeCell ref="CT207:DB207"/>
    <mergeCell ref="DC207:DU207"/>
    <mergeCell ref="BN203:CS203"/>
    <mergeCell ref="CT203:DB203"/>
    <mergeCell ref="DC208:DU208"/>
    <mergeCell ref="F209:AC209"/>
    <mergeCell ref="AD209:BM209"/>
    <mergeCell ref="BN209:CS209"/>
    <mergeCell ref="CT209:DB209"/>
    <mergeCell ref="DC209:DU209"/>
    <mergeCell ref="DC203:DU203"/>
    <mergeCell ref="Q1229:T1229"/>
    <mergeCell ref="U1229:AQ1229"/>
    <mergeCell ref="DE1225:DI1225"/>
    <mergeCell ref="DJ1225:DN1225"/>
    <mergeCell ref="C1240:J1242"/>
    <mergeCell ref="AD1243:AP1243"/>
    <mergeCell ref="AA1224:AQ1224"/>
    <mergeCell ref="Q1225:AH1225"/>
    <mergeCell ref="AR1225:AV1225"/>
    <mergeCell ref="AW1225:BA1225"/>
    <mergeCell ref="BB1225:BF1225"/>
    <mergeCell ref="BG1225:BK1225"/>
    <mergeCell ref="AR1224:BK1224"/>
    <mergeCell ref="BL1224:CE1224"/>
    <mergeCell ref="CF1224:CY1224"/>
    <mergeCell ref="CZ1224:DS1224"/>
    <mergeCell ref="BL1225:BP1225"/>
    <mergeCell ref="CU1226:CY1226"/>
    <mergeCell ref="CZ1226:DD1226"/>
    <mergeCell ref="DE1226:DI1226"/>
    <mergeCell ref="DJ1226:DN1226"/>
    <mergeCell ref="DO1226:DS1226"/>
    <mergeCell ref="BO1240:CP1242"/>
    <mergeCell ref="BO1243:CP1243"/>
    <mergeCell ref="BR1234:BV1234"/>
    <mergeCell ref="CQ1240:DP1242"/>
    <mergeCell ref="BI1243:BM1243"/>
    <mergeCell ref="BL1231:BU1231"/>
    <mergeCell ref="BV1231:CE1231"/>
    <mergeCell ref="CF1231:CO1231"/>
    <mergeCell ref="CP1231:CY1231"/>
    <mergeCell ref="CZ1231:DI1231"/>
    <mergeCell ref="CX1172:DB1172"/>
    <mergeCell ref="DC1172:DH1172"/>
    <mergeCell ref="DI1172:DM1172"/>
    <mergeCell ref="DN1172:DR1172"/>
    <mergeCell ref="S1172:X1172"/>
    <mergeCell ref="CZ175:DJ175"/>
    <mergeCell ref="CZ177:DJ177"/>
    <mergeCell ref="CZ146:DJ146"/>
    <mergeCell ref="CZ148:DJ148"/>
    <mergeCell ref="CZ150:DJ150"/>
    <mergeCell ref="BR1185:BV1185"/>
    <mergeCell ref="BL1230:BU1230"/>
    <mergeCell ref="BV1230:CE1230"/>
    <mergeCell ref="CF1230:CO1230"/>
    <mergeCell ref="CP1230:CY1230"/>
    <mergeCell ref="CZ1230:DI1230"/>
    <mergeCell ref="DJ1230:DS1230"/>
    <mergeCell ref="AR1227:BK1227"/>
    <mergeCell ref="U1226:AQ1226"/>
    <mergeCell ref="Q1226:T1226"/>
    <mergeCell ref="Q1227:T1227"/>
    <mergeCell ref="U1227:AQ1227"/>
    <mergeCell ref="AR1226:AV1226"/>
    <mergeCell ref="AW1226:BA1226"/>
    <mergeCell ref="BB1226:BF1226"/>
    <mergeCell ref="BG1226:BK1226"/>
    <mergeCell ref="AR1228:AV1228"/>
    <mergeCell ref="AW1228:BA1228"/>
    <mergeCell ref="BB1228:BF1228"/>
    <mergeCell ref="BG1228:BK1228"/>
    <mergeCell ref="AR1229:AV1229"/>
    <mergeCell ref="Q1228:T1228"/>
    <mergeCell ref="H1090:AT1091"/>
    <mergeCell ref="BJ1074:BM1074"/>
    <mergeCell ref="BJ1075:BM1075"/>
    <mergeCell ref="Y1162:BR1162"/>
    <mergeCell ref="U1135:DR1135"/>
    <mergeCell ref="U1136:DR1136"/>
    <mergeCell ref="BJ1073:BM1073"/>
    <mergeCell ref="DN1162:DR1162"/>
    <mergeCell ref="CC1164:CP1164"/>
    <mergeCell ref="BR1071:DT1072"/>
    <mergeCell ref="BR1073:DT1073"/>
    <mergeCell ref="BR1074:DT1074"/>
    <mergeCell ref="BR1075:DT1075"/>
    <mergeCell ref="BR1076:DT1076"/>
    <mergeCell ref="BN1081:DT1081"/>
    <mergeCell ref="BR1082:DT1082"/>
    <mergeCell ref="BR1083:DT1083"/>
    <mergeCell ref="C1129:AL1130"/>
    <mergeCell ref="BN1071:BQ1072"/>
    <mergeCell ref="U1137:DR1137"/>
    <mergeCell ref="C1243:F1253"/>
    <mergeCell ref="G1243:J1253"/>
    <mergeCell ref="BM190:BR190"/>
    <mergeCell ref="BS190:BY190"/>
    <mergeCell ref="BZ190:CD190"/>
    <mergeCell ref="CE190:CK190"/>
    <mergeCell ref="CL190:CQ190"/>
    <mergeCell ref="CP198:CS198"/>
    <mergeCell ref="CP199:CS199"/>
    <mergeCell ref="CP200:CS200"/>
    <mergeCell ref="CP201:CS201"/>
    <mergeCell ref="BQ198:CO198"/>
    <mergeCell ref="BQ199:CO199"/>
    <mergeCell ref="BQ200:CO200"/>
    <mergeCell ref="BQ201:CO201"/>
    <mergeCell ref="BK198:BO198"/>
    <mergeCell ref="BH1234:BL1234"/>
    <mergeCell ref="BM1234:BQ1234"/>
    <mergeCell ref="BM1009:BQ1009"/>
    <mergeCell ref="BR1009:BV1009"/>
    <mergeCell ref="AU1006:AZ1006"/>
    <mergeCell ref="BA1006:BF1006"/>
    <mergeCell ref="BG1006:DX1006"/>
    <mergeCell ref="H1071:AT1073"/>
    <mergeCell ref="H1081:AT1082"/>
    <mergeCell ref="BN1082:BQ1082"/>
    <mergeCell ref="BN1083:BQ1083"/>
    <mergeCell ref="BJ1071:BM1072"/>
    <mergeCell ref="BG981:DX981"/>
    <mergeCell ref="AU982:AZ982"/>
    <mergeCell ref="AU972:AZ972"/>
    <mergeCell ref="BA972:BF972"/>
    <mergeCell ref="I994:AK995"/>
    <mergeCell ref="AU994:AZ994"/>
    <mergeCell ref="BA994:BF994"/>
    <mergeCell ref="BG994:DX994"/>
    <mergeCell ref="AU995:AZ995"/>
    <mergeCell ref="BA995:BF995"/>
    <mergeCell ref="BG995:DX995"/>
    <mergeCell ref="BA982:BF982"/>
    <mergeCell ref="BG982:DX982"/>
    <mergeCell ref="AU985:AZ985"/>
    <mergeCell ref="BA985:DX985"/>
    <mergeCell ref="I986:AK987"/>
    <mergeCell ref="AU986:AZ986"/>
    <mergeCell ref="BA986:BF986"/>
    <mergeCell ref="BG986:DX986"/>
    <mergeCell ref="AU987:AZ987"/>
    <mergeCell ref="BA987:BF987"/>
    <mergeCell ref="BG987:DX987"/>
    <mergeCell ref="AU988:AZ988"/>
    <mergeCell ref="BA988:BF988"/>
    <mergeCell ref="BG988:DX988"/>
    <mergeCell ref="AU989:AZ989"/>
    <mergeCell ref="BA989:BF989"/>
    <mergeCell ref="BG989:DX989"/>
    <mergeCell ref="AU990:AZ990"/>
    <mergeCell ref="BA990:BF990"/>
    <mergeCell ref="BG990:DX990"/>
    <mergeCell ref="AU993:AZ993"/>
    <mergeCell ref="BA993:DX993"/>
    <mergeCell ref="BH841:BL841"/>
    <mergeCell ref="AU793:AZ793"/>
    <mergeCell ref="AU794:AZ794"/>
    <mergeCell ref="BE793:DX793"/>
    <mergeCell ref="BE794:DX794"/>
    <mergeCell ref="AU798:AZ798"/>
    <mergeCell ref="AU799:AZ799"/>
    <mergeCell ref="BE799:DX799"/>
    <mergeCell ref="DR828:DX828"/>
    <mergeCell ref="DR829:DX829"/>
    <mergeCell ref="DR830:DX830"/>
    <mergeCell ref="DR825:DX825"/>
    <mergeCell ref="DR826:DX826"/>
    <mergeCell ref="AU818:AZ818"/>
    <mergeCell ref="AU819:AZ819"/>
    <mergeCell ref="AU820:AZ820"/>
    <mergeCell ref="AU821:AZ821"/>
    <mergeCell ref="AU822:AZ822"/>
    <mergeCell ref="AU823:AZ823"/>
    <mergeCell ref="AU824:AZ824"/>
    <mergeCell ref="AU825:AZ825"/>
    <mergeCell ref="AU826:AZ826"/>
    <mergeCell ref="AU827:AZ827"/>
    <mergeCell ref="AU828:AZ828"/>
    <mergeCell ref="AU829:AZ829"/>
    <mergeCell ref="AU830:AZ830"/>
    <mergeCell ref="AU807:AZ807"/>
    <mergeCell ref="AU808:AZ808"/>
    <mergeCell ref="DR813:DX813"/>
    <mergeCell ref="DR814:DX814"/>
    <mergeCell ref="AU809:AZ809"/>
    <mergeCell ref="BA805:DX805"/>
    <mergeCell ref="C1067:AL1068"/>
    <mergeCell ref="CD857:CI857"/>
    <mergeCell ref="CB857:CC857"/>
    <mergeCell ref="CK857:DX857"/>
    <mergeCell ref="AU876:AZ876"/>
    <mergeCell ref="BA876:BF876"/>
    <mergeCell ref="BG876:DX876"/>
    <mergeCell ref="AU877:AZ877"/>
    <mergeCell ref="BA877:BF877"/>
    <mergeCell ref="C427:AL428"/>
    <mergeCell ref="CC431:CY431"/>
    <mergeCell ref="CZ431:DW431"/>
    <mergeCell ref="BC429:CD429"/>
    <mergeCell ref="CC436:CY436"/>
    <mergeCell ref="CZ436:DW436"/>
    <mergeCell ref="CC437:CY437"/>
    <mergeCell ref="CZ437:DW437"/>
    <mergeCell ref="AV899:BY899"/>
    <mergeCell ref="AU906:AZ906"/>
    <mergeCell ref="BA906:BF906"/>
    <mergeCell ref="BG906:DX906"/>
    <mergeCell ref="AU907:AZ907"/>
    <mergeCell ref="BA907:BF907"/>
    <mergeCell ref="BG907:DX907"/>
    <mergeCell ref="AU910:AZ910"/>
    <mergeCell ref="BH897:BL897"/>
    <mergeCell ref="BM897:BQ897"/>
    <mergeCell ref="BR897:BV897"/>
    <mergeCell ref="DR827:DX827"/>
    <mergeCell ref="AU684:BB691"/>
    <mergeCell ref="BV857:CA857"/>
    <mergeCell ref="BH782:BL782"/>
    <mergeCell ref="AU875:AZ875"/>
    <mergeCell ref="BA875:BF875"/>
    <mergeCell ref="BG875:DX875"/>
    <mergeCell ref="CW198:CZ198"/>
    <mergeCell ref="CW199:CZ199"/>
    <mergeCell ref="CW200:CZ200"/>
    <mergeCell ref="CW201:CZ201"/>
    <mergeCell ref="DE198:DP198"/>
    <mergeCell ref="DE199:DP199"/>
    <mergeCell ref="DE200:DP200"/>
    <mergeCell ref="AV195:DW195"/>
    <mergeCell ref="CT227:DB227"/>
    <mergeCell ref="DC227:DU227"/>
    <mergeCell ref="CC434:CY434"/>
    <mergeCell ref="CZ434:DW434"/>
    <mergeCell ref="CC433:CY433"/>
    <mergeCell ref="CZ433:DW433"/>
    <mergeCell ref="AG431:BQ431"/>
    <mergeCell ref="DQ732:DX739"/>
    <mergeCell ref="BO760:CB763"/>
    <mergeCell ref="CC760:CN763"/>
    <mergeCell ref="AU813:AZ813"/>
    <mergeCell ref="AU814:AZ814"/>
    <mergeCell ref="DL813:DQ813"/>
    <mergeCell ref="BG813:DK813"/>
    <mergeCell ref="BG814:DK814"/>
    <mergeCell ref="DL814:DQ814"/>
    <mergeCell ref="BM841:BQ841"/>
    <mergeCell ref="BR841:BV841"/>
    <mergeCell ref="AU732:BB739"/>
    <mergeCell ref="BV856:CA856"/>
    <mergeCell ref="CB856:DX856"/>
    <mergeCell ref="AU708:BB715"/>
    <mergeCell ref="AG196:AU196"/>
    <mergeCell ref="AV196:CC196"/>
    <mergeCell ref="DE201:DP201"/>
    <mergeCell ref="DQ198:DV198"/>
    <mergeCell ref="DQ199:DV199"/>
    <mergeCell ref="DQ200:DV200"/>
    <mergeCell ref="DQ201:DV201"/>
    <mergeCell ref="DA198:DD198"/>
    <mergeCell ref="DA199:DD199"/>
    <mergeCell ref="DA200:DD200"/>
    <mergeCell ref="DA201:DD201"/>
    <mergeCell ref="BM425:BQ425"/>
    <mergeCell ref="BR425:BV425"/>
    <mergeCell ref="C320:AL321"/>
    <mergeCell ref="CY377:DX378"/>
    <mergeCell ref="E374:R376"/>
    <mergeCell ref="C327:AD328"/>
    <mergeCell ref="C329:AD330"/>
    <mergeCell ref="C331:AD332"/>
    <mergeCell ref="C260:AL261"/>
    <mergeCell ref="F228:AC228"/>
    <mergeCell ref="BH220:BL220"/>
    <mergeCell ref="BM220:BQ220"/>
    <mergeCell ref="BR220:BV220"/>
    <mergeCell ref="C202:AD202"/>
    <mergeCell ref="AT198:BJ198"/>
    <mergeCell ref="AE198:AS198"/>
    <mergeCell ref="CC435:CY435"/>
    <mergeCell ref="CZ435:DW435"/>
    <mergeCell ref="E437:AF437"/>
    <mergeCell ref="AG437:BQ437"/>
    <mergeCell ref="E8:DT9"/>
    <mergeCell ref="AF49:CZ50"/>
    <mergeCell ref="U109:DR112"/>
    <mergeCell ref="AK124:CI125"/>
    <mergeCell ref="AK67:CI68"/>
    <mergeCell ref="U74:DR77"/>
    <mergeCell ref="AF51:CZ52"/>
    <mergeCell ref="U82:DR85"/>
    <mergeCell ref="AN36:CN37"/>
    <mergeCell ref="Z30:CY30"/>
    <mergeCell ref="AB18:CS20"/>
    <mergeCell ref="AS190:BE190"/>
    <mergeCell ref="AS191:BE191"/>
    <mergeCell ref="AS192:BE192"/>
    <mergeCell ref="DC228:DU228"/>
    <mergeCell ref="F229:AC229"/>
    <mergeCell ref="AD229:BM229"/>
    <mergeCell ref="BN229:CS229"/>
    <mergeCell ref="CT229:DB229"/>
    <mergeCell ref="DC229:DU229"/>
    <mergeCell ref="C189:AD189"/>
    <mergeCell ref="AH187:DU187"/>
    <mergeCell ref="AH188:DU188"/>
    <mergeCell ref="AH189:DU189"/>
    <mergeCell ref="C193:AD193"/>
    <mergeCell ref="C191:AD192"/>
    <mergeCell ref="BF191:BL191"/>
    <mergeCell ref="BF192:BL192"/>
    <mergeCell ref="BM191:BR191"/>
    <mergeCell ref="BM192:BR192"/>
    <mergeCell ref="BS191:BY191"/>
    <mergeCell ref="BS192:BY192"/>
    <mergeCell ref="BC26:BY27"/>
    <mergeCell ref="C190:AD190"/>
    <mergeCell ref="C184:AL185"/>
    <mergeCell ref="C187:AD187"/>
    <mergeCell ref="C188:AD188"/>
    <mergeCell ref="BM366:CH367"/>
    <mergeCell ref="C197:AD197"/>
    <mergeCell ref="C194:AD194"/>
    <mergeCell ref="C195:AD196"/>
    <mergeCell ref="AG195:AU195"/>
    <mergeCell ref="F230:AC230"/>
    <mergeCell ref="AD230:BM230"/>
    <mergeCell ref="BZ191:CD191"/>
    <mergeCell ref="BZ192:CD192"/>
    <mergeCell ref="CE191:CK191"/>
    <mergeCell ref="CE192:CK192"/>
    <mergeCell ref="F227:AC227"/>
    <mergeCell ref="AD227:BM227"/>
    <mergeCell ref="BN227:CS227"/>
    <mergeCell ref="AA263:AR263"/>
    <mergeCell ref="C222:AD222"/>
    <mergeCell ref="AD203:BM203"/>
    <mergeCell ref="F203:AC203"/>
    <mergeCell ref="BH182:BL182"/>
    <mergeCell ref="BM182:BQ182"/>
    <mergeCell ref="BR182:BV182"/>
    <mergeCell ref="BH258:BL258"/>
    <mergeCell ref="BM258:BQ258"/>
    <mergeCell ref="BR258:BV258"/>
    <mergeCell ref="BR318:BV318"/>
    <mergeCell ref="AD228:BM228"/>
    <mergeCell ref="BM352:CI353"/>
    <mergeCell ref="C323:AD324"/>
    <mergeCell ref="C325:AD326"/>
    <mergeCell ref="AI323:BH324"/>
    <mergeCell ref="AI325:BH326"/>
    <mergeCell ref="C333:AD334"/>
    <mergeCell ref="C337:AD338"/>
    <mergeCell ref="C335:T336"/>
    <mergeCell ref="C339:T340"/>
    <mergeCell ref="C341:AD342"/>
    <mergeCell ref="BM342:CI343"/>
    <mergeCell ref="CN330:DF331"/>
    <mergeCell ref="CC440:CY440"/>
    <mergeCell ref="CZ440:DW440"/>
    <mergeCell ref="CN369:DF370"/>
    <mergeCell ref="DG369:DX370"/>
    <mergeCell ref="E377:AQ378"/>
    <mergeCell ref="BQ369:CM370"/>
    <mergeCell ref="BQ377:CX378"/>
    <mergeCell ref="G379:AO380"/>
    <mergeCell ref="AT379:BN380"/>
    <mergeCell ref="BS379:CV380"/>
    <mergeCell ref="CZ379:DW380"/>
    <mergeCell ref="G381:AO382"/>
    <mergeCell ref="AT381:BN382"/>
    <mergeCell ref="BS381:CV382"/>
    <mergeCell ref="CZ381:DW382"/>
    <mergeCell ref="G383:AO384"/>
    <mergeCell ref="BH425:BL425"/>
    <mergeCell ref="AT383:BN384"/>
    <mergeCell ref="BS383:CV384"/>
    <mergeCell ref="CZ383:DW384"/>
    <mergeCell ref="AR377:BP378"/>
    <mergeCell ref="CC438:CY438"/>
    <mergeCell ref="CZ438:DW438"/>
    <mergeCell ref="CC439:CY439"/>
    <mergeCell ref="CZ439:DW439"/>
    <mergeCell ref="E438:AF438"/>
    <mergeCell ref="AG438:BQ438"/>
    <mergeCell ref="BR438:CB438"/>
    <mergeCell ref="E439:AF439"/>
    <mergeCell ref="AG439:BQ439"/>
    <mergeCell ref="BR439:CB439"/>
    <mergeCell ref="E440:AF440"/>
    <mergeCell ref="AG440:BQ440"/>
    <mergeCell ref="BR440:CB440"/>
    <mergeCell ref="E441:AF441"/>
    <mergeCell ref="AG441:BQ441"/>
    <mergeCell ref="BR441:CB441"/>
    <mergeCell ref="BR437:CB437"/>
    <mergeCell ref="CC449:CY449"/>
    <mergeCell ref="CZ449:DW449"/>
    <mergeCell ref="BC444:CD444"/>
    <mergeCell ref="CC447:CY447"/>
    <mergeCell ref="CZ447:DW447"/>
    <mergeCell ref="CC448:CY448"/>
    <mergeCell ref="CZ448:DW448"/>
    <mergeCell ref="E447:AF447"/>
    <mergeCell ref="AG447:BQ447"/>
    <mergeCell ref="BR447:CB447"/>
    <mergeCell ref="E448:AF448"/>
    <mergeCell ref="AG448:BQ448"/>
    <mergeCell ref="BR448:CB448"/>
    <mergeCell ref="E449:AF449"/>
    <mergeCell ref="AG449:BQ449"/>
    <mergeCell ref="BR449:CB449"/>
    <mergeCell ref="CC441:CY441"/>
    <mergeCell ref="CZ441:DW441"/>
    <mergeCell ref="CC452:CY452"/>
    <mergeCell ref="CZ452:DW452"/>
    <mergeCell ref="CC453:CY453"/>
    <mergeCell ref="CZ453:DW453"/>
    <mergeCell ref="CC450:CY450"/>
    <mergeCell ref="CZ450:DW450"/>
    <mergeCell ref="CC451:CY451"/>
    <mergeCell ref="CZ451:DW451"/>
    <mergeCell ref="CC456:CY456"/>
    <mergeCell ref="CZ456:DW456"/>
    <mergeCell ref="CC457:CY457"/>
    <mergeCell ref="CZ457:DW457"/>
    <mergeCell ref="CC454:CY454"/>
    <mergeCell ref="CZ454:DW454"/>
    <mergeCell ref="CC455:CY455"/>
    <mergeCell ref="CZ455:DW455"/>
    <mergeCell ref="E456:AF456"/>
    <mergeCell ref="AG456:BQ456"/>
    <mergeCell ref="BR456:CB456"/>
    <mergeCell ref="E457:AF457"/>
    <mergeCell ref="AG457:BQ457"/>
    <mergeCell ref="BR457:CB457"/>
    <mergeCell ref="E450:AF450"/>
    <mergeCell ref="AG450:BQ450"/>
    <mergeCell ref="BR450:CB450"/>
    <mergeCell ref="E451:AF451"/>
    <mergeCell ref="AG451:BQ451"/>
    <mergeCell ref="BR451:CB451"/>
    <mergeCell ref="E452:AF452"/>
    <mergeCell ref="AG452:BQ452"/>
    <mergeCell ref="BR452:CB452"/>
    <mergeCell ref="E453:AF453"/>
    <mergeCell ref="AG461:BQ461"/>
    <mergeCell ref="BR461:CB461"/>
    <mergeCell ref="C506:AD513"/>
    <mergeCell ref="AE506:AT509"/>
    <mergeCell ref="AE510:AT513"/>
    <mergeCell ref="C482:AD489"/>
    <mergeCell ref="AE482:AT485"/>
    <mergeCell ref="C490:AD497"/>
    <mergeCell ref="AE490:AT493"/>
    <mergeCell ref="AE486:AT489"/>
    <mergeCell ref="AE494:AT497"/>
    <mergeCell ref="C498:AD505"/>
    <mergeCell ref="BC482:BN489"/>
    <mergeCell ref="BO482:CB485"/>
    <mergeCell ref="BC506:BN513"/>
    <mergeCell ref="BO506:CB509"/>
    <mergeCell ref="C514:AD521"/>
    <mergeCell ref="AE514:AT517"/>
    <mergeCell ref="AE518:AT521"/>
    <mergeCell ref="C522:AD529"/>
    <mergeCell ref="AE522:AT525"/>
    <mergeCell ref="AE526:AT529"/>
    <mergeCell ref="AU522:BB529"/>
    <mergeCell ref="AU482:BB489"/>
    <mergeCell ref="AU506:BB513"/>
    <mergeCell ref="C530:AD537"/>
    <mergeCell ref="AE530:AT533"/>
    <mergeCell ref="AE534:AT537"/>
    <mergeCell ref="C538:AD545"/>
    <mergeCell ref="AE538:AT541"/>
    <mergeCell ref="AE542:AT545"/>
    <mergeCell ref="C546:AD553"/>
    <mergeCell ref="AE546:AT549"/>
    <mergeCell ref="AE550:AT553"/>
    <mergeCell ref="C554:AD561"/>
    <mergeCell ref="AE554:AT557"/>
    <mergeCell ref="AE558:AT561"/>
    <mergeCell ref="AU546:BB553"/>
    <mergeCell ref="C562:AD569"/>
    <mergeCell ref="AE562:AT565"/>
    <mergeCell ref="AE566:AT569"/>
    <mergeCell ref="AU538:BB545"/>
    <mergeCell ref="BC538:BN545"/>
    <mergeCell ref="BO538:CB541"/>
    <mergeCell ref="CC538:CN541"/>
    <mergeCell ref="C594:AD601"/>
    <mergeCell ref="AE594:AT597"/>
    <mergeCell ref="AE598:AT601"/>
    <mergeCell ref="C602:AD609"/>
    <mergeCell ref="AE602:AT605"/>
    <mergeCell ref="AE606:AT609"/>
    <mergeCell ref="C610:AD617"/>
    <mergeCell ref="AU594:BB601"/>
    <mergeCell ref="BC594:BN601"/>
    <mergeCell ref="BO594:CB597"/>
    <mergeCell ref="CC594:CN597"/>
    <mergeCell ref="BO614:CB617"/>
    <mergeCell ref="CC614:CN617"/>
    <mergeCell ref="CO627:CR627"/>
    <mergeCell ref="CS627:CV627"/>
    <mergeCell ref="CW627:CZ627"/>
    <mergeCell ref="DA627:DD627"/>
    <mergeCell ref="DE627:DH627"/>
    <mergeCell ref="DI627:DL627"/>
    <mergeCell ref="DM627:DP627"/>
    <mergeCell ref="C786:AL787"/>
    <mergeCell ref="AU800:AZ800"/>
    <mergeCell ref="AU801:AZ801"/>
    <mergeCell ref="AU802:AZ802"/>
    <mergeCell ref="AU815:AZ815"/>
    <mergeCell ref="AU816:AZ816"/>
    <mergeCell ref="BA791:BD791"/>
    <mergeCell ref="BA792:BD792"/>
    <mergeCell ref="BA793:BD793"/>
    <mergeCell ref="BA794:BD794"/>
    <mergeCell ref="BA799:BD799"/>
    <mergeCell ref="BA800:BD800"/>
    <mergeCell ref="BA801:BD801"/>
    <mergeCell ref="AU790:AZ790"/>
    <mergeCell ref="AU791:AZ791"/>
    <mergeCell ref="AU792:AZ792"/>
    <mergeCell ref="BA790:DX790"/>
    <mergeCell ref="BE791:DX791"/>
    <mergeCell ref="BE792:DX792"/>
    <mergeCell ref="BE800:DX800"/>
    <mergeCell ref="BE801:DX801"/>
    <mergeCell ref="BE802:DX802"/>
    <mergeCell ref="BA798:DX798"/>
    <mergeCell ref="AU805:AZ805"/>
    <mergeCell ref="AU806:AZ806"/>
    <mergeCell ref="DR815:DX815"/>
    <mergeCell ref="BA802:BD802"/>
    <mergeCell ref="BA806:BD806"/>
    <mergeCell ref="BA807:BD807"/>
    <mergeCell ref="BA808:BD808"/>
    <mergeCell ref="BA809:BD809"/>
    <mergeCell ref="DR816:DX816"/>
    <mergeCell ref="DR817:DX817"/>
    <mergeCell ref="DR818:DX818"/>
    <mergeCell ref="DR819:DX819"/>
    <mergeCell ref="DR820:DX820"/>
    <mergeCell ref="DR821:DX821"/>
    <mergeCell ref="DR824:DX824"/>
    <mergeCell ref="BG815:DK815"/>
    <mergeCell ref="BG824:DK824"/>
    <mergeCell ref="BG816:DK816"/>
    <mergeCell ref="DL816:DQ816"/>
    <mergeCell ref="BG817:DK817"/>
    <mergeCell ref="DL817:DQ817"/>
    <mergeCell ref="BG818:DK818"/>
    <mergeCell ref="DL818:DQ818"/>
    <mergeCell ref="BG819:DK819"/>
    <mergeCell ref="DL819:DQ819"/>
    <mergeCell ref="BG820:DK820"/>
    <mergeCell ref="DL820:DQ820"/>
    <mergeCell ref="DR822:DX822"/>
    <mergeCell ref="DR823:DX823"/>
    <mergeCell ref="BE806:DX806"/>
    <mergeCell ref="BE807:DX807"/>
    <mergeCell ref="BE808:DX808"/>
    <mergeCell ref="BE809:DX809"/>
    <mergeCell ref="DR831:DX831"/>
    <mergeCell ref="DR832:DX832"/>
    <mergeCell ref="AV843:BY843"/>
    <mergeCell ref="BG874:DX874"/>
    <mergeCell ref="I978:AK979"/>
    <mergeCell ref="AU978:AZ978"/>
    <mergeCell ref="BA978:BF978"/>
    <mergeCell ref="BG978:DX978"/>
    <mergeCell ref="AU979:AZ979"/>
    <mergeCell ref="BA979:BF979"/>
    <mergeCell ref="BG979:DX979"/>
    <mergeCell ref="AU980:AZ980"/>
    <mergeCell ref="BA980:BF980"/>
    <mergeCell ref="BG980:DX980"/>
    <mergeCell ref="AU981:AZ981"/>
    <mergeCell ref="BA981:BF981"/>
    <mergeCell ref="BG877:DX877"/>
    <mergeCell ref="CB855:DX855"/>
    <mergeCell ref="BV855:CA855"/>
    <mergeCell ref="BG972:DX972"/>
    <mergeCell ref="AU973:AZ973"/>
    <mergeCell ref="BA973:BF973"/>
    <mergeCell ref="BG973:DX973"/>
    <mergeCell ref="AU977:AZ977"/>
    <mergeCell ref="BA977:DX977"/>
    <mergeCell ref="AU835:AZ835"/>
    <mergeCell ref="AU836:AZ836"/>
    <mergeCell ref="AU837:AZ837"/>
    <mergeCell ref="AU838:AZ838"/>
    <mergeCell ref="AU839:AZ839"/>
    <mergeCell ref="BA836:BF836"/>
    <mergeCell ref="BA837:BF837"/>
    <mergeCell ref="BH1009:BL1009"/>
    <mergeCell ref="CQ1154:CW1154"/>
    <mergeCell ref="CQ1152:DR1152"/>
    <mergeCell ref="CC1156:CP1156"/>
    <mergeCell ref="CQ1156:CW1156"/>
    <mergeCell ref="CX1156:DB1156"/>
    <mergeCell ref="DC1156:DH1156"/>
    <mergeCell ref="DI1156:DM1156"/>
    <mergeCell ref="DN1156:DR1156"/>
    <mergeCell ref="CC1158:CP1158"/>
    <mergeCell ref="CQ1158:CW1158"/>
    <mergeCell ref="DI1170:DM1170"/>
    <mergeCell ref="DN1170:DR1170"/>
    <mergeCell ref="CC1160:CP1160"/>
    <mergeCell ref="CQ1160:CW1160"/>
    <mergeCell ref="BH1127:BL1127"/>
    <mergeCell ref="BM1127:BQ1127"/>
    <mergeCell ref="BR1127:BV1127"/>
    <mergeCell ref="CQ1164:CW1164"/>
    <mergeCell ref="CX1164:DB1164"/>
    <mergeCell ref="DC1164:DH1164"/>
    <mergeCell ref="DI1164:DM1164"/>
    <mergeCell ref="DN1164:DR1164"/>
    <mergeCell ref="CC1170:CP1170"/>
    <mergeCell ref="CQ1170:CW1170"/>
    <mergeCell ref="CX1170:DB1170"/>
    <mergeCell ref="DC1170:DH1170"/>
    <mergeCell ref="Y1168:BR1168"/>
    <mergeCell ref="Y1170:BR1170"/>
    <mergeCell ref="BN1070:DT1070"/>
    <mergeCell ref="BJ1090:BV1091"/>
    <mergeCell ref="BJ1076:BM1076"/>
    <mergeCell ref="S1170:X1170"/>
    <mergeCell ref="S1168:X1168"/>
    <mergeCell ref="AW1229:BA1229"/>
    <mergeCell ref="BB1229:BF1229"/>
    <mergeCell ref="BG1229:BK1229"/>
    <mergeCell ref="U1143:DR1143"/>
    <mergeCell ref="U1144:DR1144"/>
    <mergeCell ref="U1145:DR1145"/>
    <mergeCell ref="U1146:DR1146"/>
    <mergeCell ref="Y1160:BR1160"/>
    <mergeCell ref="Y1172:BR1172"/>
    <mergeCell ref="Y1154:BR1154"/>
    <mergeCell ref="CC1154:CP1154"/>
    <mergeCell ref="Y1152:BR1152"/>
    <mergeCell ref="BS1152:CF1152"/>
    <mergeCell ref="Y1156:BR1156"/>
    <mergeCell ref="Y1158:BR1158"/>
    <mergeCell ref="Y1164:BR1164"/>
    <mergeCell ref="Y1166:BR1166"/>
    <mergeCell ref="DN1154:DR1154"/>
    <mergeCell ref="DI1154:DM1154"/>
    <mergeCell ref="DC1154:DH1154"/>
    <mergeCell ref="CX1154:DB1154"/>
    <mergeCell ref="BH1185:BL1185"/>
    <mergeCell ref="BM1185:BQ1185"/>
    <mergeCell ref="DO1225:DS1225"/>
    <mergeCell ref="BL1226:BP1226"/>
    <mergeCell ref="BQ1226:BU1226"/>
    <mergeCell ref="BV1226:BZ1226"/>
    <mergeCell ref="CA1226:CE1226"/>
    <mergeCell ref="CC1172:CP1172"/>
    <mergeCell ref="CQ1172:CW1172"/>
    <mergeCell ref="AR1231:BA1231"/>
    <mergeCell ref="BB1230:BK1230"/>
    <mergeCell ref="BB1231:BK1231"/>
    <mergeCell ref="DJ1229:DN1229"/>
    <mergeCell ref="DO1229:DS1229"/>
    <mergeCell ref="BQ1225:BU1225"/>
    <mergeCell ref="BV1225:BZ1225"/>
    <mergeCell ref="CA1225:CE1225"/>
    <mergeCell ref="CF1225:CJ1225"/>
    <mergeCell ref="CK1225:CO1225"/>
    <mergeCell ref="CP1225:CT1225"/>
    <mergeCell ref="CU1225:CY1225"/>
    <mergeCell ref="CZ1225:DD1225"/>
    <mergeCell ref="CF1367:CL1368"/>
    <mergeCell ref="K1369:AH1369"/>
    <mergeCell ref="K1370:AH1370"/>
    <mergeCell ref="AI1369:AT1369"/>
    <mergeCell ref="AI1370:AT1370"/>
    <mergeCell ref="BK1369:CE1369"/>
    <mergeCell ref="BK1370:CE1370"/>
    <mergeCell ref="CF1369:CL1369"/>
    <mergeCell ref="CF1370:CL1370"/>
    <mergeCell ref="CM1367:DE1368"/>
    <mergeCell ref="DF1367:DW1368"/>
    <mergeCell ref="Q1231:T1231"/>
    <mergeCell ref="U1231:AQ1231"/>
    <mergeCell ref="Q1230:T1230"/>
    <mergeCell ref="U1230:AQ1230"/>
    <mergeCell ref="CF1226:CJ1226"/>
    <mergeCell ref="CK1226:CO1226"/>
    <mergeCell ref="CP1226:CT1226"/>
    <mergeCell ref="U1228:AQ1228"/>
    <mergeCell ref="K1371:AH1371"/>
    <mergeCell ref="AI1371:AT1371"/>
    <mergeCell ref="BK1371:CE1371"/>
    <mergeCell ref="CF1371:CL1371"/>
    <mergeCell ref="AD1263:AP1263"/>
    <mergeCell ref="BB1263:BH1263"/>
    <mergeCell ref="BI1263:BM1263"/>
    <mergeCell ref="C1282:F1288"/>
    <mergeCell ref="G1282:J1288"/>
    <mergeCell ref="K1264:AC1264"/>
    <mergeCell ref="AD1264:AP1264"/>
    <mergeCell ref="AD1265:AP1265"/>
    <mergeCell ref="AD1266:AP1266"/>
    <mergeCell ref="AD1267:AP1267"/>
    <mergeCell ref="BH1315:BL1315"/>
    <mergeCell ref="BM1315:BQ1315"/>
    <mergeCell ref="BR1315:BV1315"/>
    <mergeCell ref="K1308:X1308"/>
    <mergeCell ref="C1367:J1368"/>
    <mergeCell ref="K1367:AH1368"/>
    <mergeCell ref="AI1367:AT1368"/>
    <mergeCell ref="BK1367:CE1368"/>
    <mergeCell ref="C1254:F1263"/>
    <mergeCell ref="C1344:R1344"/>
    <mergeCell ref="C1345:R1345"/>
    <mergeCell ref="AU1367:BJ1368"/>
    <mergeCell ref="G1254:J1263"/>
    <mergeCell ref="AD1260:AP1260"/>
    <mergeCell ref="AD1261:AP1261"/>
    <mergeCell ref="AD1262:AP1262"/>
    <mergeCell ref="BB1260:BH1260"/>
    <mergeCell ref="BI1260:BM1260"/>
    <mergeCell ref="CF1383:CL1383"/>
    <mergeCell ref="AU1381:BJ1381"/>
    <mergeCell ref="CF1376:CL1376"/>
    <mergeCell ref="K1377:AH1377"/>
    <mergeCell ref="AI1377:AT1377"/>
    <mergeCell ref="BK1377:CE1377"/>
    <mergeCell ref="CF1377:CL1377"/>
    <mergeCell ref="K1378:AH1378"/>
    <mergeCell ref="AI1378:AT1378"/>
    <mergeCell ref="BK1378:CE1378"/>
    <mergeCell ref="CF1378:CL1378"/>
    <mergeCell ref="K1379:AH1379"/>
    <mergeCell ref="AI1379:AT1379"/>
    <mergeCell ref="BK1379:CE1379"/>
    <mergeCell ref="CF1379:CL1379"/>
    <mergeCell ref="K1380:AH1380"/>
    <mergeCell ref="K1376:AH1376"/>
    <mergeCell ref="AI1376:AT1376"/>
    <mergeCell ref="BK1376:CE1376"/>
    <mergeCell ref="K1373:AH1373"/>
    <mergeCell ref="AI1373:AT1373"/>
    <mergeCell ref="BK1373:CE1373"/>
    <mergeCell ref="CF1373:CL1373"/>
    <mergeCell ref="K1374:AH1374"/>
    <mergeCell ref="AI1374:AT1374"/>
    <mergeCell ref="BK1374:CE1374"/>
    <mergeCell ref="CF1374:CL1374"/>
    <mergeCell ref="K1375:AH1375"/>
    <mergeCell ref="AI1375:AT1375"/>
    <mergeCell ref="BK1375:CE1375"/>
    <mergeCell ref="CF1375:CL1375"/>
    <mergeCell ref="K1372:AH1372"/>
    <mergeCell ref="AI1372:AT1372"/>
    <mergeCell ref="BK1372:CE1372"/>
    <mergeCell ref="BK1382:CE1382"/>
    <mergeCell ref="CF1382:CL1382"/>
    <mergeCell ref="DF1378:DV1378"/>
    <mergeCell ref="AU1379:BJ1379"/>
    <mergeCell ref="CM1379:DE1379"/>
    <mergeCell ref="DF1379:DW1379"/>
    <mergeCell ref="AU1369:BJ1369"/>
    <mergeCell ref="AU1370:BJ1370"/>
    <mergeCell ref="AU1371:BJ1371"/>
    <mergeCell ref="AU1372:BJ1372"/>
    <mergeCell ref="CM1369:DE1369"/>
    <mergeCell ref="CM1370:DE1370"/>
    <mergeCell ref="CM1371:DE1371"/>
    <mergeCell ref="CM1372:DE1372"/>
    <mergeCell ref="DF1369:DV1369"/>
    <mergeCell ref="DF1370:DV1370"/>
    <mergeCell ref="DF1371:DW1371"/>
    <mergeCell ref="CF1372:CL1372"/>
    <mergeCell ref="CF1380:CL1380"/>
    <mergeCell ref="AW1458:CH1458"/>
    <mergeCell ref="C1460:AD1461"/>
    <mergeCell ref="K1382:AH1382"/>
    <mergeCell ref="AI1382:AT1382"/>
    <mergeCell ref="C1369:J1380"/>
    <mergeCell ref="AU1380:BJ1380"/>
    <mergeCell ref="CM1380:DE1380"/>
    <mergeCell ref="DF1380:DV1380"/>
    <mergeCell ref="DF1372:DV1372"/>
    <mergeCell ref="AU1373:BJ1373"/>
    <mergeCell ref="CM1373:DE1373"/>
    <mergeCell ref="DF1373:DV1373"/>
    <mergeCell ref="AU1374:BJ1374"/>
    <mergeCell ref="CM1374:DE1374"/>
    <mergeCell ref="K1384:AH1384"/>
    <mergeCell ref="AI1384:AT1384"/>
    <mergeCell ref="BK1384:CE1384"/>
    <mergeCell ref="CF1384:CL1384"/>
    <mergeCell ref="AI1380:AT1380"/>
    <mergeCell ref="BK1380:CE1380"/>
    <mergeCell ref="DF1374:DV1374"/>
    <mergeCell ref="AU1375:BJ1375"/>
    <mergeCell ref="CM1375:DE1375"/>
    <mergeCell ref="DF1375:DW1375"/>
    <mergeCell ref="AU1376:BJ1376"/>
    <mergeCell ref="CM1376:DE1376"/>
    <mergeCell ref="DF1376:DV1376"/>
    <mergeCell ref="AU1377:BJ1377"/>
    <mergeCell ref="CM1377:DE1377"/>
    <mergeCell ref="DF1377:DV1377"/>
    <mergeCell ref="AU1378:BJ1378"/>
    <mergeCell ref="CM1378:DE1378"/>
    <mergeCell ref="BG1421:CH1422"/>
    <mergeCell ref="CI1421:DJ1422"/>
    <mergeCell ref="DK1421:DW1422"/>
    <mergeCell ref="C1423:AD1424"/>
    <mergeCell ref="AE1423:BF1424"/>
    <mergeCell ref="BG1423:CH1424"/>
    <mergeCell ref="CI1423:DJ1424"/>
    <mergeCell ref="C1425:AD1426"/>
    <mergeCell ref="AE1425:BF1426"/>
    <mergeCell ref="BG1425:CH1426"/>
    <mergeCell ref="CI1425:DJ1426"/>
    <mergeCell ref="CM1381:DE1381"/>
    <mergeCell ref="DF1381:DV1381"/>
    <mergeCell ref="AU1382:BJ1382"/>
    <mergeCell ref="CM1382:DE1382"/>
    <mergeCell ref="DF1382:DV1382"/>
    <mergeCell ref="AU1383:BJ1383"/>
    <mergeCell ref="CM1383:DE1383"/>
    <mergeCell ref="DF1383:DW1383"/>
    <mergeCell ref="AU1384:BJ1384"/>
    <mergeCell ref="CM1384:DE1384"/>
    <mergeCell ref="DF1384:DV1384"/>
    <mergeCell ref="BH1416:BL1416"/>
    <mergeCell ref="BM1416:BQ1416"/>
    <mergeCell ref="BR1416:BV1416"/>
    <mergeCell ref="K1381:AH1381"/>
    <mergeCell ref="AI1381:AT1381"/>
    <mergeCell ref="BK1381:CE1381"/>
    <mergeCell ref="CF1381:CL1381"/>
    <mergeCell ref="K1383:AH1383"/>
    <mergeCell ref="AI1383:AT1383"/>
    <mergeCell ref="BK1383:CE1383"/>
    <mergeCell ref="P1765:DU1765"/>
    <mergeCell ref="J1767:AL1767"/>
    <mergeCell ref="P1769:DU1769"/>
    <mergeCell ref="P1770:DU1770"/>
    <mergeCell ref="P1771:DU1771"/>
    <mergeCell ref="P1772:DU1772"/>
    <mergeCell ref="P1773:DU1773"/>
    <mergeCell ref="C1447:AD1448"/>
    <mergeCell ref="AE1447:BF1448"/>
    <mergeCell ref="BG1447:CH1448"/>
    <mergeCell ref="CI1447:DJ1448"/>
    <mergeCell ref="DK1447:DS1448"/>
    <mergeCell ref="DT1447:DW1448"/>
    <mergeCell ref="DK1423:DS1424"/>
    <mergeCell ref="DT1423:DW1424"/>
    <mergeCell ref="DK1425:DS1426"/>
    <mergeCell ref="DT1425:DW1426"/>
    <mergeCell ref="AZ1485:CC1485"/>
    <mergeCell ref="BE1476:BL1477"/>
    <mergeCell ref="BM1476:BO1477"/>
    <mergeCell ref="BP1476:BT1477"/>
    <mergeCell ref="BU1476:BW1477"/>
    <mergeCell ref="BX1476:CE1477"/>
    <mergeCell ref="CO1476:CU1477"/>
    <mergeCell ref="CV1476:DC1477"/>
    <mergeCell ref="DD1476:DF1477"/>
    <mergeCell ref="AX1488:BD1488"/>
    <mergeCell ref="BK1488:BM1488"/>
    <mergeCell ref="BU1488:BW1488"/>
    <mergeCell ref="BX1488:CE1488"/>
    <mergeCell ref="BE1488:BJ1488"/>
    <mergeCell ref="BN1488:BT1488"/>
    <mergeCell ref="P1793:DU1793"/>
    <mergeCell ref="J1795:AS1795"/>
    <mergeCell ref="P1797:DU1797"/>
    <mergeCell ref="P1798:DU1798"/>
    <mergeCell ref="P1799:DU1799"/>
    <mergeCell ref="P1800:DU1800"/>
    <mergeCell ref="P1801:DU1801"/>
    <mergeCell ref="I1803:AE1803"/>
    <mergeCell ref="AF1803:BB1803"/>
    <mergeCell ref="BC1803:BY1803"/>
    <mergeCell ref="BZ1803:CV1803"/>
    <mergeCell ref="CW1803:DS1803"/>
    <mergeCell ref="BH1774:BL1774"/>
    <mergeCell ref="BM1774:BQ1774"/>
    <mergeCell ref="BR1774:BV1774"/>
    <mergeCell ref="AV1777:CE1777"/>
    <mergeCell ref="J1779:AL1779"/>
    <mergeCell ref="P1781:DU1781"/>
    <mergeCell ref="P1782:DU1782"/>
    <mergeCell ref="P1783:DU1783"/>
    <mergeCell ref="P1784:DU1784"/>
    <mergeCell ref="P1785:DU1785"/>
    <mergeCell ref="P1786:DU1786"/>
    <mergeCell ref="P1787:DU1787"/>
    <mergeCell ref="P1788:DU1788"/>
    <mergeCell ref="P1789:DU1789"/>
    <mergeCell ref="P1790:DU1790"/>
    <mergeCell ref="P1791:DU1791"/>
    <mergeCell ref="P1792:DU1792"/>
    <mergeCell ref="BZ1809:CV1809"/>
    <mergeCell ref="CW1809:DS1809"/>
    <mergeCell ref="BH1815:BL1815"/>
    <mergeCell ref="BM1815:BQ1815"/>
    <mergeCell ref="BR1815:BV1815"/>
    <mergeCell ref="P1823:DU1823"/>
    <mergeCell ref="AS1819:CN1819"/>
    <mergeCell ref="J1821:AT1821"/>
    <mergeCell ref="I1804:AE1804"/>
    <mergeCell ref="AF1804:BB1804"/>
    <mergeCell ref="BC1804:BY1804"/>
    <mergeCell ref="BZ1804:CV1804"/>
    <mergeCell ref="I1805:AE1805"/>
    <mergeCell ref="AF1805:BB1805"/>
    <mergeCell ref="BC1805:BY1805"/>
    <mergeCell ref="BZ1805:CV1805"/>
    <mergeCell ref="I1806:AE1806"/>
    <mergeCell ref="AF1806:BB1806"/>
    <mergeCell ref="BC1806:BY1806"/>
    <mergeCell ref="BZ1806:CV1806"/>
    <mergeCell ref="I1807:AE1807"/>
    <mergeCell ref="AF1807:BB1807"/>
    <mergeCell ref="BC1807:BY1807"/>
    <mergeCell ref="BZ1807:CV1807"/>
    <mergeCell ref="CW1804:DS1804"/>
    <mergeCell ref="CW1805:DS1805"/>
    <mergeCell ref="CW1806:DS1806"/>
    <mergeCell ref="CW1807:DS1807"/>
    <mergeCell ref="CY1527:DT1527"/>
    <mergeCell ref="BH1917:BL1917"/>
    <mergeCell ref="BM1917:BQ1917"/>
    <mergeCell ref="BR1917:BV1917"/>
    <mergeCell ref="P1824:DU1824"/>
    <mergeCell ref="P1825:DU1825"/>
    <mergeCell ref="P1830:DU1830"/>
    <mergeCell ref="P1831:DU1831"/>
    <mergeCell ref="P1832:DU1832"/>
    <mergeCell ref="J1827:AT1827"/>
    <mergeCell ref="P1835:DU1835"/>
    <mergeCell ref="P1836:DU1836"/>
    <mergeCell ref="P1837:DU1837"/>
    <mergeCell ref="P1840:DU1840"/>
    <mergeCell ref="P1841:DU1841"/>
    <mergeCell ref="P1842:DU1842"/>
    <mergeCell ref="P1845:DU1845"/>
    <mergeCell ref="P1846:DU1846"/>
    <mergeCell ref="P1847:DU1847"/>
    <mergeCell ref="BH1868:BL1868"/>
    <mergeCell ref="BM1868:BQ1868"/>
    <mergeCell ref="BR1868:BV1868"/>
    <mergeCell ref="J1865:AT1865"/>
    <mergeCell ref="AS1871:CN1871"/>
    <mergeCell ref="I1808:AE1808"/>
    <mergeCell ref="AF1808:BB1808"/>
    <mergeCell ref="BC1808:BY1808"/>
    <mergeCell ref="BZ1808:CV1808"/>
    <mergeCell ref="CW1808:DS1808"/>
    <mergeCell ref="I1809:AE1809"/>
    <mergeCell ref="AF1809:BB1809"/>
    <mergeCell ref="BC1809:BY1809"/>
    <mergeCell ref="CC432:CY432"/>
    <mergeCell ref="CZ432:DW432"/>
    <mergeCell ref="AE610:AT613"/>
    <mergeCell ref="AU610:BB617"/>
    <mergeCell ref="BC610:BN617"/>
    <mergeCell ref="BO610:CB613"/>
    <mergeCell ref="CC610:CN613"/>
    <mergeCell ref="DQ610:DX617"/>
    <mergeCell ref="AE614:AT617"/>
    <mergeCell ref="CY1522:DT1522"/>
    <mergeCell ref="CY1523:DT1523"/>
    <mergeCell ref="CY1524:DT1524"/>
    <mergeCell ref="CY1525:DT1525"/>
    <mergeCell ref="CY1526:DT1526"/>
    <mergeCell ref="AW1419:CH1419"/>
    <mergeCell ref="AW1441:CH1441"/>
    <mergeCell ref="C1443:AD1444"/>
    <mergeCell ref="AE1443:BF1444"/>
    <mergeCell ref="BG1443:CH1444"/>
    <mergeCell ref="CI1443:DJ1444"/>
    <mergeCell ref="DK1443:DW1444"/>
    <mergeCell ref="C1445:AD1446"/>
    <mergeCell ref="AE1445:BF1446"/>
    <mergeCell ref="BG1445:CH1446"/>
    <mergeCell ref="CI1445:DJ1446"/>
    <mergeCell ref="DK1445:DS1446"/>
    <mergeCell ref="DT1445:DW1446"/>
    <mergeCell ref="BH1470:BL1470"/>
    <mergeCell ref="BM1470:BQ1470"/>
    <mergeCell ref="BR1470:BV1470"/>
    <mergeCell ref="C1421:AD1422"/>
    <mergeCell ref="AE1421:BF1422"/>
  </mergeCells>
  <phoneticPr fontId="43"/>
  <hyperlinks>
    <hyperlink ref="B2" location="流れ!I22" display="リスト"/>
    <hyperlink ref="AA263:AR263" location="工程表!A1" display="別紙記載"/>
  </hyperlinks>
  <pageMargins left="0.47244094488188981" right="0.19685039370078741" top="0.74803149606299213" bottom="0.55118110236220474" header="0.31496062992125984" footer="0.31496062992125984"/>
  <pageSetup paperSize="9" scale="7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B1:EC727"/>
  <sheetViews>
    <sheetView showGridLines="0" zoomScale="75" zoomScaleNormal="75" workbookViewId="0">
      <pane ySplit="3" topLeftCell="A4" activePane="bottomLeft" state="frozen"/>
      <selection activeCell="C2" sqref="C2"/>
      <selection pane="bottomLeft" activeCell="C2" sqref="C2"/>
    </sheetView>
  </sheetViews>
  <sheetFormatPr defaultRowHeight="18.75"/>
  <cols>
    <col min="1" max="1" width="1.625" style="476" customWidth="1"/>
    <col min="2" max="2" width="9" style="476"/>
    <col min="3" max="129" width="1" style="476" customWidth="1"/>
    <col min="130" max="130" width="0.75" style="476" customWidth="1"/>
    <col min="131" max="16384" width="9" style="476"/>
  </cols>
  <sheetData>
    <row r="1" spans="2:125" s="206" customFormat="1"/>
    <row r="2" spans="2:125" s="206" customFormat="1">
      <c r="B2" s="1379" t="s">
        <v>346</v>
      </c>
      <c r="P2" s="926" t="s">
        <v>1835</v>
      </c>
    </row>
    <row r="3" spans="2:125" s="206" customFormat="1" ht="10.5" customHeight="1"/>
    <row r="4" spans="2:125" ht="19.5" customHeight="1"/>
    <row r="5" spans="2:125" ht="19.5" customHeight="1"/>
    <row r="6" spans="2:125" ht="19.5" customHeight="1"/>
    <row r="7" spans="2:125" ht="19.5" customHeight="1"/>
    <row r="8" spans="2:125" ht="19.5" customHeight="1">
      <c r="E8" s="2611" t="s">
        <v>3118</v>
      </c>
      <c r="F8" s="2611"/>
      <c r="G8" s="2611"/>
      <c r="H8" s="2611"/>
      <c r="I8" s="2611"/>
      <c r="J8" s="2611"/>
      <c r="K8" s="2611"/>
      <c r="L8" s="2611"/>
      <c r="M8" s="2611"/>
      <c r="N8" s="2611"/>
      <c r="O8" s="2611"/>
      <c r="P8" s="2611"/>
      <c r="Q8" s="2611"/>
      <c r="R8" s="2611"/>
      <c r="S8" s="2611"/>
      <c r="T8" s="2611"/>
      <c r="U8" s="2611"/>
      <c r="V8" s="2611"/>
      <c r="W8" s="2611"/>
      <c r="X8" s="2611"/>
      <c r="Y8" s="2611"/>
      <c r="Z8" s="2611"/>
      <c r="AA8" s="2611"/>
      <c r="AB8" s="2611"/>
      <c r="AC8" s="2611"/>
      <c r="AD8" s="2611"/>
      <c r="AE8" s="2611"/>
      <c r="AF8" s="2611"/>
      <c r="AG8" s="2611"/>
      <c r="AH8" s="2611"/>
      <c r="AI8" s="2611"/>
      <c r="AJ8" s="2611"/>
      <c r="AK8" s="2611"/>
      <c r="AL8" s="2611"/>
      <c r="AM8" s="2611"/>
      <c r="AN8" s="2611"/>
      <c r="AO8" s="2611"/>
      <c r="AP8" s="2611"/>
      <c r="AQ8" s="2611"/>
      <c r="AR8" s="2611"/>
      <c r="AS8" s="2611"/>
      <c r="AT8" s="2611"/>
      <c r="AU8" s="2611"/>
      <c r="AV8" s="2611"/>
      <c r="AW8" s="2611"/>
      <c r="AX8" s="2611"/>
      <c r="AY8" s="2611"/>
      <c r="AZ8" s="2611"/>
      <c r="BA8" s="2611"/>
      <c r="BB8" s="2611"/>
      <c r="BC8" s="2611"/>
      <c r="BD8" s="2611"/>
      <c r="BE8" s="2611"/>
      <c r="BF8" s="2611"/>
      <c r="BG8" s="2611"/>
      <c r="BH8" s="2611"/>
      <c r="BI8" s="2611"/>
      <c r="BJ8" s="2611"/>
      <c r="BK8" s="2611"/>
      <c r="BL8" s="2611"/>
      <c r="BM8" s="2611"/>
      <c r="BN8" s="2611"/>
      <c r="BO8" s="2611"/>
      <c r="BP8" s="2611"/>
      <c r="BQ8" s="2611"/>
      <c r="BR8" s="2611"/>
      <c r="BS8" s="2611"/>
      <c r="BT8" s="2611"/>
      <c r="BU8" s="2611"/>
      <c r="BV8" s="2611"/>
      <c r="BW8" s="2611"/>
      <c r="BX8" s="2611"/>
      <c r="BY8" s="2611"/>
      <c r="BZ8" s="2611"/>
      <c r="CA8" s="2611"/>
      <c r="CB8" s="2611"/>
      <c r="CC8" s="2611"/>
      <c r="CD8" s="2611"/>
      <c r="CE8" s="2611"/>
      <c r="CF8" s="2611"/>
      <c r="CG8" s="2611"/>
      <c r="CH8" s="2611"/>
      <c r="CI8" s="2611"/>
      <c r="CJ8" s="2611"/>
      <c r="CK8" s="2611"/>
      <c r="CL8" s="2611"/>
      <c r="CM8" s="2611"/>
      <c r="CN8" s="2611"/>
      <c r="CO8" s="2611"/>
      <c r="CP8" s="2611"/>
      <c r="CQ8" s="2611"/>
      <c r="CR8" s="2611"/>
      <c r="CS8" s="2611"/>
      <c r="CT8" s="2611"/>
      <c r="CU8" s="2611"/>
      <c r="CV8" s="2611"/>
      <c r="CW8" s="2611"/>
      <c r="CX8" s="2611"/>
      <c r="CY8" s="2611"/>
      <c r="CZ8" s="2611"/>
      <c r="DA8" s="2611"/>
      <c r="DB8" s="2611"/>
      <c r="DC8" s="2611"/>
      <c r="DD8" s="2611"/>
      <c r="DE8" s="2611"/>
      <c r="DF8" s="2611"/>
      <c r="DG8" s="2611"/>
      <c r="DH8" s="2611"/>
      <c r="DI8" s="2611"/>
      <c r="DJ8" s="2611"/>
      <c r="DK8" s="2611"/>
      <c r="DL8" s="2611"/>
      <c r="DM8" s="2611"/>
      <c r="DN8" s="2611"/>
      <c r="DO8" s="2611"/>
      <c r="DP8" s="2611"/>
      <c r="DQ8" s="2611"/>
      <c r="DR8" s="2611"/>
      <c r="DS8" s="2611"/>
      <c r="DT8" s="2611"/>
      <c r="DU8" s="619"/>
    </row>
    <row r="9" spans="2:125" ht="19.5" customHeight="1">
      <c r="E9" s="2611"/>
      <c r="F9" s="2611"/>
      <c r="G9" s="2611"/>
      <c r="H9" s="2611"/>
      <c r="I9" s="2611"/>
      <c r="J9" s="2611"/>
      <c r="K9" s="2611"/>
      <c r="L9" s="2611"/>
      <c r="M9" s="2611"/>
      <c r="N9" s="2611"/>
      <c r="O9" s="2611"/>
      <c r="P9" s="2611"/>
      <c r="Q9" s="2611"/>
      <c r="R9" s="2611"/>
      <c r="S9" s="2611"/>
      <c r="T9" s="2611"/>
      <c r="U9" s="2611"/>
      <c r="V9" s="2611"/>
      <c r="W9" s="2611"/>
      <c r="X9" s="2611"/>
      <c r="Y9" s="2611"/>
      <c r="Z9" s="2611"/>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619"/>
    </row>
    <row r="10" spans="2:125" ht="19.5" customHeight="1"/>
    <row r="11" spans="2:125" ht="19.5" customHeight="1"/>
    <row r="12" spans="2:125" ht="19.5" customHeight="1"/>
    <row r="13" spans="2:125" ht="19.5" customHeight="1"/>
    <row r="14" spans="2:125" ht="19.5" customHeight="1">
      <c r="BH14" s="2603" t="s">
        <v>1053</v>
      </c>
      <c r="BI14" s="2603"/>
      <c r="BJ14" s="2603"/>
      <c r="BK14" s="2603"/>
      <c r="BL14" s="2603"/>
      <c r="BM14" s="2603"/>
      <c r="BN14" s="2603"/>
      <c r="BO14" s="2603"/>
    </row>
    <row r="15" spans="2:125" ht="19.5" customHeight="1">
      <c r="BH15" s="2603"/>
      <c r="BI15" s="2603"/>
      <c r="BJ15" s="2603"/>
      <c r="BK15" s="2603"/>
      <c r="BL15" s="2603"/>
      <c r="BM15" s="2603"/>
      <c r="BN15" s="2603"/>
      <c r="BO15" s="2603"/>
    </row>
    <row r="16" spans="2:125" ht="19.5" customHeight="1">
      <c r="AZ16" s="2846" t="s">
        <v>1817</v>
      </c>
      <c r="BA16" s="2846"/>
      <c r="BB16" s="2846"/>
      <c r="BC16" s="2846"/>
      <c r="BD16" s="2846"/>
      <c r="BE16" s="2846"/>
      <c r="BF16" s="2846"/>
      <c r="BG16" s="2846"/>
      <c r="BH16" s="2846"/>
      <c r="BI16" s="2846"/>
      <c r="BJ16" s="2846"/>
      <c r="BK16" s="2846"/>
      <c r="BL16" s="2846"/>
      <c r="BM16" s="2846"/>
      <c r="BN16" s="2846"/>
      <c r="BO16" s="2846"/>
      <c r="BP16" s="2846"/>
      <c r="BQ16" s="2846"/>
      <c r="BR16" s="2846"/>
      <c r="BS16" s="2846"/>
      <c r="BT16" s="2846"/>
      <c r="BU16" s="2846"/>
      <c r="BV16" s="2846"/>
      <c r="BW16" s="2846"/>
    </row>
    <row r="17" spans="3:124" ht="19.5" customHeight="1">
      <c r="AZ17" s="2846"/>
      <c r="BA17" s="2846"/>
      <c r="BB17" s="2846"/>
      <c r="BC17" s="2846"/>
      <c r="BD17" s="2846"/>
      <c r="BE17" s="2846"/>
      <c r="BF17" s="2846"/>
      <c r="BG17" s="2846"/>
      <c r="BH17" s="2846"/>
      <c r="BI17" s="2846"/>
      <c r="BJ17" s="2846"/>
      <c r="BK17" s="2846"/>
      <c r="BL17" s="2846"/>
      <c r="BM17" s="2846"/>
      <c r="BN17" s="2846"/>
      <c r="BO17" s="2846"/>
      <c r="BP17" s="2846"/>
      <c r="BQ17" s="2846"/>
      <c r="BR17" s="2846"/>
      <c r="BS17" s="2846"/>
      <c r="BT17" s="2846"/>
      <c r="BU17" s="2846"/>
      <c r="BV17" s="2846"/>
      <c r="BW17" s="2846"/>
    </row>
    <row r="18" spans="3:124" ht="19.5" customHeight="1">
      <c r="AB18" s="2614" t="s">
        <v>439</v>
      </c>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c r="BA18" s="2614"/>
      <c r="BB18" s="2614"/>
      <c r="BC18" s="2614"/>
      <c r="BD18" s="2614"/>
      <c r="BE18" s="2614"/>
      <c r="BF18" s="2614"/>
      <c r="BG18" s="2614"/>
      <c r="BH18" s="2614"/>
      <c r="BI18" s="2614"/>
      <c r="BJ18" s="2614"/>
      <c r="BK18" s="2614"/>
      <c r="BL18" s="2614"/>
      <c r="BM18" s="2614"/>
      <c r="BN18" s="2614"/>
      <c r="BO18" s="2614"/>
      <c r="BP18" s="2614"/>
      <c r="BQ18" s="2614"/>
      <c r="BR18" s="2614"/>
      <c r="BS18" s="2614"/>
      <c r="BT18" s="2614"/>
      <c r="BU18" s="2614"/>
      <c r="BV18" s="2614"/>
      <c r="BW18" s="2614"/>
      <c r="BX18" s="2614"/>
      <c r="BY18" s="2614"/>
      <c r="BZ18" s="2614"/>
      <c r="CA18" s="2614"/>
      <c r="CB18" s="2614"/>
      <c r="CC18" s="2614"/>
      <c r="CD18" s="2614"/>
      <c r="CE18" s="2614"/>
      <c r="CF18" s="2614"/>
      <c r="CG18" s="2614"/>
      <c r="CH18" s="2614"/>
      <c r="CI18" s="2614"/>
      <c r="CJ18" s="2614"/>
      <c r="CK18" s="2614"/>
      <c r="CL18" s="2614"/>
      <c r="CM18" s="2614"/>
      <c r="CN18" s="2614"/>
      <c r="CO18" s="2614"/>
      <c r="CP18" s="2614"/>
      <c r="CQ18" s="2614"/>
      <c r="CR18" s="2614"/>
      <c r="CS18" s="2614"/>
    </row>
    <row r="19" spans="3:124" ht="19.5" customHeight="1">
      <c r="D19" s="477"/>
      <c r="E19" s="477"/>
      <c r="F19" s="477"/>
      <c r="G19" s="477"/>
      <c r="H19" s="477"/>
      <c r="I19" s="477"/>
      <c r="J19" s="477"/>
      <c r="K19" s="477"/>
      <c r="L19" s="477"/>
      <c r="M19" s="477"/>
      <c r="N19" s="477"/>
      <c r="O19" s="477"/>
      <c r="P19" s="477"/>
      <c r="Q19" s="477"/>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c r="BA19" s="2614"/>
      <c r="BB19" s="2614"/>
      <c r="BC19" s="2614"/>
      <c r="BD19" s="2614"/>
      <c r="BE19" s="2614"/>
      <c r="BF19" s="2614"/>
      <c r="BG19" s="2614"/>
      <c r="BH19" s="2614"/>
      <c r="BI19" s="2614"/>
      <c r="BJ19" s="2614"/>
      <c r="BK19" s="2614"/>
      <c r="BL19" s="2614"/>
      <c r="BM19" s="2614"/>
      <c r="BN19" s="2614"/>
      <c r="BO19" s="2614"/>
      <c r="BP19" s="2614"/>
      <c r="BQ19" s="2614"/>
      <c r="BR19" s="2614"/>
      <c r="BS19" s="2614"/>
      <c r="BT19" s="2614"/>
      <c r="BU19" s="2614"/>
      <c r="BV19" s="2614"/>
      <c r="BW19" s="2614"/>
      <c r="BX19" s="2614"/>
      <c r="BY19" s="2614"/>
      <c r="BZ19" s="2614"/>
      <c r="CA19" s="2614"/>
      <c r="CB19" s="2614"/>
      <c r="CC19" s="2614"/>
      <c r="CD19" s="2614"/>
      <c r="CE19" s="2614"/>
      <c r="CF19" s="2614"/>
      <c r="CG19" s="2614"/>
      <c r="CH19" s="2614"/>
      <c r="CI19" s="2614"/>
      <c r="CJ19" s="2614"/>
      <c r="CK19" s="2614"/>
      <c r="CL19" s="2614"/>
      <c r="CM19" s="2614"/>
      <c r="CN19" s="2614"/>
      <c r="CO19" s="2614"/>
      <c r="CP19" s="2614"/>
      <c r="CQ19" s="2614"/>
      <c r="CR19" s="2614"/>
      <c r="CS19" s="2614"/>
      <c r="DA19" s="477"/>
      <c r="DB19" s="477"/>
      <c r="DC19" s="477"/>
      <c r="DD19" s="477"/>
      <c r="DE19" s="477"/>
      <c r="DF19" s="477"/>
      <c r="DG19" s="477"/>
      <c r="DH19" s="477"/>
      <c r="DI19" s="477"/>
      <c r="DJ19" s="477"/>
      <c r="DK19" s="477"/>
      <c r="DL19" s="477"/>
      <c r="DM19" s="477"/>
      <c r="DN19" s="477"/>
      <c r="DO19" s="477"/>
      <c r="DP19" s="477"/>
      <c r="DQ19" s="477"/>
      <c r="DR19" s="477"/>
      <c r="DS19" s="477"/>
      <c r="DT19" s="477"/>
    </row>
    <row r="20" spans="3:124" ht="19.5" customHeight="1">
      <c r="C20" s="477"/>
      <c r="D20" s="477"/>
      <c r="E20" s="477"/>
      <c r="F20" s="477"/>
      <c r="G20" s="477"/>
      <c r="H20" s="477"/>
      <c r="I20" s="477"/>
      <c r="J20" s="477"/>
      <c r="K20" s="477"/>
      <c r="L20" s="477"/>
      <c r="M20" s="477"/>
      <c r="N20" s="477"/>
      <c r="O20" s="477"/>
      <c r="P20" s="477"/>
      <c r="Q20" s="477"/>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c r="BA20" s="2614"/>
      <c r="BB20" s="2614"/>
      <c r="BC20" s="2614"/>
      <c r="BD20" s="2614"/>
      <c r="BE20" s="2614"/>
      <c r="BF20" s="2614"/>
      <c r="BG20" s="2614"/>
      <c r="BH20" s="2614"/>
      <c r="BI20" s="2614"/>
      <c r="BJ20" s="2614"/>
      <c r="BK20" s="2614"/>
      <c r="BL20" s="2614"/>
      <c r="BM20" s="2614"/>
      <c r="BN20" s="2614"/>
      <c r="BO20" s="2614"/>
      <c r="BP20" s="2614"/>
      <c r="BQ20" s="2614"/>
      <c r="BR20" s="2614"/>
      <c r="BS20" s="2614"/>
      <c r="BT20" s="2614"/>
      <c r="BU20" s="2614"/>
      <c r="BV20" s="2614"/>
      <c r="BW20" s="2614"/>
      <c r="BX20" s="2614"/>
      <c r="BY20" s="2614"/>
      <c r="BZ20" s="2614"/>
      <c r="CA20" s="2614"/>
      <c r="CB20" s="2614"/>
      <c r="CC20" s="2614"/>
      <c r="CD20" s="2614"/>
      <c r="CE20" s="2614"/>
      <c r="CF20" s="2614"/>
      <c r="CG20" s="2614"/>
      <c r="CH20" s="2614"/>
      <c r="CI20" s="2614"/>
      <c r="CJ20" s="2614"/>
      <c r="CK20" s="2614"/>
      <c r="CL20" s="2614"/>
      <c r="CM20" s="2614"/>
      <c r="CN20" s="2614"/>
      <c r="CO20" s="2614"/>
      <c r="CP20" s="2614"/>
      <c r="CQ20" s="2614"/>
      <c r="CR20" s="2614"/>
      <c r="CS20" s="2614"/>
      <c r="DA20" s="477"/>
      <c r="DB20" s="477"/>
      <c r="DC20" s="477"/>
      <c r="DD20" s="477"/>
      <c r="DE20" s="477"/>
      <c r="DF20" s="477"/>
      <c r="DG20" s="477"/>
      <c r="DH20" s="477"/>
      <c r="DI20" s="477"/>
      <c r="DJ20" s="477"/>
      <c r="DK20" s="477"/>
      <c r="DL20" s="477"/>
      <c r="DM20" s="477"/>
      <c r="DN20" s="477"/>
      <c r="DO20" s="477"/>
      <c r="DP20" s="477"/>
      <c r="DQ20" s="477"/>
      <c r="DR20" s="477"/>
      <c r="DS20" s="477"/>
      <c r="DT20" s="477"/>
    </row>
    <row r="21" spans="3:124" ht="19.5" customHeight="1">
      <c r="C21" s="477"/>
      <c r="D21" s="477"/>
      <c r="E21" s="477"/>
      <c r="F21" s="477"/>
      <c r="G21" s="477"/>
      <c r="H21" s="477"/>
      <c r="I21" s="477"/>
      <c r="J21" s="477"/>
      <c r="K21" s="477"/>
      <c r="L21" s="477"/>
      <c r="M21" s="477"/>
      <c r="N21" s="477"/>
      <c r="O21" s="477"/>
      <c r="P21" s="477"/>
      <c r="Q21" s="477"/>
      <c r="DA21" s="477"/>
      <c r="DB21" s="477"/>
      <c r="DC21" s="477"/>
      <c r="DD21" s="477"/>
      <c r="DE21" s="477"/>
      <c r="DF21" s="477"/>
      <c r="DG21" s="477"/>
      <c r="DH21" s="477"/>
      <c r="DI21" s="477"/>
      <c r="DJ21" s="477"/>
      <c r="DK21" s="477"/>
      <c r="DL21" s="477"/>
      <c r="DM21" s="477"/>
      <c r="DN21" s="477"/>
      <c r="DO21" s="477"/>
      <c r="DP21" s="477"/>
      <c r="DQ21" s="477"/>
      <c r="DR21" s="477"/>
      <c r="DS21" s="477"/>
      <c r="DT21" s="477"/>
    </row>
    <row r="22" spans="3:124" ht="19.5" customHeight="1"/>
    <row r="23" spans="3:124" ht="19.5" customHeight="1"/>
    <row r="24" spans="3:124" ht="19.5" customHeight="1"/>
    <row r="25" spans="3:124" ht="19.5" customHeight="1"/>
    <row r="26" spans="3:124" ht="19.5" customHeight="1">
      <c r="BC26" s="2603" t="s">
        <v>679</v>
      </c>
      <c r="BD26" s="2603"/>
      <c r="BE26" s="2603"/>
      <c r="BF26" s="2603"/>
      <c r="BG26" s="2603"/>
      <c r="BH26" s="2603"/>
      <c r="BI26" s="2603"/>
      <c r="BJ26" s="2603"/>
      <c r="BK26" s="2603"/>
      <c r="BL26" s="2603"/>
      <c r="BM26" s="2603"/>
      <c r="BN26" s="2603"/>
      <c r="BO26" s="2603"/>
      <c r="BP26" s="2603"/>
      <c r="BQ26" s="2603"/>
      <c r="BR26" s="2603"/>
      <c r="BS26" s="2603"/>
      <c r="BT26" s="2603"/>
      <c r="BU26" s="2603"/>
      <c r="BV26" s="2603"/>
      <c r="BW26" s="2603"/>
      <c r="BX26" s="2603"/>
      <c r="BY26" s="2603"/>
    </row>
    <row r="27" spans="3:124" ht="19.5" customHeight="1">
      <c r="BC27" s="2603"/>
      <c r="BD27" s="2603"/>
      <c r="BE27" s="2603"/>
      <c r="BF27" s="2603"/>
      <c r="BG27" s="2603"/>
      <c r="BH27" s="2603"/>
      <c r="BI27" s="2603"/>
      <c r="BJ27" s="2603"/>
      <c r="BK27" s="2603"/>
      <c r="BL27" s="2603"/>
      <c r="BM27" s="2603"/>
      <c r="BN27" s="2603"/>
      <c r="BO27" s="2603"/>
      <c r="BP27" s="2603"/>
      <c r="BQ27" s="2603"/>
      <c r="BR27" s="2603"/>
      <c r="BS27" s="2603"/>
      <c r="BT27" s="2603"/>
      <c r="BU27" s="2603"/>
      <c r="BV27" s="2603"/>
      <c r="BW27" s="2603"/>
      <c r="BX27" s="2603"/>
      <c r="BY27" s="2603"/>
    </row>
    <row r="28" spans="3:124" ht="19.5" customHeight="1">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row>
    <row r="29" spans="3:124" ht="19.5" customHeight="1"/>
    <row r="30" spans="3:124" ht="19.5" customHeight="1">
      <c r="Z30" s="2613" t="s">
        <v>797</v>
      </c>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c r="BA30" s="2613"/>
      <c r="BB30" s="2613"/>
      <c r="BC30" s="2613"/>
      <c r="BD30" s="2613"/>
      <c r="BE30" s="2613"/>
      <c r="BF30" s="2613"/>
      <c r="BG30" s="2613"/>
      <c r="BH30" s="2613"/>
      <c r="BI30" s="2613"/>
      <c r="BJ30" s="2613"/>
      <c r="BK30" s="2613"/>
      <c r="BL30" s="2613"/>
      <c r="BM30" s="2613"/>
      <c r="BN30" s="2613"/>
      <c r="BO30" s="2613"/>
      <c r="BP30" s="2613"/>
      <c r="BQ30" s="2613"/>
      <c r="BR30" s="2613"/>
      <c r="BS30" s="2613"/>
      <c r="BT30" s="2613"/>
      <c r="BU30" s="2613"/>
      <c r="BV30" s="2613"/>
      <c r="BW30" s="2613"/>
      <c r="BX30" s="2613"/>
      <c r="BY30" s="2613"/>
      <c r="BZ30" s="2613"/>
      <c r="CA30" s="2613"/>
      <c r="CB30" s="2613"/>
      <c r="CC30" s="2613"/>
      <c r="CD30" s="2613"/>
      <c r="CE30" s="2613"/>
      <c r="CF30" s="2613"/>
      <c r="CG30" s="2613"/>
      <c r="CH30" s="2613"/>
      <c r="CI30" s="2613"/>
      <c r="CJ30" s="2613"/>
      <c r="CK30" s="2613"/>
      <c r="CL30" s="2613"/>
      <c r="CM30" s="2613"/>
      <c r="CN30" s="2613"/>
      <c r="CO30" s="2613"/>
      <c r="CP30" s="2613"/>
      <c r="CQ30" s="2613"/>
      <c r="CR30" s="2613"/>
      <c r="CS30" s="2613"/>
      <c r="CT30" s="2613"/>
      <c r="CU30" s="2613"/>
      <c r="CV30" s="2613"/>
      <c r="CW30" s="2613"/>
      <c r="CX30" s="2613"/>
      <c r="CY30" s="2613"/>
    </row>
    <row r="31" spans="3:124" ht="19.5" customHeight="1"/>
    <row r="32" spans="3:124" ht="19.5" customHeight="1"/>
    <row r="33" spans="40:92" ht="19.5" customHeight="1"/>
    <row r="34" spans="40:92" ht="19.5" customHeight="1">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row>
    <row r="35" spans="40:92" ht="19.5" customHeight="1">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row>
    <row r="36" spans="40:92" ht="19.5" customHeight="1">
      <c r="AN36" s="2603" t="s">
        <v>3062</v>
      </c>
      <c r="AO36" s="2603"/>
      <c r="AP36" s="2603"/>
      <c r="AQ36" s="2603"/>
      <c r="AR36" s="2603"/>
      <c r="AS36" s="2603"/>
      <c r="AT36" s="2603"/>
      <c r="AU36" s="2603"/>
      <c r="AV36" s="2603"/>
      <c r="AW36" s="2603"/>
      <c r="AX36" s="2603"/>
      <c r="AY36" s="2603"/>
      <c r="AZ36" s="2603"/>
      <c r="BA36" s="2603"/>
      <c r="BB36" s="2603"/>
      <c r="BC36" s="2603"/>
      <c r="BD36" s="2603"/>
      <c r="BE36" s="2603"/>
      <c r="BF36" s="2603"/>
      <c r="BG36" s="2603"/>
      <c r="BH36" s="2603"/>
      <c r="BI36" s="2603"/>
      <c r="BJ36" s="2603"/>
      <c r="BK36" s="2603"/>
      <c r="BL36" s="2603"/>
      <c r="BM36" s="2603"/>
      <c r="BN36" s="2603"/>
      <c r="BO36" s="2603"/>
      <c r="BP36" s="2603"/>
      <c r="BQ36" s="2603"/>
      <c r="BR36" s="2603"/>
      <c r="BS36" s="2603"/>
      <c r="BT36" s="2603"/>
      <c r="BU36" s="2603"/>
      <c r="BV36" s="2603"/>
      <c r="BW36" s="2603"/>
      <c r="BX36" s="2603"/>
      <c r="BY36" s="2603"/>
      <c r="BZ36" s="2603"/>
      <c r="CA36" s="2603"/>
      <c r="CB36" s="2603"/>
      <c r="CC36" s="2603"/>
      <c r="CD36" s="2603"/>
      <c r="CE36" s="2603"/>
      <c r="CF36" s="2603"/>
      <c r="CG36" s="2603"/>
      <c r="CH36" s="2603"/>
      <c r="CI36" s="2603"/>
      <c r="CJ36" s="2603"/>
      <c r="CK36" s="2603"/>
      <c r="CL36" s="2603"/>
      <c r="CM36" s="2603"/>
      <c r="CN36" s="2603"/>
    </row>
    <row r="37" spans="40:92" ht="19.5" customHeight="1">
      <c r="AN37" s="2603"/>
      <c r="AO37" s="2603"/>
      <c r="AP37" s="2603"/>
      <c r="AQ37" s="2603"/>
      <c r="AR37" s="2603"/>
      <c r="AS37" s="2603"/>
      <c r="AT37" s="2603"/>
      <c r="AU37" s="2603"/>
      <c r="AV37" s="2603"/>
      <c r="AW37" s="2603"/>
      <c r="AX37" s="2603"/>
      <c r="AY37" s="2603"/>
      <c r="AZ37" s="2603"/>
      <c r="BA37" s="2603"/>
      <c r="BB37" s="2603"/>
      <c r="BC37" s="2603"/>
      <c r="BD37" s="2603"/>
      <c r="BE37" s="2603"/>
      <c r="BF37" s="2603"/>
      <c r="BG37" s="2603"/>
      <c r="BH37" s="2603"/>
      <c r="BI37" s="2603"/>
      <c r="BJ37" s="2603"/>
      <c r="BK37" s="2603"/>
      <c r="BL37" s="2603"/>
      <c r="BM37" s="2603"/>
      <c r="BN37" s="2603"/>
      <c r="BO37" s="2603"/>
      <c r="BP37" s="2603"/>
      <c r="BQ37" s="2603"/>
      <c r="BR37" s="2603"/>
      <c r="BS37" s="2603"/>
      <c r="BT37" s="2603"/>
      <c r="BU37" s="2603"/>
      <c r="BV37" s="2603"/>
      <c r="BW37" s="2603"/>
      <c r="BX37" s="2603"/>
      <c r="BY37" s="2603"/>
      <c r="BZ37" s="2603"/>
      <c r="CA37" s="2603"/>
      <c r="CB37" s="2603"/>
      <c r="CC37" s="2603"/>
      <c r="CD37" s="2603"/>
      <c r="CE37" s="2603"/>
      <c r="CF37" s="2603"/>
      <c r="CG37" s="2603"/>
      <c r="CH37" s="2603"/>
      <c r="CI37" s="2603"/>
      <c r="CJ37" s="2603"/>
      <c r="CK37" s="2603"/>
      <c r="CL37" s="2603"/>
      <c r="CM37" s="2603"/>
      <c r="CN37" s="2603"/>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358" t="s">
        <v>440</v>
      </c>
      <c r="AG49" s="2358"/>
      <c r="AH49" s="2358"/>
      <c r="AI49" s="2358"/>
      <c r="AJ49" s="2358"/>
      <c r="AK49" s="2358"/>
      <c r="AL49" s="2358"/>
      <c r="AM49" s="2358"/>
      <c r="AN49" s="2358"/>
      <c r="AO49" s="2358"/>
      <c r="AP49" s="2358"/>
      <c r="AQ49" s="2358"/>
      <c r="AR49" s="2358"/>
      <c r="AS49" s="2358"/>
      <c r="AT49" s="2358"/>
      <c r="AU49" s="2358"/>
      <c r="AV49" s="2358"/>
      <c r="AW49" s="2358"/>
      <c r="AX49" s="2358"/>
      <c r="AY49" s="2358"/>
      <c r="AZ49" s="2358"/>
      <c r="BA49" s="2358"/>
      <c r="BB49" s="2358"/>
      <c r="BC49" s="2358"/>
      <c r="BD49" s="2358"/>
      <c r="BE49" s="2358"/>
      <c r="BF49" s="2358"/>
      <c r="BG49" s="2358"/>
      <c r="BH49" s="2358"/>
      <c r="BI49" s="2358"/>
      <c r="BJ49" s="2358"/>
      <c r="BK49" s="2358"/>
      <c r="BL49" s="2358"/>
      <c r="BM49" s="2358"/>
      <c r="BN49" s="2358"/>
      <c r="BO49" s="2358"/>
      <c r="BP49" s="2358"/>
      <c r="BQ49" s="2358"/>
      <c r="BR49" s="2358"/>
      <c r="BS49" s="2358"/>
      <c r="BT49" s="2358"/>
      <c r="BU49" s="2358"/>
      <c r="BV49" s="2358"/>
      <c r="BW49" s="2358"/>
      <c r="BX49" s="2358"/>
      <c r="BY49" s="2358"/>
      <c r="BZ49" s="2358"/>
      <c r="CA49" s="2358"/>
      <c r="CB49" s="2358"/>
      <c r="CC49" s="2358"/>
      <c r="CD49" s="2358"/>
      <c r="CE49" s="2358"/>
      <c r="CF49" s="2358"/>
      <c r="CG49" s="2358"/>
      <c r="CH49" s="2358"/>
      <c r="CI49" s="2358"/>
      <c r="CJ49" s="2358"/>
      <c r="CK49" s="2358"/>
      <c r="CL49" s="2358"/>
      <c r="CM49" s="2358"/>
      <c r="CN49" s="2358"/>
      <c r="CO49" s="2358"/>
      <c r="CP49" s="2358"/>
      <c r="CQ49" s="2358"/>
      <c r="CR49" s="2358"/>
      <c r="CS49" s="2358"/>
      <c r="CT49" s="2358"/>
      <c r="CU49" s="2358"/>
      <c r="CV49" s="2358"/>
      <c r="CW49" s="2358"/>
      <c r="CX49" s="2358"/>
      <c r="CY49" s="2358"/>
      <c r="CZ49" s="2358"/>
    </row>
    <row r="50" spans="32:121" ht="19.5" customHeight="1">
      <c r="AF50" s="2358"/>
      <c r="AG50" s="2358"/>
      <c r="AH50" s="2358"/>
      <c r="AI50" s="2358"/>
      <c r="AJ50" s="2358"/>
      <c r="AK50" s="2358"/>
      <c r="AL50" s="2358"/>
      <c r="AM50" s="2358"/>
      <c r="AN50" s="2358"/>
      <c r="AO50" s="2358"/>
      <c r="AP50" s="2358"/>
      <c r="AQ50" s="2358"/>
      <c r="AR50" s="2358"/>
      <c r="AS50" s="2358"/>
      <c r="AT50" s="2358"/>
      <c r="AU50" s="2358"/>
      <c r="AV50" s="2358"/>
      <c r="AW50" s="2358"/>
      <c r="AX50" s="2358"/>
      <c r="AY50" s="2358"/>
      <c r="AZ50" s="2358"/>
      <c r="BA50" s="2358"/>
      <c r="BB50" s="2358"/>
      <c r="BC50" s="2358"/>
      <c r="BD50" s="2358"/>
      <c r="BE50" s="2358"/>
      <c r="BF50" s="2358"/>
      <c r="BG50" s="2358"/>
      <c r="BH50" s="2358"/>
      <c r="BI50" s="2358"/>
      <c r="BJ50" s="2358"/>
      <c r="BK50" s="2358"/>
      <c r="BL50" s="2358"/>
      <c r="BM50" s="2358"/>
      <c r="BN50" s="2358"/>
      <c r="BO50" s="2358"/>
      <c r="BP50" s="2358"/>
      <c r="BQ50" s="2358"/>
      <c r="BR50" s="2358"/>
      <c r="BS50" s="2358"/>
      <c r="BT50" s="2358"/>
      <c r="BU50" s="2358"/>
      <c r="BV50" s="2358"/>
      <c r="BW50" s="2358"/>
      <c r="BX50" s="2358"/>
      <c r="BY50" s="2358"/>
      <c r="BZ50" s="2358"/>
      <c r="CA50" s="2358"/>
      <c r="CB50" s="2358"/>
      <c r="CC50" s="2358"/>
      <c r="CD50" s="2358"/>
      <c r="CE50" s="2358"/>
      <c r="CF50" s="2358"/>
      <c r="CG50" s="2358"/>
      <c r="CH50" s="2358"/>
      <c r="CI50" s="2358"/>
      <c r="CJ50" s="2358"/>
      <c r="CK50" s="2358"/>
      <c r="CL50" s="2358"/>
      <c r="CM50" s="2358"/>
      <c r="CN50" s="2358"/>
      <c r="CO50" s="2358"/>
      <c r="CP50" s="2358"/>
      <c r="CQ50" s="2358"/>
      <c r="CR50" s="2358"/>
      <c r="CS50" s="2358"/>
      <c r="CT50" s="2358"/>
      <c r="CU50" s="2358"/>
      <c r="CV50" s="2358"/>
      <c r="CW50" s="2358"/>
      <c r="CX50" s="2358"/>
      <c r="CY50" s="2358"/>
      <c r="CZ50" s="2358"/>
      <c r="DG50" s="477"/>
      <c r="DH50" s="477"/>
      <c r="DI50" s="477"/>
      <c r="DJ50" s="477"/>
      <c r="DK50" s="477"/>
      <c r="DL50" s="477"/>
      <c r="DM50" s="477"/>
      <c r="DN50" s="477"/>
      <c r="DO50" s="477"/>
      <c r="DP50" s="477"/>
      <c r="DQ50" s="477"/>
    </row>
    <row r="51" spans="32:121" ht="19.5" customHeight="1">
      <c r="AF51" s="2358" t="s">
        <v>442</v>
      </c>
      <c r="AG51" s="2358"/>
      <c r="AH51" s="2358"/>
      <c r="AI51" s="2358"/>
      <c r="AJ51" s="2358"/>
      <c r="AK51" s="2358"/>
      <c r="AL51" s="2358"/>
      <c r="AM51" s="2358"/>
      <c r="AN51" s="2358"/>
      <c r="AO51" s="2358"/>
      <c r="AP51" s="2358"/>
      <c r="AQ51" s="2358"/>
      <c r="AR51" s="2358"/>
      <c r="AS51" s="2358"/>
      <c r="AT51" s="2358"/>
      <c r="AU51" s="2358"/>
      <c r="AV51" s="2358"/>
      <c r="AW51" s="2358"/>
      <c r="AX51" s="2358"/>
      <c r="AY51" s="2358"/>
      <c r="AZ51" s="2358"/>
      <c r="BA51" s="2358"/>
      <c r="BB51" s="2358"/>
      <c r="BC51" s="2358"/>
      <c r="BD51" s="2358"/>
      <c r="BE51" s="2358"/>
      <c r="BF51" s="2358"/>
      <c r="BG51" s="2358"/>
      <c r="BH51" s="2358"/>
      <c r="BI51" s="2358"/>
      <c r="BJ51" s="2358"/>
      <c r="BK51" s="2358"/>
      <c r="BL51" s="2358"/>
      <c r="BM51" s="2358"/>
      <c r="BN51" s="2358"/>
      <c r="BO51" s="2358"/>
      <c r="BP51" s="2358"/>
      <c r="BQ51" s="2358"/>
      <c r="BR51" s="2358"/>
      <c r="BS51" s="2358"/>
      <c r="BT51" s="2358"/>
      <c r="BU51" s="2358"/>
      <c r="BV51" s="2358"/>
      <c r="BW51" s="2358"/>
      <c r="BX51" s="2358"/>
      <c r="BY51" s="2358"/>
      <c r="BZ51" s="2358"/>
      <c r="CA51" s="2358"/>
      <c r="CB51" s="2358"/>
      <c r="CC51" s="2358"/>
      <c r="CD51" s="2358"/>
      <c r="CE51" s="2358"/>
      <c r="CF51" s="2358"/>
      <c r="CG51" s="2358"/>
      <c r="CH51" s="2358"/>
      <c r="CI51" s="2358"/>
      <c r="CJ51" s="2358"/>
      <c r="CK51" s="2358"/>
      <c r="CL51" s="2358"/>
      <c r="CM51" s="2358"/>
      <c r="CN51" s="2358"/>
      <c r="CO51" s="2358"/>
      <c r="CP51" s="2358"/>
      <c r="CQ51" s="2358"/>
      <c r="CR51" s="2358"/>
      <c r="CS51" s="2358"/>
      <c r="CT51" s="2358"/>
      <c r="CU51" s="2358"/>
      <c r="CV51" s="2358"/>
      <c r="CW51" s="2358"/>
      <c r="CX51" s="2358"/>
      <c r="CY51" s="2358"/>
      <c r="CZ51" s="2358"/>
      <c r="DG51" s="477"/>
      <c r="DH51" s="477"/>
      <c r="DI51" s="477"/>
      <c r="DJ51" s="477"/>
      <c r="DK51" s="477"/>
      <c r="DL51" s="477"/>
      <c r="DM51" s="477"/>
      <c r="DN51" s="477"/>
      <c r="DO51" s="477"/>
      <c r="DP51" s="477"/>
      <c r="DQ51" s="477"/>
    </row>
    <row r="52" spans="32:121" ht="19.5" customHeight="1">
      <c r="AF52" s="2358"/>
      <c r="AG52" s="2358"/>
      <c r="AH52" s="2358"/>
      <c r="AI52" s="2358"/>
      <c r="AJ52" s="2358"/>
      <c r="AK52" s="2358"/>
      <c r="AL52" s="2358"/>
      <c r="AM52" s="2358"/>
      <c r="AN52" s="2358"/>
      <c r="AO52" s="2358"/>
      <c r="AP52" s="2358"/>
      <c r="AQ52" s="2358"/>
      <c r="AR52" s="2358"/>
      <c r="AS52" s="2358"/>
      <c r="AT52" s="2358"/>
      <c r="AU52" s="2358"/>
      <c r="AV52" s="2358"/>
      <c r="AW52" s="2358"/>
      <c r="AX52" s="2358"/>
      <c r="AY52" s="2358"/>
      <c r="AZ52" s="2358"/>
      <c r="BA52" s="2358"/>
      <c r="BB52" s="2358"/>
      <c r="BC52" s="2358"/>
      <c r="BD52" s="2358"/>
      <c r="BE52" s="2358"/>
      <c r="BF52" s="2358"/>
      <c r="BG52" s="2358"/>
      <c r="BH52" s="2358"/>
      <c r="BI52" s="2358"/>
      <c r="BJ52" s="2358"/>
      <c r="BK52" s="2358"/>
      <c r="BL52" s="2358"/>
      <c r="BM52" s="2358"/>
      <c r="BN52" s="2358"/>
      <c r="BO52" s="2358"/>
      <c r="BP52" s="2358"/>
      <c r="BQ52" s="2358"/>
      <c r="BR52" s="2358"/>
      <c r="BS52" s="2358"/>
      <c r="BT52" s="2358"/>
      <c r="BU52" s="2358"/>
      <c r="BV52" s="2358"/>
      <c r="BW52" s="2358"/>
      <c r="BX52" s="2358"/>
      <c r="BY52" s="2358"/>
      <c r="BZ52" s="2358"/>
      <c r="CA52" s="2358"/>
      <c r="CB52" s="2358"/>
      <c r="CC52" s="2358"/>
      <c r="CD52" s="2358"/>
      <c r="CE52" s="2358"/>
      <c r="CF52" s="2358"/>
      <c r="CG52" s="2358"/>
      <c r="CH52" s="2358"/>
      <c r="CI52" s="2358"/>
      <c r="CJ52" s="2358"/>
      <c r="CK52" s="2358"/>
      <c r="CL52" s="2358"/>
      <c r="CM52" s="2358"/>
      <c r="CN52" s="2358"/>
      <c r="CO52" s="2358"/>
      <c r="CP52" s="2358"/>
      <c r="CQ52" s="2358"/>
      <c r="CR52" s="2358"/>
      <c r="CS52" s="2358"/>
      <c r="CT52" s="2358"/>
      <c r="CU52" s="2358"/>
      <c r="CV52" s="2358"/>
      <c r="CW52" s="2358"/>
      <c r="CX52" s="2358"/>
      <c r="CY52" s="2358"/>
      <c r="CZ52" s="2358"/>
    </row>
    <row r="67" spans="3:127">
      <c r="AK67" s="2358" t="s">
        <v>441</v>
      </c>
      <c r="AL67" s="2358"/>
      <c r="AM67" s="2358"/>
      <c r="AN67" s="2358"/>
      <c r="AO67" s="2358"/>
      <c r="AP67" s="2358"/>
      <c r="AQ67" s="2358"/>
      <c r="AR67" s="2358"/>
      <c r="AS67" s="2358"/>
      <c r="AT67" s="2358"/>
      <c r="AU67" s="2358"/>
      <c r="AV67" s="2358"/>
      <c r="AW67" s="2358"/>
      <c r="AX67" s="2358"/>
      <c r="AY67" s="2358"/>
      <c r="AZ67" s="2358"/>
      <c r="BA67" s="2358"/>
      <c r="BB67" s="2358"/>
      <c r="BC67" s="2358"/>
      <c r="BD67" s="2358"/>
      <c r="BE67" s="2358"/>
      <c r="BF67" s="2358"/>
      <c r="BG67" s="2358"/>
      <c r="BH67" s="2358"/>
      <c r="BI67" s="2358"/>
      <c r="BJ67" s="2358"/>
      <c r="BK67" s="2358"/>
      <c r="BL67" s="2358"/>
      <c r="BM67" s="2358"/>
      <c r="BN67" s="2358"/>
      <c r="BO67" s="2358"/>
      <c r="BP67" s="2358"/>
      <c r="BQ67" s="2358"/>
      <c r="BR67" s="2358"/>
      <c r="BS67" s="2358"/>
      <c r="BT67" s="2358"/>
      <c r="BU67" s="2358"/>
      <c r="BV67" s="2358"/>
      <c r="BW67" s="2358"/>
      <c r="BX67" s="2358"/>
      <c r="BY67" s="2358"/>
      <c r="BZ67" s="2358"/>
      <c r="CA67" s="2358"/>
      <c r="CB67" s="2358"/>
      <c r="CC67" s="2358"/>
      <c r="CD67" s="2358"/>
      <c r="CE67" s="2358"/>
      <c r="CF67" s="2358"/>
      <c r="CG67" s="2358"/>
      <c r="CH67" s="2358"/>
      <c r="CI67" s="2358"/>
    </row>
    <row r="68" spans="3:127">
      <c r="AK68" s="2358"/>
      <c r="AL68" s="2358"/>
      <c r="AM68" s="2358"/>
      <c r="AN68" s="2358"/>
      <c r="AO68" s="2358"/>
      <c r="AP68" s="2358"/>
      <c r="AQ68" s="2358"/>
      <c r="AR68" s="2358"/>
      <c r="AS68" s="2358"/>
      <c r="AT68" s="2358"/>
      <c r="AU68" s="2358"/>
      <c r="AV68" s="2358"/>
      <c r="AW68" s="2358"/>
      <c r="AX68" s="2358"/>
      <c r="AY68" s="2358"/>
      <c r="AZ68" s="2358"/>
      <c r="BA68" s="2358"/>
      <c r="BB68" s="2358"/>
      <c r="BC68" s="2358"/>
      <c r="BD68" s="2358"/>
      <c r="BE68" s="2358"/>
      <c r="BF68" s="2358"/>
      <c r="BG68" s="2358"/>
      <c r="BH68" s="2358"/>
      <c r="BI68" s="2358"/>
      <c r="BJ68" s="2358"/>
      <c r="BK68" s="2358"/>
      <c r="BL68" s="2358"/>
      <c r="BM68" s="2358"/>
      <c r="BN68" s="2358"/>
      <c r="BO68" s="2358"/>
      <c r="BP68" s="2358"/>
      <c r="BQ68" s="2358"/>
      <c r="BR68" s="2358"/>
      <c r="BS68" s="2358"/>
      <c r="BT68" s="2358"/>
      <c r="BU68" s="2358"/>
      <c r="BV68" s="2358"/>
      <c r="BW68" s="2358"/>
      <c r="BX68" s="2358"/>
      <c r="BY68" s="2358"/>
      <c r="BZ68" s="2358"/>
      <c r="CA68" s="2358"/>
      <c r="CB68" s="2358"/>
      <c r="CC68" s="2358"/>
      <c r="CD68" s="2358"/>
      <c r="CE68" s="2358"/>
      <c r="CF68" s="2358"/>
      <c r="CG68" s="2358"/>
      <c r="CH68" s="2358"/>
      <c r="CI68" s="2358"/>
    </row>
    <row r="70" spans="3:127" ht="20.25" customHeight="1">
      <c r="C70" s="478"/>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479"/>
      <c r="BE70" s="479"/>
      <c r="BF70" s="479"/>
      <c r="BG70" s="479"/>
      <c r="BH70" s="479"/>
      <c r="BI70" s="479"/>
      <c r="BJ70" s="479"/>
      <c r="BK70" s="479"/>
      <c r="BL70" s="479"/>
      <c r="BM70" s="479"/>
      <c r="BN70" s="479"/>
      <c r="BO70" s="479"/>
      <c r="BP70" s="479"/>
      <c r="BQ70" s="479"/>
      <c r="BR70" s="479"/>
      <c r="BS70" s="479"/>
      <c r="BT70" s="479"/>
      <c r="BU70" s="479"/>
      <c r="BV70" s="479"/>
      <c r="BW70" s="479"/>
      <c r="BX70" s="479"/>
      <c r="BY70" s="479"/>
      <c r="BZ70" s="479"/>
      <c r="CA70" s="479"/>
      <c r="CB70" s="479"/>
      <c r="CC70" s="479"/>
      <c r="CD70" s="479"/>
      <c r="CE70" s="479"/>
      <c r="CF70" s="479"/>
      <c r="CG70" s="479"/>
      <c r="CH70" s="479"/>
      <c r="CI70" s="479"/>
      <c r="CJ70" s="479"/>
      <c r="CK70" s="479"/>
      <c r="CL70" s="479"/>
      <c r="CM70" s="479"/>
      <c r="CN70" s="479"/>
      <c r="CO70" s="479"/>
      <c r="CP70" s="479"/>
      <c r="CQ70" s="479"/>
      <c r="CR70" s="479"/>
      <c r="CS70" s="479"/>
      <c r="CT70" s="479"/>
      <c r="CU70" s="479"/>
      <c r="CV70" s="479"/>
      <c r="CW70" s="479"/>
      <c r="CX70" s="479"/>
      <c r="CY70" s="479"/>
      <c r="CZ70" s="479"/>
      <c r="DA70" s="479"/>
      <c r="DB70" s="479"/>
      <c r="DC70" s="479"/>
      <c r="DD70" s="479"/>
      <c r="DE70" s="479"/>
      <c r="DF70" s="479"/>
      <c r="DG70" s="479"/>
      <c r="DH70" s="479"/>
      <c r="DI70" s="479"/>
      <c r="DJ70" s="479"/>
      <c r="DK70" s="479"/>
      <c r="DL70" s="479"/>
      <c r="DM70" s="479"/>
      <c r="DN70" s="479"/>
      <c r="DO70" s="479"/>
      <c r="DP70" s="479"/>
      <c r="DQ70" s="479"/>
      <c r="DR70" s="479"/>
      <c r="DS70" s="479"/>
      <c r="DT70" s="479"/>
      <c r="DU70" s="479"/>
      <c r="DV70" s="479"/>
      <c r="DW70" s="480"/>
    </row>
    <row r="71" spans="3:127" ht="20.25" customHeight="1">
      <c r="C71" s="481"/>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c r="CJ71" s="482"/>
      <c r="CK71" s="482"/>
      <c r="CL71" s="482"/>
      <c r="CM71" s="482"/>
      <c r="CN71" s="482"/>
      <c r="CO71" s="482"/>
      <c r="CP71" s="482"/>
      <c r="CQ71" s="482"/>
      <c r="CR71" s="482"/>
      <c r="CS71" s="482"/>
      <c r="CT71" s="482"/>
      <c r="CU71" s="482"/>
      <c r="CV71" s="482"/>
      <c r="CW71" s="482"/>
      <c r="CX71" s="482"/>
      <c r="CY71" s="482"/>
      <c r="CZ71" s="482"/>
      <c r="DA71" s="482"/>
      <c r="DB71" s="482"/>
      <c r="DC71" s="482"/>
      <c r="DD71" s="482"/>
      <c r="DE71" s="482"/>
      <c r="DF71" s="482"/>
      <c r="DG71" s="482"/>
      <c r="DH71" s="482"/>
      <c r="DI71" s="482"/>
      <c r="DJ71" s="482"/>
      <c r="DK71" s="482"/>
      <c r="DL71" s="482"/>
      <c r="DM71" s="482"/>
      <c r="DN71" s="482"/>
      <c r="DO71" s="482"/>
      <c r="DP71" s="482"/>
      <c r="DQ71" s="482"/>
      <c r="DR71" s="482"/>
      <c r="DS71" s="482"/>
      <c r="DT71" s="482"/>
      <c r="DU71" s="482"/>
      <c r="DV71" s="482"/>
      <c r="DW71" s="483"/>
    </row>
    <row r="72" spans="3:127" ht="20.25" customHeight="1">
      <c r="C72" s="481"/>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c r="CJ72" s="482"/>
      <c r="CK72" s="482"/>
      <c r="CL72" s="482"/>
      <c r="CM72" s="482"/>
      <c r="CN72" s="482"/>
      <c r="CO72" s="482"/>
      <c r="CP72" s="482"/>
      <c r="CQ72" s="482"/>
      <c r="CR72" s="482"/>
      <c r="CS72" s="482"/>
      <c r="CT72" s="482"/>
      <c r="CU72" s="482"/>
      <c r="CV72" s="482"/>
      <c r="CW72" s="482"/>
      <c r="CX72" s="482"/>
      <c r="CY72" s="482"/>
      <c r="CZ72" s="482"/>
      <c r="DA72" s="482"/>
      <c r="DB72" s="482"/>
      <c r="DC72" s="482"/>
      <c r="DD72" s="482"/>
      <c r="DE72" s="482"/>
      <c r="DF72" s="482"/>
      <c r="DG72" s="482"/>
      <c r="DH72" s="482"/>
      <c r="DI72" s="482"/>
      <c r="DJ72" s="482"/>
      <c r="DK72" s="482"/>
      <c r="DL72" s="482"/>
      <c r="DM72" s="482"/>
      <c r="DN72" s="482"/>
      <c r="DO72" s="482"/>
      <c r="DP72" s="482"/>
      <c r="DQ72" s="482"/>
      <c r="DR72" s="482"/>
      <c r="DS72" s="482"/>
      <c r="DT72" s="482"/>
      <c r="DU72" s="482"/>
      <c r="DV72" s="482"/>
      <c r="DW72" s="483"/>
    </row>
    <row r="73" spans="3:127" ht="20.25" customHeight="1">
      <c r="C73" s="481"/>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c r="CJ73" s="482"/>
      <c r="CK73" s="482"/>
      <c r="CL73" s="482"/>
      <c r="CM73" s="482"/>
      <c r="CN73" s="482"/>
      <c r="CO73" s="482"/>
      <c r="CP73" s="482"/>
      <c r="CQ73" s="482"/>
      <c r="CR73" s="482"/>
      <c r="CS73" s="482"/>
      <c r="CT73" s="482"/>
      <c r="CU73" s="482"/>
      <c r="CV73" s="482"/>
      <c r="CW73" s="482"/>
      <c r="CX73" s="482"/>
      <c r="CY73" s="482"/>
      <c r="CZ73" s="482"/>
      <c r="DA73" s="482"/>
      <c r="DB73" s="482"/>
      <c r="DC73" s="482"/>
      <c r="DD73" s="482"/>
      <c r="DE73" s="482"/>
      <c r="DF73" s="482"/>
      <c r="DG73" s="482"/>
      <c r="DH73" s="482"/>
      <c r="DI73" s="482"/>
      <c r="DJ73" s="482"/>
      <c r="DK73" s="482"/>
      <c r="DL73" s="482"/>
      <c r="DM73" s="482"/>
      <c r="DN73" s="482"/>
      <c r="DO73" s="482"/>
      <c r="DP73" s="482"/>
      <c r="DQ73" s="482"/>
      <c r="DR73" s="482"/>
      <c r="DS73" s="482"/>
      <c r="DT73" s="482"/>
      <c r="DU73" s="482"/>
      <c r="DV73" s="482"/>
      <c r="DW73" s="483"/>
    </row>
    <row r="74" spans="3:127" ht="20.25" customHeight="1">
      <c r="C74" s="481"/>
      <c r="D74" s="482"/>
      <c r="E74" s="482"/>
      <c r="F74" s="482"/>
      <c r="G74" s="482"/>
      <c r="H74" s="482"/>
      <c r="I74" s="482"/>
      <c r="J74" s="482"/>
      <c r="K74" s="482"/>
      <c r="L74" s="482"/>
      <c r="M74" s="482"/>
      <c r="N74" s="482"/>
      <c r="O74" s="482"/>
      <c r="P74" s="482"/>
      <c r="Q74" s="482"/>
      <c r="R74" s="482"/>
      <c r="S74" s="482"/>
      <c r="T74" s="482"/>
      <c r="U74" s="2844" t="s">
        <v>1818</v>
      </c>
      <c r="V74" s="2844"/>
      <c r="W74" s="2844"/>
      <c r="X74" s="2844"/>
      <c r="Y74" s="2844"/>
      <c r="Z74" s="2844"/>
      <c r="AA74" s="2844"/>
      <c r="AB74" s="2844"/>
      <c r="AC74" s="2844"/>
      <c r="AD74" s="2844"/>
      <c r="AE74" s="2844"/>
      <c r="AF74" s="2844"/>
      <c r="AG74" s="2844"/>
      <c r="AH74" s="2844"/>
      <c r="AI74" s="2844"/>
      <c r="AJ74" s="2844"/>
      <c r="AK74" s="2844"/>
      <c r="AL74" s="2844"/>
      <c r="AM74" s="2844"/>
      <c r="AN74" s="2844"/>
      <c r="AO74" s="2844"/>
      <c r="AP74" s="2844"/>
      <c r="AQ74" s="2844"/>
      <c r="AR74" s="2844"/>
      <c r="AS74" s="2844"/>
      <c r="AT74" s="2844"/>
      <c r="AU74" s="2844"/>
      <c r="AV74" s="2844"/>
      <c r="AW74" s="2844"/>
      <c r="AX74" s="2844"/>
      <c r="AY74" s="2844"/>
      <c r="AZ74" s="2844"/>
      <c r="BA74" s="2844"/>
      <c r="BB74" s="2844"/>
      <c r="BC74" s="2844"/>
      <c r="BD74" s="2844"/>
      <c r="BE74" s="2844"/>
      <c r="BF74" s="2844"/>
      <c r="BG74" s="2844"/>
      <c r="BH74" s="2844"/>
      <c r="BI74" s="2844"/>
      <c r="BJ74" s="2844"/>
      <c r="BK74" s="2844"/>
      <c r="BL74" s="2844"/>
      <c r="BM74" s="2844"/>
      <c r="BN74" s="2844"/>
      <c r="BO74" s="2844"/>
      <c r="BP74" s="2844"/>
      <c r="BQ74" s="2844"/>
      <c r="BR74" s="2844"/>
      <c r="BS74" s="2844"/>
      <c r="BT74" s="2844"/>
      <c r="BU74" s="2844"/>
      <c r="BV74" s="2844"/>
      <c r="BW74" s="2844"/>
      <c r="BX74" s="2844"/>
      <c r="BY74" s="2844"/>
      <c r="BZ74" s="2844"/>
      <c r="CA74" s="2844"/>
      <c r="CB74" s="2844"/>
      <c r="CC74" s="2844"/>
      <c r="CD74" s="2844"/>
      <c r="CE74" s="2844"/>
      <c r="CF74" s="2844"/>
      <c r="CG74" s="2844"/>
      <c r="CH74" s="2844"/>
      <c r="CI74" s="923"/>
      <c r="CJ74" s="923"/>
      <c r="CK74" s="923"/>
      <c r="CL74" s="923"/>
      <c r="CM74" s="923"/>
      <c r="CN74" s="923"/>
      <c r="CO74" s="923"/>
      <c r="CP74" s="923"/>
      <c r="CQ74" s="923"/>
      <c r="CR74" s="923"/>
      <c r="CS74" s="923"/>
      <c r="CT74" s="923"/>
      <c r="CU74" s="923"/>
      <c r="CV74" s="923"/>
      <c r="CW74" s="923"/>
      <c r="CX74" s="923"/>
      <c r="CY74" s="923"/>
      <c r="CZ74" s="923"/>
      <c r="DA74" s="923"/>
      <c r="DB74" s="923"/>
      <c r="DC74" s="923"/>
      <c r="DD74" s="923"/>
      <c r="DE74" s="923"/>
      <c r="DF74" s="923"/>
      <c r="DG74" s="923"/>
      <c r="DH74" s="923"/>
      <c r="DI74" s="923"/>
      <c r="DJ74" s="923"/>
      <c r="DK74" s="923"/>
      <c r="DL74" s="923"/>
      <c r="DM74" s="923"/>
      <c r="DN74" s="923"/>
      <c r="DO74" s="923"/>
      <c r="DP74" s="923"/>
      <c r="DQ74" s="923"/>
      <c r="DR74" s="923"/>
      <c r="DW74" s="483"/>
    </row>
    <row r="75" spans="3:127" ht="20.25" customHeight="1">
      <c r="C75" s="481"/>
      <c r="D75" s="482"/>
      <c r="E75" s="482"/>
      <c r="F75" s="482"/>
      <c r="G75" s="482"/>
      <c r="H75" s="482"/>
      <c r="I75" s="482"/>
      <c r="J75" s="482"/>
      <c r="K75" s="482"/>
      <c r="L75" s="482"/>
      <c r="M75" s="482"/>
      <c r="N75" s="482"/>
      <c r="O75" s="482"/>
      <c r="P75" s="482"/>
      <c r="Q75" s="482"/>
      <c r="R75" s="482"/>
      <c r="S75" s="482"/>
      <c r="T75" s="482"/>
      <c r="U75" s="923"/>
      <c r="V75" s="923"/>
      <c r="W75" s="923"/>
      <c r="X75" s="923"/>
      <c r="Y75" s="923"/>
      <c r="Z75" s="923"/>
      <c r="AA75" s="923"/>
      <c r="AB75" s="923"/>
      <c r="AC75" s="923"/>
      <c r="AD75" s="923"/>
      <c r="AE75" s="923"/>
      <c r="AF75" s="923"/>
      <c r="AG75" s="923"/>
      <c r="AH75" s="923"/>
      <c r="AI75" s="923"/>
      <c r="AJ75" s="923"/>
      <c r="AK75" s="923"/>
      <c r="AL75" s="923"/>
      <c r="AM75" s="923"/>
      <c r="AN75" s="923"/>
      <c r="AO75" s="923"/>
      <c r="AP75" s="923"/>
      <c r="AQ75" s="923"/>
      <c r="AR75" s="923"/>
      <c r="AS75" s="923"/>
      <c r="AT75" s="923"/>
      <c r="AU75" s="923"/>
      <c r="AV75" s="923"/>
      <c r="AW75" s="923"/>
      <c r="AX75" s="923"/>
      <c r="AY75" s="923"/>
      <c r="AZ75" s="923"/>
      <c r="BA75" s="923"/>
      <c r="BB75" s="923"/>
      <c r="BC75" s="923"/>
      <c r="BD75" s="923"/>
      <c r="BE75" s="923"/>
      <c r="BF75" s="923"/>
      <c r="BG75" s="923"/>
      <c r="BH75" s="923"/>
      <c r="BI75" s="923"/>
      <c r="BJ75" s="923"/>
      <c r="BK75" s="923"/>
      <c r="BL75" s="923"/>
      <c r="BM75" s="923"/>
      <c r="BN75" s="923"/>
      <c r="BO75" s="923"/>
      <c r="BP75" s="923"/>
      <c r="BQ75" s="923"/>
      <c r="BR75" s="923"/>
      <c r="BS75" s="923"/>
      <c r="BT75" s="923"/>
      <c r="BU75" s="923"/>
      <c r="BV75" s="923"/>
      <c r="BW75" s="923"/>
      <c r="BX75" s="923"/>
      <c r="BY75" s="923"/>
      <c r="BZ75" s="923"/>
      <c r="CA75" s="923"/>
      <c r="CB75" s="923"/>
      <c r="CC75" s="923"/>
      <c r="CD75" s="923"/>
      <c r="CE75" s="923"/>
      <c r="CF75" s="923"/>
      <c r="CG75" s="923"/>
      <c r="CH75" s="923"/>
      <c r="CI75" s="923"/>
      <c r="CJ75" s="923"/>
      <c r="CK75" s="923"/>
      <c r="CL75" s="923"/>
      <c r="CM75" s="923"/>
      <c r="CN75" s="923"/>
      <c r="CO75" s="923"/>
      <c r="CP75" s="923"/>
      <c r="CQ75" s="923"/>
      <c r="CR75" s="923"/>
      <c r="CS75" s="923"/>
      <c r="CT75" s="923"/>
      <c r="CU75" s="923"/>
      <c r="CV75" s="923"/>
      <c r="CW75" s="923"/>
      <c r="CX75" s="923"/>
      <c r="CY75" s="923"/>
      <c r="CZ75" s="923"/>
      <c r="DA75" s="923"/>
      <c r="DB75" s="923"/>
      <c r="DC75" s="923"/>
      <c r="DD75" s="923"/>
      <c r="DE75" s="923"/>
      <c r="DF75" s="923"/>
      <c r="DG75" s="923"/>
      <c r="DH75" s="923"/>
      <c r="DI75" s="923"/>
      <c r="DJ75" s="923"/>
      <c r="DK75" s="923"/>
      <c r="DL75" s="923"/>
      <c r="DM75" s="923"/>
      <c r="DN75" s="923"/>
      <c r="DO75" s="923"/>
      <c r="DP75" s="923"/>
      <c r="DQ75" s="923"/>
      <c r="DR75" s="923"/>
      <c r="DW75" s="483"/>
    </row>
    <row r="76" spans="3:127" ht="20.25" customHeight="1">
      <c r="C76" s="481"/>
      <c r="D76" s="482"/>
      <c r="E76" s="482"/>
      <c r="F76" s="482"/>
      <c r="G76" s="482"/>
      <c r="H76" s="482"/>
      <c r="I76" s="482"/>
      <c r="J76" s="482"/>
      <c r="K76" s="482"/>
      <c r="L76" s="482"/>
      <c r="M76" s="482"/>
      <c r="N76" s="482"/>
      <c r="O76" s="482"/>
      <c r="P76" s="482"/>
      <c r="Q76" s="482"/>
      <c r="R76" s="482"/>
      <c r="S76" s="482"/>
      <c r="T76" s="482"/>
      <c r="U76" s="923"/>
      <c r="V76" s="923"/>
      <c r="W76" s="923"/>
      <c r="X76" s="923"/>
      <c r="Y76" s="923"/>
      <c r="Z76" s="923"/>
      <c r="AA76" s="923"/>
      <c r="AB76" s="923"/>
      <c r="AC76" s="923"/>
      <c r="AD76" s="923"/>
      <c r="AE76" s="923"/>
      <c r="AF76" s="923"/>
      <c r="AG76" s="923"/>
      <c r="AH76" s="923"/>
      <c r="AI76" s="923"/>
      <c r="AJ76" s="923"/>
      <c r="AK76" s="923"/>
      <c r="AL76" s="923"/>
      <c r="AM76" s="923"/>
      <c r="AN76" s="923"/>
      <c r="AO76" s="923"/>
      <c r="AP76" s="923"/>
      <c r="AQ76" s="923"/>
      <c r="AR76" s="923"/>
      <c r="AS76" s="923"/>
      <c r="AT76" s="923"/>
      <c r="AU76" s="923"/>
      <c r="AV76" s="923"/>
      <c r="AW76" s="923"/>
      <c r="AX76" s="923"/>
      <c r="AY76" s="923"/>
      <c r="AZ76" s="923"/>
      <c r="BA76" s="923"/>
      <c r="BB76" s="923"/>
      <c r="BC76" s="923"/>
      <c r="BD76" s="923"/>
      <c r="BE76" s="923"/>
      <c r="BF76" s="923"/>
      <c r="BG76" s="923"/>
      <c r="BH76" s="923"/>
      <c r="BI76" s="923"/>
      <c r="BJ76" s="923"/>
      <c r="BK76" s="923"/>
      <c r="BL76" s="923"/>
      <c r="BM76" s="923"/>
      <c r="BN76" s="923"/>
      <c r="BO76" s="923"/>
      <c r="BP76" s="923"/>
      <c r="BQ76" s="923"/>
      <c r="BR76" s="923"/>
      <c r="BS76" s="923"/>
      <c r="BT76" s="923"/>
      <c r="BU76" s="923"/>
      <c r="BV76" s="923"/>
      <c r="BW76" s="923"/>
      <c r="BX76" s="923"/>
      <c r="BY76" s="923"/>
      <c r="BZ76" s="923"/>
      <c r="CA76" s="923"/>
      <c r="CB76" s="923"/>
      <c r="CC76" s="923"/>
      <c r="CD76" s="923"/>
      <c r="CE76" s="923"/>
      <c r="CF76" s="923"/>
      <c r="CG76" s="923"/>
      <c r="CH76" s="923"/>
      <c r="CI76" s="923"/>
      <c r="CJ76" s="923"/>
      <c r="CK76" s="923"/>
      <c r="CL76" s="923"/>
      <c r="CM76" s="923"/>
      <c r="CN76" s="923"/>
      <c r="CO76" s="923"/>
      <c r="CP76" s="923"/>
      <c r="CQ76" s="923"/>
      <c r="CR76" s="923"/>
      <c r="CS76" s="923"/>
      <c r="CT76" s="923"/>
      <c r="CU76" s="923"/>
      <c r="CV76" s="923"/>
      <c r="CW76" s="923"/>
      <c r="CX76" s="923"/>
      <c r="CY76" s="923"/>
      <c r="CZ76" s="923"/>
      <c r="DA76" s="923"/>
      <c r="DB76" s="923"/>
      <c r="DC76" s="923"/>
      <c r="DD76" s="923"/>
      <c r="DE76" s="923"/>
      <c r="DF76" s="923"/>
      <c r="DG76" s="923"/>
      <c r="DH76" s="923"/>
      <c r="DI76" s="923"/>
      <c r="DJ76" s="923"/>
      <c r="DK76" s="923"/>
      <c r="DL76" s="923"/>
      <c r="DM76" s="923"/>
      <c r="DN76" s="923"/>
      <c r="DO76" s="923"/>
      <c r="DP76" s="923"/>
      <c r="DQ76" s="923"/>
      <c r="DR76" s="923"/>
      <c r="DW76" s="483"/>
    </row>
    <row r="77" spans="3:127" ht="20.25" customHeight="1">
      <c r="C77" s="481"/>
      <c r="D77" s="482"/>
      <c r="E77" s="482"/>
      <c r="F77" s="482"/>
      <c r="G77" s="482"/>
      <c r="H77" s="482"/>
      <c r="I77" s="482"/>
      <c r="J77" s="482"/>
      <c r="K77" s="482"/>
      <c r="L77" s="482"/>
      <c r="M77" s="482"/>
      <c r="N77" s="482"/>
      <c r="O77" s="482"/>
      <c r="P77" s="482"/>
      <c r="Q77" s="482"/>
      <c r="R77" s="482"/>
      <c r="S77" s="482"/>
      <c r="T77" s="482"/>
      <c r="U77" s="923"/>
      <c r="V77" s="923"/>
      <c r="W77" s="923"/>
      <c r="X77" s="923"/>
      <c r="Y77" s="923"/>
      <c r="Z77" s="923"/>
      <c r="AA77" s="923"/>
      <c r="AB77" s="923"/>
      <c r="AC77" s="923"/>
      <c r="AD77" s="923"/>
      <c r="AE77" s="923"/>
      <c r="AF77" s="923"/>
      <c r="AG77" s="923"/>
      <c r="AH77" s="923"/>
      <c r="AI77" s="923"/>
      <c r="AJ77" s="923"/>
      <c r="AK77" s="923"/>
      <c r="AL77" s="923"/>
      <c r="AM77" s="923"/>
      <c r="AN77" s="923"/>
      <c r="AO77" s="923"/>
      <c r="AP77" s="923"/>
      <c r="AQ77" s="923"/>
      <c r="AR77" s="923"/>
      <c r="AS77" s="923"/>
      <c r="AT77" s="923"/>
      <c r="AU77" s="923"/>
      <c r="AV77" s="923"/>
      <c r="AW77" s="923"/>
      <c r="AX77" s="923"/>
      <c r="AY77" s="923"/>
      <c r="AZ77" s="923"/>
      <c r="BA77" s="923"/>
      <c r="BB77" s="923"/>
      <c r="BC77" s="923"/>
      <c r="BD77" s="923"/>
      <c r="BE77" s="923"/>
      <c r="BF77" s="923"/>
      <c r="BG77" s="923"/>
      <c r="BH77" s="923"/>
      <c r="BI77" s="923"/>
      <c r="BJ77" s="923"/>
      <c r="BK77" s="923"/>
      <c r="BL77" s="923"/>
      <c r="BM77" s="923"/>
      <c r="BN77" s="923"/>
      <c r="BO77" s="923"/>
      <c r="BP77" s="923"/>
      <c r="BQ77" s="923"/>
      <c r="BR77" s="923"/>
      <c r="BS77" s="923"/>
      <c r="BT77" s="923"/>
      <c r="BU77" s="923"/>
      <c r="BV77" s="923"/>
      <c r="BW77" s="923"/>
      <c r="BX77" s="923"/>
      <c r="BY77" s="923"/>
      <c r="BZ77" s="923"/>
      <c r="CA77" s="923"/>
      <c r="CB77" s="923"/>
      <c r="CC77" s="923"/>
      <c r="CD77" s="923"/>
      <c r="CE77" s="923"/>
      <c r="CF77" s="923"/>
      <c r="CG77" s="923"/>
      <c r="CH77" s="923"/>
      <c r="CI77" s="923"/>
      <c r="CJ77" s="923"/>
      <c r="CK77" s="923"/>
      <c r="CL77" s="923"/>
      <c r="CM77" s="923"/>
      <c r="CN77" s="923"/>
      <c r="CO77" s="923"/>
      <c r="CP77" s="923"/>
      <c r="CQ77" s="923"/>
      <c r="CR77" s="923"/>
      <c r="CS77" s="923"/>
      <c r="CT77" s="923"/>
      <c r="CU77" s="923"/>
      <c r="CV77" s="923"/>
      <c r="CW77" s="923"/>
      <c r="CX77" s="923"/>
      <c r="CY77" s="923"/>
      <c r="CZ77" s="923"/>
      <c r="DA77" s="923"/>
      <c r="DB77" s="923"/>
      <c r="DC77" s="923"/>
      <c r="DD77" s="923"/>
      <c r="DE77" s="923"/>
      <c r="DF77" s="923"/>
      <c r="DG77" s="923"/>
      <c r="DH77" s="923"/>
      <c r="DI77" s="923"/>
      <c r="DJ77" s="923"/>
      <c r="DK77" s="923"/>
      <c r="DL77" s="923"/>
      <c r="DM77" s="923"/>
      <c r="DN77" s="923"/>
      <c r="DO77" s="923"/>
      <c r="DP77" s="923"/>
      <c r="DQ77" s="923"/>
      <c r="DR77" s="923"/>
      <c r="DW77" s="483"/>
    </row>
    <row r="78" spans="3:127" ht="20.25" customHeight="1">
      <c r="C78" s="481"/>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c r="CJ78" s="482"/>
      <c r="CK78" s="482"/>
      <c r="CL78" s="482"/>
      <c r="CM78" s="482"/>
      <c r="CN78" s="482"/>
      <c r="CO78" s="482"/>
      <c r="CP78" s="482"/>
      <c r="CQ78" s="482"/>
      <c r="CR78" s="482"/>
      <c r="CS78" s="482"/>
      <c r="CT78" s="482"/>
      <c r="CU78" s="482"/>
      <c r="CV78" s="482"/>
      <c r="CW78" s="482"/>
      <c r="CX78" s="482"/>
      <c r="CY78" s="482"/>
      <c r="CZ78" s="482"/>
      <c r="DA78" s="482"/>
      <c r="DB78" s="482"/>
      <c r="DC78" s="482"/>
      <c r="DD78" s="482"/>
      <c r="DE78" s="482"/>
      <c r="DF78" s="482"/>
      <c r="DG78" s="482"/>
      <c r="DH78" s="482"/>
      <c r="DI78" s="482"/>
      <c r="DJ78" s="482"/>
      <c r="DK78" s="482"/>
      <c r="DL78" s="482"/>
      <c r="DM78" s="482"/>
      <c r="DN78" s="482"/>
      <c r="DO78" s="482"/>
      <c r="DP78" s="482"/>
      <c r="DQ78" s="482"/>
      <c r="DR78" s="482"/>
      <c r="DS78" s="482"/>
      <c r="DT78" s="482"/>
      <c r="DU78" s="482"/>
      <c r="DV78" s="482"/>
      <c r="DW78" s="483"/>
    </row>
    <row r="79" spans="3:127" ht="20.25" customHeight="1">
      <c r="C79" s="481"/>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c r="CJ79" s="482"/>
      <c r="CK79" s="482"/>
      <c r="CL79" s="482"/>
      <c r="CM79" s="482"/>
      <c r="CN79" s="482"/>
      <c r="CO79" s="482"/>
      <c r="CP79" s="482"/>
      <c r="CQ79" s="482"/>
      <c r="CR79" s="482"/>
      <c r="CS79" s="482"/>
      <c r="CT79" s="482"/>
      <c r="CU79" s="482"/>
      <c r="CV79" s="482"/>
      <c r="CW79" s="482"/>
      <c r="CX79" s="482"/>
      <c r="CY79" s="482"/>
      <c r="CZ79" s="482"/>
      <c r="DA79" s="482"/>
      <c r="DB79" s="482"/>
      <c r="DC79" s="482"/>
      <c r="DD79" s="482"/>
      <c r="DE79" s="482"/>
      <c r="DF79" s="482"/>
      <c r="DG79" s="482"/>
      <c r="DH79" s="482"/>
      <c r="DI79" s="482"/>
      <c r="DJ79" s="482"/>
      <c r="DK79" s="482"/>
      <c r="DL79" s="482"/>
      <c r="DM79" s="482"/>
      <c r="DN79" s="482"/>
      <c r="DO79" s="482"/>
      <c r="DP79" s="482"/>
      <c r="DQ79" s="482"/>
      <c r="DR79" s="482"/>
      <c r="DS79" s="482"/>
      <c r="DT79" s="482"/>
      <c r="DU79" s="482"/>
      <c r="DV79" s="482"/>
      <c r="DW79" s="483"/>
    </row>
    <row r="80" spans="3:127" ht="20.25" customHeight="1">
      <c r="C80" s="481"/>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c r="CJ80" s="482"/>
      <c r="CK80" s="482"/>
      <c r="CL80" s="482"/>
      <c r="CM80" s="482"/>
      <c r="CN80" s="482"/>
      <c r="CO80" s="482"/>
      <c r="CP80" s="482"/>
      <c r="CQ80" s="482"/>
      <c r="CR80" s="482"/>
      <c r="CS80" s="482"/>
      <c r="CT80" s="482"/>
      <c r="CU80" s="482"/>
      <c r="CV80" s="482"/>
      <c r="CW80" s="482"/>
      <c r="CX80" s="482"/>
      <c r="CY80" s="482"/>
      <c r="CZ80" s="482"/>
      <c r="DA80" s="482"/>
      <c r="DB80" s="482"/>
      <c r="DC80" s="482"/>
      <c r="DD80" s="482"/>
      <c r="DE80" s="482"/>
      <c r="DF80" s="482"/>
      <c r="DG80" s="482"/>
      <c r="DH80" s="482"/>
      <c r="DI80" s="482"/>
      <c r="DJ80" s="482"/>
      <c r="DK80" s="482"/>
      <c r="DL80" s="482"/>
      <c r="DM80" s="482"/>
      <c r="DN80" s="482"/>
      <c r="DO80" s="482"/>
      <c r="DP80" s="482"/>
      <c r="DQ80" s="482"/>
      <c r="DR80" s="482"/>
      <c r="DS80" s="482"/>
      <c r="DT80" s="482"/>
      <c r="DU80" s="482"/>
      <c r="DV80" s="482"/>
      <c r="DW80" s="483"/>
    </row>
    <row r="81" spans="3:127" ht="20.25" customHeight="1">
      <c r="C81" s="481"/>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c r="CK81" s="482"/>
      <c r="CL81" s="482"/>
      <c r="CM81" s="482"/>
      <c r="CN81" s="482"/>
      <c r="CO81" s="482"/>
      <c r="CP81" s="482"/>
      <c r="CQ81" s="482"/>
      <c r="CR81" s="482"/>
      <c r="CS81" s="482"/>
      <c r="CT81" s="482"/>
      <c r="CU81" s="482"/>
      <c r="CV81" s="482"/>
      <c r="CW81" s="482"/>
      <c r="CX81" s="482"/>
      <c r="CY81" s="482"/>
      <c r="CZ81" s="482"/>
      <c r="DA81" s="482"/>
      <c r="DB81" s="482"/>
      <c r="DC81" s="482"/>
      <c r="DD81" s="482"/>
      <c r="DE81" s="482"/>
      <c r="DF81" s="482"/>
      <c r="DG81" s="482"/>
      <c r="DH81" s="482"/>
      <c r="DI81" s="482"/>
      <c r="DJ81" s="482"/>
      <c r="DK81" s="482"/>
      <c r="DL81" s="482"/>
      <c r="DM81" s="482"/>
      <c r="DN81" s="482"/>
      <c r="DO81" s="482"/>
      <c r="DP81" s="482"/>
      <c r="DQ81" s="482"/>
      <c r="DR81" s="482"/>
      <c r="DS81" s="482"/>
      <c r="DT81" s="482"/>
      <c r="DU81" s="482"/>
      <c r="DV81" s="482"/>
      <c r="DW81" s="483"/>
    </row>
    <row r="82" spans="3:127" ht="20.25" customHeight="1">
      <c r="C82" s="481"/>
      <c r="D82" s="482"/>
      <c r="E82" s="482"/>
      <c r="F82" s="482"/>
      <c r="G82" s="482"/>
      <c r="H82" s="482"/>
      <c r="I82" s="482"/>
      <c r="J82" s="482"/>
      <c r="K82" s="482"/>
      <c r="L82" s="482"/>
      <c r="M82" s="482"/>
      <c r="N82" s="482"/>
      <c r="O82" s="482"/>
      <c r="P82" s="482"/>
      <c r="Q82" s="482"/>
      <c r="R82" s="482"/>
      <c r="S82" s="482"/>
      <c r="T82" s="482"/>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c r="AU82" s="907"/>
      <c r="AV82" s="907"/>
      <c r="AW82" s="907"/>
      <c r="AX82" s="907"/>
      <c r="AY82" s="907"/>
      <c r="AZ82" s="907"/>
      <c r="BA82" s="907"/>
      <c r="BB82" s="907"/>
      <c r="BC82" s="907"/>
      <c r="BD82" s="907"/>
      <c r="BE82" s="907"/>
      <c r="BF82" s="907"/>
      <c r="BG82" s="907"/>
      <c r="BH82" s="907"/>
      <c r="BI82" s="907"/>
      <c r="BJ82" s="907"/>
      <c r="BK82" s="907"/>
      <c r="BL82" s="907"/>
      <c r="BM82" s="907"/>
      <c r="BN82" s="907"/>
      <c r="BO82" s="907"/>
      <c r="BP82" s="907"/>
      <c r="BQ82" s="907"/>
      <c r="BR82" s="907"/>
      <c r="BS82" s="907"/>
      <c r="BT82" s="907"/>
      <c r="BU82" s="907"/>
      <c r="BV82" s="907"/>
      <c r="BW82" s="907"/>
      <c r="BX82" s="907"/>
      <c r="BY82" s="907"/>
      <c r="BZ82" s="907"/>
      <c r="CA82" s="907"/>
      <c r="CB82" s="907"/>
      <c r="CC82" s="907"/>
      <c r="CD82" s="907"/>
      <c r="CE82" s="907"/>
      <c r="CF82" s="907"/>
      <c r="CG82" s="907"/>
      <c r="CH82" s="907"/>
      <c r="CI82" s="907"/>
      <c r="CJ82" s="907"/>
      <c r="CK82" s="907"/>
      <c r="CL82" s="907"/>
      <c r="CM82" s="907"/>
      <c r="CN82" s="907"/>
      <c r="CO82" s="907"/>
      <c r="CP82" s="907"/>
      <c r="CQ82" s="907"/>
      <c r="CR82" s="907"/>
      <c r="CS82" s="907"/>
      <c r="CT82" s="907"/>
      <c r="CU82" s="907"/>
      <c r="CV82" s="907"/>
      <c r="CW82" s="907"/>
      <c r="CX82" s="907"/>
      <c r="CY82" s="907"/>
      <c r="CZ82" s="907"/>
      <c r="DA82" s="907"/>
      <c r="DB82" s="907"/>
      <c r="DC82" s="907"/>
      <c r="DD82" s="907"/>
      <c r="DE82" s="907"/>
      <c r="DF82" s="907"/>
      <c r="DG82" s="907"/>
      <c r="DH82" s="907"/>
      <c r="DI82" s="907"/>
      <c r="DJ82" s="907"/>
      <c r="DK82" s="907"/>
      <c r="DL82" s="907"/>
      <c r="DM82" s="907"/>
      <c r="DN82" s="907"/>
      <c r="DO82" s="907"/>
      <c r="DP82" s="907"/>
      <c r="DQ82" s="907"/>
      <c r="DR82" s="907"/>
      <c r="DW82" s="483"/>
    </row>
    <row r="83" spans="3:127" ht="20.25" customHeight="1">
      <c r="C83" s="481"/>
      <c r="D83" s="482"/>
      <c r="E83" s="482"/>
      <c r="F83" s="482"/>
      <c r="G83" s="482"/>
      <c r="H83" s="482"/>
      <c r="I83" s="482"/>
      <c r="J83" s="482"/>
      <c r="K83" s="482"/>
      <c r="L83" s="482"/>
      <c r="M83" s="482"/>
      <c r="N83" s="482"/>
      <c r="O83" s="482"/>
      <c r="P83" s="482"/>
      <c r="Q83" s="482"/>
      <c r="R83" s="482"/>
      <c r="S83" s="482"/>
      <c r="T83" s="482"/>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c r="BA83" s="907"/>
      <c r="BB83" s="907"/>
      <c r="BC83" s="907"/>
      <c r="BD83" s="907"/>
      <c r="BE83" s="907"/>
      <c r="BF83" s="907"/>
      <c r="BG83" s="907"/>
      <c r="BH83" s="907"/>
      <c r="BI83" s="907"/>
      <c r="BJ83" s="907"/>
      <c r="BK83" s="907"/>
      <c r="BL83" s="907"/>
      <c r="BM83" s="907"/>
      <c r="BN83" s="907"/>
      <c r="BO83" s="907"/>
      <c r="BP83" s="907"/>
      <c r="BQ83" s="907"/>
      <c r="BR83" s="907"/>
      <c r="BS83" s="907"/>
      <c r="BT83" s="907"/>
      <c r="BU83" s="907"/>
      <c r="BV83" s="907"/>
      <c r="BW83" s="907"/>
      <c r="BX83" s="907"/>
      <c r="BY83" s="907"/>
      <c r="BZ83" s="907"/>
      <c r="CA83" s="907"/>
      <c r="CB83" s="907"/>
      <c r="CC83" s="907"/>
      <c r="CD83" s="907"/>
      <c r="CE83" s="907"/>
      <c r="CF83" s="907"/>
      <c r="CG83" s="907"/>
      <c r="CH83" s="907"/>
      <c r="CI83" s="907"/>
      <c r="CJ83" s="907"/>
      <c r="CK83" s="907"/>
      <c r="CL83" s="907"/>
      <c r="CM83" s="907"/>
      <c r="CN83" s="907"/>
      <c r="CO83" s="907"/>
      <c r="CP83" s="907"/>
      <c r="CQ83" s="907"/>
      <c r="CR83" s="907"/>
      <c r="CS83" s="907"/>
      <c r="CT83" s="907"/>
      <c r="CU83" s="907"/>
      <c r="CV83" s="907"/>
      <c r="CW83" s="907"/>
      <c r="CX83" s="907"/>
      <c r="CY83" s="907"/>
      <c r="CZ83" s="907"/>
      <c r="DA83" s="907"/>
      <c r="DB83" s="907"/>
      <c r="DC83" s="907"/>
      <c r="DD83" s="907"/>
      <c r="DE83" s="907"/>
      <c r="DF83" s="907"/>
      <c r="DG83" s="907"/>
      <c r="DH83" s="907"/>
      <c r="DI83" s="907"/>
      <c r="DJ83" s="907"/>
      <c r="DK83" s="907"/>
      <c r="DL83" s="907"/>
      <c r="DM83" s="907"/>
      <c r="DN83" s="907"/>
      <c r="DO83" s="907"/>
      <c r="DP83" s="907"/>
      <c r="DQ83" s="907"/>
      <c r="DR83" s="907"/>
      <c r="DW83" s="483"/>
    </row>
    <row r="84" spans="3:127" ht="20.25" customHeight="1">
      <c r="C84" s="481"/>
      <c r="D84" s="482"/>
      <c r="E84" s="482"/>
      <c r="F84" s="482"/>
      <c r="G84" s="482"/>
      <c r="H84" s="482"/>
      <c r="I84" s="482"/>
      <c r="J84" s="482"/>
      <c r="K84" s="482"/>
      <c r="L84" s="482"/>
      <c r="M84" s="482"/>
      <c r="N84" s="482"/>
      <c r="O84" s="482"/>
      <c r="P84" s="482"/>
      <c r="Q84" s="482"/>
      <c r="R84" s="482"/>
      <c r="S84" s="482"/>
      <c r="T84" s="482"/>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c r="BA84" s="907"/>
      <c r="BB84" s="907"/>
      <c r="BC84" s="907"/>
      <c r="BD84" s="907"/>
      <c r="BE84" s="907"/>
      <c r="BF84" s="907"/>
      <c r="BG84" s="907"/>
      <c r="BH84" s="907"/>
      <c r="BI84" s="907"/>
      <c r="BJ84" s="907"/>
      <c r="BK84" s="907"/>
      <c r="BL84" s="907"/>
      <c r="BM84" s="907"/>
      <c r="BN84" s="907"/>
      <c r="BO84" s="907"/>
      <c r="BP84" s="907"/>
      <c r="BQ84" s="907"/>
      <c r="BR84" s="907"/>
      <c r="BS84" s="907"/>
      <c r="BT84" s="907"/>
      <c r="BU84" s="907"/>
      <c r="BV84" s="907"/>
      <c r="BW84" s="907"/>
      <c r="BX84" s="907"/>
      <c r="BY84" s="907"/>
      <c r="BZ84" s="907"/>
      <c r="CA84" s="907"/>
      <c r="CB84" s="907"/>
      <c r="CC84" s="907"/>
      <c r="CD84" s="907"/>
      <c r="CE84" s="907"/>
      <c r="CF84" s="907"/>
      <c r="CG84" s="907"/>
      <c r="CH84" s="907"/>
      <c r="CI84" s="907"/>
      <c r="CJ84" s="907"/>
      <c r="CK84" s="907"/>
      <c r="CL84" s="907"/>
      <c r="CM84" s="907"/>
      <c r="CN84" s="907"/>
      <c r="CO84" s="907"/>
      <c r="CP84" s="907"/>
      <c r="CQ84" s="907"/>
      <c r="CR84" s="907"/>
      <c r="CS84" s="907"/>
      <c r="CT84" s="907"/>
      <c r="CU84" s="907"/>
      <c r="CV84" s="907"/>
      <c r="CW84" s="907"/>
      <c r="CX84" s="907"/>
      <c r="CY84" s="907"/>
      <c r="CZ84" s="907"/>
      <c r="DA84" s="907"/>
      <c r="DB84" s="907"/>
      <c r="DC84" s="907"/>
      <c r="DD84" s="907"/>
      <c r="DE84" s="907"/>
      <c r="DF84" s="907"/>
      <c r="DG84" s="907"/>
      <c r="DH84" s="907"/>
      <c r="DI84" s="907"/>
      <c r="DJ84" s="907"/>
      <c r="DK84" s="907"/>
      <c r="DL84" s="907"/>
      <c r="DM84" s="907"/>
      <c r="DN84" s="907"/>
      <c r="DO84" s="907"/>
      <c r="DP84" s="907"/>
      <c r="DQ84" s="907"/>
      <c r="DR84" s="907"/>
      <c r="DW84" s="483"/>
    </row>
    <row r="85" spans="3:127" ht="20.25" customHeight="1">
      <c r="C85" s="481"/>
      <c r="D85" s="482"/>
      <c r="E85" s="482"/>
      <c r="F85" s="482"/>
      <c r="G85" s="482"/>
      <c r="H85" s="482"/>
      <c r="I85" s="482"/>
      <c r="J85" s="482"/>
      <c r="K85" s="482"/>
      <c r="L85" s="482"/>
      <c r="M85" s="482"/>
      <c r="N85" s="482"/>
      <c r="O85" s="482"/>
      <c r="P85" s="482"/>
      <c r="Q85" s="482"/>
      <c r="R85" s="482"/>
      <c r="S85" s="482"/>
      <c r="T85" s="482"/>
      <c r="U85" s="907"/>
      <c r="V85" s="907"/>
      <c r="W85" s="907"/>
      <c r="X85" s="907"/>
      <c r="Y85" s="907"/>
      <c r="Z85" s="907"/>
      <c r="AA85" s="907"/>
      <c r="AB85" s="907"/>
      <c r="AC85" s="907"/>
      <c r="AD85" s="907"/>
      <c r="AE85" s="907"/>
      <c r="AF85" s="907"/>
      <c r="AG85" s="907"/>
      <c r="AH85" s="907"/>
      <c r="AI85" s="907"/>
      <c r="AJ85" s="907"/>
      <c r="AK85" s="907"/>
      <c r="AL85" s="907"/>
      <c r="AM85" s="907"/>
      <c r="AN85" s="907"/>
      <c r="AO85" s="907"/>
      <c r="AP85" s="907"/>
      <c r="AQ85" s="907"/>
      <c r="AR85" s="907"/>
      <c r="AS85" s="907"/>
      <c r="AT85" s="907"/>
      <c r="AU85" s="907"/>
      <c r="AV85" s="907"/>
      <c r="AW85" s="907"/>
      <c r="AX85" s="907"/>
      <c r="AY85" s="907"/>
      <c r="AZ85" s="907"/>
      <c r="BA85" s="907"/>
      <c r="BB85" s="907"/>
      <c r="BC85" s="907"/>
      <c r="BD85" s="907"/>
      <c r="BE85" s="907"/>
      <c r="BF85" s="907"/>
      <c r="BG85" s="907"/>
      <c r="BH85" s="907"/>
      <c r="BI85" s="907"/>
      <c r="BJ85" s="907"/>
      <c r="BK85" s="907"/>
      <c r="BL85" s="907"/>
      <c r="BM85" s="907"/>
      <c r="BN85" s="907"/>
      <c r="BO85" s="907"/>
      <c r="BP85" s="907"/>
      <c r="BQ85" s="907"/>
      <c r="BR85" s="907"/>
      <c r="BS85" s="907"/>
      <c r="BT85" s="907"/>
      <c r="BU85" s="907"/>
      <c r="BV85" s="907"/>
      <c r="BW85" s="907"/>
      <c r="BX85" s="907"/>
      <c r="BY85" s="907"/>
      <c r="BZ85" s="907"/>
      <c r="CA85" s="907"/>
      <c r="CB85" s="907"/>
      <c r="CC85" s="907"/>
      <c r="CD85" s="907"/>
      <c r="CE85" s="907"/>
      <c r="CF85" s="907"/>
      <c r="CG85" s="907"/>
      <c r="CH85" s="907"/>
      <c r="CI85" s="907"/>
      <c r="CJ85" s="907"/>
      <c r="CK85" s="907"/>
      <c r="CL85" s="907"/>
      <c r="CM85" s="907"/>
      <c r="CN85" s="907"/>
      <c r="CO85" s="907"/>
      <c r="CP85" s="907"/>
      <c r="CQ85" s="907"/>
      <c r="CR85" s="907"/>
      <c r="CS85" s="907"/>
      <c r="CT85" s="907"/>
      <c r="CU85" s="907"/>
      <c r="CV85" s="907"/>
      <c r="CW85" s="907"/>
      <c r="CX85" s="907"/>
      <c r="CY85" s="907"/>
      <c r="CZ85" s="907"/>
      <c r="DA85" s="907"/>
      <c r="DB85" s="907"/>
      <c r="DC85" s="907"/>
      <c r="DD85" s="907"/>
      <c r="DE85" s="907"/>
      <c r="DF85" s="907"/>
      <c r="DG85" s="907"/>
      <c r="DH85" s="907"/>
      <c r="DI85" s="907"/>
      <c r="DJ85" s="907"/>
      <c r="DK85" s="907"/>
      <c r="DL85" s="907"/>
      <c r="DM85" s="907"/>
      <c r="DN85" s="907"/>
      <c r="DO85" s="907"/>
      <c r="DP85" s="907"/>
      <c r="DQ85" s="907"/>
      <c r="DR85" s="907"/>
      <c r="DW85" s="483"/>
    </row>
    <row r="86" spans="3:127" ht="20.25" customHeight="1">
      <c r="C86" s="481"/>
      <c r="D86" s="482"/>
      <c r="E86" s="482"/>
      <c r="F86" s="482"/>
      <c r="G86" s="482"/>
      <c r="H86" s="482"/>
      <c r="I86" s="482"/>
      <c r="J86" s="482"/>
      <c r="K86" s="482"/>
      <c r="L86" s="482"/>
      <c r="M86" s="482"/>
      <c r="N86" s="482"/>
      <c r="O86" s="482"/>
      <c r="P86" s="482"/>
      <c r="Q86" s="482"/>
      <c r="R86" s="482"/>
      <c r="S86" s="482"/>
      <c r="T86" s="482"/>
      <c r="U86" s="634"/>
      <c r="V86" s="634"/>
      <c r="W86" s="634"/>
      <c r="X86" s="634"/>
      <c r="Y86" s="634"/>
      <c r="Z86" s="634"/>
      <c r="AA86" s="634"/>
      <c r="AB86" s="634"/>
      <c r="AC86" s="634"/>
      <c r="AD86" s="634"/>
      <c r="AE86" s="634"/>
      <c r="AF86" s="634"/>
      <c r="AG86" s="634"/>
      <c r="AH86" s="634"/>
      <c r="AI86" s="634"/>
      <c r="AJ86" s="634"/>
      <c r="AK86" s="634"/>
      <c r="AL86" s="634"/>
      <c r="AM86" s="634"/>
      <c r="AN86" s="634"/>
      <c r="AO86" s="634"/>
      <c r="AP86" s="634"/>
      <c r="AQ86" s="634"/>
      <c r="AR86" s="634"/>
      <c r="AS86" s="634"/>
      <c r="AT86" s="634"/>
      <c r="AU86" s="634"/>
      <c r="AV86" s="634"/>
      <c r="AW86" s="634"/>
      <c r="AX86" s="634"/>
      <c r="AY86" s="634"/>
      <c r="AZ86" s="634"/>
      <c r="BA86" s="634"/>
      <c r="BB86" s="634"/>
      <c r="BC86" s="634"/>
      <c r="BD86" s="634"/>
      <c r="BE86" s="634"/>
      <c r="BF86" s="634"/>
      <c r="BG86" s="634"/>
      <c r="BH86" s="634"/>
      <c r="BI86" s="634"/>
      <c r="BJ86" s="634"/>
      <c r="BK86" s="634"/>
      <c r="BL86" s="634"/>
      <c r="BM86" s="634"/>
      <c r="BN86" s="634"/>
      <c r="BO86" s="634"/>
      <c r="BP86" s="634"/>
      <c r="BQ86" s="634"/>
      <c r="BR86" s="634"/>
      <c r="BS86" s="634"/>
      <c r="BT86" s="634"/>
      <c r="BU86" s="634"/>
      <c r="BV86" s="634"/>
      <c r="BW86" s="634"/>
      <c r="BX86" s="634"/>
      <c r="BY86" s="634"/>
      <c r="BZ86" s="634"/>
      <c r="CA86" s="634"/>
      <c r="CB86" s="634"/>
      <c r="CC86" s="634"/>
      <c r="CD86" s="634"/>
      <c r="CE86" s="634"/>
      <c r="CF86" s="634"/>
      <c r="CG86" s="634"/>
      <c r="CH86" s="634"/>
      <c r="CI86" s="634"/>
      <c r="CJ86" s="634"/>
      <c r="CK86" s="634"/>
      <c r="CL86" s="634"/>
      <c r="CM86" s="634"/>
      <c r="CN86" s="634"/>
      <c r="CO86" s="634"/>
      <c r="CP86" s="634"/>
      <c r="CQ86" s="634"/>
      <c r="CR86" s="634"/>
      <c r="CS86" s="634"/>
      <c r="CT86" s="634"/>
      <c r="CU86" s="634"/>
      <c r="CV86" s="634"/>
      <c r="CW86" s="634"/>
      <c r="CX86" s="634"/>
      <c r="CY86" s="634"/>
      <c r="CZ86" s="634"/>
      <c r="DA86" s="634"/>
      <c r="DB86" s="634"/>
      <c r="DC86" s="634"/>
      <c r="DD86" s="634"/>
      <c r="DE86" s="634"/>
      <c r="DF86" s="634"/>
      <c r="DG86" s="634"/>
      <c r="DH86" s="634"/>
      <c r="DI86" s="634"/>
      <c r="DJ86" s="634"/>
      <c r="DK86" s="634"/>
      <c r="DL86" s="634"/>
      <c r="DM86" s="634"/>
      <c r="DN86" s="634"/>
      <c r="DO86" s="634"/>
      <c r="DP86" s="634"/>
      <c r="DQ86" s="634"/>
      <c r="DR86" s="634"/>
      <c r="DW86" s="483"/>
    </row>
    <row r="87" spans="3:127" ht="20.25" customHeight="1">
      <c r="C87" s="481"/>
      <c r="D87" s="482"/>
      <c r="E87" s="482"/>
      <c r="F87" s="482"/>
      <c r="G87" s="482"/>
      <c r="H87" s="482"/>
      <c r="I87" s="482"/>
      <c r="J87" s="482"/>
      <c r="K87" s="482"/>
      <c r="L87" s="482"/>
      <c r="M87" s="482"/>
      <c r="N87" s="482"/>
      <c r="O87" s="482"/>
      <c r="P87" s="482"/>
      <c r="Q87" s="482"/>
      <c r="R87" s="482"/>
      <c r="S87" s="482"/>
      <c r="T87" s="482"/>
      <c r="U87" s="634"/>
      <c r="V87" s="634"/>
      <c r="W87" s="634"/>
      <c r="X87" s="634"/>
      <c r="Y87" s="634"/>
      <c r="Z87" s="634"/>
      <c r="AA87" s="634"/>
      <c r="AB87" s="634"/>
      <c r="AC87" s="634"/>
      <c r="AD87" s="634"/>
      <c r="AE87" s="634"/>
      <c r="AF87" s="634"/>
      <c r="AG87" s="634"/>
      <c r="AH87" s="634"/>
      <c r="AI87" s="634"/>
      <c r="AJ87" s="634"/>
      <c r="AK87" s="634"/>
      <c r="AL87" s="634"/>
      <c r="AM87" s="634"/>
      <c r="AN87" s="634"/>
      <c r="AO87" s="634"/>
      <c r="AP87" s="634"/>
      <c r="AQ87" s="634"/>
      <c r="AR87" s="634"/>
      <c r="AS87" s="634"/>
      <c r="AT87" s="634"/>
      <c r="AU87" s="634"/>
      <c r="AV87" s="634"/>
      <c r="AW87" s="634"/>
      <c r="AX87" s="634"/>
      <c r="AY87" s="634"/>
      <c r="AZ87" s="634"/>
      <c r="BA87" s="634"/>
      <c r="BB87" s="634"/>
      <c r="BC87" s="634"/>
      <c r="BD87" s="634"/>
      <c r="BE87" s="634"/>
      <c r="BF87" s="634"/>
      <c r="BG87" s="634"/>
      <c r="BH87" s="634"/>
      <c r="BI87" s="634"/>
      <c r="BJ87" s="634"/>
      <c r="BK87" s="634"/>
      <c r="BL87" s="634"/>
      <c r="BM87" s="634"/>
      <c r="BN87" s="634"/>
      <c r="BO87" s="634"/>
      <c r="BP87" s="634"/>
      <c r="BQ87" s="634"/>
      <c r="BR87" s="634"/>
      <c r="BS87" s="634"/>
      <c r="BT87" s="634"/>
      <c r="BU87" s="634"/>
      <c r="BV87" s="634"/>
      <c r="BW87" s="634"/>
      <c r="BX87" s="634"/>
      <c r="BY87" s="634"/>
      <c r="BZ87" s="634"/>
      <c r="CA87" s="634"/>
      <c r="CB87" s="634"/>
      <c r="CC87" s="634"/>
      <c r="CD87" s="634"/>
      <c r="CE87" s="634"/>
      <c r="CF87" s="634"/>
      <c r="CG87" s="634"/>
      <c r="CH87" s="634"/>
      <c r="CI87" s="634"/>
      <c r="CJ87" s="634"/>
      <c r="CK87" s="634"/>
      <c r="CL87" s="634"/>
      <c r="CM87" s="634"/>
      <c r="CN87" s="634"/>
      <c r="CO87" s="634"/>
      <c r="CP87" s="634"/>
      <c r="CQ87" s="634"/>
      <c r="CR87" s="634"/>
      <c r="CS87" s="634"/>
      <c r="CT87" s="634"/>
      <c r="CU87" s="634"/>
      <c r="CV87" s="634"/>
      <c r="CW87" s="634"/>
      <c r="CX87" s="634"/>
      <c r="CY87" s="634"/>
      <c r="CZ87" s="634"/>
      <c r="DA87" s="634"/>
      <c r="DB87" s="634"/>
      <c r="DC87" s="634"/>
      <c r="DD87" s="634"/>
      <c r="DE87" s="634"/>
      <c r="DF87" s="634"/>
      <c r="DG87" s="634"/>
      <c r="DH87" s="634"/>
      <c r="DI87" s="634"/>
      <c r="DJ87" s="634"/>
      <c r="DK87" s="634"/>
      <c r="DL87" s="634"/>
      <c r="DM87" s="634"/>
      <c r="DN87" s="634"/>
      <c r="DO87" s="634"/>
      <c r="DP87" s="634"/>
      <c r="DQ87" s="634"/>
      <c r="DR87" s="634"/>
      <c r="DW87" s="483"/>
    </row>
    <row r="88" spans="3:127" ht="20.25" customHeight="1">
      <c r="C88" s="481"/>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c r="BC88" s="482"/>
      <c r="BD88" s="482"/>
      <c r="BE88" s="482"/>
      <c r="BF88" s="482"/>
      <c r="BG88" s="482"/>
      <c r="BH88" s="482"/>
      <c r="BI88" s="482"/>
      <c r="BJ88" s="482"/>
      <c r="BK88" s="482"/>
      <c r="BL88" s="482"/>
      <c r="BM88" s="482"/>
      <c r="BN88" s="482"/>
      <c r="BO88" s="482"/>
      <c r="BP88" s="482"/>
      <c r="BQ88" s="482"/>
      <c r="BR88" s="482"/>
      <c r="BS88" s="482"/>
      <c r="BT88" s="482"/>
      <c r="BU88" s="482"/>
      <c r="BV88" s="482"/>
      <c r="BW88" s="482"/>
      <c r="BX88" s="482"/>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c r="CU88" s="482"/>
      <c r="CV88" s="482"/>
      <c r="CW88" s="482"/>
      <c r="CX88" s="482"/>
      <c r="CY88" s="482"/>
      <c r="CZ88" s="482"/>
      <c r="DA88" s="482"/>
      <c r="DB88" s="482"/>
      <c r="DC88" s="482"/>
      <c r="DD88" s="482"/>
      <c r="DE88" s="482"/>
      <c r="DF88" s="482"/>
      <c r="DG88" s="482"/>
      <c r="DH88" s="482"/>
      <c r="DI88" s="482"/>
      <c r="DJ88" s="482"/>
      <c r="DK88" s="482"/>
      <c r="DL88" s="482"/>
      <c r="DM88" s="482"/>
      <c r="DN88" s="482"/>
      <c r="DO88" s="482"/>
      <c r="DP88" s="482"/>
      <c r="DQ88" s="482"/>
      <c r="DR88" s="482"/>
      <c r="DS88" s="482"/>
      <c r="DT88" s="482"/>
      <c r="DU88" s="482"/>
      <c r="DV88" s="482"/>
      <c r="DW88" s="483"/>
    </row>
    <row r="89" spans="3:127" ht="20.25" customHeight="1">
      <c r="C89" s="481"/>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c r="BC89" s="482"/>
      <c r="BD89" s="482"/>
      <c r="BE89" s="482"/>
      <c r="BF89" s="482"/>
      <c r="BG89" s="482"/>
      <c r="BH89" s="482"/>
      <c r="BI89" s="482"/>
      <c r="BJ89" s="482"/>
      <c r="BK89" s="482"/>
      <c r="BL89" s="482"/>
      <c r="BM89" s="482"/>
      <c r="BN89" s="482"/>
      <c r="BO89" s="482"/>
      <c r="BP89" s="482"/>
      <c r="BQ89" s="482"/>
      <c r="BR89" s="482"/>
      <c r="BS89" s="482"/>
      <c r="BT89" s="482"/>
      <c r="BU89" s="482"/>
      <c r="BV89" s="482"/>
      <c r="BW89" s="482"/>
      <c r="BX89" s="482"/>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c r="CU89" s="482"/>
      <c r="CV89" s="482"/>
      <c r="CW89" s="482"/>
      <c r="CX89" s="482"/>
      <c r="CY89" s="482"/>
      <c r="CZ89" s="482"/>
      <c r="DA89" s="482"/>
      <c r="DB89" s="482"/>
      <c r="DC89" s="482"/>
      <c r="DD89" s="482"/>
      <c r="DE89" s="482"/>
      <c r="DF89" s="482"/>
      <c r="DG89" s="482"/>
      <c r="DH89" s="482"/>
      <c r="DI89" s="482"/>
      <c r="DJ89" s="482"/>
      <c r="DK89" s="482"/>
      <c r="DL89" s="482"/>
      <c r="DM89" s="482"/>
      <c r="DN89" s="482"/>
      <c r="DO89" s="482"/>
      <c r="DP89" s="482"/>
      <c r="DQ89" s="482"/>
      <c r="DR89" s="482"/>
      <c r="DS89" s="482"/>
      <c r="DT89" s="482"/>
      <c r="DU89" s="482"/>
      <c r="DV89" s="482"/>
      <c r="DW89" s="483"/>
    </row>
    <row r="90" spans="3:127" ht="20.25" customHeight="1">
      <c r="C90" s="481"/>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c r="BC90" s="482"/>
      <c r="BD90" s="482"/>
      <c r="BE90" s="482"/>
      <c r="BF90" s="482"/>
      <c r="BG90" s="482"/>
      <c r="BH90" s="482"/>
      <c r="BI90" s="482"/>
      <c r="BJ90" s="482"/>
      <c r="BK90" s="482"/>
      <c r="BL90" s="482"/>
      <c r="BM90" s="482"/>
      <c r="BN90" s="482"/>
      <c r="BO90" s="482"/>
      <c r="BP90" s="482"/>
      <c r="BQ90" s="482"/>
      <c r="BR90" s="482"/>
      <c r="BS90" s="482"/>
      <c r="BT90" s="482"/>
      <c r="BU90" s="482"/>
      <c r="BV90" s="482"/>
      <c r="BW90" s="482"/>
      <c r="BX90" s="482"/>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c r="CU90" s="482"/>
      <c r="CV90" s="482"/>
      <c r="CW90" s="482"/>
      <c r="CX90" s="482"/>
      <c r="CY90" s="482"/>
      <c r="CZ90" s="482"/>
      <c r="DA90" s="482"/>
      <c r="DB90" s="482"/>
      <c r="DC90" s="482"/>
      <c r="DD90" s="482"/>
      <c r="DE90" s="482"/>
      <c r="DF90" s="482"/>
      <c r="DG90" s="482"/>
      <c r="DH90" s="482"/>
      <c r="DI90" s="482"/>
      <c r="DJ90" s="482"/>
      <c r="DK90" s="482"/>
      <c r="DL90" s="482"/>
      <c r="DM90" s="482"/>
      <c r="DN90" s="482"/>
      <c r="DO90" s="482"/>
      <c r="DP90" s="482"/>
      <c r="DQ90" s="482"/>
      <c r="DR90" s="482"/>
      <c r="DS90" s="482"/>
      <c r="DT90" s="482"/>
      <c r="DU90" s="482"/>
      <c r="DV90" s="482"/>
      <c r="DW90" s="483"/>
    </row>
    <row r="91" spans="3:127" ht="20.25" customHeight="1">
      <c r="C91" s="481"/>
      <c r="D91" s="482"/>
      <c r="E91" s="482"/>
      <c r="F91" s="482"/>
      <c r="G91" s="482"/>
      <c r="H91" s="482"/>
      <c r="I91" s="482"/>
      <c r="J91" s="482"/>
      <c r="K91" s="482"/>
      <c r="L91" s="482"/>
      <c r="M91" s="482"/>
      <c r="N91" s="482"/>
      <c r="O91" s="482"/>
      <c r="P91" s="482"/>
      <c r="Q91" s="482"/>
      <c r="R91" s="482"/>
      <c r="S91" s="482"/>
      <c r="T91" s="482"/>
      <c r="U91" s="482"/>
      <c r="V91" s="908"/>
      <c r="W91" s="908"/>
      <c r="X91" s="908"/>
      <c r="Y91" s="908"/>
      <c r="Z91" s="908"/>
      <c r="AA91" s="908"/>
      <c r="AB91" s="626"/>
      <c r="AC91" s="626"/>
      <c r="AD91" s="626"/>
      <c r="AE91" s="626"/>
      <c r="AF91" s="626"/>
      <c r="AG91" s="626"/>
      <c r="AH91" s="626"/>
      <c r="AI91" s="626"/>
      <c r="AJ91" s="626"/>
      <c r="AK91" s="626"/>
      <c r="AL91" s="626"/>
      <c r="AM91" s="626"/>
      <c r="AN91" s="626"/>
      <c r="AO91" s="626"/>
      <c r="AP91" s="626"/>
      <c r="AQ91" s="626"/>
      <c r="AR91" s="626"/>
      <c r="AS91" s="626"/>
      <c r="AT91" s="626"/>
      <c r="AU91" s="626"/>
      <c r="AV91" s="626"/>
      <c r="AW91" s="626"/>
      <c r="AX91" s="626"/>
      <c r="AY91" s="626"/>
      <c r="AZ91" s="626"/>
      <c r="BA91" s="626"/>
      <c r="BB91" s="626"/>
      <c r="BC91" s="626"/>
      <c r="BD91" s="626"/>
      <c r="BE91" s="626"/>
      <c r="BF91" s="626"/>
      <c r="BG91" s="626"/>
      <c r="BH91" s="626"/>
      <c r="BI91" s="626"/>
      <c r="BJ91" s="626"/>
      <c r="BK91" s="626"/>
      <c r="BL91" s="626"/>
      <c r="BM91" s="626"/>
      <c r="BN91" s="626"/>
      <c r="BO91" s="626"/>
      <c r="BP91" s="626"/>
      <c r="BQ91" s="626"/>
      <c r="BR91" s="626"/>
      <c r="BS91" s="626"/>
      <c r="BT91" s="626"/>
      <c r="BU91" s="626"/>
      <c r="BV91" s="626"/>
      <c r="BW91" s="626"/>
      <c r="BX91" s="626"/>
      <c r="BY91" s="626"/>
      <c r="BZ91" s="626"/>
      <c r="CA91" s="626"/>
      <c r="CB91" s="626"/>
      <c r="CC91" s="626"/>
      <c r="CD91" s="626"/>
      <c r="CE91" s="626"/>
      <c r="CF91" s="626"/>
      <c r="CG91" s="626"/>
      <c r="CH91" s="626"/>
      <c r="CI91" s="626"/>
      <c r="CJ91" s="626"/>
      <c r="CK91" s="626"/>
      <c r="CL91" s="626"/>
      <c r="CM91" s="626"/>
      <c r="CN91" s="626"/>
      <c r="CO91" s="626"/>
      <c r="CP91" s="626"/>
      <c r="CQ91" s="626"/>
      <c r="CR91" s="626"/>
      <c r="CS91" s="626"/>
      <c r="CT91" s="626"/>
      <c r="CU91" s="626"/>
      <c r="CV91" s="626"/>
      <c r="CW91" s="626"/>
      <c r="CX91" s="626"/>
      <c r="CY91" s="626"/>
      <c r="CZ91" s="626"/>
      <c r="DA91" s="626"/>
      <c r="DB91" s="626"/>
      <c r="DC91" s="626"/>
      <c r="DD91" s="626"/>
      <c r="DE91" s="626"/>
      <c r="DF91" s="626"/>
      <c r="DG91" s="626"/>
      <c r="DH91" s="626"/>
      <c r="DI91" s="626"/>
      <c r="DJ91" s="626"/>
      <c r="DK91" s="626"/>
      <c r="DL91" s="626"/>
      <c r="DM91" s="626"/>
      <c r="DN91" s="626"/>
      <c r="DO91" s="626"/>
      <c r="DP91" s="626"/>
      <c r="DQ91" s="626"/>
      <c r="DR91" s="626"/>
      <c r="DW91" s="483"/>
    </row>
    <row r="92" spans="3:127" ht="20.25" customHeight="1">
      <c r="C92" s="481"/>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c r="CU92" s="482"/>
      <c r="CV92" s="482"/>
      <c r="CW92" s="482"/>
      <c r="CX92" s="482"/>
      <c r="CY92" s="482"/>
      <c r="CZ92" s="482"/>
      <c r="DA92" s="482"/>
      <c r="DB92" s="482"/>
      <c r="DC92" s="482"/>
      <c r="DD92" s="482"/>
      <c r="DE92" s="482"/>
      <c r="DF92" s="482"/>
      <c r="DG92" s="482"/>
      <c r="DH92" s="482"/>
      <c r="DI92" s="482"/>
      <c r="DJ92" s="482"/>
      <c r="DK92" s="482"/>
      <c r="DL92" s="482"/>
      <c r="DM92" s="482"/>
      <c r="DN92" s="482"/>
      <c r="DO92" s="482"/>
      <c r="DP92" s="482"/>
      <c r="DQ92" s="482"/>
      <c r="DR92" s="482"/>
      <c r="DW92" s="483"/>
    </row>
    <row r="93" spans="3:127" ht="20.25" customHeight="1">
      <c r="C93" s="481"/>
      <c r="D93" s="482"/>
      <c r="E93" s="482"/>
      <c r="F93" s="482"/>
      <c r="G93" s="482"/>
      <c r="H93" s="482"/>
      <c r="I93" s="482"/>
      <c r="J93" s="482"/>
      <c r="K93" s="482"/>
      <c r="L93" s="482"/>
      <c r="M93" s="482"/>
      <c r="N93" s="482"/>
      <c r="O93" s="482"/>
      <c r="P93" s="482"/>
      <c r="Q93" s="482"/>
      <c r="R93" s="482"/>
      <c r="S93" s="482"/>
      <c r="T93" s="482"/>
      <c r="U93" s="482"/>
      <c r="V93" s="908"/>
      <c r="W93" s="908"/>
      <c r="X93" s="908"/>
      <c r="Y93" s="908"/>
      <c r="Z93" s="908"/>
      <c r="AA93" s="908"/>
      <c r="AB93" s="626"/>
      <c r="AC93" s="626"/>
      <c r="AD93" s="626"/>
      <c r="AE93" s="626"/>
      <c r="AF93" s="626"/>
      <c r="AG93" s="626"/>
      <c r="AH93" s="626"/>
      <c r="AI93" s="626"/>
      <c r="AJ93" s="626"/>
      <c r="AK93" s="626"/>
      <c r="AL93" s="626"/>
      <c r="AM93" s="626"/>
      <c r="AN93" s="626"/>
      <c r="AO93" s="626"/>
      <c r="AP93" s="626"/>
      <c r="AQ93" s="626"/>
      <c r="AR93" s="626"/>
      <c r="AS93" s="626"/>
      <c r="AT93" s="626"/>
      <c r="AU93" s="626"/>
      <c r="AV93" s="626"/>
      <c r="AW93" s="626"/>
      <c r="AX93" s="626"/>
      <c r="AY93" s="626"/>
      <c r="AZ93" s="626"/>
      <c r="BA93" s="626"/>
      <c r="BB93" s="626"/>
      <c r="BC93" s="626"/>
      <c r="BD93" s="626"/>
      <c r="BE93" s="626"/>
      <c r="BF93" s="626"/>
      <c r="BG93" s="626"/>
      <c r="BH93" s="626"/>
      <c r="BI93" s="626"/>
      <c r="BJ93" s="626"/>
      <c r="BK93" s="626"/>
      <c r="BL93" s="626"/>
      <c r="BM93" s="626"/>
      <c r="BN93" s="626"/>
      <c r="BO93" s="626"/>
      <c r="BP93" s="626"/>
      <c r="BQ93" s="626"/>
      <c r="BR93" s="626"/>
      <c r="BS93" s="626"/>
      <c r="BT93" s="626"/>
      <c r="BU93" s="626"/>
      <c r="BV93" s="626"/>
      <c r="BW93" s="626"/>
      <c r="BX93" s="626"/>
      <c r="BY93" s="626"/>
      <c r="BZ93" s="626"/>
      <c r="CA93" s="626"/>
      <c r="CB93" s="626"/>
      <c r="CC93" s="626"/>
      <c r="CD93" s="626"/>
      <c r="CE93" s="626"/>
      <c r="CF93" s="626"/>
      <c r="CG93" s="626"/>
      <c r="CH93" s="626"/>
      <c r="CI93" s="626"/>
      <c r="CJ93" s="626"/>
      <c r="CK93" s="626"/>
      <c r="CL93" s="626"/>
      <c r="CM93" s="626"/>
      <c r="CN93" s="626"/>
      <c r="CO93" s="626"/>
      <c r="CP93" s="626"/>
      <c r="CQ93" s="626"/>
      <c r="CR93" s="626"/>
      <c r="CS93" s="626"/>
      <c r="CT93" s="626"/>
      <c r="CU93" s="626"/>
      <c r="CV93" s="626"/>
      <c r="CW93" s="626"/>
      <c r="CX93" s="626"/>
      <c r="CY93" s="626"/>
      <c r="CZ93" s="626"/>
      <c r="DA93" s="626"/>
      <c r="DB93" s="626"/>
      <c r="DC93" s="626"/>
      <c r="DD93" s="626"/>
      <c r="DE93" s="626"/>
      <c r="DF93" s="626"/>
      <c r="DG93" s="626"/>
      <c r="DH93" s="626"/>
      <c r="DI93" s="626"/>
      <c r="DJ93" s="626"/>
      <c r="DK93" s="626"/>
      <c r="DL93" s="626"/>
      <c r="DM93" s="626"/>
      <c r="DN93" s="626"/>
      <c r="DO93" s="626"/>
      <c r="DP93" s="626"/>
      <c r="DQ93" s="626"/>
      <c r="DR93" s="626"/>
      <c r="DW93" s="483"/>
    </row>
    <row r="94" spans="3:127" ht="20.25" customHeight="1">
      <c r="C94" s="481"/>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c r="BC94" s="482"/>
      <c r="BD94" s="482"/>
      <c r="BE94" s="482"/>
      <c r="BF94" s="482"/>
      <c r="BG94" s="482"/>
      <c r="BH94" s="482"/>
      <c r="BI94" s="482"/>
      <c r="BJ94" s="482"/>
      <c r="BK94" s="482"/>
      <c r="BL94" s="482"/>
      <c r="BM94" s="482"/>
      <c r="BN94" s="482"/>
      <c r="BO94" s="482"/>
      <c r="BP94" s="482"/>
      <c r="BQ94" s="482"/>
      <c r="BR94" s="482"/>
      <c r="BS94" s="482"/>
      <c r="BT94" s="482"/>
      <c r="BU94" s="482"/>
      <c r="BV94" s="482"/>
      <c r="BW94" s="482"/>
      <c r="BX94" s="482"/>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c r="CU94" s="482"/>
      <c r="CV94" s="482"/>
      <c r="CW94" s="482"/>
      <c r="CX94" s="482"/>
      <c r="CY94" s="482"/>
      <c r="CZ94" s="482"/>
      <c r="DA94" s="482"/>
      <c r="DB94" s="482"/>
      <c r="DC94" s="482"/>
      <c r="DD94" s="482"/>
      <c r="DE94" s="482"/>
      <c r="DF94" s="482"/>
      <c r="DG94" s="482"/>
      <c r="DH94" s="482"/>
      <c r="DI94" s="482"/>
      <c r="DJ94" s="482"/>
      <c r="DK94" s="482"/>
      <c r="DL94" s="482"/>
      <c r="DM94" s="482"/>
      <c r="DN94" s="482"/>
      <c r="DO94" s="482"/>
      <c r="DP94" s="482"/>
      <c r="DQ94" s="482"/>
      <c r="DR94" s="482"/>
      <c r="DW94" s="483"/>
    </row>
    <row r="95" spans="3:127" ht="20.25" customHeight="1">
      <c r="C95" s="481"/>
      <c r="D95" s="482"/>
      <c r="E95" s="482"/>
      <c r="F95" s="482"/>
      <c r="G95" s="482"/>
      <c r="H95" s="482"/>
      <c r="I95" s="482"/>
      <c r="J95" s="482"/>
      <c r="K95" s="482"/>
      <c r="L95" s="482"/>
      <c r="M95" s="482"/>
      <c r="N95" s="482"/>
      <c r="O95" s="482"/>
      <c r="P95" s="482"/>
      <c r="Q95" s="482"/>
      <c r="R95" s="482"/>
      <c r="S95" s="482"/>
      <c r="T95" s="482"/>
      <c r="U95" s="482"/>
      <c r="V95" s="908"/>
      <c r="W95" s="908"/>
      <c r="X95" s="908"/>
      <c r="Y95" s="908"/>
      <c r="Z95" s="908"/>
      <c r="AA95" s="908"/>
      <c r="AB95" s="626"/>
      <c r="AC95" s="626"/>
      <c r="AD95" s="626"/>
      <c r="AE95" s="626"/>
      <c r="AF95" s="626"/>
      <c r="AG95" s="626"/>
      <c r="AH95" s="626"/>
      <c r="AI95" s="626"/>
      <c r="AJ95" s="626"/>
      <c r="AK95" s="626"/>
      <c r="AL95" s="626"/>
      <c r="AM95" s="626"/>
      <c r="AN95" s="626"/>
      <c r="AO95" s="626"/>
      <c r="AP95" s="626"/>
      <c r="AQ95" s="626"/>
      <c r="AR95" s="626"/>
      <c r="AS95" s="626"/>
      <c r="AT95" s="626"/>
      <c r="AU95" s="626"/>
      <c r="AV95" s="626"/>
      <c r="AW95" s="626"/>
      <c r="AX95" s="626"/>
      <c r="AY95" s="626"/>
      <c r="AZ95" s="626"/>
      <c r="BA95" s="626"/>
      <c r="BB95" s="626"/>
      <c r="BC95" s="626"/>
      <c r="BD95" s="626"/>
      <c r="BE95" s="626"/>
      <c r="BF95" s="626"/>
      <c r="BG95" s="626"/>
      <c r="BH95" s="626"/>
      <c r="BI95" s="626"/>
      <c r="BJ95" s="626"/>
      <c r="BK95" s="626"/>
      <c r="BL95" s="626"/>
      <c r="BM95" s="626"/>
      <c r="BN95" s="626"/>
      <c r="BO95" s="626"/>
      <c r="BP95" s="626"/>
      <c r="BQ95" s="626"/>
      <c r="BR95" s="626"/>
      <c r="BS95" s="626"/>
      <c r="BT95" s="626"/>
      <c r="BU95" s="626"/>
      <c r="BV95" s="626"/>
      <c r="BW95" s="626"/>
      <c r="BX95" s="626"/>
      <c r="BY95" s="626"/>
      <c r="BZ95" s="626"/>
      <c r="CA95" s="626"/>
      <c r="CB95" s="626"/>
      <c r="CC95" s="626"/>
      <c r="CD95" s="626"/>
      <c r="CE95" s="626"/>
      <c r="CF95" s="626"/>
      <c r="CG95" s="626"/>
      <c r="CH95" s="626"/>
      <c r="CI95" s="626"/>
      <c r="CJ95" s="626"/>
      <c r="CK95" s="626"/>
      <c r="CL95" s="626"/>
      <c r="CM95" s="626"/>
      <c r="CN95" s="626"/>
      <c r="CO95" s="626"/>
      <c r="CP95" s="626"/>
      <c r="CQ95" s="626"/>
      <c r="CR95" s="626"/>
      <c r="CS95" s="626"/>
      <c r="CT95" s="626"/>
      <c r="CU95" s="626"/>
      <c r="CV95" s="626"/>
      <c r="CW95" s="626"/>
      <c r="CX95" s="626"/>
      <c r="CY95" s="626"/>
      <c r="CZ95" s="626"/>
      <c r="DA95" s="626"/>
      <c r="DB95" s="626"/>
      <c r="DC95" s="626"/>
      <c r="DD95" s="626"/>
      <c r="DE95" s="626"/>
      <c r="DF95" s="626"/>
      <c r="DG95" s="626"/>
      <c r="DH95" s="626"/>
      <c r="DI95" s="626"/>
      <c r="DJ95" s="626"/>
      <c r="DK95" s="626"/>
      <c r="DL95" s="626"/>
      <c r="DM95" s="626"/>
      <c r="DN95" s="626"/>
      <c r="DO95" s="626"/>
      <c r="DP95" s="626"/>
      <c r="DQ95" s="626"/>
      <c r="DR95" s="626"/>
      <c r="DW95" s="483"/>
    </row>
    <row r="96" spans="3:127" ht="20.25" customHeight="1">
      <c r="C96" s="481"/>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482"/>
      <c r="AY96" s="482"/>
      <c r="AZ96" s="482"/>
      <c r="BA96" s="482"/>
      <c r="BB96" s="482"/>
      <c r="BC96" s="482"/>
      <c r="BD96" s="482"/>
      <c r="BE96" s="482"/>
      <c r="BF96" s="482"/>
      <c r="BG96" s="482"/>
      <c r="BH96" s="482"/>
      <c r="BI96" s="482"/>
      <c r="BJ96" s="482"/>
      <c r="BK96" s="482"/>
      <c r="BL96" s="482"/>
      <c r="BM96" s="482"/>
      <c r="BN96" s="482"/>
      <c r="BO96" s="482"/>
      <c r="BP96" s="482"/>
      <c r="BQ96" s="482"/>
      <c r="BR96" s="482"/>
      <c r="BS96" s="482"/>
      <c r="BT96" s="482"/>
      <c r="BU96" s="482"/>
      <c r="BV96" s="482"/>
      <c r="BW96" s="482"/>
      <c r="BX96" s="482"/>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c r="CU96" s="482"/>
      <c r="CV96" s="482"/>
      <c r="CW96" s="482"/>
      <c r="CX96" s="482"/>
      <c r="CY96" s="482"/>
      <c r="CZ96" s="482"/>
      <c r="DA96" s="482"/>
      <c r="DB96" s="482"/>
      <c r="DC96" s="482"/>
      <c r="DD96" s="482"/>
      <c r="DE96" s="482"/>
      <c r="DF96" s="482"/>
      <c r="DG96" s="482"/>
      <c r="DH96" s="482"/>
      <c r="DI96" s="482"/>
      <c r="DJ96" s="482"/>
      <c r="DK96" s="482"/>
      <c r="DL96" s="482"/>
      <c r="DM96" s="482"/>
      <c r="DN96" s="482"/>
      <c r="DO96" s="482"/>
      <c r="DP96" s="482"/>
      <c r="DQ96" s="482"/>
      <c r="DR96" s="482"/>
      <c r="DW96" s="483"/>
    </row>
    <row r="97" spans="3:127" ht="20.25" customHeight="1">
      <c r="C97" s="481"/>
      <c r="D97" s="482"/>
      <c r="E97" s="482"/>
      <c r="F97" s="482"/>
      <c r="G97" s="482"/>
      <c r="H97" s="482"/>
      <c r="I97" s="482"/>
      <c r="J97" s="482"/>
      <c r="K97" s="482"/>
      <c r="L97" s="482"/>
      <c r="M97" s="482"/>
      <c r="N97" s="482"/>
      <c r="O97" s="482"/>
      <c r="P97" s="482"/>
      <c r="Q97" s="482"/>
      <c r="R97" s="482"/>
      <c r="S97" s="482"/>
      <c r="T97" s="482"/>
      <c r="U97" s="482"/>
      <c r="V97" s="908"/>
      <c r="W97" s="908"/>
      <c r="X97" s="908"/>
      <c r="Y97" s="908"/>
      <c r="Z97" s="908"/>
      <c r="AA97" s="908"/>
      <c r="AB97" s="626"/>
      <c r="AC97" s="626"/>
      <c r="AD97" s="626"/>
      <c r="AE97" s="626"/>
      <c r="AF97" s="626"/>
      <c r="AG97" s="626"/>
      <c r="AH97" s="626"/>
      <c r="AI97" s="626"/>
      <c r="AJ97" s="626"/>
      <c r="AK97" s="626"/>
      <c r="AL97" s="626"/>
      <c r="AM97" s="626"/>
      <c r="AN97" s="626"/>
      <c r="AO97" s="626"/>
      <c r="AP97" s="626"/>
      <c r="AQ97" s="626"/>
      <c r="AR97" s="626"/>
      <c r="AS97" s="626"/>
      <c r="AT97" s="626"/>
      <c r="AU97" s="626"/>
      <c r="AV97" s="626"/>
      <c r="AW97" s="626"/>
      <c r="AX97" s="626"/>
      <c r="AY97" s="626"/>
      <c r="AZ97" s="626"/>
      <c r="BA97" s="626"/>
      <c r="BB97" s="626"/>
      <c r="BC97" s="626"/>
      <c r="BD97" s="626"/>
      <c r="BE97" s="626"/>
      <c r="BF97" s="626"/>
      <c r="BG97" s="626"/>
      <c r="BH97" s="626"/>
      <c r="BI97" s="626"/>
      <c r="BJ97" s="626"/>
      <c r="BK97" s="626"/>
      <c r="BL97" s="626"/>
      <c r="BM97" s="626"/>
      <c r="BN97" s="626"/>
      <c r="BO97" s="626"/>
      <c r="BP97" s="626"/>
      <c r="BQ97" s="626"/>
      <c r="BR97" s="626"/>
      <c r="BS97" s="626"/>
      <c r="BT97" s="626"/>
      <c r="BU97" s="626"/>
      <c r="BV97" s="626"/>
      <c r="BW97" s="626"/>
      <c r="BX97" s="626"/>
      <c r="BY97" s="626"/>
      <c r="BZ97" s="626"/>
      <c r="CA97" s="626"/>
      <c r="CB97" s="626"/>
      <c r="CC97" s="626"/>
      <c r="CD97" s="626"/>
      <c r="CE97" s="626"/>
      <c r="CF97" s="626"/>
      <c r="CG97" s="626"/>
      <c r="CH97" s="626"/>
      <c r="CI97" s="626"/>
      <c r="CJ97" s="626"/>
      <c r="CK97" s="626"/>
      <c r="CL97" s="626"/>
      <c r="CM97" s="626"/>
      <c r="CN97" s="626"/>
      <c r="CO97" s="626"/>
      <c r="CP97" s="626"/>
      <c r="CQ97" s="626"/>
      <c r="CR97" s="626"/>
      <c r="CS97" s="626"/>
      <c r="CT97" s="626"/>
      <c r="CU97" s="626"/>
      <c r="CV97" s="626"/>
      <c r="CW97" s="626"/>
      <c r="CX97" s="626"/>
      <c r="CY97" s="626"/>
      <c r="CZ97" s="626"/>
      <c r="DA97" s="626"/>
      <c r="DB97" s="626"/>
      <c r="DC97" s="626"/>
      <c r="DD97" s="626"/>
      <c r="DE97" s="626"/>
      <c r="DF97" s="626"/>
      <c r="DG97" s="626"/>
      <c r="DH97" s="626"/>
      <c r="DI97" s="626"/>
      <c r="DJ97" s="626"/>
      <c r="DK97" s="626"/>
      <c r="DL97" s="626"/>
      <c r="DM97" s="626"/>
      <c r="DN97" s="626"/>
      <c r="DO97" s="626"/>
      <c r="DP97" s="626"/>
      <c r="DQ97" s="626"/>
      <c r="DR97" s="626"/>
      <c r="DW97" s="483"/>
    </row>
    <row r="98" spans="3:127" ht="20.25" customHeight="1">
      <c r="C98" s="481"/>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2"/>
      <c r="DI98" s="482"/>
      <c r="DJ98" s="482"/>
      <c r="DK98" s="482"/>
      <c r="DL98" s="482"/>
      <c r="DM98" s="482"/>
      <c r="DN98" s="482"/>
      <c r="DO98" s="482"/>
      <c r="DP98" s="482"/>
      <c r="DQ98" s="482"/>
      <c r="DR98" s="482"/>
      <c r="DW98" s="483"/>
    </row>
    <row r="99" spans="3:127" ht="20.25" customHeight="1">
      <c r="C99" s="481"/>
      <c r="D99" s="482"/>
      <c r="E99" s="482"/>
      <c r="F99" s="482"/>
      <c r="G99" s="482"/>
      <c r="H99" s="482"/>
      <c r="I99" s="482"/>
      <c r="J99" s="482"/>
      <c r="K99" s="482"/>
      <c r="L99" s="482"/>
      <c r="M99" s="482"/>
      <c r="N99" s="482"/>
      <c r="O99" s="482"/>
      <c r="P99" s="482"/>
      <c r="Q99" s="482"/>
      <c r="R99" s="482"/>
      <c r="S99" s="482"/>
      <c r="T99" s="482"/>
      <c r="U99" s="482"/>
      <c r="V99" s="908"/>
      <c r="W99" s="908"/>
      <c r="X99" s="908"/>
      <c r="Y99" s="908"/>
      <c r="Z99" s="908"/>
      <c r="AA99" s="908"/>
      <c r="AB99" s="626"/>
      <c r="AC99" s="626"/>
      <c r="AD99" s="626"/>
      <c r="AE99" s="626"/>
      <c r="AF99" s="626"/>
      <c r="AG99" s="626"/>
      <c r="AH99" s="626"/>
      <c r="AI99" s="626"/>
      <c r="AJ99" s="626"/>
      <c r="AK99" s="626"/>
      <c r="AL99" s="626"/>
      <c r="AM99" s="626"/>
      <c r="AN99" s="626"/>
      <c r="AO99" s="626"/>
      <c r="AP99" s="626"/>
      <c r="AQ99" s="626"/>
      <c r="AR99" s="626"/>
      <c r="AS99" s="626"/>
      <c r="AT99" s="626"/>
      <c r="AU99" s="626"/>
      <c r="AV99" s="626"/>
      <c r="AW99" s="626"/>
      <c r="AX99" s="626"/>
      <c r="AY99" s="626"/>
      <c r="AZ99" s="626"/>
      <c r="BA99" s="626"/>
      <c r="BB99" s="626"/>
      <c r="BC99" s="626"/>
      <c r="BD99" s="626"/>
      <c r="BE99" s="626"/>
      <c r="BF99" s="626"/>
      <c r="BG99" s="626"/>
      <c r="BH99" s="626"/>
      <c r="BI99" s="626"/>
      <c r="BJ99" s="626"/>
      <c r="BK99" s="626"/>
      <c r="BL99" s="626"/>
      <c r="BM99" s="626"/>
      <c r="BN99" s="626"/>
      <c r="BO99" s="626"/>
      <c r="BP99" s="626"/>
      <c r="BQ99" s="626"/>
      <c r="BR99" s="626"/>
      <c r="BS99" s="626"/>
      <c r="BT99" s="626"/>
      <c r="BU99" s="626"/>
      <c r="BV99" s="626"/>
      <c r="BW99" s="626"/>
      <c r="BX99" s="626"/>
      <c r="BY99" s="626"/>
      <c r="BZ99" s="626"/>
      <c r="CA99" s="626"/>
      <c r="CB99" s="626"/>
      <c r="CC99" s="626"/>
      <c r="CD99" s="626"/>
      <c r="CE99" s="626"/>
      <c r="CF99" s="626"/>
      <c r="CG99" s="626"/>
      <c r="CH99" s="626"/>
      <c r="CI99" s="626"/>
      <c r="CJ99" s="626"/>
      <c r="CK99" s="626"/>
      <c r="CL99" s="626"/>
      <c r="CM99" s="626"/>
      <c r="CN99" s="626"/>
      <c r="CO99" s="626"/>
      <c r="CP99" s="626"/>
      <c r="CQ99" s="626"/>
      <c r="CR99" s="626"/>
      <c r="CS99" s="626"/>
      <c r="CT99" s="626"/>
      <c r="CU99" s="626"/>
      <c r="CV99" s="626"/>
      <c r="CW99" s="626"/>
      <c r="CX99" s="626"/>
      <c r="CY99" s="626"/>
      <c r="CZ99" s="626"/>
      <c r="DA99" s="626"/>
      <c r="DB99" s="626"/>
      <c r="DC99" s="626"/>
      <c r="DD99" s="626"/>
      <c r="DE99" s="626"/>
      <c r="DF99" s="626"/>
      <c r="DG99" s="626"/>
      <c r="DH99" s="626"/>
      <c r="DI99" s="626"/>
      <c r="DJ99" s="626"/>
      <c r="DK99" s="626"/>
      <c r="DL99" s="626"/>
      <c r="DM99" s="626"/>
      <c r="DN99" s="626"/>
      <c r="DO99" s="626"/>
      <c r="DP99" s="626"/>
      <c r="DQ99" s="626"/>
      <c r="DR99" s="626"/>
      <c r="DW99" s="483"/>
    </row>
    <row r="100" spans="3:127" ht="20.25" customHeight="1">
      <c r="C100" s="481"/>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c r="CK100" s="482"/>
      <c r="CL100" s="482"/>
      <c r="CM100" s="482"/>
      <c r="CN100" s="482"/>
      <c r="CO100" s="482"/>
      <c r="CP100" s="482"/>
      <c r="CQ100" s="482"/>
      <c r="CR100" s="482"/>
      <c r="CS100" s="482"/>
      <c r="CT100" s="482"/>
      <c r="CU100" s="482"/>
      <c r="CV100" s="482"/>
      <c r="CW100" s="482"/>
      <c r="CX100" s="482"/>
      <c r="CY100" s="482"/>
      <c r="CZ100" s="482"/>
      <c r="DA100" s="482"/>
      <c r="DB100" s="482"/>
      <c r="DC100" s="482"/>
      <c r="DD100" s="482"/>
      <c r="DE100" s="482"/>
      <c r="DF100" s="482"/>
      <c r="DG100" s="482"/>
      <c r="DH100" s="482"/>
      <c r="DI100" s="482"/>
      <c r="DJ100" s="482"/>
      <c r="DK100" s="482"/>
      <c r="DL100" s="482"/>
      <c r="DM100" s="482"/>
      <c r="DN100" s="482"/>
      <c r="DO100" s="482"/>
      <c r="DP100" s="482"/>
      <c r="DQ100" s="482"/>
      <c r="DR100" s="482"/>
      <c r="DW100" s="483"/>
    </row>
    <row r="101" spans="3:127" ht="20.25" customHeight="1">
      <c r="C101" s="481"/>
      <c r="D101" s="482"/>
      <c r="E101" s="482"/>
      <c r="F101" s="482"/>
      <c r="G101" s="482"/>
      <c r="H101" s="482"/>
      <c r="I101" s="482"/>
      <c r="J101" s="482"/>
      <c r="K101" s="482"/>
      <c r="L101" s="482"/>
      <c r="M101" s="482"/>
      <c r="N101" s="482"/>
      <c r="O101" s="482"/>
      <c r="P101" s="482"/>
      <c r="Q101" s="482"/>
      <c r="R101" s="482"/>
      <c r="S101" s="482"/>
      <c r="T101" s="482"/>
      <c r="U101" s="482"/>
      <c r="V101" s="908"/>
      <c r="W101" s="908"/>
      <c r="X101" s="908"/>
      <c r="Y101" s="908"/>
      <c r="Z101" s="908"/>
      <c r="AA101" s="908"/>
      <c r="AB101" s="626"/>
      <c r="AC101" s="626"/>
      <c r="AD101" s="626"/>
      <c r="AE101" s="626"/>
      <c r="AF101" s="626"/>
      <c r="AG101" s="626"/>
      <c r="AH101" s="626"/>
      <c r="AI101" s="626"/>
      <c r="AJ101" s="626"/>
      <c r="AK101" s="626"/>
      <c r="AL101" s="626"/>
      <c r="AM101" s="626"/>
      <c r="AN101" s="626"/>
      <c r="AO101" s="626"/>
      <c r="AP101" s="626"/>
      <c r="AQ101" s="626"/>
      <c r="AR101" s="626"/>
      <c r="AS101" s="626"/>
      <c r="AT101" s="626"/>
      <c r="AU101" s="626"/>
      <c r="AV101" s="626"/>
      <c r="AW101" s="626"/>
      <c r="AX101" s="626"/>
      <c r="AY101" s="626"/>
      <c r="AZ101" s="626"/>
      <c r="BA101" s="626"/>
      <c r="BB101" s="626"/>
      <c r="BC101" s="626"/>
      <c r="BD101" s="626"/>
      <c r="BE101" s="626"/>
      <c r="BF101" s="626"/>
      <c r="BG101" s="626"/>
      <c r="BH101" s="626"/>
      <c r="BI101" s="626"/>
      <c r="BJ101" s="626"/>
      <c r="BK101" s="626"/>
      <c r="BL101" s="626"/>
      <c r="BM101" s="626"/>
      <c r="BN101" s="626"/>
      <c r="BO101" s="626"/>
      <c r="BP101" s="626"/>
      <c r="BQ101" s="626"/>
      <c r="BR101" s="626"/>
      <c r="BS101" s="626"/>
      <c r="BT101" s="626"/>
      <c r="BU101" s="626"/>
      <c r="BV101" s="626"/>
      <c r="BW101" s="626"/>
      <c r="BX101" s="626"/>
      <c r="BY101" s="626"/>
      <c r="BZ101" s="626"/>
      <c r="CA101" s="626"/>
      <c r="CB101" s="626"/>
      <c r="CC101" s="626"/>
      <c r="CD101" s="626"/>
      <c r="CE101" s="626"/>
      <c r="CF101" s="626"/>
      <c r="CG101" s="626"/>
      <c r="CH101" s="626"/>
      <c r="CI101" s="626"/>
      <c r="CJ101" s="626"/>
      <c r="CK101" s="626"/>
      <c r="CL101" s="626"/>
      <c r="CM101" s="626"/>
      <c r="CN101" s="626"/>
      <c r="CO101" s="626"/>
      <c r="CP101" s="626"/>
      <c r="CQ101" s="626"/>
      <c r="CR101" s="626"/>
      <c r="CS101" s="626"/>
      <c r="CT101" s="626"/>
      <c r="CU101" s="626"/>
      <c r="CV101" s="626"/>
      <c r="CW101" s="626"/>
      <c r="CX101" s="626"/>
      <c r="CY101" s="626"/>
      <c r="CZ101" s="626"/>
      <c r="DA101" s="626"/>
      <c r="DB101" s="626"/>
      <c r="DC101" s="626"/>
      <c r="DD101" s="626"/>
      <c r="DE101" s="626"/>
      <c r="DF101" s="626"/>
      <c r="DG101" s="626"/>
      <c r="DH101" s="626"/>
      <c r="DI101" s="626"/>
      <c r="DJ101" s="626"/>
      <c r="DK101" s="626"/>
      <c r="DL101" s="626"/>
      <c r="DM101" s="626"/>
      <c r="DN101" s="626"/>
      <c r="DO101" s="626"/>
      <c r="DP101" s="626"/>
      <c r="DQ101" s="626"/>
      <c r="DR101" s="626"/>
      <c r="DW101" s="483"/>
    </row>
    <row r="102" spans="3:127" ht="20.25" customHeight="1">
      <c r="C102" s="481"/>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2"/>
      <c r="AU102" s="482"/>
      <c r="AV102" s="482"/>
      <c r="AW102" s="482"/>
      <c r="AX102" s="482"/>
      <c r="AY102" s="482"/>
      <c r="AZ102" s="482"/>
      <c r="BA102" s="482"/>
      <c r="BB102" s="482"/>
      <c r="BC102" s="482"/>
      <c r="BD102" s="482"/>
      <c r="BE102" s="482"/>
      <c r="BF102" s="482"/>
      <c r="BG102" s="482"/>
      <c r="BH102" s="482"/>
      <c r="BI102" s="482"/>
      <c r="BJ102" s="482"/>
      <c r="BK102" s="482"/>
      <c r="BL102" s="482"/>
      <c r="BM102" s="482"/>
      <c r="BN102" s="482"/>
      <c r="BO102" s="482"/>
      <c r="BP102" s="482"/>
      <c r="BQ102" s="482"/>
      <c r="BR102" s="482"/>
      <c r="BS102" s="482"/>
      <c r="BT102" s="482"/>
      <c r="BU102" s="482"/>
      <c r="BV102" s="482"/>
      <c r="BW102" s="482"/>
      <c r="BX102" s="482"/>
      <c r="BY102" s="482"/>
      <c r="BZ102" s="482"/>
      <c r="CA102" s="482"/>
      <c r="CB102" s="482"/>
      <c r="CC102" s="482"/>
      <c r="CD102" s="482"/>
      <c r="CE102" s="482"/>
      <c r="CF102" s="482"/>
      <c r="CG102" s="482"/>
      <c r="CH102" s="482"/>
      <c r="CI102" s="482"/>
      <c r="CJ102" s="482"/>
      <c r="CK102" s="482"/>
      <c r="CL102" s="482"/>
      <c r="CM102" s="482"/>
      <c r="CN102" s="482"/>
      <c r="CO102" s="482"/>
      <c r="CP102" s="482"/>
      <c r="CQ102" s="482"/>
      <c r="CR102" s="482"/>
      <c r="CS102" s="482"/>
      <c r="CT102" s="482"/>
      <c r="CU102" s="482"/>
      <c r="CV102" s="482"/>
      <c r="CW102" s="482"/>
      <c r="CX102" s="482"/>
      <c r="CY102" s="482"/>
      <c r="CZ102" s="482"/>
      <c r="DA102" s="482"/>
      <c r="DB102" s="482"/>
      <c r="DC102" s="482"/>
      <c r="DD102" s="482"/>
      <c r="DE102" s="482"/>
      <c r="DF102" s="482"/>
      <c r="DG102" s="482"/>
      <c r="DH102" s="482"/>
      <c r="DI102" s="482"/>
      <c r="DJ102" s="482"/>
      <c r="DK102" s="482"/>
      <c r="DL102" s="482"/>
      <c r="DM102" s="482"/>
      <c r="DN102" s="482"/>
      <c r="DO102" s="482"/>
      <c r="DP102" s="482"/>
      <c r="DQ102" s="482"/>
      <c r="DR102" s="482"/>
      <c r="DW102" s="483"/>
    </row>
    <row r="103" spans="3:127" ht="20.25" customHeight="1">
      <c r="C103" s="481"/>
      <c r="D103" s="482"/>
      <c r="E103" s="482"/>
      <c r="F103" s="482"/>
      <c r="G103" s="482"/>
      <c r="H103" s="482"/>
      <c r="I103" s="482"/>
      <c r="J103" s="482"/>
      <c r="K103" s="482"/>
      <c r="L103" s="482"/>
      <c r="M103" s="482"/>
      <c r="N103" s="482"/>
      <c r="O103" s="482"/>
      <c r="P103" s="482"/>
      <c r="Q103" s="482"/>
      <c r="R103" s="482"/>
      <c r="S103" s="482"/>
      <c r="T103" s="482"/>
      <c r="U103" s="482"/>
      <c r="V103" s="908"/>
      <c r="W103" s="908"/>
      <c r="X103" s="908"/>
      <c r="Y103" s="908"/>
      <c r="Z103" s="908"/>
      <c r="AA103" s="908"/>
      <c r="AB103" s="626"/>
      <c r="AC103" s="626"/>
      <c r="AD103" s="626"/>
      <c r="AE103" s="626"/>
      <c r="AF103" s="626"/>
      <c r="AG103" s="626"/>
      <c r="AH103" s="626"/>
      <c r="AI103" s="626"/>
      <c r="AJ103" s="626"/>
      <c r="AK103" s="626"/>
      <c r="AL103" s="626"/>
      <c r="AM103" s="626"/>
      <c r="AN103" s="626"/>
      <c r="AO103" s="626"/>
      <c r="AP103" s="626"/>
      <c r="AQ103" s="626"/>
      <c r="AR103" s="626"/>
      <c r="AS103" s="626"/>
      <c r="AT103" s="626"/>
      <c r="AU103" s="626"/>
      <c r="AV103" s="626"/>
      <c r="AW103" s="626"/>
      <c r="AX103" s="626"/>
      <c r="AY103" s="626"/>
      <c r="AZ103" s="626"/>
      <c r="BA103" s="626"/>
      <c r="BB103" s="626"/>
      <c r="BC103" s="626"/>
      <c r="BD103" s="626"/>
      <c r="BE103" s="626"/>
      <c r="BF103" s="626"/>
      <c r="BG103" s="626"/>
      <c r="BH103" s="626"/>
      <c r="BI103" s="626"/>
      <c r="BJ103" s="626"/>
      <c r="BK103" s="626"/>
      <c r="BL103" s="626"/>
      <c r="BM103" s="626"/>
      <c r="BN103" s="626"/>
      <c r="BO103" s="626"/>
      <c r="BP103" s="626"/>
      <c r="BQ103" s="626"/>
      <c r="BR103" s="626"/>
      <c r="BS103" s="626"/>
      <c r="BT103" s="626"/>
      <c r="BU103" s="626"/>
      <c r="BV103" s="626"/>
      <c r="BW103" s="626"/>
      <c r="BX103" s="626"/>
      <c r="BY103" s="626"/>
      <c r="BZ103" s="626"/>
      <c r="CA103" s="626"/>
      <c r="CB103" s="626"/>
      <c r="CC103" s="626"/>
      <c r="CD103" s="626"/>
      <c r="CE103" s="626"/>
      <c r="CF103" s="626"/>
      <c r="CG103" s="626"/>
      <c r="CH103" s="626"/>
      <c r="CI103" s="626"/>
      <c r="CJ103" s="626"/>
      <c r="CK103" s="626"/>
      <c r="CL103" s="626"/>
      <c r="CM103" s="626"/>
      <c r="CN103" s="626"/>
      <c r="CO103" s="626"/>
      <c r="CP103" s="626"/>
      <c r="CQ103" s="626"/>
      <c r="CR103" s="626"/>
      <c r="CS103" s="626"/>
      <c r="CT103" s="626"/>
      <c r="CU103" s="626"/>
      <c r="CV103" s="626"/>
      <c r="CW103" s="626"/>
      <c r="CX103" s="626"/>
      <c r="CY103" s="626"/>
      <c r="CZ103" s="626"/>
      <c r="DA103" s="626"/>
      <c r="DB103" s="626"/>
      <c r="DC103" s="626"/>
      <c r="DD103" s="626"/>
      <c r="DE103" s="626"/>
      <c r="DF103" s="626"/>
      <c r="DG103" s="626"/>
      <c r="DH103" s="626"/>
      <c r="DI103" s="626"/>
      <c r="DJ103" s="626"/>
      <c r="DK103" s="626"/>
      <c r="DL103" s="626"/>
      <c r="DM103" s="626"/>
      <c r="DN103" s="626"/>
      <c r="DO103" s="626"/>
      <c r="DP103" s="626"/>
      <c r="DQ103" s="626"/>
      <c r="DR103" s="626"/>
      <c r="DW103" s="483"/>
    </row>
    <row r="104" spans="3:127" ht="20.25" customHeight="1">
      <c r="C104" s="481"/>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c r="BC104" s="482"/>
      <c r="BD104" s="482"/>
      <c r="BE104" s="482"/>
      <c r="BF104" s="482"/>
      <c r="BG104" s="482"/>
      <c r="BH104" s="482"/>
      <c r="BI104" s="482"/>
      <c r="BJ104" s="482"/>
      <c r="BK104" s="482"/>
      <c r="BL104" s="482"/>
      <c r="BM104" s="482"/>
      <c r="BN104" s="482"/>
      <c r="BO104" s="482"/>
      <c r="BP104" s="482"/>
      <c r="BQ104" s="482"/>
      <c r="BR104" s="482"/>
      <c r="BS104" s="482"/>
      <c r="BT104" s="482"/>
      <c r="BU104" s="482"/>
      <c r="BV104" s="482"/>
      <c r="BW104" s="482"/>
      <c r="BX104" s="482"/>
      <c r="BY104" s="482"/>
      <c r="BZ104" s="482"/>
      <c r="CA104" s="482"/>
      <c r="CB104" s="482"/>
      <c r="CC104" s="482"/>
      <c r="CD104" s="482"/>
      <c r="CE104" s="482"/>
      <c r="CF104" s="482"/>
      <c r="CG104" s="482"/>
      <c r="CH104" s="482"/>
      <c r="CI104" s="482"/>
      <c r="CJ104" s="482"/>
      <c r="CK104" s="482"/>
      <c r="CL104" s="482"/>
      <c r="CM104" s="482"/>
      <c r="CN104" s="482"/>
      <c r="CO104" s="482"/>
      <c r="CP104" s="482"/>
      <c r="CQ104" s="482"/>
      <c r="CR104" s="482"/>
      <c r="CS104" s="482"/>
      <c r="CT104" s="482"/>
      <c r="CU104" s="482"/>
      <c r="CV104" s="482"/>
      <c r="CW104" s="482"/>
      <c r="CX104" s="482"/>
      <c r="CY104" s="482"/>
      <c r="CZ104" s="482"/>
      <c r="DA104" s="482"/>
      <c r="DB104" s="482"/>
      <c r="DC104" s="482"/>
      <c r="DD104" s="482"/>
      <c r="DE104" s="482"/>
      <c r="DF104" s="482"/>
      <c r="DG104" s="482"/>
      <c r="DH104" s="482"/>
      <c r="DI104" s="482"/>
      <c r="DJ104" s="482"/>
      <c r="DK104" s="482"/>
      <c r="DL104" s="482"/>
      <c r="DM104" s="482"/>
      <c r="DN104" s="482"/>
      <c r="DO104" s="482"/>
      <c r="DP104" s="482"/>
      <c r="DQ104" s="482"/>
      <c r="DR104" s="482"/>
      <c r="DW104" s="483"/>
    </row>
    <row r="105" spans="3:127" ht="20.25" customHeight="1">
      <c r="C105" s="481"/>
      <c r="D105" s="482"/>
      <c r="E105" s="482"/>
      <c r="F105" s="482"/>
      <c r="G105" s="482"/>
      <c r="H105" s="482"/>
      <c r="I105" s="482"/>
      <c r="J105" s="482"/>
      <c r="K105" s="482"/>
      <c r="L105" s="482"/>
      <c r="M105" s="482"/>
      <c r="N105" s="482"/>
      <c r="O105" s="482"/>
      <c r="P105" s="482"/>
      <c r="Q105" s="482"/>
      <c r="R105" s="482"/>
      <c r="S105" s="482"/>
      <c r="T105" s="482"/>
      <c r="U105" s="482"/>
      <c r="V105" s="908"/>
      <c r="W105" s="908"/>
      <c r="X105" s="908"/>
      <c r="Y105" s="908"/>
      <c r="Z105" s="908"/>
      <c r="AA105" s="908"/>
      <c r="AB105" s="626"/>
      <c r="AC105" s="626"/>
      <c r="AD105" s="626"/>
      <c r="AE105" s="626"/>
      <c r="AF105" s="626"/>
      <c r="AG105" s="626"/>
      <c r="AH105" s="626"/>
      <c r="AI105" s="626"/>
      <c r="AJ105" s="626"/>
      <c r="AK105" s="626"/>
      <c r="AL105" s="626"/>
      <c r="AM105" s="626"/>
      <c r="AN105" s="626"/>
      <c r="AO105" s="626"/>
      <c r="AP105" s="626"/>
      <c r="AQ105" s="626"/>
      <c r="AR105" s="626"/>
      <c r="AS105" s="626"/>
      <c r="AT105" s="626"/>
      <c r="AU105" s="626"/>
      <c r="AV105" s="626"/>
      <c r="AW105" s="626"/>
      <c r="AX105" s="626"/>
      <c r="AY105" s="626"/>
      <c r="AZ105" s="626"/>
      <c r="BA105" s="626"/>
      <c r="BB105" s="626"/>
      <c r="BC105" s="626"/>
      <c r="BD105" s="626"/>
      <c r="BE105" s="626"/>
      <c r="BF105" s="626"/>
      <c r="BG105" s="626"/>
      <c r="BH105" s="626"/>
      <c r="BI105" s="626"/>
      <c r="BJ105" s="626"/>
      <c r="BK105" s="626"/>
      <c r="BL105" s="626"/>
      <c r="BM105" s="626"/>
      <c r="BN105" s="626"/>
      <c r="BO105" s="626"/>
      <c r="BP105" s="626"/>
      <c r="BQ105" s="626"/>
      <c r="BR105" s="626"/>
      <c r="BS105" s="626"/>
      <c r="BT105" s="626"/>
      <c r="BU105" s="626"/>
      <c r="BV105" s="626"/>
      <c r="BW105" s="626"/>
      <c r="BX105" s="626"/>
      <c r="BY105" s="626"/>
      <c r="BZ105" s="626"/>
      <c r="CA105" s="626"/>
      <c r="CB105" s="626"/>
      <c r="CC105" s="626"/>
      <c r="CD105" s="626"/>
      <c r="CE105" s="626"/>
      <c r="CF105" s="626"/>
      <c r="CG105" s="626"/>
      <c r="CH105" s="626"/>
      <c r="CI105" s="626"/>
      <c r="CJ105" s="626"/>
      <c r="CK105" s="626"/>
      <c r="CL105" s="626"/>
      <c r="CM105" s="626"/>
      <c r="CN105" s="626"/>
      <c r="CO105" s="626"/>
      <c r="CP105" s="626"/>
      <c r="CQ105" s="626"/>
      <c r="CR105" s="626"/>
      <c r="CS105" s="626"/>
      <c r="CT105" s="626"/>
      <c r="CU105" s="626"/>
      <c r="CV105" s="626"/>
      <c r="CW105" s="626"/>
      <c r="CX105" s="626"/>
      <c r="CY105" s="626"/>
      <c r="CZ105" s="626"/>
      <c r="DA105" s="626"/>
      <c r="DB105" s="626"/>
      <c r="DC105" s="626"/>
      <c r="DD105" s="626"/>
      <c r="DE105" s="626"/>
      <c r="DF105" s="626"/>
      <c r="DG105" s="626"/>
      <c r="DH105" s="626"/>
      <c r="DI105" s="626"/>
      <c r="DJ105" s="626"/>
      <c r="DK105" s="626"/>
      <c r="DL105" s="626"/>
      <c r="DM105" s="626"/>
      <c r="DN105" s="626"/>
      <c r="DO105" s="626"/>
      <c r="DP105" s="626"/>
      <c r="DQ105" s="626"/>
      <c r="DR105" s="626"/>
      <c r="DW105" s="483"/>
    </row>
    <row r="106" spans="3:127" ht="20.25" customHeight="1">
      <c r="C106" s="481"/>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82"/>
      <c r="AY106" s="482"/>
      <c r="AZ106" s="482"/>
      <c r="BA106" s="482"/>
      <c r="BB106" s="482"/>
      <c r="BC106" s="482"/>
      <c r="BD106" s="482"/>
      <c r="BE106" s="482"/>
      <c r="BF106" s="482"/>
      <c r="BG106" s="482"/>
      <c r="BH106" s="482"/>
      <c r="BI106" s="482"/>
      <c r="BJ106" s="482"/>
      <c r="BK106" s="482"/>
      <c r="BL106" s="482"/>
      <c r="BM106" s="482"/>
      <c r="BN106" s="482"/>
      <c r="BO106" s="482"/>
      <c r="BP106" s="482"/>
      <c r="BQ106" s="482"/>
      <c r="BR106" s="482"/>
      <c r="BS106" s="482"/>
      <c r="BT106" s="482"/>
      <c r="BU106" s="482"/>
      <c r="BV106" s="482"/>
      <c r="BW106" s="482"/>
      <c r="BX106" s="482"/>
      <c r="BY106" s="482"/>
      <c r="BZ106" s="482"/>
      <c r="CA106" s="482"/>
      <c r="CB106" s="482"/>
      <c r="CC106" s="482"/>
      <c r="CD106" s="482"/>
      <c r="CE106" s="482"/>
      <c r="CF106" s="482"/>
      <c r="CG106" s="482"/>
      <c r="CH106" s="482"/>
      <c r="CI106" s="482"/>
      <c r="CJ106" s="482"/>
      <c r="CK106" s="482"/>
      <c r="CL106" s="482"/>
      <c r="CM106" s="482"/>
      <c r="CN106" s="482"/>
      <c r="CO106" s="482"/>
      <c r="CP106" s="482"/>
      <c r="CQ106" s="482"/>
      <c r="CR106" s="482"/>
      <c r="CS106" s="482"/>
      <c r="CT106" s="482"/>
      <c r="CU106" s="482"/>
      <c r="CV106" s="482"/>
      <c r="CW106" s="482"/>
      <c r="CX106" s="482"/>
      <c r="CY106" s="482"/>
      <c r="CZ106" s="482"/>
      <c r="DA106" s="482"/>
      <c r="DB106" s="482"/>
      <c r="DC106" s="482"/>
      <c r="DD106" s="482"/>
      <c r="DE106" s="482"/>
      <c r="DF106" s="482"/>
      <c r="DG106" s="482"/>
      <c r="DH106" s="482"/>
      <c r="DI106" s="482"/>
      <c r="DJ106" s="482"/>
      <c r="DK106" s="482"/>
      <c r="DL106" s="482"/>
      <c r="DM106" s="482"/>
      <c r="DN106" s="482"/>
      <c r="DO106" s="482"/>
      <c r="DP106" s="482"/>
      <c r="DQ106" s="482"/>
      <c r="DR106" s="482"/>
      <c r="DS106" s="482"/>
      <c r="DT106" s="482"/>
      <c r="DU106" s="482"/>
      <c r="DV106" s="482"/>
      <c r="DW106" s="483"/>
    </row>
    <row r="107" spans="3:127" ht="20.25" customHeight="1">
      <c r="C107" s="481"/>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82"/>
      <c r="AY107" s="482"/>
      <c r="AZ107" s="482"/>
      <c r="BA107" s="482"/>
      <c r="BB107" s="482"/>
      <c r="BC107" s="482"/>
      <c r="BD107" s="482"/>
      <c r="BE107" s="482"/>
      <c r="BF107" s="482"/>
      <c r="BG107" s="482"/>
      <c r="BH107" s="482"/>
      <c r="BI107" s="482"/>
      <c r="BJ107" s="482"/>
      <c r="BK107" s="482"/>
      <c r="BL107" s="482"/>
      <c r="BM107" s="482"/>
      <c r="BN107" s="482"/>
      <c r="BO107" s="482"/>
      <c r="BP107" s="482"/>
      <c r="BQ107" s="482"/>
      <c r="BR107" s="482"/>
      <c r="BS107" s="482"/>
      <c r="BT107" s="482"/>
      <c r="BU107" s="482"/>
      <c r="BV107" s="482"/>
      <c r="BW107" s="482"/>
      <c r="BX107" s="482"/>
      <c r="BY107" s="482"/>
      <c r="BZ107" s="482"/>
      <c r="CA107" s="482"/>
      <c r="CB107" s="482"/>
      <c r="CC107" s="482"/>
      <c r="CD107" s="482"/>
      <c r="CE107" s="482"/>
      <c r="CF107" s="482"/>
      <c r="CG107" s="482"/>
      <c r="CH107" s="482"/>
      <c r="CI107" s="482"/>
      <c r="CJ107" s="482"/>
      <c r="CK107" s="482"/>
      <c r="CL107" s="482"/>
      <c r="CM107" s="482"/>
      <c r="CN107" s="482"/>
      <c r="CO107" s="482"/>
      <c r="CP107" s="482"/>
      <c r="CQ107" s="482"/>
      <c r="CR107" s="482"/>
      <c r="CS107" s="482"/>
      <c r="CT107" s="482"/>
      <c r="CU107" s="482"/>
      <c r="CV107" s="482"/>
      <c r="CW107" s="482"/>
      <c r="CX107" s="482"/>
      <c r="CY107" s="482"/>
      <c r="CZ107" s="482"/>
      <c r="DA107" s="482"/>
      <c r="DB107" s="482"/>
      <c r="DC107" s="482"/>
      <c r="DD107" s="482"/>
      <c r="DE107" s="482"/>
      <c r="DF107" s="482"/>
      <c r="DG107" s="482"/>
      <c r="DH107" s="482"/>
      <c r="DI107" s="482"/>
      <c r="DJ107" s="482"/>
      <c r="DK107" s="482"/>
      <c r="DL107" s="482"/>
      <c r="DM107" s="482"/>
      <c r="DN107" s="482"/>
      <c r="DO107" s="482"/>
      <c r="DP107" s="482"/>
      <c r="DQ107" s="482"/>
      <c r="DR107" s="482"/>
      <c r="DS107" s="482"/>
      <c r="DT107" s="482"/>
      <c r="DU107" s="482"/>
      <c r="DV107" s="482"/>
      <c r="DW107" s="483"/>
    </row>
    <row r="108" spans="3:127" ht="20.25" customHeight="1">
      <c r="C108" s="481"/>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c r="AS108" s="482"/>
      <c r="AT108" s="482"/>
      <c r="AU108" s="482"/>
      <c r="AV108" s="482"/>
      <c r="AW108" s="482"/>
      <c r="AX108" s="482"/>
      <c r="AY108" s="482"/>
      <c r="AZ108" s="482"/>
      <c r="BA108" s="482"/>
      <c r="BB108" s="482"/>
      <c r="BC108" s="482"/>
      <c r="BD108" s="482"/>
      <c r="BE108" s="482"/>
      <c r="BF108" s="482"/>
      <c r="BG108" s="482"/>
      <c r="BH108" s="482"/>
      <c r="BI108" s="482"/>
      <c r="BJ108" s="482"/>
      <c r="BK108" s="482"/>
      <c r="BL108" s="482"/>
      <c r="BM108" s="482"/>
      <c r="BN108" s="482"/>
      <c r="BO108" s="482"/>
      <c r="BP108" s="482"/>
      <c r="BQ108" s="482"/>
      <c r="BR108" s="482"/>
      <c r="BS108" s="482"/>
      <c r="BT108" s="482"/>
      <c r="BU108" s="482"/>
      <c r="BV108" s="482"/>
      <c r="BW108" s="482"/>
      <c r="BX108" s="482"/>
      <c r="BY108" s="482"/>
      <c r="BZ108" s="482"/>
      <c r="CA108" s="482"/>
      <c r="CB108" s="482"/>
      <c r="CC108" s="482"/>
      <c r="CD108" s="482"/>
      <c r="CE108" s="482"/>
      <c r="CF108" s="482"/>
      <c r="CG108" s="482"/>
      <c r="CH108" s="482"/>
      <c r="CI108" s="482"/>
      <c r="CJ108" s="482"/>
      <c r="CK108" s="482"/>
      <c r="CL108" s="482"/>
      <c r="CM108" s="482"/>
      <c r="CN108" s="482"/>
      <c r="CO108" s="482"/>
      <c r="CP108" s="482"/>
      <c r="CQ108" s="482"/>
      <c r="CR108" s="482"/>
      <c r="CS108" s="482"/>
      <c r="CT108" s="482"/>
      <c r="CU108" s="482"/>
      <c r="CV108" s="482"/>
      <c r="CW108" s="482"/>
      <c r="CX108" s="482"/>
      <c r="CY108" s="482"/>
      <c r="CZ108" s="482"/>
      <c r="DA108" s="482"/>
      <c r="DB108" s="482"/>
      <c r="DC108" s="482"/>
      <c r="DD108" s="482"/>
      <c r="DE108" s="482"/>
      <c r="DF108" s="482"/>
      <c r="DG108" s="482"/>
      <c r="DH108" s="482"/>
      <c r="DI108" s="482"/>
      <c r="DJ108" s="482"/>
      <c r="DK108" s="482"/>
      <c r="DL108" s="482"/>
      <c r="DM108" s="482"/>
      <c r="DN108" s="482"/>
      <c r="DO108" s="482"/>
      <c r="DP108" s="482"/>
      <c r="DQ108" s="482"/>
      <c r="DR108" s="482"/>
      <c r="DS108" s="482"/>
      <c r="DT108" s="482"/>
      <c r="DU108" s="482"/>
      <c r="DV108" s="482"/>
      <c r="DW108" s="483"/>
    </row>
    <row r="109" spans="3:127" ht="20.25" customHeight="1">
      <c r="C109" s="481"/>
      <c r="D109" s="482"/>
      <c r="E109" s="482"/>
      <c r="F109" s="482"/>
      <c r="G109" s="482"/>
      <c r="H109" s="482"/>
      <c r="I109" s="482"/>
      <c r="J109" s="482"/>
      <c r="K109" s="482"/>
      <c r="L109" s="482"/>
      <c r="M109" s="482"/>
      <c r="N109" s="482"/>
      <c r="O109" s="482"/>
      <c r="P109" s="482"/>
      <c r="Q109" s="482"/>
      <c r="R109" s="482"/>
      <c r="S109" s="482"/>
      <c r="T109" s="482"/>
      <c r="U109" s="907"/>
      <c r="V109" s="907"/>
      <c r="W109" s="907"/>
      <c r="X109" s="907"/>
      <c r="Y109" s="907"/>
      <c r="Z109" s="907"/>
      <c r="AA109" s="907"/>
      <c r="AB109" s="907"/>
      <c r="AC109" s="907"/>
      <c r="AD109" s="907"/>
      <c r="AE109" s="907"/>
      <c r="AF109" s="907"/>
      <c r="AG109" s="907"/>
      <c r="AH109" s="907"/>
      <c r="AI109" s="907"/>
      <c r="AJ109" s="907"/>
      <c r="AK109" s="907"/>
      <c r="AL109" s="907"/>
      <c r="AM109" s="907"/>
      <c r="AN109" s="907"/>
      <c r="AO109" s="907"/>
      <c r="AP109" s="907"/>
      <c r="AQ109" s="907"/>
      <c r="AR109" s="907"/>
      <c r="AS109" s="907"/>
      <c r="AT109" s="907"/>
      <c r="AU109" s="907"/>
      <c r="AV109" s="907"/>
      <c r="AW109" s="907"/>
      <c r="AX109" s="907"/>
      <c r="AY109" s="907"/>
      <c r="AZ109" s="907"/>
      <c r="BA109" s="907"/>
      <c r="BB109" s="907"/>
      <c r="BC109" s="907"/>
      <c r="BD109" s="907"/>
      <c r="BE109" s="907"/>
      <c r="BF109" s="907"/>
      <c r="BG109" s="907"/>
      <c r="BH109" s="907"/>
      <c r="BI109" s="907"/>
      <c r="BJ109" s="907"/>
      <c r="BK109" s="907"/>
      <c r="BL109" s="907"/>
      <c r="BM109" s="907"/>
      <c r="BN109" s="907"/>
      <c r="BO109" s="907"/>
      <c r="BP109" s="907"/>
      <c r="BQ109" s="907"/>
      <c r="BR109" s="907"/>
      <c r="BS109" s="907"/>
      <c r="BT109" s="907"/>
      <c r="BU109" s="907"/>
      <c r="BV109" s="907"/>
      <c r="BW109" s="907"/>
      <c r="BX109" s="907"/>
      <c r="BY109" s="907"/>
      <c r="BZ109" s="907"/>
      <c r="CA109" s="907"/>
      <c r="CB109" s="907"/>
      <c r="CC109" s="907"/>
      <c r="CD109" s="907"/>
      <c r="CE109" s="907"/>
      <c r="CF109" s="907"/>
      <c r="CG109" s="907"/>
      <c r="CH109" s="907"/>
      <c r="CI109" s="907"/>
      <c r="CJ109" s="907"/>
      <c r="CK109" s="907"/>
      <c r="CL109" s="907"/>
      <c r="CM109" s="907"/>
      <c r="CN109" s="907"/>
      <c r="CO109" s="907"/>
      <c r="CP109" s="907"/>
      <c r="CQ109" s="907"/>
      <c r="CR109" s="907"/>
      <c r="CS109" s="907"/>
      <c r="CT109" s="907"/>
      <c r="CU109" s="907"/>
      <c r="CV109" s="907"/>
      <c r="CW109" s="907"/>
      <c r="CX109" s="907"/>
      <c r="CY109" s="907"/>
      <c r="CZ109" s="907"/>
      <c r="DA109" s="907"/>
      <c r="DB109" s="907"/>
      <c r="DC109" s="907"/>
      <c r="DD109" s="907"/>
      <c r="DE109" s="907"/>
      <c r="DF109" s="907"/>
      <c r="DG109" s="907"/>
      <c r="DH109" s="907"/>
      <c r="DI109" s="907"/>
      <c r="DJ109" s="907"/>
      <c r="DK109" s="907"/>
      <c r="DL109" s="907"/>
      <c r="DM109" s="907"/>
      <c r="DN109" s="907"/>
      <c r="DO109" s="907"/>
      <c r="DP109" s="907"/>
      <c r="DQ109" s="907"/>
      <c r="DR109" s="907"/>
      <c r="DW109" s="483"/>
    </row>
    <row r="110" spans="3:127" ht="20.25" customHeight="1">
      <c r="C110" s="481"/>
      <c r="D110" s="482"/>
      <c r="E110" s="482"/>
      <c r="F110" s="482"/>
      <c r="G110" s="482"/>
      <c r="H110" s="482"/>
      <c r="I110" s="482"/>
      <c r="J110" s="482"/>
      <c r="K110" s="482"/>
      <c r="L110" s="482"/>
      <c r="M110" s="482"/>
      <c r="N110" s="482"/>
      <c r="O110" s="482"/>
      <c r="P110" s="482"/>
      <c r="Q110" s="482"/>
      <c r="R110" s="482"/>
      <c r="S110" s="482"/>
      <c r="T110" s="482"/>
      <c r="U110" s="907"/>
      <c r="V110" s="907"/>
      <c r="W110" s="907"/>
      <c r="X110" s="907"/>
      <c r="Y110" s="907"/>
      <c r="Z110" s="907"/>
      <c r="AA110" s="907"/>
      <c r="AB110" s="907"/>
      <c r="AC110" s="907"/>
      <c r="AD110" s="907"/>
      <c r="AE110" s="907"/>
      <c r="AF110" s="907"/>
      <c r="AG110" s="907"/>
      <c r="AH110" s="907"/>
      <c r="AI110" s="907"/>
      <c r="AJ110" s="907"/>
      <c r="AK110" s="907"/>
      <c r="AL110" s="907"/>
      <c r="AM110" s="907"/>
      <c r="AN110" s="907"/>
      <c r="AO110" s="907"/>
      <c r="AP110" s="907"/>
      <c r="AQ110" s="907"/>
      <c r="AR110" s="907"/>
      <c r="AS110" s="907"/>
      <c r="AT110" s="907"/>
      <c r="AU110" s="907"/>
      <c r="AV110" s="907"/>
      <c r="AW110" s="907"/>
      <c r="AX110" s="907"/>
      <c r="AY110" s="907"/>
      <c r="AZ110" s="907"/>
      <c r="BA110" s="907"/>
      <c r="BB110" s="907"/>
      <c r="BC110" s="907"/>
      <c r="BD110" s="907"/>
      <c r="BE110" s="907"/>
      <c r="BF110" s="907"/>
      <c r="BG110" s="907"/>
      <c r="BH110" s="907"/>
      <c r="BI110" s="907"/>
      <c r="BJ110" s="907"/>
      <c r="BK110" s="907"/>
      <c r="BL110" s="907"/>
      <c r="BM110" s="907"/>
      <c r="BN110" s="907"/>
      <c r="BO110" s="907"/>
      <c r="BP110" s="907"/>
      <c r="BQ110" s="907"/>
      <c r="BR110" s="907"/>
      <c r="BS110" s="907"/>
      <c r="BT110" s="907"/>
      <c r="BU110" s="907"/>
      <c r="BV110" s="907"/>
      <c r="BW110" s="907"/>
      <c r="BX110" s="907"/>
      <c r="BY110" s="907"/>
      <c r="BZ110" s="907"/>
      <c r="CA110" s="907"/>
      <c r="CB110" s="907"/>
      <c r="CC110" s="907"/>
      <c r="CD110" s="907"/>
      <c r="CE110" s="907"/>
      <c r="CF110" s="907"/>
      <c r="CG110" s="907"/>
      <c r="CH110" s="907"/>
      <c r="CI110" s="907"/>
      <c r="CJ110" s="907"/>
      <c r="CK110" s="907"/>
      <c r="CL110" s="907"/>
      <c r="CM110" s="907"/>
      <c r="CN110" s="907"/>
      <c r="CO110" s="907"/>
      <c r="CP110" s="907"/>
      <c r="CQ110" s="907"/>
      <c r="CR110" s="907"/>
      <c r="CS110" s="907"/>
      <c r="CT110" s="907"/>
      <c r="CU110" s="907"/>
      <c r="CV110" s="907"/>
      <c r="CW110" s="907"/>
      <c r="CX110" s="907"/>
      <c r="CY110" s="907"/>
      <c r="CZ110" s="907"/>
      <c r="DA110" s="907"/>
      <c r="DB110" s="907"/>
      <c r="DC110" s="907"/>
      <c r="DD110" s="907"/>
      <c r="DE110" s="907"/>
      <c r="DF110" s="907"/>
      <c r="DG110" s="907"/>
      <c r="DH110" s="907"/>
      <c r="DI110" s="907"/>
      <c r="DJ110" s="907"/>
      <c r="DK110" s="907"/>
      <c r="DL110" s="907"/>
      <c r="DM110" s="907"/>
      <c r="DN110" s="907"/>
      <c r="DO110" s="907"/>
      <c r="DP110" s="907"/>
      <c r="DQ110" s="907"/>
      <c r="DR110" s="907"/>
      <c r="DW110" s="483"/>
    </row>
    <row r="111" spans="3:127" ht="20.25" customHeight="1">
      <c r="C111" s="481"/>
      <c r="D111" s="482"/>
      <c r="E111" s="482"/>
      <c r="F111" s="482"/>
      <c r="G111" s="482"/>
      <c r="H111" s="482"/>
      <c r="I111" s="482"/>
      <c r="J111" s="482"/>
      <c r="K111" s="482"/>
      <c r="L111" s="482"/>
      <c r="M111" s="482"/>
      <c r="N111" s="482"/>
      <c r="O111" s="482"/>
      <c r="P111" s="482"/>
      <c r="Q111" s="482"/>
      <c r="R111" s="482"/>
      <c r="S111" s="482"/>
      <c r="T111" s="482"/>
      <c r="U111" s="907"/>
      <c r="V111" s="907"/>
      <c r="W111" s="907"/>
      <c r="X111" s="907"/>
      <c r="Y111" s="907"/>
      <c r="Z111" s="907"/>
      <c r="AA111" s="907"/>
      <c r="AB111" s="907"/>
      <c r="AC111" s="907"/>
      <c r="AD111" s="907"/>
      <c r="AE111" s="907"/>
      <c r="AF111" s="907"/>
      <c r="AG111" s="907"/>
      <c r="AH111" s="907"/>
      <c r="AI111" s="907"/>
      <c r="AJ111" s="907"/>
      <c r="AK111" s="907"/>
      <c r="AL111" s="907"/>
      <c r="AM111" s="907"/>
      <c r="AN111" s="907"/>
      <c r="AO111" s="907"/>
      <c r="AP111" s="907"/>
      <c r="AQ111" s="907"/>
      <c r="AR111" s="907"/>
      <c r="AS111" s="907"/>
      <c r="AT111" s="907"/>
      <c r="AU111" s="907"/>
      <c r="AV111" s="907"/>
      <c r="AW111" s="907"/>
      <c r="AX111" s="907"/>
      <c r="AY111" s="907"/>
      <c r="AZ111" s="907"/>
      <c r="BA111" s="907"/>
      <c r="BB111" s="907"/>
      <c r="BC111" s="907"/>
      <c r="BD111" s="907"/>
      <c r="BE111" s="907"/>
      <c r="BF111" s="907"/>
      <c r="BG111" s="907"/>
      <c r="BH111" s="907"/>
      <c r="BI111" s="907"/>
      <c r="BJ111" s="907"/>
      <c r="BK111" s="907"/>
      <c r="BL111" s="907"/>
      <c r="BM111" s="907"/>
      <c r="BN111" s="907"/>
      <c r="BO111" s="907"/>
      <c r="BP111" s="907"/>
      <c r="BQ111" s="907"/>
      <c r="BR111" s="907"/>
      <c r="BS111" s="907"/>
      <c r="BT111" s="907"/>
      <c r="BU111" s="907"/>
      <c r="BV111" s="907"/>
      <c r="BW111" s="907"/>
      <c r="BX111" s="907"/>
      <c r="BY111" s="907"/>
      <c r="BZ111" s="907"/>
      <c r="CA111" s="907"/>
      <c r="CB111" s="907"/>
      <c r="CC111" s="907"/>
      <c r="CD111" s="907"/>
      <c r="CE111" s="907"/>
      <c r="CF111" s="907"/>
      <c r="CG111" s="907"/>
      <c r="CH111" s="907"/>
      <c r="CI111" s="907"/>
      <c r="CJ111" s="907"/>
      <c r="CK111" s="907"/>
      <c r="CL111" s="907"/>
      <c r="CM111" s="907"/>
      <c r="CN111" s="907"/>
      <c r="CO111" s="907"/>
      <c r="CP111" s="907"/>
      <c r="CQ111" s="907"/>
      <c r="CR111" s="907"/>
      <c r="CS111" s="907"/>
      <c r="CT111" s="907"/>
      <c r="CU111" s="907"/>
      <c r="CV111" s="907"/>
      <c r="CW111" s="907"/>
      <c r="CX111" s="907"/>
      <c r="CY111" s="907"/>
      <c r="CZ111" s="907"/>
      <c r="DA111" s="907"/>
      <c r="DB111" s="907"/>
      <c r="DC111" s="907"/>
      <c r="DD111" s="907"/>
      <c r="DE111" s="907"/>
      <c r="DF111" s="907"/>
      <c r="DG111" s="907"/>
      <c r="DH111" s="907"/>
      <c r="DI111" s="907"/>
      <c r="DJ111" s="907"/>
      <c r="DK111" s="907"/>
      <c r="DL111" s="907"/>
      <c r="DM111" s="907"/>
      <c r="DN111" s="907"/>
      <c r="DO111" s="907"/>
      <c r="DP111" s="907"/>
      <c r="DQ111" s="907"/>
      <c r="DR111" s="907"/>
      <c r="DW111" s="483"/>
    </row>
    <row r="112" spans="3:127" ht="20.25" customHeight="1">
      <c r="C112" s="481"/>
      <c r="D112" s="482"/>
      <c r="E112" s="482"/>
      <c r="F112" s="482"/>
      <c r="G112" s="482"/>
      <c r="H112" s="482"/>
      <c r="I112" s="482"/>
      <c r="J112" s="482"/>
      <c r="K112" s="482"/>
      <c r="L112" s="482"/>
      <c r="M112" s="482"/>
      <c r="N112" s="482"/>
      <c r="O112" s="482"/>
      <c r="P112" s="482"/>
      <c r="Q112" s="482"/>
      <c r="R112" s="482"/>
      <c r="S112" s="482"/>
      <c r="T112" s="482"/>
      <c r="U112" s="907"/>
      <c r="V112" s="907"/>
      <c r="W112" s="907"/>
      <c r="X112" s="907"/>
      <c r="Y112" s="907"/>
      <c r="Z112" s="907"/>
      <c r="AA112" s="907"/>
      <c r="AB112" s="907"/>
      <c r="AC112" s="907"/>
      <c r="AD112" s="907"/>
      <c r="AE112" s="907"/>
      <c r="AF112" s="907"/>
      <c r="AG112" s="907"/>
      <c r="AH112" s="907"/>
      <c r="AI112" s="907"/>
      <c r="AJ112" s="907"/>
      <c r="AK112" s="907"/>
      <c r="AL112" s="907"/>
      <c r="AM112" s="907"/>
      <c r="AN112" s="907"/>
      <c r="AO112" s="907"/>
      <c r="AP112" s="907"/>
      <c r="AQ112" s="907"/>
      <c r="AR112" s="907"/>
      <c r="AS112" s="907"/>
      <c r="AT112" s="907"/>
      <c r="AU112" s="907"/>
      <c r="AV112" s="907"/>
      <c r="AW112" s="907"/>
      <c r="AX112" s="907"/>
      <c r="AY112" s="907"/>
      <c r="AZ112" s="907"/>
      <c r="BA112" s="907"/>
      <c r="BB112" s="907"/>
      <c r="BC112" s="907"/>
      <c r="BD112" s="907"/>
      <c r="BE112" s="907"/>
      <c r="BF112" s="907"/>
      <c r="BG112" s="907"/>
      <c r="BH112" s="907"/>
      <c r="BI112" s="907"/>
      <c r="BJ112" s="907"/>
      <c r="BK112" s="907"/>
      <c r="BL112" s="907"/>
      <c r="BM112" s="907"/>
      <c r="BN112" s="907"/>
      <c r="BO112" s="907"/>
      <c r="BP112" s="907"/>
      <c r="BQ112" s="907"/>
      <c r="BR112" s="907"/>
      <c r="BS112" s="907"/>
      <c r="BT112" s="907"/>
      <c r="BU112" s="907"/>
      <c r="BV112" s="907"/>
      <c r="BW112" s="907"/>
      <c r="BX112" s="907"/>
      <c r="BY112" s="907"/>
      <c r="BZ112" s="907"/>
      <c r="CA112" s="907"/>
      <c r="CB112" s="907"/>
      <c r="CC112" s="907"/>
      <c r="CD112" s="907"/>
      <c r="CE112" s="907"/>
      <c r="CF112" s="907"/>
      <c r="CG112" s="907"/>
      <c r="CH112" s="907"/>
      <c r="CI112" s="907"/>
      <c r="CJ112" s="907"/>
      <c r="CK112" s="907"/>
      <c r="CL112" s="907"/>
      <c r="CM112" s="907"/>
      <c r="CN112" s="907"/>
      <c r="CO112" s="907"/>
      <c r="CP112" s="907"/>
      <c r="CQ112" s="907"/>
      <c r="CR112" s="907"/>
      <c r="CS112" s="907"/>
      <c r="CT112" s="907"/>
      <c r="CU112" s="907"/>
      <c r="CV112" s="907"/>
      <c r="CW112" s="907"/>
      <c r="CX112" s="907"/>
      <c r="CY112" s="907"/>
      <c r="CZ112" s="907"/>
      <c r="DA112" s="907"/>
      <c r="DB112" s="907"/>
      <c r="DC112" s="907"/>
      <c r="DD112" s="907"/>
      <c r="DE112" s="907"/>
      <c r="DF112" s="907"/>
      <c r="DG112" s="907"/>
      <c r="DH112" s="907"/>
      <c r="DI112" s="907"/>
      <c r="DJ112" s="907"/>
      <c r="DK112" s="907"/>
      <c r="DL112" s="907"/>
      <c r="DM112" s="907"/>
      <c r="DN112" s="907"/>
      <c r="DO112" s="907"/>
      <c r="DP112" s="907"/>
      <c r="DQ112" s="907"/>
      <c r="DR112" s="907"/>
      <c r="DW112" s="483"/>
    </row>
    <row r="113" spans="3:127" ht="20.25" customHeight="1">
      <c r="C113" s="481"/>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c r="AQ113" s="482"/>
      <c r="AR113" s="482"/>
      <c r="AS113" s="482"/>
      <c r="AT113" s="482"/>
      <c r="AU113" s="482"/>
      <c r="AV113" s="482"/>
      <c r="AW113" s="482"/>
      <c r="AX113" s="482"/>
      <c r="AY113" s="482"/>
      <c r="AZ113" s="482"/>
      <c r="BA113" s="482"/>
      <c r="BB113" s="482"/>
      <c r="BC113" s="482"/>
      <c r="BD113" s="482"/>
      <c r="BE113" s="482"/>
      <c r="BF113" s="482"/>
      <c r="BG113" s="482"/>
      <c r="BH113" s="482"/>
      <c r="BI113" s="482"/>
      <c r="BJ113" s="482"/>
      <c r="BK113" s="482"/>
      <c r="BL113" s="482"/>
      <c r="BM113" s="482"/>
      <c r="BN113" s="482"/>
      <c r="BO113" s="482"/>
      <c r="BP113" s="482"/>
      <c r="BQ113" s="482"/>
      <c r="BR113" s="482"/>
      <c r="BS113" s="482"/>
      <c r="BT113" s="482"/>
      <c r="BU113" s="482"/>
      <c r="BV113" s="482"/>
      <c r="BW113" s="482"/>
      <c r="BX113" s="482"/>
      <c r="BY113" s="482"/>
      <c r="BZ113" s="482"/>
      <c r="CA113" s="482"/>
      <c r="CB113" s="482"/>
      <c r="CC113" s="482"/>
      <c r="CD113" s="482"/>
      <c r="CE113" s="482"/>
      <c r="CF113" s="482"/>
      <c r="CG113" s="482"/>
      <c r="CH113" s="482"/>
      <c r="CI113" s="482"/>
      <c r="CJ113" s="482"/>
      <c r="CK113" s="482"/>
      <c r="CL113" s="482"/>
      <c r="CM113" s="482"/>
      <c r="CN113" s="482"/>
      <c r="CO113" s="482"/>
      <c r="CP113" s="482"/>
      <c r="CQ113" s="482"/>
      <c r="CR113" s="482"/>
      <c r="CS113" s="482"/>
      <c r="CT113" s="482"/>
      <c r="CU113" s="482"/>
      <c r="CV113" s="482"/>
      <c r="CW113" s="482"/>
      <c r="CX113" s="482"/>
      <c r="CY113" s="482"/>
      <c r="CZ113" s="482"/>
      <c r="DA113" s="482"/>
      <c r="DB113" s="482"/>
      <c r="DC113" s="482"/>
      <c r="DD113" s="482"/>
      <c r="DE113" s="482"/>
      <c r="DF113" s="482"/>
      <c r="DG113" s="482"/>
      <c r="DH113" s="482"/>
      <c r="DI113" s="482"/>
      <c r="DJ113" s="482"/>
      <c r="DK113" s="482"/>
      <c r="DL113" s="482"/>
      <c r="DM113" s="482"/>
      <c r="DN113" s="482"/>
      <c r="DO113" s="482"/>
      <c r="DP113" s="482"/>
      <c r="DQ113" s="482"/>
      <c r="DR113" s="482"/>
      <c r="DS113" s="482"/>
      <c r="DT113" s="482"/>
      <c r="DU113" s="482"/>
      <c r="DV113" s="482"/>
      <c r="DW113" s="483"/>
    </row>
    <row r="114" spans="3:127" ht="20.25" customHeight="1">
      <c r="C114" s="481"/>
      <c r="D114" s="482"/>
      <c r="E114" s="482"/>
      <c r="F114" s="482"/>
      <c r="G114" s="482"/>
      <c r="H114" s="482"/>
      <c r="I114" s="482"/>
      <c r="J114" s="482"/>
      <c r="K114" s="482"/>
      <c r="L114" s="482"/>
      <c r="M114" s="482"/>
      <c r="N114" s="482"/>
      <c r="O114" s="482"/>
      <c r="P114" s="482"/>
      <c r="Q114" s="482"/>
      <c r="R114" s="482"/>
      <c r="S114" s="482"/>
      <c r="T114" s="482"/>
      <c r="U114" s="482"/>
      <c r="DT114" s="482"/>
      <c r="DU114" s="482"/>
      <c r="DV114" s="482"/>
      <c r="DW114" s="483"/>
    </row>
    <row r="115" spans="3:127" ht="20.25" customHeight="1">
      <c r="C115" s="481"/>
      <c r="D115" s="482"/>
      <c r="E115" s="482"/>
      <c r="F115" s="482"/>
      <c r="G115" s="482"/>
      <c r="H115" s="482"/>
      <c r="I115" s="482"/>
      <c r="J115" s="482"/>
      <c r="K115" s="482"/>
      <c r="L115" s="482"/>
      <c r="M115" s="482"/>
      <c r="N115" s="482"/>
      <c r="O115" s="482"/>
      <c r="P115" s="482"/>
      <c r="Q115" s="482"/>
      <c r="R115" s="482"/>
      <c r="S115" s="482"/>
      <c r="T115" s="482"/>
      <c r="U115" s="482"/>
      <c r="DU115" s="482"/>
      <c r="DV115" s="482"/>
      <c r="DW115" s="483"/>
    </row>
    <row r="116" spans="3:127" ht="20.25" customHeight="1">
      <c r="C116" s="481"/>
      <c r="D116" s="482"/>
      <c r="E116" s="482"/>
      <c r="F116" s="482"/>
      <c r="G116" s="482"/>
      <c r="H116" s="482"/>
      <c r="I116" s="482"/>
      <c r="J116" s="482"/>
      <c r="K116" s="482"/>
      <c r="L116" s="482"/>
      <c r="M116" s="482"/>
      <c r="N116" s="482"/>
      <c r="O116" s="482"/>
      <c r="P116" s="482"/>
      <c r="Q116" s="482"/>
      <c r="R116" s="482"/>
      <c r="S116" s="482"/>
      <c r="T116" s="482"/>
      <c r="U116" s="482"/>
      <c r="DU116" s="482"/>
      <c r="DV116" s="482"/>
      <c r="DW116" s="483"/>
    </row>
    <row r="117" spans="3:127" ht="20.25" customHeight="1">
      <c r="C117" s="481"/>
      <c r="D117" s="482"/>
      <c r="E117" s="482"/>
      <c r="F117" s="482"/>
      <c r="G117" s="482"/>
      <c r="H117" s="482"/>
      <c r="I117" s="482"/>
      <c r="J117" s="482"/>
      <c r="K117" s="482"/>
      <c r="L117" s="482"/>
      <c r="M117" s="482"/>
      <c r="N117" s="482"/>
      <c r="O117" s="482"/>
      <c r="P117" s="482"/>
      <c r="Q117" s="482"/>
      <c r="R117" s="482"/>
      <c r="S117" s="482"/>
      <c r="T117" s="482"/>
      <c r="U117" s="482"/>
      <c r="DU117" s="482"/>
      <c r="DV117" s="482"/>
      <c r="DW117" s="483"/>
    </row>
    <row r="118" spans="3:127" ht="20.25" customHeight="1">
      <c r="C118" s="485"/>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486"/>
      <c r="AK118" s="486"/>
      <c r="AL118" s="486"/>
      <c r="AM118" s="486"/>
      <c r="AN118" s="486"/>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c r="BN118" s="486"/>
      <c r="BO118" s="486"/>
      <c r="BP118" s="486"/>
      <c r="BQ118" s="486"/>
      <c r="BR118" s="486"/>
      <c r="BS118" s="486"/>
      <c r="BT118" s="486"/>
      <c r="BU118" s="486"/>
      <c r="BV118" s="486"/>
      <c r="BW118" s="486"/>
      <c r="BX118" s="486"/>
      <c r="BY118" s="486"/>
      <c r="BZ118" s="486"/>
      <c r="CA118" s="486"/>
      <c r="CB118" s="486"/>
      <c r="CC118" s="486"/>
      <c r="CD118" s="486"/>
      <c r="CE118" s="486"/>
      <c r="CF118" s="486"/>
      <c r="CG118" s="486"/>
      <c r="CH118" s="486"/>
      <c r="CI118" s="486"/>
      <c r="CJ118" s="486"/>
      <c r="CK118" s="486"/>
      <c r="CL118" s="486"/>
      <c r="CM118" s="486"/>
      <c r="CN118" s="486"/>
      <c r="CO118" s="486"/>
      <c r="CP118" s="486"/>
      <c r="CQ118" s="486"/>
      <c r="CR118" s="486"/>
      <c r="CS118" s="486"/>
      <c r="CT118" s="486"/>
      <c r="CU118" s="486"/>
      <c r="CV118" s="486"/>
      <c r="CW118" s="486"/>
      <c r="CX118" s="486"/>
      <c r="CY118" s="486"/>
      <c r="CZ118" s="486"/>
      <c r="DA118" s="486"/>
      <c r="DB118" s="486"/>
      <c r="DC118" s="486"/>
      <c r="DD118" s="486"/>
      <c r="DE118" s="486"/>
      <c r="DF118" s="486"/>
      <c r="DG118" s="486"/>
      <c r="DH118" s="486"/>
      <c r="DI118" s="486"/>
      <c r="DJ118" s="486"/>
      <c r="DK118" s="486"/>
      <c r="DL118" s="486"/>
      <c r="DM118" s="486"/>
      <c r="DN118" s="486"/>
      <c r="DO118" s="486"/>
      <c r="DP118" s="486"/>
      <c r="DQ118" s="486"/>
      <c r="DR118" s="486"/>
      <c r="DS118" s="486"/>
      <c r="DT118" s="486"/>
      <c r="DU118" s="486"/>
      <c r="DV118" s="486"/>
      <c r="DW118" s="487"/>
    </row>
    <row r="119" spans="3:127" ht="20.25" customHeight="1"/>
    <row r="120" spans="3:127" ht="20.25" customHeight="1"/>
    <row r="121" spans="3:127" ht="20.25" customHeight="1"/>
    <row r="122" spans="3:127" ht="20.25" customHeight="1">
      <c r="BH122" s="2464" t="s">
        <v>610</v>
      </c>
      <c r="BI122" s="2464"/>
      <c r="BJ122" s="2464"/>
      <c r="BK122" s="2464"/>
      <c r="BL122" s="2464"/>
      <c r="BM122" s="2358">
        <v>1</v>
      </c>
      <c r="BN122" s="2358"/>
      <c r="BO122" s="2358"/>
      <c r="BP122" s="2358"/>
      <c r="BQ122" s="2358"/>
      <c r="BR122" s="2465" t="s">
        <v>610</v>
      </c>
      <c r="BS122" s="2465"/>
      <c r="BT122" s="2465"/>
      <c r="BU122" s="2465"/>
      <c r="BV122" s="2465"/>
    </row>
    <row r="123" spans="3:127" ht="19.5" customHeight="1"/>
    <row r="124" spans="3:127" ht="19.5" customHeight="1">
      <c r="AK124" s="2358" t="s">
        <v>448</v>
      </c>
      <c r="AL124" s="2358"/>
      <c r="AM124" s="2358"/>
      <c r="AN124" s="2358"/>
      <c r="AO124" s="2358"/>
      <c r="AP124" s="2358"/>
      <c r="AQ124" s="2358"/>
      <c r="AR124" s="2358"/>
      <c r="AS124" s="2358"/>
      <c r="AT124" s="2358"/>
      <c r="AU124" s="2358"/>
      <c r="AV124" s="2358"/>
      <c r="AW124" s="2358"/>
      <c r="AX124" s="2358"/>
      <c r="AY124" s="2358"/>
      <c r="AZ124" s="2358"/>
      <c r="BA124" s="2358"/>
      <c r="BB124" s="2358"/>
      <c r="BC124" s="2358"/>
      <c r="BD124" s="2358"/>
      <c r="BE124" s="2358"/>
      <c r="BF124" s="2358"/>
      <c r="BG124" s="2358"/>
      <c r="BH124" s="2358"/>
      <c r="BI124" s="2358"/>
      <c r="BJ124" s="2358"/>
      <c r="BK124" s="2358"/>
      <c r="BL124" s="2358"/>
      <c r="BM124" s="2358"/>
      <c r="BN124" s="2358"/>
      <c r="BO124" s="2358"/>
      <c r="BP124" s="2358"/>
      <c r="BQ124" s="2358"/>
      <c r="BR124" s="2358"/>
      <c r="BS124" s="2358"/>
      <c r="BT124" s="2358"/>
      <c r="BU124" s="2358"/>
      <c r="BV124" s="2358"/>
      <c r="BW124" s="2358"/>
      <c r="BX124" s="2358"/>
      <c r="BY124" s="2358"/>
      <c r="BZ124" s="2358"/>
      <c r="CA124" s="2358"/>
      <c r="CB124" s="2358"/>
      <c r="CC124" s="2358"/>
      <c r="CD124" s="2358"/>
      <c r="CE124" s="2358"/>
      <c r="CF124" s="2358"/>
      <c r="CG124" s="2358"/>
      <c r="CH124" s="2358"/>
      <c r="CI124" s="2358"/>
    </row>
    <row r="125" spans="3:127" ht="19.5" customHeight="1">
      <c r="AK125" s="2358"/>
      <c r="AL125" s="2358"/>
      <c r="AM125" s="2358"/>
      <c r="AN125" s="2358"/>
      <c r="AO125" s="2358"/>
      <c r="AP125" s="2358"/>
      <c r="AQ125" s="2358"/>
      <c r="AR125" s="2358"/>
      <c r="AS125" s="2358"/>
      <c r="AT125" s="2358"/>
      <c r="AU125" s="2358"/>
      <c r="AV125" s="2358"/>
      <c r="AW125" s="2358"/>
      <c r="AX125" s="2358"/>
      <c r="AY125" s="2358"/>
      <c r="AZ125" s="2358"/>
      <c r="BA125" s="2358"/>
      <c r="BB125" s="2358"/>
      <c r="BC125" s="2358"/>
      <c r="BD125" s="2358"/>
      <c r="BE125" s="2358"/>
      <c r="BF125" s="2358"/>
      <c r="BG125" s="2358"/>
      <c r="BH125" s="2358"/>
      <c r="BI125" s="2358"/>
      <c r="BJ125" s="2358"/>
      <c r="BK125" s="2358"/>
      <c r="BL125" s="2358"/>
      <c r="BM125" s="2358"/>
      <c r="BN125" s="2358"/>
      <c r="BO125" s="2358"/>
      <c r="BP125" s="2358"/>
      <c r="BQ125" s="2358"/>
      <c r="BR125" s="2358"/>
      <c r="BS125" s="2358"/>
      <c r="BT125" s="2358"/>
      <c r="BU125" s="2358"/>
      <c r="BV125" s="2358"/>
      <c r="BW125" s="2358"/>
      <c r="BX125" s="2358"/>
      <c r="BY125" s="2358"/>
      <c r="BZ125" s="2358"/>
      <c r="CA125" s="2358"/>
      <c r="CB125" s="2358"/>
      <c r="CC125" s="2358"/>
      <c r="CD125" s="2358"/>
      <c r="CE125" s="2358"/>
      <c r="CF125" s="2358"/>
      <c r="CG125" s="2358"/>
      <c r="CH125" s="2358"/>
      <c r="CI125" s="2358"/>
    </row>
    <row r="126" spans="3:127" ht="19.5" customHeight="1"/>
    <row r="127" spans="3:127" ht="19.5" customHeight="1">
      <c r="D127" s="476" t="s">
        <v>449</v>
      </c>
      <c r="CZ127" s="2358" t="s">
        <v>458</v>
      </c>
      <c r="DA127" s="2358"/>
      <c r="DB127" s="2358"/>
      <c r="DC127" s="2358"/>
      <c r="DD127" s="2358"/>
      <c r="DE127" s="2358"/>
      <c r="DF127" s="2358"/>
      <c r="DG127" s="2358"/>
      <c r="DH127" s="2358"/>
      <c r="DI127" s="2358"/>
      <c r="DJ127" s="2358"/>
      <c r="DK127" s="477"/>
      <c r="DL127" s="477"/>
      <c r="DM127" s="477"/>
      <c r="DN127" s="477"/>
      <c r="DO127" s="477"/>
      <c r="DP127" s="477"/>
      <c r="DQ127" s="477"/>
      <c r="DR127" s="477"/>
      <c r="DS127" s="477"/>
      <c r="DT127" s="477"/>
    </row>
    <row r="128" spans="3:127" ht="19.5" customHeight="1">
      <c r="CZ128" s="619"/>
      <c r="DA128" s="619"/>
      <c r="DB128" s="619"/>
      <c r="DC128" s="619"/>
      <c r="DD128" s="619"/>
      <c r="DE128" s="619"/>
      <c r="DF128" s="619"/>
      <c r="DG128" s="619"/>
      <c r="DH128" s="619"/>
      <c r="DI128" s="619"/>
      <c r="DJ128" s="619"/>
      <c r="DK128" s="619"/>
      <c r="DL128" s="619"/>
      <c r="DM128" s="619"/>
      <c r="DN128" s="619"/>
      <c r="DO128" s="619"/>
      <c r="DP128" s="619"/>
      <c r="DQ128" s="619"/>
      <c r="DR128" s="619"/>
      <c r="DS128" s="619"/>
      <c r="DT128" s="619"/>
    </row>
    <row r="129" spans="4:114" ht="19.5" customHeight="1"/>
    <row r="130" spans="4:114" ht="19.5" customHeight="1">
      <c r="D130" s="476" t="s">
        <v>450</v>
      </c>
      <c r="CZ130" s="2620">
        <f>BM221</f>
        <v>3</v>
      </c>
      <c r="DA130" s="2620"/>
      <c r="DB130" s="2620"/>
      <c r="DC130" s="2620"/>
      <c r="DD130" s="2620"/>
      <c r="DE130" s="2620"/>
      <c r="DF130" s="2620"/>
      <c r="DG130" s="2620"/>
      <c r="DH130" s="2620"/>
      <c r="DI130" s="2620"/>
      <c r="DJ130" s="2620"/>
    </row>
    <row r="131" spans="4:114" ht="19.5" customHeight="1"/>
    <row r="132" spans="4:114" ht="19.5" customHeight="1">
      <c r="D132" s="476" t="s">
        <v>1822</v>
      </c>
      <c r="CY132" s="477"/>
      <c r="CZ132" s="2620">
        <f>BM319</f>
        <v>5</v>
      </c>
      <c r="DA132" s="2620"/>
      <c r="DB132" s="2620"/>
      <c r="DC132" s="2620"/>
      <c r="DD132" s="2620"/>
      <c r="DE132" s="2620"/>
      <c r="DF132" s="2620"/>
      <c r="DG132" s="2620"/>
      <c r="DH132" s="2620"/>
      <c r="DI132" s="2620"/>
      <c r="DJ132" s="2620"/>
    </row>
    <row r="133" spans="4:114" ht="19.5" customHeight="1">
      <c r="CY133" s="477"/>
    </row>
    <row r="134" spans="4:114" ht="19.5" customHeight="1">
      <c r="D134" s="476" t="s">
        <v>452</v>
      </c>
      <c r="CY134" s="477"/>
      <c r="CZ134" s="2845" t="s">
        <v>1826</v>
      </c>
      <c r="DA134" s="2845"/>
      <c r="DB134" s="2845"/>
      <c r="DC134" s="2845"/>
      <c r="DD134" s="2845"/>
      <c r="DE134" s="2845"/>
      <c r="DF134" s="2845"/>
      <c r="DG134" s="2845"/>
      <c r="DH134" s="2845"/>
      <c r="DI134" s="2845"/>
      <c r="DJ134" s="2845"/>
    </row>
    <row r="135" spans="4:114" ht="19.5" customHeight="1">
      <c r="CY135" s="477"/>
    </row>
    <row r="136" spans="4:114" ht="19.5" customHeight="1">
      <c r="D136" s="476" t="s">
        <v>631</v>
      </c>
      <c r="CY136" s="477"/>
      <c r="CZ136" s="2845" t="s">
        <v>1826</v>
      </c>
      <c r="DA136" s="2845"/>
      <c r="DB136" s="2845"/>
      <c r="DC136" s="2845"/>
      <c r="DD136" s="2845"/>
      <c r="DE136" s="2845"/>
      <c r="DF136" s="2845"/>
      <c r="DG136" s="2845"/>
      <c r="DH136" s="2845"/>
      <c r="DI136" s="2845"/>
      <c r="DJ136" s="2845"/>
    </row>
    <row r="137" spans="4:114" ht="19.5" customHeight="1">
      <c r="CY137" s="477"/>
    </row>
    <row r="138" spans="4:114" ht="19.5" customHeight="1">
      <c r="D138" s="476" t="s">
        <v>453</v>
      </c>
      <c r="CY138" s="477"/>
      <c r="CZ138" s="2620">
        <f>BM473</f>
        <v>6</v>
      </c>
      <c r="DA138" s="2620"/>
      <c r="DB138" s="2620"/>
      <c r="DC138" s="2620"/>
      <c r="DD138" s="2620"/>
      <c r="DE138" s="2620"/>
      <c r="DF138" s="2620"/>
      <c r="DG138" s="2620"/>
      <c r="DH138" s="2620"/>
      <c r="DI138" s="2620"/>
      <c r="DJ138" s="2620"/>
    </row>
    <row r="139" spans="4:114" ht="19.5" customHeight="1">
      <c r="CY139" s="477"/>
      <c r="CZ139" s="621"/>
      <c r="DA139" s="621"/>
      <c r="DB139" s="621"/>
      <c r="DC139" s="621"/>
      <c r="DD139" s="621"/>
      <c r="DE139" s="621"/>
      <c r="DF139" s="621"/>
      <c r="DG139" s="621"/>
      <c r="DH139" s="621"/>
      <c r="DI139" s="621"/>
      <c r="DJ139" s="621"/>
    </row>
    <row r="140" spans="4:114" ht="19.5" customHeight="1">
      <c r="CY140" s="477"/>
      <c r="CZ140" s="621"/>
      <c r="DA140" s="621"/>
      <c r="DB140" s="621"/>
      <c r="DC140" s="621"/>
      <c r="DD140" s="621"/>
      <c r="DE140" s="621"/>
      <c r="DF140" s="621"/>
      <c r="DG140" s="621"/>
      <c r="DH140" s="621"/>
      <c r="DI140" s="621"/>
      <c r="DJ140" s="621"/>
    </row>
    <row r="141" spans="4:114" ht="19.5" customHeight="1">
      <c r="CY141" s="477"/>
    </row>
    <row r="142" spans="4:114" ht="19.5" customHeight="1">
      <c r="D142" s="476" t="s">
        <v>454</v>
      </c>
      <c r="CY142" s="477"/>
      <c r="CZ142" s="2620">
        <f>BM530</f>
        <v>7</v>
      </c>
      <c r="DA142" s="2620"/>
      <c r="DB142" s="2620"/>
      <c r="DC142" s="2620"/>
      <c r="DD142" s="2620"/>
      <c r="DE142" s="2620"/>
      <c r="DF142" s="2620"/>
      <c r="DG142" s="2620"/>
      <c r="DH142" s="2620"/>
      <c r="DI142" s="2620"/>
      <c r="DJ142" s="2620"/>
    </row>
    <row r="143" spans="4:114" ht="19.5" customHeight="1">
      <c r="CY143" s="477"/>
    </row>
    <row r="144" spans="4:114" ht="19.5" customHeight="1">
      <c r="CY144" s="477"/>
    </row>
    <row r="145" spans="4:114" ht="19.5" customHeight="1">
      <c r="T145" s="2465" t="s">
        <v>798</v>
      </c>
      <c r="U145" s="2465"/>
      <c r="V145" s="2465"/>
      <c r="W145" s="2465"/>
      <c r="X145" s="2807" t="str">
        <f>AV532</f>
        <v>４）  □□工</v>
      </c>
      <c r="Y145" s="2807"/>
      <c r="Z145" s="2807"/>
      <c r="AA145" s="2807"/>
      <c r="AB145" s="2807"/>
      <c r="AC145" s="2807"/>
      <c r="AD145" s="2807"/>
      <c r="AE145" s="2807"/>
      <c r="AF145" s="2807"/>
      <c r="AG145" s="2807"/>
      <c r="AH145" s="2807"/>
      <c r="AI145" s="2807"/>
      <c r="AJ145" s="2807"/>
      <c r="AK145" s="2807"/>
      <c r="AL145" s="2807"/>
      <c r="AM145" s="2807"/>
      <c r="AN145" s="2807"/>
      <c r="AO145" s="2807"/>
      <c r="AP145" s="2807"/>
      <c r="AQ145" s="2807"/>
      <c r="AR145" s="2807"/>
      <c r="AS145" s="2807"/>
      <c r="AT145" s="2807"/>
      <c r="AU145" s="2807"/>
      <c r="AV145" s="2807"/>
      <c r="AW145" s="2807"/>
      <c r="AX145" s="2807"/>
      <c r="AY145" s="2807"/>
      <c r="AZ145" s="2807"/>
      <c r="BA145" s="2807"/>
      <c r="BB145" s="2807"/>
      <c r="BC145" s="2807"/>
      <c r="BD145" s="2807"/>
      <c r="BE145" s="2807"/>
      <c r="BF145" s="2807"/>
      <c r="BG145" s="2807"/>
      <c r="BH145" s="2807"/>
      <c r="BI145" s="2807"/>
      <c r="BJ145" s="2807"/>
      <c r="BK145" s="2807"/>
      <c r="BL145" s="2807"/>
      <c r="CY145" s="477"/>
      <c r="CZ145" s="2845">
        <f>BM586</f>
        <v>8</v>
      </c>
      <c r="DA145" s="2845"/>
      <c r="DB145" s="2845"/>
      <c r="DC145" s="2845"/>
      <c r="DD145" s="2845"/>
      <c r="DE145" s="2845"/>
      <c r="DF145" s="2845"/>
      <c r="DG145" s="2845"/>
      <c r="DH145" s="2845"/>
      <c r="DI145" s="2845"/>
      <c r="DJ145" s="2845"/>
    </row>
    <row r="146" spans="4:114" ht="19.5" customHeight="1">
      <c r="CY146" s="477"/>
    </row>
    <row r="147" spans="4:114" ht="19.5" customHeight="1">
      <c r="CY147" s="477"/>
    </row>
    <row r="148" spans="4:114" ht="19.5" customHeight="1">
      <c r="D148" s="476" t="s">
        <v>611</v>
      </c>
      <c r="CY148" s="477"/>
      <c r="CZ148" s="2845" t="s">
        <v>1826</v>
      </c>
      <c r="DA148" s="2845"/>
      <c r="DB148" s="2845"/>
      <c r="DC148" s="2845"/>
      <c r="DD148" s="2845"/>
      <c r="DE148" s="2845"/>
      <c r="DF148" s="2845"/>
      <c r="DG148" s="2845"/>
      <c r="DH148" s="2845"/>
      <c r="DI148" s="2845"/>
      <c r="DJ148" s="2845"/>
    </row>
    <row r="149" spans="4:114" ht="19.5" customHeight="1">
      <c r="CY149" s="477"/>
    </row>
    <row r="150" spans="4:114" ht="19.5" customHeight="1">
      <c r="D150" s="476" t="s">
        <v>455</v>
      </c>
      <c r="CY150" s="477"/>
      <c r="CZ150" s="626"/>
      <c r="DA150" s="626"/>
      <c r="DB150" s="626"/>
      <c r="DC150" s="626"/>
      <c r="DD150" s="626"/>
      <c r="DE150" s="626"/>
      <c r="DF150" s="626"/>
      <c r="DG150" s="626"/>
      <c r="DH150" s="626"/>
      <c r="DI150" s="626"/>
      <c r="DJ150" s="626"/>
    </row>
    <row r="151" spans="4:114" ht="19.5" customHeight="1">
      <c r="CY151" s="477"/>
    </row>
    <row r="152" spans="4:114" ht="19.5" customHeight="1">
      <c r="U152" s="476" t="s">
        <v>484</v>
      </c>
      <c r="CY152" s="477"/>
      <c r="CZ152" s="2845" t="s">
        <v>1826</v>
      </c>
      <c r="DA152" s="2845"/>
      <c r="DB152" s="2845"/>
      <c r="DC152" s="2845"/>
      <c r="DD152" s="2845"/>
      <c r="DE152" s="2845"/>
      <c r="DF152" s="2845"/>
      <c r="DG152" s="2845"/>
      <c r="DH152" s="2845"/>
      <c r="DI152" s="2845"/>
      <c r="DJ152" s="2845"/>
    </row>
    <row r="153" spans="4:114" ht="19.5" customHeight="1">
      <c r="CY153" s="477"/>
    </row>
    <row r="154" spans="4:114" ht="19.5" customHeight="1">
      <c r="U154" s="476" t="s">
        <v>486</v>
      </c>
      <c r="CY154" s="477"/>
      <c r="CZ154" s="2620">
        <f>BM626</f>
        <v>9</v>
      </c>
      <c r="DA154" s="2620"/>
      <c r="DB154" s="2620"/>
      <c r="DC154" s="2620"/>
      <c r="DD154" s="2620"/>
      <c r="DE154" s="2620"/>
      <c r="DF154" s="2620"/>
      <c r="DG154" s="2620"/>
      <c r="DH154" s="2620"/>
      <c r="DI154" s="2620"/>
      <c r="DJ154" s="2620"/>
    </row>
    <row r="155" spans="4:114" ht="19.5" customHeight="1">
      <c r="CY155" s="477"/>
    </row>
    <row r="156" spans="4:114" ht="19.5" customHeight="1">
      <c r="U156" s="476" t="s">
        <v>487</v>
      </c>
      <c r="CY156" s="477"/>
      <c r="CZ156" s="2620">
        <f>BM673</f>
        <v>10</v>
      </c>
      <c r="DA156" s="2620"/>
      <c r="DB156" s="2620"/>
      <c r="DC156" s="2620"/>
      <c r="DD156" s="2620"/>
      <c r="DE156" s="2620"/>
      <c r="DF156" s="2620"/>
      <c r="DG156" s="2620"/>
      <c r="DH156" s="2620"/>
      <c r="DI156" s="2620"/>
      <c r="DJ156" s="2620"/>
    </row>
    <row r="157" spans="4:114" ht="19.5" customHeight="1">
      <c r="CY157" s="477"/>
    </row>
    <row r="158" spans="4:114" ht="19.5" customHeight="1">
      <c r="U158" s="476" t="s">
        <v>485</v>
      </c>
      <c r="CY158" s="477"/>
      <c r="CZ158" s="2845" t="s">
        <v>1826</v>
      </c>
      <c r="DA158" s="2845"/>
      <c r="DB158" s="2845"/>
      <c r="DC158" s="2845"/>
      <c r="DD158" s="2845"/>
      <c r="DE158" s="2845"/>
      <c r="DF158" s="2845"/>
      <c r="DG158" s="2845"/>
      <c r="DH158" s="2845"/>
      <c r="DI158" s="2845"/>
      <c r="DJ158" s="2845"/>
    </row>
    <row r="159" spans="4:114" ht="19.5" customHeight="1">
      <c r="CY159" s="477"/>
    </row>
    <row r="160" spans="4:114" ht="19.5" customHeight="1">
      <c r="U160" s="476" t="s">
        <v>488</v>
      </c>
      <c r="CY160" s="477"/>
      <c r="CZ160" s="2620">
        <f>BM727</f>
        <v>11</v>
      </c>
      <c r="DA160" s="2620"/>
      <c r="DB160" s="2620"/>
      <c r="DC160" s="2620"/>
      <c r="DD160" s="2620"/>
      <c r="DE160" s="2620"/>
      <c r="DF160" s="2620"/>
      <c r="DG160" s="2620"/>
      <c r="DH160" s="2620"/>
      <c r="DI160" s="2620"/>
      <c r="DJ160" s="2620"/>
    </row>
    <row r="161" spans="4:114" ht="19.5" customHeight="1">
      <c r="CY161" s="477"/>
    </row>
    <row r="162" spans="4:114" ht="19.5" customHeight="1">
      <c r="D162" s="476" t="s">
        <v>982</v>
      </c>
      <c r="CY162" s="477"/>
      <c r="CZ162" s="2845" t="s">
        <v>1826</v>
      </c>
      <c r="DA162" s="2845"/>
      <c r="DB162" s="2845"/>
      <c r="DC162" s="2845"/>
      <c r="DD162" s="2845"/>
      <c r="DE162" s="2845"/>
      <c r="DF162" s="2845"/>
      <c r="DG162" s="2845"/>
      <c r="DH162" s="2845"/>
      <c r="DI162" s="2845"/>
      <c r="DJ162" s="2845"/>
    </row>
    <row r="163" spans="4:114" ht="19.5" customHeight="1">
      <c r="CY163" s="477"/>
    </row>
    <row r="164" spans="4:114" ht="19.5" customHeight="1">
      <c r="D164" s="476" t="s">
        <v>981</v>
      </c>
      <c r="CY164" s="477"/>
      <c r="CZ164" s="2845" t="s">
        <v>1826</v>
      </c>
      <c r="DA164" s="2845"/>
      <c r="DB164" s="2845"/>
      <c r="DC164" s="2845"/>
      <c r="DD164" s="2845"/>
      <c r="DE164" s="2845"/>
      <c r="DF164" s="2845"/>
      <c r="DG164" s="2845"/>
      <c r="DH164" s="2845"/>
      <c r="DI164" s="2845"/>
      <c r="DJ164" s="2845"/>
    </row>
    <row r="165" spans="4:114" ht="19.5" customHeight="1">
      <c r="CY165" s="477"/>
    </row>
    <row r="166" spans="4:114" ht="19.5" customHeight="1">
      <c r="D166" s="476" t="s">
        <v>456</v>
      </c>
      <c r="CY166" s="477"/>
      <c r="CZ166" s="2845" t="s">
        <v>1826</v>
      </c>
      <c r="DA166" s="2845"/>
      <c r="DB166" s="2845"/>
      <c r="DC166" s="2845"/>
      <c r="DD166" s="2845"/>
      <c r="DE166" s="2845"/>
      <c r="DF166" s="2845"/>
      <c r="DG166" s="2845"/>
      <c r="DH166" s="2845"/>
      <c r="DI166" s="2845"/>
      <c r="DJ166" s="2845"/>
    </row>
    <row r="167" spans="4:114" ht="19.5" customHeight="1">
      <c r="CY167" s="477"/>
    </row>
    <row r="168" spans="4:114" ht="19.5" customHeight="1">
      <c r="D168" s="476" t="s">
        <v>457</v>
      </c>
      <c r="CY168" s="477"/>
      <c r="CZ168" s="2845" t="s">
        <v>1826</v>
      </c>
      <c r="DA168" s="2845"/>
      <c r="DB168" s="2845"/>
      <c r="DC168" s="2845"/>
      <c r="DD168" s="2845"/>
      <c r="DE168" s="2845"/>
      <c r="DF168" s="2845"/>
      <c r="DG168" s="2845"/>
      <c r="DH168" s="2845"/>
      <c r="DI168" s="2845"/>
      <c r="DJ168" s="2845"/>
    </row>
    <row r="169" spans="4:114" ht="19.5" customHeight="1">
      <c r="CY169" s="477"/>
    </row>
    <row r="170" spans="4:114" ht="19.5" customHeight="1">
      <c r="D170" s="476" t="s">
        <v>1783</v>
      </c>
      <c r="CY170" s="477"/>
      <c r="CZ170" s="2620"/>
      <c r="DA170" s="2620"/>
      <c r="DB170" s="2620"/>
      <c r="DC170" s="2620"/>
      <c r="DD170" s="2620"/>
      <c r="DE170" s="2620"/>
      <c r="DF170" s="2620"/>
      <c r="DG170" s="2620"/>
      <c r="DH170" s="2620"/>
      <c r="DI170" s="2620"/>
      <c r="DJ170" s="2620"/>
    </row>
    <row r="171" spans="4:114" ht="19.5" customHeight="1">
      <c r="CY171" s="477"/>
    </row>
    <row r="172" spans="4:114" ht="19.5" customHeight="1">
      <c r="D172" s="476" t="s">
        <v>1784</v>
      </c>
      <c r="CY172" s="477"/>
      <c r="CZ172" s="2845" t="s">
        <v>1826</v>
      </c>
      <c r="DA172" s="2845"/>
      <c r="DB172" s="2845"/>
      <c r="DC172" s="2845"/>
      <c r="DD172" s="2845"/>
      <c r="DE172" s="2845"/>
      <c r="DF172" s="2845"/>
      <c r="DG172" s="2845"/>
      <c r="DH172" s="2845"/>
      <c r="DI172" s="2845"/>
      <c r="DJ172" s="2845"/>
    </row>
    <row r="173" spans="4:114" ht="19.5" customHeight="1">
      <c r="CY173" s="477"/>
    </row>
    <row r="174" spans="4:114" ht="19.5" customHeight="1"/>
    <row r="175" spans="4:114" ht="19.5" customHeight="1"/>
    <row r="176" spans="4:114" ht="19.5" customHeight="1"/>
    <row r="177" spans="3:129" ht="19.5" customHeight="1"/>
    <row r="178" spans="3:129" ht="19.5" customHeight="1"/>
    <row r="179" spans="3:129" ht="19.5" customHeight="1"/>
    <row r="180" spans="3:129" ht="19.5" customHeight="1">
      <c r="DQ180" s="622"/>
      <c r="DR180" s="622"/>
      <c r="DS180" s="622"/>
      <c r="DT180" s="622"/>
      <c r="DU180" s="477"/>
    </row>
    <row r="181" spans="3:129" ht="19.5" customHeight="1">
      <c r="DQ181" s="622"/>
      <c r="DR181" s="622"/>
      <c r="DS181" s="622"/>
      <c r="DT181" s="622"/>
      <c r="DU181" s="477"/>
    </row>
    <row r="182" spans="3:129" ht="19.5" customHeight="1">
      <c r="BH182" s="2464" t="s">
        <v>610</v>
      </c>
      <c r="BI182" s="2464"/>
      <c r="BJ182" s="2464"/>
      <c r="BK182" s="2464"/>
      <c r="BL182" s="2464"/>
      <c r="BM182" s="2358">
        <v>2</v>
      </c>
      <c r="BN182" s="2358"/>
      <c r="BO182" s="2358"/>
      <c r="BP182" s="2358"/>
      <c r="BQ182" s="2358"/>
      <c r="BR182" s="2465" t="s">
        <v>610</v>
      </c>
      <c r="BS182" s="2465"/>
      <c r="BT182" s="2465"/>
      <c r="BU182" s="2465"/>
      <c r="BV182" s="2465"/>
    </row>
    <row r="183" spans="3:129" ht="20.25" customHeight="1"/>
    <row r="184" spans="3:129" ht="20.25" customHeight="1">
      <c r="C184" s="2465" t="str">
        <f>D130</f>
        <v>１　工事概要</v>
      </c>
      <c r="D184" s="2465"/>
      <c r="E184" s="2465"/>
      <c r="F184" s="2465"/>
      <c r="G184" s="2465"/>
      <c r="H184" s="2465"/>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620"/>
      <c r="AN184" s="620"/>
      <c r="AO184" s="620"/>
      <c r="AP184" s="620"/>
      <c r="AQ184" s="620"/>
      <c r="AR184" s="620"/>
      <c r="AS184" s="620"/>
      <c r="AT184" s="620"/>
      <c r="AU184" s="620"/>
    </row>
    <row r="185" spans="3:129" ht="20.25" customHeight="1">
      <c r="C185" s="2465"/>
      <c r="D185" s="2465"/>
      <c r="E185" s="2465"/>
      <c r="F185" s="2465"/>
      <c r="G185" s="2465"/>
      <c r="H185" s="2465"/>
      <c r="I185" s="2465"/>
      <c r="J185" s="2465"/>
      <c r="K185" s="2465"/>
      <c r="L185" s="2465"/>
      <c r="M185" s="2465"/>
      <c r="N185" s="2465"/>
      <c r="O185" s="2465"/>
      <c r="P185" s="2465"/>
      <c r="Q185" s="2465"/>
      <c r="R185" s="2465"/>
      <c r="S185" s="2465"/>
      <c r="T185" s="2465"/>
      <c r="U185" s="2465"/>
      <c r="V185" s="2465"/>
      <c r="W185" s="2465"/>
      <c r="X185" s="2465"/>
      <c r="Y185" s="2465"/>
      <c r="Z185" s="2465"/>
      <c r="AA185" s="2465"/>
      <c r="AB185" s="2465"/>
      <c r="AC185" s="2465"/>
      <c r="AD185" s="2465"/>
      <c r="AE185" s="2465"/>
      <c r="AF185" s="2465"/>
      <c r="AG185" s="2465"/>
      <c r="AH185" s="2465"/>
      <c r="AI185" s="2465"/>
      <c r="AJ185" s="2465"/>
      <c r="AK185" s="2465"/>
      <c r="AL185" s="2465"/>
      <c r="AM185" s="620"/>
      <c r="AN185" s="620"/>
      <c r="AO185" s="620"/>
      <c r="AP185" s="620"/>
      <c r="AQ185" s="620"/>
      <c r="AR185" s="620"/>
      <c r="AS185" s="620"/>
      <c r="AT185" s="620"/>
      <c r="AU185" s="620"/>
    </row>
    <row r="186" spans="3:129" ht="20.25" customHeight="1"/>
    <row r="187" spans="3:129" ht="36" customHeight="1">
      <c r="C187" s="2604" t="s">
        <v>459</v>
      </c>
      <c r="D187" s="2605"/>
      <c r="E187" s="2605"/>
      <c r="F187" s="2605"/>
      <c r="G187" s="2605"/>
      <c r="H187" s="2605"/>
      <c r="I187" s="2605"/>
      <c r="J187" s="2605"/>
      <c r="K187" s="2605"/>
      <c r="L187" s="2605"/>
      <c r="M187" s="2605"/>
      <c r="N187" s="2605"/>
      <c r="O187" s="2605"/>
      <c r="P187" s="2605"/>
      <c r="Q187" s="2605"/>
      <c r="R187" s="2605"/>
      <c r="S187" s="2605"/>
      <c r="T187" s="2605"/>
      <c r="U187" s="2605"/>
      <c r="V187" s="2605"/>
      <c r="W187" s="2605"/>
      <c r="X187" s="2605"/>
      <c r="Y187" s="2605"/>
      <c r="Z187" s="2605"/>
      <c r="AA187" s="2605"/>
      <c r="AB187" s="2605"/>
      <c r="AC187" s="2605"/>
      <c r="AD187" s="2606"/>
      <c r="AE187" s="633"/>
      <c r="AF187" s="633"/>
      <c r="AG187" s="633"/>
      <c r="AH187" s="2554"/>
      <c r="AI187" s="2554"/>
      <c r="AJ187" s="2554"/>
      <c r="AK187" s="2554"/>
      <c r="AL187" s="2554"/>
      <c r="AM187" s="2554"/>
      <c r="AN187" s="2554"/>
      <c r="AO187" s="2554"/>
      <c r="AP187" s="2554"/>
      <c r="AQ187" s="2554"/>
      <c r="AR187" s="2554"/>
      <c r="AS187" s="2554"/>
      <c r="AT187" s="2554"/>
      <c r="AU187" s="2554"/>
      <c r="AV187" s="2554"/>
      <c r="AW187" s="2554"/>
      <c r="AX187" s="2554"/>
      <c r="AY187" s="2554"/>
      <c r="AZ187" s="2554"/>
      <c r="BA187" s="2554"/>
      <c r="BB187" s="2554"/>
      <c r="BC187" s="2554"/>
      <c r="BD187" s="2554"/>
      <c r="BE187" s="2554"/>
      <c r="BF187" s="2554"/>
      <c r="BG187" s="2554"/>
      <c r="BH187" s="2554"/>
      <c r="BI187" s="2554"/>
      <c r="BJ187" s="2554"/>
      <c r="BK187" s="2554"/>
      <c r="BL187" s="2554"/>
      <c r="BM187" s="2554"/>
      <c r="BN187" s="2554"/>
      <c r="BO187" s="2554"/>
      <c r="BP187" s="2554"/>
      <c r="BQ187" s="2554"/>
      <c r="BR187" s="2554"/>
      <c r="BS187" s="2554"/>
      <c r="BT187" s="2554"/>
      <c r="BU187" s="2554"/>
      <c r="BV187" s="2554"/>
      <c r="BW187" s="2554"/>
      <c r="BX187" s="2554"/>
      <c r="BY187" s="2554"/>
      <c r="BZ187" s="2554"/>
      <c r="CA187" s="2554"/>
      <c r="CB187" s="2554"/>
      <c r="CC187" s="2554"/>
      <c r="CD187" s="2554"/>
      <c r="CE187" s="2554"/>
      <c r="CF187" s="2554"/>
      <c r="CG187" s="2554"/>
      <c r="CH187" s="2554"/>
      <c r="CI187" s="2554"/>
      <c r="CJ187" s="2554"/>
      <c r="CK187" s="2554"/>
      <c r="CL187" s="2554"/>
      <c r="CM187" s="2554"/>
      <c r="CN187" s="2554"/>
      <c r="CO187" s="2554"/>
      <c r="CP187" s="2554"/>
      <c r="CQ187" s="2554"/>
      <c r="CR187" s="2554"/>
      <c r="CS187" s="2554"/>
      <c r="CT187" s="2554"/>
      <c r="CU187" s="2554"/>
      <c r="CV187" s="2554"/>
      <c r="CW187" s="2554"/>
      <c r="CX187" s="2554"/>
      <c r="CY187" s="2554"/>
      <c r="CZ187" s="2554"/>
      <c r="DA187" s="2554"/>
      <c r="DB187" s="2554"/>
      <c r="DC187" s="2554"/>
      <c r="DD187" s="2554"/>
      <c r="DE187" s="2554"/>
      <c r="DF187" s="2554"/>
      <c r="DG187" s="2554"/>
      <c r="DH187" s="2554"/>
      <c r="DI187" s="2554"/>
      <c r="DJ187" s="2554"/>
      <c r="DK187" s="2554"/>
      <c r="DL187" s="2554"/>
      <c r="DM187" s="2554"/>
      <c r="DN187" s="2554"/>
      <c r="DO187" s="2554"/>
      <c r="DP187" s="2554"/>
      <c r="DQ187" s="2554"/>
      <c r="DR187" s="2554"/>
      <c r="DS187" s="2554"/>
      <c r="DT187" s="2554"/>
      <c r="DU187" s="2554"/>
      <c r="DV187" s="511"/>
      <c r="DW187" s="511"/>
      <c r="DX187" s="508"/>
      <c r="DY187" s="482"/>
    </row>
    <row r="188" spans="3:129" ht="36" customHeight="1">
      <c r="C188" s="2604" t="s">
        <v>460</v>
      </c>
      <c r="D188" s="2605"/>
      <c r="E188" s="2605"/>
      <c r="F188" s="2605"/>
      <c r="G188" s="2605"/>
      <c r="H188" s="2605"/>
      <c r="I188" s="2605"/>
      <c r="J188" s="2605"/>
      <c r="K188" s="2605"/>
      <c r="L188" s="2605"/>
      <c r="M188" s="2605"/>
      <c r="N188" s="2605"/>
      <c r="O188" s="2605"/>
      <c r="P188" s="2605"/>
      <c r="Q188" s="2605"/>
      <c r="R188" s="2605"/>
      <c r="S188" s="2605"/>
      <c r="T188" s="2605"/>
      <c r="U188" s="2605"/>
      <c r="V188" s="2605"/>
      <c r="W188" s="2605"/>
      <c r="X188" s="2605"/>
      <c r="Y188" s="2605"/>
      <c r="Z188" s="2605"/>
      <c r="AA188" s="2605"/>
      <c r="AB188" s="2605"/>
      <c r="AC188" s="2605"/>
      <c r="AD188" s="2606"/>
      <c r="AE188" s="633"/>
      <c r="AF188" s="633"/>
      <c r="AG188" s="633"/>
      <c r="AH188" s="2554"/>
      <c r="AI188" s="2554"/>
      <c r="AJ188" s="2554"/>
      <c r="AK188" s="2554"/>
      <c r="AL188" s="2554"/>
      <c r="AM188" s="2554"/>
      <c r="AN188" s="2554"/>
      <c r="AO188" s="2554"/>
      <c r="AP188" s="2554"/>
      <c r="AQ188" s="2554"/>
      <c r="AR188" s="2554"/>
      <c r="AS188" s="2554"/>
      <c r="AT188" s="2554"/>
      <c r="AU188" s="2554"/>
      <c r="AV188" s="2554"/>
      <c r="AW188" s="2554"/>
      <c r="AX188" s="2554"/>
      <c r="AY188" s="2554"/>
      <c r="AZ188" s="2554"/>
      <c r="BA188" s="2554"/>
      <c r="BB188" s="2554"/>
      <c r="BC188" s="2554"/>
      <c r="BD188" s="2554"/>
      <c r="BE188" s="2554"/>
      <c r="BF188" s="2554"/>
      <c r="BG188" s="2554"/>
      <c r="BH188" s="2554"/>
      <c r="BI188" s="2554"/>
      <c r="BJ188" s="2554"/>
      <c r="BK188" s="2554"/>
      <c r="BL188" s="2554"/>
      <c r="BM188" s="2554"/>
      <c r="BN188" s="2554"/>
      <c r="BO188" s="2554"/>
      <c r="BP188" s="2554"/>
      <c r="BQ188" s="2554"/>
      <c r="BR188" s="2554"/>
      <c r="BS188" s="2554"/>
      <c r="BT188" s="2554"/>
      <c r="BU188" s="2554"/>
      <c r="BV188" s="2554"/>
      <c r="BW188" s="2554"/>
      <c r="BX188" s="2554"/>
      <c r="BY188" s="2554"/>
      <c r="BZ188" s="2554"/>
      <c r="CA188" s="2554"/>
      <c r="CB188" s="2554"/>
      <c r="CC188" s="2554"/>
      <c r="CD188" s="2554"/>
      <c r="CE188" s="2554"/>
      <c r="CF188" s="2554"/>
      <c r="CG188" s="2554"/>
      <c r="CH188" s="2554"/>
      <c r="CI188" s="2554"/>
      <c r="CJ188" s="2554"/>
      <c r="CK188" s="2554"/>
      <c r="CL188" s="2554"/>
      <c r="CM188" s="2554"/>
      <c r="CN188" s="2554"/>
      <c r="CO188" s="2554"/>
      <c r="CP188" s="2554"/>
      <c r="CQ188" s="2554"/>
      <c r="CR188" s="2554"/>
      <c r="CS188" s="2554"/>
      <c r="CT188" s="2554"/>
      <c r="CU188" s="2554"/>
      <c r="CV188" s="2554"/>
      <c r="CW188" s="2554"/>
      <c r="CX188" s="2554"/>
      <c r="CY188" s="2554"/>
      <c r="CZ188" s="2554"/>
      <c r="DA188" s="2554"/>
      <c r="DB188" s="2554"/>
      <c r="DC188" s="2554"/>
      <c r="DD188" s="2554"/>
      <c r="DE188" s="2554"/>
      <c r="DF188" s="2554"/>
      <c r="DG188" s="2554"/>
      <c r="DH188" s="2554"/>
      <c r="DI188" s="2554"/>
      <c r="DJ188" s="2554"/>
      <c r="DK188" s="2554"/>
      <c r="DL188" s="2554"/>
      <c r="DM188" s="2554"/>
      <c r="DN188" s="2554"/>
      <c r="DO188" s="2554"/>
      <c r="DP188" s="2554"/>
      <c r="DQ188" s="2554"/>
      <c r="DR188" s="2554"/>
      <c r="DS188" s="2554"/>
      <c r="DT188" s="2554"/>
      <c r="DU188" s="2554"/>
      <c r="DV188" s="511"/>
      <c r="DW188" s="511"/>
      <c r="DX188" s="508"/>
      <c r="DY188" s="482"/>
    </row>
    <row r="189" spans="3:129" ht="36" customHeight="1">
      <c r="C189" s="2604" t="s">
        <v>376</v>
      </c>
      <c r="D189" s="2605"/>
      <c r="E189" s="2605"/>
      <c r="F189" s="2605"/>
      <c r="G189" s="2605"/>
      <c r="H189" s="2605"/>
      <c r="I189" s="2605"/>
      <c r="J189" s="2605"/>
      <c r="K189" s="2605"/>
      <c r="L189" s="2605"/>
      <c r="M189" s="2605"/>
      <c r="N189" s="2605"/>
      <c r="O189" s="2605"/>
      <c r="P189" s="2605"/>
      <c r="Q189" s="2605"/>
      <c r="R189" s="2605"/>
      <c r="S189" s="2605"/>
      <c r="T189" s="2605"/>
      <c r="U189" s="2605"/>
      <c r="V189" s="2605"/>
      <c r="W189" s="2605"/>
      <c r="X189" s="2605"/>
      <c r="Y189" s="2605"/>
      <c r="Z189" s="2605"/>
      <c r="AA189" s="2605"/>
      <c r="AB189" s="2605"/>
      <c r="AC189" s="2605"/>
      <c r="AD189" s="2606"/>
      <c r="AE189" s="633"/>
      <c r="AF189" s="633"/>
      <c r="AG189" s="633"/>
      <c r="AH189" s="2554"/>
      <c r="AI189" s="2554"/>
      <c r="AJ189" s="2554"/>
      <c r="AK189" s="2554"/>
      <c r="AL189" s="2554"/>
      <c r="AM189" s="2554"/>
      <c r="AN189" s="2554"/>
      <c r="AO189" s="2554"/>
      <c r="AP189" s="2554"/>
      <c r="AQ189" s="2554"/>
      <c r="AR189" s="2554"/>
      <c r="AS189" s="2554"/>
      <c r="AT189" s="2554"/>
      <c r="AU189" s="2554"/>
      <c r="AV189" s="2554"/>
      <c r="AW189" s="2554"/>
      <c r="AX189" s="2554"/>
      <c r="AY189" s="2554"/>
      <c r="AZ189" s="2554"/>
      <c r="BA189" s="2554"/>
      <c r="BB189" s="2554"/>
      <c r="BC189" s="2554"/>
      <c r="BD189" s="2554"/>
      <c r="BE189" s="2554"/>
      <c r="BF189" s="2554"/>
      <c r="BG189" s="2554"/>
      <c r="BH189" s="2554"/>
      <c r="BI189" s="2554"/>
      <c r="BJ189" s="2554"/>
      <c r="BK189" s="2554"/>
      <c r="BL189" s="2554"/>
      <c r="BM189" s="2554"/>
      <c r="BN189" s="2554"/>
      <c r="BO189" s="2554"/>
      <c r="BP189" s="2554"/>
      <c r="BQ189" s="2554"/>
      <c r="BR189" s="2554"/>
      <c r="BS189" s="2554"/>
      <c r="BT189" s="2554"/>
      <c r="BU189" s="2554"/>
      <c r="BV189" s="2554"/>
      <c r="BW189" s="2554"/>
      <c r="BX189" s="2554"/>
      <c r="BY189" s="2554"/>
      <c r="BZ189" s="2554"/>
      <c r="CA189" s="2554"/>
      <c r="CB189" s="2554"/>
      <c r="CC189" s="2554"/>
      <c r="CD189" s="2554"/>
      <c r="CE189" s="2554"/>
      <c r="CF189" s="2554"/>
      <c r="CG189" s="2554"/>
      <c r="CH189" s="2554"/>
      <c r="CI189" s="2554"/>
      <c r="CJ189" s="2554"/>
      <c r="CK189" s="2554"/>
      <c r="CL189" s="2554"/>
      <c r="CM189" s="2554"/>
      <c r="CN189" s="2554"/>
      <c r="CO189" s="2554"/>
      <c r="CP189" s="2554"/>
      <c r="CQ189" s="2554"/>
      <c r="CR189" s="2554"/>
      <c r="CS189" s="2554"/>
      <c r="CT189" s="2554"/>
      <c r="CU189" s="2554"/>
      <c r="CV189" s="2554"/>
      <c r="CW189" s="2554"/>
      <c r="CX189" s="2554"/>
      <c r="CY189" s="2554"/>
      <c r="CZ189" s="2554"/>
      <c r="DA189" s="2554"/>
      <c r="DB189" s="2554"/>
      <c r="DC189" s="2554"/>
      <c r="DD189" s="2554"/>
      <c r="DE189" s="2554"/>
      <c r="DF189" s="2554"/>
      <c r="DG189" s="2554"/>
      <c r="DH189" s="2554"/>
      <c r="DI189" s="2554"/>
      <c r="DJ189" s="2554"/>
      <c r="DK189" s="2554"/>
      <c r="DL189" s="2554"/>
      <c r="DM189" s="2554"/>
      <c r="DN189" s="2554"/>
      <c r="DO189" s="2554"/>
      <c r="DP189" s="2554"/>
      <c r="DQ189" s="2554"/>
      <c r="DR189" s="2554"/>
      <c r="DS189" s="2554"/>
      <c r="DT189" s="2554"/>
      <c r="DU189" s="2554"/>
      <c r="DV189" s="511"/>
      <c r="DW189" s="511"/>
      <c r="DX189" s="508"/>
      <c r="DY189" s="482"/>
    </row>
    <row r="190" spans="3:129" ht="25.5" customHeight="1">
      <c r="C190" s="2838" t="s">
        <v>462</v>
      </c>
      <c r="D190" s="2839"/>
      <c r="E190" s="2839"/>
      <c r="F190" s="2839"/>
      <c r="G190" s="2839"/>
      <c r="H190" s="2839"/>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39"/>
      <c r="AD190" s="2840"/>
      <c r="AE190" s="912"/>
      <c r="AF190" s="913"/>
      <c r="AG190" s="913"/>
      <c r="AH190" s="914"/>
      <c r="AI190" s="914"/>
      <c r="AJ190" s="914"/>
      <c r="AK190" s="914"/>
      <c r="AL190" s="914"/>
      <c r="AM190" s="914"/>
      <c r="AN190" s="914"/>
      <c r="AO190" s="914"/>
      <c r="AP190" s="914"/>
      <c r="AQ190" s="914"/>
      <c r="AR190" s="914"/>
      <c r="AS190" s="2764" t="s">
        <v>3119</v>
      </c>
      <c r="AT190" s="2764"/>
      <c r="AU190" s="2764"/>
      <c r="AV190" s="2764"/>
      <c r="AW190" s="2764"/>
      <c r="AX190" s="2764"/>
      <c r="AY190" s="2764"/>
      <c r="AZ190" s="2764"/>
      <c r="BA190" s="2764"/>
      <c r="BB190" s="2764"/>
      <c r="BC190" s="2764"/>
      <c r="BD190" s="2764"/>
      <c r="BE190" s="2764"/>
      <c r="BF190" s="2764"/>
      <c r="BG190" s="2764"/>
      <c r="BH190" s="2764"/>
      <c r="BI190" s="2764"/>
      <c r="BJ190" s="2764"/>
      <c r="BK190" s="2764"/>
      <c r="BL190" s="2764"/>
      <c r="BM190" s="2764" t="s">
        <v>464</v>
      </c>
      <c r="BN190" s="2764"/>
      <c r="BO190" s="2764"/>
      <c r="BP190" s="2764"/>
      <c r="BQ190" s="2764"/>
      <c r="BR190" s="2764"/>
      <c r="BS190" s="2764"/>
      <c r="BT190" s="2764"/>
      <c r="BU190" s="2764"/>
      <c r="BV190" s="2764"/>
      <c r="BW190" s="2764"/>
      <c r="BX190" s="2764"/>
      <c r="BY190" s="2764"/>
      <c r="BZ190" s="2764" t="s">
        <v>465</v>
      </c>
      <c r="CA190" s="2764"/>
      <c r="CB190" s="2764"/>
      <c r="CC190" s="2764"/>
      <c r="CD190" s="2764"/>
      <c r="CE190" s="2764"/>
      <c r="CF190" s="2764"/>
      <c r="CG190" s="2764"/>
      <c r="CH190" s="2764"/>
      <c r="CI190" s="2764"/>
      <c r="CJ190" s="2764"/>
      <c r="CK190" s="2764"/>
      <c r="CL190" s="2764" t="s">
        <v>466</v>
      </c>
      <c r="CM190" s="2764"/>
      <c r="CN190" s="2764"/>
      <c r="CO190" s="2764"/>
      <c r="CP190" s="2764"/>
      <c r="CQ190" s="2764"/>
      <c r="CR190" s="914"/>
      <c r="CS190" s="914"/>
      <c r="CT190" s="914"/>
      <c r="CU190" s="914"/>
      <c r="CV190" s="914"/>
      <c r="CW190" s="914"/>
      <c r="CX190" s="914"/>
      <c r="CY190" s="914"/>
      <c r="CZ190" s="914"/>
      <c r="DA190" s="914"/>
      <c r="DB190" s="914"/>
      <c r="DC190" s="914"/>
      <c r="DD190" s="914"/>
      <c r="DE190" s="914"/>
      <c r="DF190" s="914"/>
      <c r="DG190" s="914"/>
      <c r="DH190" s="914"/>
      <c r="DI190" s="914"/>
      <c r="DJ190" s="914"/>
      <c r="DK190" s="914"/>
      <c r="DL190" s="914"/>
      <c r="DM190" s="914"/>
      <c r="DN190" s="914"/>
      <c r="DO190" s="914"/>
      <c r="DP190" s="914"/>
      <c r="DQ190" s="914"/>
      <c r="DR190" s="914"/>
      <c r="DS190" s="914"/>
      <c r="DT190" s="914"/>
      <c r="DU190" s="914"/>
      <c r="DV190" s="919"/>
      <c r="DW190" s="919"/>
      <c r="DX190" s="917"/>
      <c r="DY190" s="482"/>
    </row>
    <row r="191" spans="3:129" ht="25.5" customHeight="1">
      <c r="C191" s="2841"/>
      <c r="D191" s="2842"/>
      <c r="E191" s="2842"/>
      <c r="F191" s="2842"/>
      <c r="G191" s="2842"/>
      <c r="H191" s="2842"/>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42"/>
      <c r="AD191" s="2577"/>
      <c r="AE191" s="910"/>
      <c r="AF191" s="910"/>
      <c r="AG191" s="910"/>
      <c r="AH191" s="910"/>
      <c r="AI191" s="910"/>
      <c r="AJ191" s="911"/>
      <c r="AK191" s="918"/>
      <c r="AL191" s="911"/>
      <c r="AM191" s="911"/>
      <c r="AN191" s="911"/>
      <c r="AO191" s="911"/>
      <c r="AP191" s="911"/>
      <c r="AQ191" s="911"/>
      <c r="AR191" s="911"/>
      <c r="AS191" s="2472" t="s">
        <v>3119</v>
      </c>
      <c r="AT191" s="2472"/>
      <c r="AU191" s="2472"/>
      <c r="AV191" s="2472"/>
      <c r="AW191" s="2472"/>
      <c r="AX191" s="2472"/>
      <c r="AY191" s="2472"/>
      <c r="AZ191" s="2472"/>
      <c r="BA191" s="2472"/>
      <c r="BB191" s="2472"/>
      <c r="BC191" s="2472"/>
      <c r="BD191" s="2472"/>
      <c r="BE191" s="2472"/>
      <c r="BF191" s="2472"/>
      <c r="BG191" s="2472"/>
      <c r="BH191" s="2472"/>
      <c r="BI191" s="2472"/>
      <c r="BJ191" s="2472"/>
      <c r="BK191" s="2472"/>
      <c r="BL191" s="2472"/>
      <c r="BM191" s="2472" t="s">
        <v>464</v>
      </c>
      <c r="BN191" s="2472"/>
      <c r="BO191" s="2472"/>
      <c r="BP191" s="2472"/>
      <c r="BQ191" s="2472"/>
      <c r="BR191" s="2472"/>
      <c r="BS191" s="2472"/>
      <c r="BT191" s="2472"/>
      <c r="BU191" s="2472"/>
      <c r="BV191" s="2472"/>
      <c r="BW191" s="2472"/>
      <c r="BX191" s="2472"/>
      <c r="BY191" s="2472"/>
      <c r="BZ191" s="2472" t="s">
        <v>465</v>
      </c>
      <c r="CA191" s="2472"/>
      <c r="CB191" s="2472"/>
      <c r="CC191" s="2472"/>
      <c r="CD191" s="2472"/>
      <c r="CE191" s="2472"/>
      <c r="CF191" s="2472"/>
      <c r="CG191" s="2472"/>
      <c r="CH191" s="2472"/>
      <c r="CI191" s="2472"/>
      <c r="CJ191" s="2472"/>
      <c r="CK191" s="2472"/>
      <c r="CL191" s="2472" t="s">
        <v>466</v>
      </c>
      <c r="CM191" s="2472"/>
      <c r="CN191" s="2472"/>
      <c r="CO191" s="2472"/>
      <c r="CP191" s="2472"/>
      <c r="CQ191" s="2472"/>
      <c r="CR191" s="911"/>
      <c r="CS191" s="911"/>
      <c r="CT191" s="911"/>
      <c r="CU191" s="911"/>
      <c r="CV191" s="911"/>
      <c r="CW191" s="911"/>
      <c r="CX191" s="911"/>
      <c r="CY191" s="911"/>
      <c r="CZ191" s="911"/>
      <c r="DA191" s="911"/>
      <c r="DB191" s="911"/>
      <c r="DC191" s="911"/>
      <c r="DD191" s="911"/>
      <c r="DE191" s="911"/>
      <c r="DF191" s="911"/>
      <c r="DG191" s="911"/>
      <c r="DH191" s="911"/>
      <c r="DI191" s="918"/>
      <c r="DJ191" s="918"/>
      <c r="DK191" s="918"/>
      <c r="DL191" s="918"/>
      <c r="DM191" s="918"/>
      <c r="DN191" s="911"/>
      <c r="DO191" s="911"/>
      <c r="DP191" s="911"/>
      <c r="DQ191" s="911"/>
      <c r="DR191" s="911"/>
      <c r="DS191" s="911"/>
      <c r="DT191" s="911"/>
      <c r="DU191" s="911"/>
      <c r="DV191" s="911"/>
      <c r="DW191" s="911"/>
      <c r="DX191" s="487"/>
      <c r="DY191" s="482"/>
    </row>
    <row r="192" spans="3:129" ht="26.25" customHeight="1">
      <c r="C192" s="2838" t="s">
        <v>467</v>
      </c>
      <c r="D192" s="2839"/>
      <c r="E192" s="2839"/>
      <c r="F192" s="2839"/>
      <c r="G192" s="2839"/>
      <c r="H192" s="2839"/>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39"/>
      <c r="AD192" s="2840"/>
      <c r="AE192" s="913"/>
      <c r="AF192" s="913"/>
      <c r="AG192" s="913"/>
      <c r="AH192" s="2468" t="s">
        <v>468</v>
      </c>
      <c r="AI192" s="2468"/>
      <c r="AJ192" s="2468"/>
      <c r="AK192" s="2468"/>
      <c r="AL192" s="2468"/>
      <c r="AM192" s="2468"/>
      <c r="AN192" s="2468"/>
      <c r="AO192" s="2468"/>
      <c r="AP192" s="2468"/>
      <c r="AQ192" s="915"/>
      <c r="AR192" s="915"/>
      <c r="AS192" s="2764" t="s">
        <v>3119</v>
      </c>
      <c r="AT192" s="2764"/>
      <c r="AU192" s="2764"/>
      <c r="AV192" s="2764"/>
      <c r="AW192" s="2764"/>
      <c r="AX192" s="2764"/>
      <c r="AY192" s="2764"/>
      <c r="AZ192" s="2764"/>
      <c r="BA192" s="2764"/>
      <c r="BB192" s="2764"/>
      <c r="BC192" s="2764"/>
      <c r="BD192" s="2764"/>
      <c r="BE192" s="2764"/>
      <c r="BF192" s="2764"/>
      <c r="BG192" s="2764"/>
      <c r="BH192" s="2764"/>
      <c r="BI192" s="2764"/>
      <c r="BJ192" s="2764"/>
      <c r="BK192" s="2764"/>
      <c r="BL192" s="2764"/>
      <c r="BM192" s="2764" t="s">
        <v>464</v>
      </c>
      <c r="BN192" s="2764"/>
      <c r="BO192" s="2764"/>
      <c r="BP192" s="2764"/>
      <c r="BQ192" s="2764"/>
      <c r="BR192" s="2764"/>
      <c r="BS192" s="2764"/>
      <c r="BT192" s="2764"/>
      <c r="BU192" s="2764"/>
      <c r="BV192" s="2764"/>
      <c r="BW192" s="2764"/>
      <c r="BX192" s="2764"/>
      <c r="BY192" s="2764"/>
      <c r="BZ192" s="2764" t="s">
        <v>465</v>
      </c>
      <c r="CA192" s="2764"/>
      <c r="CB192" s="2764"/>
      <c r="CC192" s="2764"/>
      <c r="CD192" s="2764"/>
      <c r="CE192" s="2764"/>
      <c r="CF192" s="2764"/>
      <c r="CG192" s="2764"/>
      <c r="CH192" s="2764"/>
      <c r="CI192" s="2764"/>
      <c r="CJ192" s="2764"/>
      <c r="CK192" s="2764"/>
      <c r="CL192" s="2764" t="s">
        <v>466</v>
      </c>
      <c r="CM192" s="2764"/>
      <c r="CN192" s="2764"/>
      <c r="CO192" s="2764"/>
      <c r="CP192" s="2764"/>
      <c r="CQ192" s="2764"/>
      <c r="CR192" s="915"/>
      <c r="CS192" s="915"/>
      <c r="CT192" s="915"/>
      <c r="CU192" s="915"/>
      <c r="CV192" s="915"/>
      <c r="CW192" s="915"/>
      <c r="CX192" s="915"/>
      <c r="CY192" s="915"/>
      <c r="CZ192" s="915"/>
      <c r="DA192" s="915"/>
      <c r="DB192" s="915"/>
      <c r="DC192" s="915"/>
      <c r="DD192" s="915"/>
      <c r="DE192" s="915"/>
      <c r="DF192" s="915"/>
      <c r="DG192" s="915"/>
      <c r="DH192" s="915"/>
      <c r="DI192" s="916"/>
      <c r="DJ192" s="916"/>
      <c r="DK192" s="916"/>
      <c r="DL192" s="916"/>
      <c r="DM192" s="916"/>
      <c r="DN192" s="915"/>
      <c r="DO192" s="915"/>
      <c r="DP192" s="915"/>
      <c r="DQ192" s="915"/>
      <c r="DR192" s="915"/>
      <c r="DS192" s="915"/>
      <c r="DT192" s="915"/>
      <c r="DU192" s="915"/>
      <c r="DV192" s="915"/>
      <c r="DW192" s="915"/>
      <c r="DX192" s="917"/>
      <c r="DY192" s="482"/>
    </row>
    <row r="193" spans="3:133" ht="26.25" customHeight="1">
      <c r="C193" s="2843"/>
      <c r="D193" s="2608"/>
      <c r="E193" s="2608"/>
      <c r="F193" s="2608"/>
      <c r="G193" s="2608"/>
      <c r="H193" s="2608"/>
      <c r="I193" s="2608"/>
      <c r="J193" s="2608"/>
      <c r="K193" s="2608"/>
      <c r="L193" s="2608"/>
      <c r="M193" s="2608"/>
      <c r="N193" s="2608"/>
      <c r="O193" s="2608"/>
      <c r="P193" s="2608"/>
      <c r="Q193" s="2608"/>
      <c r="R193" s="2608"/>
      <c r="S193" s="2608"/>
      <c r="T193" s="2608"/>
      <c r="U193" s="2608"/>
      <c r="V193" s="2608"/>
      <c r="W193" s="2608"/>
      <c r="X193" s="2608"/>
      <c r="Y193" s="2608"/>
      <c r="Z193" s="2608"/>
      <c r="AA193" s="2608"/>
      <c r="AB193" s="2608"/>
      <c r="AC193" s="2608"/>
      <c r="AD193" s="2619"/>
      <c r="AE193" s="909"/>
      <c r="AF193" s="910"/>
      <c r="AG193" s="910"/>
      <c r="AH193" s="2472"/>
      <c r="AI193" s="2472"/>
      <c r="AJ193" s="2472"/>
      <c r="AK193" s="2472"/>
      <c r="AL193" s="2472"/>
      <c r="AM193" s="2472"/>
      <c r="AN193" s="2472"/>
      <c r="AO193" s="2472"/>
      <c r="AP193" s="2472"/>
      <c r="AQ193" s="911"/>
      <c r="AR193" s="911"/>
      <c r="AS193" s="2472" t="s">
        <v>3119</v>
      </c>
      <c r="AT193" s="2472"/>
      <c r="AU193" s="2472"/>
      <c r="AV193" s="2472"/>
      <c r="AW193" s="2472"/>
      <c r="AX193" s="2472"/>
      <c r="AY193" s="2472"/>
      <c r="AZ193" s="2472"/>
      <c r="BA193" s="2472"/>
      <c r="BB193" s="2472"/>
      <c r="BC193" s="2472"/>
      <c r="BD193" s="2472"/>
      <c r="BE193" s="2472"/>
      <c r="BF193" s="2472"/>
      <c r="BG193" s="2472"/>
      <c r="BH193" s="2472"/>
      <c r="BI193" s="2472"/>
      <c r="BJ193" s="2472"/>
      <c r="BK193" s="2472"/>
      <c r="BL193" s="2472"/>
      <c r="BM193" s="2472" t="s">
        <v>464</v>
      </c>
      <c r="BN193" s="2472"/>
      <c r="BO193" s="2472"/>
      <c r="BP193" s="2472"/>
      <c r="BQ193" s="2472"/>
      <c r="BR193" s="2472"/>
      <c r="BS193" s="2472"/>
      <c r="BT193" s="2472"/>
      <c r="BU193" s="2472"/>
      <c r="BV193" s="2472"/>
      <c r="BW193" s="2472"/>
      <c r="BX193" s="2472"/>
      <c r="BY193" s="2472"/>
      <c r="BZ193" s="2472" t="s">
        <v>465</v>
      </c>
      <c r="CA193" s="2472"/>
      <c r="CB193" s="2472"/>
      <c r="CC193" s="2472"/>
      <c r="CD193" s="2472"/>
      <c r="CE193" s="2472"/>
      <c r="CF193" s="2472"/>
      <c r="CG193" s="2472"/>
      <c r="CH193" s="2472"/>
      <c r="CI193" s="2472"/>
      <c r="CJ193" s="2472"/>
      <c r="CK193" s="2472"/>
      <c r="CL193" s="2472" t="s">
        <v>466</v>
      </c>
      <c r="CM193" s="2472"/>
      <c r="CN193" s="2472"/>
      <c r="CO193" s="2472"/>
      <c r="CP193" s="2472"/>
      <c r="CQ193" s="2472"/>
      <c r="CR193" s="911"/>
      <c r="CS193" s="911"/>
      <c r="CT193" s="911"/>
      <c r="CU193" s="918"/>
      <c r="CV193" s="918"/>
      <c r="CW193" s="918"/>
      <c r="CX193" s="918"/>
      <c r="CY193" s="918"/>
      <c r="CZ193" s="918"/>
      <c r="DA193" s="918"/>
      <c r="DB193" s="918"/>
      <c r="DC193" s="918"/>
      <c r="DD193" s="918"/>
      <c r="DE193" s="918"/>
      <c r="DF193" s="918"/>
      <c r="DG193" s="918"/>
      <c r="DH193" s="918"/>
      <c r="DI193" s="918"/>
      <c r="DJ193" s="918"/>
      <c r="DK193" s="918"/>
      <c r="DL193" s="918"/>
      <c r="DM193" s="918"/>
      <c r="DN193" s="918"/>
      <c r="DO193" s="918"/>
      <c r="DP193" s="918"/>
      <c r="DQ193" s="918"/>
      <c r="DR193" s="911"/>
      <c r="DS193" s="911"/>
      <c r="DT193" s="911"/>
      <c r="DU193" s="911"/>
      <c r="DV193" s="911"/>
      <c r="DW193" s="911"/>
      <c r="DX193" s="487"/>
      <c r="DY193" s="482"/>
    </row>
    <row r="194" spans="3:133" ht="26.25" customHeight="1">
      <c r="C194" s="2843"/>
      <c r="D194" s="2608"/>
      <c r="E194" s="2608"/>
      <c r="F194" s="2608"/>
      <c r="G194" s="2608"/>
      <c r="H194" s="2608"/>
      <c r="I194" s="2608"/>
      <c r="J194" s="2608"/>
      <c r="K194" s="2608"/>
      <c r="L194" s="2608"/>
      <c r="M194" s="2608"/>
      <c r="N194" s="2608"/>
      <c r="O194" s="2608"/>
      <c r="P194" s="2608"/>
      <c r="Q194" s="2608"/>
      <c r="R194" s="2608"/>
      <c r="S194" s="2608"/>
      <c r="T194" s="2608"/>
      <c r="U194" s="2608"/>
      <c r="V194" s="2608"/>
      <c r="W194" s="2608"/>
      <c r="X194" s="2608"/>
      <c r="Y194" s="2608"/>
      <c r="Z194" s="2608"/>
      <c r="AA194" s="2608"/>
      <c r="AB194" s="2608"/>
      <c r="AC194" s="2608"/>
      <c r="AD194" s="2619"/>
      <c r="AE194" s="912"/>
      <c r="AF194" s="913"/>
      <c r="AG194" s="913"/>
      <c r="AH194" s="2468" t="s">
        <v>469</v>
      </c>
      <c r="AI194" s="2468"/>
      <c r="AJ194" s="2468"/>
      <c r="AK194" s="2468"/>
      <c r="AL194" s="2468"/>
      <c r="AM194" s="2468"/>
      <c r="AN194" s="2468"/>
      <c r="AO194" s="2468"/>
      <c r="AP194" s="2468"/>
      <c r="AQ194" s="915"/>
      <c r="AR194" s="915"/>
      <c r="AS194" s="2764" t="s">
        <v>3119</v>
      </c>
      <c r="AT194" s="2764"/>
      <c r="AU194" s="2764"/>
      <c r="AV194" s="2764"/>
      <c r="AW194" s="2764"/>
      <c r="AX194" s="2764"/>
      <c r="AY194" s="2764"/>
      <c r="AZ194" s="2764"/>
      <c r="BA194" s="2764"/>
      <c r="BB194" s="2764"/>
      <c r="BC194" s="2764"/>
      <c r="BD194" s="2764"/>
      <c r="BE194" s="2764"/>
      <c r="BF194" s="2764"/>
      <c r="BG194" s="2764"/>
      <c r="BH194" s="2764"/>
      <c r="BI194" s="2764"/>
      <c r="BJ194" s="2764"/>
      <c r="BK194" s="2764"/>
      <c r="BL194" s="2764"/>
      <c r="BM194" s="2764" t="s">
        <v>464</v>
      </c>
      <c r="BN194" s="2764"/>
      <c r="BO194" s="2764"/>
      <c r="BP194" s="2764"/>
      <c r="BQ194" s="2764"/>
      <c r="BR194" s="2764"/>
      <c r="BS194" s="2764"/>
      <c r="BT194" s="2764"/>
      <c r="BU194" s="2764"/>
      <c r="BV194" s="2764"/>
      <c r="BW194" s="2764"/>
      <c r="BX194" s="2764"/>
      <c r="BY194" s="2764"/>
      <c r="BZ194" s="2764" t="s">
        <v>465</v>
      </c>
      <c r="CA194" s="2764"/>
      <c r="CB194" s="2764"/>
      <c r="CC194" s="2764"/>
      <c r="CD194" s="2764"/>
      <c r="CE194" s="2764"/>
      <c r="CF194" s="2764"/>
      <c r="CG194" s="2764"/>
      <c r="CH194" s="2764"/>
      <c r="CI194" s="2764"/>
      <c r="CJ194" s="2764"/>
      <c r="CK194" s="2764"/>
      <c r="CL194" s="2764" t="s">
        <v>466</v>
      </c>
      <c r="CM194" s="2764"/>
      <c r="CN194" s="2764"/>
      <c r="CO194" s="2764"/>
      <c r="CP194" s="2764"/>
      <c r="CQ194" s="2764"/>
      <c r="CR194" s="915"/>
      <c r="CS194" s="915"/>
      <c r="CT194" s="915"/>
      <c r="CU194" s="916"/>
      <c r="CV194" s="916"/>
      <c r="CW194" s="916"/>
      <c r="CX194" s="916"/>
      <c r="CY194" s="916"/>
      <c r="CZ194" s="916"/>
      <c r="DA194" s="916"/>
      <c r="DB194" s="916"/>
      <c r="DC194" s="916"/>
      <c r="DD194" s="916"/>
      <c r="DE194" s="916"/>
      <c r="DF194" s="916"/>
      <c r="DG194" s="916"/>
      <c r="DH194" s="916"/>
      <c r="DI194" s="916"/>
      <c r="DJ194" s="916"/>
      <c r="DK194" s="916"/>
      <c r="DL194" s="916"/>
      <c r="DM194" s="916"/>
      <c r="DN194" s="916"/>
      <c r="DO194" s="916"/>
      <c r="DP194" s="916"/>
      <c r="DQ194" s="916"/>
      <c r="DR194" s="915"/>
      <c r="DS194" s="915"/>
      <c r="DT194" s="915"/>
      <c r="DU194" s="915"/>
      <c r="DV194" s="915"/>
      <c r="DW194" s="915"/>
      <c r="DX194" s="917"/>
      <c r="DY194" s="482"/>
    </row>
    <row r="195" spans="3:133" ht="26.25" customHeight="1">
      <c r="C195" s="2841"/>
      <c r="D195" s="2842"/>
      <c r="E195" s="2842"/>
      <c r="F195" s="2842"/>
      <c r="G195" s="2842"/>
      <c r="H195" s="2842"/>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42"/>
      <c r="AD195" s="2577"/>
      <c r="AE195" s="909"/>
      <c r="AF195" s="910"/>
      <c r="AG195" s="910"/>
      <c r="AH195" s="2472"/>
      <c r="AI195" s="2472"/>
      <c r="AJ195" s="2472"/>
      <c r="AK195" s="2472"/>
      <c r="AL195" s="2472"/>
      <c r="AM195" s="2472"/>
      <c r="AN195" s="2472"/>
      <c r="AO195" s="2472"/>
      <c r="AP195" s="2472"/>
      <c r="AQ195" s="911"/>
      <c r="AR195" s="911"/>
      <c r="AS195" s="2472" t="s">
        <v>3119</v>
      </c>
      <c r="AT195" s="2472"/>
      <c r="AU195" s="2472"/>
      <c r="AV195" s="2472"/>
      <c r="AW195" s="2472"/>
      <c r="AX195" s="2472"/>
      <c r="AY195" s="2472"/>
      <c r="AZ195" s="2472"/>
      <c r="BA195" s="2472"/>
      <c r="BB195" s="2472"/>
      <c r="BC195" s="2472"/>
      <c r="BD195" s="2472"/>
      <c r="BE195" s="2472"/>
      <c r="BF195" s="2472"/>
      <c r="BG195" s="2472"/>
      <c r="BH195" s="2472"/>
      <c r="BI195" s="2472"/>
      <c r="BJ195" s="2472"/>
      <c r="BK195" s="2472"/>
      <c r="BL195" s="2472"/>
      <c r="BM195" s="2472" t="s">
        <v>464</v>
      </c>
      <c r="BN195" s="2472"/>
      <c r="BO195" s="2472"/>
      <c r="BP195" s="2472"/>
      <c r="BQ195" s="2472"/>
      <c r="BR195" s="2472"/>
      <c r="BS195" s="2472"/>
      <c r="BT195" s="2472"/>
      <c r="BU195" s="2472"/>
      <c r="BV195" s="2472"/>
      <c r="BW195" s="2472"/>
      <c r="BX195" s="2472"/>
      <c r="BY195" s="2472"/>
      <c r="BZ195" s="2472" t="s">
        <v>465</v>
      </c>
      <c r="CA195" s="2472"/>
      <c r="CB195" s="2472"/>
      <c r="CC195" s="2472"/>
      <c r="CD195" s="2472"/>
      <c r="CE195" s="2472"/>
      <c r="CF195" s="2472"/>
      <c r="CG195" s="2472"/>
      <c r="CH195" s="2472"/>
      <c r="CI195" s="2472"/>
      <c r="CJ195" s="2472"/>
      <c r="CK195" s="2472"/>
      <c r="CL195" s="2472" t="s">
        <v>466</v>
      </c>
      <c r="CM195" s="2472"/>
      <c r="CN195" s="2472"/>
      <c r="CO195" s="2472"/>
      <c r="CP195" s="2472"/>
      <c r="CQ195" s="2472"/>
      <c r="CR195" s="911"/>
      <c r="CS195" s="911"/>
      <c r="CT195" s="911"/>
      <c r="CU195" s="918"/>
      <c r="CV195" s="918"/>
      <c r="CW195" s="918"/>
      <c r="CX195" s="918"/>
      <c r="CY195" s="918"/>
      <c r="CZ195" s="918"/>
      <c r="DA195" s="918"/>
      <c r="DB195" s="918"/>
      <c r="DC195" s="918"/>
      <c r="DD195" s="918"/>
      <c r="DE195" s="918"/>
      <c r="DF195" s="918"/>
      <c r="DG195" s="918"/>
      <c r="DH195" s="918"/>
      <c r="DI195" s="918"/>
      <c r="DJ195" s="918"/>
      <c r="DK195" s="918"/>
      <c r="DL195" s="918"/>
      <c r="DM195" s="918"/>
      <c r="DN195" s="918"/>
      <c r="DO195" s="918"/>
      <c r="DP195" s="918"/>
      <c r="DQ195" s="918"/>
      <c r="DR195" s="911"/>
      <c r="DS195" s="911"/>
      <c r="DT195" s="911"/>
      <c r="DU195" s="911"/>
      <c r="DV195" s="911"/>
      <c r="DW195" s="911"/>
      <c r="DX195" s="487"/>
      <c r="DY195" s="482"/>
    </row>
    <row r="196" spans="3:133" ht="36" customHeight="1">
      <c r="C196" s="2838" t="s">
        <v>470</v>
      </c>
      <c r="D196" s="2839"/>
      <c r="E196" s="2839"/>
      <c r="F196" s="2839"/>
      <c r="G196" s="2839"/>
      <c r="H196" s="2839"/>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39"/>
      <c r="AD196" s="2840"/>
      <c r="AE196" s="912"/>
      <c r="AF196" s="913"/>
      <c r="AG196" s="913"/>
      <c r="AH196" s="914"/>
      <c r="AI196" s="914"/>
      <c r="AJ196" s="914"/>
      <c r="AK196" s="914"/>
      <c r="AL196" s="914"/>
      <c r="AM196" s="914"/>
      <c r="AN196" s="914"/>
      <c r="AO196" s="914"/>
      <c r="AP196" s="914"/>
      <c r="AQ196" s="915"/>
      <c r="AR196" s="915"/>
      <c r="AS196" s="2765" t="s">
        <v>1838</v>
      </c>
      <c r="AT196" s="2765"/>
      <c r="AU196" s="2765"/>
      <c r="AV196" s="2765"/>
      <c r="AW196" s="2765"/>
      <c r="AX196" s="2765"/>
      <c r="AY196" s="2765"/>
      <c r="AZ196" s="2765"/>
      <c r="BA196" s="2765"/>
      <c r="BB196" s="2765"/>
      <c r="BC196" s="2765"/>
      <c r="BD196" s="2765"/>
      <c r="BE196" s="2765"/>
      <c r="BF196" s="2765"/>
      <c r="BG196" s="2765"/>
      <c r="BH196" s="2765"/>
      <c r="BI196" s="2765"/>
      <c r="BJ196" s="2765"/>
      <c r="BK196" s="2765"/>
      <c r="BL196" s="2765"/>
      <c r="BM196" s="2765"/>
      <c r="BN196" s="2765"/>
      <c r="BO196" s="2765"/>
      <c r="BP196" s="2765"/>
      <c r="BQ196" s="2765"/>
      <c r="BR196" s="2765"/>
      <c r="BS196" s="2765"/>
      <c r="BT196" s="2765"/>
      <c r="BU196" s="2765"/>
      <c r="BV196" s="2765"/>
      <c r="BW196" s="2765"/>
      <c r="BX196" s="2765"/>
      <c r="BY196" s="927"/>
      <c r="BZ196" s="927"/>
      <c r="CA196" s="927"/>
      <c r="CB196" s="927"/>
      <c r="CC196" s="927"/>
      <c r="CD196" s="927"/>
      <c r="CE196" s="927"/>
      <c r="CF196" s="927"/>
      <c r="CG196" s="927"/>
      <c r="CH196" s="927"/>
      <c r="CI196" s="927"/>
      <c r="CJ196" s="927"/>
      <c r="CK196" s="927"/>
      <c r="CL196" s="2764" t="s">
        <v>1836</v>
      </c>
      <c r="CM196" s="2764"/>
      <c r="CN196" s="2764"/>
      <c r="CO196" s="2764"/>
      <c r="CP196" s="2764"/>
      <c r="CQ196" s="2764"/>
      <c r="CR196" s="2764"/>
      <c r="CS196" s="2764"/>
      <c r="CT196" s="2764"/>
      <c r="CU196" s="2764"/>
      <c r="CV196" s="2764"/>
      <c r="CW196" s="2764"/>
      <c r="CX196" s="2764"/>
      <c r="CY196" s="2764"/>
      <c r="CZ196" s="2764"/>
      <c r="DA196" s="2764"/>
      <c r="DB196" s="2761" t="s">
        <v>1837</v>
      </c>
      <c r="DC196" s="2761"/>
      <c r="DD196" s="2761"/>
      <c r="DE196" s="2761"/>
      <c r="DF196" s="2761"/>
      <c r="DG196" s="2761"/>
      <c r="DH196" s="2761"/>
      <c r="DI196" s="2761"/>
      <c r="DJ196" s="2761"/>
      <c r="DK196" s="2761"/>
      <c r="DL196" s="2761"/>
      <c r="DM196" s="2761"/>
      <c r="DN196" s="2761"/>
      <c r="DO196" s="2761"/>
      <c r="DP196" s="2761"/>
      <c r="DQ196" s="2761"/>
      <c r="DR196" s="2761"/>
      <c r="DS196" s="2761"/>
      <c r="DT196" s="2761"/>
      <c r="DU196" s="2762" t="s">
        <v>471</v>
      </c>
      <c r="DV196" s="2762"/>
      <c r="DW196" s="2762"/>
      <c r="DX196" s="2763"/>
      <c r="DY196" s="482"/>
    </row>
    <row r="197" spans="3:133" ht="36" customHeight="1">
      <c r="C197" s="2841"/>
      <c r="D197" s="2842"/>
      <c r="E197" s="2842"/>
      <c r="F197" s="2842"/>
      <c r="G197" s="2842"/>
      <c r="H197" s="2842"/>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42"/>
      <c r="AD197" s="2577"/>
      <c r="AE197" s="909"/>
      <c r="AF197" s="910"/>
      <c r="AG197" s="910"/>
      <c r="AH197" s="910"/>
      <c r="AI197" s="910"/>
      <c r="AJ197" s="911"/>
      <c r="AK197" s="911"/>
      <c r="AL197" s="911"/>
      <c r="AM197" s="911"/>
      <c r="AN197" s="911"/>
      <c r="AO197" s="911"/>
      <c r="AP197" s="911"/>
      <c r="AQ197" s="911"/>
      <c r="AR197" s="911"/>
      <c r="AS197" s="2766" t="s">
        <v>1838</v>
      </c>
      <c r="AT197" s="2766"/>
      <c r="AU197" s="2766"/>
      <c r="AV197" s="2766"/>
      <c r="AW197" s="2766"/>
      <c r="AX197" s="2766"/>
      <c r="AY197" s="2766"/>
      <c r="AZ197" s="2766"/>
      <c r="BA197" s="2766"/>
      <c r="BB197" s="2766"/>
      <c r="BC197" s="2766"/>
      <c r="BD197" s="2766"/>
      <c r="BE197" s="2766"/>
      <c r="BF197" s="2766"/>
      <c r="BG197" s="2766"/>
      <c r="BH197" s="2766"/>
      <c r="BI197" s="2766"/>
      <c r="BJ197" s="2766"/>
      <c r="BK197" s="2766"/>
      <c r="BL197" s="2766"/>
      <c r="BM197" s="2766"/>
      <c r="BN197" s="2766"/>
      <c r="BO197" s="2766"/>
      <c r="BP197" s="2766"/>
      <c r="BQ197" s="2766"/>
      <c r="BR197" s="2766"/>
      <c r="BS197" s="2766"/>
      <c r="BT197" s="2766"/>
      <c r="BU197" s="2766"/>
      <c r="BV197" s="2766"/>
      <c r="BW197" s="2766"/>
      <c r="BX197" s="2766"/>
      <c r="BY197" s="2472" t="s">
        <v>471</v>
      </c>
      <c r="BZ197" s="2472"/>
      <c r="CA197" s="2472"/>
      <c r="CB197" s="2472"/>
      <c r="CC197" s="2472"/>
      <c r="CD197" s="2472"/>
      <c r="CE197" s="911" t="s">
        <v>472</v>
      </c>
      <c r="CF197" s="928"/>
      <c r="CG197" s="928"/>
      <c r="CH197" s="928"/>
      <c r="CI197" s="928"/>
      <c r="CJ197" s="928"/>
      <c r="CK197" s="928"/>
      <c r="CL197" s="918"/>
      <c r="CM197" s="918"/>
      <c r="CN197" s="918"/>
      <c r="CO197" s="918"/>
      <c r="CP197" s="918"/>
      <c r="CQ197" s="918"/>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487"/>
      <c r="DY197" s="482"/>
    </row>
    <row r="198" spans="3:133" ht="36" customHeight="1">
      <c r="C198" s="2604" t="s">
        <v>473</v>
      </c>
      <c r="D198" s="2605"/>
      <c r="E198" s="2605"/>
      <c r="F198" s="2605"/>
      <c r="G198" s="2605"/>
      <c r="H198" s="2605"/>
      <c r="I198" s="2605"/>
      <c r="J198" s="2605"/>
      <c r="K198" s="2605"/>
      <c r="L198" s="2605"/>
      <c r="M198" s="2605"/>
      <c r="N198" s="2605"/>
      <c r="O198" s="2605"/>
      <c r="P198" s="2605"/>
      <c r="Q198" s="2605"/>
      <c r="R198" s="2605"/>
      <c r="S198" s="2605"/>
      <c r="T198" s="2605"/>
      <c r="U198" s="2605"/>
      <c r="V198" s="2605"/>
      <c r="W198" s="2605"/>
      <c r="X198" s="2605"/>
      <c r="Y198" s="2605"/>
      <c r="Z198" s="2605"/>
      <c r="AA198" s="2605"/>
      <c r="AB198" s="2605"/>
      <c r="AC198" s="2605"/>
      <c r="AD198" s="2606"/>
      <c r="AE198" s="632"/>
      <c r="AF198" s="633"/>
      <c r="AG198" s="633"/>
      <c r="AH198" s="633"/>
      <c r="AI198" s="633"/>
      <c r="AJ198" s="507"/>
      <c r="AK198" s="507"/>
      <c r="AL198" s="507"/>
      <c r="AM198" s="507"/>
      <c r="AN198" s="507"/>
      <c r="AO198" s="507"/>
      <c r="AP198" s="507"/>
      <c r="AQ198" s="507"/>
      <c r="AR198" s="507"/>
      <c r="AS198" s="2554" t="s">
        <v>475</v>
      </c>
      <c r="AT198" s="2554"/>
      <c r="AU198" s="2554"/>
      <c r="AV198" s="2554"/>
      <c r="AW198" s="2554"/>
      <c r="AX198" s="2554"/>
      <c r="AY198" s="2554"/>
      <c r="AZ198" s="2554"/>
      <c r="BA198" s="2554"/>
      <c r="BB198" s="2554"/>
      <c r="BC198" s="2554"/>
      <c r="BD198" s="2554"/>
      <c r="BE198" s="2554"/>
      <c r="BF198" s="2554"/>
      <c r="BG198" s="2554"/>
      <c r="BH198" s="2554"/>
      <c r="BI198" s="2554"/>
      <c r="BJ198" s="2554"/>
      <c r="BK198" s="2554"/>
      <c r="BL198" s="2554"/>
      <c r="BM198" s="2554"/>
      <c r="BN198" s="2554"/>
      <c r="BO198" s="2554"/>
      <c r="BP198" s="2554"/>
      <c r="BQ198" s="2554"/>
      <c r="BR198" s="2554"/>
      <c r="BS198" s="2554"/>
      <c r="BT198" s="2554"/>
      <c r="BU198" s="2554"/>
      <c r="BV198" s="2554"/>
      <c r="BW198" s="2554"/>
      <c r="BX198" s="2554"/>
      <c r="BY198" s="2554"/>
      <c r="BZ198" s="2554"/>
      <c r="CA198" s="2554"/>
      <c r="CB198" s="2554"/>
      <c r="CC198" s="2554"/>
      <c r="CD198" s="2627" t="s">
        <v>817</v>
      </c>
      <c r="CE198" s="2627"/>
      <c r="CF198" s="2627"/>
      <c r="CG198" s="2627"/>
      <c r="CH198" s="2627"/>
      <c r="CI198" s="2627"/>
      <c r="CJ198" s="2627"/>
      <c r="CK198" s="2627"/>
      <c r="CL198" s="2628" t="s">
        <v>816</v>
      </c>
      <c r="CM198" s="2628"/>
      <c r="CN198" s="2628"/>
      <c r="CO198" s="2628"/>
      <c r="CP198" s="2628"/>
      <c r="CQ198" s="2628"/>
      <c r="CR198" s="2628"/>
      <c r="CS198" s="2628"/>
      <c r="CT198" s="2628"/>
      <c r="CU198" s="2628"/>
      <c r="CV198" s="2627" t="s">
        <v>815</v>
      </c>
      <c r="CW198" s="2627"/>
      <c r="CX198" s="2627"/>
      <c r="CY198" s="2627"/>
      <c r="CZ198" s="2627">
        <v>42</v>
      </c>
      <c r="DA198" s="2627"/>
      <c r="DB198" s="2627"/>
      <c r="DC198" s="2627"/>
      <c r="DD198" s="2627"/>
      <c r="DE198" s="2627" t="s">
        <v>815</v>
      </c>
      <c r="DF198" s="2627"/>
      <c r="DG198" s="2627"/>
      <c r="DH198" s="2627"/>
      <c r="DI198" s="2628"/>
      <c r="DJ198" s="2628"/>
      <c r="DK198" s="2628"/>
      <c r="DL198" s="2628"/>
      <c r="DM198" s="2628"/>
      <c r="DN198" s="2628"/>
      <c r="DO198" s="2628"/>
      <c r="DP198" s="2628"/>
      <c r="DQ198" s="2628"/>
      <c r="DR198" s="2628"/>
      <c r="DS198" s="507"/>
      <c r="DT198" s="507"/>
      <c r="DU198" s="507"/>
      <c r="DV198" s="507"/>
      <c r="DW198" s="507"/>
      <c r="DX198" s="508"/>
      <c r="DY198" s="482"/>
      <c r="EC198" s="619"/>
    </row>
    <row r="199" spans="3:133" ht="36" customHeight="1">
      <c r="C199" s="2604" t="s">
        <v>474</v>
      </c>
      <c r="D199" s="2605"/>
      <c r="E199" s="2605"/>
      <c r="F199" s="2605"/>
      <c r="G199" s="2605"/>
      <c r="H199" s="2605"/>
      <c r="I199" s="2605"/>
      <c r="J199" s="2605"/>
      <c r="K199" s="2605"/>
      <c r="L199" s="2605"/>
      <c r="M199" s="2605"/>
      <c r="N199" s="2605"/>
      <c r="O199" s="2605"/>
      <c r="P199" s="2605"/>
      <c r="Q199" s="2605"/>
      <c r="R199" s="2605"/>
      <c r="S199" s="2605"/>
      <c r="T199" s="2605"/>
      <c r="U199" s="2605"/>
      <c r="V199" s="2605"/>
      <c r="W199" s="2605"/>
      <c r="X199" s="2605"/>
      <c r="Y199" s="2605"/>
      <c r="Z199" s="2605"/>
      <c r="AA199" s="2605"/>
      <c r="AB199" s="2605"/>
      <c r="AC199" s="2605"/>
      <c r="AD199" s="2606"/>
      <c r="AE199" s="628"/>
      <c r="AF199" s="628"/>
      <c r="AG199" s="2573" t="s">
        <v>370</v>
      </c>
      <c r="AH199" s="2573"/>
      <c r="AI199" s="2573"/>
      <c r="AJ199" s="2573"/>
      <c r="AK199" s="2573"/>
      <c r="AL199" s="2573"/>
      <c r="AM199" s="2573"/>
      <c r="AN199" s="2573"/>
      <c r="AO199" s="2573"/>
      <c r="AP199" s="2573"/>
      <c r="AQ199" s="2573"/>
      <c r="AR199" s="2573"/>
      <c r="AS199" s="2573"/>
      <c r="AT199" s="2573"/>
      <c r="AU199" s="2573"/>
      <c r="AV199" s="2570"/>
      <c r="AW199" s="2570"/>
      <c r="AX199" s="2570"/>
      <c r="AY199" s="2570"/>
      <c r="AZ199" s="2570"/>
      <c r="BA199" s="2570"/>
      <c r="BB199" s="2570"/>
      <c r="BC199" s="2570"/>
      <c r="BD199" s="2570"/>
      <c r="BE199" s="2570"/>
      <c r="BF199" s="2570"/>
      <c r="BG199" s="2570"/>
      <c r="BH199" s="2570"/>
      <c r="BI199" s="2570"/>
      <c r="BJ199" s="2570"/>
      <c r="BK199" s="2570"/>
      <c r="BL199" s="2570"/>
      <c r="BM199" s="2570"/>
      <c r="BN199" s="2570"/>
      <c r="BO199" s="2570"/>
      <c r="BP199" s="2570"/>
      <c r="BQ199" s="2570"/>
      <c r="BR199" s="2570"/>
      <c r="BS199" s="2570"/>
      <c r="BT199" s="2570"/>
      <c r="BU199" s="2570"/>
      <c r="BV199" s="2570"/>
      <c r="BW199" s="2570"/>
      <c r="BX199" s="2570"/>
      <c r="BY199" s="2570"/>
      <c r="BZ199" s="2570"/>
      <c r="CA199" s="2570"/>
      <c r="CB199" s="2570"/>
      <c r="CC199" s="2570"/>
      <c r="CD199" s="2570"/>
      <c r="CE199" s="2570"/>
      <c r="CF199" s="2570"/>
      <c r="CG199" s="2570"/>
      <c r="CH199" s="2570"/>
      <c r="CI199" s="2570"/>
      <c r="CJ199" s="2570"/>
      <c r="CK199" s="2570"/>
      <c r="CL199" s="2570"/>
      <c r="CM199" s="2570"/>
      <c r="CN199" s="2570"/>
      <c r="CO199" s="2570"/>
      <c r="CP199" s="2570"/>
      <c r="CQ199" s="2570"/>
      <c r="CR199" s="2570"/>
      <c r="CS199" s="2570"/>
      <c r="CT199" s="2570"/>
      <c r="CU199" s="2570"/>
      <c r="CV199" s="2570"/>
      <c r="CW199" s="2570"/>
      <c r="CX199" s="2570"/>
      <c r="CY199" s="2570"/>
      <c r="CZ199" s="2570"/>
      <c r="DA199" s="2570"/>
      <c r="DB199" s="2570"/>
      <c r="DC199" s="2570"/>
      <c r="DD199" s="2570"/>
      <c r="DE199" s="2570"/>
      <c r="DF199" s="2570"/>
      <c r="DG199" s="2570"/>
      <c r="DH199" s="2570"/>
      <c r="DI199" s="2570"/>
      <c r="DJ199" s="2570"/>
      <c r="DK199" s="2570"/>
      <c r="DL199" s="2570"/>
      <c r="DM199" s="2570"/>
      <c r="DN199" s="2570"/>
      <c r="DO199" s="2570"/>
      <c r="DP199" s="2570"/>
      <c r="DQ199" s="2570"/>
      <c r="DR199" s="2570"/>
      <c r="DS199" s="2570"/>
      <c r="DT199" s="2570"/>
      <c r="DU199" s="2570"/>
      <c r="DV199" s="2570"/>
      <c r="DW199" s="2570"/>
      <c r="DX199" s="480"/>
      <c r="DY199" s="482"/>
    </row>
    <row r="200" spans="3:133" ht="36" customHeight="1">
      <c r="C200" s="2604"/>
      <c r="D200" s="2605"/>
      <c r="E200" s="2605"/>
      <c r="F200" s="2605"/>
      <c r="G200" s="2605"/>
      <c r="H200" s="2605"/>
      <c r="I200" s="2605"/>
      <c r="J200" s="2605"/>
      <c r="K200" s="2605"/>
      <c r="L200" s="2605"/>
      <c r="M200" s="2605"/>
      <c r="N200" s="2605"/>
      <c r="O200" s="2605"/>
      <c r="P200" s="2605"/>
      <c r="Q200" s="2605"/>
      <c r="R200" s="2605"/>
      <c r="S200" s="2605"/>
      <c r="T200" s="2605"/>
      <c r="U200" s="2605"/>
      <c r="V200" s="2605"/>
      <c r="W200" s="2605"/>
      <c r="X200" s="2605"/>
      <c r="Y200" s="2605"/>
      <c r="Z200" s="2605"/>
      <c r="AA200" s="2605"/>
      <c r="AB200" s="2605"/>
      <c r="AC200" s="2605"/>
      <c r="AD200" s="2606"/>
      <c r="AE200" s="629"/>
      <c r="AF200" s="629"/>
      <c r="AG200" s="2576" t="s">
        <v>477</v>
      </c>
      <c r="AH200" s="2576"/>
      <c r="AI200" s="2576"/>
      <c r="AJ200" s="2576"/>
      <c r="AK200" s="2576"/>
      <c r="AL200" s="2576"/>
      <c r="AM200" s="2576"/>
      <c r="AN200" s="2576"/>
      <c r="AO200" s="2576"/>
      <c r="AP200" s="2576"/>
      <c r="AQ200" s="2576"/>
      <c r="AR200" s="2576"/>
      <c r="AS200" s="2576"/>
      <c r="AT200" s="2576"/>
      <c r="AU200" s="2576"/>
      <c r="AV200" s="2453"/>
      <c r="AW200" s="2453"/>
      <c r="AX200" s="2453"/>
      <c r="AY200" s="2453"/>
      <c r="AZ200" s="2453"/>
      <c r="BA200" s="2453"/>
      <c r="BB200" s="2453"/>
      <c r="BC200" s="2453"/>
      <c r="BD200" s="2453"/>
      <c r="BE200" s="2453"/>
      <c r="BF200" s="2453"/>
      <c r="BG200" s="2453"/>
      <c r="BH200" s="2453"/>
      <c r="BI200" s="2453"/>
      <c r="BJ200" s="2453"/>
      <c r="BK200" s="2453"/>
      <c r="BL200" s="2453"/>
      <c r="BM200" s="2453"/>
      <c r="BN200" s="2453"/>
      <c r="BO200" s="2453"/>
      <c r="BP200" s="2453"/>
      <c r="BQ200" s="2453"/>
      <c r="BR200" s="2453"/>
      <c r="BS200" s="2453"/>
      <c r="BT200" s="2453"/>
      <c r="BU200" s="2453"/>
      <c r="BV200" s="2453"/>
      <c r="BW200" s="2453"/>
      <c r="BX200" s="2453"/>
      <c r="BY200" s="2453"/>
      <c r="BZ200" s="2453"/>
      <c r="CA200" s="2453"/>
      <c r="CB200" s="2453"/>
      <c r="CC200" s="2453"/>
      <c r="CD200" s="2629" t="s">
        <v>817</v>
      </c>
      <c r="CE200" s="2629"/>
      <c r="CF200" s="2629"/>
      <c r="CG200" s="2629"/>
      <c r="CH200" s="2629"/>
      <c r="CI200" s="2629"/>
      <c r="CJ200" s="2629"/>
      <c r="CK200" s="2629"/>
      <c r="CL200" s="2630" t="s">
        <v>816</v>
      </c>
      <c r="CM200" s="2630"/>
      <c r="CN200" s="2630"/>
      <c r="CO200" s="2630"/>
      <c r="CP200" s="2630"/>
      <c r="CQ200" s="2630"/>
      <c r="CR200" s="2630"/>
      <c r="CS200" s="2630"/>
      <c r="CT200" s="2630"/>
      <c r="CU200" s="2630"/>
      <c r="CV200" s="2629" t="s">
        <v>815</v>
      </c>
      <c r="CW200" s="2629"/>
      <c r="CX200" s="2629"/>
      <c r="CY200" s="2629"/>
      <c r="CZ200" s="2629">
        <v>42</v>
      </c>
      <c r="DA200" s="2629"/>
      <c r="DB200" s="2629"/>
      <c r="DC200" s="2629"/>
      <c r="DD200" s="2629"/>
      <c r="DE200" s="2629" t="s">
        <v>815</v>
      </c>
      <c r="DF200" s="2629"/>
      <c r="DG200" s="2629"/>
      <c r="DH200" s="2629"/>
      <c r="DI200" s="2630"/>
      <c r="DJ200" s="2630"/>
      <c r="DK200" s="2630"/>
      <c r="DL200" s="2630"/>
      <c r="DM200" s="2630"/>
      <c r="DN200" s="2630"/>
      <c r="DO200" s="2630"/>
      <c r="DP200" s="2630"/>
      <c r="DQ200" s="2630"/>
      <c r="DR200" s="2630"/>
      <c r="DS200" s="516"/>
      <c r="DT200" s="516"/>
      <c r="DU200" s="516"/>
      <c r="DV200" s="516"/>
      <c r="DW200" s="516"/>
      <c r="DX200" s="487"/>
      <c r="DY200" s="482"/>
    </row>
    <row r="201" spans="3:133" ht="36" customHeight="1">
      <c r="C201" s="2607" t="s">
        <v>632</v>
      </c>
      <c r="D201" s="2608"/>
      <c r="E201" s="2608"/>
      <c r="F201" s="2608"/>
      <c r="G201" s="2608"/>
      <c r="H201" s="2608"/>
      <c r="I201" s="2608"/>
      <c r="J201" s="2608"/>
      <c r="K201" s="2608"/>
      <c r="L201" s="2608"/>
      <c r="M201" s="2608"/>
      <c r="N201" s="2608"/>
      <c r="O201" s="2608"/>
      <c r="P201" s="2608"/>
      <c r="Q201" s="2608"/>
      <c r="R201" s="2608"/>
      <c r="S201" s="2608"/>
      <c r="T201" s="2608"/>
      <c r="U201" s="2608"/>
      <c r="V201" s="2608"/>
      <c r="W201" s="2608"/>
      <c r="X201" s="2608"/>
      <c r="Y201" s="2608"/>
      <c r="Z201" s="2608"/>
      <c r="AA201" s="2608"/>
      <c r="AB201" s="2608"/>
      <c r="AC201" s="2608"/>
      <c r="AD201" s="2608"/>
      <c r="AE201" s="631"/>
      <c r="AF201" s="631"/>
      <c r="AG201" s="631"/>
      <c r="AH201" s="631"/>
      <c r="AI201" s="482"/>
      <c r="AJ201" s="482"/>
      <c r="AK201" s="482"/>
      <c r="AL201" s="482"/>
      <c r="AM201" s="482"/>
      <c r="AN201" s="482"/>
      <c r="AO201" s="482"/>
      <c r="AP201" s="482"/>
      <c r="AQ201" s="482"/>
      <c r="AR201" s="482"/>
      <c r="AS201" s="482"/>
      <c r="AT201" s="2837" t="s">
        <v>1819</v>
      </c>
      <c r="AU201" s="2837"/>
      <c r="AV201" s="2837"/>
      <c r="AW201" s="2837"/>
      <c r="AX201" s="2837"/>
      <c r="AY201" s="2837"/>
      <c r="AZ201" s="2837"/>
      <c r="BA201" s="2837"/>
      <c r="BB201" s="2837"/>
      <c r="BC201" s="2837"/>
      <c r="BD201" s="2837"/>
      <c r="BE201" s="2837"/>
      <c r="BF201" s="2837"/>
      <c r="BG201" s="2837"/>
      <c r="BH201" s="2837"/>
      <c r="BI201" s="2837"/>
      <c r="BJ201" s="2837"/>
      <c r="BK201" s="482"/>
      <c r="BL201" s="482"/>
      <c r="BM201" s="482"/>
      <c r="BN201" s="482"/>
      <c r="BO201" s="482"/>
      <c r="BP201" s="482"/>
      <c r="BQ201" s="482"/>
      <c r="BR201" s="482"/>
      <c r="BS201" s="482"/>
      <c r="BT201" s="482"/>
      <c r="BU201" s="482"/>
      <c r="BV201" s="482"/>
      <c r="BW201" s="482"/>
      <c r="BX201" s="482"/>
      <c r="BY201" s="482"/>
      <c r="BZ201" s="482"/>
      <c r="CA201" s="482"/>
      <c r="CB201" s="482"/>
      <c r="CC201" s="482"/>
      <c r="CD201" s="482"/>
      <c r="CE201" s="482"/>
      <c r="CF201" s="482"/>
      <c r="CG201" s="482"/>
      <c r="CH201" s="482"/>
      <c r="CI201" s="482"/>
      <c r="CJ201" s="482"/>
      <c r="CK201" s="482"/>
      <c r="CL201" s="482"/>
      <c r="CM201" s="482"/>
      <c r="CN201" s="482"/>
      <c r="CO201" s="482"/>
      <c r="CP201" s="482"/>
      <c r="CQ201" s="482"/>
      <c r="CR201" s="482"/>
      <c r="CS201" s="482"/>
      <c r="CT201" s="482"/>
      <c r="CU201" s="482"/>
      <c r="CV201" s="482"/>
      <c r="CW201" s="482"/>
      <c r="CX201" s="482"/>
      <c r="CY201" s="482"/>
      <c r="CZ201" s="482"/>
      <c r="DA201" s="482"/>
      <c r="DB201" s="482"/>
      <c r="DC201" s="482"/>
      <c r="DD201" s="482"/>
      <c r="DE201" s="482"/>
      <c r="DF201" s="482"/>
      <c r="DG201" s="482"/>
      <c r="DH201" s="482"/>
      <c r="DI201" s="482"/>
      <c r="DJ201" s="482"/>
      <c r="DK201" s="482"/>
      <c r="DL201" s="482"/>
      <c r="DM201" s="482"/>
      <c r="DN201" s="482"/>
      <c r="DO201" s="482"/>
      <c r="DP201" s="482"/>
      <c r="DQ201" s="482"/>
      <c r="DR201" s="482"/>
      <c r="DS201" s="482"/>
      <c r="DT201" s="482"/>
      <c r="DU201" s="482"/>
      <c r="DV201" s="482"/>
      <c r="DW201" s="482"/>
      <c r="DX201" s="483"/>
      <c r="DY201" s="482"/>
    </row>
    <row r="202" spans="3:133" ht="36" customHeight="1">
      <c r="C202" s="481"/>
      <c r="D202" s="626"/>
      <c r="E202" s="626"/>
      <c r="F202" s="626"/>
      <c r="G202" s="626"/>
      <c r="H202" s="626"/>
      <c r="I202" s="626"/>
      <c r="J202" s="626"/>
      <c r="K202" s="626"/>
      <c r="L202" s="626"/>
      <c r="M202" s="626"/>
      <c r="N202" s="626"/>
      <c r="O202" s="626"/>
      <c r="AC202" s="626"/>
      <c r="AD202" s="626"/>
      <c r="AE202" s="2608" t="s">
        <v>633</v>
      </c>
      <c r="AF202" s="2608"/>
      <c r="AG202" s="2608"/>
      <c r="AH202" s="2608"/>
      <c r="AI202" s="2608"/>
      <c r="AJ202" s="2608"/>
      <c r="AK202" s="2608"/>
      <c r="AL202" s="2608"/>
      <c r="AM202" s="2608"/>
      <c r="AN202" s="2608"/>
      <c r="AO202" s="2608"/>
      <c r="AP202" s="2608"/>
      <c r="AQ202" s="2608"/>
      <c r="AR202" s="2608"/>
      <c r="AS202" s="2608"/>
      <c r="AT202" s="2618" t="s">
        <v>1819</v>
      </c>
      <c r="AU202" s="2618"/>
      <c r="AV202" s="2618"/>
      <c r="AW202" s="2618"/>
      <c r="AX202" s="2618"/>
      <c r="AY202" s="2618"/>
      <c r="AZ202" s="2618"/>
      <c r="BA202" s="2618"/>
      <c r="BB202" s="2618"/>
      <c r="BC202" s="2618"/>
      <c r="BD202" s="2618"/>
      <c r="BE202" s="2618"/>
      <c r="BF202" s="2618"/>
      <c r="BG202" s="2618"/>
      <c r="BH202" s="2618"/>
      <c r="BI202" s="2618"/>
      <c r="BJ202" s="2618"/>
      <c r="BK202" s="2450" t="s">
        <v>634</v>
      </c>
      <c r="BL202" s="2450"/>
      <c r="BM202" s="2450"/>
      <c r="BN202" s="2450"/>
      <c r="BO202" s="2450"/>
      <c r="BP202" s="626"/>
      <c r="BQ202" s="2812" t="s">
        <v>643</v>
      </c>
      <c r="BR202" s="2812"/>
      <c r="BS202" s="2812"/>
      <c r="BT202" s="2812"/>
      <c r="BU202" s="2812"/>
      <c r="BV202" s="2812"/>
      <c r="BW202" s="2812"/>
      <c r="BX202" s="2812"/>
      <c r="BY202" s="2812"/>
      <c r="BZ202" s="2812"/>
      <c r="CA202" s="2812"/>
      <c r="CB202" s="2812"/>
      <c r="CC202" s="2812"/>
      <c r="CD202" s="2812"/>
      <c r="CE202" s="2812"/>
      <c r="CF202" s="2812"/>
      <c r="CG202" s="2812"/>
      <c r="CH202" s="2812"/>
      <c r="CI202" s="2812"/>
      <c r="CJ202" s="2812"/>
      <c r="CK202" s="2812"/>
      <c r="CL202" s="2812"/>
      <c r="CM202" s="2812"/>
      <c r="CN202" s="2812"/>
      <c r="CO202" s="2812"/>
      <c r="CP202" s="2812" t="s">
        <v>642</v>
      </c>
      <c r="CQ202" s="2812"/>
      <c r="CR202" s="2812"/>
      <c r="CS202" s="2812"/>
      <c r="CT202" s="509"/>
      <c r="CU202" s="509"/>
      <c r="CV202" s="509"/>
      <c r="CW202" s="2812" t="s">
        <v>636</v>
      </c>
      <c r="CX202" s="2812"/>
      <c r="CY202" s="2812"/>
      <c r="CZ202" s="2812"/>
      <c r="DA202" s="2812" t="s">
        <v>635</v>
      </c>
      <c r="DB202" s="2812"/>
      <c r="DC202" s="2812"/>
      <c r="DD202" s="2812"/>
      <c r="DE202" s="2812"/>
      <c r="DF202" s="2812"/>
      <c r="DG202" s="2812"/>
      <c r="DH202" s="2812"/>
      <c r="DI202" s="2812"/>
      <c r="DJ202" s="2812"/>
      <c r="DK202" s="2812"/>
      <c r="DL202" s="2812"/>
      <c r="DM202" s="2812"/>
      <c r="DN202" s="2812"/>
      <c r="DO202" s="2812"/>
      <c r="DP202" s="2812"/>
      <c r="DQ202" s="2836" t="s">
        <v>634</v>
      </c>
      <c r="DR202" s="2836"/>
      <c r="DS202" s="2836"/>
      <c r="DT202" s="2836"/>
      <c r="DU202" s="2836"/>
      <c r="DV202" s="2836"/>
      <c r="DW202" s="495"/>
      <c r="DX202" s="483"/>
      <c r="DY202" s="482"/>
    </row>
    <row r="203" spans="3:133" ht="36" customHeight="1">
      <c r="C203" s="481"/>
      <c r="D203" s="626"/>
      <c r="E203" s="626"/>
      <c r="F203" s="626"/>
      <c r="G203" s="626"/>
      <c r="H203" s="626"/>
      <c r="I203" s="626"/>
      <c r="J203" s="626"/>
      <c r="K203" s="626"/>
      <c r="L203" s="626"/>
      <c r="M203" s="626"/>
      <c r="N203" s="626"/>
      <c r="O203" s="626"/>
      <c r="BH203" s="626"/>
      <c r="BI203" s="626"/>
      <c r="BJ203" s="626"/>
      <c r="BK203" s="626"/>
      <c r="BL203" s="626"/>
      <c r="BM203" s="626"/>
      <c r="BN203" s="626"/>
      <c r="BO203" s="626"/>
      <c r="BP203" s="626"/>
      <c r="BQ203" s="2450" t="s">
        <v>643</v>
      </c>
      <c r="BR203" s="2450"/>
      <c r="BS203" s="2450"/>
      <c r="BT203" s="2450"/>
      <c r="BU203" s="2450"/>
      <c r="BV203" s="2450"/>
      <c r="BW203" s="2450"/>
      <c r="BX203" s="2450"/>
      <c r="BY203" s="2450"/>
      <c r="BZ203" s="2450"/>
      <c r="CA203" s="2450"/>
      <c r="CB203" s="2450"/>
      <c r="CC203" s="2450"/>
      <c r="CD203" s="2450"/>
      <c r="CE203" s="2450"/>
      <c r="CF203" s="2450"/>
      <c r="CG203" s="2450"/>
      <c r="CH203" s="2450"/>
      <c r="CI203" s="2450"/>
      <c r="CJ203" s="2450"/>
      <c r="CK203" s="2450"/>
      <c r="CL203" s="2450"/>
      <c r="CM203" s="2450"/>
      <c r="CN203" s="2450"/>
      <c r="CO203" s="2450"/>
      <c r="CP203" s="2450" t="s">
        <v>642</v>
      </c>
      <c r="CQ203" s="2450"/>
      <c r="CR203" s="2450"/>
      <c r="CS203" s="2450"/>
      <c r="CW203" s="2450" t="s">
        <v>637</v>
      </c>
      <c r="CX203" s="2450"/>
      <c r="CY203" s="2450"/>
      <c r="CZ203" s="2450"/>
      <c r="DA203" s="2450" t="s">
        <v>635</v>
      </c>
      <c r="DB203" s="2450"/>
      <c r="DC203" s="2450"/>
      <c r="DD203" s="2450"/>
      <c r="DE203" s="2450"/>
      <c r="DF203" s="2450"/>
      <c r="DG203" s="2450"/>
      <c r="DH203" s="2450"/>
      <c r="DI203" s="2450"/>
      <c r="DJ203" s="2450"/>
      <c r="DK203" s="2450"/>
      <c r="DL203" s="2450"/>
      <c r="DM203" s="2450"/>
      <c r="DN203" s="2450"/>
      <c r="DO203" s="2450"/>
      <c r="DP203" s="2450"/>
      <c r="DQ203" s="2561" t="s">
        <v>634</v>
      </c>
      <c r="DR203" s="2561"/>
      <c r="DS203" s="2561"/>
      <c r="DT203" s="2561"/>
      <c r="DU203" s="2561"/>
      <c r="DV203" s="2561"/>
      <c r="DW203" s="495"/>
      <c r="DX203" s="483"/>
      <c r="DY203" s="482"/>
    </row>
    <row r="204" spans="3:133" ht="36" customHeight="1">
      <c r="C204" s="481"/>
      <c r="D204" s="626"/>
      <c r="E204" s="626"/>
      <c r="F204" s="626"/>
      <c r="G204" s="626"/>
      <c r="H204" s="626"/>
      <c r="I204" s="626"/>
      <c r="J204" s="626"/>
      <c r="K204" s="626"/>
      <c r="L204" s="626"/>
      <c r="M204" s="626"/>
      <c r="N204" s="626"/>
      <c r="O204" s="626"/>
      <c r="AB204" s="626"/>
      <c r="AC204" s="626"/>
      <c r="AD204" s="626"/>
      <c r="AE204" s="626"/>
      <c r="AF204" s="626"/>
      <c r="AG204" s="626"/>
      <c r="AH204" s="626"/>
      <c r="AI204" s="626"/>
      <c r="AJ204" s="626"/>
      <c r="AK204" s="626"/>
      <c r="AL204" s="626"/>
      <c r="AM204" s="626"/>
      <c r="AN204" s="626"/>
      <c r="AO204" s="626"/>
      <c r="AP204" s="626"/>
      <c r="AQ204" s="626"/>
      <c r="BM204" s="626"/>
      <c r="BN204" s="626"/>
      <c r="BO204" s="626"/>
      <c r="BP204" s="626"/>
      <c r="BQ204" s="2812" t="s">
        <v>643</v>
      </c>
      <c r="BR204" s="2812"/>
      <c r="BS204" s="2812"/>
      <c r="BT204" s="2812"/>
      <c r="BU204" s="2812"/>
      <c r="BV204" s="2812"/>
      <c r="BW204" s="2812"/>
      <c r="BX204" s="2812"/>
      <c r="BY204" s="2812"/>
      <c r="BZ204" s="2812"/>
      <c r="CA204" s="2812"/>
      <c r="CB204" s="2812"/>
      <c r="CC204" s="2812"/>
      <c r="CD204" s="2812"/>
      <c r="CE204" s="2812"/>
      <c r="CF204" s="2812"/>
      <c r="CG204" s="2812"/>
      <c r="CH204" s="2812"/>
      <c r="CI204" s="2812"/>
      <c r="CJ204" s="2812"/>
      <c r="CK204" s="2812"/>
      <c r="CL204" s="2812"/>
      <c r="CM204" s="2812"/>
      <c r="CN204" s="2812"/>
      <c r="CO204" s="2812"/>
      <c r="CP204" s="2812" t="s">
        <v>642</v>
      </c>
      <c r="CQ204" s="2812"/>
      <c r="CR204" s="2812"/>
      <c r="CS204" s="2812"/>
      <c r="CT204" s="509"/>
      <c r="CU204" s="509"/>
      <c r="CV204" s="509"/>
      <c r="CW204" s="2812" t="s">
        <v>638</v>
      </c>
      <c r="CX204" s="2812"/>
      <c r="CY204" s="2812"/>
      <c r="CZ204" s="2812"/>
      <c r="DA204" s="2812" t="s">
        <v>635</v>
      </c>
      <c r="DB204" s="2812"/>
      <c r="DC204" s="2812"/>
      <c r="DD204" s="2812"/>
      <c r="DE204" s="2812"/>
      <c r="DF204" s="2812"/>
      <c r="DG204" s="2812"/>
      <c r="DH204" s="2812"/>
      <c r="DI204" s="2812"/>
      <c r="DJ204" s="2812"/>
      <c r="DK204" s="2812"/>
      <c r="DL204" s="2812"/>
      <c r="DM204" s="2812"/>
      <c r="DN204" s="2812"/>
      <c r="DO204" s="2812"/>
      <c r="DP204" s="2812"/>
      <c r="DQ204" s="2836" t="s">
        <v>641</v>
      </c>
      <c r="DR204" s="2836"/>
      <c r="DS204" s="2836"/>
      <c r="DT204" s="2836"/>
      <c r="DU204" s="2836"/>
      <c r="DV204" s="2836"/>
      <c r="DW204" s="495"/>
      <c r="DX204" s="483"/>
      <c r="DY204" s="482"/>
    </row>
    <row r="205" spans="3:133" ht="36" customHeight="1">
      <c r="C205" s="481"/>
      <c r="D205" s="626"/>
      <c r="E205" s="626"/>
      <c r="F205" s="626"/>
      <c r="G205" s="626"/>
      <c r="H205" s="626"/>
      <c r="I205" s="626"/>
      <c r="J205" s="626"/>
      <c r="K205" s="626"/>
      <c r="L205" s="626"/>
      <c r="M205" s="626"/>
      <c r="N205" s="626"/>
      <c r="O205" s="626"/>
      <c r="AB205" s="626"/>
      <c r="AC205" s="626"/>
      <c r="AD205" s="626"/>
      <c r="AE205" s="626"/>
      <c r="AF205" s="626"/>
      <c r="AG205" s="626"/>
      <c r="AH205" s="626"/>
      <c r="AI205" s="626"/>
      <c r="AJ205" s="626"/>
      <c r="AK205" s="626"/>
      <c r="AL205" s="626"/>
      <c r="AM205" s="626"/>
      <c r="AN205" s="626"/>
      <c r="AO205" s="626"/>
      <c r="AP205" s="626"/>
      <c r="AQ205" s="626"/>
      <c r="AR205" s="626"/>
      <c r="AS205" s="626"/>
      <c r="AT205" s="626"/>
      <c r="AU205" s="626"/>
      <c r="AV205" s="626"/>
      <c r="AW205" s="626"/>
      <c r="AX205" s="626"/>
      <c r="AY205" s="626"/>
      <c r="AZ205" s="626"/>
      <c r="BA205" s="626"/>
      <c r="BB205" s="626"/>
      <c r="BC205" s="626"/>
      <c r="BD205" s="626"/>
      <c r="BE205" s="626"/>
      <c r="BF205" s="626"/>
      <c r="BG205" s="626"/>
      <c r="BH205" s="626"/>
      <c r="BI205" s="626"/>
      <c r="BJ205" s="626"/>
      <c r="BK205" s="626"/>
      <c r="BL205" s="626"/>
      <c r="BM205" s="626"/>
      <c r="BN205" s="626"/>
      <c r="BO205" s="626"/>
      <c r="BP205" s="626"/>
      <c r="BQ205" s="2450" t="s">
        <v>643</v>
      </c>
      <c r="BR205" s="2450"/>
      <c r="BS205" s="2450"/>
      <c r="BT205" s="2450"/>
      <c r="BU205" s="2450"/>
      <c r="BV205" s="2450"/>
      <c r="BW205" s="2450"/>
      <c r="BX205" s="2450"/>
      <c r="BY205" s="2450"/>
      <c r="BZ205" s="2450"/>
      <c r="CA205" s="2450"/>
      <c r="CB205" s="2450"/>
      <c r="CC205" s="2450"/>
      <c r="CD205" s="2450"/>
      <c r="CE205" s="2450"/>
      <c r="CF205" s="2450"/>
      <c r="CG205" s="2450"/>
      <c r="CH205" s="2450"/>
      <c r="CI205" s="2450"/>
      <c r="CJ205" s="2450"/>
      <c r="CK205" s="2450"/>
      <c r="CL205" s="2450"/>
      <c r="CM205" s="2450"/>
      <c r="CN205" s="2450"/>
      <c r="CO205" s="2450"/>
      <c r="CP205" s="2450" t="s">
        <v>642</v>
      </c>
      <c r="CQ205" s="2450"/>
      <c r="CR205" s="2450"/>
      <c r="CS205" s="2450"/>
      <c r="CW205" s="2450" t="s">
        <v>639</v>
      </c>
      <c r="CX205" s="2450"/>
      <c r="CY205" s="2450"/>
      <c r="CZ205" s="2450"/>
      <c r="DA205" s="2450" t="s">
        <v>635</v>
      </c>
      <c r="DB205" s="2450"/>
      <c r="DC205" s="2450"/>
      <c r="DD205" s="2450"/>
      <c r="DE205" s="2450"/>
      <c r="DF205" s="2450"/>
      <c r="DG205" s="2450"/>
      <c r="DH205" s="2450"/>
      <c r="DI205" s="2450"/>
      <c r="DJ205" s="2450"/>
      <c r="DK205" s="2450"/>
      <c r="DL205" s="2450"/>
      <c r="DM205" s="2450"/>
      <c r="DN205" s="2450"/>
      <c r="DO205" s="2450"/>
      <c r="DP205" s="2450"/>
      <c r="DQ205" s="2836" t="s">
        <v>641</v>
      </c>
      <c r="DR205" s="2836"/>
      <c r="DS205" s="2836"/>
      <c r="DT205" s="2836"/>
      <c r="DU205" s="2836"/>
      <c r="DV205" s="2836"/>
      <c r="DW205" s="495"/>
      <c r="DX205" s="483"/>
      <c r="DY205" s="482"/>
    </row>
    <row r="206" spans="3:133" ht="32.25" customHeight="1">
      <c r="C206" s="2607" t="s">
        <v>478</v>
      </c>
      <c r="D206" s="2608"/>
      <c r="E206" s="2608"/>
      <c r="F206" s="2608"/>
      <c r="G206" s="2608"/>
      <c r="H206" s="2608"/>
      <c r="I206" s="2608"/>
      <c r="J206" s="2608"/>
      <c r="K206" s="2608"/>
      <c r="L206" s="2608"/>
      <c r="M206" s="2608"/>
      <c r="N206" s="2608"/>
      <c r="O206" s="2608"/>
      <c r="P206" s="2608"/>
      <c r="Q206" s="2608"/>
      <c r="R206" s="2608"/>
      <c r="S206" s="2608"/>
      <c r="T206" s="2608"/>
      <c r="U206" s="2608"/>
      <c r="V206" s="2608"/>
      <c r="W206" s="2608"/>
      <c r="X206" s="2608"/>
      <c r="Y206" s="2608"/>
      <c r="Z206" s="2608"/>
      <c r="AA206" s="2608"/>
      <c r="AB206" s="2608"/>
      <c r="AC206" s="2608"/>
      <c r="AD206" s="2608"/>
      <c r="AE206" s="626"/>
      <c r="AF206" s="626"/>
      <c r="AG206" s="626"/>
      <c r="AH206" s="626"/>
      <c r="AI206" s="626"/>
      <c r="AJ206" s="626"/>
      <c r="AK206" s="626"/>
      <c r="AL206" s="626"/>
      <c r="AM206" s="626"/>
      <c r="AN206" s="626"/>
      <c r="AO206" s="626"/>
      <c r="AP206" s="626"/>
      <c r="AQ206" s="626"/>
      <c r="AR206" s="626"/>
      <c r="AS206" s="626"/>
      <c r="AT206" s="626"/>
      <c r="AU206" s="626"/>
      <c r="AV206" s="626"/>
      <c r="AW206" s="626"/>
      <c r="AX206" s="626"/>
      <c r="AY206" s="626"/>
      <c r="AZ206" s="626"/>
      <c r="BA206" s="626"/>
      <c r="BB206" s="626"/>
      <c r="BC206" s="626"/>
      <c r="BD206" s="626"/>
      <c r="BE206" s="626"/>
      <c r="BF206" s="626"/>
      <c r="BG206" s="626"/>
      <c r="BH206" s="626"/>
      <c r="BI206" s="626"/>
      <c r="BJ206" s="626"/>
      <c r="BK206" s="626"/>
      <c r="BL206" s="626"/>
      <c r="BM206" s="626"/>
      <c r="BN206" s="626"/>
      <c r="BO206" s="626"/>
      <c r="BP206" s="626"/>
      <c r="BQ206" s="626"/>
      <c r="BR206" s="626"/>
      <c r="BS206" s="626"/>
      <c r="BT206" s="626"/>
      <c r="BU206" s="626"/>
      <c r="BV206" s="626"/>
      <c r="BW206" s="626"/>
      <c r="BX206" s="626"/>
      <c r="BY206" s="626"/>
      <c r="BZ206" s="626"/>
      <c r="CA206" s="626"/>
      <c r="CB206" s="626"/>
      <c r="CC206" s="626"/>
      <c r="CD206" s="626"/>
      <c r="CE206" s="626"/>
      <c r="CF206" s="626"/>
      <c r="CG206" s="626"/>
      <c r="CH206" s="626"/>
      <c r="CI206" s="626"/>
      <c r="CJ206" s="626"/>
      <c r="CK206" s="626"/>
      <c r="CL206" s="626"/>
      <c r="CM206" s="626"/>
      <c r="CN206" s="626"/>
      <c r="CO206" s="626"/>
      <c r="CP206" s="626"/>
      <c r="CQ206" s="626"/>
      <c r="CR206" s="626"/>
      <c r="CS206" s="626"/>
      <c r="CT206" s="626"/>
      <c r="CU206" s="626"/>
      <c r="CV206" s="626"/>
      <c r="CW206" s="626"/>
      <c r="CX206" s="626"/>
      <c r="CY206" s="626"/>
      <c r="CZ206" s="626"/>
      <c r="DA206" s="495"/>
      <c r="DB206" s="495"/>
      <c r="DC206" s="495"/>
      <c r="DD206" s="495"/>
      <c r="DE206" s="495"/>
      <c r="DF206" s="495"/>
      <c r="DG206" s="495"/>
      <c r="DH206" s="495"/>
      <c r="DI206" s="495"/>
      <c r="DJ206" s="495"/>
      <c r="DK206" s="495"/>
      <c r="DL206" s="495"/>
      <c r="DM206" s="495"/>
      <c r="DN206" s="495"/>
      <c r="DO206" s="495"/>
      <c r="DP206" s="495"/>
      <c r="DQ206" s="495"/>
      <c r="DR206" s="495"/>
      <c r="DS206" s="495"/>
      <c r="DT206" s="495"/>
      <c r="DU206" s="495"/>
      <c r="DV206" s="495"/>
      <c r="DW206" s="495"/>
      <c r="DX206" s="483"/>
      <c r="DY206" s="482"/>
    </row>
    <row r="207" spans="3:133" ht="32.25" customHeight="1">
      <c r="C207" s="481"/>
      <c r="F207" s="2609" t="s">
        <v>481</v>
      </c>
      <c r="G207" s="2609"/>
      <c r="H207" s="2609"/>
      <c r="I207" s="2609"/>
      <c r="J207" s="2609"/>
      <c r="K207" s="2609"/>
      <c r="L207" s="2609"/>
      <c r="M207" s="2609"/>
      <c r="N207" s="2609"/>
      <c r="O207" s="2609"/>
      <c r="P207" s="2609"/>
      <c r="Q207" s="2609"/>
      <c r="R207" s="2609"/>
      <c r="S207" s="2609"/>
      <c r="T207" s="2609"/>
      <c r="U207" s="2609"/>
      <c r="V207" s="2609"/>
      <c r="W207" s="2609"/>
      <c r="X207" s="2609"/>
      <c r="Y207" s="2609"/>
      <c r="Z207" s="2609"/>
      <c r="AA207" s="2609"/>
      <c r="AB207" s="2609"/>
      <c r="AC207" s="2609"/>
      <c r="AD207" s="2609" t="s">
        <v>482</v>
      </c>
      <c r="AE207" s="2609"/>
      <c r="AF207" s="2609"/>
      <c r="AG207" s="2609"/>
      <c r="AH207" s="2609"/>
      <c r="AI207" s="2609"/>
      <c r="AJ207" s="2609"/>
      <c r="AK207" s="2609"/>
      <c r="AL207" s="2609"/>
      <c r="AM207" s="2609"/>
      <c r="AN207" s="2609"/>
      <c r="AO207" s="2609"/>
      <c r="AP207" s="2609"/>
      <c r="AQ207" s="2609"/>
      <c r="AR207" s="2609"/>
      <c r="AS207" s="2609"/>
      <c r="AT207" s="2609"/>
      <c r="AU207" s="2609"/>
      <c r="AV207" s="2609"/>
      <c r="AW207" s="2609"/>
      <c r="AX207" s="2609"/>
      <c r="AY207" s="2609"/>
      <c r="AZ207" s="2609"/>
      <c r="BA207" s="2609"/>
      <c r="BB207" s="2609"/>
      <c r="BC207" s="2609"/>
      <c r="BD207" s="2609"/>
      <c r="BE207" s="2609"/>
      <c r="BF207" s="2609"/>
      <c r="BG207" s="2609"/>
      <c r="BH207" s="2609"/>
      <c r="BI207" s="2609"/>
      <c r="BJ207" s="2609"/>
      <c r="BK207" s="2609"/>
      <c r="BL207" s="2609"/>
      <c r="BM207" s="2609"/>
      <c r="BN207" s="2609" t="s">
        <v>483</v>
      </c>
      <c r="BO207" s="2609"/>
      <c r="BP207" s="2609"/>
      <c r="BQ207" s="2609"/>
      <c r="BR207" s="2609"/>
      <c r="BS207" s="2609"/>
      <c r="BT207" s="2609"/>
      <c r="BU207" s="2609"/>
      <c r="BV207" s="2609"/>
      <c r="BW207" s="2609"/>
      <c r="BX207" s="2609"/>
      <c r="BY207" s="2609"/>
      <c r="BZ207" s="2609"/>
      <c r="CA207" s="2609"/>
      <c r="CB207" s="2609"/>
      <c r="CC207" s="2609"/>
      <c r="CD207" s="2609"/>
      <c r="CE207" s="2609"/>
      <c r="CF207" s="2609"/>
      <c r="CG207" s="2609"/>
      <c r="CH207" s="2609"/>
      <c r="CI207" s="2609"/>
      <c r="CJ207" s="2609"/>
      <c r="CK207" s="2609"/>
      <c r="CL207" s="2609"/>
      <c r="CM207" s="2609"/>
      <c r="CN207" s="2609"/>
      <c r="CO207" s="2609"/>
      <c r="CP207" s="2609"/>
      <c r="CQ207" s="2609"/>
      <c r="CR207" s="2609"/>
      <c r="CS207" s="2609"/>
      <c r="CT207" s="2609" t="s">
        <v>479</v>
      </c>
      <c r="CU207" s="2609"/>
      <c r="CV207" s="2609"/>
      <c r="CW207" s="2609"/>
      <c r="CX207" s="2609"/>
      <c r="CY207" s="2609"/>
      <c r="CZ207" s="2609"/>
      <c r="DA207" s="2609"/>
      <c r="DB207" s="2609"/>
      <c r="DC207" s="2615" t="s">
        <v>480</v>
      </c>
      <c r="DD207" s="2615"/>
      <c r="DE207" s="2615"/>
      <c r="DF207" s="2615"/>
      <c r="DG207" s="2615"/>
      <c r="DH207" s="2615"/>
      <c r="DI207" s="2615"/>
      <c r="DJ207" s="2615"/>
      <c r="DK207" s="2615"/>
      <c r="DL207" s="2615"/>
      <c r="DM207" s="2615"/>
      <c r="DN207" s="2615"/>
      <c r="DO207" s="2615"/>
      <c r="DP207" s="2615"/>
      <c r="DQ207" s="2615"/>
      <c r="DR207" s="2615"/>
      <c r="DS207" s="2615"/>
      <c r="DT207" s="2615"/>
      <c r="DU207" s="2615"/>
      <c r="DV207" s="495"/>
      <c r="DW207" s="495"/>
      <c r="DX207" s="483"/>
      <c r="DY207" s="482"/>
    </row>
    <row r="208" spans="3:133" ht="32.25" customHeight="1">
      <c r="C208" s="481"/>
      <c r="D208" s="626"/>
      <c r="E208" s="626"/>
      <c r="F208" s="2828" t="s">
        <v>970</v>
      </c>
      <c r="G208" s="2828"/>
      <c r="H208" s="2828"/>
      <c r="I208" s="2828"/>
      <c r="J208" s="2828"/>
      <c r="K208" s="2828"/>
      <c r="L208" s="2828"/>
      <c r="M208" s="2828"/>
      <c r="N208" s="2828"/>
      <c r="O208" s="2828"/>
      <c r="P208" s="2828"/>
      <c r="Q208" s="2828"/>
      <c r="R208" s="2828"/>
      <c r="S208" s="2828"/>
      <c r="T208" s="2828"/>
      <c r="U208" s="2828"/>
      <c r="V208" s="2828"/>
      <c r="W208" s="2828"/>
      <c r="X208" s="2828"/>
      <c r="Y208" s="2828"/>
      <c r="Z208" s="2828"/>
      <c r="AA208" s="2828"/>
      <c r="AB208" s="2828"/>
      <c r="AC208" s="2828"/>
      <c r="AD208" s="2828" t="s">
        <v>1823</v>
      </c>
      <c r="AE208" s="2828"/>
      <c r="AF208" s="2828"/>
      <c r="AG208" s="2828"/>
      <c r="AH208" s="2828"/>
      <c r="AI208" s="2828"/>
      <c r="AJ208" s="2828"/>
      <c r="AK208" s="2828"/>
      <c r="AL208" s="2828"/>
      <c r="AM208" s="2828"/>
      <c r="AN208" s="2828"/>
      <c r="AO208" s="2828"/>
      <c r="AP208" s="2828"/>
      <c r="AQ208" s="2828"/>
      <c r="AR208" s="2828"/>
      <c r="AS208" s="2828"/>
      <c r="AT208" s="2828"/>
      <c r="AU208" s="2828"/>
      <c r="AV208" s="2828"/>
      <c r="AW208" s="2828"/>
      <c r="AX208" s="2828"/>
      <c r="AY208" s="2828"/>
      <c r="AZ208" s="2828"/>
      <c r="BA208" s="2828"/>
      <c r="BB208" s="2828"/>
      <c r="BC208" s="2828"/>
      <c r="BD208" s="2828"/>
      <c r="BE208" s="2828"/>
      <c r="BF208" s="2828"/>
      <c r="BG208" s="2828"/>
      <c r="BH208" s="2828"/>
      <c r="BI208" s="2828"/>
      <c r="BJ208" s="2828"/>
      <c r="BK208" s="2828"/>
      <c r="BL208" s="2828"/>
      <c r="BM208" s="2828"/>
      <c r="BN208" s="2828" t="s">
        <v>1824</v>
      </c>
      <c r="BO208" s="2828"/>
      <c r="BP208" s="2828"/>
      <c r="BQ208" s="2828"/>
      <c r="BR208" s="2828"/>
      <c r="BS208" s="2828"/>
      <c r="BT208" s="2828"/>
      <c r="BU208" s="2828"/>
      <c r="BV208" s="2828"/>
      <c r="BW208" s="2828"/>
      <c r="BX208" s="2828"/>
      <c r="BY208" s="2828"/>
      <c r="BZ208" s="2828"/>
      <c r="CA208" s="2828"/>
      <c r="CB208" s="2828"/>
      <c r="CC208" s="2828"/>
      <c r="CD208" s="2828"/>
      <c r="CE208" s="2828"/>
      <c r="CF208" s="2828"/>
      <c r="CG208" s="2828"/>
      <c r="CH208" s="2828"/>
      <c r="CI208" s="2828"/>
      <c r="CJ208" s="2828"/>
      <c r="CK208" s="2828"/>
      <c r="CL208" s="2828"/>
      <c r="CM208" s="2828"/>
      <c r="CN208" s="2828"/>
      <c r="CO208" s="2828"/>
      <c r="CP208" s="2828"/>
      <c r="CQ208" s="2828"/>
      <c r="CR208" s="2828"/>
      <c r="CS208" s="2828"/>
      <c r="CT208" s="2828" t="s">
        <v>1825</v>
      </c>
      <c r="CU208" s="2828"/>
      <c r="CV208" s="2828"/>
      <c r="CW208" s="2828"/>
      <c r="CX208" s="2828"/>
      <c r="CY208" s="2828"/>
      <c r="CZ208" s="2828"/>
      <c r="DA208" s="2828"/>
      <c r="DB208" s="2828"/>
      <c r="DC208" s="2829" t="s">
        <v>1819</v>
      </c>
      <c r="DD208" s="2829"/>
      <c r="DE208" s="2829"/>
      <c r="DF208" s="2829"/>
      <c r="DG208" s="2829"/>
      <c r="DH208" s="2829"/>
      <c r="DI208" s="2829"/>
      <c r="DJ208" s="2829"/>
      <c r="DK208" s="2829"/>
      <c r="DL208" s="2829"/>
      <c r="DM208" s="2829"/>
      <c r="DN208" s="2829"/>
      <c r="DO208" s="2829"/>
      <c r="DP208" s="2829"/>
      <c r="DQ208" s="2829"/>
      <c r="DR208" s="2829"/>
      <c r="DS208" s="2829"/>
      <c r="DT208" s="2829"/>
      <c r="DU208" s="2829"/>
      <c r="DV208" s="495"/>
      <c r="DW208" s="495"/>
      <c r="DX208" s="483"/>
      <c r="DY208" s="482"/>
    </row>
    <row r="209" spans="3:129" ht="32.25" customHeight="1">
      <c r="C209" s="481"/>
      <c r="D209" s="626"/>
      <c r="E209" s="626"/>
      <c r="F209" s="2830" t="s">
        <v>970</v>
      </c>
      <c r="G209" s="2830"/>
      <c r="H209" s="2830"/>
      <c r="I209" s="2830"/>
      <c r="J209" s="2830"/>
      <c r="K209" s="2830"/>
      <c r="L209" s="2830"/>
      <c r="M209" s="2830"/>
      <c r="N209" s="2830"/>
      <c r="O209" s="2830"/>
      <c r="P209" s="2830"/>
      <c r="Q209" s="2830"/>
      <c r="R209" s="2830"/>
      <c r="S209" s="2830"/>
      <c r="T209" s="2830"/>
      <c r="U209" s="2830"/>
      <c r="V209" s="2830"/>
      <c r="W209" s="2830"/>
      <c r="X209" s="2830"/>
      <c r="Y209" s="2830"/>
      <c r="Z209" s="2830"/>
      <c r="AA209" s="2830"/>
      <c r="AB209" s="2830"/>
      <c r="AC209" s="2830"/>
      <c r="AD209" s="2830" t="s">
        <v>1845</v>
      </c>
      <c r="AE209" s="2830"/>
      <c r="AF209" s="2830"/>
      <c r="AG209" s="2830"/>
      <c r="AH209" s="2830"/>
      <c r="AI209" s="2830"/>
      <c r="AJ209" s="2830"/>
      <c r="AK209" s="2830"/>
      <c r="AL209" s="2830"/>
      <c r="AM209" s="2830"/>
      <c r="AN209" s="2830"/>
      <c r="AO209" s="2830"/>
      <c r="AP209" s="2830"/>
      <c r="AQ209" s="2830"/>
      <c r="AR209" s="2830"/>
      <c r="AS209" s="2830"/>
      <c r="AT209" s="2830"/>
      <c r="AU209" s="2830"/>
      <c r="AV209" s="2830"/>
      <c r="AW209" s="2830"/>
      <c r="AX209" s="2830"/>
      <c r="AY209" s="2830"/>
      <c r="AZ209" s="2830"/>
      <c r="BA209" s="2830"/>
      <c r="BB209" s="2830"/>
      <c r="BC209" s="2830"/>
      <c r="BD209" s="2830"/>
      <c r="BE209" s="2830"/>
      <c r="BF209" s="2830"/>
      <c r="BG209" s="2830"/>
      <c r="BH209" s="2830"/>
      <c r="BI209" s="2830"/>
      <c r="BJ209" s="2830"/>
      <c r="BK209" s="2830"/>
      <c r="BL209" s="2830"/>
      <c r="BM209" s="2830"/>
      <c r="BN209" s="2830" t="s">
        <v>1846</v>
      </c>
      <c r="BO209" s="2830"/>
      <c r="BP209" s="2830"/>
      <c r="BQ209" s="2830"/>
      <c r="BR209" s="2830"/>
      <c r="BS209" s="2830"/>
      <c r="BT209" s="2830"/>
      <c r="BU209" s="2830"/>
      <c r="BV209" s="2830"/>
      <c r="BW209" s="2830"/>
      <c r="BX209" s="2830"/>
      <c r="BY209" s="2830"/>
      <c r="BZ209" s="2830"/>
      <c r="CA209" s="2830"/>
      <c r="CB209" s="2830"/>
      <c r="CC209" s="2830"/>
      <c r="CD209" s="2830"/>
      <c r="CE209" s="2830"/>
      <c r="CF209" s="2830"/>
      <c r="CG209" s="2830"/>
      <c r="CH209" s="2830"/>
      <c r="CI209" s="2830"/>
      <c r="CJ209" s="2830"/>
      <c r="CK209" s="2830"/>
      <c r="CL209" s="2830"/>
      <c r="CM209" s="2830"/>
      <c r="CN209" s="2830"/>
      <c r="CO209" s="2830"/>
      <c r="CP209" s="2830"/>
      <c r="CQ209" s="2830"/>
      <c r="CR209" s="2830"/>
      <c r="CS209" s="2830"/>
      <c r="CT209" s="2830" t="s">
        <v>1825</v>
      </c>
      <c r="CU209" s="2830"/>
      <c r="CV209" s="2830"/>
      <c r="CW209" s="2830"/>
      <c r="CX209" s="2830"/>
      <c r="CY209" s="2830"/>
      <c r="CZ209" s="2830"/>
      <c r="DA209" s="2830"/>
      <c r="DB209" s="2830"/>
      <c r="DC209" s="2831" t="s">
        <v>1819</v>
      </c>
      <c r="DD209" s="2831"/>
      <c r="DE209" s="2831"/>
      <c r="DF209" s="2831"/>
      <c r="DG209" s="2831"/>
      <c r="DH209" s="2831"/>
      <c r="DI209" s="2831"/>
      <c r="DJ209" s="2831"/>
      <c r="DK209" s="2831"/>
      <c r="DL209" s="2831"/>
      <c r="DM209" s="2831"/>
      <c r="DN209" s="2831"/>
      <c r="DO209" s="2831"/>
      <c r="DP209" s="2831"/>
      <c r="DQ209" s="2831"/>
      <c r="DR209" s="2831"/>
      <c r="DS209" s="2831"/>
      <c r="DT209" s="2831"/>
      <c r="DU209" s="2831"/>
      <c r="DV209" s="495"/>
      <c r="DW209" s="495"/>
      <c r="DX209" s="483"/>
      <c r="DY209" s="482"/>
    </row>
    <row r="210" spans="3:129" ht="32.25" customHeight="1">
      <c r="C210" s="481"/>
      <c r="D210" s="626"/>
      <c r="E210" s="626"/>
      <c r="F210" s="2832" t="s">
        <v>948</v>
      </c>
      <c r="G210" s="2832"/>
      <c r="H210" s="2832"/>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32"/>
      <c r="AD210" s="2832" t="s">
        <v>948</v>
      </c>
      <c r="AE210" s="2832"/>
      <c r="AF210" s="2832"/>
      <c r="AG210" s="2832"/>
      <c r="AH210" s="2832"/>
      <c r="AI210" s="2832"/>
      <c r="AJ210" s="2832"/>
      <c r="AK210" s="2832"/>
      <c r="AL210" s="2832"/>
      <c r="AM210" s="2832"/>
      <c r="AN210" s="2832"/>
      <c r="AO210" s="2832"/>
      <c r="AP210" s="2832"/>
      <c r="AQ210" s="2832"/>
      <c r="AR210" s="2832"/>
      <c r="AS210" s="2832"/>
      <c r="AT210" s="2832"/>
      <c r="AU210" s="2832"/>
      <c r="AV210" s="2832"/>
      <c r="AW210" s="2832"/>
      <c r="AX210" s="2832"/>
      <c r="AY210" s="2832"/>
      <c r="AZ210" s="2832"/>
      <c r="BA210" s="2832"/>
      <c r="BB210" s="2832"/>
      <c r="BC210" s="2832"/>
      <c r="BD210" s="2832"/>
      <c r="BE210" s="2832"/>
      <c r="BF210" s="2832"/>
      <c r="BG210" s="2832"/>
      <c r="BH210" s="2832"/>
      <c r="BI210" s="2832"/>
      <c r="BJ210" s="2832"/>
      <c r="BK210" s="2832"/>
      <c r="BL210" s="2832"/>
      <c r="BM210" s="2832"/>
      <c r="BN210" s="2832" t="s">
        <v>948</v>
      </c>
      <c r="BO210" s="2832"/>
      <c r="BP210" s="2832"/>
      <c r="BQ210" s="2832"/>
      <c r="BR210" s="2832"/>
      <c r="BS210" s="2832"/>
      <c r="BT210" s="2832"/>
      <c r="BU210" s="2832"/>
      <c r="BV210" s="2832"/>
      <c r="BW210" s="2832"/>
      <c r="BX210" s="2832"/>
      <c r="BY210" s="2832"/>
      <c r="BZ210" s="2832"/>
      <c r="CA210" s="2832"/>
      <c r="CB210" s="2832"/>
      <c r="CC210" s="2832"/>
      <c r="CD210" s="2832"/>
      <c r="CE210" s="2832"/>
      <c r="CF210" s="2832"/>
      <c r="CG210" s="2832"/>
      <c r="CH210" s="2832"/>
      <c r="CI210" s="2832"/>
      <c r="CJ210" s="2832"/>
      <c r="CK210" s="2832"/>
      <c r="CL210" s="2832"/>
      <c r="CM210" s="2832"/>
      <c r="CN210" s="2832"/>
      <c r="CO210" s="2832"/>
      <c r="CP210" s="2832"/>
      <c r="CQ210" s="2832"/>
      <c r="CR210" s="2832"/>
      <c r="CS210" s="2832"/>
      <c r="CT210" s="2832" t="s">
        <v>948</v>
      </c>
      <c r="CU210" s="2832"/>
      <c r="CV210" s="2832"/>
      <c r="CW210" s="2832"/>
      <c r="CX210" s="2832"/>
      <c r="CY210" s="2832"/>
      <c r="CZ210" s="2832"/>
      <c r="DA210" s="2832"/>
      <c r="DB210" s="2832"/>
      <c r="DC210" s="2833" t="s">
        <v>948</v>
      </c>
      <c r="DD210" s="2833"/>
      <c r="DE210" s="2833"/>
      <c r="DF210" s="2833"/>
      <c r="DG210" s="2833"/>
      <c r="DH210" s="2833"/>
      <c r="DI210" s="2833"/>
      <c r="DJ210" s="2833"/>
      <c r="DK210" s="2833"/>
      <c r="DL210" s="2833"/>
      <c r="DM210" s="2833"/>
      <c r="DN210" s="2833"/>
      <c r="DO210" s="2833"/>
      <c r="DP210" s="2833"/>
      <c r="DQ210" s="2833"/>
      <c r="DR210" s="2833"/>
      <c r="DS210" s="2833"/>
      <c r="DT210" s="2833"/>
      <c r="DU210" s="2833"/>
      <c r="DV210" s="495"/>
      <c r="DW210" s="495"/>
      <c r="DX210" s="483"/>
      <c r="DY210" s="482"/>
    </row>
    <row r="211" spans="3:129" ht="32.25" customHeight="1">
      <c r="C211" s="481"/>
      <c r="D211" s="626"/>
      <c r="E211" s="626"/>
      <c r="F211" s="2834" t="s">
        <v>1841</v>
      </c>
      <c r="G211" s="2834"/>
      <c r="H211" s="2834"/>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34"/>
      <c r="AD211" s="2834" t="s">
        <v>1842</v>
      </c>
      <c r="AE211" s="2834"/>
      <c r="AF211" s="2834"/>
      <c r="AG211" s="2834"/>
      <c r="AH211" s="2834"/>
      <c r="AI211" s="2834"/>
      <c r="AJ211" s="2834"/>
      <c r="AK211" s="2834"/>
      <c r="AL211" s="2834"/>
      <c r="AM211" s="2834"/>
      <c r="AN211" s="2834"/>
      <c r="AO211" s="2834"/>
      <c r="AP211" s="2834"/>
      <c r="AQ211" s="2834"/>
      <c r="AR211" s="2834"/>
      <c r="AS211" s="2834"/>
      <c r="AT211" s="2834"/>
      <c r="AU211" s="2834"/>
      <c r="AV211" s="2834"/>
      <c r="AW211" s="2834"/>
      <c r="AX211" s="2834"/>
      <c r="AY211" s="2834"/>
      <c r="AZ211" s="2834"/>
      <c r="BA211" s="2834"/>
      <c r="BB211" s="2834"/>
      <c r="BC211" s="2834"/>
      <c r="BD211" s="2834"/>
      <c r="BE211" s="2834"/>
      <c r="BF211" s="2834"/>
      <c r="BG211" s="2834"/>
      <c r="BH211" s="2834"/>
      <c r="BI211" s="2834"/>
      <c r="BJ211" s="2834"/>
      <c r="BK211" s="2834"/>
      <c r="BL211" s="2834"/>
      <c r="BM211" s="2834"/>
      <c r="BN211" s="2834" t="s">
        <v>1824</v>
      </c>
      <c r="BO211" s="2834"/>
      <c r="BP211" s="2834"/>
      <c r="BQ211" s="2834"/>
      <c r="BR211" s="2834"/>
      <c r="BS211" s="2834"/>
      <c r="BT211" s="2834"/>
      <c r="BU211" s="2834"/>
      <c r="BV211" s="2834"/>
      <c r="BW211" s="2834"/>
      <c r="BX211" s="2834"/>
      <c r="BY211" s="2834"/>
      <c r="BZ211" s="2834"/>
      <c r="CA211" s="2834"/>
      <c r="CB211" s="2834"/>
      <c r="CC211" s="2834"/>
      <c r="CD211" s="2834"/>
      <c r="CE211" s="2834"/>
      <c r="CF211" s="2834"/>
      <c r="CG211" s="2834"/>
      <c r="CH211" s="2834"/>
      <c r="CI211" s="2834"/>
      <c r="CJ211" s="2834"/>
      <c r="CK211" s="2834"/>
      <c r="CL211" s="2834"/>
      <c r="CM211" s="2834"/>
      <c r="CN211" s="2834"/>
      <c r="CO211" s="2834"/>
      <c r="CP211" s="2834"/>
      <c r="CQ211" s="2834"/>
      <c r="CR211" s="2834"/>
      <c r="CS211" s="2834"/>
      <c r="CT211" s="2834" t="s">
        <v>798</v>
      </c>
      <c r="CU211" s="2834"/>
      <c r="CV211" s="2834"/>
      <c r="CW211" s="2834"/>
      <c r="CX211" s="2834"/>
      <c r="CY211" s="2834"/>
      <c r="CZ211" s="2834"/>
      <c r="DA211" s="2834"/>
      <c r="DB211" s="2834"/>
      <c r="DC211" s="2835" t="s">
        <v>1819</v>
      </c>
      <c r="DD211" s="2835"/>
      <c r="DE211" s="2835"/>
      <c r="DF211" s="2835"/>
      <c r="DG211" s="2835"/>
      <c r="DH211" s="2835"/>
      <c r="DI211" s="2835"/>
      <c r="DJ211" s="2835"/>
      <c r="DK211" s="2835"/>
      <c r="DL211" s="2835"/>
      <c r="DM211" s="2835"/>
      <c r="DN211" s="2835"/>
      <c r="DO211" s="2835"/>
      <c r="DP211" s="2835"/>
      <c r="DQ211" s="2835"/>
      <c r="DR211" s="2835"/>
      <c r="DS211" s="2835"/>
      <c r="DT211" s="2835"/>
      <c r="DU211" s="2835"/>
      <c r="DV211" s="495"/>
      <c r="DW211" s="495"/>
      <c r="DX211" s="483"/>
      <c r="DY211" s="482"/>
    </row>
    <row r="212" spans="3:129" ht="32.25" customHeight="1">
      <c r="C212" s="481"/>
      <c r="D212" s="626"/>
      <c r="E212" s="626"/>
      <c r="F212" s="2828" t="s">
        <v>1840</v>
      </c>
      <c r="G212" s="2828"/>
      <c r="H212" s="2828"/>
      <c r="I212" s="2828"/>
      <c r="J212" s="2828"/>
      <c r="K212" s="2828"/>
      <c r="L212" s="2828"/>
      <c r="M212" s="2828"/>
      <c r="N212" s="2828"/>
      <c r="O212" s="2828"/>
      <c r="P212" s="2828"/>
      <c r="Q212" s="2828"/>
      <c r="R212" s="2828"/>
      <c r="S212" s="2828"/>
      <c r="T212" s="2828"/>
      <c r="U212" s="2828"/>
      <c r="V212" s="2828"/>
      <c r="W212" s="2828"/>
      <c r="X212" s="2828"/>
      <c r="Y212" s="2828"/>
      <c r="Z212" s="2828"/>
      <c r="AA212" s="2828"/>
      <c r="AB212" s="2828"/>
      <c r="AC212" s="2828"/>
      <c r="AD212" s="2828" t="s">
        <v>1843</v>
      </c>
      <c r="AE212" s="2828"/>
      <c r="AF212" s="2828"/>
      <c r="AG212" s="2828"/>
      <c r="AH212" s="2828"/>
      <c r="AI212" s="2828"/>
      <c r="AJ212" s="2828"/>
      <c r="AK212" s="2828"/>
      <c r="AL212" s="2828"/>
      <c r="AM212" s="2828"/>
      <c r="AN212" s="2828"/>
      <c r="AO212" s="2828"/>
      <c r="AP212" s="2828"/>
      <c r="AQ212" s="2828"/>
      <c r="AR212" s="2828"/>
      <c r="AS212" s="2828"/>
      <c r="AT212" s="2828"/>
      <c r="AU212" s="2828"/>
      <c r="AV212" s="2828"/>
      <c r="AW212" s="2828"/>
      <c r="AX212" s="2828"/>
      <c r="AY212" s="2828"/>
      <c r="AZ212" s="2828"/>
      <c r="BA212" s="2828"/>
      <c r="BB212" s="2828"/>
      <c r="BC212" s="2828"/>
      <c r="BD212" s="2828"/>
      <c r="BE212" s="2828"/>
      <c r="BF212" s="2828"/>
      <c r="BG212" s="2828"/>
      <c r="BH212" s="2828"/>
      <c r="BI212" s="2828"/>
      <c r="BJ212" s="2828"/>
      <c r="BK212" s="2828"/>
      <c r="BL212" s="2828"/>
      <c r="BM212" s="2828"/>
      <c r="BN212" s="2828" t="s">
        <v>1839</v>
      </c>
      <c r="BO212" s="2828"/>
      <c r="BP212" s="2828"/>
      <c r="BQ212" s="2828"/>
      <c r="BR212" s="2828"/>
      <c r="BS212" s="2828"/>
      <c r="BT212" s="2828"/>
      <c r="BU212" s="2828"/>
      <c r="BV212" s="2828"/>
      <c r="BW212" s="2828"/>
      <c r="BX212" s="2828"/>
      <c r="BY212" s="2828"/>
      <c r="BZ212" s="2828"/>
      <c r="CA212" s="2828"/>
      <c r="CB212" s="2828"/>
      <c r="CC212" s="2828"/>
      <c r="CD212" s="2828"/>
      <c r="CE212" s="2828"/>
      <c r="CF212" s="2828"/>
      <c r="CG212" s="2828"/>
      <c r="CH212" s="2828"/>
      <c r="CI212" s="2828"/>
      <c r="CJ212" s="2828"/>
      <c r="CK212" s="2828"/>
      <c r="CL212" s="2828"/>
      <c r="CM212" s="2828"/>
      <c r="CN212" s="2828"/>
      <c r="CO212" s="2828"/>
      <c r="CP212" s="2828"/>
      <c r="CQ212" s="2828"/>
      <c r="CR212" s="2828"/>
      <c r="CS212" s="2828"/>
      <c r="CT212" s="2828" t="s">
        <v>798</v>
      </c>
      <c r="CU212" s="2828"/>
      <c r="CV212" s="2828"/>
      <c r="CW212" s="2828"/>
      <c r="CX212" s="2828"/>
      <c r="CY212" s="2828"/>
      <c r="CZ212" s="2828"/>
      <c r="DA212" s="2828"/>
      <c r="DB212" s="2828"/>
      <c r="DC212" s="2829" t="s">
        <v>1819</v>
      </c>
      <c r="DD212" s="2829"/>
      <c r="DE212" s="2829"/>
      <c r="DF212" s="2829"/>
      <c r="DG212" s="2829"/>
      <c r="DH212" s="2829"/>
      <c r="DI212" s="2829"/>
      <c r="DJ212" s="2829"/>
      <c r="DK212" s="2829"/>
      <c r="DL212" s="2829"/>
      <c r="DM212" s="2829"/>
      <c r="DN212" s="2829"/>
      <c r="DO212" s="2829"/>
      <c r="DP212" s="2829"/>
      <c r="DQ212" s="2829"/>
      <c r="DR212" s="2829"/>
      <c r="DS212" s="2829"/>
      <c r="DT212" s="2829"/>
      <c r="DU212" s="2829"/>
      <c r="DV212" s="495"/>
      <c r="DW212" s="495"/>
      <c r="DX212" s="483"/>
      <c r="DY212" s="482"/>
    </row>
    <row r="213" spans="3:129" ht="32.25" customHeight="1">
      <c r="C213" s="481"/>
      <c r="D213" s="626"/>
      <c r="E213" s="626"/>
      <c r="F213" s="2830" t="s">
        <v>1840</v>
      </c>
      <c r="G213" s="2830"/>
      <c r="H213" s="2830"/>
      <c r="I213" s="2830"/>
      <c r="J213" s="2830"/>
      <c r="K213" s="2830"/>
      <c r="L213" s="2830"/>
      <c r="M213" s="2830"/>
      <c r="N213" s="2830"/>
      <c r="O213" s="2830"/>
      <c r="P213" s="2830"/>
      <c r="Q213" s="2830"/>
      <c r="R213" s="2830"/>
      <c r="S213" s="2830"/>
      <c r="T213" s="2830"/>
      <c r="U213" s="2830"/>
      <c r="V213" s="2830"/>
      <c r="W213" s="2830"/>
      <c r="X213" s="2830"/>
      <c r="Y213" s="2830"/>
      <c r="Z213" s="2830"/>
      <c r="AA213" s="2830"/>
      <c r="AB213" s="2830"/>
      <c r="AC213" s="2830"/>
      <c r="AD213" s="2830" t="s">
        <v>1844</v>
      </c>
      <c r="AE213" s="2830"/>
      <c r="AF213" s="2830"/>
      <c r="AG213" s="2830"/>
      <c r="AH213" s="2830"/>
      <c r="AI213" s="2830"/>
      <c r="AJ213" s="2830"/>
      <c r="AK213" s="2830"/>
      <c r="AL213" s="2830"/>
      <c r="AM213" s="2830"/>
      <c r="AN213" s="2830"/>
      <c r="AO213" s="2830"/>
      <c r="AP213" s="2830"/>
      <c r="AQ213" s="2830"/>
      <c r="AR213" s="2830"/>
      <c r="AS213" s="2830"/>
      <c r="AT213" s="2830"/>
      <c r="AU213" s="2830"/>
      <c r="AV213" s="2830"/>
      <c r="AW213" s="2830"/>
      <c r="AX213" s="2830"/>
      <c r="AY213" s="2830"/>
      <c r="AZ213" s="2830"/>
      <c r="BA213" s="2830"/>
      <c r="BB213" s="2830"/>
      <c r="BC213" s="2830"/>
      <c r="BD213" s="2830"/>
      <c r="BE213" s="2830"/>
      <c r="BF213" s="2830"/>
      <c r="BG213" s="2830"/>
      <c r="BH213" s="2830"/>
      <c r="BI213" s="2830"/>
      <c r="BJ213" s="2830"/>
      <c r="BK213" s="2830"/>
      <c r="BL213" s="2830"/>
      <c r="BM213" s="2830"/>
      <c r="BN213" s="2830" t="s">
        <v>1839</v>
      </c>
      <c r="BO213" s="2830"/>
      <c r="BP213" s="2830"/>
      <c r="BQ213" s="2830"/>
      <c r="BR213" s="2830"/>
      <c r="BS213" s="2830"/>
      <c r="BT213" s="2830"/>
      <c r="BU213" s="2830"/>
      <c r="BV213" s="2830"/>
      <c r="BW213" s="2830"/>
      <c r="BX213" s="2830"/>
      <c r="BY213" s="2830"/>
      <c r="BZ213" s="2830"/>
      <c r="CA213" s="2830"/>
      <c r="CB213" s="2830"/>
      <c r="CC213" s="2830"/>
      <c r="CD213" s="2830"/>
      <c r="CE213" s="2830"/>
      <c r="CF213" s="2830"/>
      <c r="CG213" s="2830"/>
      <c r="CH213" s="2830"/>
      <c r="CI213" s="2830"/>
      <c r="CJ213" s="2830"/>
      <c r="CK213" s="2830"/>
      <c r="CL213" s="2830"/>
      <c r="CM213" s="2830"/>
      <c r="CN213" s="2830"/>
      <c r="CO213" s="2830"/>
      <c r="CP213" s="2830"/>
      <c r="CQ213" s="2830"/>
      <c r="CR213" s="2830"/>
      <c r="CS213" s="2830"/>
      <c r="CT213" s="2830" t="s">
        <v>798</v>
      </c>
      <c r="CU213" s="2830"/>
      <c r="CV213" s="2830"/>
      <c r="CW213" s="2830"/>
      <c r="CX213" s="2830"/>
      <c r="CY213" s="2830"/>
      <c r="CZ213" s="2830"/>
      <c r="DA213" s="2830"/>
      <c r="DB213" s="2830"/>
      <c r="DC213" s="2831" t="s">
        <v>1819</v>
      </c>
      <c r="DD213" s="2831"/>
      <c r="DE213" s="2831"/>
      <c r="DF213" s="2831"/>
      <c r="DG213" s="2831"/>
      <c r="DH213" s="2831"/>
      <c r="DI213" s="2831"/>
      <c r="DJ213" s="2831"/>
      <c r="DK213" s="2831"/>
      <c r="DL213" s="2831"/>
      <c r="DM213" s="2831"/>
      <c r="DN213" s="2831"/>
      <c r="DO213" s="2831"/>
      <c r="DP213" s="2831"/>
      <c r="DQ213" s="2831"/>
      <c r="DR213" s="2831"/>
      <c r="DS213" s="2831"/>
      <c r="DT213" s="2831"/>
      <c r="DU213" s="2831"/>
      <c r="DV213" s="495"/>
      <c r="DW213" s="495"/>
      <c r="DX213" s="483"/>
      <c r="DY213" s="482"/>
    </row>
    <row r="214" spans="3:129" ht="32.25" customHeight="1">
      <c r="C214" s="481"/>
      <c r="D214" s="626"/>
      <c r="E214" s="626"/>
      <c r="F214" s="2824"/>
      <c r="G214" s="2824"/>
      <c r="H214" s="2824"/>
      <c r="I214" s="2824"/>
      <c r="J214" s="2824"/>
      <c r="K214" s="2824"/>
      <c r="L214" s="2824"/>
      <c r="M214" s="2824"/>
      <c r="N214" s="2824"/>
      <c r="O214" s="2824"/>
      <c r="P214" s="2824"/>
      <c r="Q214" s="2824"/>
      <c r="R214" s="2824"/>
      <c r="S214" s="2824"/>
      <c r="T214" s="2824"/>
      <c r="U214" s="2824"/>
      <c r="V214" s="2824"/>
      <c r="W214" s="2824"/>
      <c r="X214" s="2824"/>
      <c r="Y214" s="2824"/>
      <c r="Z214" s="2824"/>
      <c r="AA214" s="2824"/>
      <c r="AB214" s="2824"/>
      <c r="AC214" s="2824"/>
      <c r="AD214" s="2824"/>
      <c r="AE214" s="2824"/>
      <c r="AF214" s="2824"/>
      <c r="AG214" s="2824"/>
      <c r="AH214" s="2824"/>
      <c r="AI214" s="2824"/>
      <c r="AJ214" s="2824"/>
      <c r="AK214" s="2824"/>
      <c r="AL214" s="2824"/>
      <c r="AM214" s="2824"/>
      <c r="AN214" s="2824"/>
      <c r="AO214" s="2824"/>
      <c r="AP214" s="2824"/>
      <c r="AQ214" s="2824"/>
      <c r="AR214" s="2824"/>
      <c r="AS214" s="2824"/>
      <c r="AT214" s="2824"/>
      <c r="AU214" s="2824"/>
      <c r="AV214" s="2824"/>
      <c r="AW214" s="2824"/>
      <c r="AX214" s="2824"/>
      <c r="AY214" s="2824"/>
      <c r="AZ214" s="2824"/>
      <c r="BA214" s="2824"/>
      <c r="BB214" s="2824"/>
      <c r="BC214" s="2824"/>
      <c r="BD214" s="2824"/>
      <c r="BE214" s="2824"/>
      <c r="BF214" s="2824"/>
      <c r="BG214" s="2824"/>
      <c r="BH214" s="2824"/>
      <c r="BI214" s="2824"/>
      <c r="BJ214" s="2824"/>
      <c r="BK214" s="2824"/>
      <c r="BL214" s="2824"/>
      <c r="BM214" s="2824"/>
      <c r="BN214" s="2824"/>
      <c r="BO214" s="2824"/>
      <c r="BP214" s="2824"/>
      <c r="BQ214" s="2824"/>
      <c r="BR214" s="2824"/>
      <c r="BS214" s="2824"/>
      <c r="BT214" s="2824"/>
      <c r="BU214" s="2824"/>
      <c r="BV214" s="2824"/>
      <c r="BW214" s="2824"/>
      <c r="BX214" s="2824"/>
      <c r="BY214" s="2824"/>
      <c r="BZ214" s="2824"/>
      <c r="CA214" s="2824"/>
      <c r="CB214" s="2824"/>
      <c r="CC214" s="2824"/>
      <c r="CD214" s="2824"/>
      <c r="CE214" s="2824"/>
      <c r="CF214" s="2824"/>
      <c r="CG214" s="2824"/>
      <c r="CH214" s="2824"/>
      <c r="CI214" s="2824"/>
      <c r="CJ214" s="2824"/>
      <c r="CK214" s="2824"/>
      <c r="CL214" s="2824"/>
      <c r="CM214" s="2824"/>
      <c r="CN214" s="2824"/>
      <c r="CO214" s="2824"/>
      <c r="CP214" s="2824"/>
      <c r="CQ214" s="2824"/>
      <c r="CR214" s="2824"/>
      <c r="CS214" s="2824"/>
      <c r="CT214" s="2824"/>
      <c r="CU214" s="2824"/>
      <c r="CV214" s="2824"/>
      <c r="CW214" s="2824"/>
      <c r="CX214" s="2824"/>
      <c r="CY214" s="2824"/>
      <c r="CZ214" s="2824"/>
      <c r="DA214" s="2824"/>
      <c r="DB214" s="2824"/>
      <c r="DC214" s="2825"/>
      <c r="DD214" s="2825"/>
      <c r="DE214" s="2825"/>
      <c r="DF214" s="2825"/>
      <c r="DG214" s="2825"/>
      <c r="DH214" s="2825"/>
      <c r="DI214" s="2825"/>
      <c r="DJ214" s="2825"/>
      <c r="DK214" s="2825"/>
      <c r="DL214" s="2825"/>
      <c r="DM214" s="2825"/>
      <c r="DN214" s="2825"/>
      <c r="DO214" s="2825"/>
      <c r="DP214" s="2825"/>
      <c r="DQ214" s="2825"/>
      <c r="DR214" s="2825"/>
      <c r="DS214" s="2825"/>
      <c r="DT214" s="2825"/>
      <c r="DU214" s="2825"/>
      <c r="DV214" s="495"/>
      <c r="DW214" s="495"/>
      <c r="DX214" s="483"/>
      <c r="DY214" s="482"/>
    </row>
    <row r="215" spans="3:129" ht="32.25" customHeight="1">
      <c r="C215" s="481"/>
      <c r="D215" s="626"/>
      <c r="E215" s="626"/>
      <c r="F215" s="2826"/>
      <c r="G215" s="2826"/>
      <c r="H215" s="2826"/>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26"/>
      <c r="AD215" s="2826"/>
      <c r="AE215" s="2826"/>
      <c r="AF215" s="2826"/>
      <c r="AG215" s="2826"/>
      <c r="AH215" s="2826"/>
      <c r="AI215" s="2826"/>
      <c r="AJ215" s="2826"/>
      <c r="AK215" s="2826"/>
      <c r="AL215" s="2826"/>
      <c r="AM215" s="2826"/>
      <c r="AN215" s="2826"/>
      <c r="AO215" s="2826"/>
      <c r="AP215" s="2826"/>
      <c r="AQ215" s="2826"/>
      <c r="AR215" s="2826"/>
      <c r="AS215" s="2826"/>
      <c r="AT215" s="2826"/>
      <c r="AU215" s="2826"/>
      <c r="AV215" s="2826"/>
      <c r="AW215" s="2826"/>
      <c r="AX215" s="2826"/>
      <c r="AY215" s="2826"/>
      <c r="AZ215" s="2826"/>
      <c r="BA215" s="2826"/>
      <c r="BB215" s="2826"/>
      <c r="BC215" s="2826"/>
      <c r="BD215" s="2826"/>
      <c r="BE215" s="2826"/>
      <c r="BF215" s="2826"/>
      <c r="BG215" s="2826"/>
      <c r="BH215" s="2826"/>
      <c r="BI215" s="2826"/>
      <c r="BJ215" s="2826"/>
      <c r="BK215" s="2826"/>
      <c r="BL215" s="2826"/>
      <c r="BM215" s="2826"/>
      <c r="BN215" s="2826"/>
      <c r="BO215" s="2826"/>
      <c r="BP215" s="2826"/>
      <c r="BQ215" s="2826"/>
      <c r="BR215" s="2826"/>
      <c r="BS215" s="2826"/>
      <c r="BT215" s="2826"/>
      <c r="BU215" s="2826"/>
      <c r="BV215" s="2826"/>
      <c r="BW215" s="2826"/>
      <c r="BX215" s="2826"/>
      <c r="BY215" s="2826"/>
      <c r="BZ215" s="2826"/>
      <c r="CA215" s="2826"/>
      <c r="CB215" s="2826"/>
      <c r="CC215" s="2826"/>
      <c r="CD215" s="2826"/>
      <c r="CE215" s="2826"/>
      <c r="CF215" s="2826"/>
      <c r="CG215" s="2826"/>
      <c r="CH215" s="2826"/>
      <c r="CI215" s="2826"/>
      <c r="CJ215" s="2826"/>
      <c r="CK215" s="2826"/>
      <c r="CL215" s="2826"/>
      <c r="CM215" s="2826"/>
      <c r="CN215" s="2826"/>
      <c r="CO215" s="2826"/>
      <c r="CP215" s="2826"/>
      <c r="CQ215" s="2826"/>
      <c r="CR215" s="2826"/>
      <c r="CS215" s="2826"/>
      <c r="CT215" s="2826"/>
      <c r="CU215" s="2826"/>
      <c r="CV215" s="2826"/>
      <c r="CW215" s="2826"/>
      <c r="CX215" s="2826"/>
      <c r="CY215" s="2826"/>
      <c r="CZ215" s="2826"/>
      <c r="DA215" s="2826"/>
      <c r="DB215" s="2826"/>
      <c r="DC215" s="2827"/>
      <c r="DD215" s="2827"/>
      <c r="DE215" s="2827"/>
      <c r="DF215" s="2827"/>
      <c r="DG215" s="2827"/>
      <c r="DH215" s="2827"/>
      <c r="DI215" s="2827"/>
      <c r="DJ215" s="2827"/>
      <c r="DK215" s="2827"/>
      <c r="DL215" s="2827"/>
      <c r="DM215" s="2827"/>
      <c r="DN215" s="2827"/>
      <c r="DO215" s="2827"/>
      <c r="DP215" s="2827"/>
      <c r="DQ215" s="2827"/>
      <c r="DR215" s="2827"/>
      <c r="DS215" s="2827"/>
      <c r="DT215" s="2827"/>
      <c r="DU215" s="2827"/>
      <c r="DV215" s="495"/>
      <c r="DW215" s="495"/>
      <c r="DX215" s="483"/>
      <c r="DY215" s="482"/>
    </row>
    <row r="216" spans="3:129" ht="32.25" customHeight="1">
      <c r="C216" s="481"/>
      <c r="D216" s="626"/>
      <c r="E216" s="626"/>
      <c r="F216" s="2824"/>
      <c r="G216" s="2824"/>
      <c r="H216" s="2824"/>
      <c r="I216" s="2824"/>
      <c r="J216" s="2824"/>
      <c r="K216" s="2824"/>
      <c r="L216" s="2824"/>
      <c r="M216" s="2824"/>
      <c r="N216" s="2824"/>
      <c r="O216" s="2824"/>
      <c r="P216" s="2824"/>
      <c r="Q216" s="2824"/>
      <c r="R216" s="2824"/>
      <c r="S216" s="2824"/>
      <c r="T216" s="2824"/>
      <c r="U216" s="2824"/>
      <c r="V216" s="2824"/>
      <c r="W216" s="2824"/>
      <c r="X216" s="2824"/>
      <c r="Y216" s="2824"/>
      <c r="Z216" s="2824"/>
      <c r="AA216" s="2824"/>
      <c r="AB216" s="2824"/>
      <c r="AC216" s="2824"/>
      <c r="AD216" s="2824"/>
      <c r="AE216" s="2824"/>
      <c r="AF216" s="2824"/>
      <c r="AG216" s="2824"/>
      <c r="AH216" s="2824"/>
      <c r="AI216" s="2824"/>
      <c r="AJ216" s="2824"/>
      <c r="AK216" s="2824"/>
      <c r="AL216" s="2824"/>
      <c r="AM216" s="2824"/>
      <c r="AN216" s="2824"/>
      <c r="AO216" s="2824"/>
      <c r="AP216" s="2824"/>
      <c r="AQ216" s="2824"/>
      <c r="AR216" s="2824"/>
      <c r="AS216" s="2824"/>
      <c r="AT216" s="2824"/>
      <c r="AU216" s="2824"/>
      <c r="AV216" s="2824"/>
      <c r="AW216" s="2824"/>
      <c r="AX216" s="2824"/>
      <c r="AY216" s="2824"/>
      <c r="AZ216" s="2824"/>
      <c r="BA216" s="2824"/>
      <c r="BB216" s="2824"/>
      <c r="BC216" s="2824"/>
      <c r="BD216" s="2824"/>
      <c r="BE216" s="2824"/>
      <c r="BF216" s="2824"/>
      <c r="BG216" s="2824"/>
      <c r="BH216" s="2824"/>
      <c r="BI216" s="2824"/>
      <c r="BJ216" s="2824"/>
      <c r="BK216" s="2824"/>
      <c r="BL216" s="2824"/>
      <c r="BM216" s="2824"/>
      <c r="BN216" s="2824"/>
      <c r="BO216" s="2824"/>
      <c r="BP216" s="2824"/>
      <c r="BQ216" s="2824"/>
      <c r="BR216" s="2824"/>
      <c r="BS216" s="2824"/>
      <c r="BT216" s="2824"/>
      <c r="BU216" s="2824"/>
      <c r="BV216" s="2824"/>
      <c r="BW216" s="2824"/>
      <c r="BX216" s="2824"/>
      <c r="BY216" s="2824"/>
      <c r="BZ216" s="2824"/>
      <c r="CA216" s="2824"/>
      <c r="CB216" s="2824"/>
      <c r="CC216" s="2824"/>
      <c r="CD216" s="2824"/>
      <c r="CE216" s="2824"/>
      <c r="CF216" s="2824"/>
      <c r="CG216" s="2824"/>
      <c r="CH216" s="2824"/>
      <c r="CI216" s="2824"/>
      <c r="CJ216" s="2824"/>
      <c r="CK216" s="2824"/>
      <c r="CL216" s="2824"/>
      <c r="CM216" s="2824"/>
      <c r="CN216" s="2824"/>
      <c r="CO216" s="2824"/>
      <c r="CP216" s="2824"/>
      <c r="CQ216" s="2824"/>
      <c r="CR216" s="2824"/>
      <c r="CS216" s="2824"/>
      <c r="CT216" s="2824"/>
      <c r="CU216" s="2824"/>
      <c r="CV216" s="2824"/>
      <c r="CW216" s="2824"/>
      <c r="CX216" s="2824"/>
      <c r="CY216" s="2824"/>
      <c r="CZ216" s="2824"/>
      <c r="DA216" s="2824"/>
      <c r="DB216" s="2824"/>
      <c r="DC216" s="2825"/>
      <c r="DD216" s="2825"/>
      <c r="DE216" s="2825"/>
      <c r="DF216" s="2825"/>
      <c r="DG216" s="2825"/>
      <c r="DH216" s="2825"/>
      <c r="DI216" s="2825"/>
      <c r="DJ216" s="2825"/>
      <c r="DK216" s="2825"/>
      <c r="DL216" s="2825"/>
      <c r="DM216" s="2825"/>
      <c r="DN216" s="2825"/>
      <c r="DO216" s="2825"/>
      <c r="DP216" s="2825"/>
      <c r="DQ216" s="2825"/>
      <c r="DR216" s="2825"/>
      <c r="DS216" s="2825"/>
      <c r="DT216" s="2825"/>
      <c r="DU216" s="2825"/>
      <c r="DV216" s="495"/>
      <c r="DW216" s="495"/>
      <c r="DX216" s="483"/>
      <c r="DY216" s="482"/>
    </row>
    <row r="217" spans="3:129" ht="32.25" customHeight="1">
      <c r="C217" s="481"/>
      <c r="D217" s="626"/>
      <c r="E217" s="626"/>
      <c r="F217" s="2826"/>
      <c r="G217" s="2826"/>
      <c r="H217" s="2826"/>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26"/>
      <c r="AD217" s="2826"/>
      <c r="AE217" s="2826"/>
      <c r="AF217" s="2826"/>
      <c r="AG217" s="2826"/>
      <c r="AH217" s="2826"/>
      <c r="AI217" s="2826"/>
      <c r="AJ217" s="2826"/>
      <c r="AK217" s="2826"/>
      <c r="AL217" s="2826"/>
      <c r="AM217" s="2826"/>
      <c r="AN217" s="2826"/>
      <c r="AO217" s="2826"/>
      <c r="AP217" s="2826"/>
      <c r="AQ217" s="2826"/>
      <c r="AR217" s="2826"/>
      <c r="AS217" s="2826"/>
      <c r="AT217" s="2826"/>
      <c r="AU217" s="2826"/>
      <c r="AV217" s="2826"/>
      <c r="AW217" s="2826"/>
      <c r="AX217" s="2826"/>
      <c r="AY217" s="2826"/>
      <c r="AZ217" s="2826"/>
      <c r="BA217" s="2826"/>
      <c r="BB217" s="2826"/>
      <c r="BC217" s="2826"/>
      <c r="BD217" s="2826"/>
      <c r="BE217" s="2826"/>
      <c r="BF217" s="2826"/>
      <c r="BG217" s="2826"/>
      <c r="BH217" s="2826"/>
      <c r="BI217" s="2826"/>
      <c r="BJ217" s="2826"/>
      <c r="BK217" s="2826"/>
      <c r="BL217" s="2826"/>
      <c r="BM217" s="2826"/>
      <c r="BN217" s="2826"/>
      <c r="BO217" s="2826"/>
      <c r="BP217" s="2826"/>
      <c r="BQ217" s="2826"/>
      <c r="BR217" s="2826"/>
      <c r="BS217" s="2826"/>
      <c r="BT217" s="2826"/>
      <c r="BU217" s="2826"/>
      <c r="BV217" s="2826"/>
      <c r="BW217" s="2826"/>
      <c r="BX217" s="2826"/>
      <c r="BY217" s="2826"/>
      <c r="BZ217" s="2826"/>
      <c r="CA217" s="2826"/>
      <c r="CB217" s="2826"/>
      <c r="CC217" s="2826"/>
      <c r="CD217" s="2826"/>
      <c r="CE217" s="2826"/>
      <c r="CF217" s="2826"/>
      <c r="CG217" s="2826"/>
      <c r="CH217" s="2826"/>
      <c r="CI217" s="2826"/>
      <c r="CJ217" s="2826"/>
      <c r="CK217" s="2826"/>
      <c r="CL217" s="2826"/>
      <c r="CM217" s="2826"/>
      <c r="CN217" s="2826"/>
      <c r="CO217" s="2826"/>
      <c r="CP217" s="2826"/>
      <c r="CQ217" s="2826"/>
      <c r="CR217" s="2826"/>
      <c r="CS217" s="2826"/>
      <c r="CT217" s="2826"/>
      <c r="CU217" s="2826"/>
      <c r="CV217" s="2826"/>
      <c r="CW217" s="2826"/>
      <c r="CX217" s="2826"/>
      <c r="CY217" s="2826"/>
      <c r="CZ217" s="2826"/>
      <c r="DA217" s="2826"/>
      <c r="DB217" s="2826"/>
      <c r="DC217" s="2827"/>
      <c r="DD217" s="2827"/>
      <c r="DE217" s="2827"/>
      <c r="DF217" s="2827"/>
      <c r="DG217" s="2827"/>
      <c r="DH217" s="2827"/>
      <c r="DI217" s="2827"/>
      <c r="DJ217" s="2827"/>
      <c r="DK217" s="2827"/>
      <c r="DL217" s="2827"/>
      <c r="DM217" s="2827"/>
      <c r="DN217" s="2827"/>
      <c r="DO217" s="2827"/>
      <c r="DP217" s="2827"/>
      <c r="DQ217" s="2827"/>
      <c r="DR217" s="2827"/>
      <c r="DS217" s="2827"/>
      <c r="DT217" s="2827"/>
      <c r="DU217" s="2827"/>
      <c r="DV217" s="495"/>
      <c r="DW217" s="495"/>
      <c r="DX217" s="483"/>
      <c r="DY217" s="482"/>
    </row>
    <row r="218" spans="3:129" ht="18" customHeight="1">
      <c r="C218" s="517"/>
      <c r="D218" s="515"/>
      <c r="E218" s="515"/>
      <c r="F218" s="515"/>
      <c r="G218" s="515"/>
      <c r="H218" s="515"/>
      <c r="I218" s="515"/>
      <c r="J218" s="515"/>
      <c r="K218" s="515"/>
      <c r="L218" s="515"/>
      <c r="M218" s="515"/>
      <c r="N218" s="515"/>
      <c r="O218" s="515"/>
      <c r="P218" s="515"/>
      <c r="Q218" s="515"/>
      <c r="R218" s="515"/>
      <c r="S218" s="515"/>
      <c r="T218" s="515"/>
      <c r="U218" s="515"/>
      <c r="V218" s="515"/>
      <c r="W218" s="515"/>
      <c r="X218" s="515"/>
      <c r="Y218" s="515"/>
      <c r="Z218" s="515"/>
      <c r="AA218" s="515"/>
      <c r="AB218" s="515"/>
      <c r="AC218" s="515"/>
      <c r="AD218" s="515"/>
      <c r="AE218" s="515"/>
      <c r="AF218" s="515"/>
      <c r="AG218" s="515"/>
      <c r="AH218" s="515"/>
      <c r="AI218" s="515"/>
      <c r="AJ218" s="515"/>
      <c r="AK218" s="515"/>
      <c r="AL218" s="515"/>
      <c r="AM218" s="515"/>
      <c r="AN218" s="515"/>
      <c r="AO218" s="515"/>
      <c r="AP218" s="515"/>
      <c r="AQ218" s="515"/>
      <c r="AR218" s="515"/>
      <c r="AS218" s="515"/>
      <c r="AT218" s="515"/>
      <c r="AU218" s="515"/>
      <c r="AV218" s="515"/>
      <c r="AW218" s="515"/>
      <c r="AX218" s="515"/>
      <c r="AY218" s="515"/>
      <c r="AZ218" s="515"/>
      <c r="BA218" s="515"/>
      <c r="BB218" s="515"/>
      <c r="BC218" s="515"/>
      <c r="BD218" s="515"/>
      <c r="BE218" s="515"/>
      <c r="BF218" s="515"/>
      <c r="BG218" s="515"/>
      <c r="BH218" s="515"/>
      <c r="BI218" s="515"/>
      <c r="BJ218" s="515"/>
      <c r="BK218" s="515"/>
      <c r="BL218" s="515"/>
      <c r="BM218" s="515"/>
      <c r="BN218" s="515"/>
      <c r="BO218" s="515"/>
      <c r="BP218" s="515"/>
      <c r="BQ218" s="515"/>
      <c r="BR218" s="515"/>
      <c r="BS218" s="515"/>
      <c r="BT218" s="515"/>
      <c r="BU218" s="515"/>
      <c r="BV218" s="515"/>
      <c r="BW218" s="515"/>
      <c r="BX218" s="515"/>
      <c r="BY218" s="515"/>
      <c r="BZ218" s="515"/>
      <c r="CA218" s="515"/>
      <c r="CB218" s="515"/>
      <c r="CC218" s="515"/>
      <c r="CD218" s="515"/>
      <c r="CE218" s="515"/>
      <c r="CF218" s="515"/>
      <c r="CG218" s="515"/>
      <c r="CH218" s="515"/>
      <c r="CI218" s="515"/>
      <c r="CJ218" s="515"/>
      <c r="CK218" s="515"/>
      <c r="CL218" s="515"/>
      <c r="CM218" s="515"/>
      <c r="CN218" s="515"/>
      <c r="CO218" s="515"/>
      <c r="CP218" s="515"/>
      <c r="CQ218" s="515"/>
      <c r="CR218" s="515"/>
      <c r="CS218" s="515"/>
      <c r="CT218" s="515"/>
      <c r="CU218" s="515"/>
      <c r="CV218" s="515"/>
      <c r="CW218" s="515"/>
      <c r="CX218" s="515"/>
      <c r="CY218" s="515"/>
      <c r="CZ218" s="515"/>
      <c r="DA218" s="518"/>
      <c r="DB218" s="518"/>
      <c r="DC218" s="518"/>
      <c r="DD218" s="518"/>
      <c r="DE218" s="518"/>
      <c r="DF218" s="518"/>
      <c r="DG218" s="518"/>
      <c r="DH218" s="518"/>
      <c r="DI218" s="518"/>
      <c r="DJ218" s="518"/>
      <c r="DK218" s="518"/>
      <c r="DL218" s="518"/>
      <c r="DM218" s="518"/>
      <c r="DN218" s="518"/>
      <c r="DO218" s="518"/>
      <c r="DP218" s="518"/>
      <c r="DQ218" s="518"/>
      <c r="DR218" s="518"/>
      <c r="DS218" s="518"/>
      <c r="DT218" s="518"/>
      <c r="DU218" s="518"/>
      <c r="DV218" s="518"/>
      <c r="DW218" s="518"/>
      <c r="DX218" s="487"/>
      <c r="DY218" s="482"/>
    </row>
    <row r="219" spans="3:129" ht="18" customHeight="1">
      <c r="C219" s="482"/>
      <c r="D219" s="626"/>
      <c r="E219" s="626"/>
      <c r="F219" s="626"/>
      <c r="G219" s="626"/>
      <c r="H219" s="626"/>
      <c r="I219" s="626"/>
      <c r="J219" s="626"/>
      <c r="K219" s="626"/>
      <c r="L219" s="626"/>
      <c r="M219" s="626"/>
      <c r="N219" s="626"/>
      <c r="O219" s="626"/>
      <c r="P219" s="626"/>
      <c r="Q219" s="626"/>
      <c r="R219" s="626"/>
      <c r="S219" s="626"/>
      <c r="T219" s="626"/>
      <c r="U219" s="626"/>
      <c r="V219" s="626"/>
      <c r="W219" s="626"/>
      <c r="X219" s="626"/>
      <c r="Y219" s="626"/>
      <c r="Z219" s="626"/>
      <c r="AA219" s="626"/>
      <c r="AB219" s="626"/>
      <c r="AC219" s="626"/>
      <c r="AD219" s="626"/>
      <c r="AE219" s="626"/>
      <c r="AF219" s="626"/>
      <c r="AG219" s="626"/>
      <c r="AH219" s="626"/>
      <c r="AI219" s="626"/>
      <c r="AJ219" s="626"/>
      <c r="AK219" s="626"/>
      <c r="AL219" s="626"/>
      <c r="AM219" s="626"/>
      <c r="AN219" s="626"/>
      <c r="AO219" s="626"/>
      <c r="AP219" s="626"/>
      <c r="AQ219" s="626"/>
      <c r="AR219" s="626"/>
      <c r="AS219" s="626"/>
      <c r="AT219" s="626"/>
      <c r="AU219" s="626"/>
      <c r="AV219" s="626"/>
      <c r="AW219" s="626"/>
      <c r="AX219" s="626"/>
      <c r="AY219" s="626"/>
      <c r="AZ219" s="626"/>
      <c r="BA219" s="626"/>
      <c r="BB219" s="626"/>
      <c r="BC219" s="626"/>
      <c r="BD219" s="626"/>
      <c r="BE219" s="626"/>
      <c r="BF219" s="626"/>
      <c r="BG219" s="626"/>
      <c r="BH219" s="626"/>
      <c r="BI219" s="626"/>
      <c r="BJ219" s="626"/>
      <c r="BK219" s="626"/>
      <c r="BL219" s="626"/>
      <c r="BM219" s="626"/>
      <c r="BN219" s="626"/>
      <c r="BO219" s="626"/>
      <c r="BP219" s="626"/>
      <c r="BQ219" s="626"/>
      <c r="BR219" s="626"/>
      <c r="BS219" s="626"/>
      <c r="BT219" s="626"/>
      <c r="BU219" s="626"/>
      <c r="BV219" s="626"/>
      <c r="BW219" s="626"/>
      <c r="BX219" s="626"/>
      <c r="BY219" s="626"/>
      <c r="BZ219" s="626"/>
      <c r="CA219" s="626"/>
      <c r="CB219" s="626"/>
      <c r="CC219" s="626"/>
      <c r="CD219" s="626"/>
      <c r="CE219" s="626"/>
      <c r="CF219" s="626"/>
      <c r="CG219" s="626"/>
      <c r="CH219" s="626"/>
      <c r="CI219" s="626"/>
      <c r="CJ219" s="626"/>
      <c r="CK219" s="626"/>
      <c r="CL219" s="626"/>
      <c r="CM219" s="626"/>
      <c r="CN219" s="626"/>
      <c r="CO219" s="626"/>
      <c r="CP219" s="626"/>
      <c r="CQ219" s="626"/>
      <c r="CR219" s="626"/>
      <c r="CS219" s="626"/>
      <c r="CT219" s="626"/>
      <c r="CU219" s="626"/>
      <c r="CV219" s="626"/>
      <c r="CW219" s="626"/>
      <c r="CX219" s="626"/>
      <c r="CY219" s="626"/>
      <c r="CZ219" s="626"/>
      <c r="DA219" s="495"/>
      <c r="DB219" s="495"/>
      <c r="DC219" s="495"/>
      <c r="DD219" s="495"/>
      <c r="DE219" s="495"/>
      <c r="DF219" s="495"/>
      <c r="DG219" s="495"/>
      <c r="DH219" s="495"/>
      <c r="DI219" s="495"/>
      <c r="DJ219" s="495"/>
      <c r="DK219" s="495"/>
      <c r="DL219" s="495"/>
      <c r="DM219" s="495"/>
      <c r="DN219" s="495"/>
      <c r="DO219" s="495"/>
      <c r="DP219" s="495"/>
      <c r="DQ219" s="495"/>
      <c r="DR219" s="495"/>
      <c r="DS219" s="495"/>
      <c r="DT219" s="495"/>
      <c r="DU219" s="495"/>
      <c r="DV219" s="495"/>
      <c r="DW219" s="495"/>
      <c r="DX219" s="482"/>
      <c r="DY219" s="482"/>
    </row>
    <row r="220" spans="3:129" ht="20.25" customHeight="1"/>
    <row r="221" spans="3:129" ht="20.25" customHeight="1">
      <c r="BH221" s="2464" t="s">
        <v>610</v>
      </c>
      <c r="BI221" s="2464"/>
      <c r="BJ221" s="2464"/>
      <c r="BK221" s="2464"/>
      <c r="BL221" s="2464"/>
      <c r="BM221" s="2358">
        <v>3</v>
      </c>
      <c r="BN221" s="2358"/>
      <c r="BO221" s="2358"/>
      <c r="BP221" s="2358"/>
      <c r="BQ221" s="2358"/>
      <c r="BR221" s="2465" t="s">
        <v>610</v>
      </c>
      <c r="BS221" s="2465"/>
      <c r="BT221" s="2465"/>
      <c r="BU221" s="2465"/>
      <c r="BV221" s="2465"/>
    </row>
    <row r="222" spans="3:129" ht="31.5" customHeight="1"/>
    <row r="223" spans="3:129" ht="38.25" customHeight="1">
      <c r="C223" s="2572" t="s">
        <v>478</v>
      </c>
      <c r="D223" s="2573"/>
      <c r="E223" s="2573"/>
      <c r="F223" s="2573"/>
      <c r="G223" s="2573"/>
      <c r="H223" s="2573"/>
      <c r="I223" s="2573"/>
      <c r="J223" s="2573"/>
      <c r="K223" s="2573"/>
      <c r="L223" s="2573"/>
      <c r="M223" s="2573"/>
      <c r="N223" s="2573"/>
      <c r="O223" s="2573"/>
      <c r="P223" s="2573"/>
      <c r="Q223" s="2573"/>
      <c r="R223" s="2573"/>
      <c r="S223" s="2573"/>
      <c r="T223" s="2573"/>
      <c r="U223" s="2573"/>
      <c r="V223" s="2573"/>
      <c r="W223" s="2573"/>
      <c r="X223" s="2573"/>
      <c r="Y223" s="2573"/>
      <c r="Z223" s="2573"/>
      <c r="AA223" s="2573"/>
      <c r="AB223" s="2573"/>
      <c r="AC223" s="2573"/>
      <c r="AD223" s="2573"/>
      <c r="AE223" s="628"/>
      <c r="AF223" s="628"/>
      <c r="AG223" s="628"/>
      <c r="AH223" s="628"/>
      <c r="AI223" s="479"/>
      <c r="AJ223" s="479"/>
      <c r="AK223" s="479"/>
      <c r="AL223" s="479"/>
      <c r="AM223" s="479"/>
      <c r="AN223" s="479"/>
      <c r="AO223" s="479"/>
      <c r="AP223" s="479"/>
      <c r="AQ223" s="479"/>
      <c r="AR223" s="479"/>
      <c r="AS223" s="479"/>
      <c r="AT223" s="479"/>
      <c r="AU223" s="479"/>
      <c r="AV223" s="479"/>
      <c r="AW223" s="479"/>
      <c r="AX223" s="479"/>
      <c r="AY223" s="479"/>
      <c r="AZ223" s="479"/>
      <c r="BA223" s="479"/>
      <c r="BB223" s="479"/>
      <c r="BC223" s="479"/>
      <c r="BD223" s="479"/>
      <c r="BE223" s="479"/>
      <c r="BF223" s="479"/>
      <c r="BG223" s="479"/>
      <c r="BH223" s="479"/>
      <c r="BI223" s="479"/>
      <c r="BJ223" s="479"/>
      <c r="BK223" s="479"/>
      <c r="BL223" s="479"/>
      <c r="BM223" s="479"/>
      <c r="BN223" s="479"/>
      <c r="BO223" s="479"/>
      <c r="BP223" s="479"/>
      <c r="BQ223" s="479"/>
      <c r="BR223" s="479"/>
      <c r="BS223" s="479"/>
      <c r="BT223" s="479"/>
      <c r="BU223" s="479"/>
      <c r="BV223" s="479"/>
      <c r="BW223" s="479"/>
      <c r="BX223" s="479"/>
      <c r="BY223" s="479"/>
      <c r="BZ223" s="479"/>
      <c r="CA223" s="479"/>
      <c r="CB223" s="479"/>
      <c r="CC223" s="479"/>
      <c r="CD223" s="479"/>
      <c r="CE223" s="479"/>
      <c r="CF223" s="479"/>
      <c r="CG223" s="479"/>
      <c r="CH223" s="479"/>
      <c r="CI223" s="479"/>
      <c r="CJ223" s="479"/>
      <c r="CK223" s="479"/>
      <c r="CL223" s="479"/>
      <c r="CM223" s="479"/>
      <c r="CN223" s="479"/>
      <c r="CO223" s="479"/>
      <c r="CP223" s="479"/>
      <c r="CQ223" s="479"/>
      <c r="CR223" s="479"/>
      <c r="CS223" s="479"/>
      <c r="CT223" s="479"/>
      <c r="CU223" s="479"/>
      <c r="CV223" s="479"/>
      <c r="CW223" s="479"/>
      <c r="CX223" s="479"/>
      <c r="CY223" s="479"/>
      <c r="CZ223" s="479"/>
      <c r="DA223" s="479"/>
      <c r="DB223" s="479"/>
      <c r="DC223" s="479"/>
      <c r="DD223" s="479"/>
      <c r="DE223" s="479"/>
      <c r="DF223" s="479"/>
      <c r="DG223" s="479"/>
      <c r="DH223" s="479"/>
      <c r="DI223" s="479"/>
      <c r="DJ223" s="479"/>
      <c r="DK223" s="479"/>
      <c r="DL223" s="479"/>
      <c r="DM223" s="479"/>
      <c r="DN223" s="479"/>
      <c r="DO223" s="479"/>
      <c r="DP223" s="479"/>
      <c r="DQ223" s="479"/>
      <c r="DR223" s="479"/>
      <c r="DS223" s="479"/>
      <c r="DT223" s="479"/>
      <c r="DU223" s="479"/>
      <c r="DV223" s="479"/>
      <c r="DW223" s="479"/>
      <c r="DX223" s="480"/>
      <c r="DY223" s="482"/>
    </row>
    <row r="224" spans="3:129" ht="31.5" customHeight="1">
      <c r="C224" s="481"/>
      <c r="D224" s="626"/>
      <c r="E224" s="626"/>
      <c r="F224" s="2609" t="s">
        <v>481</v>
      </c>
      <c r="G224" s="2609"/>
      <c r="H224" s="2609"/>
      <c r="I224" s="2609"/>
      <c r="J224" s="2609"/>
      <c r="K224" s="2609"/>
      <c r="L224" s="2609"/>
      <c r="M224" s="2609"/>
      <c r="N224" s="2609"/>
      <c r="O224" s="2609"/>
      <c r="P224" s="2609"/>
      <c r="Q224" s="2609"/>
      <c r="R224" s="2609"/>
      <c r="S224" s="2609"/>
      <c r="T224" s="2609"/>
      <c r="U224" s="2609"/>
      <c r="V224" s="2609"/>
      <c r="W224" s="2609"/>
      <c r="X224" s="2609"/>
      <c r="Y224" s="2609"/>
      <c r="Z224" s="2609"/>
      <c r="AA224" s="2609"/>
      <c r="AB224" s="2609"/>
      <c r="AC224" s="2609"/>
      <c r="AD224" s="2609" t="s">
        <v>482</v>
      </c>
      <c r="AE224" s="2609"/>
      <c r="AF224" s="2609"/>
      <c r="AG224" s="2609"/>
      <c r="AH224" s="2609"/>
      <c r="AI224" s="2609"/>
      <c r="AJ224" s="2609"/>
      <c r="AK224" s="2609"/>
      <c r="AL224" s="2609"/>
      <c r="AM224" s="2609"/>
      <c r="AN224" s="2609"/>
      <c r="AO224" s="2609"/>
      <c r="AP224" s="2609"/>
      <c r="AQ224" s="2609"/>
      <c r="AR224" s="2609"/>
      <c r="AS224" s="2609"/>
      <c r="AT224" s="2609"/>
      <c r="AU224" s="2609"/>
      <c r="AV224" s="2609"/>
      <c r="AW224" s="2609"/>
      <c r="AX224" s="2609"/>
      <c r="AY224" s="2609"/>
      <c r="AZ224" s="2609"/>
      <c r="BA224" s="2609"/>
      <c r="BB224" s="2609"/>
      <c r="BC224" s="2609"/>
      <c r="BD224" s="2609"/>
      <c r="BE224" s="2609"/>
      <c r="BF224" s="2609"/>
      <c r="BG224" s="2609"/>
      <c r="BH224" s="2609"/>
      <c r="BI224" s="2609"/>
      <c r="BJ224" s="2609"/>
      <c r="BK224" s="2609"/>
      <c r="BL224" s="2609"/>
      <c r="BM224" s="2609"/>
      <c r="BN224" s="2609" t="s">
        <v>483</v>
      </c>
      <c r="BO224" s="2609"/>
      <c r="BP224" s="2609"/>
      <c r="BQ224" s="2609"/>
      <c r="BR224" s="2609"/>
      <c r="BS224" s="2609"/>
      <c r="BT224" s="2609"/>
      <c r="BU224" s="2609"/>
      <c r="BV224" s="2609"/>
      <c r="BW224" s="2609"/>
      <c r="BX224" s="2609"/>
      <c r="BY224" s="2609"/>
      <c r="BZ224" s="2609"/>
      <c r="CA224" s="2609"/>
      <c r="CB224" s="2609"/>
      <c r="CC224" s="2609"/>
      <c r="CD224" s="2609"/>
      <c r="CE224" s="2609"/>
      <c r="CF224" s="2609"/>
      <c r="CG224" s="2609"/>
      <c r="CH224" s="2609"/>
      <c r="CI224" s="2609"/>
      <c r="CJ224" s="2609"/>
      <c r="CK224" s="2609"/>
      <c r="CL224" s="2609"/>
      <c r="CM224" s="2609"/>
      <c r="CN224" s="2609"/>
      <c r="CO224" s="2609"/>
      <c r="CP224" s="2609"/>
      <c r="CQ224" s="2609"/>
      <c r="CR224" s="2609"/>
      <c r="CS224" s="2609"/>
      <c r="CT224" s="2609" t="s">
        <v>479</v>
      </c>
      <c r="CU224" s="2609"/>
      <c r="CV224" s="2609"/>
      <c r="CW224" s="2609"/>
      <c r="CX224" s="2609"/>
      <c r="CY224" s="2609"/>
      <c r="CZ224" s="2609"/>
      <c r="DA224" s="2609"/>
      <c r="DB224" s="2609"/>
      <c r="DC224" s="2615" t="s">
        <v>480</v>
      </c>
      <c r="DD224" s="2615"/>
      <c r="DE224" s="2615"/>
      <c r="DF224" s="2615"/>
      <c r="DG224" s="2615"/>
      <c r="DH224" s="2615"/>
      <c r="DI224" s="2615"/>
      <c r="DJ224" s="2615"/>
      <c r="DK224" s="2615"/>
      <c r="DL224" s="2615"/>
      <c r="DM224" s="2615"/>
      <c r="DN224" s="2615"/>
      <c r="DO224" s="2615"/>
      <c r="DP224" s="2615"/>
      <c r="DQ224" s="2615"/>
      <c r="DR224" s="2615"/>
      <c r="DS224" s="2615"/>
      <c r="DT224" s="2615"/>
      <c r="DU224" s="2615"/>
      <c r="DV224" s="495"/>
      <c r="DW224" s="495"/>
      <c r="DX224" s="483"/>
      <c r="DY224" s="482"/>
    </row>
    <row r="225" spans="3:129" ht="31.5" customHeight="1">
      <c r="C225" s="481"/>
      <c r="D225" s="626"/>
      <c r="E225" s="626"/>
      <c r="F225" s="2828" t="s">
        <v>970</v>
      </c>
      <c r="G225" s="2828"/>
      <c r="H225" s="2828"/>
      <c r="I225" s="2828"/>
      <c r="J225" s="2828"/>
      <c r="K225" s="2828"/>
      <c r="L225" s="2828"/>
      <c r="M225" s="2828"/>
      <c r="N225" s="2828"/>
      <c r="O225" s="2828"/>
      <c r="P225" s="2828"/>
      <c r="Q225" s="2828"/>
      <c r="R225" s="2828"/>
      <c r="S225" s="2828"/>
      <c r="T225" s="2828"/>
      <c r="U225" s="2828"/>
      <c r="V225" s="2828"/>
      <c r="W225" s="2828"/>
      <c r="X225" s="2828"/>
      <c r="Y225" s="2828"/>
      <c r="Z225" s="2828"/>
      <c r="AA225" s="2828"/>
      <c r="AB225" s="2828"/>
      <c r="AC225" s="2828"/>
      <c r="AD225" s="2828" t="s">
        <v>1823</v>
      </c>
      <c r="AE225" s="2828"/>
      <c r="AF225" s="2828"/>
      <c r="AG225" s="2828"/>
      <c r="AH225" s="2828"/>
      <c r="AI225" s="2828"/>
      <c r="AJ225" s="2828"/>
      <c r="AK225" s="2828"/>
      <c r="AL225" s="2828"/>
      <c r="AM225" s="2828"/>
      <c r="AN225" s="2828"/>
      <c r="AO225" s="2828"/>
      <c r="AP225" s="2828"/>
      <c r="AQ225" s="2828"/>
      <c r="AR225" s="2828"/>
      <c r="AS225" s="2828"/>
      <c r="AT225" s="2828"/>
      <c r="AU225" s="2828"/>
      <c r="AV225" s="2828"/>
      <c r="AW225" s="2828"/>
      <c r="AX225" s="2828"/>
      <c r="AY225" s="2828"/>
      <c r="AZ225" s="2828"/>
      <c r="BA225" s="2828"/>
      <c r="BB225" s="2828"/>
      <c r="BC225" s="2828"/>
      <c r="BD225" s="2828"/>
      <c r="BE225" s="2828"/>
      <c r="BF225" s="2828"/>
      <c r="BG225" s="2828"/>
      <c r="BH225" s="2828"/>
      <c r="BI225" s="2828"/>
      <c r="BJ225" s="2828"/>
      <c r="BK225" s="2828"/>
      <c r="BL225" s="2828"/>
      <c r="BM225" s="2828"/>
      <c r="BN225" s="2828" t="s">
        <v>1824</v>
      </c>
      <c r="BO225" s="2828"/>
      <c r="BP225" s="2828"/>
      <c r="BQ225" s="2828"/>
      <c r="BR225" s="2828"/>
      <c r="BS225" s="2828"/>
      <c r="BT225" s="2828"/>
      <c r="BU225" s="2828"/>
      <c r="BV225" s="2828"/>
      <c r="BW225" s="2828"/>
      <c r="BX225" s="2828"/>
      <c r="BY225" s="2828"/>
      <c r="BZ225" s="2828"/>
      <c r="CA225" s="2828"/>
      <c r="CB225" s="2828"/>
      <c r="CC225" s="2828"/>
      <c r="CD225" s="2828"/>
      <c r="CE225" s="2828"/>
      <c r="CF225" s="2828"/>
      <c r="CG225" s="2828"/>
      <c r="CH225" s="2828"/>
      <c r="CI225" s="2828"/>
      <c r="CJ225" s="2828"/>
      <c r="CK225" s="2828"/>
      <c r="CL225" s="2828"/>
      <c r="CM225" s="2828"/>
      <c r="CN225" s="2828"/>
      <c r="CO225" s="2828"/>
      <c r="CP225" s="2828"/>
      <c r="CQ225" s="2828"/>
      <c r="CR225" s="2828"/>
      <c r="CS225" s="2828"/>
      <c r="CT225" s="2828" t="s">
        <v>1825</v>
      </c>
      <c r="CU225" s="2828"/>
      <c r="CV225" s="2828"/>
      <c r="CW225" s="2828"/>
      <c r="CX225" s="2828"/>
      <c r="CY225" s="2828"/>
      <c r="CZ225" s="2828"/>
      <c r="DA225" s="2828"/>
      <c r="DB225" s="2828"/>
      <c r="DC225" s="2829" t="s">
        <v>1819</v>
      </c>
      <c r="DD225" s="2829"/>
      <c r="DE225" s="2829"/>
      <c r="DF225" s="2829"/>
      <c r="DG225" s="2829"/>
      <c r="DH225" s="2829"/>
      <c r="DI225" s="2829"/>
      <c r="DJ225" s="2829"/>
      <c r="DK225" s="2829"/>
      <c r="DL225" s="2829"/>
      <c r="DM225" s="2829"/>
      <c r="DN225" s="2829"/>
      <c r="DO225" s="2829"/>
      <c r="DP225" s="2829"/>
      <c r="DQ225" s="2829"/>
      <c r="DR225" s="2829"/>
      <c r="DS225" s="2829"/>
      <c r="DT225" s="2829"/>
      <c r="DU225" s="2829"/>
      <c r="DV225" s="495"/>
      <c r="DW225" s="495"/>
      <c r="DX225" s="483"/>
      <c r="DY225" s="482"/>
    </row>
    <row r="226" spans="3:129" ht="31.5" customHeight="1">
      <c r="C226" s="481"/>
      <c r="D226" s="626"/>
      <c r="E226" s="626"/>
      <c r="F226" s="2830" t="s">
        <v>970</v>
      </c>
      <c r="G226" s="2830"/>
      <c r="H226" s="2830"/>
      <c r="I226" s="2830"/>
      <c r="J226" s="2830"/>
      <c r="K226" s="2830"/>
      <c r="L226" s="2830"/>
      <c r="M226" s="2830"/>
      <c r="N226" s="2830"/>
      <c r="O226" s="2830"/>
      <c r="P226" s="2830"/>
      <c r="Q226" s="2830"/>
      <c r="R226" s="2830"/>
      <c r="S226" s="2830"/>
      <c r="T226" s="2830"/>
      <c r="U226" s="2830"/>
      <c r="V226" s="2830"/>
      <c r="W226" s="2830"/>
      <c r="X226" s="2830"/>
      <c r="Y226" s="2830"/>
      <c r="Z226" s="2830"/>
      <c r="AA226" s="2830"/>
      <c r="AB226" s="2830"/>
      <c r="AC226" s="2830"/>
      <c r="AD226" s="2830" t="s">
        <v>1823</v>
      </c>
      <c r="AE226" s="2830"/>
      <c r="AF226" s="2830"/>
      <c r="AG226" s="2830"/>
      <c r="AH226" s="2830"/>
      <c r="AI226" s="2830"/>
      <c r="AJ226" s="2830"/>
      <c r="AK226" s="2830"/>
      <c r="AL226" s="2830"/>
      <c r="AM226" s="2830"/>
      <c r="AN226" s="2830"/>
      <c r="AO226" s="2830"/>
      <c r="AP226" s="2830"/>
      <c r="AQ226" s="2830"/>
      <c r="AR226" s="2830"/>
      <c r="AS226" s="2830"/>
      <c r="AT226" s="2830"/>
      <c r="AU226" s="2830"/>
      <c r="AV226" s="2830"/>
      <c r="AW226" s="2830"/>
      <c r="AX226" s="2830"/>
      <c r="AY226" s="2830"/>
      <c r="AZ226" s="2830"/>
      <c r="BA226" s="2830"/>
      <c r="BB226" s="2830"/>
      <c r="BC226" s="2830"/>
      <c r="BD226" s="2830"/>
      <c r="BE226" s="2830"/>
      <c r="BF226" s="2830"/>
      <c r="BG226" s="2830"/>
      <c r="BH226" s="2830"/>
      <c r="BI226" s="2830"/>
      <c r="BJ226" s="2830"/>
      <c r="BK226" s="2830"/>
      <c r="BL226" s="2830"/>
      <c r="BM226" s="2830"/>
      <c r="BN226" s="2830" t="s">
        <v>1824</v>
      </c>
      <c r="BO226" s="2830"/>
      <c r="BP226" s="2830"/>
      <c r="BQ226" s="2830"/>
      <c r="BR226" s="2830"/>
      <c r="BS226" s="2830"/>
      <c r="BT226" s="2830"/>
      <c r="BU226" s="2830"/>
      <c r="BV226" s="2830"/>
      <c r="BW226" s="2830"/>
      <c r="BX226" s="2830"/>
      <c r="BY226" s="2830"/>
      <c r="BZ226" s="2830"/>
      <c r="CA226" s="2830"/>
      <c r="CB226" s="2830"/>
      <c r="CC226" s="2830"/>
      <c r="CD226" s="2830"/>
      <c r="CE226" s="2830"/>
      <c r="CF226" s="2830"/>
      <c r="CG226" s="2830"/>
      <c r="CH226" s="2830"/>
      <c r="CI226" s="2830"/>
      <c r="CJ226" s="2830"/>
      <c r="CK226" s="2830"/>
      <c r="CL226" s="2830"/>
      <c r="CM226" s="2830"/>
      <c r="CN226" s="2830"/>
      <c r="CO226" s="2830"/>
      <c r="CP226" s="2830"/>
      <c r="CQ226" s="2830"/>
      <c r="CR226" s="2830"/>
      <c r="CS226" s="2830"/>
      <c r="CT226" s="2830" t="s">
        <v>1825</v>
      </c>
      <c r="CU226" s="2830"/>
      <c r="CV226" s="2830"/>
      <c r="CW226" s="2830"/>
      <c r="CX226" s="2830"/>
      <c r="CY226" s="2830"/>
      <c r="CZ226" s="2830"/>
      <c r="DA226" s="2830"/>
      <c r="DB226" s="2830"/>
      <c r="DC226" s="2831" t="s">
        <v>1819</v>
      </c>
      <c r="DD226" s="2831"/>
      <c r="DE226" s="2831"/>
      <c r="DF226" s="2831"/>
      <c r="DG226" s="2831"/>
      <c r="DH226" s="2831"/>
      <c r="DI226" s="2831"/>
      <c r="DJ226" s="2831"/>
      <c r="DK226" s="2831"/>
      <c r="DL226" s="2831"/>
      <c r="DM226" s="2831"/>
      <c r="DN226" s="2831"/>
      <c r="DO226" s="2831"/>
      <c r="DP226" s="2831"/>
      <c r="DQ226" s="2831"/>
      <c r="DR226" s="2831"/>
      <c r="DS226" s="2831"/>
      <c r="DT226" s="2831"/>
      <c r="DU226" s="2831"/>
      <c r="DV226" s="495"/>
      <c r="DW226" s="495"/>
      <c r="DX226" s="483"/>
      <c r="DY226" s="482"/>
    </row>
    <row r="227" spans="3:129" ht="31.5" customHeight="1">
      <c r="C227" s="481"/>
      <c r="D227" s="626"/>
      <c r="E227" s="626"/>
      <c r="F227" s="2832" t="s">
        <v>948</v>
      </c>
      <c r="G227" s="2832"/>
      <c r="H227" s="2832"/>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32"/>
      <c r="AD227" s="2832" t="s">
        <v>948</v>
      </c>
      <c r="AE227" s="2832"/>
      <c r="AF227" s="2832"/>
      <c r="AG227" s="2832"/>
      <c r="AH227" s="2832"/>
      <c r="AI227" s="2832"/>
      <c r="AJ227" s="2832"/>
      <c r="AK227" s="2832"/>
      <c r="AL227" s="2832"/>
      <c r="AM227" s="2832"/>
      <c r="AN227" s="2832"/>
      <c r="AO227" s="2832"/>
      <c r="AP227" s="2832"/>
      <c r="AQ227" s="2832"/>
      <c r="AR227" s="2832"/>
      <c r="AS227" s="2832"/>
      <c r="AT227" s="2832"/>
      <c r="AU227" s="2832"/>
      <c r="AV227" s="2832"/>
      <c r="AW227" s="2832"/>
      <c r="AX227" s="2832"/>
      <c r="AY227" s="2832"/>
      <c r="AZ227" s="2832"/>
      <c r="BA227" s="2832"/>
      <c r="BB227" s="2832"/>
      <c r="BC227" s="2832"/>
      <c r="BD227" s="2832"/>
      <c r="BE227" s="2832"/>
      <c r="BF227" s="2832"/>
      <c r="BG227" s="2832"/>
      <c r="BH227" s="2832"/>
      <c r="BI227" s="2832"/>
      <c r="BJ227" s="2832"/>
      <c r="BK227" s="2832"/>
      <c r="BL227" s="2832"/>
      <c r="BM227" s="2832"/>
      <c r="BN227" s="2832" t="s">
        <v>948</v>
      </c>
      <c r="BO227" s="2832"/>
      <c r="BP227" s="2832"/>
      <c r="BQ227" s="2832"/>
      <c r="BR227" s="2832"/>
      <c r="BS227" s="2832"/>
      <c r="BT227" s="2832"/>
      <c r="BU227" s="2832"/>
      <c r="BV227" s="2832"/>
      <c r="BW227" s="2832"/>
      <c r="BX227" s="2832"/>
      <c r="BY227" s="2832"/>
      <c r="BZ227" s="2832"/>
      <c r="CA227" s="2832"/>
      <c r="CB227" s="2832"/>
      <c r="CC227" s="2832"/>
      <c r="CD227" s="2832"/>
      <c r="CE227" s="2832"/>
      <c r="CF227" s="2832"/>
      <c r="CG227" s="2832"/>
      <c r="CH227" s="2832"/>
      <c r="CI227" s="2832"/>
      <c r="CJ227" s="2832"/>
      <c r="CK227" s="2832"/>
      <c r="CL227" s="2832"/>
      <c r="CM227" s="2832"/>
      <c r="CN227" s="2832"/>
      <c r="CO227" s="2832"/>
      <c r="CP227" s="2832"/>
      <c r="CQ227" s="2832"/>
      <c r="CR227" s="2832"/>
      <c r="CS227" s="2832"/>
      <c r="CT227" s="2832" t="s">
        <v>948</v>
      </c>
      <c r="CU227" s="2832"/>
      <c r="CV227" s="2832"/>
      <c r="CW227" s="2832"/>
      <c r="CX227" s="2832"/>
      <c r="CY227" s="2832"/>
      <c r="CZ227" s="2832"/>
      <c r="DA227" s="2832"/>
      <c r="DB227" s="2832"/>
      <c r="DC227" s="2833" t="s">
        <v>948</v>
      </c>
      <c r="DD227" s="2833"/>
      <c r="DE227" s="2833"/>
      <c r="DF227" s="2833"/>
      <c r="DG227" s="2833"/>
      <c r="DH227" s="2833"/>
      <c r="DI227" s="2833"/>
      <c r="DJ227" s="2833"/>
      <c r="DK227" s="2833"/>
      <c r="DL227" s="2833"/>
      <c r="DM227" s="2833"/>
      <c r="DN227" s="2833"/>
      <c r="DO227" s="2833"/>
      <c r="DP227" s="2833"/>
      <c r="DQ227" s="2833"/>
      <c r="DR227" s="2833"/>
      <c r="DS227" s="2833"/>
      <c r="DT227" s="2833"/>
      <c r="DU227" s="2833"/>
      <c r="DV227" s="495"/>
      <c r="DW227" s="495"/>
      <c r="DX227" s="483"/>
      <c r="DY227" s="482"/>
    </row>
    <row r="228" spans="3:129" ht="31.5" customHeight="1">
      <c r="C228" s="481"/>
      <c r="D228" s="626"/>
      <c r="E228" s="626"/>
      <c r="F228" s="2834" t="s">
        <v>970</v>
      </c>
      <c r="G228" s="2834"/>
      <c r="H228" s="2834"/>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34"/>
      <c r="AD228" s="2834" t="s">
        <v>1038</v>
      </c>
      <c r="AE228" s="2834"/>
      <c r="AF228" s="2834"/>
      <c r="AG228" s="2834"/>
      <c r="AH228" s="2834"/>
      <c r="AI228" s="2834"/>
      <c r="AJ228" s="2834"/>
      <c r="AK228" s="2834"/>
      <c r="AL228" s="2834"/>
      <c r="AM228" s="2834"/>
      <c r="AN228" s="2834"/>
      <c r="AO228" s="2834"/>
      <c r="AP228" s="2834"/>
      <c r="AQ228" s="2834"/>
      <c r="AR228" s="2834"/>
      <c r="AS228" s="2834"/>
      <c r="AT228" s="2834"/>
      <c r="AU228" s="2834"/>
      <c r="AV228" s="2834"/>
      <c r="AW228" s="2834"/>
      <c r="AX228" s="2834"/>
      <c r="AY228" s="2834"/>
      <c r="AZ228" s="2834"/>
      <c r="BA228" s="2834"/>
      <c r="BB228" s="2834"/>
      <c r="BC228" s="2834"/>
      <c r="BD228" s="2834"/>
      <c r="BE228" s="2834"/>
      <c r="BF228" s="2834"/>
      <c r="BG228" s="2834"/>
      <c r="BH228" s="2834"/>
      <c r="BI228" s="2834"/>
      <c r="BJ228" s="2834"/>
      <c r="BK228" s="2834"/>
      <c r="BL228" s="2834"/>
      <c r="BM228" s="2834"/>
      <c r="BN228" s="2834" t="s">
        <v>1824</v>
      </c>
      <c r="BO228" s="2834"/>
      <c r="BP228" s="2834"/>
      <c r="BQ228" s="2834"/>
      <c r="BR228" s="2834"/>
      <c r="BS228" s="2834"/>
      <c r="BT228" s="2834"/>
      <c r="BU228" s="2834"/>
      <c r="BV228" s="2834"/>
      <c r="BW228" s="2834"/>
      <c r="BX228" s="2834"/>
      <c r="BY228" s="2834"/>
      <c r="BZ228" s="2834"/>
      <c r="CA228" s="2834"/>
      <c r="CB228" s="2834"/>
      <c r="CC228" s="2834"/>
      <c r="CD228" s="2834"/>
      <c r="CE228" s="2834"/>
      <c r="CF228" s="2834"/>
      <c r="CG228" s="2834"/>
      <c r="CH228" s="2834"/>
      <c r="CI228" s="2834"/>
      <c r="CJ228" s="2834"/>
      <c r="CK228" s="2834"/>
      <c r="CL228" s="2834"/>
      <c r="CM228" s="2834"/>
      <c r="CN228" s="2834"/>
      <c r="CO228" s="2834"/>
      <c r="CP228" s="2834"/>
      <c r="CQ228" s="2834"/>
      <c r="CR228" s="2834"/>
      <c r="CS228" s="2834"/>
      <c r="CT228" s="2834" t="s">
        <v>798</v>
      </c>
      <c r="CU228" s="2834"/>
      <c r="CV228" s="2834"/>
      <c r="CW228" s="2834"/>
      <c r="CX228" s="2834"/>
      <c r="CY228" s="2834"/>
      <c r="CZ228" s="2834"/>
      <c r="DA228" s="2834"/>
      <c r="DB228" s="2834"/>
      <c r="DC228" s="2835" t="s">
        <v>1819</v>
      </c>
      <c r="DD228" s="2835"/>
      <c r="DE228" s="2835"/>
      <c r="DF228" s="2835"/>
      <c r="DG228" s="2835"/>
      <c r="DH228" s="2835"/>
      <c r="DI228" s="2835"/>
      <c r="DJ228" s="2835"/>
      <c r="DK228" s="2835"/>
      <c r="DL228" s="2835"/>
      <c r="DM228" s="2835"/>
      <c r="DN228" s="2835"/>
      <c r="DO228" s="2835"/>
      <c r="DP228" s="2835"/>
      <c r="DQ228" s="2835"/>
      <c r="DR228" s="2835"/>
      <c r="DS228" s="2835"/>
      <c r="DT228" s="2835"/>
      <c r="DU228" s="2835"/>
      <c r="DV228" s="495"/>
      <c r="DW228" s="495"/>
      <c r="DX228" s="483"/>
      <c r="DY228" s="482"/>
    </row>
    <row r="229" spans="3:129" ht="31.5" customHeight="1">
      <c r="C229" s="481"/>
      <c r="D229" s="626"/>
      <c r="E229" s="626"/>
      <c r="F229" s="2828" t="s">
        <v>970</v>
      </c>
      <c r="G229" s="2828"/>
      <c r="H229" s="2828"/>
      <c r="I229" s="2828"/>
      <c r="J229" s="2828"/>
      <c r="K229" s="2828"/>
      <c r="L229" s="2828"/>
      <c r="M229" s="2828"/>
      <c r="N229" s="2828"/>
      <c r="O229" s="2828"/>
      <c r="P229" s="2828"/>
      <c r="Q229" s="2828"/>
      <c r="R229" s="2828"/>
      <c r="S229" s="2828"/>
      <c r="T229" s="2828"/>
      <c r="U229" s="2828"/>
      <c r="V229" s="2828"/>
      <c r="W229" s="2828"/>
      <c r="X229" s="2828"/>
      <c r="Y229" s="2828"/>
      <c r="Z229" s="2828"/>
      <c r="AA229" s="2828"/>
      <c r="AB229" s="2828"/>
      <c r="AC229" s="2828"/>
      <c r="AD229" s="2828" t="s">
        <v>1038</v>
      </c>
      <c r="AE229" s="2828"/>
      <c r="AF229" s="2828"/>
      <c r="AG229" s="2828"/>
      <c r="AH229" s="2828"/>
      <c r="AI229" s="2828"/>
      <c r="AJ229" s="2828"/>
      <c r="AK229" s="2828"/>
      <c r="AL229" s="2828"/>
      <c r="AM229" s="2828"/>
      <c r="AN229" s="2828"/>
      <c r="AO229" s="2828"/>
      <c r="AP229" s="2828"/>
      <c r="AQ229" s="2828"/>
      <c r="AR229" s="2828"/>
      <c r="AS229" s="2828"/>
      <c r="AT229" s="2828"/>
      <c r="AU229" s="2828"/>
      <c r="AV229" s="2828"/>
      <c r="AW229" s="2828"/>
      <c r="AX229" s="2828"/>
      <c r="AY229" s="2828"/>
      <c r="AZ229" s="2828"/>
      <c r="BA229" s="2828"/>
      <c r="BB229" s="2828"/>
      <c r="BC229" s="2828"/>
      <c r="BD229" s="2828"/>
      <c r="BE229" s="2828"/>
      <c r="BF229" s="2828"/>
      <c r="BG229" s="2828"/>
      <c r="BH229" s="2828"/>
      <c r="BI229" s="2828"/>
      <c r="BJ229" s="2828"/>
      <c r="BK229" s="2828"/>
      <c r="BL229" s="2828"/>
      <c r="BM229" s="2828"/>
      <c r="BN229" s="2828" t="s">
        <v>1824</v>
      </c>
      <c r="BO229" s="2828"/>
      <c r="BP229" s="2828"/>
      <c r="BQ229" s="2828"/>
      <c r="BR229" s="2828"/>
      <c r="BS229" s="2828"/>
      <c r="BT229" s="2828"/>
      <c r="BU229" s="2828"/>
      <c r="BV229" s="2828"/>
      <c r="BW229" s="2828"/>
      <c r="BX229" s="2828"/>
      <c r="BY229" s="2828"/>
      <c r="BZ229" s="2828"/>
      <c r="CA229" s="2828"/>
      <c r="CB229" s="2828"/>
      <c r="CC229" s="2828"/>
      <c r="CD229" s="2828"/>
      <c r="CE229" s="2828"/>
      <c r="CF229" s="2828"/>
      <c r="CG229" s="2828"/>
      <c r="CH229" s="2828"/>
      <c r="CI229" s="2828"/>
      <c r="CJ229" s="2828"/>
      <c r="CK229" s="2828"/>
      <c r="CL229" s="2828"/>
      <c r="CM229" s="2828"/>
      <c r="CN229" s="2828"/>
      <c r="CO229" s="2828"/>
      <c r="CP229" s="2828"/>
      <c r="CQ229" s="2828"/>
      <c r="CR229" s="2828"/>
      <c r="CS229" s="2828"/>
      <c r="CT229" s="2828" t="s">
        <v>798</v>
      </c>
      <c r="CU229" s="2828"/>
      <c r="CV229" s="2828"/>
      <c r="CW229" s="2828"/>
      <c r="CX229" s="2828"/>
      <c r="CY229" s="2828"/>
      <c r="CZ229" s="2828"/>
      <c r="DA229" s="2828"/>
      <c r="DB229" s="2828"/>
      <c r="DC229" s="2829" t="s">
        <v>1819</v>
      </c>
      <c r="DD229" s="2829"/>
      <c r="DE229" s="2829"/>
      <c r="DF229" s="2829"/>
      <c r="DG229" s="2829"/>
      <c r="DH229" s="2829"/>
      <c r="DI229" s="2829"/>
      <c r="DJ229" s="2829"/>
      <c r="DK229" s="2829"/>
      <c r="DL229" s="2829"/>
      <c r="DM229" s="2829"/>
      <c r="DN229" s="2829"/>
      <c r="DO229" s="2829"/>
      <c r="DP229" s="2829"/>
      <c r="DQ229" s="2829"/>
      <c r="DR229" s="2829"/>
      <c r="DS229" s="2829"/>
      <c r="DT229" s="2829"/>
      <c r="DU229" s="2829"/>
      <c r="DV229" s="495"/>
      <c r="DW229" s="495"/>
      <c r="DX229" s="483"/>
      <c r="DY229" s="482"/>
    </row>
    <row r="230" spans="3:129" ht="31.5" customHeight="1">
      <c r="C230" s="481"/>
      <c r="D230" s="626"/>
      <c r="E230" s="626"/>
      <c r="F230" s="2830" t="s">
        <v>970</v>
      </c>
      <c r="G230" s="2830"/>
      <c r="H230" s="2830"/>
      <c r="I230" s="2830"/>
      <c r="J230" s="2830"/>
      <c r="K230" s="2830"/>
      <c r="L230" s="2830"/>
      <c r="M230" s="2830"/>
      <c r="N230" s="2830"/>
      <c r="O230" s="2830"/>
      <c r="P230" s="2830"/>
      <c r="Q230" s="2830"/>
      <c r="R230" s="2830"/>
      <c r="S230" s="2830"/>
      <c r="T230" s="2830"/>
      <c r="U230" s="2830"/>
      <c r="V230" s="2830"/>
      <c r="W230" s="2830"/>
      <c r="X230" s="2830"/>
      <c r="Y230" s="2830"/>
      <c r="Z230" s="2830"/>
      <c r="AA230" s="2830"/>
      <c r="AB230" s="2830"/>
      <c r="AC230" s="2830"/>
      <c r="AD230" s="2830" t="s">
        <v>1038</v>
      </c>
      <c r="AE230" s="2830"/>
      <c r="AF230" s="2830"/>
      <c r="AG230" s="2830"/>
      <c r="AH230" s="2830"/>
      <c r="AI230" s="2830"/>
      <c r="AJ230" s="2830"/>
      <c r="AK230" s="2830"/>
      <c r="AL230" s="2830"/>
      <c r="AM230" s="2830"/>
      <c r="AN230" s="2830"/>
      <c r="AO230" s="2830"/>
      <c r="AP230" s="2830"/>
      <c r="AQ230" s="2830"/>
      <c r="AR230" s="2830"/>
      <c r="AS230" s="2830"/>
      <c r="AT230" s="2830"/>
      <c r="AU230" s="2830"/>
      <c r="AV230" s="2830"/>
      <c r="AW230" s="2830"/>
      <c r="AX230" s="2830"/>
      <c r="AY230" s="2830"/>
      <c r="AZ230" s="2830"/>
      <c r="BA230" s="2830"/>
      <c r="BB230" s="2830"/>
      <c r="BC230" s="2830"/>
      <c r="BD230" s="2830"/>
      <c r="BE230" s="2830"/>
      <c r="BF230" s="2830"/>
      <c r="BG230" s="2830"/>
      <c r="BH230" s="2830"/>
      <c r="BI230" s="2830"/>
      <c r="BJ230" s="2830"/>
      <c r="BK230" s="2830"/>
      <c r="BL230" s="2830"/>
      <c r="BM230" s="2830"/>
      <c r="BN230" s="2830" t="s">
        <v>1824</v>
      </c>
      <c r="BO230" s="2830"/>
      <c r="BP230" s="2830"/>
      <c r="BQ230" s="2830"/>
      <c r="BR230" s="2830"/>
      <c r="BS230" s="2830"/>
      <c r="BT230" s="2830"/>
      <c r="BU230" s="2830"/>
      <c r="BV230" s="2830"/>
      <c r="BW230" s="2830"/>
      <c r="BX230" s="2830"/>
      <c r="BY230" s="2830"/>
      <c r="BZ230" s="2830"/>
      <c r="CA230" s="2830"/>
      <c r="CB230" s="2830"/>
      <c r="CC230" s="2830"/>
      <c r="CD230" s="2830"/>
      <c r="CE230" s="2830"/>
      <c r="CF230" s="2830"/>
      <c r="CG230" s="2830"/>
      <c r="CH230" s="2830"/>
      <c r="CI230" s="2830"/>
      <c r="CJ230" s="2830"/>
      <c r="CK230" s="2830"/>
      <c r="CL230" s="2830"/>
      <c r="CM230" s="2830"/>
      <c r="CN230" s="2830"/>
      <c r="CO230" s="2830"/>
      <c r="CP230" s="2830"/>
      <c r="CQ230" s="2830"/>
      <c r="CR230" s="2830"/>
      <c r="CS230" s="2830"/>
      <c r="CT230" s="2830" t="s">
        <v>798</v>
      </c>
      <c r="CU230" s="2830"/>
      <c r="CV230" s="2830"/>
      <c r="CW230" s="2830"/>
      <c r="CX230" s="2830"/>
      <c r="CY230" s="2830"/>
      <c r="CZ230" s="2830"/>
      <c r="DA230" s="2830"/>
      <c r="DB230" s="2830"/>
      <c r="DC230" s="2831" t="s">
        <v>1819</v>
      </c>
      <c r="DD230" s="2831"/>
      <c r="DE230" s="2831"/>
      <c r="DF230" s="2831"/>
      <c r="DG230" s="2831"/>
      <c r="DH230" s="2831"/>
      <c r="DI230" s="2831"/>
      <c r="DJ230" s="2831"/>
      <c r="DK230" s="2831"/>
      <c r="DL230" s="2831"/>
      <c r="DM230" s="2831"/>
      <c r="DN230" s="2831"/>
      <c r="DO230" s="2831"/>
      <c r="DP230" s="2831"/>
      <c r="DQ230" s="2831"/>
      <c r="DR230" s="2831"/>
      <c r="DS230" s="2831"/>
      <c r="DT230" s="2831"/>
      <c r="DU230" s="2831"/>
      <c r="DV230" s="495"/>
      <c r="DW230" s="495"/>
      <c r="DX230" s="483"/>
      <c r="DY230" s="482"/>
    </row>
    <row r="231" spans="3:129" ht="31.5" customHeight="1">
      <c r="C231" s="481"/>
      <c r="D231" s="626"/>
      <c r="E231" s="626"/>
      <c r="F231" s="2824"/>
      <c r="G231" s="2824"/>
      <c r="H231" s="2824"/>
      <c r="I231" s="2824"/>
      <c r="J231" s="2824"/>
      <c r="K231" s="2824"/>
      <c r="L231" s="2824"/>
      <c r="M231" s="2824"/>
      <c r="N231" s="2824"/>
      <c r="O231" s="2824"/>
      <c r="P231" s="2824"/>
      <c r="Q231" s="2824"/>
      <c r="R231" s="2824"/>
      <c r="S231" s="2824"/>
      <c r="T231" s="2824"/>
      <c r="U231" s="2824"/>
      <c r="V231" s="2824"/>
      <c r="W231" s="2824"/>
      <c r="X231" s="2824"/>
      <c r="Y231" s="2824"/>
      <c r="Z231" s="2824"/>
      <c r="AA231" s="2824"/>
      <c r="AB231" s="2824"/>
      <c r="AC231" s="2824"/>
      <c r="AD231" s="2824"/>
      <c r="AE231" s="2824"/>
      <c r="AF231" s="2824"/>
      <c r="AG231" s="2824"/>
      <c r="AH231" s="2824"/>
      <c r="AI231" s="2824"/>
      <c r="AJ231" s="2824"/>
      <c r="AK231" s="2824"/>
      <c r="AL231" s="2824"/>
      <c r="AM231" s="2824"/>
      <c r="AN231" s="2824"/>
      <c r="AO231" s="2824"/>
      <c r="AP231" s="2824"/>
      <c r="AQ231" s="2824"/>
      <c r="AR231" s="2824"/>
      <c r="AS231" s="2824"/>
      <c r="AT231" s="2824"/>
      <c r="AU231" s="2824"/>
      <c r="AV231" s="2824"/>
      <c r="AW231" s="2824"/>
      <c r="AX231" s="2824"/>
      <c r="AY231" s="2824"/>
      <c r="AZ231" s="2824"/>
      <c r="BA231" s="2824"/>
      <c r="BB231" s="2824"/>
      <c r="BC231" s="2824"/>
      <c r="BD231" s="2824"/>
      <c r="BE231" s="2824"/>
      <c r="BF231" s="2824"/>
      <c r="BG231" s="2824"/>
      <c r="BH231" s="2824"/>
      <c r="BI231" s="2824"/>
      <c r="BJ231" s="2824"/>
      <c r="BK231" s="2824"/>
      <c r="BL231" s="2824"/>
      <c r="BM231" s="2824"/>
      <c r="BN231" s="2824"/>
      <c r="BO231" s="2824"/>
      <c r="BP231" s="2824"/>
      <c r="BQ231" s="2824"/>
      <c r="BR231" s="2824"/>
      <c r="BS231" s="2824"/>
      <c r="BT231" s="2824"/>
      <c r="BU231" s="2824"/>
      <c r="BV231" s="2824"/>
      <c r="BW231" s="2824"/>
      <c r="BX231" s="2824"/>
      <c r="BY231" s="2824"/>
      <c r="BZ231" s="2824"/>
      <c r="CA231" s="2824"/>
      <c r="CB231" s="2824"/>
      <c r="CC231" s="2824"/>
      <c r="CD231" s="2824"/>
      <c r="CE231" s="2824"/>
      <c r="CF231" s="2824"/>
      <c r="CG231" s="2824"/>
      <c r="CH231" s="2824"/>
      <c r="CI231" s="2824"/>
      <c r="CJ231" s="2824"/>
      <c r="CK231" s="2824"/>
      <c r="CL231" s="2824"/>
      <c r="CM231" s="2824"/>
      <c r="CN231" s="2824"/>
      <c r="CO231" s="2824"/>
      <c r="CP231" s="2824"/>
      <c r="CQ231" s="2824"/>
      <c r="CR231" s="2824"/>
      <c r="CS231" s="2824"/>
      <c r="CT231" s="2824"/>
      <c r="CU231" s="2824"/>
      <c r="CV231" s="2824"/>
      <c r="CW231" s="2824"/>
      <c r="CX231" s="2824"/>
      <c r="CY231" s="2824"/>
      <c r="CZ231" s="2824"/>
      <c r="DA231" s="2824"/>
      <c r="DB231" s="2824"/>
      <c r="DC231" s="2825"/>
      <c r="DD231" s="2825"/>
      <c r="DE231" s="2825"/>
      <c r="DF231" s="2825"/>
      <c r="DG231" s="2825"/>
      <c r="DH231" s="2825"/>
      <c r="DI231" s="2825"/>
      <c r="DJ231" s="2825"/>
      <c r="DK231" s="2825"/>
      <c r="DL231" s="2825"/>
      <c r="DM231" s="2825"/>
      <c r="DN231" s="2825"/>
      <c r="DO231" s="2825"/>
      <c r="DP231" s="2825"/>
      <c r="DQ231" s="2825"/>
      <c r="DR231" s="2825"/>
      <c r="DS231" s="2825"/>
      <c r="DT231" s="2825"/>
      <c r="DU231" s="2825"/>
      <c r="DV231" s="495"/>
      <c r="DW231" s="495"/>
      <c r="DX231" s="483"/>
      <c r="DY231" s="482"/>
    </row>
    <row r="232" spans="3:129" ht="31.5" customHeight="1">
      <c r="C232" s="481"/>
      <c r="D232" s="626"/>
      <c r="E232" s="626"/>
      <c r="F232" s="2826"/>
      <c r="G232" s="2826"/>
      <c r="H232" s="2826"/>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26"/>
      <c r="AD232" s="2826"/>
      <c r="AE232" s="2826"/>
      <c r="AF232" s="2826"/>
      <c r="AG232" s="2826"/>
      <c r="AH232" s="2826"/>
      <c r="AI232" s="2826"/>
      <c r="AJ232" s="2826"/>
      <c r="AK232" s="2826"/>
      <c r="AL232" s="2826"/>
      <c r="AM232" s="2826"/>
      <c r="AN232" s="2826"/>
      <c r="AO232" s="2826"/>
      <c r="AP232" s="2826"/>
      <c r="AQ232" s="2826"/>
      <c r="AR232" s="2826"/>
      <c r="AS232" s="2826"/>
      <c r="AT232" s="2826"/>
      <c r="AU232" s="2826"/>
      <c r="AV232" s="2826"/>
      <c r="AW232" s="2826"/>
      <c r="AX232" s="2826"/>
      <c r="AY232" s="2826"/>
      <c r="AZ232" s="2826"/>
      <c r="BA232" s="2826"/>
      <c r="BB232" s="2826"/>
      <c r="BC232" s="2826"/>
      <c r="BD232" s="2826"/>
      <c r="BE232" s="2826"/>
      <c r="BF232" s="2826"/>
      <c r="BG232" s="2826"/>
      <c r="BH232" s="2826"/>
      <c r="BI232" s="2826"/>
      <c r="BJ232" s="2826"/>
      <c r="BK232" s="2826"/>
      <c r="BL232" s="2826"/>
      <c r="BM232" s="2826"/>
      <c r="BN232" s="2826"/>
      <c r="BO232" s="2826"/>
      <c r="BP232" s="2826"/>
      <c r="BQ232" s="2826"/>
      <c r="BR232" s="2826"/>
      <c r="BS232" s="2826"/>
      <c r="BT232" s="2826"/>
      <c r="BU232" s="2826"/>
      <c r="BV232" s="2826"/>
      <c r="BW232" s="2826"/>
      <c r="BX232" s="2826"/>
      <c r="BY232" s="2826"/>
      <c r="BZ232" s="2826"/>
      <c r="CA232" s="2826"/>
      <c r="CB232" s="2826"/>
      <c r="CC232" s="2826"/>
      <c r="CD232" s="2826"/>
      <c r="CE232" s="2826"/>
      <c r="CF232" s="2826"/>
      <c r="CG232" s="2826"/>
      <c r="CH232" s="2826"/>
      <c r="CI232" s="2826"/>
      <c r="CJ232" s="2826"/>
      <c r="CK232" s="2826"/>
      <c r="CL232" s="2826"/>
      <c r="CM232" s="2826"/>
      <c r="CN232" s="2826"/>
      <c r="CO232" s="2826"/>
      <c r="CP232" s="2826"/>
      <c r="CQ232" s="2826"/>
      <c r="CR232" s="2826"/>
      <c r="CS232" s="2826"/>
      <c r="CT232" s="2826"/>
      <c r="CU232" s="2826"/>
      <c r="CV232" s="2826"/>
      <c r="CW232" s="2826"/>
      <c r="CX232" s="2826"/>
      <c r="CY232" s="2826"/>
      <c r="CZ232" s="2826"/>
      <c r="DA232" s="2826"/>
      <c r="DB232" s="2826"/>
      <c r="DC232" s="2827"/>
      <c r="DD232" s="2827"/>
      <c r="DE232" s="2827"/>
      <c r="DF232" s="2827"/>
      <c r="DG232" s="2827"/>
      <c r="DH232" s="2827"/>
      <c r="DI232" s="2827"/>
      <c r="DJ232" s="2827"/>
      <c r="DK232" s="2827"/>
      <c r="DL232" s="2827"/>
      <c r="DM232" s="2827"/>
      <c r="DN232" s="2827"/>
      <c r="DO232" s="2827"/>
      <c r="DP232" s="2827"/>
      <c r="DQ232" s="2827"/>
      <c r="DR232" s="2827"/>
      <c r="DS232" s="2827"/>
      <c r="DT232" s="2827"/>
      <c r="DU232" s="2827"/>
      <c r="DV232" s="495"/>
      <c r="DW232" s="495"/>
      <c r="DX232" s="483"/>
      <c r="DY232" s="482"/>
    </row>
    <row r="233" spans="3:129" ht="31.5" customHeight="1">
      <c r="C233" s="481"/>
      <c r="D233" s="626"/>
      <c r="E233" s="626"/>
      <c r="F233" s="2824"/>
      <c r="G233" s="2824"/>
      <c r="H233" s="2824"/>
      <c r="I233" s="2824"/>
      <c r="J233" s="2824"/>
      <c r="K233" s="2824"/>
      <c r="L233" s="2824"/>
      <c r="M233" s="2824"/>
      <c r="N233" s="2824"/>
      <c r="O233" s="2824"/>
      <c r="P233" s="2824"/>
      <c r="Q233" s="2824"/>
      <c r="R233" s="2824"/>
      <c r="S233" s="2824"/>
      <c r="T233" s="2824"/>
      <c r="U233" s="2824"/>
      <c r="V233" s="2824"/>
      <c r="W233" s="2824"/>
      <c r="X233" s="2824"/>
      <c r="Y233" s="2824"/>
      <c r="Z233" s="2824"/>
      <c r="AA233" s="2824"/>
      <c r="AB233" s="2824"/>
      <c r="AC233" s="2824"/>
      <c r="AD233" s="2824"/>
      <c r="AE233" s="2824"/>
      <c r="AF233" s="2824"/>
      <c r="AG233" s="2824"/>
      <c r="AH233" s="2824"/>
      <c r="AI233" s="2824"/>
      <c r="AJ233" s="2824"/>
      <c r="AK233" s="2824"/>
      <c r="AL233" s="2824"/>
      <c r="AM233" s="2824"/>
      <c r="AN233" s="2824"/>
      <c r="AO233" s="2824"/>
      <c r="AP233" s="2824"/>
      <c r="AQ233" s="2824"/>
      <c r="AR233" s="2824"/>
      <c r="AS233" s="2824"/>
      <c r="AT233" s="2824"/>
      <c r="AU233" s="2824"/>
      <c r="AV233" s="2824"/>
      <c r="AW233" s="2824"/>
      <c r="AX233" s="2824"/>
      <c r="AY233" s="2824"/>
      <c r="AZ233" s="2824"/>
      <c r="BA233" s="2824"/>
      <c r="BB233" s="2824"/>
      <c r="BC233" s="2824"/>
      <c r="BD233" s="2824"/>
      <c r="BE233" s="2824"/>
      <c r="BF233" s="2824"/>
      <c r="BG233" s="2824"/>
      <c r="BH233" s="2824"/>
      <c r="BI233" s="2824"/>
      <c r="BJ233" s="2824"/>
      <c r="BK233" s="2824"/>
      <c r="BL233" s="2824"/>
      <c r="BM233" s="2824"/>
      <c r="BN233" s="2824"/>
      <c r="BO233" s="2824"/>
      <c r="BP233" s="2824"/>
      <c r="BQ233" s="2824"/>
      <c r="BR233" s="2824"/>
      <c r="BS233" s="2824"/>
      <c r="BT233" s="2824"/>
      <c r="BU233" s="2824"/>
      <c r="BV233" s="2824"/>
      <c r="BW233" s="2824"/>
      <c r="BX233" s="2824"/>
      <c r="BY233" s="2824"/>
      <c r="BZ233" s="2824"/>
      <c r="CA233" s="2824"/>
      <c r="CB233" s="2824"/>
      <c r="CC233" s="2824"/>
      <c r="CD233" s="2824"/>
      <c r="CE233" s="2824"/>
      <c r="CF233" s="2824"/>
      <c r="CG233" s="2824"/>
      <c r="CH233" s="2824"/>
      <c r="CI233" s="2824"/>
      <c r="CJ233" s="2824"/>
      <c r="CK233" s="2824"/>
      <c r="CL233" s="2824"/>
      <c r="CM233" s="2824"/>
      <c r="CN233" s="2824"/>
      <c r="CO233" s="2824"/>
      <c r="CP233" s="2824"/>
      <c r="CQ233" s="2824"/>
      <c r="CR233" s="2824"/>
      <c r="CS233" s="2824"/>
      <c r="CT233" s="2824"/>
      <c r="CU233" s="2824"/>
      <c r="CV233" s="2824"/>
      <c r="CW233" s="2824"/>
      <c r="CX233" s="2824"/>
      <c r="CY233" s="2824"/>
      <c r="CZ233" s="2824"/>
      <c r="DA233" s="2824"/>
      <c r="DB233" s="2824"/>
      <c r="DC233" s="2825"/>
      <c r="DD233" s="2825"/>
      <c r="DE233" s="2825"/>
      <c r="DF233" s="2825"/>
      <c r="DG233" s="2825"/>
      <c r="DH233" s="2825"/>
      <c r="DI233" s="2825"/>
      <c r="DJ233" s="2825"/>
      <c r="DK233" s="2825"/>
      <c r="DL233" s="2825"/>
      <c r="DM233" s="2825"/>
      <c r="DN233" s="2825"/>
      <c r="DO233" s="2825"/>
      <c r="DP233" s="2825"/>
      <c r="DQ233" s="2825"/>
      <c r="DR233" s="2825"/>
      <c r="DS233" s="2825"/>
      <c r="DT233" s="2825"/>
      <c r="DU233" s="2825"/>
      <c r="DV233" s="495"/>
      <c r="DW233" s="495"/>
      <c r="DX233" s="483"/>
      <c r="DY233" s="482"/>
    </row>
    <row r="234" spans="3:129" ht="31.5" customHeight="1">
      <c r="C234" s="481"/>
      <c r="D234" s="626"/>
      <c r="E234" s="626"/>
      <c r="F234" s="2826"/>
      <c r="G234" s="2826"/>
      <c r="H234" s="2826"/>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26"/>
      <c r="AD234" s="2826"/>
      <c r="AE234" s="2826"/>
      <c r="AF234" s="2826"/>
      <c r="AG234" s="2826"/>
      <c r="AH234" s="2826"/>
      <c r="AI234" s="2826"/>
      <c r="AJ234" s="2826"/>
      <c r="AK234" s="2826"/>
      <c r="AL234" s="2826"/>
      <c r="AM234" s="2826"/>
      <c r="AN234" s="2826"/>
      <c r="AO234" s="2826"/>
      <c r="AP234" s="2826"/>
      <c r="AQ234" s="2826"/>
      <c r="AR234" s="2826"/>
      <c r="AS234" s="2826"/>
      <c r="AT234" s="2826"/>
      <c r="AU234" s="2826"/>
      <c r="AV234" s="2826"/>
      <c r="AW234" s="2826"/>
      <c r="AX234" s="2826"/>
      <c r="AY234" s="2826"/>
      <c r="AZ234" s="2826"/>
      <c r="BA234" s="2826"/>
      <c r="BB234" s="2826"/>
      <c r="BC234" s="2826"/>
      <c r="BD234" s="2826"/>
      <c r="BE234" s="2826"/>
      <c r="BF234" s="2826"/>
      <c r="BG234" s="2826"/>
      <c r="BH234" s="2826"/>
      <c r="BI234" s="2826"/>
      <c r="BJ234" s="2826"/>
      <c r="BK234" s="2826"/>
      <c r="BL234" s="2826"/>
      <c r="BM234" s="2826"/>
      <c r="BN234" s="2826"/>
      <c r="BO234" s="2826"/>
      <c r="BP234" s="2826"/>
      <c r="BQ234" s="2826"/>
      <c r="BR234" s="2826"/>
      <c r="BS234" s="2826"/>
      <c r="BT234" s="2826"/>
      <c r="BU234" s="2826"/>
      <c r="BV234" s="2826"/>
      <c r="BW234" s="2826"/>
      <c r="BX234" s="2826"/>
      <c r="BY234" s="2826"/>
      <c r="BZ234" s="2826"/>
      <c r="CA234" s="2826"/>
      <c r="CB234" s="2826"/>
      <c r="CC234" s="2826"/>
      <c r="CD234" s="2826"/>
      <c r="CE234" s="2826"/>
      <c r="CF234" s="2826"/>
      <c r="CG234" s="2826"/>
      <c r="CH234" s="2826"/>
      <c r="CI234" s="2826"/>
      <c r="CJ234" s="2826"/>
      <c r="CK234" s="2826"/>
      <c r="CL234" s="2826"/>
      <c r="CM234" s="2826"/>
      <c r="CN234" s="2826"/>
      <c r="CO234" s="2826"/>
      <c r="CP234" s="2826"/>
      <c r="CQ234" s="2826"/>
      <c r="CR234" s="2826"/>
      <c r="CS234" s="2826"/>
      <c r="CT234" s="2826"/>
      <c r="CU234" s="2826"/>
      <c r="CV234" s="2826"/>
      <c r="CW234" s="2826"/>
      <c r="CX234" s="2826"/>
      <c r="CY234" s="2826"/>
      <c r="CZ234" s="2826"/>
      <c r="DA234" s="2826"/>
      <c r="DB234" s="2826"/>
      <c r="DC234" s="2827"/>
      <c r="DD234" s="2827"/>
      <c r="DE234" s="2827"/>
      <c r="DF234" s="2827"/>
      <c r="DG234" s="2827"/>
      <c r="DH234" s="2827"/>
      <c r="DI234" s="2827"/>
      <c r="DJ234" s="2827"/>
      <c r="DK234" s="2827"/>
      <c r="DL234" s="2827"/>
      <c r="DM234" s="2827"/>
      <c r="DN234" s="2827"/>
      <c r="DO234" s="2827"/>
      <c r="DP234" s="2827"/>
      <c r="DQ234" s="2827"/>
      <c r="DR234" s="2827"/>
      <c r="DS234" s="2827"/>
      <c r="DT234" s="2827"/>
      <c r="DU234" s="2827"/>
      <c r="DV234" s="495"/>
      <c r="DW234" s="495"/>
      <c r="DX234" s="483"/>
      <c r="DY234" s="482"/>
    </row>
    <row r="235" spans="3:129" ht="31.5" customHeight="1">
      <c r="C235" s="481"/>
      <c r="D235" s="626"/>
      <c r="E235" s="626"/>
      <c r="F235" s="2824"/>
      <c r="G235" s="2824"/>
      <c r="H235" s="2824"/>
      <c r="I235" s="2824"/>
      <c r="J235" s="2824"/>
      <c r="K235" s="2824"/>
      <c r="L235" s="2824"/>
      <c r="M235" s="2824"/>
      <c r="N235" s="2824"/>
      <c r="O235" s="2824"/>
      <c r="P235" s="2824"/>
      <c r="Q235" s="2824"/>
      <c r="R235" s="2824"/>
      <c r="S235" s="2824"/>
      <c r="T235" s="2824"/>
      <c r="U235" s="2824"/>
      <c r="V235" s="2824"/>
      <c r="W235" s="2824"/>
      <c r="X235" s="2824"/>
      <c r="Y235" s="2824"/>
      <c r="Z235" s="2824"/>
      <c r="AA235" s="2824"/>
      <c r="AB235" s="2824"/>
      <c r="AC235" s="2824"/>
      <c r="AD235" s="2824"/>
      <c r="AE235" s="2824"/>
      <c r="AF235" s="2824"/>
      <c r="AG235" s="2824"/>
      <c r="AH235" s="2824"/>
      <c r="AI235" s="2824"/>
      <c r="AJ235" s="2824"/>
      <c r="AK235" s="2824"/>
      <c r="AL235" s="2824"/>
      <c r="AM235" s="2824"/>
      <c r="AN235" s="2824"/>
      <c r="AO235" s="2824"/>
      <c r="AP235" s="2824"/>
      <c r="AQ235" s="2824"/>
      <c r="AR235" s="2824"/>
      <c r="AS235" s="2824"/>
      <c r="AT235" s="2824"/>
      <c r="AU235" s="2824"/>
      <c r="AV235" s="2824"/>
      <c r="AW235" s="2824"/>
      <c r="AX235" s="2824"/>
      <c r="AY235" s="2824"/>
      <c r="AZ235" s="2824"/>
      <c r="BA235" s="2824"/>
      <c r="BB235" s="2824"/>
      <c r="BC235" s="2824"/>
      <c r="BD235" s="2824"/>
      <c r="BE235" s="2824"/>
      <c r="BF235" s="2824"/>
      <c r="BG235" s="2824"/>
      <c r="BH235" s="2824"/>
      <c r="BI235" s="2824"/>
      <c r="BJ235" s="2824"/>
      <c r="BK235" s="2824"/>
      <c r="BL235" s="2824"/>
      <c r="BM235" s="2824"/>
      <c r="BN235" s="2824"/>
      <c r="BO235" s="2824"/>
      <c r="BP235" s="2824"/>
      <c r="BQ235" s="2824"/>
      <c r="BR235" s="2824"/>
      <c r="BS235" s="2824"/>
      <c r="BT235" s="2824"/>
      <c r="BU235" s="2824"/>
      <c r="BV235" s="2824"/>
      <c r="BW235" s="2824"/>
      <c r="BX235" s="2824"/>
      <c r="BY235" s="2824"/>
      <c r="BZ235" s="2824"/>
      <c r="CA235" s="2824"/>
      <c r="CB235" s="2824"/>
      <c r="CC235" s="2824"/>
      <c r="CD235" s="2824"/>
      <c r="CE235" s="2824"/>
      <c r="CF235" s="2824"/>
      <c r="CG235" s="2824"/>
      <c r="CH235" s="2824"/>
      <c r="CI235" s="2824"/>
      <c r="CJ235" s="2824"/>
      <c r="CK235" s="2824"/>
      <c r="CL235" s="2824"/>
      <c r="CM235" s="2824"/>
      <c r="CN235" s="2824"/>
      <c r="CO235" s="2824"/>
      <c r="CP235" s="2824"/>
      <c r="CQ235" s="2824"/>
      <c r="CR235" s="2824"/>
      <c r="CS235" s="2824"/>
      <c r="CT235" s="2824"/>
      <c r="CU235" s="2824"/>
      <c r="CV235" s="2824"/>
      <c r="CW235" s="2824"/>
      <c r="CX235" s="2824"/>
      <c r="CY235" s="2824"/>
      <c r="CZ235" s="2824"/>
      <c r="DA235" s="2824"/>
      <c r="DB235" s="2824"/>
      <c r="DC235" s="2825"/>
      <c r="DD235" s="2825"/>
      <c r="DE235" s="2825"/>
      <c r="DF235" s="2825"/>
      <c r="DG235" s="2825"/>
      <c r="DH235" s="2825"/>
      <c r="DI235" s="2825"/>
      <c r="DJ235" s="2825"/>
      <c r="DK235" s="2825"/>
      <c r="DL235" s="2825"/>
      <c r="DM235" s="2825"/>
      <c r="DN235" s="2825"/>
      <c r="DO235" s="2825"/>
      <c r="DP235" s="2825"/>
      <c r="DQ235" s="2825"/>
      <c r="DR235" s="2825"/>
      <c r="DS235" s="2825"/>
      <c r="DT235" s="2825"/>
      <c r="DU235" s="2825"/>
      <c r="DV235" s="495"/>
      <c r="DW235" s="495"/>
      <c r="DX235" s="483"/>
      <c r="DY235" s="482"/>
    </row>
    <row r="236" spans="3:129" ht="31.5" customHeight="1">
      <c r="C236" s="481"/>
      <c r="D236" s="626"/>
      <c r="E236" s="626"/>
      <c r="F236" s="2826"/>
      <c r="G236" s="2826"/>
      <c r="H236" s="2826"/>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26"/>
      <c r="AD236" s="2826"/>
      <c r="AE236" s="2826"/>
      <c r="AF236" s="2826"/>
      <c r="AG236" s="2826"/>
      <c r="AH236" s="2826"/>
      <c r="AI236" s="2826"/>
      <c r="AJ236" s="2826"/>
      <c r="AK236" s="2826"/>
      <c r="AL236" s="2826"/>
      <c r="AM236" s="2826"/>
      <c r="AN236" s="2826"/>
      <c r="AO236" s="2826"/>
      <c r="AP236" s="2826"/>
      <c r="AQ236" s="2826"/>
      <c r="AR236" s="2826"/>
      <c r="AS236" s="2826"/>
      <c r="AT236" s="2826"/>
      <c r="AU236" s="2826"/>
      <c r="AV236" s="2826"/>
      <c r="AW236" s="2826"/>
      <c r="AX236" s="2826"/>
      <c r="AY236" s="2826"/>
      <c r="AZ236" s="2826"/>
      <c r="BA236" s="2826"/>
      <c r="BB236" s="2826"/>
      <c r="BC236" s="2826"/>
      <c r="BD236" s="2826"/>
      <c r="BE236" s="2826"/>
      <c r="BF236" s="2826"/>
      <c r="BG236" s="2826"/>
      <c r="BH236" s="2826"/>
      <c r="BI236" s="2826"/>
      <c r="BJ236" s="2826"/>
      <c r="BK236" s="2826"/>
      <c r="BL236" s="2826"/>
      <c r="BM236" s="2826"/>
      <c r="BN236" s="2826"/>
      <c r="BO236" s="2826"/>
      <c r="BP236" s="2826"/>
      <c r="BQ236" s="2826"/>
      <c r="BR236" s="2826"/>
      <c r="BS236" s="2826"/>
      <c r="BT236" s="2826"/>
      <c r="BU236" s="2826"/>
      <c r="BV236" s="2826"/>
      <c r="BW236" s="2826"/>
      <c r="BX236" s="2826"/>
      <c r="BY236" s="2826"/>
      <c r="BZ236" s="2826"/>
      <c r="CA236" s="2826"/>
      <c r="CB236" s="2826"/>
      <c r="CC236" s="2826"/>
      <c r="CD236" s="2826"/>
      <c r="CE236" s="2826"/>
      <c r="CF236" s="2826"/>
      <c r="CG236" s="2826"/>
      <c r="CH236" s="2826"/>
      <c r="CI236" s="2826"/>
      <c r="CJ236" s="2826"/>
      <c r="CK236" s="2826"/>
      <c r="CL236" s="2826"/>
      <c r="CM236" s="2826"/>
      <c r="CN236" s="2826"/>
      <c r="CO236" s="2826"/>
      <c r="CP236" s="2826"/>
      <c r="CQ236" s="2826"/>
      <c r="CR236" s="2826"/>
      <c r="CS236" s="2826"/>
      <c r="CT236" s="2826"/>
      <c r="CU236" s="2826"/>
      <c r="CV236" s="2826"/>
      <c r="CW236" s="2826"/>
      <c r="CX236" s="2826"/>
      <c r="CY236" s="2826"/>
      <c r="CZ236" s="2826"/>
      <c r="DA236" s="2826"/>
      <c r="DB236" s="2826"/>
      <c r="DC236" s="2827"/>
      <c r="DD236" s="2827"/>
      <c r="DE236" s="2827"/>
      <c r="DF236" s="2827"/>
      <c r="DG236" s="2827"/>
      <c r="DH236" s="2827"/>
      <c r="DI236" s="2827"/>
      <c r="DJ236" s="2827"/>
      <c r="DK236" s="2827"/>
      <c r="DL236" s="2827"/>
      <c r="DM236" s="2827"/>
      <c r="DN236" s="2827"/>
      <c r="DO236" s="2827"/>
      <c r="DP236" s="2827"/>
      <c r="DQ236" s="2827"/>
      <c r="DR236" s="2827"/>
      <c r="DS236" s="2827"/>
      <c r="DT236" s="2827"/>
      <c r="DU236" s="2827"/>
      <c r="DV236" s="495"/>
      <c r="DW236" s="495"/>
      <c r="DX236" s="483"/>
      <c r="DY236" s="482"/>
    </row>
    <row r="237" spans="3:129" ht="31.5" customHeight="1">
      <c r="C237" s="481"/>
      <c r="D237" s="626"/>
      <c r="E237" s="626"/>
      <c r="F237" s="2824"/>
      <c r="G237" s="2824"/>
      <c r="H237" s="2824"/>
      <c r="I237" s="2824"/>
      <c r="J237" s="2824"/>
      <c r="K237" s="2824"/>
      <c r="L237" s="2824"/>
      <c r="M237" s="2824"/>
      <c r="N237" s="2824"/>
      <c r="O237" s="2824"/>
      <c r="P237" s="2824"/>
      <c r="Q237" s="2824"/>
      <c r="R237" s="2824"/>
      <c r="S237" s="2824"/>
      <c r="T237" s="2824"/>
      <c r="U237" s="2824"/>
      <c r="V237" s="2824"/>
      <c r="W237" s="2824"/>
      <c r="X237" s="2824"/>
      <c r="Y237" s="2824"/>
      <c r="Z237" s="2824"/>
      <c r="AA237" s="2824"/>
      <c r="AB237" s="2824"/>
      <c r="AC237" s="2824"/>
      <c r="AD237" s="2824"/>
      <c r="AE237" s="2824"/>
      <c r="AF237" s="2824"/>
      <c r="AG237" s="2824"/>
      <c r="AH237" s="2824"/>
      <c r="AI237" s="2824"/>
      <c r="AJ237" s="2824"/>
      <c r="AK237" s="2824"/>
      <c r="AL237" s="2824"/>
      <c r="AM237" s="2824"/>
      <c r="AN237" s="2824"/>
      <c r="AO237" s="2824"/>
      <c r="AP237" s="2824"/>
      <c r="AQ237" s="2824"/>
      <c r="AR237" s="2824"/>
      <c r="AS237" s="2824"/>
      <c r="AT237" s="2824"/>
      <c r="AU237" s="2824"/>
      <c r="AV237" s="2824"/>
      <c r="AW237" s="2824"/>
      <c r="AX237" s="2824"/>
      <c r="AY237" s="2824"/>
      <c r="AZ237" s="2824"/>
      <c r="BA237" s="2824"/>
      <c r="BB237" s="2824"/>
      <c r="BC237" s="2824"/>
      <c r="BD237" s="2824"/>
      <c r="BE237" s="2824"/>
      <c r="BF237" s="2824"/>
      <c r="BG237" s="2824"/>
      <c r="BH237" s="2824"/>
      <c r="BI237" s="2824"/>
      <c r="BJ237" s="2824"/>
      <c r="BK237" s="2824"/>
      <c r="BL237" s="2824"/>
      <c r="BM237" s="2824"/>
      <c r="BN237" s="2824"/>
      <c r="BO237" s="2824"/>
      <c r="BP237" s="2824"/>
      <c r="BQ237" s="2824"/>
      <c r="BR237" s="2824"/>
      <c r="BS237" s="2824"/>
      <c r="BT237" s="2824"/>
      <c r="BU237" s="2824"/>
      <c r="BV237" s="2824"/>
      <c r="BW237" s="2824"/>
      <c r="BX237" s="2824"/>
      <c r="BY237" s="2824"/>
      <c r="BZ237" s="2824"/>
      <c r="CA237" s="2824"/>
      <c r="CB237" s="2824"/>
      <c r="CC237" s="2824"/>
      <c r="CD237" s="2824"/>
      <c r="CE237" s="2824"/>
      <c r="CF237" s="2824"/>
      <c r="CG237" s="2824"/>
      <c r="CH237" s="2824"/>
      <c r="CI237" s="2824"/>
      <c r="CJ237" s="2824"/>
      <c r="CK237" s="2824"/>
      <c r="CL237" s="2824"/>
      <c r="CM237" s="2824"/>
      <c r="CN237" s="2824"/>
      <c r="CO237" s="2824"/>
      <c r="CP237" s="2824"/>
      <c r="CQ237" s="2824"/>
      <c r="CR237" s="2824"/>
      <c r="CS237" s="2824"/>
      <c r="CT237" s="2824"/>
      <c r="CU237" s="2824"/>
      <c r="CV237" s="2824"/>
      <c r="CW237" s="2824"/>
      <c r="CX237" s="2824"/>
      <c r="CY237" s="2824"/>
      <c r="CZ237" s="2824"/>
      <c r="DA237" s="2824"/>
      <c r="DB237" s="2824"/>
      <c r="DC237" s="2825"/>
      <c r="DD237" s="2825"/>
      <c r="DE237" s="2825"/>
      <c r="DF237" s="2825"/>
      <c r="DG237" s="2825"/>
      <c r="DH237" s="2825"/>
      <c r="DI237" s="2825"/>
      <c r="DJ237" s="2825"/>
      <c r="DK237" s="2825"/>
      <c r="DL237" s="2825"/>
      <c r="DM237" s="2825"/>
      <c r="DN237" s="2825"/>
      <c r="DO237" s="2825"/>
      <c r="DP237" s="2825"/>
      <c r="DQ237" s="2825"/>
      <c r="DR237" s="2825"/>
      <c r="DS237" s="2825"/>
      <c r="DT237" s="2825"/>
      <c r="DU237" s="2825"/>
      <c r="DV237" s="495"/>
      <c r="DW237" s="495"/>
      <c r="DX237" s="483"/>
      <c r="DY237" s="482"/>
    </row>
    <row r="238" spans="3:129" ht="31.5" customHeight="1">
      <c r="C238" s="481"/>
      <c r="D238" s="626"/>
      <c r="E238" s="626"/>
      <c r="F238" s="2826"/>
      <c r="G238" s="2826"/>
      <c r="H238" s="2826"/>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26"/>
      <c r="AD238" s="2826"/>
      <c r="AE238" s="2826"/>
      <c r="AF238" s="2826"/>
      <c r="AG238" s="2826"/>
      <c r="AH238" s="2826"/>
      <c r="AI238" s="2826"/>
      <c r="AJ238" s="2826"/>
      <c r="AK238" s="2826"/>
      <c r="AL238" s="2826"/>
      <c r="AM238" s="2826"/>
      <c r="AN238" s="2826"/>
      <c r="AO238" s="2826"/>
      <c r="AP238" s="2826"/>
      <c r="AQ238" s="2826"/>
      <c r="AR238" s="2826"/>
      <c r="AS238" s="2826"/>
      <c r="AT238" s="2826"/>
      <c r="AU238" s="2826"/>
      <c r="AV238" s="2826"/>
      <c r="AW238" s="2826"/>
      <c r="AX238" s="2826"/>
      <c r="AY238" s="2826"/>
      <c r="AZ238" s="2826"/>
      <c r="BA238" s="2826"/>
      <c r="BB238" s="2826"/>
      <c r="BC238" s="2826"/>
      <c r="BD238" s="2826"/>
      <c r="BE238" s="2826"/>
      <c r="BF238" s="2826"/>
      <c r="BG238" s="2826"/>
      <c r="BH238" s="2826"/>
      <c r="BI238" s="2826"/>
      <c r="BJ238" s="2826"/>
      <c r="BK238" s="2826"/>
      <c r="BL238" s="2826"/>
      <c r="BM238" s="2826"/>
      <c r="BN238" s="2826"/>
      <c r="BO238" s="2826"/>
      <c r="BP238" s="2826"/>
      <c r="BQ238" s="2826"/>
      <c r="BR238" s="2826"/>
      <c r="BS238" s="2826"/>
      <c r="BT238" s="2826"/>
      <c r="BU238" s="2826"/>
      <c r="BV238" s="2826"/>
      <c r="BW238" s="2826"/>
      <c r="BX238" s="2826"/>
      <c r="BY238" s="2826"/>
      <c r="BZ238" s="2826"/>
      <c r="CA238" s="2826"/>
      <c r="CB238" s="2826"/>
      <c r="CC238" s="2826"/>
      <c r="CD238" s="2826"/>
      <c r="CE238" s="2826"/>
      <c r="CF238" s="2826"/>
      <c r="CG238" s="2826"/>
      <c r="CH238" s="2826"/>
      <c r="CI238" s="2826"/>
      <c r="CJ238" s="2826"/>
      <c r="CK238" s="2826"/>
      <c r="CL238" s="2826"/>
      <c r="CM238" s="2826"/>
      <c r="CN238" s="2826"/>
      <c r="CO238" s="2826"/>
      <c r="CP238" s="2826"/>
      <c r="CQ238" s="2826"/>
      <c r="CR238" s="2826"/>
      <c r="CS238" s="2826"/>
      <c r="CT238" s="2826"/>
      <c r="CU238" s="2826"/>
      <c r="CV238" s="2826"/>
      <c r="CW238" s="2826"/>
      <c r="CX238" s="2826"/>
      <c r="CY238" s="2826"/>
      <c r="CZ238" s="2826"/>
      <c r="DA238" s="2826"/>
      <c r="DB238" s="2826"/>
      <c r="DC238" s="2827"/>
      <c r="DD238" s="2827"/>
      <c r="DE238" s="2827"/>
      <c r="DF238" s="2827"/>
      <c r="DG238" s="2827"/>
      <c r="DH238" s="2827"/>
      <c r="DI238" s="2827"/>
      <c r="DJ238" s="2827"/>
      <c r="DK238" s="2827"/>
      <c r="DL238" s="2827"/>
      <c r="DM238" s="2827"/>
      <c r="DN238" s="2827"/>
      <c r="DO238" s="2827"/>
      <c r="DP238" s="2827"/>
      <c r="DQ238" s="2827"/>
      <c r="DR238" s="2827"/>
      <c r="DS238" s="2827"/>
      <c r="DT238" s="2827"/>
      <c r="DU238" s="2827"/>
      <c r="DV238" s="495"/>
      <c r="DW238" s="495"/>
      <c r="DX238" s="483"/>
      <c r="DY238" s="482"/>
    </row>
    <row r="239" spans="3:129" ht="31.5" customHeight="1">
      <c r="C239" s="481"/>
      <c r="D239" s="626"/>
      <c r="E239" s="626"/>
      <c r="F239" s="2824"/>
      <c r="G239" s="2824"/>
      <c r="H239" s="2824"/>
      <c r="I239" s="2824"/>
      <c r="J239" s="2824"/>
      <c r="K239" s="2824"/>
      <c r="L239" s="2824"/>
      <c r="M239" s="2824"/>
      <c r="N239" s="2824"/>
      <c r="O239" s="2824"/>
      <c r="P239" s="2824"/>
      <c r="Q239" s="2824"/>
      <c r="R239" s="2824"/>
      <c r="S239" s="2824"/>
      <c r="T239" s="2824"/>
      <c r="U239" s="2824"/>
      <c r="V239" s="2824"/>
      <c r="W239" s="2824"/>
      <c r="X239" s="2824"/>
      <c r="Y239" s="2824"/>
      <c r="Z239" s="2824"/>
      <c r="AA239" s="2824"/>
      <c r="AB239" s="2824"/>
      <c r="AC239" s="2824"/>
      <c r="AD239" s="2824"/>
      <c r="AE239" s="2824"/>
      <c r="AF239" s="2824"/>
      <c r="AG239" s="2824"/>
      <c r="AH239" s="2824"/>
      <c r="AI239" s="2824"/>
      <c r="AJ239" s="2824"/>
      <c r="AK239" s="2824"/>
      <c r="AL239" s="2824"/>
      <c r="AM239" s="2824"/>
      <c r="AN239" s="2824"/>
      <c r="AO239" s="2824"/>
      <c r="AP239" s="2824"/>
      <c r="AQ239" s="2824"/>
      <c r="AR239" s="2824"/>
      <c r="AS239" s="2824"/>
      <c r="AT239" s="2824"/>
      <c r="AU239" s="2824"/>
      <c r="AV239" s="2824"/>
      <c r="AW239" s="2824"/>
      <c r="AX239" s="2824"/>
      <c r="AY239" s="2824"/>
      <c r="AZ239" s="2824"/>
      <c r="BA239" s="2824"/>
      <c r="BB239" s="2824"/>
      <c r="BC239" s="2824"/>
      <c r="BD239" s="2824"/>
      <c r="BE239" s="2824"/>
      <c r="BF239" s="2824"/>
      <c r="BG239" s="2824"/>
      <c r="BH239" s="2824"/>
      <c r="BI239" s="2824"/>
      <c r="BJ239" s="2824"/>
      <c r="BK239" s="2824"/>
      <c r="BL239" s="2824"/>
      <c r="BM239" s="2824"/>
      <c r="BN239" s="2824"/>
      <c r="BO239" s="2824"/>
      <c r="BP239" s="2824"/>
      <c r="BQ239" s="2824"/>
      <c r="BR239" s="2824"/>
      <c r="BS239" s="2824"/>
      <c r="BT239" s="2824"/>
      <c r="BU239" s="2824"/>
      <c r="BV239" s="2824"/>
      <c r="BW239" s="2824"/>
      <c r="BX239" s="2824"/>
      <c r="BY239" s="2824"/>
      <c r="BZ239" s="2824"/>
      <c r="CA239" s="2824"/>
      <c r="CB239" s="2824"/>
      <c r="CC239" s="2824"/>
      <c r="CD239" s="2824"/>
      <c r="CE239" s="2824"/>
      <c r="CF239" s="2824"/>
      <c r="CG239" s="2824"/>
      <c r="CH239" s="2824"/>
      <c r="CI239" s="2824"/>
      <c r="CJ239" s="2824"/>
      <c r="CK239" s="2824"/>
      <c r="CL239" s="2824"/>
      <c r="CM239" s="2824"/>
      <c r="CN239" s="2824"/>
      <c r="CO239" s="2824"/>
      <c r="CP239" s="2824"/>
      <c r="CQ239" s="2824"/>
      <c r="CR239" s="2824"/>
      <c r="CS239" s="2824"/>
      <c r="CT239" s="2824"/>
      <c r="CU239" s="2824"/>
      <c r="CV239" s="2824"/>
      <c r="CW239" s="2824"/>
      <c r="CX239" s="2824"/>
      <c r="CY239" s="2824"/>
      <c r="CZ239" s="2824"/>
      <c r="DA239" s="2824"/>
      <c r="DB239" s="2824"/>
      <c r="DC239" s="2825"/>
      <c r="DD239" s="2825"/>
      <c r="DE239" s="2825"/>
      <c r="DF239" s="2825"/>
      <c r="DG239" s="2825"/>
      <c r="DH239" s="2825"/>
      <c r="DI239" s="2825"/>
      <c r="DJ239" s="2825"/>
      <c r="DK239" s="2825"/>
      <c r="DL239" s="2825"/>
      <c r="DM239" s="2825"/>
      <c r="DN239" s="2825"/>
      <c r="DO239" s="2825"/>
      <c r="DP239" s="2825"/>
      <c r="DQ239" s="2825"/>
      <c r="DR239" s="2825"/>
      <c r="DS239" s="2825"/>
      <c r="DT239" s="2825"/>
      <c r="DU239" s="2825"/>
      <c r="DV239" s="495"/>
      <c r="DW239" s="495"/>
      <c r="DX239" s="483"/>
      <c r="DY239" s="482"/>
    </row>
    <row r="240" spans="3:129" ht="31.5" customHeight="1">
      <c r="C240" s="481"/>
      <c r="D240" s="626"/>
      <c r="E240" s="626"/>
      <c r="F240" s="2826"/>
      <c r="G240" s="2826"/>
      <c r="H240" s="2826"/>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26"/>
      <c r="AD240" s="2826"/>
      <c r="AE240" s="2826"/>
      <c r="AF240" s="2826"/>
      <c r="AG240" s="2826"/>
      <c r="AH240" s="2826"/>
      <c r="AI240" s="2826"/>
      <c r="AJ240" s="2826"/>
      <c r="AK240" s="2826"/>
      <c r="AL240" s="2826"/>
      <c r="AM240" s="2826"/>
      <c r="AN240" s="2826"/>
      <c r="AO240" s="2826"/>
      <c r="AP240" s="2826"/>
      <c r="AQ240" s="2826"/>
      <c r="AR240" s="2826"/>
      <c r="AS240" s="2826"/>
      <c r="AT240" s="2826"/>
      <c r="AU240" s="2826"/>
      <c r="AV240" s="2826"/>
      <c r="AW240" s="2826"/>
      <c r="AX240" s="2826"/>
      <c r="AY240" s="2826"/>
      <c r="AZ240" s="2826"/>
      <c r="BA240" s="2826"/>
      <c r="BB240" s="2826"/>
      <c r="BC240" s="2826"/>
      <c r="BD240" s="2826"/>
      <c r="BE240" s="2826"/>
      <c r="BF240" s="2826"/>
      <c r="BG240" s="2826"/>
      <c r="BH240" s="2826"/>
      <c r="BI240" s="2826"/>
      <c r="BJ240" s="2826"/>
      <c r="BK240" s="2826"/>
      <c r="BL240" s="2826"/>
      <c r="BM240" s="2826"/>
      <c r="BN240" s="2826"/>
      <c r="BO240" s="2826"/>
      <c r="BP240" s="2826"/>
      <c r="BQ240" s="2826"/>
      <c r="BR240" s="2826"/>
      <c r="BS240" s="2826"/>
      <c r="BT240" s="2826"/>
      <c r="BU240" s="2826"/>
      <c r="BV240" s="2826"/>
      <c r="BW240" s="2826"/>
      <c r="BX240" s="2826"/>
      <c r="BY240" s="2826"/>
      <c r="BZ240" s="2826"/>
      <c r="CA240" s="2826"/>
      <c r="CB240" s="2826"/>
      <c r="CC240" s="2826"/>
      <c r="CD240" s="2826"/>
      <c r="CE240" s="2826"/>
      <c r="CF240" s="2826"/>
      <c r="CG240" s="2826"/>
      <c r="CH240" s="2826"/>
      <c r="CI240" s="2826"/>
      <c r="CJ240" s="2826"/>
      <c r="CK240" s="2826"/>
      <c r="CL240" s="2826"/>
      <c r="CM240" s="2826"/>
      <c r="CN240" s="2826"/>
      <c r="CO240" s="2826"/>
      <c r="CP240" s="2826"/>
      <c r="CQ240" s="2826"/>
      <c r="CR240" s="2826"/>
      <c r="CS240" s="2826"/>
      <c r="CT240" s="2826"/>
      <c r="CU240" s="2826"/>
      <c r="CV240" s="2826"/>
      <c r="CW240" s="2826"/>
      <c r="CX240" s="2826"/>
      <c r="CY240" s="2826"/>
      <c r="CZ240" s="2826"/>
      <c r="DA240" s="2826"/>
      <c r="DB240" s="2826"/>
      <c r="DC240" s="2827"/>
      <c r="DD240" s="2827"/>
      <c r="DE240" s="2827"/>
      <c r="DF240" s="2827"/>
      <c r="DG240" s="2827"/>
      <c r="DH240" s="2827"/>
      <c r="DI240" s="2827"/>
      <c r="DJ240" s="2827"/>
      <c r="DK240" s="2827"/>
      <c r="DL240" s="2827"/>
      <c r="DM240" s="2827"/>
      <c r="DN240" s="2827"/>
      <c r="DO240" s="2827"/>
      <c r="DP240" s="2827"/>
      <c r="DQ240" s="2827"/>
      <c r="DR240" s="2827"/>
      <c r="DS240" s="2827"/>
      <c r="DT240" s="2827"/>
      <c r="DU240" s="2827"/>
      <c r="DV240" s="495"/>
      <c r="DW240" s="495"/>
      <c r="DX240" s="483"/>
      <c r="DY240" s="482"/>
    </row>
    <row r="241" spans="3:129" ht="31.5" customHeight="1">
      <c r="C241" s="481"/>
      <c r="D241" s="626"/>
      <c r="E241" s="626"/>
      <c r="F241" s="2824"/>
      <c r="G241" s="2824"/>
      <c r="H241" s="2824"/>
      <c r="I241" s="2824"/>
      <c r="J241" s="2824"/>
      <c r="K241" s="2824"/>
      <c r="L241" s="2824"/>
      <c r="M241" s="2824"/>
      <c r="N241" s="2824"/>
      <c r="O241" s="2824"/>
      <c r="P241" s="2824"/>
      <c r="Q241" s="2824"/>
      <c r="R241" s="2824"/>
      <c r="S241" s="2824"/>
      <c r="T241" s="2824"/>
      <c r="U241" s="2824"/>
      <c r="V241" s="2824"/>
      <c r="W241" s="2824"/>
      <c r="X241" s="2824"/>
      <c r="Y241" s="2824"/>
      <c r="Z241" s="2824"/>
      <c r="AA241" s="2824"/>
      <c r="AB241" s="2824"/>
      <c r="AC241" s="2824"/>
      <c r="AD241" s="2824"/>
      <c r="AE241" s="2824"/>
      <c r="AF241" s="2824"/>
      <c r="AG241" s="2824"/>
      <c r="AH241" s="2824"/>
      <c r="AI241" s="2824"/>
      <c r="AJ241" s="2824"/>
      <c r="AK241" s="2824"/>
      <c r="AL241" s="2824"/>
      <c r="AM241" s="2824"/>
      <c r="AN241" s="2824"/>
      <c r="AO241" s="2824"/>
      <c r="AP241" s="2824"/>
      <c r="AQ241" s="2824"/>
      <c r="AR241" s="2824"/>
      <c r="AS241" s="2824"/>
      <c r="AT241" s="2824"/>
      <c r="AU241" s="2824"/>
      <c r="AV241" s="2824"/>
      <c r="AW241" s="2824"/>
      <c r="AX241" s="2824"/>
      <c r="AY241" s="2824"/>
      <c r="AZ241" s="2824"/>
      <c r="BA241" s="2824"/>
      <c r="BB241" s="2824"/>
      <c r="BC241" s="2824"/>
      <c r="BD241" s="2824"/>
      <c r="BE241" s="2824"/>
      <c r="BF241" s="2824"/>
      <c r="BG241" s="2824"/>
      <c r="BH241" s="2824"/>
      <c r="BI241" s="2824"/>
      <c r="BJ241" s="2824"/>
      <c r="BK241" s="2824"/>
      <c r="BL241" s="2824"/>
      <c r="BM241" s="2824"/>
      <c r="BN241" s="2824"/>
      <c r="BO241" s="2824"/>
      <c r="BP241" s="2824"/>
      <c r="BQ241" s="2824"/>
      <c r="BR241" s="2824"/>
      <c r="BS241" s="2824"/>
      <c r="BT241" s="2824"/>
      <c r="BU241" s="2824"/>
      <c r="BV241" s="2824"/>
      <c r="BW241" s="2824"/>
      <c r="BX241" s="2824"/>
      <c r="BY241" s="2824"/>
      <c r="BZ241" s="2824"/>
      <c r="CA241" s="2824"/>
      <c r="CB241" s="2824"/>
      <c r="CC241" s="2824"/>
      <c r="CD241" s="2824"/>
      <c r="CE241" s="2824"/>
      <c r="CF241" s="2824"/>
      <c r="CG241" s="2824"/>
      <c r="CH241" s="2824"/>
      <c r="CI241" s="2824"/>
      <c r="CJ241" s="2824"/>
      <c r="CK241" s="2824"/>
      <c r="CL241" s="2824"/>
      <c r="CM241" s="2824"/>
      <c r="CN241" s="2824"/>
      <c r="CO241" s="2824"/>
      <c r="CP241" s="2824"/>
      <c r="CQ241" s="2824"/>
      <c r="CR241" s="2824"/>
      <c r="CS241" s="2824"/>
      <c r="CT241" s="2824"/>
      <c r="CU241" s="2824"/>
      <c r="CV241" s="2824"/>
      <c r="CW241" s="2824"/>
      <c r="CX241" s="2824"/>
      <c r="CY241" s="2824"/>
      <c r="CZ241" s="2824"/>
      <c r="DA241" s="2824"/>
      <c r="DB241" s="2824"/>
      <c r="DC241" s="2825"/>
      <c r="DD241" s="2825"/>
      <c r="DE241" s="2825"/>
      <c r="DF241" s="2825"/>
      <c r="DG241" s="2825"/>
      <c r="DH241" s="2825"/>
      <c r="DI241" s="2825"/>
      <c r="DJ241" s="2825"/>
      <c r="DK241" s="2825"/>
      <c r="DL241" s="2825"/>
      <c r="DM241" s="2825"/>
      <c r="DN241" s="2825"/>
      <c r="DO241" s="2825"/>
      <c r="DP241" s="2825"/>
      <c r="DQ241" s="2825"/>
      <c r="DR241" s="2825"/>
      <c r="DS241" s="2825"/>
      <c r="DT241" s="2825"/>
      <c r="DU241" s="2825"/>
      <c r="DV241" s="495"/>
      <c r="DW241" s="495"/>
      <c r="DX241" s="483"/>
      <c r="DY241" s="482"/>
    </row>
    <row r="242" spans="3:129" ht="31.5" customHeight="1">
      <c r="C242" s="481"/>
      <c r="D242" s="626"/>
      <c r="E242" s="626"/>
      <c r="F242" s="2826"/>
      <c r="G242" s="2826"/>
      <c r="H242" s="2826"/>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26"/>
      <c r="AD242" s="2826"/>
      <c r="AE242" s="2826"/>
      <c r="AF242" s="2826"/>
      <c r="AG242" s="2826"/>
      <c r="AH242" s="2826"/>
      <c r="AI242" s="2826"/>
      <c r="AJ242" s="2826"/>
      <c r="AK242" s="2826"/>
      <c r="AL242" s="2826"/>
      <c r="AM242" s="2826"/>
      <c r="AN242" s="2826"/>
      <c r="AO242" s="2826"/>
      <c r="AP242" s="2826"/>
      <c r="AQ242" s="2826"/>
      <c r="AR242" s="2826"/>
      <c r="AS242" s="2826"/>
      <c r="AT242" s="2826"/>
      <c r="AU242" s="2826"/>
      <c r="AV242" s="2826"/>
      <c r="AW242" s="2826"/>
      <c r="AX242" s="2826"/>
      <c r="AY242" s="2826"/>
      <c r="AZ242" s="2826"/>
      <c r="BA242" s="2826"/>
      <c r="BB242" s="2826"/>
      <c r="BC242" s="2826"/>
      <c r="BD242" s="2826"/>
      <c r="BE242" s="2826"/>
      <c r="BF242" s="2826"/>
      <c r="BG242" s="2826"/>
      <c r="BH242" s="2826"/>
      <c r="BI242" s="2826"/>
      <c r="BJ242" s="2826"/>
      <c r="BK242" s="2826"/>
      <c r="BL242" s="2826"/>
      <c r="BM242" s="2826"/>
      <c r="BN242" s="2826"/>
      <c r="BO242" s="2826"/>
      <c r="BP242" s="2826"/>
      <c r="BQ242" s="2826"/>
      <c r="BR242" s="2826"/>
      <c r="BS242" s="2826"/>
      <c r="BT242" s="2826"/>
      <c r="BU242" s="2826"/>
      <c r="BV242" s="2826"/>
      <c r="BW242" s="2826"/>
      <c r="BX242" s="2826"/>
      <c r="BY242" s="2826"/>
      <c r="BZ242" s="2826"/>
      <c r="CA242" s="2826"/>
      <c r="CB242" s="2826"/>
      <c r="CC242" s="2826"/>
      <c r="CD242" s="2826"/>
      <c r="CE242" s="2826"/>
      <c r="CF242" s="2826"/>
      <c r="CG242" s="2826"/>
      <c r="CH242" s="2826"/>
      <c r="CI242" s="2826"/>
      <c r="CJ242" s="2826"/>
      <c r="CK242" s="2826"/>
      <c r="CL242" s="2826"/>
      <c r="CM242" s="2826"/>
      <c r="CN242" s="2826"/>
      <c r="CO242" s="2826"/>
      <c r="CP242" s="2826"/>
      <c r="CQ242" s="2826"/>
      <c r="CR242" s="2826"/>
      <c r="CS242" s="2826"/>
      <c r="CT242" s="2826"/>
      <c r="CU242" s="2826"/>
      <c r="CV242" s="2826"/>
      <c r="CW242" s="2826"/>
      <c r="CX242" s="2826"/>
      <c r="CY242" s="2826"/>
      <c r="CZ242" s="2826"/>
      <c r="DA242" s="2826"/>
      <c r="DB242" s="2826"/>
      <c r="DC242" s="2827"/>
      <c r="DD242" s="2827"/>
      <c r="DE242" s="2827"/>
      <c r="DF242" s="2827"/>
      <c r="DG242" s="2827"/>
      <c r="DH242" s="2827"/>
      <c r="DI242" s="2827"/>
      <c r="DJ242" s="2827"/>
      <c r="DK242" s="2827"/>
      <c r="DL242" s="2827"/>
      <c r="DM242" s="2827"/>
      <c r="DN242" s="2827"/>
      <c r="DO242" s="2827"/>
      <c r="DP242" s="2827"/>
      <c r="DQ242" s="2827"/>
      <c r="DR242" s="2827"/>
      <c r="DS242" s="2827"/>
      <c r="DT242" s="2827"/>
      <c r="DU242" s="2827"/>
      <c r="DV242" s="495"/>
      <c r="DW242" s="495"/>
      <c r="DX242" s="483"/>
      <c r="DY242" s="482"/>
    </row>
    <row r="243" spans="3:129" ht="31.5" customHeight="1">
      <c r="C243" s="481"/>
      <c r="D243" s="626"/>
      <c r="E243" s="626"/>
      <c r="F243" s="2824"/>
      <c r="G243" s="2824"/>
      <c r="H243" s="2824"/>
      <c r="I243" s="2824"/>
      <c r="J243" s="2824"/>
      <c r="K243" s="2824"/>
      <c r="L243" s="2824"/>
      <c r="M243" s="2824"/>
      <c r="N243" s="2824"/>
      <c r="O243" s="2824"/>
      <c r="P243" s="2824"/>
      <c r="Q243" s="2824"/>
      <c r="R243" s="2824"/>
      <c r="S243" s="2824"/>
      <c r="T243" s="2824"/>
      <c r="U243" s="2824"/>
      <c r="V243" s="2824"/>
      <c r="W243" s="2824"/>
      <c r="X243" s="2824"/>
      <c r="Y243" s="2824"/>
      <c r="Z243" s="2824"/>
      <c r="AA243" s="2824"/>
      <c r="AB243" s="2824"/>
      <c r="AC243" s="2824"/>
      <c r="AD243" s="2824"/>
      <c r="AE243" s="2824"/>
      <c r="AF243" s="2824"/>
      <c r="AG243" s="2824"/>
      <c r="AH243" s="2824"/>
      <c r="AI243" s="2824"/>
      <c r="AJ243" s="2824"/>
      <c r="AK243" s="2824"/>
      <c r="AL243" s="2824"/>
      <c r="AM243" s="2824"/>
      <c r="AN243" s="2824"/>
      <c r="AO243" s="2824"/>
      <c r="AP243" s="2824"/>
      <c r="AQ243" s="2824"/>
      <c r="AR243" s="2824"/>
      <c r="AS243" s="2824"/>
      <c r="AT243" s="2824"/>
      <c r="AU243" s="2824"/>
      <c r="AV243" s="2824"/>
      <c r="AW243" s="2824"/>
      <c r="AX243" s="2824"/>
      <c r="AY243" s="2824"/>
      <c r="AZ243" s="2824"/>
      <c r="BA243" s="2824"/>
      <c r="BB243" s="2824"/>
      <c r="BC243" s="2824"/>
      <c r="BD243" s="2824"/>
      <c r="BE243" s="2824"/>
      <c r="BF243" s="2824"/>
      <c r="BG243" s="2824"/>
      <c r="BH243" s="2824"/>
      <c r="BI243" s="2824"/>
      <c r="BJ243" s="2824"/>
      <c r="BK243" s="2824"/>
      <c r="BL243" s="2824"/>
      <c r="BM243" s="2824"/>
      <c r="BN243" s="2824"/>
      <c r="BO243" s="2824"/>
      <c r="BP243" s="2824"/>
      <c r="BQ243" s="2824"/>
      <c r="BR243" s="2824"/>
      <c r="BS243" s="2824"/>
      <c r="BT243" s="2824"/>
      <c r="BU243" s="2824"/>
      <c r="BV243" s="2824"/>
      <c r="BW243" s="2824"/>
      <c r="BX243" s="2824"/>
      <c r="BY243" s="2824"/>
      <c r="BZ243" s="2824"/>
      <c r="CA243" s="2824"/>
      <c r="CB243" s="2824"/>
      <c r="CC243" s="2824"/>
      <c r="CD243" s="2824"/>
      <c r="CE243" s="2824"/>
      <c r="CF243" s="2824"/>
      <c r="CG243" s="2824"/>
      <c r="CH243" s="2824"/>
      <c r="CI243" s="2824"/>
      <c r="CJ243" s="2824"/>
      <c r="CK243" s="2824"/>
      <c r="CL243" s="2824"/>
      <c r="CM243" s="2824"/>
      <c r="CN243" s="2824"/>
      <c r="CO243" s="2824"/>
      <c r="CP243" s="2824"/>
      <c r="CQ243" s="2824"/>
      <c r="CR243" s="2824"/>
      <c r="CS243" s="2824"/>
      <c r="CT243" s="2824"/>
      <c r="CU243" s="2824"/>
      <c r="CV243" s="2824"/>
      <c r="CW243" s="2824"/>
      <c r="CX243" s="2824"/>
      <c r="CY243" s="2824"/>
      <c r="CZ243" s="2824"/>
      <c r="DA243" s="2824"/>
      <c r="DB243" s="2824"/>
      <c r="DC243" s="2825"/>
      <c r="DD243" s="2825"/>
      <c r="DE243" s="2825"/>
      <c r="DF243" s="2825"/>
      <c r="DG243" s="2825"/>
      <c r="DH243" s="2825"/>
      <c r="DI243" s="2825"/>
      <c r="DJ243" s="2825"/>
      <c r="DK243" s="2825"/>
      <c r="DL243" s="2825"/>
      <c r="DM243" s="2825"/>
      <c r="DN243" s="2825"/>
      <c r="DO243" s="2825"/>
      <c r="DP243" s="2825"/>
      <c r="DQ243" s="2825"/>
      <c r="DR243" s="2825"/>
      <c r="DS243" s="2825"/>
      <c r="DT243" s="2825"/>
      <c r="DU243" s="2825"/>
      <c r="DV243" s="495"/>
      <c r="DW243" s="495"/>
      <c r="DX243" s="483"/>
      <c r="DY243" s="482"/>
    </row>
    <row r="244" spans="3:129" ht="31.5" customHeight="1">
      <c r="C244" s="481"/>
      <c r="D244" s="626"/>
      <c r="E244" s="626"/>
      <c r="F244" s="2826"/>
      <c r="G244" s="2826"/>
      <c r="H244" s="2826"/>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26"/>
      <c r="AD244" s="2826"/>
      <c r="AE244" s="2826"/>
      <c r="AF244" s="2826"/>
      <c r="AG244" s="2826"/>
      <c r="AH244" s="2826"/>
      <c r="AI244" s="2826"/>
      <c r="AJ244" s="2826"/>
      <c r="AK244" s="2826"/>
      <c r="AL244" s="2826"/>
      <c r="AM244" s="2826"/>
      <c r="AN244" s="2826"/>
      <c r="AO244" s="2826"/>
      <c r="AP244" s="2826"/>
      <c r="AQ244" s="2826"/>
      <c r="AR244" s="2826"/>
      <c r="AS244" s="2826"/>
      <c r="AT244" s="2826"/>
      <c r="AU244" s="2826"/>
      <c r="AV244" s="2826"/>
      <c r="AW244" s="2826"/>
      <c r="AX244" s="2826"/>
      <c r="AY244" s="2826"/>
      <c r="AZ244" s="2826"/>
      <c r="BA244" s="2826"/>
      <c r="BB244" s="2826"/>
      <c r="BC244" s="2826"/>
      <c r="BD244" s="2826"/>
      <c r="BE244" s="2826"/>
      <c r="BF244" s="2826"/>
      <c r="BG244" s="2826"/>
      <c r="BH244" s="2826"/>
      <c r="BI244" s="2826"/>
      <c r="BJ244" s="2826"/>
      <c r="BK244" s="2826"/>
      <c r="BL244" s="2826"/>
      <c r="BM244" s="2826"/>
      <c r="BN244" s="2826"/>
      <c r="BO244" s="2826"/>
      <c r="BP244" s="2826"/>
      <c r="BQ244" s="2826"/>
      <c r="BR244" s="2826"/>
      <c r="BS244" s="2826"/>
      <c r="BT244" s="2826"/>
      <c r="BU244" s="2826"/>
      <c r="BV244" s="2826"/>
      <c r="BW244" s="2826"/>
      <c r="BX244" s="2826"/>
      <c r="BY244" s="2826"/>
      <c r="BZ244" s="2826"/>
      <c r="CA244" s="2826"/>
      <c r="CB244" s="2826"/>
      <c r="CC244" s="2826"/>
      <c r="CD244" s="2826"/>
      <c r="CE244" s="2826"/>
      <c r="CF244" s="2826"/>
      <c r="CG244" s="2826"/>
      <c r="CH244" s="2826"/>
      <c r="CI244" s="2826"/>
      <c r="CJ244" s="2826"/>
      <c r="CK244" s="2826"/>
      <c r="CL244" s="2826"/>
      <c r="CM244" s="2826"/>
      <c r="CN244" s="2826"/>
      <c r="CO244" s="2826"/>
      <c r="CP244" s="2826"/>
      <c r="CQ244" s="2826"/>
      <c r="CR244" s="2826"/>
      <c r="CS244" s="2826"/>
      <c r="CT244" s="2826"/>
      <c r="CU244" s="2826"/>
      <c r="CV244" s="2826"/>
      <c r="CW244" s="2826"/>
      <c r="CX244" s="2826"/>
      <c r="CY244" s="2826"/>
      <c r="CZ244" s="2826"/>
      <c r="DA244" s="2826"/>
      <c r="DB244" s="2826"/>
      <c r="DC244" s="2827"/>
      <c r="DD244" s="2827"/>
      <c r="DE244" s="2827"/>
      <c r="DF244" s="2827"/>
      <c r="DG244" s="2827"/>
      <c r="DH244" s="2827"/>
      <c r="DI244" s="2827"/>
      <c r="DJ244" s="2827"/>
      <c r="DK244" s="2827"/>
      <c r="DL244" s="2827"/>
      <c r="DM244" s="2827"/>
      <c r="DN244" s="2827"/>
      <c r="DO244" s="2827"/>
      <c r="DP244" s="2827"/>
      <c r="DQ244" s="2827"/>
      <c r="DR244" s="2827"/>
      <c r="DS244" s="2827"/>
      <c r="DT244" s="2827"/>
      <c r="DU244" s="2827"/>
      <c r="DV244" s="495"/>
      <c r="DW244" s="495"/>
      <c r="DX244" s="483"/>
      <c r="DY244" s="482"/>
    </row>
    <row r="245" spans="3:129" ht="31.5" customHeight="1">
      <c r="C245" s="481"/>
      <c r="D245" s="626"/>
      <c r="E245" s="626"/>
      <c r="F245" s="2824"/>
      <c r="G245" s="2824"/>
      <c r="H245" s="2824"/>
      <c r="I245" s="2824"/>
      <c r="J245" s="2824"/>
      <c r="K245" s="2824"/>
      <c r="L245" s="2824"/>
      <c r="M245" s="2824"/>
      <c r="N245" s="2824"/>
      <c r="O245" s="2824"/>
      <c r="P245" s="2824"/>
      <c r="Q245" s="2824"/>
      <c r="R245" s="2824"/>
      <c r="S245" s="2824"/>
      <c r="T245" s="2824"/>
      <c r="U245" s="2824"/>
      <c r="V245" s="2824"/>
      <c r="W245" s="2824"/>
      <c r="X245" s="2824"/>
      <c r="Y245" s="2824"/>
      <c r="Z245" s="2824"/>
      <c r="AA245" s="2824"/>
      <c r="AB245" s="2824"/>
      <c r="AC245" s="2824"/>
      <c r="AD245" s="2824"/>
      <c r="AE245" s="2824"/>
      <c r="AF245" s="2824"/>
      <c r="AG245" s="2824"/>
      <c r="AH245" s="2824"/>
      <c r="AI245" s="2824"/>
      <c r="AJ245" s="2824"/>
      <c r="AK245" s="2824"/>
      <c r="AL245" s="2824"/>
      <c r="AM245" s="2824"/>
      <c r="AN245" s="2824"/>
      <c r="AO245" s="2824"/>
      <c r="AP245" s="2824"/>
      <c r="AQ245" s="2824"/>
      <c r="AR245" s="2824"/>
      <c r="AS245" s="2824"/>
      <c r="AT245" s="2824"/>
      <c r="AU245" s="2824"/>
      <c r="AV245" s="2824"/>
      <c r="AW245" s="2824"/>
      <c r="AX245" s="2824"/>
      <c r="AY245" s="2824"/>
      <c r="AZ245" s="2824"/>
      <c r="BA245" s="2824"/>
      <c r="BB245" s="2824"/>
      <c r="BC245" s="2824"/>
      <c r="BD245" s="2824"/>
      <c r="BE245" s="2824"/>
      <c r="BF245" s="2824"/>
      <c r="BG245" s="2824"/>
      <c r="BH245" s="2824"/>
      <c r="BI245" s="2824"/>
      <c r="BJ245" s="2824"/>
      <c r="BK245" s="2824"/>
      <c r="BL245" s="2824"/>
      <c r="BM245" s="2824"/>
      <c r="BN245" s="2824"/>
      <c r="BO245" s="2824"/>
      <c r="BP245" s="2824"/>
      <c r="BQ245" s="2824"/>
      <c r="BR245" s="2824"/>
      <c r="BS245" s="2824"/>
      <c r="BT245" s="2824"/>
      <c r="BU245" s="2824"/>
      <c r="BV245" s="2824"/>
      <c r="BW245" s="2824"/>
      <c r="BX245" s="2824"/>
      <c r="BY245" s="2824"/>
      <c r="BZ245" s="2824"/>
      <c r="CA245" s="2824"/>
      <c r="CB245" s="2824"/>
      <c r="CC245" s="2824"/>
      <c r="CD245" s="2824"/>
      <c r="CE245" s="2824"/>
      <c r="CF245" s="2824"/>
      <c r="CG245" s="2824"/>
      <c r="CH245" s="2824"/>
      <c r="CI245" s="2824"/>
      <c r="CJ245" s="2824"/>
      <c r="CK245" s="2824"/>
      <c r="CL245" s="2824"/>
      <c r="CM245" s="2824"/>
      <c r="CN245" s="2824"/>
      <c r="CO245" s="2824"/>
      <c r="CP245" s="2824"/>
      <c r="CQ245" s="2824"/>
      <c r="CR245" s="2824"/>
      <c r="CS245" s="2824"/>
      <c r="CT245" s="2824"/>
      <c r="CU245" s="2824"/>
      <c r="CV245" s="2824"/>
      <c r="CW245" s="2824"/>
      <c r="CX245" s="2824"/>
      <c r="CY245" s="2824"/>
      <c r="CZ245" s="2824"/>
      <c r="DA245" s="2824"/>
      <c r="DB245" s="2824"/>
      <c r="DC245" s="2825"/>
      <c r="DD245" s="2825"/>
      <c r="DE245" s="2825"/>
      <c r="DF245" s="2825"/>
      <c r="DG245" s="2825"/>
      <c r="DH245" s="2825"/>
      <c r="DI245" s="2825"/>
      <c r="DJ245" s="2825"/>
      <c r="DK245" s="2825"/>
      <c r="DL245" s="2825"/>
      <c r="DM245" s="2825"/>
      <c r="DN245" s="2825"/>
      <c r="DO245" s="2825"/>
      <c r="DP245" s="2825"/>
      <c r="DQ245" s="2825"/>
      <c r="DR245" s="2825"/>
      <c r="DS245" s="2825"/>
      <c r="DT245" s="2825"/>
      <c r="DU245" s="2825"/>
      <c r="DV245" s="495"/>
      <c r="DW245" s="495"/>
      <c r="DX245" s="483"/>
      <c r="DY245" s="482"/>
    </row>
    <row r="246" spans="3:129" ht="31.5" customHeight="1">
      <c r="C246" s="481"/>
      <c r="D246" s="626"/>
      <c r="E246" s="626"/>
      <c r="F246" s="2826"/>
      <c r="G246" s="2826"/>
      <c r="H246" s="2826"/>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26"/>
      <c r="AD246" s="2826"/>
      <c r="AE246" s="2826"/>
      <c r="AF246" s="2826"/>
      <c r="AG246" s="2826"/>
      <c r="AH246" s="2826"/>
      <c r="AI246" s="2826"/>
      <c r="AJ246" s="2826"/>
      <c r="AK246" s="2826"/>
      <c r="AL246" s="2826"/>
      <c r="AM246" s="2826"/>
      <c r="AN246" s="2826"/>
      <c r="AO246" s="2826"/>
      <c r="AP246" s="2826"/>
      <c r="AQ246" s="2826"/>
      <c r="AR246" s="2826"/>
      <c r="AS246" s="2826"/>
      <c r="AT246" s="2826"/>
      <c r="AU246" s="2826"/>
      <c r="AV246" s="2826"/>
      <c r="AW246" s="2826"/>
      <c r="AX246" s="2826"/>
      <c r="AY246" s="2826"/>
      <c r="AZ246" s="2826"/>
      <c r="BA246" s="2826"/>
      <c r="BB246" s="2826"/>
      <c r="BC246" s="2826"/>
      <c r="BD246" s="2826"/>
      <c r="BE246" s="2826"/>
      <c r="BF246" s="2826"/>
      <c r="BG246" s="2826"/>
      <c r="BH246" s="2826"/>
      <c r="BI246" s="2826"/>
      <c r="BJ246" s="2826"/>
      <c r="BK246" s="2826"/>
      <c r="BL246" s="2826"/>
      <c r="BM246" s="2826"/>
      <c r="BN246" s="2826"/>
      <c r="BO246" s="2826"/>
      <c r="BP246" s="2826"/>
      <c r="BQ246" s="2826"/>
      <c r="BR246" s="2826"/>
      <c r="BS246" s="2826"/>
      <c r="BT246" s="2826"/>
      <c r="BU246" s="2826"/>
      <c r="BV246" s="2826"/>
      <c r="BW246" s="2826"/>
      <c r="BX246" s="2826"/>
      <c r="BY246" s="2826"/>
      <c r="BZ246" s="2826"/>
      <c r="CA246" s="2826"/>
      <c r="CB246" s="2826"/>
      <c r="CC246" s="2826"/>
      <c r="CD246" s="2826"/>
      <c r="CE246" s="2826"/>
      <c r="CF246" s="2826"/>
      <c r="CG246" s="2826"/>
      <c r="CH246" s="2826"/>
      <c r="CI246" s="2826"/>
      <c r="CJ246" s="2826"/>
      <c r="CK246" s="2826"/>
      <c r="CL246" s="2826"/>
      <c r="CM246" s="2826"/>
      <c r="CN246" s="2826"/>
      <c r="CO246" s="2826"/>
      <c r="CP246" s="2826"/>
      <c r="CQ246" s="2826"/>
      <c r="CR246" s="2826"/>
      <c r="CS246" s="2826"/>
      <c r="CT246" s="2826"/>
      <c r="CU246" s="2826"/>
      <c r="CV246" s="2826"/>
      <c r="CW246" s="2826"/>
      <c r="CX246" s="2826"/>
      <c r="CY246" s="2826"/>
      <c r="CZ246" s="2826"/>
      <c r="DA246" s="2826"/>
      <c r="DB246" s="2826"/>
      <c r="DC246" s="2827"/>
      <c r="DD246" s="2827"/>
      <c r="DE246" s="2827"/>
      <c r="DF246" s="2827"/>
      <c r="DG246" s="2827"/>
      <c r="DH246" s="2827"/>
      <c r="DI246" s="2827"/>
      <c r="DJ246" s="2827"/>
      <c r="DK246" s="2827"/>
      <c r="DL246" s="2827"/>
      <c r="DM246" s="2827"/>
      <c r="DN246" s="2827"/>
      <c r="DO246" s="2827"/>
      <c r="DP246" s="2827"/>
      <c r="DQ246" s="2827"/>
      <c r="DR246" s="2827"/>
      <c r="DS246" s="2827"/>
      <c r="DT246" s="2827"/>
      <c r="DU246" s="2827"/>
      <c r="DV246" s="495"/>
      <c r="DW246" s="495"/>
      <c r="DX246" s="483"/>
      <c r="DY246" s="482"/>
    </row>
    <row r="247" spans="3:129" ht="31.5" customHeight="1">
      <c r="C247" s="481"/>
      <c r="D247" s="626"/>
      <c r="E247" s="626"/>
      <c r="F247" s="2824"/>
      <c r="G247" s="2824"/>
      <c r="H247" s="2824"/>
      <c r="I247" s="2824"/>
      <c r="J247" s="2824"/>
      <c r="K247" s="2824"/>
      <c r="L247" s="2824"/>
      <c r="M247" s="2824"/>
      <c r="N247" s="2824"/>
      <c r="O247" s="2824"/>
      <c r="P247" s="2824"/>
      <c r="Q247" s="2824"/>
      <c r="R247" s="2824"/>
      <c r="S247" s="2824"/>
      <c r="T247" s="2824"/>
      <c r="U247" s="2824"/>
      <c r="V247" s="2824"/>
      <c r="W247" s="2824"/>
      <c r="X247" s="2824"/>
      <c r="Y247" s="2824"/>
      <c r="Z247" s="2824"/>
      <c r="AA247" s="2824"/>
      <c r="AB247" s="2824"/>
      <c r="AC247" s="2824"/>
      <c r="AD247" s="2824"/>
      <c r="AE247" s="2824"/>
      <c r="AF247" s="2824"/>
      <c r="AG247" s="2824"/>
      <c r="AH247" s="2824"/>
      <c r="AI247" s="2824"/>
      <c r="AJ247" s="2824"/>
      <c r="AK247" s="2824"/>
      <c r="AL247" s="2824"/>
      <c r="AM247" s="2824"/>
      <c r="AN247" s="2824"/>
      <c r="AO247" s="2824"/>
      <c r="AP247" s="2824"/>
      <c r="AQ247" s="2824"/>
      <c r="AR247" s="2824"/>
      <c r="AS247" s="2824"/>
      <c r="AT247" s="2824"/>
      <c r="AU247" s="2824"/>
      <c r="AV247" s="2824"/>
      <c r="AW247" s="2824"/>
      <c r="AX247" s="2824"/>
      <c r="AY247" s="2824"/>
      <c r="AZ247" s="2824"/>
      <c r="BA247" s="2824"/>
      <c r="BB247" s="2824"/>
      <c r="BC247" s="2824"/>
      <c r="BD247" s="2824"/>
      <c r="BE247" s="2824"/>
      <c r="BF247" s="2824"/>
      <c r="BG247" s="2824"/>
      <c r="BH247" s="2824"/>
      <c r="BI247" s="2824"/>
      <c r="BJ247" s="2824"/>
      <c r="BK247" s="2824"/>
      <c r="BL247" s="2824"/>
      <c r="BM247" s="2824"/>
      <c r="BN247" s="2824"/>
      <c r="BO247" s="2824"/>
      <c r="BP247" s="2824"/>
      <c r="BQ247" s="2824"/>
      <c r="BR247" s="2824"/>
      <c r="BS247" s="2824"/>
      <c r="BT247" s="2824"/>
      <c r="BU247" s="2824"/>
      <c r="BV247" s="2824"/>
      <c r="BW247" s="2824"/>
      <c r="BX247" s="2824"/>
      <c r="BY247" s="2824"/>
      <c r="BZ247" s="2824"/>
      <c r="CA247" s="2824"/>
      <c r="CB247" s="2824"/>
      <c r="CC247" s="2824"/>
      <c r="CD247" s="2824"/>
      <c r="CE247" s="2824"/>
      <c r="CF247" s="2824"/>
      <c r="CG247" s="2824"/>
      <c r="CH247" s="2824"/>
      <c r="CI247" s="2824"/>
      <c r="CJ247" s="2824"/>
      <c r="CK247" s="2824"/>
      <c r="CL247" s="2824"/>
      <c r="CM247" s="2824"/>
      <c r="CN247" s="2824"/>
      <c r="CO247" s="2824"/>
      <c r="CP247" s="2824"/>
      <c r="CQ247" s="2824"/>
      <c r="CR247" s="2824"/>
      <c r="CS247" s="2824"/>
      <c r="CT247" s="2824"/>
      <c r="CU247" s="2824"/>
      <c r="CV247" s="2824"/>
      <c r="CW247" s="2824"/>
      <c r="CX247" s="2824"/>
      <c r="CY247" s="2824"/>
      <c r="CZ247" s="2824"/>
      <c r="DA247" s="2824"/>
      <c r="DB247" s="2824"/>
      <c r="DC247" s="2825"/>
      <c r="DD247" s="2825"/>
      <c r="DE247" s="2825"/>
      <c r="DF247" s="2825"/>
      <c r="DG247" s="2825"/>
      <c r="DH247" s="2825"/>
      <c r="DI247" s="2825"/>
      <c r="DJ247" s="2825"/>
      <c r="DK247" s="2825"/>
      <c r="DL247" s="2825"/>
      <c r="DM247" s="2825"/>
      <c r="DN247" s="2825"/>
      <c r="DO247" s="2825"/>
      <c r="DP247" s="2825"/>
      <c r="DQ247" s="2825"/>
      <c r="DR247" s="2825"/>
      <c r="DS247" s="2825"/>
      <c r="DT247" s="2825"/>
      <c r="DU247" s="2825"/>
      <c r="DV247" s="495"/>
      <c r="DW247" s="495"/>
      <c r="DX247" s="483"/>
      <c r="DY247" s="482"/>
    </row>
    <row r="248" spans="3:129" ht="31.5" customHeight="1">
      <c r="C248" s="481"/>
      <c r="D248" s="626"/>
      <c r="E248" s="626"/>
      <c r="F248" s="2826"/>
      <c r="G248" s="2826"/>
      <c r="H248" s="2826"/>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26"/>
      <c r="AD248" s="2826"/>
      <c r="AE248" s="2826"/>
      <c r="AF248" s="2826"/>
      <c r="AG248" s="2826"/>
      <c r="AH248" s="2826"/>
      <c r="AI248" s="2826"/>
      <c r="AJ248" s="2826"/>
      <c r="AK248" s="2826"/>
      <c r="AL248" s="2826"/>
      <c r="AM248" s="2826"/>
      <c r="AN248" s="2826"/>
      <c r="AO248" s="2826"/>
      <c r="AP248" s="2826"/>
      <c r="AQ248" s="2826"/>
      <c r="AR248" s="2826"/>
      <c r="AS248" s="2826"/>
      <c r="AT248" s="2826"/>
      <c r="AU248" s="2826"/>
      <c r="AV248" s="2826"/>
      <c r="AW248" s="2826"/>
      <c r="AX248" s="2826"/>
      <c r="AY248" s="2826"/>
      <c r="AZ248" s="2826"/>
      <c r="BA248" s="2826"/>
      <c r="BB248" s="2826"/>
      <c r="BC248" s="2826"/>
      <c r="BD248" s="2826"/>
      <c r="BE248" s="2826"/>
      <c r="BF248" s="2826"/>
      <c r="BG248" s="2826"/>
      <c r="BH248" s="2826"/>
      <c r="BI248" s="2826"/>
      <c r="BJ248" s="2826"/>
      <c r="BK248" s="2826"/>
      <c r="BL248" s="2826"/>
      <c r="BM248" s="2826"/>
      <c r="BN248" s="2826"/>
      <c r="BO248" s="2826"/>
      <c r="BP248" s="2826"/>
      <c r="BQ248" s="2826"/>
      <c r="BR248" s="2826"/>
      <c r="BS248" s="2826"/>
      <c r="BT248" s="2826"/>
      <c r="BU248" s="2826"/>
      <c r="BV248" s="2826"/>
      <c r="BW248" s="2826"/>
      <c r="BX248" s="2826"/>
      <c r="BY248" s="2826"/>
      <c r="BZ248" s="2826"/>
      <c r="CA248" s="2826"/>
      <c r="CB248" s="2826"/>
      <c r="CC248" s="2826"/>
      <c r="CD248" s="2826"/>
      <c r="CE248" s="2826"/>
      <c r="CF248" s="2826"/>
      <c r="CG248" s="2826"/>
      <c r="CH248" s="2826"/>
      <c r="CI248" s="2826"/>
      <c r="CJ248" s="2826"/>
      <c r="CK248" s="2826"/>
      <c r="CL248" s="2826"/>
      <c r="CM248" s="2826"/>
      <c r="CN248" s="2826"/>
      <c r="CO248" s="2826"/>
      <c r="CP248" s="2826"/>
      <c r="CQ248" s="2826"/>
      <c r="CR248" s="2826"/>
      <c r="CS248" s="2826"/>
      <c r="CT248" s="2826"/>
      <c r="CU248" s="2826"/>
      <c r="CV248" s="2826"/>
      <c r="CW248" s="2826"/>
      <c r="CX248" s="2826"/>
      <c r="CY248" s="2826"/>
      <c r="CZ248" s="2826"/>
      <c r="DA248" s="2826"/>
      <c r="DB248" s="2826"/>
      <c r="DC248" s="2827"/>
      <c r="DD248" s="2827"/>
      <c r="DE248" s="2827"/>
      <c r="DF248" s="2827"/>
      <c r="DG248" s="2827"/>
      <c r="DH248" s="2827"/>
      <c r="DI248" s="2827"/>
      <c r="DJ248" s="2827"/>
      <c r="DK248" s="2827"/>
      <c r="DL248" s="2827"/>
      <c r="DM248" s="2827"/>
      <c r="DN248" s="2827"/>
      <c r="DO248" s="2827"/>
      <c r="DP248" s="2827"/>
      <c r="DQ248" s="2827"/>
      <c r="DR248" s="2827"/>
      <c r="DS248" s="2827"/>
      <c r="DT248" s="2827"/>
      <c r="DU248" s="2827"/>
      <c r="DV248" s="495"/>
      <c r="DW248" s="495"/>
      <c r="DX248" s="483"/>
      <c r="DY248" s="482"/>
    </row>
    <row r="249" spans="3:129" ht="31.5" customHeight="1">
      <c r="C249" s="481"/>
      <c r="D249" s="626"/>
      <c r="E249" s="626"/>
      <c r="F249" s="2824"/>
      <c r="G249" s="2824"/>
      <c r="H249" s="2824"/>
      <c r="I249" s="2824"/>
      <c r="J249" s="2824"/>
      <c r="K249" s="2824"/>
      <c r="L249" s="2824"/>
      <c r="M249" s="2824"/>
      <c r="N249" s="2824"/>
      <c r="O249" s="2824"/>
      <c r="P249" s="2824"/>
      <c r="Q249" s="2824"/>
      <c r="R249" s="2824"/>
      <c r="S249" s="2824"/>
      <c r="T249" s="2824"/>
      <c r="U249" s="2824"/>
      <c r="V249" s="2824"/>
      <c r="W249" s="2824"/>
      <c r="X249" s="2824"/>
      <c r="Y249" s="2824"/>
      <c r="Z249" s="2824"/>
      <c r="AA249" s="2824"/>
      <c r="AB249" s="2824"/>
      <c r="AC249" s="2824"/>
      <c r="AD249" s="2824"/>
      <c r="AE249" s="2824"/>
      <c r="AF249" s="2824"/>
      <c r="AG249" s="2824"/>
      <c r="AH249" s="2824"/>
      <c r="AI249" s="2824"/>
      <c r="AJ249" s="2824"/>
      <c r="AK249" s="2824"/>
      <c r="AL249" s="2824"/>
      <c r="AM249" s="2824"/>
      <c r="AN249" s="2824"/>
      <c r="AO249" s="2824"/>
      <c r="AP249" s="2824"/>
      <c r="AQ249" s="2824"/>
      <c r="AR249" s="2824"/>
      <c r="AS249" s="2824"/>
      <c r="AT249" s="2824"/>
      <c r="AU249" s="2824"/>
      <c r="AV249" s="2824"/>
      <c r="AW249" s="2824"/>
      <c r="AX249" s="2824"/>
      <c r="AY249" s="2824"/>
      <c r="AZ249" s="2824"/>
      <c r="BA249" s="2824"/>
      <c r="BB249" s="2824"/>
      <c r="BC249" s="2824"/>
      <c r="BD249" s="2824"/>
      <c r="BE249" s="2824"/>
      <c r="BF249" s="2824"/>
      <c r="BG249" s="2824"/>
      <c r="BH249" s="2824"/>
      <c r="BI249" s="2824"/>
      <c r="BJ249" s="2824"/>
      <c r="BK249" s="2824"/>
      <c r="BL249" s="2824"/>
      <c r="BM249" s="2824"/>
      <c r="BN249" s="2824"/>
      <c r="BO249" s="2824"/>
      <c r="BP249" s="2824"/>
      <c r="BQ249" s="2824"/>
      <c r="BR249" s="2824"/>
      <c r="BS249" s="2824"/>
      <c r="BT249" s="2824"/>
      <c r="BU249" s="2824"/>
      <c r="BV249" s="2824"/>
      <c r="BW249" s="2824"/>
      <c r="BX249" s="2824"/>
      <c r="BY249" s="2824"/>
      <c r="BZ249" s="2824"/>
      <c r="CA249" s="2824"/>
      <c r="CB249" s="2824"/>
      <c r="CC249" s="2824"/>
      <c r="CD249" s="2824"/>
      <c r="CE249" s="2824"/>
      <c r="CF249" s="2824"/>
      <c r="CG249" s="2824"/>
      <c r="CH249" s="2824"/>
      <c r="CI249" s="2824"/>
      <c r="CJ249" s="2824"/>
      <c r="CK249" s="2824"/>
      <c r="CL249" s="2824"/>
      <c r="CM249" s="2824"/>
      <c r="CN249" s="2824"/>
      <c r="CO249" s="2824"/>
      <c r="CP249" s="2824"/>
      <c r="CQ249" s="2824"/>
      <c r="CR249" s="2824"/>
      <c r="CS249" s="2824"/>
      <c r="CT249" s="2824"/>
      <c r="CU249" s="2824"/>
      <c r="CV249" s="2824"/>
      <c r="CW249" s="2824"/>
      <c r="CX249" s="2824"/>
      <c r="CY249" s="2824"/>
      <c r="CZ249" s="2824"/>
      <c r="DA249" s="2824"/>
      <c r="DB249" s="2824"/>
      <c r="DC249" s="2825"/>
      <c r="DD249" s="2825"/>
      <c r="DE249" s="2825"/>
      <c r="DF249" s="2825"/>
      <c r="DG249" s="2825"/>
      <c r="DH249" s="2825"/>
      <c r="DI249" s="2825"/>
      <c r="DJ249" s="2825"/>
      <c r="DK249" s="2825"/>
      <c r="DL249" s="2825"/>
      <c r="DM249" s="2825"/>
      <c r="DN249" s="2825"/>
      <c r="DO249" s="2825"/>
      <c r="DP249" s="2825"/>
      <c r="DQ249" s="2825"/>
      <c r="DR249" s="2825"/>
      <c r="DS249" s="2825"/>
      <c r="DT249" s="2825"/>
      <c r="DU249" s="2825"/>
      <c r="DV249" s="495"/>
      <c r="DW249" s="495"/>
      <c r="DX249" s="483"/>
      <c r="DY249" s="482"/>
    </row>
    <row r="250" spans="3:129" ht="31.5" customHeight="1">
      <c r="C250" s="481"/>
      <c r="D250" s="626"/>
      <c r="E250" s="626"/>
      <c r="F250" s="2826"/>
      <c r="G250" s="2826"/>
      <c r="H250" s="2826"/>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26"/>
      <c r="AD250" s="2826"/>
      <c r="AE250" s="2826"/>
      <c r="AF250" s="2826"/>
      <c r="AG250" s="2826"/>
      <c r="AH250" s="2826"/>
      <c r="AI250" s="2826"/>
      <c r="AJ250" s="2826"/>
      <c r="AK250" s="2826"/>
      <c r="AL250" s="2826"/>
      <c r="AM250" s="2826"/>
      <c r="AN250" s="2826"/>
      <c r="AO250" s="2826"/>
      <c r="AP250" s="2826"/>
      <c r="AQ250" s="2826"/>
      <c r="AR250" s="2826"/>
      <c r="AS250" s="2826"/>
      <c r="AT250" s="2826"/>
      <c r="AU250" s="2826"/>
      <c r="AV250" s="2826"/>
      <c r="AW250" s="2826"/>
      <c r="AX250" s="2826"/>
      <c r="AY250" s="2826"/>
      <c r="AZ250" s="2826"/>
      <c r="BA250" s="2826"/>
      <c r="BB250" s="2826"/>
      <c r="BC250" s="2826"/>
      <c r="BD250" s="2826"/>
      <c r="BE250" s="2826"/>
      <c r="BF250" s="2826"/>
      <c r="BG250" s="2826"/>
      <c r="BH250" s="2826"/>
      <c r="BI250" s="2826"/>
      <c r="BJ250" s="2826"/>
      <c r="BK250" s="2826"/>
      <c r="BL250" s="2826"/>
      <c r="BM250" s="2826"/>
      <c r="BN250" s="2826"/>
      <c r="BO250" s="2826"/>
      <c r="BP250" s="2826"/>
      <c r="BQ250" s="2826"/>
      <c r="BR250" s="2826"/>
      <c r="BS250" s="2826"/>
      <c r="BT250" s="2826"/>
      <c r="BU250" s="2826"/>
      <c r="BV250" s="2826"/>
      <c r="BW250" s="2826"/>
      <c r="BX250" s="2826"/>
      <c r="BY250" s="2826"/>
      <c r="BZ250" s="2826"/>
      <c r="CA250" s="2826"/>
      <c r="CB250" s="2826"/>
      <c r="CC250" s="2826"/>
      <c r="CD250" s="2826"/>
      <c r="CE250" s="2826"/>
      <c r="CF250" s="2826"/>
      <c r="CG250" s="2826"/>
      <c r="CH250" s="2826"/>
      <c r="CI250" s="2826"/>
      <c r="CJ250" s="2826"/>
      <c r="CK250" s="2826"/>
      <c r="CL250" s="2826"/>
      <c r="CM250" s="2826"/>
      <c r="CN250" s="2826"/>
      <c r="CO250" s="2826"/>
      <c r="CP250" s="2826"/>
      <c r="CQ250" s="2826"/>
      <c r="CR250" s="2826"/>
      <c r="CS250" s="2826"/>
      <c r="CT250" s="2826"/>
      <c r="CU250" s="2826"/>
      <c r="CV250" s="2826"/>
      <c r="CW250" s="2826"/>
      <c r="CX250" s="2826"/>
      <c r="CY250" s="2826"/>
      <c r="CZ250" s="2826"/>
      <c r="DA250" s="2826"/>
      <c r="DB250" s="2826"/>
      <c r="DC250" s="2827"/>
      <c r="DD250" s="2827"/>
      <c r="DE250" s="2827"/>
      <c r="DF250" s="2827"/>
      <c r="DG250" s="2827"/>
      <c r="DH250" s="2827"/>
      <c r="DI250" s="2827"/>
      <c r="DJ250" s="2827"/>
      <c r="DK250" s="2827"/>
      <c r="DL250" s="2827"/>
      <c r="DM250" s="2827"/>
      <c r="DN250" s="2827"/>
      <c r="DO250" s="2827"/>
      <c r="DP250" s="2827"/>
      <c r="DQ250" s="2827"/>
      <c r="DR250" s="2827"/>
      <c r="DS250" s="2827"/>
      <c r="DT250" s="2827"/>
      <c r="DU250" s="2827"/>
      <c r="DV250" s="495"/>
      <c r="DW250" s="495"/>
      <c r="DX250" s="483"/>
      <c r="DY250" s="482"/>
    </row>
    <row r="251" spans="3:129" ht="31.5" customHeight="1">
      <c r="C251" s="481"/>
      <c r="D251" s="626"/>
      <c r="E251" s="626"/>
      <c r="F251" s="2824"/>
      <c r="G251" s="2824"/>
      <c r="H251" s="2824"/>
      <c r="I251" s="2824"/>
      <c r="J251" s="2824"/>
      <c r="K251" s="2824"/>
      <c r="L251" s="2824"/>
      <c r="M251" s="2824"/>
      <c r="N251" s="2824"/>
      <c r="O251" s="2824"/>
      <c r="P251" s="2824"/>
      <c r="Q251" s="2824"/>
      <c r="R251" s="2824"/>
      <c r="S251" s="2824"/>
      <c r="T251" s="2824"/>
      <c r="U251" s="2824"/>
      <c r="V251" s="2824"/>
      <c r="W251" s="2824"/>
      <c r="X251" s="2824"/>
      <c r="Y251" s="2824"/>
      <c r="Z251" s="2824"/>
      <c r="AA251" s="2824"/>
      <c r="AB251" s="2824"/>
      <c r="AC251" s="2824"/>
      <c r="AD251" s="2824"/>
      <c r="AE251" s="2824"/>
      <c r="AF251" s="2824"/>
      <c r="AG251" s="2824"/>
      <c r="AH251" s="2824"/>
      <c r="AI251" s="2824"/>
      <c r="AJ251" s="2824"/>
      <c r="AK251" s="2824"/>
      <c r="AL251" s="2824"/>
      <c r="AM251" s="2824"/>
      <c r="AN251" s="2824"/>
      <c r="AO251" s="2824"/>
      <c r="AP251" s="2824"/>
      <c r="AQ251" s="2824"/>
      <c r="AR251" s="2824"/>
      <c r="AS251" s="2824"/>
      <c r="AT251" s="2824"/>
      <c r="AU251" s="2824"/>
      <c r="AV251" s="2824"/>
      <c r="AW251" s="2824"/>
      <c r="AX251" s="2824"/>
      <c r="AY251" s="2824"/>
      <c r="AZ251" s="2824"/>
      <c r="BA251" s="2824"/>
      <c r="BB251" s="2824"/>
      <c r="BC251" s="2824"/>
      <c r="BD251" s="2824"/>
      <c r="BE251" s="2824"/>
      <c r="BF251" s="2824"/>
      <c r="BG251" s="2824"/>
      <c r="BH251" s="2824"/>
      <c r="BI251" s="2824"/>
      <c r="BJ251" s="2824"/>
      <c r="BK251" s="2824"/>
      <c r="BL251" s="2824"/>
      <c r="BM251" s="2824"/>
      <c r="BN251" s="2824"/>
      <c r="BO251" s="2824"/>
      <c r="BP251" s="2824"/>
      <c r="BQ251" s="2824"/>
      <c r="BR251" s="2824"/>
      <c r="BS251" s="2824"/>
      <c r="BT251" s="2824"/>
      <c r="BU251" s="2824"/>
      <c r="BV251" s="2824"/>
      <c r="BW251" s="2824"/>
      <c r="BX251" s="2824"/>
      <c r="BY251" s="2824"/>
      <c r="BZ251" s="2824"/>
      <c r="CA251" s="2824"/>
      <c r="CB251" s="2824"/>
      <c r="CC251" s="2824"/>
      <c r="CD251" s="2824"/>
      <c r="CE251" s="2824"/>
      <c r="CF251" s="2824"/>
      <c r="CG251" s="2824"/>
      <c r="CH251" s="2824"/>
      <c r="CI251" s="2824"/>
      <c r="CJ251" s="2824"/>
      <c r="CK251" s="2824"/>
      <c r="CL251" s="2824"/>
      <c r="CM251" s="2824"/>
      <c r="CN251" s="2824"/>
      <c r="CO251" s="2824"/>
      <c r="CP251" s="2824"/>
      <c r="CQ251" s="2824"/>
      <c r="CR251" s="2824"/>
      <c r="CS251" s="2824"/>
      <c r="CT251" s="2824"/>
      <c r="CU251" s="2824"/>
      <c r="CV251" s="2824"/>
      <c r="CW251" s="2824"/>
      <c r="CX251" s="2824"/>
      <c r="CY251" s="2824"/>
      <c r="CZ251" s="2824"/>
      <c r="DA251" s="2824"/>
      <c r="DB251" s="2824"/>
      <c r="DC251" s="2825"/>
      <c r="DD251" s="2825"/>
      <c r="DE251" s="2825"/>
      <c r="DF251" s="2825"/>
      <c r="DG251" s="2825"/>
      <c r="DH251" s="2825"/>
      <c r="DI251" s="2825"/>
      <c r="DJ251" s="2825"/>
      <c r="DK251" s="2825"/>
      <c r="DL251" s="2825"/>
      <c r="DM251" s="2825"/>
      <c r="DN251" s="2825"/>
      <c r="DO251" s="2825"/>
      <c r="DP251" s="2825"/>
      <c r="DQ251" s="2825"/>
      <c r="DR251" s="2825"/>
      <c r="DS251" s="2825"/>
      <c r="DT251" s="2825"/>
      <c r="DU251" s="2825"/>
      <c r="DV251" s="495"/>
      <c r="DW251" s="495"/>
      <c r="DX251" s="483"/>
      <c r="DY251" s="482"/>
    </row>
    <row r="252" spans="3:129" ht="31.5" customHeight="1">
      <c r="C252" s="481"/>
      <c r="D252" s="626"/>
      <c r="E252" s="626"/>
      <c r="F252" s="2826"/>
      <c r="G252" s="2826"/>
      <c r="H252" s="2826"/>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26"/>
      <c r="AD252" s="2826"/>
      <c r="AE252" s="2826"/>
      <c r="AF252" s="2826"/>
      <c r="AG252" s="2826"/>
      <c r="AH252" s="2826"/>
      <c r="AI252" s="2826"/>
      <c r="AJ252" s="2826"/>
      <c r="AK252" s="2826"/>
      <c r="AL252" s="2826"/>
      <c r="AM252" s="2826"/>
      <c r="AN252" s="2826"/>
      <c r="AO252" s="2826"/>
      <c r="AP252" s="2826"/>
      <c r="AQ252" s="2826"/>
      <c r="AR252" s="2826"/>
      <c r="AS252" s="2826"/>
      <c r="AT252" s="2826"/>
      <c r="AU252" s="2826"/>
      <c r="AV252" s="2826"/>
      <c r="AW252" s="2826"/>
      <c r="AX252" s="2826"/>
      <c r="AY252" s="2826"/>
      <c r="AZ252" s="2826"/>
      <c r="BA252" s="2826"/>
      <c r="BB252" s="2826"/>
      <c r="BC252" s="2826"/>
      <c r="BD252" s="2826"/>
      <c r="BE252" s="2826"/>
      <c r="BF252" s="2826"/>
      <c r="BG252" s="2826"/>
      <c r="BH252" s="2826"/>
      <c r="BI252" s="2826"/>
      <c r="BJ252" s="2826"/>
      <c r="BK252" s="2826"/>
      <c r="BL252" s="2826"/>
      <c r="BM252" s="2826"/>
      <c r="BN252" s="2826"/>
      <c r="BO252" s="2826"/>
      <c r="BP252" s="2826"/>
      <c r="BQ252" s="2826"/>
      <c r="BR252" s="2826"/>
      <c r="BS252" s="2826"/>
      <c r="BT252" s="2826"/>
      <c r="BU252" s="2826"/>
      <c r="BV252" s="2826"/>
      <c r="BW252" s="2826"/>
      <c r="BX252" s="2826"/>
      <c r="BY252" s="2826"/>
      <c r="BZ252" s="2826"/>
      <c r="CA252" s="2826"/>
      <c r="CB252" s="2826"/>
      <c r="CC252" s="2826"/>
      <c r="CD252" s="2826"/>
      <c r="CE252" s="2826"/>
      <c r="CF252" s="2826"/>
      <c r="CG252" s="2826"/>
      <c r="CH252" s="2826"/>
      <c r="CI252" s="2826"/>
      <c r="CJ252" s="2826"/>
      <c r="CK252" s="2826"/>
      <c r="CL252" s="2826"/>
      <c r="CM252" s="2826"/>
      <c r="CN252" s="2826"/>
      <c r="CO252" s="2826"/>
      <c r="CP252" s="2826"/>
      <c r="CQ252" s="2826"/>
      <c r="CR252" s="2826"/>
      <c r="CS252" s="2826"/>
      <c r="CT252" s="2826"/>
      <c r="CU252" s="2826"/>
      <c r="CV252" s="2826"/>
      <c r="CW252" s="2826"/>
      <c r="CX252" s="2826"/>
      <c r="CY252" s="2826"/>
      <c r="CZ252" s="2826"/>
      <c r="DA252" s="2826"/>
      <c r="DB252" s="2826"/>
      <c r="DC252" s="2827"/>
      <c r="DD252" s="2827"/>
      <c r="DE252" s="2827"/>
      <c r="DF252" s="2827"/>
      <c r="DG252" s="2827"/>
      <c r="DH252" s="2827"/>
      <c r="DI252" s="2827"/>
      <c r="DJ252" s="2827"/>
      <c r="DK252" s="2827"/>
      <c r="DL252" s="2827"/>
      <c r="DM252" s="2827"/>
      <c r="DN252" s="2827"/>
      <c r="DO252" s="2827"/>
      <c r="DP252" s="2827"/>
      <c r="DQ252" s="2827"/>
      <c r="DR252" s="2827"/>
      <c r="DS252" s="2827"/>
      <c r="DT252" s="2827"/>
      <c r="DU252" s="2827"/>
      <c r="DV252" s="495"/>
      <c r="DW252" s="495"/>
      <c r="DX252" s="483"/>
      <c r="DY252" s="482"/>
    </row>
    <row r="253" spans="3:129" ht="31.5" customHeight="1">
      <c r="C253" s="481"/>
      <c r="D253" s="626"/>
      <c r="E253" s="626"/>
      <c r="F253" s="2824"/>
      <c r="G253" s="2824"/>
      <c r="H253" s="2824"/>
      <c r="I253" s="2824"/>
      <c r="J253" s="2824"/>
      <c r="K253" s="2824"/>
      <c r="L253" s="2824"/>
      <c r="M253" s="2824"/>
      <c r="N253" s="2824"/>
      <c r="O253" s="2824"/>
      <c r="P253" s="2824"/>
      <c r="Q253" s="2824"/>
      <c r="R253" s="2824"/>
      <c r="S253" s="2824"/>
      <c r="T253" s="2824"/>
      <c r="U253" s="2824"/>
      <c r="V253" s="2824"/>
      <c r="W253" s="2824"/>
      <c r="X253" s="2824"/>
      <c r="Y253" s="2824"/>
      <c r="Z253" s="2824"/>
      <c r="AA253" s="2824"/>
      <c r="AB253" s="2824"/>
      <c r="AC253" s="2824"/>
      <c r="AD253" s="2824"/>
      <c r="AE253" s="2824"/>
      <c r="AF253" s="2824"/>
      <c r="AG253" s="2824"/>
      <c r="AH253" s="2824"/>
      <c r="AI253" s="2824"/>
      <c r="AJ253" s="2824"/>
      <c r="AK253" s="2824"/>
      <c r="AL253" s="2824"/>
      <c r="AM253" s="2824"/>
      <c r="AN253" s="2824"/>
      <c r="AO253" s="2824"/>
      <c r="AP253" s="2824"/>
      <c r="AQ253" s="2824"/>
      <c r="AR253" s="2824"/>
      <c r="AS253" s="2824"/>
      <c r="AT253" s="2824"/>
      <c r="AU253" s="2824"/>
      <c r="AV253" s="2824"/>
      <c r="AW253" s="2824"/>
      <c r="AX253" s="2824"/>
      <c r="AY253" s="2824"/>
      <c r="AZ253" s="2824"/>
      <c r="BA253" s="2824"/>
      <c r="BB253" s="2824"/>
      <c r="BC253" s="2824"/>
      <c r="BD253" s="2824"/>
      <c r="BE253" s="2824"/>
      <c r="BF253" s="2824"/>
      <c r="BG253" s="2824"/>
      <c r="BH253" s="2824"/>
      <c r="BI253" s="2824"/>
      <c r="BJ253" s="2824"/>
      <c r="BK253" s="2824"/>
      <c r="BL253" s="2824"/>
      <c r="BM253" s="2824"/>
      <c r="BN253" s="2824"/>
      <c r="BO253" s="2824"/>
      <c r="BP253" s="2824"/>
      <c r="BQ253" s="2824"/>
      <c r="BR253" s="2824"/>
      <c r="BS253" s="2824"/>
      <c r="BT253" s="2824"/>
      <c r="BU253" s="2824"/>
      <c r="BV253" s="2824"/>
      <c r="BW253" s="2824"/>
      <c r="BX253" s="2824"/>
      <c r="BY253" s="2824"/>
      <c r="BZ253" s="2824"/>
      <c r="CA253" s="2824"/>
      <c r="CB253" s="2824"/>
      <c r="CC253" s="2824"/>
      <c r="CD253" s="2824"/>
      <c r="CE253" s="2824"/>
      <c r="CF253" s="2824"/>
      <c r="CG253" s="2824"/>
      <c r="CH253" s="2824"/>
      <c r="CI253" s="2824"/>
      <c r="CJ253" s="2824"/>
      <c r="CK253" s="2824"/>
      <c r="CL253" s="2824"/>
      <c r="CM253" s="2824"/>
      <c r="CN253" s="2824"/>
      <c r="CO253" s="2824"/>
      <c r="CP253" s="2824"/>
      <c r="CQ253" s="2824"/>
      <c r="CR253" s="2824"/>
      <c r="CS253" s="2824"/>
      <c r="CT253" s="2824"/>
      <c r="CU253" s="2824"/>
      <c r="CV253" s="2824"/>
      <c r="CW253" s="2824"/>
      <c r="CX253" s="2824"/>
      <c r="CY253" s="2824"/>
      <c r="CZ253" s="2824"/>
      <c r="DA253" s="2824"/>
      <c r="DB253" s="2824"/>
      <c r="DC253" s="2825"/>
      <c r="DD253" s="2825"/>
      <c r="DE253" s="2825"/>
      <c r="DF253" s="2825"/>
      <c r="DG253" s="2825"/>
      <c r="DH253" s="2825"/>
      <c r="DI253" s="2825"/>
      <c r="DJ253" s="2825"/>
      <c r="DK253" s="2825"/>
      <c r="DL253" s="2825"/>
      <c r="DM253" s="2825"/>
      <c r="DN253" s="2825"/>
      <c r="DO253" s="2825"/>
      <c r="DP253" s="2825"/>
      <c r="DQ253" s="2825"/>
      <c r="DR253" s="2825"/>
      <c r="DS253" s="2825"/>
      <c r="DT253" s="2825"/>
      <c r="DU253" s="2825"/>
      <c r="DV253" s="495"/>
      <c r="DW253" s="495"/>
      <c r="DX253" s="483"/>
      <c r="DY253" s="482"/>
    </row>
    <row r="254" spans="3:129" ht="31.5" customHeight="1">
      <c r="C254" s="481"/>
      <c r="D254" s="626"/>
      <c r="E254" s="626"/>
      <c r="F254" s="2826"/>
      <c r="G254" s="2826"/>
      <c r="H254" s="2826"/>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26"/>
      <c r="AD254" s="2826"/>
      <c r="AE254" s="2826"/>
      <c r="AF254" s="2826"/>
      <c r="AG254" s="2826"/>
      <c r="AH254" s="2826"/>
      <c r="AI254" s="2826"/>
      <c r="AJ254" s="2826"/>
      <c r="AK254" s="2826"/>
      <c r="AL254" s="2826"/>
      <c r="AM254" s="2826"/>
      <c r="AN254" s="2826"/>
      <c r="AO254" s="2826"/>
      <c r="AP254" s="2826"/>
      <c r="AQ254" s="2826"/>
      <c r="AR254" s="2826"/>
      <c r="AS254" s="2826"/>
      <c r="AT254" s="2826"/>
      <c r="AU254" s="2826"/>
      <c r="AV254" s="2826"/>
      <c r="AW254" s="2826"/>
      <c r="AX254" s="2826"/>
      <c r="AY254" s="2826"/>
      <c r="AZ254" s="2826"/>
      <c r="BA254" s="2826"/>
      <c r="BB254" s="2826"/>
      <c r="BC254" s="2826"/>
      <c r="BD254" s="2826"/>
      <c r="BE254" s="2826"/>
      <c r="BF254" s="2826"/>
      <c r="BG254" s="2826"/>
      <c r="BH254" s="2826"/>
      <c r="BI254" s="2826"/>
      <c r="BJ254" s="2826"/>
      <c r="BK254" s="2826"/>
      <c r="BL254" s="2826"/>
      <c r="BM254" s="2826"/>
      <c r="BN254" s="2826"/>
      <c r="BO254" s="2826"/>
      <c r="BP254" s="2826"/>
      <c r="BQ254" s="2826"/>
      <c r="BR254" s="2826"/>
      <c r="BS254" s="2826"/>
      <c r="BT254" s="2826"/>
      <c r="BU254" s="2826"/>
      <c r="BV254" s="2826"/>
      <c r="BW254" s="2826"/>
      <c r="BX254" s="2826"/>
      <c r="BY254" s="2826"/>
      <c r="BZ254" s="2826"/>
      <c r="CA254" s="2826"/>
      <c r="CB254" s="2826"/>
      <c r="CC254" s="2826"/>
      <c r="CD254" s="2826"/>
      <c r="CE254" s="2826"/>
      <c r="CF254" s="2826"/>
      <c r="CG254" s="2826"/>
      <c r="CH254" s="2826"/>
      <c r="CI254" s="2826"/>
      <c r="CJ254" s="2826"/>
      <c r="CK254" s="2826"/>
      <c r="CL254" s="2826"/>
      <c r="CM254" s="2826"/>
      <c r="CN254" s="2826"/>
      <c r="CO254" s="2826"/>
      <c r="CP254" s="2826"/>
      <c r="CQ254" s="2826"/>
      <c r="CR254" s="2826"/>
      <c r="CS254" s="2826"/>
      <c r="CT254" s="2826"/>
      <c r="CU254" s="2826"/>
      <c r="CV254" s="2826"/>
      <c r="CW254" s="2826"/>
      <c r="CX254" s="2826"/>
      <c r="CY254" s="2826"/>
      <c r="CZ254" s="2826"/>
      <c r="DA254" s="2826"/>
      <c r="DB254" s="2826"/>
      <c r="DC254" s="2827"/>
      <c r="DD254" s="2827"/>
      <c r="DE254" s="2827"/>
      <c r="DF254" s="2827"/>
      <c r="DG254" s="2827"/>
      <c r="DH254" s="2827"/>
      <c r="DI254" s="2827"/>
      <c r="DJ254" s="2827"/>
      <c r="DK254" s="2827"/>
      <c r="DL254" s="2827"/>
      <c r="DM254" s="2827"/>
      <c r="DN254" s="2827"/>
      <c r="DO254" s="2827"/>
      <c r="DP254" s="2827"/>
      <c r="DQ254" s="2827"/>
      <c r="DR254" s="2827"/>
      <c r="DS254" s="2827"/>
      <c r="DT254" s="2827"/>
      <c r="DU254" s="2827"/>
      <c r="DV254" s="495"/>
      <c r="DW254" s="495"/>
      <c r="DX254" s="483"/>
      <c r="DY254" s="482"/>
    </row>
    <row r="255" spans="3:129" ht="31.5" customHeight="1">
      <c r="C255" s="481"/>
      <c r="D255" s="626"/>
      <c r="E255" s="626"/>
      <c r="F255" s="2824"/>
      <c r="G255" s="2824"/>
      <c r="H255" s="2824"/>
      <c r="I255" s="2824"/>
      <c r="J255" s="2824"/>
      <c r="K255" s="2824"/>
      <c r="L255" s="2824"/>
      <c r="M255" s="2824"/>
      <c r="N255" s="2824"/>
      <c r="O255" s="2824"/>
      <c r="P255" s="2824"/>
      <c r="Q255" s="2824"/>
      <c r="R255" s="2824"/>
      <c r="S255" s="2824"/>
      <c r="T255" s="2824"/>
      <c r="U255" s="2824"/>
      <c r="V255" s="2824"/>
      <c r="W255" s="2824"/>
      <c r="X255" s="2824"/>
      <c r="Y255" s="2824"/>
      <c r="Z255" s="2824"/>
      <c r="AA255" s="2824"/>
      <c r="AB255" s="2824"/>
      <c r="AC255" s="2824"/>
      <c r="AD255" s="2824"/>
      <c r="AE255" s="2824"/>
      <c r="AF255" s="2824"/>
      <c r="AG255" s="2824"/>
      <c r="AH255" s="2824"/>
      <c r="AI255" s="2824"/>
      <c r="AJ255" s="2824"/>
      <c r="AK255" s="2824"/>
      <c r="AL255" s="2824"/>
      <c r="AM255" s="2824"/>
      <c r="AN255" s="2824"/>
      <c r="AO255" s="2824"/>
      <c r="AP255" s="2824"/>
      <c r="AQ255" s="2824"/>
      <c r="AR255" s="2824"/>
      <c r="AS255" s="2824"/>
      <c r="AT255" s="2824"/>
      <c r="AU255" s="2824"/>
      <c r="AV255" s="2824"/>
      <c r="AW255" s="2824"/>
      <c r="AX255" s="2824"/>
      <c r="AY255" s="2824"/>
      <c r="AZ255" s="2824"/>
      <c r="BA255" s="2824"/>
      <c r="BB255" s="2824"/>
      <c r="BC255" s="2824"/>
      <c r="BD255" s="2824"/>
      <c r="BE255" s="2824"/>
      <c r="BF255" s="2824"/>
      <c r="BG255" s="2824"/>
      <c r="BH255" s="2824"/>
      <c r="BI255" s="2824"/>
      <c r="BJ255" s="2824"/>
      <c r="BK255" s="2824"/>
      <c r="BL255" s="2824"/>
      <c r="BM255" s="2824"/>
      <c r="BN255" s="2824"/>
      <c r="BO255" s="2824"/>
      <c r="BP255" s="2824"/>
      <c r="BQ255" s="2824"/>
      <c r="BR255" s="2824"/>
      <c r="BS255" s="2824"/>
      <c r="BT255" s="2824"/>
      <c r="BU255" s="2824"/>
      <c r="BV255" s="2824"/>
      <c r="BW255" s="2824"/>
      <c r="BX255" s="2824"/>
      <c r="BY255" s="2824"/>
      <c r="BZ255" s="2824"/>
      <c r="CA255" s="2824"/>
      <c r="CB255" s="2824"/>
      <c r="CC255" s="2824"/>
      <c r="CD255" s="2824"/>
      <c r="CE255" s="2824"/>
      <c r="CF255" s="2824"/>
      <c r="CG255" s="2824"/>
      <c r="CH255" s="2824"/>
      <c r="CI255" s="2824"/>
      <c r="CJ255" s="2824"/>
      <c r="CK255" s="2824"/>
      <c r="CL255" s="2824"/>
      <c r="CM255" s="2824"/>
      <c r="CN255" s="2824"/>
      <c r="CO255" s="2824"/>
      <c r="CP255" s="2824"/>
      <c r="CQ255" s="2824"/>
      <c r="CR255" s="2824"/>
      <c r="CS255" s="2824"/>
      <c r="CT255" s="2824"/>
      <c r="CU255" s="2824"/>
      <c r="CV255" s="2824"/>
      <c r="CW255" s="2824"/>
      <c r="CX255" s="2824"/>
      <c r="CY255" s="2824"/>
      <c r="CZ255" s="2824"/>
      <c r="DA255" s="2824"/>
      <c r="DB255" s="2824"/>
      <c r="DC255" s="2825"/>
      <c r="DD255" s="2825"/>
      <c r="DE255" s="2825"/>
      <c r="DF255" s="2825"/>
      <c r="DG255" s="2825"/>
      <c r="DH255" s="2825"/>
      <c r="DI255" s="2825"/>
      <c r="DJ255" s="2825"/>
      <c r="DK255" s="2825"/>
      <c r="DL255" s="2825"/>
      <c r="DM255" s="2825"/>
      <c r="DN255" s="2825"/>
      <c r="DO255" s="2825"/>
      <c r="DP255" s="2825"/>
      <c r="DQ255" s="2825"/>
      <c r="DR255" s="2825"/>
      <c r="DS255" s="2825"/>
      <c r="DT255" s="2825"/>
      <c r="DU255" s="2825"/>
      <c r="DV255" s="495"/>
      <c r="DW255" s="495"/>
      <c r="DX255" s="483"/>
      <c r="DY255" s="482"/>
    </row>
    <row r="256" spans="3:129" ht="31.5" customHeight="1">
      <c r="C256" s="481"/>
      <c r="D256" s="626"/>
      <c r="E256" s="626"/>
      <c r="F256" s="2826"/>
      <c r="G256" s="2826"/>
      <c r="H256" s="2826"/>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26"/>
      <c r="AD256" s="2826"/>
      <c r="AE256" s="2826"/>
      <c r="AF256" s="2826"/>
      <c r="AG256" s="2826"/>
      <c r="AH256" s="2826"/>
      <c r="AI256" s="2826"/>
      <c r="AJ256" s="2826"/>
      <c r="AK256" s="2826"/>
      <c r="AL256" s="2826"/>
      <c r="AM256" s="2826"/>
      <c r="AN256" s="2826"/>
      <c r="AO256" s="2826"/>
      <c r="AP256" s="2826"/>
      <c r="AQ256" s="2826"/>
      <c r="AR256" s="2826"/>
      <c r="AS256" s="2826"/>
      <c r="AT256" s="2826"/>
      <c r="AU256" s="2826"/>
      <c r="AV256" s="2826"/>
      <c r="AW256" s="2826"/>
      <c r="AX256" s="2826"/>
      <c r="AY256" s="2826"/>
      <c r="AZ256" s="2826"/>
      <c r="BA256" s="2826"/>
      <c r="BB256" s="2826"/>
      <c r="BC256" s="2826"/>
      <c r="BD256" s="2826"/>
      <c r="BE256" s="2826"/>
      <c r="BF256" s="2826"/>
      <c r="BG256" s="2826"/>
      <c r="BH256" s="2826"/>
      <c r="BI256" s="2826"/>
      <c r="BJ256" s="2826"/>
      <c r="BK256" s="2826"/>
      <c r="BL256" s="2826"/>
      <c r="BM256" s="2826"/>
      <c r="BN256" s="2826"/>
      <c r="BO256" s="2826"/>
      <c r="BP256" s="2826"/>
      <c r="BQ256" s="2826"/>
      <c r="BR256" s="2826"/>
      <c r="BS256" s="2826"/>
      <c r="BT256" s="2826"/>
      <c r="BU256" s="2826"/>
      <c r="BV256" s="2826"/>
      <c r="BW256" s="2826"/>
      <c r="BX256" s="2826"/>
      <c r="BY256" s="2826"/>
      <c r="BZ256" s="2826"/>
      <c r="CA256" s="2826"/>
      <c r="CB256" s="2826"/>
      <c r="CC256" s="2826"/>
      <c r="CD256" s="2826"/>
      <c r="CE256" s="2826"/>
      <c r="CF256" s="2826"/>
      <c r="CG256" s="2826"/>
      <c r="CH256" s="2826"/>
      <c r="CI256" s="2826"/>
      <c r="CJ256" s="2826"/>
      <c r="CK256" s="2826"/>
      <c r="CL256" s="2826"/>
      <c r="CM256" s="2826"/>
      <c r="CN256" s="2826"/>
      <c r="CO256" s="2826"/>
      <c r="CP256" s="2826"/>
      <c r="CQ256" s="2826"/>
      <c r="CR256" s="2826"/>
      <c r="CS256" s="2826"/>
      <c r="CT256" s="2826"/>
      <c r="CU256" s="2826"/>
      <c r="CV256" s="2826"/>
      <c r="CW256" s="2826"/>
      <c r="CX256" s="2826"/>
      <c r="CY256" s="2826"/>
      <c r="CZ256" s="2826"/>
      <c r="DA256" s="2826"/>
      <c r="DB256" s="2826"/>
      <c r="DC256" s="2827"/>
      <c r="DD256" s="2827"/>
      <c r="DE256" s="2827"/>
      <c r="DF256" s="2827"/>
      <c r="DG256" s="2827"/>
      <c r="DH256" s="2827"/>
      <c r="DI256" s="2827"/>
      <c r="DJ256" s="2827"/>
      <c r="DK256" s="2827"/>
      <c r="DL256" s="2827"/>
      <c r="DM256" s="2827"/>
      <c r="DN256" s="2827"/>
      <c r="DO256" s="2827"/>
      <c r="DP256" s="2827"/>
      <c r="DQ256" s="2827"/>
      <c r="DR256" s="2827"/>
      <c r="DS256" s="2827"/>
      <c r="DT256" s="2827"/>
      <c r="DU256" s="2827"/>
      <c r="DV256" s="495"/>
      <c r="DW256" s="495"/>
      <c r="DX256" s="483"/>
      <c r="DY256" s="482"/>
    </row>
    <row r="257" spans="3:129" ht="19.5" customHeight="1">
      <c r="C257" s="485"/>
      <c r="D257" s="486"/>
      <c r="E257" s="486"/>
      <c r="F257" s="486"/>
      <c r="G257" s="486"/>
      <c r="H257" s="486"/>
      <c r="I257" s="486"/>
      <c r="J257" s="486"/>
      <c r="K257" s="486"/>
      <c r="L257" s="486"/>
      <c r="M257" s="486"/>
      <c r="N257" s="486"/>
      <c r="O257" s="486"/>
      <c r="P257" s="486"/>
      <c r="Q257" s="486"/>
      <c r="R257" s="486"/>
      <c r="S257" s="486"/>
      <c r="T257" s="486"/>
      <c r="U257" s="486"/>
      <c r="V257" s="486"/>
      <c r="W257" s="486"/>
      <c r="X257" s="486"/>
      <c r="Y257" s="486"/>
      <c r="Z257" s="486"/>
      <c r="AA257" s="486"/>
      <c r="AB257" s="486"/>
      <c r="AC257" s="486"/>
      <c r="AD257" s="486"/>
      <c r="AE257" s="486"/>
      <c r="AF257" s="486"/>
      <c r="AG257" s="486"/>
      <c r="AH257" s="486"/>
      <c r="AI257" s="486"/>
      <c r="AJ257" s="486"/>
      <c r="AK257" s="486"/>
      <c r="AL257" s="486"/>
      <c r="AM257" s="486"/>
      <c r="AN257" s="486"/>
      <c r="AO257" s="486"/>
      <c r="AP257" s="486"/>
      <c r="AQ257" s="486"/>
      <c r="AR257" s="486"/>
      <c r="AS257" s="486"/>
      <c r="AT257" s="486"/>
      <c r="AU257" s="486"/>
      <c r="AV257" s="486"/>
      <c r="AW257" s="486"/>
      <c r="AX257" s="486"/>
      <c r="AY257" s="486"/>
      <c r="AZ257" s="486"/>
      <c r="BA257" s="486"/>
      <c r="BB257" s="486"/>
      <c r="BC257" s="486"/>
      <c r="BD257" s="486"/>
      <c r="BE257" s="486"/>
      <c r="BF257" s="486"/>
      <c r="BG257" s="486"/>
      <c r="BH257" s="486"/>
      <c r="BI257" s="486"/>
      <c r="BJ257" s="486"/>
      <c r="BK257" s="486"/>
      <c r="BL257" s="486"/>
      <c r="BM257" s="486"/>
      <c r="BN257" s="486"/>
      <c r="BO257" s="486"/>
      <c r="BP257" s="486"/>
      <c r="BQ257" s="486"/>
      <c r="BR257" s="486"/>
      <c r="BS257" s="486"/>
      <c r="BT257" s="486"/>
      <c r="BU257" s="486"/>
      <c r="BV257" s="486"/>
      <c r="BW257" s="486"/>
      <c r="BX257" s="486"/>
      <c r="BY257" s="486"/>
      <c r="BZ257" s="486"/>
      <c r="CA257" s="486"/>
      <c r="CB257" s="486"/>
      <c r="CC257" s="486"/>
      <c r="CD257" s="486"/>
      <c r="CE257" s="486"/>
      <c r="CF257" s="486"/>
      <c r="CG257" s="486"/>
      <c r="CH257" s="486"/>
      <c r="CI257" s="486"/>
      <c r="CJ257" s="486"/>
      <c r="CK257" s="486"/>
      <c r="CL257" s="486"/>
      <c r="CM257" s="486"/>
      <c r="CN257" s="486"/>
      <c r="CO257" s="486"/>
      <c r="CP257" s="486"/>
      <c r="CQ257" s="486"/>
      <c r="CR257" s="486"/>
      <c r="CS257" s="486"/>
      <c r="CT257" s="486"/>
      <c r="CU257" s="486"/>
      <c r="CV257" s="486"/>
      <c r="CW257" s="486"/>
      <c r="CX257" s="486"/>
      <c r="CY257" s="486"/>
      <c r="CZ257" s="486"/>
      <c r="DA257" s="486"/>
      <c r="DB257" s="486"/>
      <c r="DC257" s="486"/>
      <c r="DD257" s="486"/>
      <c r="DE257" s="486"/>
      <c r="DF257" s="486"/>
      <c r="DG257" s="486"/>
      <c r="DH257" s="486"/>
      <c r="DI257" s="486"/>
      <c r="DJ257" s="486"/>
      <c r="DK257" s="486"/>
      <c r="DL257" s="486"/>
      <c r="DM257" s="486"/>
      <c r="DN257" s="486"/>
      <c r="DO257" s="486"/>
      <c r="DP257" s="486"/>
      <c r="DQ257" s="486"/>
      <c r="DR257" s="486"/>
      <c r="DS257" s="486"/>
      <c r="DT257" s="486"/>
      <c r="DU257" s="486"/>
      <c r="DV257" s="486"/>
      <c r="DW257" s="486"/>
      <c r="DX257" s="487"/>
      <c r="DY257" s="482"/>
    </row>
    <row r="258" spans="3:129" ht="22.5" customHeight="1">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2"/>
      <c r="DI258" s="482"/>
      <c r="DJ258" s="482"/>
      <c r="DK258" s="482"/>
      <c r="DL258" s="482"/>
      <c r="DM258" s="482"/>
      <c r="DN258" s="482"/>
      <c r="DO258" s="482"/>
      <c r="DP258" s="482"/>
      <c r="DQ258" s="482"/>
      <c r="DR258" s="482"/>
      <c r="DS258" s="482"/>
      <c r="DT258" s="482"/>
      <c r="DU258" s="482"/>
      <c r="DV258" s="482"/>
      <c r="DW258" s="482"/>
      <c r="DX258" s="482"/>
      <c r="DY258" s="482"/>
    </row>
    <row r="259" spans="3:129">
      <c r="BH259" s="2464" t="s">
        <v>610</v>
      </c>
      <c r="BI259" s="2464"/>
      <c r="BJ259" s="2464"/>
      <c r="BK259" s="2464"/>
      <c r="BL259" s="2464"/>
      <c r="BM259" s="2358">
        <v>4</v>
      </c>
      <c r="BN259" s="2358"/>
      <c r="BO259" s="2358"/>
      <c r="BP259" s="2358"/>
      <c r="BQ259" s="2358"/>
      <c r="BR259" s="2465" t="s">
        <v>610</v>
      </c>
      <c r="BS259" s="2465"/>
      <c r="BT259" s="2465"/>
      <c r="BU259" s="2465"/>
      <c r="BV259" s="2465"/>
    </row>
    <row r="260" spans="3:129" ht="19.5" customHeight="1"/>
    <row r="261" spans="3:129" ht="19.5" customHeight="1">
      <c r="C261" s="2807" t="str">
        <f>D132</f>
        <v>２　変更計画工程表</v>
      </c>
      <c r="D261" s="2807"/>
      <c r="E261" s="2807"/>
      <c r="F261" s="2807"/>
      <c r="G261" s="2807"/>
      <c r="H261" s="2807"/>
      <c r="I261" s="2807"/>
      <c r="J261" s="2807"/>
      <c r="K261" s="2807"/>
      <c r="L261" s="2807"/>
      <c r="M261" s="2807"/>
      <c r="N261" s="2807"/>
      <c r="O261" s="2807"/>
      <c r="P261" s="2807"/>
      <c r="Q261" s="2807"/>
      <c r="R261" s="2807"/>
      <c r="S261" s="2807"/>
      <c r="T261" s="2807"/>
      <c r="U261" s="2807"/>
      <c r="V261" s="2807"/>
      <c r="W261" s="2807"/>
      <c r="X261" s="2807"/>
      <c r="Y261" s="2807"/>
      <c r="Z261" s="2807"/>
      <c r="AA261" s="2807"/>
      <c r="AB261" s="2807"/>
      <c r="AC261" s="2807"/>
      <c r="AD261" s="2807"/>
      <c r="AE261" s="2807"/>
      <c r="AF261" s="2807"/>
      <c r="AG261" s="2807"/>
      <c r="AH261" s="2807"/>
      <c r="AI261" s="2807"/>
      <c r="AJ261" s="2807"/>
      <c r="AK261" s="2807"/>
      <c r="AL261" s="2807"/>
      <c r="AM261" s="620"/>
      <c r="AN261" s="620"/>
      <c r="AO261" s="620"/>
      <c r="AP261" s="620"/>
      <c r="AQ261" s="620"/>
      <c r="AR261" s="620"/>
      <c r="AS261" s="620"/>
      <c r="AT261" s="620"/>
      <c r="AU261" s="620"/>
    </row>
    <row r="262" spans="3:129" ht="19.5" customHeight="1">
      <c r="C262" s="2807"/>
      <c r="D262" s="2807"/>
      <c r="E262" s="2807"/>
      <c r="F262" s="2807"/>
      <c r="G262" s="2807"/>
      <c r="H262" s="2807"/>
      <c r="I262" s="2807"/>
      <c r="J262" s="2807"/>
      <c r="K262" s="2807"/>
      <c r="L262" s="2807"/>
      <c r="M262" s="2807"/>
      <c r="N262" s="2807"/>
      <c r="O262" s="2807"/>
      <c r="P262" s="2807"/>
      <c r="Q262" s="2807"/>
      <c r="R262" s="2807"/>
      <c r="S262" s="2807"/>
      <c r="T262" s="2807"/>
      <c r="U262" s="2807"/>
      <c r="V262" s="2807"/>
      <c r="W262" s="2807"/>
      <c r="X262" s="2807"/>
      <c r="Y262" s="2807"/>
      <c r="Z262" s="2807"/>
      <c r="AA262" s="2807"/>
      <c r="AB262" s="2807"/>
      <c r="AC262" s="2807"/>
      <c r="AD262" s="2807"/>
      <c r="AE262" s="2807"/>
      <c r="AF262" s="2807"/>
      <c r="AG262" s="2807"/>
      <c r="AH262" s="2807"/>
      <c r="AI262" s="2807"/>
      <c r="AJ262" s="2807"/>
      <c r="AK262" s="2807"/>
      <c r="AL262" s="2807"/>
      <c r="AM262" s="620"/>
      <c r="AN262" s="620"/>
      <c r="AO262" s="620"/>
      <c r="AP262" s="620"/>
      <c r="AQ262" s="620"/>
      <c r="AR262" s="620"/>
      <c r="AS262" s="620"/>
      <c r="AT262" s="620"/>
      <c r="AU262" s="620"/>
    </row>
    <row r="263" spans="3:129" ht="19.5" customHeight="1"/>
    <row r="264" spans="3:129" ht="19.5" customHeight="1">
      <c r="AA264" s="2823" t="s">
        <v>489</v>
      </c>
      <c r="AB264" s="2823"/>
      <c r="AC264" s="2823"/>
      <c r="AD264" s="2823"/>
      <c r="AE264" s="2823"/>
      <c r="AF264" s="2823"/>
      <c r="AG264" s="2823"/>
      <c r="AH264" s="2823"/>
      <c r="AI264" s="2823"/>
      <c r="AJ264" s="2823"/>
      <c r="AK264" s="2823"/>
      <c r="AL264" s="2823"/>
      <c r="AM264" s="2823"/>
      <c r="AN264" s="2823"/>
      <c r="AO264" s="2823"/>
      <c r="AP264" s="2823"/>
      <c r="AQ264" s="2823"/>
      <c r="AR264" s="2823"/>
    </row>
    <row r="265" spans="3:129" ht="19.5" customHeight="1"/>
    <row r="266" spans="3:129" ht="19.5" customHeight="1"/>
    <row r="267" spans="3:129" ht="19.5" customHeight="1">
      <c r="AA267" s="477"/>
      <c r="AB267" s="477"/>
      <c r="AC267" s="477"/>
      <c r="AD267" s="477"/>
      <c r="AE267" s="477"/>
      <c r="AF267" s="477"/>
      <c r="AG267" s="477"/>
      <c r="AH267" s="477"/>
      <c r="AI267" s="477"/>
      <c r="AJ267" s="477"/>
      <c r="AK267" s="477"/>
      <c r="AL267" s="477"/>
      <c r="AM267" s="477"/>
      <c r="AN267" s="477"/>
      <c r="AO267" s="477"/>
      <c r="AP267" s="477"/>
      <c r="AQ267" s="477"/>
      <c r="AR267" s="477"/>
      <c r="AS267" s="477"/>
      <c r="AT267" s="477"/>
      <c r="AU267" s="477"/>
      <c r="AV267" s="477"/>
      <c r="AW267" s="477"/>
      <c r="AX267" s="477"/>
      <c r="AY267" s="477"/>
      <c r="AZ267" s="477"/>
      <c r="BA267" s="477"/>
      <c r="BB267" s="477"/>
      <c r="BC267" s="477"/>
      <c r="BD267" s="477"/>
      <c r="BE267" s="477"/>
      <c r="BF267" s="477"/>
      <c r="BG267" s="477"/>
      <c r="BH267" s="477"/>
      <c r="BI267" s="477"/>
      <c r="BJ267" s="477"/>
      <c r="BK267" s="477"/>
      <c r="BL267" s="477"/>
      <c r="BM267" s="477"/>
    </row>
    <row r="268" spans="3:129" ht="19.5" customHeight="1"/>
    <row r="269" spans="3:129" ht="19.5" customHeight="1"/>
    <row r="270" spans="3:129" ht="19.5" customHeight="1"/>
    <row r="271" spans="3:129" ht="19.5" customHeight="1"/>
    <row r="272" spans="3:129"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spans="60:74" ht="19.5" customHeight="1"/>
    <row r="306" spans="60:74" ht="19.5" customHeight="1"/>
    <row r="307" spans="60:74" ht="19.5" customHeight="1"/>
    <row r="308" spans="60:74" ht="19.5" customHeight="1"/>
    <row r="309" spans="60:74" ht="19.5" customHeight="1"/>
    <row r="310" spans="60:74" ht="19.5" customHeight="1"/>
    <row r="311" spans="60:74" ht="19.5" customHeight="1"/>
    <row r="312" spans="60:74" ht="19.5" customHeight="1"/>
    <row r="313" spans="60:74" ht="19.5" customHeight="1"/>
    <row r="314" spans="60:74" ht="19.5" customHeight="1"/>
    <row r="315" spans="60:74" ht="19.5" customHeight="1"/>
    <row r="316" spans="60:74" ht="19.5" customHeight="1"/>
    <row r="317" spans="60:74" ht="19.5" customHeight="1"/>
    <row r="318" spans="60:74" ht="19.5" customHeight="1"/>
    <row r="319" spans="60:74">
      <c r="BH319" s="2464" t="s">
        <v>610</v>
      </c>
      <c r="BI319" s="2464"/>
      <c r="BJ319" s="2464"/>
      <c r="BK319" s="2464"/>
      <c r="BL319" s="2464"/>
      <c r="BM319" s="2358">
        <v>5</v>
      </c>
      <c r="BN319" s="2358"/>
      <c r="BO319" s="2358"/>
      <c r="BP319" s="2358"/>
      <c r="BQ319" s="2358"/>
      <c r="BR319" s="2465" t="s">
        <v>610</v>
      </c>
      <c r="BS319" s="2465"/>
      <c r="BT319" s="2465"/>
      <c r="BU319" s="2465"/>
      <c r="BV319" s="2465"/>
    </row>
    <row r="321" spans="3:129">
      <c r="C321" s="2465" t="str">
        <f>D138</f>
        <v>５　主要資材</v>
      </c>
      <c r="D321" s="2465"/>
      <c r="E321" s="2465"/>
      <c r="F321" s="2465"/>
      <c r="G321" s="2465"/>
      <c r="H321" s="2465"/>
      <c r="I321" s="2465"/>
      <c r="J321" s="2465"/>
      <c r="K321" s="2465"/>
      <c r="L321" s="2465"/>
      <c r="M321" s="2465"/>
      <c r="N321" s="2465"/>
      <c r="O321" s="2465"/>
      <c r="P321" s="2465"/>
      <c r="Q321" s="2465"/>
      <c r="R321" s="2465"/>
      <c r="S321" s="2465"/>
      <c r="T321" s="2465"/>
      <c r="U321" s="2465"/>
      <c r="V321" s="2465"/>
      <c r="W321" s="2465"/>
      <c r="X321" s="2465"/>
      <c r="Y321" s="2465"/>
      <c r="Z321" s="2465"/>
      <c r="AA321" s="2465"/>
      <c r="AB321" s="2465"/>
      <c r="AC321" s="2465"/>
      <c r="AD321" s="2465"/>
      <c r="AE321" s="2465"/>
      <c r="AF321" s="2465"/>
      <c r="AG321" s="2465"/>
      <c r="AH321" s="2465"/>
      <c r="AI321" s="2465"/>
      <c r="AJ321" s="2465"/>
      <c r="AK321" s="2465"/>
      <c r="AL321" s="2465"/>
      <c r="AM321" s="620"/>
      <c r="AN321" s="620"/>
      <c r="AO321" s="620"/>
      <c r="AP321" s="620"/>
      <c r="AQ321" s="620"/>
      <c r="AR321" s="620"/>
      <c r="AS321" s="620"/>
      <c r="AT321" s="620"/>
      <c r="AU321" s="620"/>
    </row>
    <row r="322" spans="3:129">
      <c r="C322" s="2465"/>
      <c r="D322" s="2465"/>
      <c r="E322" s="2465"/>
      <c r="F322" s="2465"/>
      <c r="G322" s="2465"/>
      <c r="H322" s="2465"/>
      <c r="I322" s="2465"/>
      <c r="J322" s="2465"/>
      <c r="K322" s="2465"/>
      <c r="L322" s="2465"/>
      <c r="M322" s="2465"/>
      <c r="N322" s="2465"/>
      <c r="O322" s="2465"/>
      <c r="P322" s="2465"/>
      <c r="Q322" s="2465"/>
      <c r="R322" s="2465"/>
      <c r="S322" s="2465"/>
      <c r="T322" s="2465"/>
      <c r="U322" s="2465"/>
      <c r="V322" s="2465"/>
      <c r="W322" s="2465"/>
      <c r="X322" s="2465"/>
      <c r="Y322" s="2465"/>
      <c r="Z322" s="2465"/>
      <c r="AA322" s="2465"/>
      <c r="AB322" s="2465"/>
      <c r="AC322" s="2465"/>
      <c r="AD322" s="2465"/>
      <c r="AE322" s="2465"/>
      <c r="AF322" s="2465"/>
      <c r="AG322" s="2465"/>
      <c r="AH322" s="2465"/>
      <c r="AI322" s="2465"/>
      <c r="AJ322" s="2465"/>
      <c r="AK322" s="2465"/>
      <c r="AL322" s="2465"/>
      <c r="AM322" s="620"/>
      <c r="AN322" s="620"/>
      <c r="AO322" s="620"/>
      <c r="AP322" s="620"/>
      <c r="AQ322" s="620"/>
      <c r="AR322" s="620"/>
      <c r="AS322" s="620"/>
      <c r="AT322" s="620"/>
      <c r="AU322" s="620"/>
    </row>
    <row r="323" spans="3:129">
      <c r="DB323" s="2587" t="s">
        <v>540</v>
      </c>
      <c r="DC323" s="2587"/>
      <c r="DD323" s="2587"/>
      <c r="DE323" s="2587"/>
      <c r="DF323" s="2587"/>
      <c r="DG323" s="2587"/>
      <c r="DH323" s="2587"/>
      <c r="DI323" s="2587"/>
      <c r="DJ323" s="2587"/>
      <c r="DK323" s="2587"/>
      <c r="DL323" s="2587"/>
      <c r="DM323" s="2587"/>
      <c r="DN323" s="2587"/>
      <c r="DO323" s="2587"/>
      <c r="DP323" s="2587"/>
      <c r="DQ323" s="2587"/>
      <c r="DR323" s="2587"/>
      <c r="DS323" s="2587"/>
      <c r="DT323" s="2587"/>
      <c r="DU323" s="2587"/>
      <c r="DV323" s="2587"/>
      <c r="DW323" s="2587"/>
      <c r="DX323" s="2587"/>
      <c r="DY323" s="630"/>
    </row>
    <row r="324" spans="3:129">
      <c r="C324" s="2446" t="s">
        <v>538</v>
      </c>
      <c r="D324" s="2447"/>
      <c r="E324" s="2447"/>
      <c r="F324" s="2447"/>
      <c r="G324" s="2447"/>
      <c r="H324" s="2447"/>
      <c r="I324" s="2447"/>
      <c r="J324" s="2447"/>
      <c r="K324" s="2447"/>
      <c r="L324" s="2447"/>
      <c r="M324" s="2447"/>
      <c r="N324" s="2447"/>
      <c r="O324" s="2447"/>
      <c r="P324" s="2447"/>
      <c r="Q324" s="2447"/>
      <c r="R324" s="2447"/>
      <c r="S324" s="2447"/>
      <c r="T324" s="2447"/>
      <c r="U324" s="2447"/>
      <c r="V324" s="2447"/>
      <c r="W324" s="2447"/>
      <c r="X324" s="2447"/>
      <c r="Y324" s="2447"/>
      <c r="Z324" s="2447"/>
      <c r="AA324" s="2447"/>
      <c r="AB324" s="2447"/>
      <c r="AC324" s="2447"/>
      <c r="AD324" s="2448"/>
      <c r="AE324" s="2654" t="s">
        <v>539</v>
      </c>
      <c r="AF324" s="2655"/>
      <c r="AG324" s="2655"/>
      <c r="AH324" s="2655"/>
      <c r="AI324" s="2655"/>
      <c r="AJ324" s="2655"/>
      <c r="AK324" s="2655"/>
      <c r="AL324" s="2655"/>
      <c r="AM324" s="2655"/>
      <c r="AN324" s="2655"/>
      <c r="AO324" s="2655"/>
      <c r="AP324" s="2655"/>
      <c r="AQ324" s="2655"/>
      <c r="AR324" s="2655"/>
      <c r="AS324" s="2655"/>
      <c r="AT324" s="2656"/>
      <c r="AU324" s="2446" t="s">
        <v>479</v>
      </c>
      <c r="AV324" s="2447"/>
      <c r="AW324" s="2447"/>
      <c r="AX324" s="2447"/>
      <c r="AY324" s="2447"/>
      <c r="AZ324" s="2447"/>
      <c r="BA324" s="2447"/>
      <c r="BB324" s="2448"/>
      <c r="BC324" s="2446" t="s">
        <v>530</v>
      </c>
      <c r="BD324" s="2447"/>
      <c r="BE324" s="2447"/>
      <c r="BF324" s="2447"/>
      <c r="BG324" s="2447"/>
      <c r="BH324" s="2447"/>
      <c r="BI324" s="2447"/>
      <c r="BJ324" s="2447"/>
      <c r="BK324" s="2447"/>
      <c r="BL324" s="2447"/>
      <c r="BM324" s="2447"/>
      <c r="BN324" s="2448"/>
      <c r="BO324" s="2446" t="s">
        <v>531</v>
      </c>
      <c r="BP324" s="2447"/>
      <c r="BQ324" s="2447"/>
      <c r="BR324" s="2447"/>
      <c r="BS324" s="2447"/>
      <c r="BT324" s="2447"/>
      <c r="BU324" s="2447"/>
      <c r="BV324" s="2447"/>
      <c r="BW324" s="2447"/>
      <c r="BX324" s="2447"/>
      <c r="BY324" s="2447"/>
      <c r="BZ324" s="2447"/>
      <c r="CA324" s="2447"/>
      <c r="CB324" s="2448"/>
      <c r="CC324" s="2446" t="s">
        <v>532</v>
      </c>
      <c r="CD324" s="2447"/>
      <c r="CE324" s="2447"/>
      <c r="CF324" s="2447"/>
      <c r="CG324" s="2447"/>
      <c r="CH324" s="2447"/>
      <c r="CI324" s="2447"/>
      <c r="CJ324" s="2447"/>
      <c r="CK324" s="2447"/>
      <c r="CL324" s="2447"/>
      <c r="CM324" s="2447"/>
      <c r="CN324" s="2448"/>
      <c r="CO324" s="2553" t="s">
        <v>533</v>
      </c>
      <c r="CP324" s="2554"/>
      <c r="CQ324" s="2554"/>
      <c r="CR324" s="2554"/>
      <c r="CS324" s="2554"/>
      <c r="CT324" s="2554"/>
      <c r="CU324" s="2554"/>
      <c r="CV324" s="2554"/>
      <c r="CW324" s="2554"/>
      <c r="CX324" s="2554"/>
      <c r="CY324" s="2554"/>
      <c r="CZ324" s="2554"/>
      <c r="DA324" s="2554"/>
      <c r="DB324" s="2554"/>
      <c r="DC324" s="2554"/>
      <c r="DD324" s="2554"/>
      <c r="DE324" s="2554"/>
      <c r="DF324" s="2554"/>
      <c r="DG324" s="2554"/>
      <c r="DH324" s="2554"/>
      <c r="DI324" s="2554"/>
      <c r="DJ324" s="2554"/>
      <c r="DK324" s="2554"/>
      <c r="DL324" s="2554"/>
      <c r="DM324" s="2554"/>
      <c r="DN324" s="2554"/>
      <c r="DO324" s="2554"/>
      <c r="DP324" s="2555"/>
      <c r="DQ324" s="2446" t="s">
        <v>525</v>
      </c>
      <c r="DR324" s="2447"/>
      <c r="DS324" s="2447"/>
      <c r="DT324" s="2447"/>
      <c r="DU324" s="2447"/>
      <c r="DV324" s="2447"/>
      <c r="DW324" s="2447"/>
      <c r="DX324" s="2448"/>
    </row>
    <row r="325" spans="3:129">
      <c r="C325" s="2452"/>
      <c r="D325" s="2453"/>
      <c r="E325" s="2453"/>
      <c r="F325" s="2453"/>
      <c r="G325" s="2453"/>
      <c r="H325" s="2453"/>
      <c r="I325" s="2453"/>
      <c r="J325" s="2453"/>
      <c r="K325" s="2453"/>
      <c r="L325" s="2453"/>
      <c r="M325" s="2453"/>
      <c r="N325" s="2453"/>
      <c r="O325" s="2453"/>
      <c r="P325" s="2453"/>
      <c r="Q325" s="2453"/>
      <c r="R325" s="2453"/>
      <c r="S325" s="2453"/>
      <c r="T325" s="2453"/>
      <c r="U325" s="2453"/>
      <c r="V325" s="2453"/>
      <c r="W325" s="2453"/>
      <c r="X325" s="2453"/>
      <c r="Y325" s="2453"/>
      <c r="Z325" s="2453"/>
      <c r="AA325" s="2453"/>
      <c r="AB325" s="2453"/>
      <c r="AC325" s="2453"/>
      <c r="AD325" s="2454"/>
      <c r="AE325" s="2657"/>
      <c r="AF325" s="2658"/>
      <c r="AG325" s="2658"/>
      <c r="AH325" s="2658"/>
      <c r="AI325" s="2658"/>
      <c r="AJ325" s="2658"/>
      <c r="AK325" s="2658"/>
      <c r="AL325" s="2658"/>
      <c r="AM325" s="2658"/>
      <c r="AN325" s="2658"/>
      <c r="AO325" s="2658"/>
      <c r="AP325" s="2658"/>
      <c r="AQ325" s="2658"/>
      <c r="AR325" s="2658"/>
      <c r="AS325" s="2658"/>
      <c r="AT325" s="2659"/>
      <c r="AU325" s="2452"/>
      <c r="AV325" s="2453"/>
      <c r="AW325" s="2453"/>
      <c r="AX325" s="2453"/>
      <c r="AY325" s="2453"/>
      <c r="AZ325" s="2453"/>
      <c r="BA325" s="2453"/>
      <c r="BB325" s="2454"/>
      <c r="BC325" s="2452"/>
      <c r="BD325" s="2453"/>
      <c r="BE325" s="2453"/>
      <c r="BF325" s="2453"/>
      <c r="BG325" s="2453"/>
      <c r="BH325" s="2453"/>
      <c r="BI325" s="2453"/>
      <c r="BJ325" s="2453"/>
      <c r="BK325" s="2453"/>
      <c r="BL325" s="2453"/>
      <c r="BM325" s="2453"/>
      <c r="BN325" s="2454"/>
      <c r="BO325" s="2452"/>
      <c r="BP325" s="2453"/>
      <c r="BQ325" s="2453"/>
      <c r="BR325" s="2453"/>
      <c r="BS325" s="2453"/>
      <c r="BT325" s="2453"/>
      <c r="BU325" s="2453"/>
      <c r="BV325" s="2453"/>
      <c r="BW325" s="2453"/>
      <c r="BX325" s="2453"/>
      <c r="BY325" s="2453"/>
      <c r="BZ325" s="2453"/>
      <c r="CA325" s="2453"/>
      <c r="CB325" s="2454"/>
      <c r="CC325" s="2452"/>
      <c r="CD325" s="2453"/>
      <c r="CE325" s="2453"/>
      <c r="CF325" s="2453"/>
      <c r="CG325" s="2453"/>
      <c r="CH325" s="2453"/>
      <c r="CI325" s="2453"/>
      <c r="CJ325" s="2453"/>
      <c r="CK325" s="2453"/>
      <c r="CL325" s="2453"/>
      <c r="CM325" s="2453"/>
      <c r="CN325" s="2454"/>
      <c r="CO325" s="2553"/>
      <c r="CP325" s="2554"/>
      <c r="CQ325" s="2554"/>
      <c r="CR325" s="2555"/>
      <c r="CS325" s="2553"/>
      <c r="CT325" s="2554"/>
      <c r="CU325" s="2554"/>
      <c r="CV325" s="2555"/>
      <c r="CW325" s="2553"/>
      <c r="CX325" s="2554"/>
      <c r="CY325" s="2554"/>
      <c r="CZ325" s="2555"/>
      <c r="DA325" s="2553"/>
      <c r="DB325" s="2554"/>
      <c r="DC325" s="2554"/>
      <c r="DD325" s="2555"/>
      <c r="DE325" s="2553"/>
      <c r="DF325" s="2554"/>
      <c r="DG325" s="2554"/>
      <c r="DH325" s="2555"/>
      <c r="DI325" s="2553"/>
      <c r="DJ325" s="2554"/>
      <c r="DK325" s="2554"/>
      <c r="DL325" s="2555"/>
      <c r="DM325" s="2553"/>
      <c r="DN325" s="2554"/>
      <c r="DO325" s="2554"/>
      <c r="DP325" s="2555"/>
      <c r="DQ325" s="2452"/>
      <c r="DR325" s="2453"/>
      <c r="DS325" s="2453"/>
      <c r="DT325" s="2453"/>
      <c r="DU325" s="2453"/>
      <c r="DV325" s="2453"/>
      <c r="DW325" s="2453"/>
      <c r="DX325" s="2454"/>
    </row>
    <row r="326" spans="3:129" ht="6.75" customHeight="1">
      <c r="C326" s="2767" t="s">
        <v>1827</v>
      </c>
      <c r="D326" s="2768"/>
      <c r="E326" s="2768"/>
      <c r="F326" s="2768"/>
      <c r="G326" s="2768"/>
      <c r="H326" s="2768"/>
      <c r="I326" s="2768"/>
      <c r="J326" s="2768"/>
      <c r="K326" s="2768"/>
      <c r="L326" s="2768"/>
      <c r="M326" s="2768"/>
      <c r="N326" s="2768"/>
      <c r="O326" s="2768"/>
      <c r="P326" s="2768"/>
      <c r="Q326" s="2768"/>
      <c r="R326" s="2768"/>
      <c r="S326" s="2768"/>
      <c r="T326" s="2768"/>
      <c r="U326" s="2768"/>
      <c r="V326" s="2768"/>
      <c r="W326" s="2768"/>
      <c r="X326" s="2768"/>
      <c r="Y326" s="2768"/>
      <c r="Z326" s="2768"/>
      <c r="AA326" s="2768"/>
      <c r="AB326" s="2768"/>
      <c r="AC326" s="2768"/>
      <c r="AD326" s="2769"/>
      <c r="AE326" s="2767" t="s">
        <v>1828</v>
      </c>
      <c r="AF326" s="2768"/>
      <c r="AG326" s="2768"/>
      <c r="AH326" s="2768"/>
      <c r="AI326" s="2768"/>
      <c r="AJ326" s="2768"/>
      <c r="AK326" s="2768"/>
      <c r="AL326" s="2768"/>
      <c r="AM326" s="2768"/>
      <c r="AN326" s="2768"/>
      <c r="AO326" s="2768"/>
      <c r="AP326" s="2768"/>
      <c r="AQ326" s="2768"/>
      <c r="AR326" s="2768"/>
      <c r="AS326" s="2768"/>
      <c r="AT326" s="2769"/>
      <c r="AU326" s="2767" t="s">
        <v>1829</v>
      </c>
      <c r="AV326" s="2768"/>
      <c r="AW326" s="2768"/>
      <c r="AX326" s="2768"/>
      <c r="AY326" s="2768"/>
      <c r="AZ326" s="2768"/>
      <c r="BA326" s="2768"/>
      <c r="BB326" s="2769"/>
      <c r="BC326" s="2767" t="s">
        <v>1830</v>
      </c>
      <c r="BD326" s="2768"/>
      <c r="BE326" s="2768"/>
      <c r="BF326" s="2768"/>
      <c r="BG326" s="2768"/>
      <c r="BH326" s="2768"/>
      <c r="BI326" s="2768"/>
      <c r="BJ326" s="2768"/>
      <c r="BK326" s="2768"/>
      <c r="BL326" s="2768"/>
      <c r="BM326" s="2768"/>
      <c r="BN326" s="2769"/>
      <c r="BO326" s="2767" t="s">
        <v>1828</v>
      </c>
      <c r="BP326" s="2768"/>
      <c r="BQ326" s="2768"/>
      <c r="BR326" s="2768"/>
      <c r="BS326" s="2768"/>
      <c r="BT326" s="2768"/>
      <c r="BU326" s="2768"/>
      <c r="BV326" s="2768"/>
      <c r="BW326" s="2768"/>
      <c r="BX326" s="2768"/>
      <c r="BY326" s="2768"/>
      <c r="BZ326" s="2768"/>
      <c r="CA326" s="2768"/>
      <c r="CB326" s="2769"/>
      <c r="CC326" s="2820" t="s">
        <v>1831</v>
      </c>
      <c r="CD326" s="2821"/>
      <c r="CE326" s="2821"/>
      <c r="CF326" s="2821"/>
      <c r="CG326" s="2821"/>
      <c r="CH326" s="2821"/>
      <c r="CI326" s="2821"/>
      <c r="CJ326" s="2821"/>
      <c r="CK326" s="2821"/>
      <c r="CL326" s="2821"/>
      <c r="CM326" s="2821"/>
      <c r="CN326" s="2822"/>
      <c r="CO326" s="478"/>
      <c r="CP326" s="479"/>
      <c r="CQ326" s="479"/>
      <c r="CR326" s="479"/>
      <c r="CS326" s="478"/>
      <c r="CT326" s="479"/>
      <c r="CU326" s="479"/>
      <c r="CV326" s="480"/>
      <c r="CW326" s="478"/>
      <c r="CX326" s="479"/>
      <c r="CY326" s="479"/>
      <c r="CZ326" s="480"/>
      <c r="DA326" s="478"/>
      <c r="DB326" s="479"/>
      <c r="DC326" s="479"/>
      <c r="DD326" s="480"/>
      <c r="DE326" s="478"/>
      <c r="DF326" s="479"/>
      <c r="DG326" s="479"/>
      <c r="DH326" s="480"/>
      <c r="DI326" s="478"/>
      <c r="DJ326" s="479"/>
      <c r="DK326" s="479"/>
      <c r="DL326" s="480"/>
      <c r="DM326" s="478"/>
      <c r="DN326" s="479"/>
      <c r="DO326" s="479"/>
      <c r="DP326" s="480"/>
      <c r="DQ326" s="2446"/>
      <c r="DR326" s="2447"/>
      <c r="DS326" s="2447"/>
      <c r="DT326" s="2447"/>
      <c r="DU326" s="2447"/>
      <c r="DV326" s="2447"/>
      <c r="DW326" s="2447"/>
      <c r="DX326" s="2448"/>
      <c r="DY326" s="482"/>
    </row>
    <row r="327" spans="3:129" ht="6.75" customHeight="1">
      <c r="C327" s="2811"/>
      <c r="D327" s="2812"/>
      <c r="E327" s="2812"/>
      <c r="F327" s="2812"/>
      <c r="G327" s="2812"/>
      <c r="H327" s="2812"/>
      <c r="I327" s="2812"/>
      <c r="J327" s="2812"/>
      <c r="K327" s="2812"/>
      <c r="L327" s="2812"/>
      <c r="M327" s="2812"/>
      <c r="N327" s="2812"/>
      <c r="O327" s="2812"/>
      <c r="P327" s="2812"/>
      <c r="Q327" s="2812"/>
      <c r="R327" s="2812"/>
      <c r="S327" s="2812"/>
      <c r="T327" s="2812"/>
      <c r="U327" s="2812"/>
      <c r="V327" s="2812"/>
      <c r="W327" s="2812"/>
      <c r="X327" s="2812"/>
      <c r="Y327" s="2812"/>
      <c r="Z327" s="2812"/>
      <c r="AA327" s="2812"/>
      <c r="AB327" s="2812"/>
      <c r="AC327" s="2812"/>
      <c r="AD327" s="2813"/>
      <c r="AE327" s="2811"/>
      <c r="AF327" s="2812"/>
      <c r="AG327" s="2812"/>
      <c r="AH327" s="2812"/>
      <c r="AI327" s="2812"/>
      <c r="AJ327" s="2812"/>
      <c r="AK327" s="2812"/>
      <c r="AL327" s="2812"/>
      <c r="AM327" s="2812"/>
      <c r="AN327" s="2812"/>
      <c r="AO327" s="2812"/>
      <c r="AP327" s="2812"/>
      <c r="AQ327" s="2812"/>
      <c r="AR327" s="2812"/>
      <c r="AS327" s="2812"/>
      <c r="AT327" s="2813"/>
      <c r="AU327" s="2811"/>
      <c r="AV327" s="2812"/>
      <c r="AW327" s="2812"/>
      <c r="AX327" s="2812"/>
      <c r="AY327" s="2812"/>
      <c r="AZ327" s="2812"/>
      <c r="BA327" s="2812"/>
      <c r="BB327" s="2813"/>
      <c r="BC327" s="2811"/>
      <c r="BD327" s="2812"/>
      <c r="BE327" s="2812"/>
      <c r="BF327" s="2812"/>
      <c r="BG327" s="2812"/>
      <c r="BH327" s="2812"/>
      <c r="BI327" s="2812"/>
      <c r="BJ327" s="2812"/>
      <c r="BK327" s="2812"/>
      <c r="BL327" s="2812"/>
      <c r="BM327" s="2812"/>
      <c r="BN327" s="2813"/>
      <c r="BO327" s="2811"/>
      <c r="BP327" s="2812"/>
      <c r="BQ327" s="2812"/>
      <c r="BR327" s="2812"/>
      <c r="BS327" s="2812"/>
      <c r="BT327" s="2812"/>
      <c r="BU327" s="2812"/>
      <c r="BV327" s="2812"/>
      <c r="BW327" s="2812"/>
      <c r="BX327" s="2812"/>
      <c r="BY327" s="2812"/>
      <c r="BZ327" s="2812"/>
      <c r="CA327" s="2812"/>
      <c r="CB327" s="2813"/>
      <c r="CC327" s="2814"/>
      <c r="CD327" s="2815"/>
      <c r="CE327" s="2815"/>
      <c r="CF327" s="2815"/>
      <c r="CG327" s="2815"/>
      <c r="CH327" s="2815"/>
      <c r="CI327" s="2815"/>
      <c r="CJ327" s="2815"/>
      <c r="CK327" s="2815"/>
      <c r="CL327" s="2815"/>
      <c r="CM327" s="2815"/>
      <c r="CN327" s="2816"/>
      <c r="CO327" s="481"/>
      <c r="CP327" s="482"/>
      <c r="CQ327" s="482"/>
      <c r="CR327" s="482"/>
      <c r="CS327" s="481"/>
      <c r="CT327" s="482"/>
      <c r="CU327" s="482"/>
      <c r="CV327" s="483"/>
      <c r="CW327" s="481"/>
      <c r="CX327" s="482"/>
      <c r="CY327" s="482"/>
      <c r="CZ327" s="483"/>
      <c r="DA327" s="481"/>
      <c r="DB327" s="482"/>
      <c r="DC327" s="482"/>
      <c r="DD327" s="483"/>
      <c r="DE327" s="481"/>
      <c r="DF327" s="482"/>
      <c r="DG327" s="482"/>
      <c r="DH327" s="483"/>
      <c r="DI327" s="481"/>
      <c r="DJ327" s="482"/>
      <c r="DK327" s="482"/>
      <c r="DL327" s="483"/>
      <c r="DM327" s="481"/>
      <c r="DN327" s="482"/>
      <c r="DO327" s="482"/>
      <c r="DP327" s="483"/>
      <c r="DQ327" s="2449"/>
      <c r="DR327" s="2450"/>
      <c r="DS327" s="2450"/>
      <c r="DT327" s="2450"/>
      <c r="DU327" s="2450"/>
      <c r="DV327" s="2450"/>
      <c r="DW327" s="2450"/>
      <c r="DX327" s="2451"/>
      <c r="DY327" s="482"/>
    </row>
    <row r="328" spans="3:129" ht="6.75" customHeight="1">
      <c r="C328" s="2811"/>
      <c r="D328" s="2812"/>
      <c r="E328" s="2812"/>
      <c r="F328" s="2812"/>
      <c r="G328" s="2812"/>
      <c r="H328" s="2812"/>
      <c r="I328" s="2812"/>
      <c r="J328" s="2812"/>
      <c r="K328" s="2812"/>
      <c r="L328" s="2812"/>
      <c r="M328" s="2812"/>
      <c r="N328" s="2812"/>
      <c r="O328" s="2812"/>
      <c r="P328" s="2812"/>
      <c r="Q328" s="2812"/>
      <c r="R328" s="2812"/>
      <c r="S328" s="2812"/>
      <c r="T328" s="2812"/>
      <c r="U328" s="2812"/>
      <c r="V328" s="2812"/>
      <c r="W328" s="2812"/>
      <c r="X328" s="2812"/>
      <c r="Y328" s="2812"/>
      <c r="Z328" s="2812"/>
      <c r="AA328" s="2812"/>
      <c r="AB328" s="2812"/>
      <c r="AC328" s="2812"/>
      <c r="AD328" s="2813"/>
      <c r="AE328" s="2811"/>
      <c r="AF328" s="2812"/>
      <c r="AG328" s="2812"/>
      <c r="AH328" s="2812"/>
      <c r="AI328" s="2812"/>
      <c r="AJ328" s="2812"/>
      <c r="AK328" s="2812"/>
      <c r="AL328" s="2812"/>
      <c r="AM328" s="2812"/>
      <c r="AN328" s="2812"/>
      <c r="AO328" s="2812"/>
      <c r="AP328" s="2812"/>
      <c r="AQ328" s="2812"/>
      <c r="AR328" s="2812"/>
      <c r="AS328" s="2812"/>
      <c r="AT328" s="2813"/>
      <c r="AU328" s="2811"/>
      <c r="AV328" s="2812"/>
      <c r="AW328" s="2812"/>
      <c r="AX328" s="2812"/>
      <c r="AY328" s="2812"/>
      <c r="AZ328" s="2812"/>
      <c r="BA328" s="2812"/>
      <c r="BB328" s="2813"/>
      <c r="BC328" s="2811"/>
      <c r="BD328" s="2812"/>
      <c r="BE328" s="2812"/>
      <c r="BF328" s="2812"/>
      <c r="BG328" s="2812"/>
      <c r="BH328" s="2812"/>
      <c r="BI328" s="2812"/>
      <c r="BJ328" s="2812"/>
      <c r="BK328" s="2812"/>
      <c r="BL328" s="2812"/>
      <c r="BM328" s="2812"/>
      <c r="BN328" s="2813"/>
      <c r="BO328" s="2811"/>
      <c r="BP328" s="2812"/>
      <c r="BQ328" s="2812"/>
      <c r="BR328" s="2812"/>
      <c r="BS328" s="2812"/>
      <c r="BT328" s="2812"/>
      <c r="BU328" s="2812"/>
      <c r="BV328" s="2812"/>
      <c r="BW328" s="2812"/>
      <c r="BX328" s="2812"/>
      <c r="BY328" s="2812"/>
      <c r="BZ328" s="2812"/>
      <c r="CA328" s="2812"/>
      <c r="CB328" s="2813"/>
      <c r="CC328" s="2814"/>
      <c r="CD328" s="2815"/>
      <c r="CE328" s="2815"/>
      <c r="CF328" s="2815"/>
      <c r="CG328" s="2815"/>
      <c r="CH328" s="2815"/>
      <c r="CI328" s="2815"/>
      <c r="CJ328" s="2815"/>
      <c r="CK328" s="2815"/>
      <c r="CL328" s="2815"/>
      <c r="CM328" s="2815"/>
      <c r="CN328" s="2816"/>
      <c r="CO328" s="519"/>
      <c r="CP328" s="492"/>
      <c r="CQ328" s="492"/>
      <c r="CR328" s="492"/>
      <c r="CS328" s="519"/>
      <c r="CT328" s="947"/>
      <c r="CU328" s="947"/>
      <c r="CV328" s="948"/>
      <c r="CW328" s="949"/>
      <c r="CX328" s="947"/>
      <c r="CY328" s="947"/>
      <c r="CZ328" s="948"/>
      <c r="DA328" s="934"/>
      <c r="DB328" s="932"/>
      <c r="DC328" s="932"/>
      <c r="DD328" s="933"/>
      <c r="DE328" s="934"/>
      <c r="DF328" s="932"/>
      <c r="DG328" s="932"/>
      <c r="DH328" s="933"/>
      <c r="DI328" s="934"/>
      <c r="DJ328" s="932"/>
      <c r="DK328" s="932"/>
      <c r="DL328" s="933"/>
      <c r="DM328" s="934"/>
      <c r="DN328" s="932"/>
      <c r="DO328" s="932"/>
      <c r="DP328" s="933"/>
      <c r="DQ328" s="2449"/>
      <c r="DR328" s="2450"/>
      <c r="DS328" s="2450"/>
      <c r="DT328" s="2450"/>
      <c r="DU328" s="2450"/>
      <c r="DV328" s="2450"/>
      <c r="DW328" s="2450"/>
      <c r="DX328" s="2451"/>
      <c r="DY328" s="482"/>
    </row>
    <row r="329" spans="3:129" ht="6.75" customHeight="1">
      <c r="C329" s="2811"/>
      <c r="D329" s="2812"/>
      <c r="E329" s="2812"/>
      <c r="F329" s="2812"/>
      <c r="G329" s="2812"/>
      <c r="H329" s="2812"/>
      <c r="I329" s="2812"/>
      <c r="J329" s="2812"/>
      <c r="K329" s="2812"/>
      <c r="L329" s="2812"/>
      <c r="M329" s="2812"/>
      <c r="N329" s="2812"/>
      <c r="O329" s="2812"/>
      <c r="P329" s="2812"/>
      <c r="Q329" s="2812"/>
      <c r="R329" s="2812"/>
      <c r="S329" s="2812"/>
      <c r="T329" s="2812"/>
      <c r="U329" s="2812"/>
      <c r="V329" s="2812"/>
      <c r="W329" s="2812"/>
      <c r="X329" s="2812"/>
      <c r="Y329" s="2812"/>
      <c r="Z329" s="2812"/>
      <c r="AA329" s="2812"/>
      <c r="AB329" s="2812"/>
      <c r="AC329" s="2812"/>
      <c r="AD329" s="2813"/>
      <c r="AE329" s="2811"/>
      <c r="AF329" s="2812"/>
      <c r="AG329" s="2812"/>
      <c r="AH329" s="2812"/>
      <c r="AI329" s="2812"/>
      <c r="AJ329" s="2812"/>
      <c r="AK329" s="2812"/>
      <c r="AL329" s="2812"/>
      <c r="AM329" s="2812"/>
      <c r="AN329" s="2812"/>
      <c r="AO329" s="2812"/>
      <c r="AP329" s="2812"/>
      <c r="AQ329" s="2812"/>
      <c r="AR329" s="2812"/>
      <c r="AS329" s="2812"/>
      <c r="AT329" s="2813"/>
      <c r="AU329" s="2811"/>
      <c r="AV329" s="2812"/>
      <c r="AW329" s="2812"/>
      <c r="AX329" s="2812"/>
      <c r="AY329" s="2812"/>
      <c r="AZ329" s="2812"/>
      <c r="BA329" s="2812"/>
      <c r="BB329" s="2813"/>
      <c r="BC329" s="2811"/>
      <c r="BD329" s="2812"/>
      <c r="BE329" s="2812"/>
      <c r="BF329" s="2812"/>
      <c r="BG329" s="2812"/>
      <c r="BH329" s="2812"/>
      <c r="BI329" s="2812"/>
      <c r="BJ329" s="2812"/>
      <c r="BK329" s="2812"/>
      <c r="BL329" s="2812"/>
      <c r="BM329" s="2812"/>
      <c r="BN329" s="2813"/>
      <c r="BO329" s="2811"/>
      <c r="BP329" s="2812"/>
      <c r="BQ329" s="2812"/>
      <c r="BR329" s="2812"/>
      <c r="BS329" s="2812"/>
      <c r="BT329" s="2812"/>
      <c r="BU329" s="2812"/>
      <c r="BV329" s="2812"/>
      <c r="BW329" s="2812"/>
      <c r="BX329" s="2812"/>
      <c r="BY329" s="2812"/>
      <c r="BZ329" s="2812"/>
      <c r="CA329" s="2812"/>
      <c r="CB329" s="2813"/>
      <c r="CC329" s="2814"/>
      <c r="CD329" s="2815"/>
      <c r="CE329" s="2815"/>
      <c r="CF329" s="2815"/>
      <c r="CG329" s="2815"/>
      <c r="CH329" s="2815"/>
      <c r="CI329" s="2815"/>
      <c r="CJ329" s="2815"/>
      <c r="CK329" s="2815"/>
      <c r="CL329" s="2815"/>
      <c r="CM329" s="2815"/>
      <c r="CN329" s="2816"/>
      <c r="CO329" s="481"/>
      <c r="CP329" s="482"/>
      <c r="CQ329" s="482"/>
      <c r="CR329" s="482"/>
      <c r="CS329" s="481"/>
      <c r="CT329" s="482"/>
      <c r="CU329" s="935"/>
      <c r="CV329" s="936"/>
      <c r="CW329" s="937"/>
      <c r="CX329" s="935"/>
      <c r="CY329" s="935"/>
      <c r="CZ329" s="936"/>
      <c r="DA329" s="937"/>
      <c r="DB329" s="935"/>
      <c r="DC329" s="935"/>
      <c r="DD329" s="936"/>
      <c r="DE329" s="937"/>
      <c r="DF329" s="935"/>
      <c r="DG329" s="935"/>
      <c r="DH329" s="936"/>
      <c r="DI329" s="937"/>
      <c r="DJ329" s="935"/>
      <c r="DK329" s="935"/>
      <c r="DL329" s="936"/>
      <c r="DM329" s="937"/>
      <c r="DN329" s="935"/>
      <c r="DO329" s="935"/>
      <c r="DP329" s="936"/>
      <c r="DQ329" s="2449"/>
      <c r="DR329" s="2450"/>
      <c r="DS329" s="2450"/>
      <c r="DT329" s="2450"/>
      <c r="DU329" s="2450"/>
      <c r="DV329" s="2450"/>
      <c r="DW329" s="2450"/>
      <c r="DX329" s="2451"/>
      <c r="DY329" s="482"/>
    </row>
    <row r="330" spans="3:129" ht="6.75" customHeight="1">
      <c r="C330" s="2811"/>
      <c r="D330" s="2812"/>
      <c r="E330" s="2812"/>
      <c r="F330" s="2812"/>
      <c r="G330" s="2812"/>
      <c r="H330" s="2812"/>
      <c r="I330" s="2812"/>
      <c r="J330" s="2812"/>
      <c r="K330" s="2812"/>
      <c r="L330" s="2812"/>
      <c r="M330" s="2812"/>
      <c r="N330" s="2812"/>
      <c r="O330" s="2812"/>
      <c r="P330" s="2812"/>
      <c r="Q330" s="2812"/>
      <c r="R330" s="2812"/>
      <c r="S330" s="2812"/>
      <c r="T330" s="2812"/>
      <c r="U330" s="2812"/>
      <c r="V330" s="2812"/>
      <c r="W330" s="2812"/>
      <c r="X330" s="2812"/>
      <c r="Y330" s="2812"/>
      <c r="Z330" s="2812"/>
      <c r="AA330" s="2812"/>
      <c r="AB330" s="2812"/>
      <c r="AC330" s="2812"/>
      <c r="AD330" s="2813"/>
      <c r="AE330" s="2811"/>
      <c r="AF330" s="2812"/>
      <c r="AG330" s="2812"/>
      <c r="AH330" s="2812"/>
      <c r="AI330" s="2812"/>
      <c r="AJ330" s="2812"/>
      <c r="AK330" s="2812"/>
      <c r="AL330" s="2812"/>
      <c r="AM330" s="2812"/>
      <c r="AN330" s="2812"/>
      <c r="AO330" s="2812"/>
      <c r="AP330" s="2812"/>
      <c r="AQ330" s="2812"/>
      <c r="AR330" s="2812"/>
      <c r="AS330" s="2812"/>
      <c r="AT330" s="2813"/>
      <c r="AU330" s="2811"/>
      <c r="AV330" s="2812"/>
      <c r="AW330" s="2812"/>
      <c r="AX330" s="2812"/>
      <c r="AY330" s="2812"/>
      <c r="AZ330" s="2812"/>
      <c r="BA330" s="2812"/>
      <c r="BB330" s="2813"/>
      <c r="BC330" s="2811"/>
      <c r="BD330" s="2812"/>
      <c r="BE330" s="2812"/>
      <c r="BF330" s="2812"/>
      <c r="BG330" s="2812"/>
      <c r="BH330" s="2812"/>
      <c r="BI330" s="2812"/>
      <c r="BJ330" s="2812"/>
      <c r="BK330" s="2812"/>
      <c r="BL330" s="2812"/>
      <c r="BM330" s="2812"/>
      <c r="BN330" s="2813"/>
      <c r="BO330" s="2811"/>
      <c r="BP330" s="2812"/>
      <c r="BQ330" s="2812"/>
      <c r="BR330" s="2812"/>
      <c r="BS330" s="2812"/>
      <c r="BT330" s="2812"/>
      <c r="BU330" s="2812"/>
      <c r="BV330" s="2812"/>
      <c r="BW330" s="2812"/>
      <c r="BX330" s="2812"/>
      <c r="BY330" s="2812"/>
      <c r="BZ330" s="2812"/>
      <c r="CA330" s="2812"/>
      <c r="CB330" s="2813"/>
      <c r="CC330" s="2814"/>
      <c r="CD330" s="2815"/>
      <c r="CE330" s="2815"/>
      <c r="CF330" s="2815"/>
      <c r="CG330" s="2815"/>
      <c r="CH330" s="2815"/>
      <c r="CI330" s="2815"/>
      <c r="CJ330" s="2815"/>
      <c r="CK330" s="2815"/>
      <c r="CL330" s="2815"/>
      <c r="CM330" s="2815"/>
      <c r="CN330" s="2816"/>
      <c r="CO330" s="520"/>
      <c r="CP330" s="498"/>
      <c r="CQ330" s="929"/>
      <c r="CR330" s="929"/>
      <c r="CS330" s="931"/>
      <c r="CT330" s="929"/>
      <c r="CU330" s="929"/>
      <c r="CV330" s="930"/>
      <c r="CW330" s="931"/>
      <c r="CX330" s="938"/>
      <c r="CY330" s="938"/>
      <c r="CZ330" s="939"/>
      <c r="DA330" s="940"/>
      <c r="DB330" s="938"/>
      <c r="DC330" s="938"/>
      <c r="DD330" s="939"/>
      <c r="DE330" s="940"/>
      <c r="DF330" s="938"/>
      <c r="DG330" s="938"/>
      <c r="DH330" s="939"/>
      <c r="DI330" s="940"/>
      <c r="DJ330" s="938"/>
      <c r="DK330" s="938"/>
      <c r="DL330" s="939"/>
      <c r="DM330" s="940"/>
      <c r="DN330" s="938"/>
      <c r="DO330" s="938"/>
      <c r="DP330" s="939"/>
      <c r="DQ330" s="2449"/>
      <c r="DR330" s="2450"/>
      <c r="DS330" s="2450"/>
      <c r="DT330" s="2450"/>
      <c r="DU330" s="2450"/>
      <c r="DV330" s="2450"/>
      <c r="DW330" s="2450"/>
      <c r="DX330" s="2451"/>
      <c r="DY330" s="482"/>
    </row>
    <row r="331" spans="3:129" ht="6.75" customHeight="1">
      <c r="C331" s="2811"/>
      <c r="D331" s="2812"/>
      <c r="E331" s="2812"/>
      <c r="F331" s="2812"/>
      <c r="G331" s="2812"/>
      <c r="H331" s="2812"/>
      <c r="I331" s="2812"/>
      <c r="J331" s="2812"/>
      <c r="K331" s="2812"/>
      <c r="L331" s="2812"/>
      <c r="M331" s="2812"/>
      <c r="N331" s="2812"/>
      <c r="O331" s="2812"/>
      <c r="P331" s="2812"/>
      <c r="Q331" s="2812"/>
      <c r="R331" s="2812"/>
      <c r="S331" s="2812"/>
      <c r="T331" s="2812"/>
      <c r="U331" s="2812"/>
      <c r="V331" s="2812"/>
      <c r="W331" s="2812"/>
      <c r="X331" s="2812"/>
      <c r="Y331" s="2812"/>
      <c r="Z331" s="2812"/>
      <c r="AA331" s="2812"/>
      <c r="AB331" s="2812"/>
      <c r="AC331" s="2812"/>
      <c r="AD331" s="2813"/>
      <c r="AE331" s="2811"/>
      <c r="AF331" s="2812"/>
      <c r="AG331" s="2812"/>
      <c r="AH331" s="2812"/>
      <c r="AI331" s="2812"/>
      <c r="AJ331" s="2812"/>
      <c r="AK331" s="2812"/>
      <c r="AL331" s="2812"/>
      <c r="AM331" s="2812"/>
      <c r="AN331" s="2812"/>
      <c r="AO331" s="2812"/>
      <c r="AP331" s="2812"/>
      <c r="AQ331" s="2812"/>
      <c r="AR331" s="2812"/>
      <c r="AS331" s="2812"/>
      <c r="AT331" s="2813"/>
      <c r="AU331" s="2811"/>
      <c r="AV331" s="2812"/>
      <c r="AW331" s="2812"/>
      <c r="AX331" s="2812"/>
      <c r="AY331" s="2812"/>
      <c r="AZ331" s="2812"/>
      <c r="BA331" s="2812"/>
      <c r="BB331" s="2813"/>
      <c r="BC331" s="2811"/>
      <c r="BD331" s="2812"/>
      <c r="BE331" s="2812"/>
      <c r="BF331" s="2812"/>
      <c r="BG331" s="2812"/>
      <c r="BH331" s="2812"/>
      <c r="BI331" s="2812"/>
      <c r="BJ331" s="2812"/>
      <c r="BK331" s="2812"/>
      <c r="BL331" s="2812"/>
      <c r="BM331" s="2812"/>
      <c r="BN331" s="2813"/>
      <c r="BO331" s="2811"/>
      <c r="BP331" s="2812"/>
      <c r="BQ331" s="2812"/>
      <c r="BR331" s="2812"/>
      <c r="BS331" s="2812"/>
      <c r="BT331" s="2812"/>
      <c r="BU331" s="2812"/>
      <c r="BV331" s="2812"/>
      <c r="BW331" s="2812"/>
      <c r="BX331" s="2812"/>
      <c r="BY331" s="2812"/>
      <c r="BZ331" s="2812"/>
      <c r="CA331" s="2812"/>
      <c r="CB331" s="2813"/>
      <c r="CC331" s="2814"/>
      <c r="CD331" s="2815"/>
      <c r="CE331" s="2815"/>
      <c r="CF331" s="2815"/>
      <c r="CG331" s="2815"/>
      <c r="CH331" s="2815"/>
      <c r="CI331" s="2815"/>
      <c r="CJ331" s="2815"/>
      <c r="CK331" s="2815"/>
      <c r="CL331" s="2815"/>
      <c r="CM331" s="2815"/>
      <c r="CN331" s="2816"/>
      <c r="CO331" s="481"/>
      <c r="CP331" s="482"/>
      <c r="CQ331" s="482"/>
      <c r="CR331" s="482"/>
      <c r="CS331" s="481"/>
      <c r="CT331" s="482"/>
      <c r="CU331" s="935"/>
      <c r="CV331" s="936"/>
      <c r="CW331" s="937"/>
      <c r="CX331" s="935"/>
      <c r="CY331" s="935"/>
      <c r="CZ331" s="936"/>
      <c r="DA331" s="937"/>
      <c r="DB331" s="935"/>
      <c r="DC331" s="935"/>
      <c r="DD331" s="936"/>
      <c r="DE331" s="937"/>
      <c r="DF331" s="935"/>
      <c r="DG331" s="935"/>
      <c r="DH331" s="936"/>
      <c r="DI331" s="937"/>
      <c r="DJ331" s="935"/>
      <c r="DK331" s="935"/>
      <c r="DL331" s="936"/>
      <c r="DM331" s="937"/>
      <c r="DN331" s="935"/>
      <c r="DO331" s="935"/>
      <c r="DP331" s="936"/>
      <c r="DQ331" s="2449"/>
      <c r="DR331" s="2450"/>
      <c r="DS331" s="2450"/>
      <c r="DT331" s="2450"/>
      <c r="DU331" s="2450"/>
      <c r="DV331" s="2450"/>
      <c r="DW331" s="2450"/>
      <c r="DX331" s="2451"/>
      <c r="DY331" s="482"/>
    </row>
    <row r="332" spans="3:129" ht="6.75" customHeight="1">
      <c r="C332" s="2811"/>
      <c r="D332" s="2812"/>
      <c r="E332" s="2812"/>
      <c r="F332" s="2812"/>
      <c r="G332" s="2812"/>
      <c r="H332" s="2812"/>
      <c r="I332" s="2812"/>
      <c r="J332" s="2812"/>
      <c r="K332" s="2812"/>
      <c r="L332" s="2812"/>
      <c r="M332" s="2812"/>
      <c r="N332" s="2812"/>
      <c r="O332" s="2812"/>
      <c r="P332" s="2812"/>
      <c r="Q332" s="2812"/>
      <c r="R332" s="2812"/>
      <c r="S332" s="2812"/>
      <c r="T332" s="2812"/>
      <c r="U332" s="2812"/>
      <c r="V332" s="2812"/>
      <c r="W332" s="2812"/>
      <c r="X332" s="2812"/>
      <c r="Y332" s="2812"/>
      <c r="Z332" s="2812"/>
      <c r="AA332" s="2812"/>
      <c r="AB332" s="2812"/>
      <c r="AC332" s="2812"/>
      <c r="AD332" s="2813"/>
      <c r="AE332" s="2811"/>
      <c r="AF332" s="2812"/>
      <c r="AG332" s="2812"/>
      <c r="AH332" s="2812"/>
      <c r="AI332" s="2812"/>
      <c r="AJ332" s="2812"/>
      <c r="AK332" s="2812"/>
      <c r="AL332" s="2812"/>
      <c r="AM332" s="2812"/>
      <c r="AN332" s="2812"/>
      <c r="AO332" s="2812"/>
      <c r="AP332" s="2812"/>
      <c r="AQ332" s="2812"/>
      <c r="AR332" s="2812"/>
      <c r="AS332" s="2812"/>
      <c r="AT332" s="2813"/>
      <c r="AU332" s="2811"/>
      <c r="AV332" s="2812"/>
      <c r="AW332" s="2812"/>
      <c r="AX332" s="2812"/>
      <c r="AY332" s="2812"/>
      <c r="AZ332" s="2812"/>
      <c r="BA332" s="2812"/>
      <c r="BB332" s="2813"/>
      <c r="BC332" s="2811"/>
      <c r="BD332" s="2812"/>
      <c r="BE332" s="2812"/>
      <c r="BF332" s="2812"/>
      <c r="BG332" s="2812"/>
      <c r="BH332" s="2812"/>
      <c r="BI332" s="2812"/>
      <c r="BJ332" s="2812"/>
      <c r="BK332" s="2812"/>
      <c r="BL332" s="2812"/>
      <c r="BM332" s="2812"/>
      <c r="BN332" s="2813"/>
      <c r="BO332" s="2811"/>
      <c r="BP332" s="2812"/>
      <c r="BQ332" s="2812"/>
      <c r="BR332" s="2812"/>
      <c r="BS332" s="2812"/>
      <c r="BT332" s="2812"/>
      <c r="BU332" s="2812"/>
      <c r="BV332" s="2812"/>
      <c r="BW332" s="2812"/>
      <c r="BX332" s="2812"/>
      <c r="BY332" s="2812"/>
      <c r="BZ332" s="2812"/>
      <c r="CA332" s="2812"/>
      <c r="CB332" s="2813"/>
      <c r="CC332" s="2814"/>
      <c r="CD332" s="2815"/>
      <c r="CE332" s="2815"/>
      <c r="CF332" s="2815"/>
      <c r="CG332" s="2815"/>
      <c r="CH332" s="2815"/>
      <c r="CI332" s="2815"/>
      <c r="CJ332" s="2815"/>
      <c r="CK332" s="2815"/>
      <c r="CL332" s="2815"/>
      <c r="CM332" s="2815"/>
      <c r="CN332" s="2816"/>
      <c r="CO332" s="481"/>
      <c r="CP332" s="482"/>
      <c r="CQ332" s="482"/>
      <c r="CR332" s="482"/>
      <c r="CS332" s="481"/>
      <c r="CT332" s="482"/>
      <c r="CU332" s="935"/>
      <c r="CV332" s="936"/>
      <c r="CW332" s="937"/>
      <c r="CX332" s="935"/>
      <c r="CY332" s="935"/>
      <c r="CZ332" s="936"/>
      <c r="DA332" s="937"/>
      <c r="DB332" s="935"/>
      <c r="DC332" s="935"/>
      <c r="DD332" s="936"/>
      <c r="DE332" s="937"/>
      <c r="DF332" s="935"/>
      <c r="DG332" s="935"/>
      <c r="DH332" s="936"/>
      <c r="DI332" s="937"/>
      <c r="DJ332" s="935"/>
      <c r="DK332" s="935"/>
      <c r="DL332" s="936"/>
      <c r="DM332" s="937"/>
      <c r="DN332" s="935"/>
      <c r="DO332" s="935"/>
      <c r="DP332" s="936"/>
      <c r="DQ332" s="2449"/>
      <c r="DR332" s="2450"/>
      <c r="DS332" s="2450"/>
      <c r="DT332" s="2450"/>
      <c r="DU332" s="2450"/>
      <c r="DV332" s="2450"/>
      <c r="DW332" s="2450"/>
      <c r="DX332" s="2451"/>
      <c r="DY332" s="482"/>
    </row>
    <row r="333" spans="3:129" ht="6.75" customHeight="1">
      <c r="C333" s="2770"/>
      <c r="D333" s="2771"/>
      <c r="E333" s="2771"/>
      <c r="F333" s="2771"/>
      <c r="G333" s="2771"/>
      <c r="H333" s="2771"/>
      <c r="I333" s="2771"/>
      <c r="J333" s="2771"/>
      <c r="K333" s="2771"/>
      <c r="L333" s="2771"/>
      <c r="M333" s="2771"/>
      <c r="N333" s="2771"/>
      <c r="O333" s="2771"/>
      <c r="P333" s="2771"/>
      <c r="Q333" s="2771"/>
      <c r="R333" s="2771"/>
      <c r="S333" s="2771"/>
      <c r="T333" s="2771"/>
      <c r="U333" s="2771"/>
      <c r="V333" s="2771"/>
      <c r="W333" s="2771"/>
      <c r="X333" s="2771"/>
      <c r="Y333" s="2771"/>
      <c r="Z333" s="2771"/>
      <c r="AA333" s="2771"/>
      <c r="AB333" s="2771"/>
      <c r="AC333" s="2771"/>
      <c r="AD333" s="2772"/>
      <c r="AE333" s="2770"/>
      <c r="AF333" s="2771"/>
      <c r="AG333" s="2771"/>
      <c r="AH333" s="2771"/>
      <c r="AI333" s="2771"/>
      <c r="AJ333" s="2771"/>
      <c r="AK333" s="2771"/>
      <c r="AL333" s="2771"/>
      <c r="AM333" s="2771"/>
      <c r="AN333" s="2771"/>
      <c r="AO333" s="2771"/>
      <c r="AP333" s="2771"/>
      <c r="AQ333" s="2771"/>
      <c r="AR333" s="2771"/>
      <c r="AS333" s="2771"/>
      <c r="AT333" s="2772"/>
      <c r="AU333" s="2770"/>
      <c r="AV333" s="2771"/>
      <c r="AW333" s="2771"/>
      <c r="AX333" s="2771"/>
      <c r="AY333" s="2771"/>
      <c r="AZ333" s="2771"/>
      <c r="BA333" s="2771"/>
      <c r="BB333" s="2772"/>
      <c r="BC333" s="2770"/>
      <c r="BD333" s="2771"/>
      <c r="BE333" s="2771"/>
      <c r="BF333" s="2771"/>
      <c r="BG333" s="2771"/>
      <c r="BH333" s="2771"/>
      <c r="BI333" s="2771"/>
      <c r="BJ333" s="2771"/>
      <c r="BK333" s="2771"/>
      <c r="BL333" s="2771"/>
      <c r="BM333" s="2771"/>
      <c r="BN333" s="2772"/>
      <c r="BO333" s="2770"/>
      <c r="BP333" s="2771"/>
      <c r="BQ333" s="2771"/>
      <c r="BR333" s="2771"/>
      <c r="BS333" s="2771"/>
      <c r="BT333" s="2771"/>
      <c r="BU333" s="2771"/>
      <c r="BV333" s="2771"/>
      <c r="BW333" s="2771"/>
      <c r="BX333" s="2771"/>
      <c r="BY333" s="2771"/>
      <c r="BZ333" s="2771"/>
      <c r="CA333" s="2771"/>
      <c r="CB333" s="2772"/>
      <c r="CC333" s="2817"/>
      <c r="CD333" s="2818"/>
      <c r="CE333" s="2818"/>
      <c r="CF333" s="2818"/>
      <c r="CG333" s="2818"/>
      <c r="CH333" s="2818"/>
      <c r="CI333" s="2818"/>
      <c r="CJ333" s="2818"/>
      <c r="CK333" s="2818"/>
      <c r="CL333" s="2818"/>
      <c r="CM333" s="2818"/>
      <c r="CN333" s="2819"/>
      <c r="CO333" s="517"/>
      <c r="CP333" s="486"/>
      <c r="CQ333" s="486"/>
      <c r="CR333" s="486"/>
      <c r="CS333" s="517"/>
      <c r="CT333" s="486"/>
      <c r="CU333" s="941"/>
      <c r="CV333" s="942"/>
      <c r="CW333" s="943"/>
      <c r="CX333" s="941"/>
      <c r="CY333" s="941"/>
      <c r="CZ333" s="942"/>
      <c r="DA333" s="943"/>
      <c r="DB333" s="941"/>
      <c r="DC333" s="941"/>
      <c r="DD333" s="942"/>
      <c r="DE333" s="943"/>
      <c r="DF333" s="941"/>
      <c r="DG333" s="941"/>
      <c r="DH333" s="942"/>
      <c r="DI333" s="943"/>
      <c r="DJ333" s="941"/>
      <c r="DK333" s="941"/>
      <c r="DL333" s="942"/>
      <c r="DM333" s="943"/>
      <c r="DN333" s="941"/>
      <c r="DO333" s="941"/>
      <c r="DP333" s="942"/>
      <c r="DQ333" s="2452"/>
      <c r="DR333" s="2453"/>
      <c r="DS333" s="2453"/>
      <c r="DT333" s="2453"/>
      <c r="DU333" s="2453"/>
      <c r="DV333" s="2453"/>
      <c r="DW333" s="2453"/>
      <c r="DX333" s="2454"/>
      <c r="DY333" s="482"/>
    </row>
    <row r="334" spans="3:129" ht="6.75" customHeight="1">
      <c r="C334" s="2767" t="s">
        <v>1827</v>
      </c>
      <c r="D334" s="2768"/>
      <c r="E334" s="2768"/>
      <c r="F334" s="2768"/>
      <c r="G334" s="2768"/>
      <c r="H334" s="2768"/>
      <c r="I334" s="2768"/>
      <c r="J334" s="2768"/>
      <c r="K334" s="2768"/>
      <c r="L334" s="2768"/>
      <c r="M334" s="2768"/>
      <c r="N334" s="2768"/>
      <c r="O334" s="2768"/>
      <c r="P334" s="2768"/>
      <c r="Q334" s="2768"/>
      <c r="R334" s="2768"/>
      <c r="S334" s="2768"/>
      <c r="T334" s="2768"/>
      <c r="U334" s="2768"/>
      <c r="V334" s="2768"/>
      <c r="W334" s="2768"/>
      <c r="X334" s="2768"/>
      <c r="Y334" s="2768"/>
      <c r="Z334" s="2768"/>
      <c r="AA334" s="2768"/>
      <c r="AB334" s="2768"/>
      <c r="AC334" s="2768"/>
      <c r="AD334" s="2769"/>
      <c r="AE334" s="2767" t="s">
        <v>1828</v>
      </c>
      <c r="AF334" s="2768"/>
      <c r="AG334" s="2768"/>
      <c r="AH334" s="2768"/>
      <c r="AI334" s="2768"/>
      <c r="AJ334" s="2768"/>
      <c r="AK334" s="2768"/>
      <c r="AL334" s="2768"/>
      <c r="AM334" s="2768"/>
      <c r="AN334" s="2768"/>
      <c r="AO334" s="2768"/>
      <c r="AP334" s="2768"/>
      <c r="AQ334" s="2768"/>
      <c r="AR334" s="2768"/>
      <c r="AS334" s="2768"/>
      <c r="AT334" s="2769"/>
      <c r="AU334" s="2767" t="s">
        <v>1829</v>
      </c>
      <c r="AV334" s="2768"/>
      <c r="AW334" s="2768"/>
      <c r="AX334" s="2768"/>
      <c r="AY334" s="2768"/>
      <c r="AZ334" s="2768"/>
      <c r="BA334" s="2768"/>
      <c r="BB334" s="2769"/>
      <c r="BC334" s="2767" t="s">
        <v>1830</v>
      </c>
      <c r="BD334" s="2768"/>
      <c r="BE334" s="2768"/>
      <c r="BF334" s="2768"/>
      <c r="BG334" s="2768"/>
      <c r="BH334" s="2768"/>
      <c r="BI334" s="2768"/>
      <c r="BJ334" s="2768"/>
      <c r="BK334" s="2768"/>
      <c r="BL334" s="2768"/>
      <c r="BM334" s="2768"/>
      <c r="BN334" s="2769"/>
      <c r="BO334" s="2767" t="s">
        <v>1828</v>
      </c>
      <c r="BP334" s="2768"/>
      <c r="BQ334" s="2768"/>
      <c r="BR334" s="2768"/>
      <c r="BS334" s="2768"/>
      <c r="BT334" s="2768"/>
      <c r="BU334" s="2768"/>
      <c r="BV334" s="2768"/>
      <c r="BW334" s="2768"/>
      <c r="BX334" s="2768"/>
      <c r="BY334" s="2768"/>
      <c r="BZ334" s="2768"/>
      <c r="CA334" s="2768"/>
      <c r="CB334" s="2769"/>
      <c r="CC334" s="2820" t="s">
        <v>1832</v>
      </c>
      <c r="CD334" s="2821"/>
      <c r="CE334" s="2821"/>
      <c r="CF334" s="2821"/>
      <c r="CG334" s="2821"/>
      <c r="CH334" s="2821"/>
      <c r="CI334" s="2821"/>
      <c r="CJ334" s="2821"/>
      <c r="CK334" s="2821"/>
      <c r="CL334" s="2821"/>
      <c r="CM334" s="2821"/>
      <c r="CN334" s="2822"/>
      <c r="CO334" s="478"/>
      <c r="CP334" s="479"/>
      <c r="CQ334" s="479"/>
      <c r="CR334" s="479"/>
      <c r="CS334" s="478"/>
      <c r="CT334" s="479"/>
      <c r="CU334" s="944"/>
      <c r="CV334" s="945"/>
      <c r="CW334" s="946"/>
      <c r="CX334" s="944"/>
      <c r="CY334" s="944"/>
      <c r="CZ334" s="945"/>
      <c r="DA334" s="946"/>
      <c r="DB334" s="944"/>
      <c r="DC334" s="944"/>
      <c r="DD334" s="945"/>
      <c r="DE334" s="946"/>
      <c r="DF334" s="944"/>
      <c r="DG334" s="944"/>
      <c r="DH334" s="945"/>
      <c r="DI334" s="946"/>
      <c r="DJ334" s="944"/>
      <c r="DK334" s="944"/>
      <c r="DL334" s="945"/>
      <c r="DM334" s="946"/>
      <c r="DN334" s="944"/>
      <c r="DO334" s="944"/>
      <c r="DP334" s="945"/>
      <c r="DQ334" s="2446"/>
      <c r="DR334" s="2447"/>
      <c r="DS334" s="2447"/>
      <c r="DT334" s="2447"/>
      <c r="DU334" s="2447"/>
      <c r="DV334" s="2447"/>
      <c r="DW334" s="2447"/>
      <c r="DX334" s="2448"/>
      <c r="DY334" s="482"/>
    </row>
    <row r="335" spans="3:129" ht="6.75" customHeight="1">
      <c r="C335" s="2811"/>
      <c r="D335" s="2812"/>
      <c r="E335" s="2812"/>
      <c r="F335" s="2812"/>
      <c r="G335" s="2812"/>
      <c r="H335" s="2812"/>
      <c r="I335" s="2812"/>
      <c r="J335" s="2812"/>
      <c r="K335" s="2812"/>
      <c r="L335" s="2812"/>
      <c r="M335" s="2812"/>
      <c r="N335" s="2812"/>
      <c r="O335" s="2812"/>
      <c r="P335" s="2812"/>
      <c r="Q335" s="2812"/>
      <c r="R335" s="2812"/>
      <c r="S335" s="2812"/>
      <c r="T335" s="2812"/>
      <c r="U335" s="2812"/>
      <c r="V335" s="2812"/>
      <c r="W335" s="2812"/>
      <c r="X335" s="2812"/>
      <c r="Y335" s="2812"/>
      <c r="Z335" s="2812"/>
      <c r="AA335" s="2812"/>
      <c r="AB335" s="2812"/>
      <c r="AC335" s="2812"/>
      <c r="AD335" s="2813"/>
      <c r="AE335" s="2811"/>
      <c r="AF335" s="2812"/>
      <c r="AG335" s="2812"/>
      <c r="AH335" s="2812"/>
      <c r="AI335" s="2812"/>
      <c r="AJ335" s="2812"/>
      <c r="AK335" s="2812"/>
      <c r="AL335" s="2812"/>
      <c r="AM335" s="2812"/>
      <c r="AN335" s="2812"/>
      <c r="AO335" s="2812"/>
      <c r="AP335" s="2812"/>
      <c r="AQ335" s="2812"/>
      <c r="AR335" s="2812"/>
      <c r="AS335" s="2812"/>
      <c r="AT335" s="2813"/>
      <c r="AU335" s="2811"/>
      <c r="AV335" s="2812"/>
      <c r="AW335" s="2812"/>
      <c r="AX335" s="2812"/>
      <c r="AY335" s="2812"/>
      <c r="AZ335" s="2812"/>
      <c r="BA335" s="2812"/>
      <c r="BB335" s="2813"/>
      <c r="BC335" s="2811"/>
      <c r="BD335" s="2812"/>
      <c r="BE335" s="2812"/>
      <c r="BF335" s="2812"/>
      <c r="BG335" s="2812"/>
      <c r="BH335" s="2812"/>
      <c r="BI335" s="2812"/>
      <c r="BJ335" s="2812"/>
      <c r="BK335" s="2812"/>
      <c r="BL335" s="2812"/>
      <c r="BM335" s="2812"/>
      <c r="BN335" s="2813"/>
      <c r="BO335" s="2811"/>
      <c r="BP335" s="2812"/>
      <c r="BQ335" s="2812"/>
      <c r="BR335" s="2812"/>
      <c r="BS335" s="2812"/>
      <c r="BT335" s="2812"/>
      <c r="BU335" s="2812"/>
      <c r="BV335" s="2812"/>
      <c r="BW335" s="2812"/>
      <c r="BX335" s="2812"/>
      <c r="BY335" s="2812"/>
      <c r="BZ335" s="2812"/>
      <c r="CA335" s="2812"/>
      <c r="CB335" s="2813"/>
      <c r="CC335" s="2814"/>
      <c r="CD335" s="2815"/>
      <c r="CE335" s="2815"/>
      <c r="CF335" s="2815"/>
      <c r="CG335" s="2815"/>
      <c r="CH335" s="2815"/>
      <c r="CI335" s="2815"/>
      <c r="CJ335" s="2815"/>
      <c r="CK335" s="2815"/>
      <c r="CL335" s="2815"/>
      <c r="CM335" s="2815"/>
      <c r="CN335" s="2816"/>
      <c r="CO335" s="481"/>
      <c r="CP335" s="482"/>
      <c r="CQ335" s="482"/>
      <c r="CR335" s="482"/>
      <c r="CS335" s="481"/>
      <c r="CT335" s="482"/>
      <c r="CU335" s="935"/>
      <c r="CV335" s="936"/>
      <c r="CW335" s="937"/>
      <c r="CX335" s="935"/>
      <c r="CY335" s="935"/>
      <c r="CZ335" s="936"/>
      <c r="DA335" s="937"/>
      <c r="DB335" s="935"/>
      <c r="DC335" s="935"/>
      <c r="DD335" s="936"/>
      <c r="DE335" s="937"/>
      <c r="DF335" s="935"/>
      <c r="DG335" s="935"/>
      <c r="DH335" s="936"/>
      <c r="DI335" s="937"/>
      <c r="DJ335" s="935"/>
      <c r="DK335" s="935"/>
      <c r="DL335" s="936"/>
      <c r="DM335" s="937"/>
      <c r="DN335" s="935"/>
      <c r="DO335" s="935"/>
      <c r="DP335" s="936"/>
      <c r="DQ335" s="2449"/>
      <c r="DR335" s="2450"/>
      <c r="DS335" s="2450"/>
      <c r="DT335" s="2450"/>
      <c r="DU335" s="2450"/>
      <c r="DV335" s="2450"/>
      <c r="DW335" s="2450"/>
      <c r="DX335" s="2451"/>
      <c r="DY335" s="482"/>
    </row>
    <row r="336" spans="3:129" ht="6.75" customHeight="1">
      <c r="C336" s="2811"/>
      <c r="D336" s="2812"/>
      <c r="E336" s="2812"/>
      <c r="F336" s="2812"/>
      <c r="G336" s="2812"/>
      <c r="H336" s="2812"/>
      <c r="I336" s="2812"/>
      <c r="J336" s="2812"/>
      <c r="K336" s="2812"/>
      <c r="L336" s="2812"/>
      <c r="M336" s="2812"/>
      <c r="N336" s="2812"/>
      <c r="O336" s="2812"/>
      <c r="P336" s="2812"/>
      <c r="Q336" s="2812"/>
      <c r="R336" s="2812"/>
      <c r="S336" s="2812"/>
      <c r="T336" s="2812"/>
      <c r="U336" s="2812"/>
      <c r="V336" s="2812"/>
      <c r="W336" s="2812"/>
      <c r="X336" s="2812"/>
      <c r="Y336" s="2812"/>
      <c r="Z336" s="2812"/>
      <c r="AA336" s="2812"/>
      <c r="AB336" s="2812"/>
      <c r="AC336" s="2812"/>
      <c r="AD336" s="2813"/>
      <c r="AE336" s="2811"/>
      <c r="AF336" s="2812"/>
      <c r="AG336" s="2812"/>
      <c r="AH336" s="2812"/>
      <c r="AI336" s="2812"/>
      <c r="AJ336" s="2812"/>
      <c r="AK336" s="2812"/>
      <c r="AL336" s="2812"/>
      <c r="AM336" s="2812"/>
      <c r="AN336" s="2812"/>
      <c r="AO336" s="2812"/>
      <c r="AP336" s="2812"/>
      <c r="AQ336" s="2812"/>
      <c r="AR336" s="2812"/>
      <c r="AS336" s="2812"/>
      <c r="AT336" s="2813"/>
      <c r="AU336" s="2811"/>
      <c r="AV336" s="2812"/>
      <c r="AW336" s="2812"/>
      <c r="AX336" s="2812"/>
      <c r="AY336" s="2812"/>
      <c r="AZ336" s="2812"/>
      <c r="BA336" s="2812"/>
      <c r="BB336" s="2813"/>
      <c r="BC336" s="2811"/>
      <c r="BD336" s="2812"/>
      <c r="BE336" s="2812"/>
      <c r="BF336" s="2812"/>
      <c r="BG336" s="2812"/>
      <c r="BH336" s="2812"/>
      <c r="BI336" s="2812"/>
      <c r="BJ336" s="2812"/>
      <c r="BK336" s="2812"/>
      <c r="BL336" s="2812"/>
      <c r="BM336" s="2812"/>
      <c r="BN336" s="2813"/>
      <c r="BO336" s="2811"/>
      <c r="BP336" s="2812"/>
      <c r="BQ336" s="2812"/>
      <c r="BR336" s="2812"/>
      <c r="BS336" s="2812"/>
      <c r="BT336" s="2812"/>
      <c r="BU336" s="2812"/>
      <c r="BV336" s="2812"/>
      <c r="BW336" s="2812"/>
      <c r="BX336" s="2812"/>
      <c r="BY336" s="2812"/>
      <c r="BZ336" s="2812"/>
      <c r="CA336" s="2812"/>
      <c r="CB336" s="2813"/>
      <c r="CC336" s="2814"/>
      <c r="CD336" s="2815"/>
      <c r="CE336" s="2815"/>
      <c r="CF336" s="2815"/>
      <c r="CG336" s="2815"/>
      <c r="CH336" s="2815"/>
      <c r="CI336" s="2815"/>
      <c r="CJ336" s="2815"/>
      <c r="CK336" s="2815"/>
      <c r="CL336" s="2815"/>
      <c r="CM336" s="2815"/>
      <c r="CN336" s="2816"/>
      <c r="CO336" s="519"/>
      <c r="CP336" s="492"/>
      <c r="CQ336" s="492"/>
      <c r="CR336" s="492"/>
      <c r="CS336" s="519"/>
      <c r="CT336" s="492"/>
      <c r="CU336" s="932"/>
      <c r="CV336" s="950"/>
      <c r="CW336" s="951"/>
      <c r="CX336" s="952"/>
      <c r="CY336" s="952"/>
      <c r="CZ336" s="950"/>
      <c r="DA336" s="951"/>
      <c r="DB336" s="952"/>
      <c r="DC336" s="932"/>
      <c r="DD336" s="933"/>
      <c r="DE336" s="934"/>
      <c r="DF336" s="932"/>
      <c r="DG336" s="932"/>
      <c r="DH336" s="933"/>
      <c r="DI336" s="934"/>
      <c r="DJ336" s="932"/>
      <c r="DK336" s="932"/>
      <c r="DL336" s="933"/>
      <c r="DM336" s="934"/>
      <c r="DN336" s="932"/>
      <c r="DO336" s="932"/>
      <c r="DP336" s="933"/>
      <c r="DQ336" s="2449"/>
      <c r="DR336" s="2450"/>
      <c r="DS336" s="2450"/>
      <c r="DT336" s="2450"/>
      <c r="DU336" s="2450"/>
      <c r="DV336" s="2450"/>
      <c r="DW336" s="2450"/>
      <c r="DX336" s="2451"/>
      <c r="DY336" s="482"/>
    </row>
    <row r="337" spans="3:129" ht="6.75" customHeight="1">
      <c r="C337" s="2811"/>
      <c r="D337" s="2812"/>
      <c r="E337" s="2812"/>
      <c r="F337" s="2812"/>
      <c r="G337" s="2812"/>
      <c r="H337" s="2812"/>
      <c r="I337" s="2812"/>
      <c r="J337" s="2812"/>
      <c r="K337" s="2812"/>
      <c r="L337" s="2812"/>
      <c r="M337" s="2812"/>
      <c r="N337" s="2812"/>
      <c r="O337" s="2812"/>
      <c r="P337" s="2812"/>
      <c r="Q337" s="2812"/>
      <c r="R337" s="2812"/>
      <c r="S337" s="2812"/>
      <c r="T337" s="2812"/>
      <c r="U337" s="2812"/>
      <c r="V337" s="2812"/>
      <c r="W337" s="2812"/>
      <c r="X337" s="2812"/>
      <c r="Y337" s="2812"/>
      <c r="Z337" s="2812"/>
      <c r="AA337" s="2812"/>
      <c r="AB337" s="2812"/>
      <c r="AC337" s="2812"/>
      <c r="AD337" s="2813"/>
      <c r="AE337" s="2811"/>
      <c r="AF337" s="2812"/>
      <c r="AG337" s="2812"/>
      <c r="AH337" s="2812"/>
      <c r="AI337" s="2812"/>
      <c r="AJ337" s="2812"/>
      <c r="AK337" s="2812"/>
      <c r="AL337" s="2812"/>
      <c r="AM337" s="2812"/>
      <c r="AN337" s="2812"/>
      <c r="AO337" s="2812"/>
      <c r="AP337" s="2812"/>
      <c r="AQ337" s="2812"/>
      <c r="AR337" s="2812"/>
      <c r="AS337" s="2812"/>
      <c r="AT337" s="2813"/>
      <c r="AU337" s="2811"/>
      <c r="AV337" s="2812"/>
      <c r="AW337" s="2812"/>
      <c r="AX337" s="2812"/>
      <c r="AY337" s="2812"/>
      <c r="AZ337" s="2812"/>
      <c r="BA337" s="2812"/>
      <c r="BB337" s="2813"/>
      <c r="BC337" s="2811"/>
      <c r="BD337" s="2812"/>
      <c r="BE337" s="2812"/>
      <c r="BF337" s="2812"/>
      <c r="BG337" s="2812"/>
      <c r="BH337" s="2812"/>
      <c r="BI337" s="2812"/>
      <c r="BJ337" s="2812"/>
      <c r="BK337" s="2812"/>
      <c r="BL337" s="2812"/>
      <c r="BM337" s="2812"/>
      <c r="BN337" s="2813"/>
      <c r="BO337" s="2811"/>
      <c r="BP337" s="2812"/>
      <c r="BQ337" s="2812"/>
      <c r="BR337" s="2812"/>
      <c r="BS337" s="2812"/>
      <c r="BT337" s="2812"/>
      <c r="BU337" s="2812"/>
      <c r="BV337" s="2812"/>
      <c r="BW337" s="2812"/>
      <c r="BX337" s="2812"/>
      <c r="BY337" s="2812"/>
      <c r="BZ337" s="2812"/>
      <c r="CA337" s="2812"/>
      <c r="CB337" s="2813"/>
      <c r="CC337" s="2814"/>
      <c r="CD337" s="2815"/>
      <c r="CE337" s="2815"/>
      <c r="CF337" s="2815"/>
      <c r="CG337" s="2815"/>
      <c r="CH337" s="2815"/>
      <c r="CI337" s="2815"/>
      <c r="CJ337" s="2815"/>
      <c r="CK337" s="2815"/>
      <c r="CL337" s="2815"/>
      <c r="CM337" s="2815"/>
      <c r="CN337" s="2816"/>
      <c r="CO337" s="481"/>
      <c r="CP337" s="482"/>
      <c r="CQ337" s="482"/>
      <c r="CR337" s="482"/>
      <c r="CS337" s="481"/>
      <c r="CT337" s="482"/>
      <c r="CU337" s="935"/>
      <c r="CV337" s="936"/>
      <c r="CW337" s="937"/>
      <c r="CX337" s="935"/>
      <c r="CY337" s="935"/>
      <c r="CZ337" s="936"/>
      <c r="DA337" s="937"/>
      <c r="DB337" s="935"/>
      <c r="DC337" s="935"/>
      <c r="DD337" s="936"/>
      <c r="DE337" s="937"/>
      <c r="DF337" s="935"/>
      <c r="DG337" s="935"/>
      <c r="DH337" s="936"/>
      <c r="DI337" s="937"/>
      <c r="DJ337" s="935"/>
      <c r="DK337" s="935"/>
      <c r="DL337" s="936"/>
      <c r="DM337" s="937"/>
      <c r="DN337" s="935"/>
      <c r="DO337" s="935"/>
      <c r="DP337" s="936"/>
      <c r="DQ337" s="2449"/>
      <c r="DR337" s="2450"/>
      <c r="DS337" s="2450"/>
      <c r="DT337" s="2450"/>
      <c r="DU337" s="2450"/>
      <c r="DV337" s="2450"/>
      <c r="DW337" s="2450"/>
      <c r="DX337" s="2451"/>
      <c r="DY337" s="482"/>
    </row>
    <row r="338" spans="3:129" ht="6.75" customHeight="1">
      <c r="C338" s="2811"/>
      <c r="D338" s="2812"/>
      <c r="E338" s="2812"/>
      <c r="F338" s="2812"/>
      <c r="G338" s="2812"/>
      <c r="H338" s="2812"/>
      <c r="I338" s="2812"/>
      <c r="J338" s="2812"/>
      <c r="K338" s="2812"/>
      <c r="L338" s="2812"/>
      <c r="M338" s="2812"/>
      <c r="N338" s="2812"/>
      <c r="O338" s="2812"/>
      <c r="P338" s="2812"/>
      <c r="Q338" s="2812"/>
      <c r="R338" s="2812"/>
      <c r="S338" s="2812"/>
      <c r="T338" s="2812"/>
      <c r="U338" s="2812"/>
      <c r="V338" s="2812"/>
      <c r="W338" s="2812"/>
      <c r="X338" s="2812"/>
      <c r="Y338" s="2812"/>
      <c r="Z338" s="2812"/>
      <c r="AA338" s="2812"/>
      <c r="AB338" s="2812"/>
      <c r="AC338" s="2812"/>
      <c r="AD338" s="2813"/>
      <c r="AE338" s="2811"/>
      <c r="AF338" s="2812"/>
      <c r="AG338" s="2812"/>
      <c r="AH338" s="2812"/>
      <c r="AI338" s="2812"/>
      <c r="AJ338" s="2812"/>
      <c r="AK338" s="2812"/>
      <c r="AL338" s="2812"/>
      <c r="AM338" s="2812"/>
      <c r="AN338" s="2812"/>
      <c r="AO338" s="2812"/>
      <c r="AP338" s="2812"/>
      <c r="AQ338" s="2812"/>
      <c r="AR338" s="2812"/>
      <c r="AS338" s="2812"/>
      <c r="AT338" s="2813"/>
      <c r="AU338" s="2811"/>
      <c r="AV338" s="2812"/>
      <c r="AW338" s="2812"/>
      <c r="AX338" s="2812"/>
      <c r="AY338" s="2812"/>
      <c r="AZ338" s="2812"/>
      <c r="BA338" s="2812"/>
      <c r="BB338" s="2813"/>
      <c r="BC338" s="2811"/>
      <c r="BD338" s="2812"/>
      <c r="BE338" s="2812"/>
      <c r="BF338" s="2812"/>
      <c r="BG338" s="2812"/>
      <c r="BH338" s="2812"/>
      <c r="BI338" s="2812"/>
      <c r="BJ338" s="2812"/>
      <c r="BK338" s="2812"/>
      <c r="BL338" s="2812"/>
      <c r="BM338" s="2812"/>
      <c r="BN338" s="2813"/>
      <c r="BO338" s="2811"/>
      <c r="BP338" s="2812"/>
      <c r="BQ338" s="2812"/>
      <c r="BR338" s="2812"/>
      <c r="BS338" s="2812"/>
      <c r="BT338" s="2812"/>
      <c r="BU338" s="2812"/>
      <c r="BV338" s="2812"/>
      <c r="BW338" s="2812"/>
      <c r="BX338" s="2812"/>
      <c r="BY338" s="2812"/>
      <c r="BZ338" s="2812"/>
      <c r="CA338" s="2812"/>
      <c r="CB338" s="2813"/>
      <c r="CC338" s="2814"/>
      <c r="CD338" s="2815"/>
      <c r="CE338" s="2815"/>
      <c r="CF338" s="2815"/>
      <c r="CG338" s="2815"/>
      <c r="CH338" s="2815"/>
      <c r="CI338" s="2815"/>
      <c r="CJ338" s="2815"/>
      <c r="CK338" s="2815"/>
      <c r="CL338" s="2815"/>
      <c r="CM338" s="2815"/>
      <c r="CN338" s="2816"/>
      <c r="CO338" s="520"/>
      <c r="CP338" s="498"/>
      <c r="CQ338" s="498"/>
      <c r="CR338" s="498"/>
      <c r="CS338" s="520"/>
      <c r="CT338" s="498"/>
      <c r="CU338" s="929"/>
      <c r="CV338" s="930"/>
      <c r="CW338" s="931"/>
      <c r="CX338" s="929"/>
      <c r="CY338" s="929"/>
      <c r="CZ338" s="930"/>
      <c r="DA338" s="931"/>
      <c r="DB338" s="938"/>
      <c r="DC338" s="938"/>
      <c r="DD338" s="939"/>
      <c r="DE338" s="940"/>
      <c r="DF338" s="938"/>
      <c r="DG338" s="938"/>
      <c r="DH338" s="939"/>
      <c r="DI338" s="940"/>
      <c r="DJ338" s="938"/>
      <c r="DK338" s="938"/>
      <c r="DL338" s="939"/>
      <c r="DM338" s="940"/>
      <c r="DN338" s="938"/>
      <c r="DO338" s="938"/>
      <c r="DP338" s="939"/>
      <c r="DQ338" s="2449"/>
      <c r="DR338" s="2450"/>
      <c r="DS338" s="2450"/>
      <c r="DT338" s="2450"/>
      <c r="DU338" s="2450"/>
      <c r="DV338" s="2450"/>
      <c r="DW338" s="2450"/>
      <c r="DX338" s="2451"/>
      <c r="DY338" s="482"/>
    </row>
    <row r="339" spans="3:129" ht="6.75" customHeight="1">
      <c r="C339" s="2811"/>
      <c r="D339" s="2812"/>
      <c r="E339" s="2812"/>
      <c r="F339" s="2812"/>
      <c r="G339" s="2812"/>
      <c r="H339" s="2812"/>
      <c r="I339" s="2812"/>
      <c r="J339" s="2812"/>
      <c r="K339" s="2812"/>
      <c r="L339" s="2812"/>
      <c r="M339" s="2812"/>
      <c r="N339" s="2812"/>
      <c r="O339" s="2812"/>
      <c r="P339" s="2812"/>
      <c r="Q339" s="2812"/>
      <c r="R339" s="2812"/>
      <c r="S339" s="2812"/>
      <c r="T339" s="2812"/>
      <c r="U339" s="2812"/>
      <c r="V339" s="2812"/>
      <c r="W339" s="2812"/>
      <c r="X339" s="2812"/>
      <c r="Y339" s="2812"/>
      <c r="Z339" s="2812"/>
      <c r="AA339" s="2812"/>
      <c r="AB339" s="2812"/>
      <c r="AC339" s="2812"/>
      <c r="AD339" s="2813"/>
      <c r="AE339" s="2811"/>
      <c r="AF339" s="2812"/>
      <c r="AG339" s="2812"/>
      <c r="AH339" s="2812"/>
      <c r="AI339" s="2812"/>
      <c r="AJ339" s="2812"/>
      <c r="AK339" s="2812"/>
      <c r="AL339" s="2812"/>
      <c r="AM339" s="2812"/>
      <c r="AN339" s="2812"/>
      <c r="AO339" s="2812"/>
      <c r="AP339" s="2812"/>
      <c r="AQ339" s="2812"/>
      <c r="AR339" s="2812"/>
      <c r="AS339" s="2812"/>
      <c r="AT339" s="2813"/>
      <c r="AU339" s="2811"/>
      <c r="AV339" s="2812"/>
      <c r="AW339" s="2812"/>
      <c r="AX339" s="2812"/>
      <c r="AY339" s="2812"/>
      <c r="AZ339" s="2812"/>
      <c r="BA339" s="2812"/>
      <c r="BB339" s="2813"/>
      <c r="BC339" s="2811"/>
      <c r="BD339" s="2812"/>
      <c r="BE339" s="2812"/>
      <c r="BF339" s="2812"/>
      <c r="BG339" s="2812"/>
      <c r="BH339" s="2812"/>
      <c r="BI339" s="2812"/>
      <c r="BJ339" s="2812"/>
      <c r="BK339" s="2812"/>
      <c r="BL339" s="2812"/>
      <c r="BM339" s="2812"/>
      <c r="BN339" s="2813"/>
      <c r="BO339" s="2811"/>
      <c r="BP339" s="2812"/>
      <c r="BQ339" s="2812"/>
      <c r="BR339" s="2812"/>
      <c r="BS339" s="2812"/>
      <c r="BT339" s="2812"/>
      <c r="BU339" s="2812"/>
      <c r="BV339" s="2812"/>
      <c r="BW339" s="2812"/>
      <c r="BX339" s="2812"/>
      <c r="BY339" s="2812"/>
      <c r="BZ339" s="2812"/>
      <c r="CA339" s="2812"/>
      <c r="CB339" s="2813"/>
      <c r="CC339" s="2814"/>
      <c r="CD339" s="2815"/>
      <c r="CE339" s="2815"/>
      <c r="CF339" s="2815"/>
      <c r="CG339" s="2815"/>
      <c r="CH339" s="2815"/>
      <c r="CI339" s="2815"/>
      <c r="CJ339" s="2815"/>
      <c r="CK339" s="2815"/>
      <c r="CL339" s="2815"/>
      <c r="CM339" s="2815"/>
      <c r="CN339" s="2816"/>
      <c r="CO339" s="481"/>
      <c r="CP339" s="482"/>
      <c r="CQ339" s="482"/>
      <c r="CR339" s="482"/>
      <c r="CS339" s="481"/>
      <c r="CT339" s="482"/>
      <c r="CU339" s="935"/>
      <c r="CV339" s="936"/>
      <c r="CW339" s="937"/>
      <c r="CX339" s="935"/>
      <c r="CY339" s="935"/>
      <c r="CZ339" s="936"/>
      <c r="DA339" s="937"/>
      <c r="DB339" s="935"/>
      <c r="DC339" s="935"/>
      <c r="DD339" s="936"/>
      <c r="DE339" s="937"/>
      <c r="DF339" s="935"/>
      <c r="DG339" s="935"/>
      <c r="DH339" s="936"/>
      <c r="DI339" s="937"/>
      <c r="DJ339" s="935"/>
      <c r="DK339" s="935"/>
      <c r="DL339" s="936"/>
      <c r="DM339" s="937"/>
      <c r="DN339" s="935"/>
      <c r="DO339" s="935"/>
      <c r="DP339" s="936"/>
      <c r="DQ339" s="2449"/>
      <c r="DR339" s="2450"/>
      <c r="DS339" s="2450"/>
      <c r="DT339" s="2450"/>
      <c r="DU339" s="2450"/>
      <c r="DV339" s="2450"/>
      <c r="DW339" s="2450"/>
      <c r="DX339" s="2451"/>
      <c r="DY339" s="482"/>
    </row>
    <row r="340" spans="3:129" ht="6.75" customHeight="1">
      <c r="C340" s="2811"/>
      <c r="D340" s="2812"/>
      <c r="E340" s="2812"/>
      <c r="F340" s="2812"/>
      <c r="G340" s="2812"/>
      <c r="H340" s="2812"/>
      <c r="I340" s="2812"/>
      <c r="J340" s="2812"/>
      <c r="K340" s="2812"/>
      <c r="L340" s="2812"/>
      <c r="M340" s="2812"/>
      <c r="N340" s="2812"/>
      <c r="O340" s="2812"/>
      <c r="P340" s="2812"/>
      <c r="Q340" s="2812"/>
      <c r="R340" s="2812"/>
      <c r="S340" s="2812"/>
      <c r="T340" s="2812"/>
      <c r="U340" s="2812"/>
      <c r="V340" s="2812"/>
      <c r="W340" s="2812"/>
      <c r="X340" s="2812"/>
      <c r="Y340" s="2812"/>
      <c r="Z340" s="2812"/>
      <c r="AA340" s="2812"/>
      <c r="AB340" s="2812"/>
      <c r="AC340" s="2812"/>
      <c r="AD340" s="2813"/>
      <c r="AE340" s="2811"/>
      <c r="AF340" s="2812"/>
      <c r="AG340" s="2812"/>
      <c r="AH340" s="2812"/>
      <c r="AI340" s="2812"/>
      <c r="AJ340" s="2812"/>
      <c r="AK340" s="2812"/>
      <c r="AL340" s="2812"/>
      <c r="AM340" s="2812"/>
      <c r="AN340" s="2812"/>
      <c r="AO340" s="2812"/>
      <c r="AP340" s="2812"/>
      <c r="AQ340" s="2812"/>
      <c r="AR340" s="2812"/>
      <c r="AS340" s="2812"/>
      <c r="AT340" s="2813"/>
      <c r="AU340" s="2811"/>
      <c r="AV340" s="2812"/>
      <c r="AW340" s="2812"/>
      <c r="AX340" s="2812"/>
      <c r="AY340" s="2812"/>
      <c r="AZ340" s="2812"/>
      <c r="BA340" s="2812"/>
      <c r="BB340" s="2813"/>
      <c r="BC340" s="2811"/>
      <c r="BD340" s="2812"/>
      <c r="BE340" s="2812"/>
      <c r="BF340" s="2812"/>
      <c r="BG340" s="2812"/>
      <c r="BH340" s="2812"/>
      <c r="BI340" s="2812"/>
      <c r="BJ340" s="2812"/>
      <c r="BK340" s="2812"/>
      <c r="BL340" s="2812"/>
      <c r="BM340" s="2812"/>
      <c r="BN340" s="2813"/>
      <c r="BO340" s="2811"/>
      <c r="BP340" s="2812"/>
      <c r="BQ340" s="2812"/>
      <c r="BR340" s="2812"/>
      <c r="BS340" s="2812"/>
      <c r="BT340" s="2812"/>
      <c r="BU340" s="2812"/>
      <c r="BV340" s="2812"/>
      <c r="BW340" s="2812"/>
      <c r="BX340" s="2812"/>
      <c r="BY340" s="2812"/>
      <c r="BZ340" s="2812"/>
      <c r="CA340" s="2812"/>
      <c r="CB340" s="2813"/>
      <c r="CC340" s="2814"/>
      <c r="CD340" s="2815"/>
      <c r="CE340" s="2815"/>
      <c r="CF340" s="2815"/>
      <c r="CG340" s="2815"/>
      <c r="CH340" s="2815"/>
      <c r="CI340" s="2815"/>
      <c r="CJ340" s="2815"/>
      <c r="CK340" s="2815"/>
      <c r="CL340" s="2815"/>
      <c r="CM340" s="2815"/>
      <c r="CN340" s="2816"/>
      <c r="CO340" s="481"/>
      <c r="CP340" s="482"/>
      <c r="CQ340" s="482"/>
      <c r="CR340" s="482"/>
      <c r="CS340" s="481"/>
      <c r="CT340" s="482"/>
      <c r="CU340" s="935"/>
      <c r="CV340" s="936"/>
      <c r="CW340" s="937"/>
      <c r="CX340" s="935"/>
      <c r="CY340" s="935"/>
      <c r="CZ340" s="936"/>
      <c r="DA340" s="937"/>
      <c r="DB340" s="935"/>
      <c r="DC340" s="935"/>
      <c r="DD340" s="936"/>
      <c r="DE340" s="937"/>
      <c r="DF340" s="935"/>
      <c r="DG340" s="935"/>
      <c r="DH340" s="936"/>
      <c r="DI340" s="937"/>
      <c r="DJ340" s="935"/>
      <c r="DK340" s="935"/>
      <c r="DL340" s="936"/>
      <c r="DM340" s="937"/>
      <c r="DN340" s="935"/>
      <c r="DO340" s="935"/>
      <c r="DP340" s="936"/>
      <c r="DQ340" s="2449"/>
      <c r="DR340" s="2450"/>
      <c r="DS340" s="2450"/>
      <c r="DT340" s="2450"/>
      <c r="DU340" s="2450"/>
      <c r="DV340" s="2450"/>
      <c r="DW340" s="2450"/>
      <c r="DX340" s="2451"/>
      <c r="DY340" s="482"/>
    </row>
    <row r="341" spans="3:129" ht="6.75" customHeight="1">
      <c r="C341" s="2770"/>
      <c r="D341" s="2771"/>
      <c r="E341" s="2771"/>
      <c r="F341" s="2771"/>
      <c r="G341" s="2771"/>
      <c r="H341" s="2771"/>
      <c r="I341" s="2771"/>
      <c r="J341" s="2771"/>
      <c r="K341" s="2771"/>
      <c r="L341" s="2771"/>
      <c r="M341" s="2771"/>
      <c r="N341" s="2771"/>
      <c r="O341" s="2771"/>
      <c r="P341" s="2771"/>
      <c r="Q341" s="2771"/>
      <c r="R341" s="2771"/>
      <c r="S341" s="2771"/>
      <c r="T341" s="2771"/>
      <c r="U341" s="2771"/>
      <c r="V341" s="2771"/>
      <c r="W341" s="2771"/>
      <c r="X341" s="2771"/>
      <c r="Y341" s="2771"/>
      <c r="Z341" s="2771"/>
      <c r="AA341" s="2771"/>
      <c r="AB341" s="2771"/>
      <c r="AC341" s="2771"/>
      <c r="AD341" s="2772"/>
      <c r="AE341" s="2770"/>
      <c r="AF341" s="2771"/>
      <c r="AG341" s="2771"/>
      <c r="AH341" s="2771"/>
      <c r="AI341" s="2771"/>
      <c r="AJ341" s="2771"/>
      <c r="AK341" s="2771"/>
      <c r="AL341" s="2771"/>
      <c r="AM341" s="2771"/>
      <c r="AN341" s="2771"/>
      <c r="AO341" s="2771"/>
      <c r="AP341" s="2771"/>
      <c r="AQ341" s="2771"/>
      <c r="AR341" s="2771"/>
      <c r="AS341" s="2771"/>
      <c r="AT341" s="2772"/>
      <c r="AU341" s="2770"/>
      <c r="AV341" s="2771"/>
      <c r="AW341" s="2771"/>
      <c r="AX341" s="2771"/>
      <c r="AY341" s="2771"/>
      <c r="AZ341" s="2771"/>
      <c r="BA341" s="2771"/>
      <c r="BB341" s="2772"/>
      <c r="BC341" s="2770"/>
      <c r="BD341" s="2771"/>
      <c r="BE341" s="2771"/>
      <c r="BF341" s="2771"/>
      <c r="BG341" s="2771"/>
      <c r="BH341" s="2771"/>
      <c r="BI341" s="2771"/>
      <c r="BJ341" s="2771"/>
      <c r="BK341" s="2771"/>
      <c r="BL341" s="2771"/>
      <c r="BM341" s="2771"/>
      <c r="BN341" s="2772"/>
      <c r="BO341" s="2770"/>
      <c r="BP341" s="2771"/>
      <c r="BQ341" s="2771"/>
      <c r="BR341" s="2771"/>
      <c r="BS341" s="2771"/>
      <c r="BT341" s="2771"/>
      <c r="BU341" s="2771"/>
      <c r="BV341" s="2771"/>
      <c r="BW341" s="2771"/>
      <c r="BX341" s="2771"/>
      <c r="BY341" s="2771"/>
      <c r="BZ341" s="2771"/>
      <c r="CA341" s="2771"/>
      <c r="CB341" s="2772"/>
      <c r="CC341" s="2817"/>
      <c r="CD341" s="2818"/>
      <c r="CE341" s="2818"/>
      <c r="CF341" s="2818"/>
      <c r="CG341" s="2818"/>
      <c r="CH341" s="2818"/>
      <c r="CI341" s="2818"/>
      <c r="CJ341" s="2818"/>
      <c r="CK341" s="2818"/>
      <c r="CL341" s="2818"/>
      <c r="CM341" s="2818"/>
      <c r="CN341" s="2819"/>
      <c r="CO341" s="517"/>
      <c r="CP341" s="486"/>
      <c r="CQ341" s="486"/>
      <c r="CR341" s="486"/>
      <c r="CS341" s="517"/>
      <c r="CT341" s="486"/>
      <c r="CU341" s="941"/>
      <c r="CV341" s="942"/>
      <c r="CW341" s="943"/>
      <c r="CX341" s="941"/>
      <c r="CY341" s="941"/>
      <c r="CZ341" s="942"/>
      <c r="DA341" s="943"/>
      <c r="DB341" s="941"/>
      <c r="DC341" s="941"/>
      <c r="DD341" s="942"/>
      <c r="DE341" s="943"/>
      <c r="DF341" s="941"/>
      <c r="DG341" s="941"/>
      <c r="DH341" s="942"/>
      <c r="DI341" s="943"/>
      <c r="DJ341" s="941"/>
      <c r="DK341" s="941"/>
      <c r="DL341" s="942"/>
      <c r="DM341" s="943"/>
      <c r="DN341" s="941"/>
      <c r="DO341" s="941"/>
      <c r="DP341" s="942"/>
      <c r="DQ341" s="2452"/>
      <c r="DR341" s="2453"/>
      <c r="DS341" s="2453"/>
      <c r="DT341" s="2453"/>
      <c r="DU341" s="2453"/>
      <c r="DV341" s="2453"/>
      <c r="DW341" s="2453"/>
      <c r="DX341" s="2454"/>
      <c r="DY341" s="482"/>
    </row>
    <row r="342" spans="3:129" ht="6.75" customHeight="1">
      <c r="C342" s="2767" t="s">
        <v>1827</v>
      </c>
      <c r="D342" s="2768"/>
      <c r="E342" s="2768"/>
      <c r="F342" s="2768"/>
      <c r="G342" s="2768"/>
      <c r="H342" s="2768"/>
      <c r="I342" s="2768"/>
      <c r="J342" s="2768"/>
      <c r="K342" s="2768"/>
      <c r="L342" s="2768"/>
      <c r="M342" s="2768"/>
      <c r="N342" s="2768"/>
      <c r="O342" s="2768"/>
      <c r="P342" s="2768"/>
      <c r="Q342" s="2768"/>
      <c r="R342" s="2768"/>
      <c r="S342" s="2768"/>
      <c r="T342" s="2768"/>
      <c r="U342" s="2768"/>
      <c r="V342" s="2768"/>
      <c r="W342" s="2768"/>
      <c r="X342" s="2768"/>
      <c r="Y342" s="2768"/>
      <c r="Z342" s="2768"/>
      <c r="AA342" s="2768"/>
      <c r="AB342" s="2768"/>
      <c r="AC342" s="2768"/>
      <c r="AD342" s="2769"/>
      <c r="AE342" s="2767" t="s">
        <v>1828</v>
      </c>
      <c r="AF342" s="2768"/>
      <c r="AG342" s="2768"/>
      <c r="AH342" s="2768"/>
      <c r="AI342" s="2768"/>
      <c r="AJ342" s="2768"/>
      <c r="AK342" s="2768"/>
      <c r="AL342" s="2768"/>
      <c r="AM342" s="2768"/>
      <c r="AN342" s="2768"/>
      <c r="AO342" s="2768"/>
      <c r="AP342" s="2768"/>
      <c r="AQ342" s="2768"/>
      <c r="AR342" s="2768"/>
      <c r="AS342" s="2768"/>
      <c r="AT342" s="2769"/>
      <c r="AU342" s="2767" t="s">
        <v>1829</v>
      </c>
      <c r="AV342" s="2768"/>
      <c r="AW342" s="2768"/>
      <c r="AX342" s="2768"/>
      <c r="AY342" s="2768"/>
      <c r="AZ342" s="2768"/>
      <c r="BA342" s="2768"/>
      <c r="BB342" s="2769"/>
      <c r="BC342" s="2767" t="s">
        <v>1830</v>
      </c>
      <c r="BD342" s="2768"/>
      <c r="BE342" s="2768"/>
      <c r="BF342" s="2768"/>
      <c r="BG342" s="2768"/>
      <c r="BH342" s="2768"/>
      <c r="BI342" s="2768"/>
      <c r="BJ342" s="2768"/>
      <c r="BK342" s="2768"/>
      <c r="BL342" s="2768"/>
      <c r="BM342" s="2768"/>
      <c r="BN342" s="2769"/>
      <c r="BO342" s="2767" t="s">
        <v>1828</v>
      </c>
      <c r="BP342" s="2768"/>
      <c r="BQ342" s="2768"/>
      <c r="BR342" s="2768"/>
      <c r="BS342" s="2768"/>
      <c r="BT342" s="2768"/>
      <c r="BU342" s="2768"/>
      <c r="BV342" s="2768"/>
      <c r="BW342" s="2768"/>
      <c r="BX342" s="2768"/>
      <c r="BY342" s="2768"/>
      <c r="BZ342" s="2768"/>
      <c r="CA342" s="2768"/>
      <c r="CB342" s="2769"/>
      <c r="CC342" s="2820" t="s">
        <v>1833</v>
      </c>
      <c r="CD342" s="2821"/>
      <c r="CE342" s="2821"/>
      <c r="CF342" s="2821"/>
      <c r="CG342" s="2821"/>
      <c r="CH342" s="2821"/>
      <c r="CI342" s="2821"/>
      <c r="CJ342" s="2821"/>
      <c r="CK342" s="2821"/>
      <c r="CL342" s="2821"/>
      <c r="CM342" s="2821"/>
      <c r="CN342" s="2822"/>
      <c r="CO342" s="478"/>
      <c r="CP342" s="479"/>
      <c r="CQ342" s="479"/>
      <c r="CR342" s="479"/>
      <c r="CS342" s="478"/>
      <c r="CT342" s="479"/>
      <c r="CU342" s="944"/>
      <c r="CV342" s="945"/>
      <c r="CW342" s="946"/>
      <c r="CX342" s="944"/>
      <c r="CY342" s="944"/>
      <c r="CZ342" s="945"/>
      <c r="DA342" s="946"/>
      <c r="DB342" s="944"/>
      <c r="DC342" s="944"/>
      <c r="DD342" s="945"/>
      <c r="DE342" s="946"/>
      <c r="DF342" s="944"/>
      <c r="DG342" s="944"/>
      <c r="DH342" s="945"/>
      <c r="DI342" s="946"/>
      <c r="DJ342" s="944"/>
      <c r="DK342" s="944"/>
      <c r="DL342" s="945"/>
      <c r="DM342" s="946"/>
      <c r="DN342" s="944"/>
      <c r="DO342" s="944"/>
      <c r="DP342" s="945"/>
      <c r="DQ342" s="2446"/>
      <c r="DR342" s="2447"/>
      <c r="DS342" s="2447"/>
      <c r="DT342" s="2447"/>
      <c r="DU342" s="2447"/>
      <c r="DV342" s="2447"/>
      <c r="DW342" s="2447"/>
      <c r="DX342" s="2448"/>
      <c r="DY342" s="482"/>
    </row>
    <row r="343" spans="3:129" ht="6.75" customHeight="1">
      <c r="C343" s="2811"/>
      <c r="D343" s="2812"/>
      <c r="E343" s="2812"/>
      <c r="F343" s="2812"/>
      <c r="G343" s="2812"/>
      <c r="H343" s="2812"/>
      <c r="I343" s="2812"/>
      <c r="J343" s="2812"/>
      <c r="K343" s="2812"/>
      <c r="L343" s="2812"/>
      <c r="M343" s="2812"/>
      <c r="N343" s="2812"/>
      <c r="O343" s="2812"/>
      <c r="P343" s="2812"/>
      <c r="Q343" s="2812"/>
      <c r="R343" s="2812"/>
      <c r="S343" s="2812"/>
      <c r="T343" s="2812"/>
      <c r="U343" s="2812"/>
      <c r="V343" s="2812"/>
      <c r="W343" s="2812"/>
      <c r="X343" s="2812"/>
      <c r="Y343" s="2812"/>
      <c r="Z343" s="2812"/>
      <c r="AA343" s="2812"/>
      <c r="AB343" s="2812"/>
      <c r="AC343" s="2812"/>
      <c r="AD343" s="2813"/>
      <c r="AE343" s="2811"/>
      <c r="AF343" s="2812"/>
      <c r="AG343" s="2812"/>
      <c r="AH343" s="2812"/>
      <c r="AI343" s="2812"/>
      <c r="AJ343" s="2812"/>
      <c r="AK343" s="2812"/>
      <c r="AL343" s="2812"/>
      <c r="AM343" s="2812"/>
      <c r="AN343" s="2812"/>
      <c r="AO343" s="2812"/>
      <c r="AP343" s="2812"/>
      <c r="AQ343" s="2812"/>
      <c r="AR343" s="2812"/>
      <c r="AS343" s="2812"/>
      <c r="AT343" s="2813"/>
      <c r="AU343" s="2811"/>
      <c r="AV343" s="2812"/>
      <c r="AW343" s="2812"/>
      <c r="AX343" s="2812"/>
      <c r="AY343" s="2812"/>
      <c r="AZ343" s="2812"/>
      <c r="BA343" s="2812"/>
      <c r="BB343" s="2813"/>
      <c r="BC343" s="2811"/>
      <c r="BD343" s="2812"/>
      <c r="BE343" s="2812"/>
      <c r="BF343" s="2812"/>
      <c r="BG343" s="2812"/>
      <c r="BH343" s="2812"/>
      <c r="BI343" s="2812"/>
      <c r="BJ343" s="2812"/>
      <c r="BK343" s="2812"/>
      <c r="BL343" s="2812"/>
      <c r="BM343" s="2812"/>
      <c r="BN343" s="2813"/>
      <c r="BO343" s="2811"/>
      <c r="BP343" s="2812"/>
      <c r="BQ343" s="2812"/>
      <c r="BR343" s="2812"/>
      <c r="BS343" s="2812"/>
      <c r="BT343" s="2812"/>
      <c r="BU343" s="2812"/>
      <c r="BV343" s="2812"/>
      <c r="BW343" s="2812"/>
      <c r="BX343" s="2812"/>
      <c r="BY343" s="2812"/>
      <c r="BZ343" s="2812"/>
      <c r="CA343" s="2812"/>
      <c r="CB343" s="2813"/>
      <c r="CC343" s="2814"/>
      <c r="CD343" s="2815"/>
      <c r="CE343" s="2815"/>
      <c r="CF343" s="2815"/>
      <c r="CG343" s="2815"/>
      <c r="CH343" s="2815"/>
      <c r="CI343" s="2815"/>
      <c r="CJ343" s="2815"/>
      <c r="CK343" s="2815"/>
      <c r="CL343" s="2815"/>
      <c r="CM343" s="2815"/>
      <c r="CN343" s="2816"/>
      <c r="CO343" s="481"/>
      <c r="CP343" s="482"/>
      <c r="CQ343" s="482"/>
      <c r="CR343" s="482"/>
      <c r="CS343" s="481"/>
      <c r="CT343" s="482"/>
      <c r="CU343" s="935"/>
      <c r="CV343" s="936"/>
      <c r="CW343" s="937"/>
      <c r="CX343" s="935"/>
      <c r="CY343" s="935"/>
      <c r="CZ343" s="936"/>
      <c r="DA343" s="937"/>
      <c r="DB343" s="935"/>
      <c r="DC343" s="935"/>
      <c r="DD343" s="936"/>
      <c r="DE343" s="937"/>
      <c r="DF343" s="935"/>
      <c r="DG343" s="935"/>
      <c r="DH343" s="936"/>
      <c r="DI343" s="937"/>
      <c r="DJ343" s="935"/>
      <c r="DK343" s="935"/>
      <c r="DL343" s="936"/>
      <c r="DM343" s="937"/>
      <c r="DN343" s="935"/>
      <c r="DO343" s="935"/>
      <c r="DP343" s="936"/>
      <c r="DQ343" s="2449"/>
      <c r="DR343" s="2450"/>
      <c r="DS343" s="2450"/>
      <c r="DT343" s="2450"/>
      <c r="DU343" s="2450"/>
      <c r="DV343" s="2450"/>
      <c r="DW343" s="2450"/>
      <c r="DX343" s="2451"/>
      <c r="DY343" s="482"/>
    </row>
    <row r="344" spans="3:129" ht="6.75" customHeight="1">
      <c r="C344" s="2811"/>
      <c r="D344" s="2812"/>
      <c r="E344" s="2812"/>
      <c r="F344" s="2812"/>
      <c r="G344" s="2812"/>
      <c r="H344" s="2812"/>
      <c r="I344" s="2812"/>
      <c r="J344" s="2812"/>
      <c r="K344" s="2812"/>
      <c r="L344" s="2812"/>
      <c r="M344" s="2812"/>
      <c r="N344" s="2812"/>
      <c r="O344" s="2812"/>
      <c r="P344" s="2812"/>
      <c r="Q344" s="2812"/>
      <c r="R344" s="2812"/>
      <c r="S344" s="2812"/>
      <c r="T344" s="2812"/>
      <c r="U344" s="2812"/>
      <c r="V344" s="2812"/>
      <c r="W344" s="2812"/>
      <c r="X344" s="2812"/>
      <c r="Y344" s="2812"/>
      <c r="Z344" s="2812"/>
      <c r="AA344" s="2812"/>
      <c r="AB344" s="2812"/>
      <c r="AC344" s="2812"/>
      <c r="AD344" s="2813"/>
      <c r="AE344" s="2811"/>
      <c r="AF344" s="2812"/>
      <c r="AG344" s="2812"/>
      <c r="AH344" s="2812"/>
      <c r="AI344" s="2812"/>
      <c r="AJ344" s="2812"/>
      <c r="AK344" s="2812"/>
      <c r="AL344" s="2812"/>
      <c r="AM344" s="2812"/>
      <c r="AN344" s="2812"/>
      <c r="AO344" s="2812"/>
      <c r="AP344" s="2812"/>
      <c r="AQ344" s="2812"/>
      <c r="AR344" s="2812"/>
      <c r="AS344" s="2812"/>
      <c r="AT344" s="2813"/>
      <c r="AU344" s="2811"/>
      <c r="AV344" s="2812"/>
      <c r="AW344" s="2812"/>
      <c r="AX344" s="2812"/>
      <c r="AY344" s="2812"/>
      <c r="AZ344" s="2812"/>
      <c r="BA344" s="2812"/>
      <c r="BB344" s="2813"/>
      <c r="BC344" s="2811"/>
      <c r="BD344" s="2812"/>
      <c r="BE344" s="2812"/>
      <c r="BF344" s="2812"/>
      <c r="BG344" s="2812"/>
      <c r="BH344" s="2812"/>
      <c r="BI344" s="2812"/>
      <c r="BJ344" s="2812"/>
      <c r="BK344" s="2812"/>
      <c r="BL344" s="2812"/>
      <c r="BM344" s="2812"/>
      <c r="BN344" s="2813"/>
      <c r="BO344" s="2811"/>
      <c r="BP344" s="2812"/>
      <c r="BQ344" s="2812"/>
      <c r="BR344" s="2812"/>
      <c r="BS344" s="2812"/>
      <c r="BT344" s="2812"/>
      <c r="BU344" s="2812"/>
      <c r="BV344" s="2812"/>
      <c r="BW344" s="2812"/>
      <c r="BX344" s="2812"/>
      <c r="BY344" s="2812"/>
      <c r="BZ344" s="2812"/>
      <c r="CA344" s="2812"/>
      <c r="CB344" s="2813"/>
      <c r="CC344" s="2814"/>
      <c r="CD344" s="2815"/>
      <c r="CE344" s="2815"/>
      <c r="CF344" s="2815"/>
      <c r="CG344" s="2815"/>
      <c r="CH344" s="2815"/>
      <c r="CI344" s="2815"/>
      <c r="CJ344" s="2815"/>
      <c r="CK344" s="2815"/>
      <c r="CL344" s="2815"/>
      <c r="CM344" s="2815"/>
      <c r="CN344" s="2816"/>
      <c r="CO344" s="519"/>
      <c r="CP344" s="492"/>
      <c r="CQ344" s="492"/>
      <c r="CR344" s="492"/>
      <c r="CS344" s="519"/>
      <c r="CT344" s="492"/>
      <c r="CU344" s="932"/>
      <c r="CV344" s="933"/>
      <c r="CW344" s="934"/>
      <c r="CX344" s="932"/>
      <c r="CY344" s="952"/>
      <c r="CZ344" s="950"/>
      <c r="DA344" s="951"/>
      <c r="DB344" s="952"/>
      <c r="DC344" s="952"/>
      <c r="DD344" s="950"/>
      <c r="DE344" s="951"/>
      <c r="DF344" s="952"/>
      <c r="DG344" s="952"/>
      <c r="DH344" s="933"/>
      <c r="DI344" s="934"/>
      <c r="DJ344" s="932"/>
      <c r="DK344" s="932"/>
      <c r="DL344" s="933"/>
      <c r="DM344" s="934"/>
      <c r="DN344" s="932"/>
      <c r="DO344" s="932"/>
      <c r="DP344" s="933"/>
      <c r="DQ344" s="2449"/>
      <c r="DR344" s="2450"/>
      <c r="DS344" s="2450"/>
      <c r="DT344" s="2450"/>
      <c r="DU344" s="2450"/>
      <c r="DV344" s="2450"/>
      <c r="DW344" s="2450"/>
      <c r="DX344" s="2451"/>
      <c r="DY344" s="482"/>
    </row>
    <row r="345" spans="3:129" ht="6.75" customHeight="1">
      <c r="C345" s="2811"/>
      <c r="D345" s="2812"/>
      <c r="E345" s="2812"/>
      <c r="F345" s="2812"/>
      <c r="G345" s="2812"/>
      <c r="H345" s="2812"/>
      <c r="I345" s="2812"/>
      <c r="J345" s="2812"/>
      <c r="K345" s="2812"/>
      <c r="L345" s="2812"/>
      <c r="M345" s="2812"/>
      <c r="N345" s="2812"/>
      <c r="O345" s="2812"/>
      <c r="P345" s="2812"/>
      <c r="Q345" s="2812"/>
      <c r="R345" s="2812"/>
      <c r="S345" s="2812"/>
      <c r="T345" s="2812"/>
      <c r="U345" s="2812"/>
      <c r="V345" s="2812"/>
      <c r="W345" s="2812"/>
      <c r="X345" s="2812"/>
      <c r="Y345" s="2812"/>
      <c r="Z345" s="2812"/>
      <c r="AA345" s="2812"/>
      <c r="AB345" s="2812"/>
      <c r="AC345" s="2812"/>
      <c r="AD345" s="2813"/>
      <c r="AE345" s="2811"/>
      <c r="AF345" s="2812"/>
      <c r="AG345" s="2812"/>
      <c r="AH345" s="2812"/>
      <c r="AI345" s="2812"/>
      <c r="AJ345" s="2812"/>
      <c r="AK345" s="2812"/>
      <c r="AL345" s="2812"/>
      <c r="AM345" s="2812"/>
      <c r="AN345" s="2812"/>
      <c r="AO345" s="2812"/>
      <c r="AP345" s="2812"/>
      <c r="AQ345" s="2812"/>
      <c r="AR345" s="2812"/>
      <c r="AS345" s="2812"/>
      <c r="AT345" s="2813"/>
      <c r="AU345" s="2811"/>
      <c r="AV345" s="2812"/>
      <c r="AW345" s="2812"/>
      <c r="AX345" s="2812"/>
      <c r="AY345" s="2812"/>
      <c r="AZ345" s="2812"/>
      <c r="BA345" s="2812"/>
      <c r="BB345" s="2813"/>
      <c r="BC345" s="2811"/>
      <c r="BD345" s="2812"/>
      <c r="BE345" s="2812"/>
      <c r="BF345" s="2812"/>
      <c r="BG345" s="2812"/>
      <c r="BH345" s="2812"/>
      <c r="BI345" s="2812"/>
      <c r="BJ345" s="2812"/>
      <c r="BK345" s="2812"/>
      <c r="BL345" s="2812"/>
      <c r="BM345" s="2812"/>
      <c r="BN345" s="2813"/>
      <c r="BO345" s="2811"/>
      <c r="BP345" s="2812"/>
      <c r="BQ345" s="2812"/>
      <c r="BR345" s="2812"/>
      <c r="BS345" s="2812"/>
      <c r="BT345" s="2812"/>
      <c r="BU345" s="2812"/>
      <c r="BV345" s="2812"/>
      <c r="BW345" s="2812"/>
      <c r="BX345" s="2812"/>
      <c r="BY345" s="2812"/>
      <c r="BZ345" s="2812"/>
      <c r="CA345" s="2812"/>
      <c r="CB345" s="2813"/>
      <c r="CC345" s="2814"/>
      <c r="CD345" s="2815"/>
      <c r="CE345" s="2815"/>
      <c r="CF345" s="2815"/>
      <c r="CG345" s="2815"/>
      <c r="CH345" s="2815"/>
      <c r="CI345" s="2815"/>
      <c r="CJ345" s="2815"/>
      <c r="CK345" s="2815"/>
      <c r="CL345" s="2815"/>
      <c r="CM345" s="2815"/>
      <c r="CN345" s="2816"/>
      <c r="CO345" s="481"/>
      <c r="CP345" s="482"/>
      <c r="CQ345" s="482"/>
      <c r="CR345" s="482"/>
      <c r="CS345" s="481"/>
      <c r="CT345" s="482"/>
      <c r="CU345" s="935"/>
      <c r="CV345" s="936"/>
      <c r="CW345" s="937"/>
      <c r="CX345" s="935"/>
      <c r="CY345" s="935"/>
      <c r="CZ345" s="936"/>
      <c r="DA345" s="937"/>
      <c r="DB345" s="935"/>
      <c r="DC345" s="935"/>
      <c r="DD345" s="936"/>
      <c r="DE345" s="937"/>
      <c r="DF345" s="935"/>
      <c r="DG345" s="935"/>
      <c r="DH345" s="936"/>
      <c r="DI345" s="937"/>
      <c r="DJ345" s="935"/>
      <c r="DK345" s="935"/>
      <c r="DL345" s="936"/>
      <c r="DM345" s="937"/>
      <c r="DN345" s="935"/>
      <c r="DO345" s="935"/>
      <c r="DP345" s="936"/>
      <c r="DQ345" s="2449"/>
      <c r="DR345" s="2450"/>
      <c r="DS345" s="2450"/>
      <c r="DT345" s="2450"/>
      <c r="DU345" s="2450"/>
      <c r="DV345" s="2450"/>
      <c r="DW345" s="2450"/>
      <c r="DX345" s="2451"/>
      <c r="DY345" s="482"/>
    </row>
    <row r="346" spans="3:129" ht="6.75" customHeight="1">
      <c r="C346" s="2811"/>
      <c r="D346" s="2812"/>
      <c r="E346" s="2812"/>
      <c r="F346" s="2812"/>
      <c r="G346" s="2812"/>
      <c r="H346" s="2812"/>
      <c r="I346" s="2812"/>
      <c r="J346" s="2812"/>
      <c r="K346" s="2812"/>
      <c r="L346" s="2812"/>
      <c r="M346" s="2812"/>
      <c r="N346" s="2812"/>
      <c r="O346" s="2812"/>
      <c r="P346" s="2812"/>
      <c r="Q346" s="2812"/>
      <c r="R346" s="2812"/>
      <c r="S346" s="2812"/>
      <c r="T346" s="2812"/>
      <c r="U346" s="2812"/>
      <c r="V346" s="2812"/>
      <c r="W346" s="2812"/>
      <c r="X346" s="2812"/>
      <c r="Y346" s="2812"/>
      <c r="Z346" s="2812"/>
      <c r="AA346" s="2812"/>
      <c r="AB346" s="2812"/>
      <c r="AC346" s="2812"/>
      <c r="AD346" s="2813"/>
      <c r="AE346" s="2811"/>
      <c r="AF346" s="2812"/>
      <c r="AG346" s="2812"/>
      <c r="AH346" s="2812"/>
      <c r="AI346" s="2812"/>
      <c r="AJ346" s="2812"/>
      <c r="AK346" s="2812"/>
      <c r="AL346" s="2812"/>
      <c r="AM346" s="2812"/>
      <c r="AN346" s="2812"/>
      <c r="AO346" s="2812"/>
      <c r="AP346" s="2812"/>
      <c r="AQ346" s="2812"/>
      <c r="AR346" s="2812"/>
      <c r="AS346" s="2812"/>
      <c r="AT346" s="2813"/>
      <c r="AU346" s="2811"/>
      <c r="AV346" s="2812"/>
      <c r="AW346" s="2812"/>
      <c r="AX346" s="2812"/>
      <c r="AY346" s="2812"/>
      <c r="AZ346" s="2812"/>
      <c r="BA346" s="2812"/>
      <c r="BB346" s="2813"/>
      <c r="BC346" s="2811"/>
      <c r="BD346" s="2812"/>
      <c r="BE346" s="2812"/>
      <c r="BF346" s="2812"/>
      <c r="BG346" s="2812"/>
      <c r="BH346" s="2812"/>
      <c r="BI346" s="2812"/>
      <c r="BJ346" s="2812"/>
      <c r="BK346" s="2812"/>
      <c r="BL346" s="2812"/>
      <c r="BM346" s="2812"/>
      <c r="BN346" s="2813"/>
      <c r="BO346" s="2811"/>
      <c r="BP346" s="2812"/>
      <c r="BQ346" s="2812"/>
      <c r="BR346" s="2812"/>
      <c r="BS346" s="2812"/>
      <c r="BT346" s="2812"/>
      <c r="BU346" s="2812"/>
      <c r="BV346" s="2812"/>
      <c r="BW346" s="2812"/>
      <c r="BX346" s="2812"/>
      <c r="BY346" s="2812"/>
      <c r="BZ346" s="2812"/>
      <c r="CA346" s="2812"/>
      <c r="CB346" s="2813"/>
      <c r="CC346" s="2814"/>
      <c r="CD346" s="2815"/>
      <c r="CE346" s="2815"/>
      <c r="CF346" s="2815"/>
      <c r="CG346" s="2815"/>
      <c r="CH346" s="2815"/>
      <c r="CI346" s="2815"/>
      <c r="CJ346" s="2815"/>
      <c r="CK346" s="2815"/>
      <c r="CL346" s="2815"/>
      <c r="CM346" s="2815"/>
      <c r="CN346" s="2816"/>
      <c r="CO346" s="520"/>
      <c r="CP346" s="498"/>
      <c r="CQ346" s="498"/>
      <c r="CR346" s="498"/>
      <c r="CS346" s="520"/>
      <c r="CT346" s="498"/>
      <c r="CU346" s="938"/>
      <c r="CV346" s="939"/>
      <c r="CW346" s="940"/>
      <c r="CX346" s="929"/>
      <c r="CY346" s="929"/>
      <c r="CZ346" s="930"/>
      <c r="DA346" s="931"/>
      <c r="DB346" s="929"/>
      <c r="DC346" s="929"/>
      <c r="DD346" s="930"/>
      <c r="DE346" s="940"/>
      <c r="DF346" s="938"/>
      <c r="DG346" s="938"/>
      <c r="DH346" s="939"/>
      <c r="DI346" s="940"/>
      <c r="DJ346" s="938"/>
      <c r="DK346" s="938"/>
      <c r="DL346" s="939"/>
      <c r="DM346" s="940"/>
      <c r="DN346" s="938"/>
      <c r="DO346" s="938"/>
      <c r="DP346" s="939"/>
      <c r="DQ346" s="2449"/>
      <c r="DR346" s="2450"/>
      <c r="DS346" s="2450"/>
      <c r="DT346" s="2450"/>
      <c r="DU346" s="2450"/>
      <c r="DV346" s="2450"/>
      <c r="DW346" s="2450"/>
      <c r="DX346" s="2451"/>
      <c r="DY346" s="482"/>
    </row>
    <row r="347" spans="3:129" ht="6.75" customHeight="1">
      <c r="C347" s="2811"/>
      <c r="D347" s="2812"/>
      <c r="E347" s="2812"/>
      <c r="F347" s="2812"/>
      <c r="G347" s="2812"/>
      <c r="H347" s="2812"/>
      <c r="I347" s="2812"/>
      <c r="J347" s="2812"/>
      <c r="K347" s="2812"/>
      <c r="L347" s="2812"/>
      <c r="M347" s="2812"/>
      <c r="N347" s="2812"/>
      <c r="O347" s="2812"/>
      <c r="P347" s="2812"/>
      <c r="Q347" s="2812"/>
      <c r="R347" s="2812"/>
      <c r="S347" s="2812"/>
      <c r="T347" s="2812"/>
      <c r="U347" s="2812"/>
      <c r="V347" s="2812"/>
      <c r="W347" s="2812"/>
      <c r="X347" s="2812"/>
      <c r="Y347" s="2812"/>
      <c r="Z347" s="2812"/>
      <c r="AA347" s="2812"/>
      <c r="AB347" s="2812"/>
      <c r="AC347" s="2812"/>
      <c r="AD347" s="2813"/>
      <c r="AE347" s="2811"/>
      <c r="AF347" s="2812"/>
      <c r="AG347" s="2812"/>
      <c r="AH347" s="2812"/>
      <c r="AI347" s="2812"/>
      <c r="AJ347" s="2812"/>
      <c r="AK347" s="2812"/>
      <c r="AL347" s="2812"/>
      <c r="AM347" s="2812"/>
      <c r="AN347" s="2812"/>
      <c r="AO347" s="2812"/>
      <c r="AP347" s="2812"/>
      <c r="AQ347" s="2812"/>
      <c r="AR347" s="2812"/>
      <c r="AS347" s="2812"/>
      <c r="AT347" s="2813"/>
      <c r="AU347" s="2811"/>
      <c r="AV347" s="2812"/>
      <c r="AW347" s="2812"/>
      <c r="AX347" s="2812"/>
      <c r="AY347" s="2812"/>
      <c r="AZ347" s="2812"/>
      <c r="BA347" s="2812"/>
      <c r="BB347" s="2813"/>
      <c r="BC347" s="2811"/>
      <c r="BD347" s="2812"/>
      <c r="BE347" s="2812"/>
      <c r="BF347" s="2812"/>
      <c r="BG347" s="2812"/>
      <c r="BH347" s="2812"/>
      <c r="BI347" s="2812"/>
      <c r="BJ347" s="2812"/>
      <c r="BK347" s="2812"/>
      <c r="BL347" s="2812"/>
      <c r="BM347" s="2812"/>
      <c r="BN347" s="2813"/>
      <c r="BO347" s="2811"/>
      <c r="BP347" s="2812"/>
      <c r="BQ347" s="2812"/>
      <c r="BR347" s="2812"/>
      <c r="BS347" s="2812"/>
      <c r="BT347" s="2812"/>
      <c r="BU347" s="2812"/>
      <c r="BV347" s="2812"/>
      <c r="BW347" s="2812"/>
      <c r="BX347" s="2812"/>
      <c r="BY347" s="2812"/>
      <c r="BZ347" s="2812"/>
      <c r="CA347" s="2812"/>
      <c r="CB347" s="2813"/>
      <c r="CC347" s="2814"/>
      <c r="CD347" s="2815"/>
      <c r="CE347" s="2815"/>
      <c r="CF347" s="2815"/>
      <c r="CG347" s="2815"/>
      <c r="CH347" s="2815"/>
      <c r="CI347" s="2815"/>
      <c r="CJ347" s="2815"/>
      <c r="CK347" s="2815"/>
      <c r="CL347" s="2815"/>
      <c r="CM347" s="2815"/>
      <c r="CN347" s="2816"/>
      <c r="CO347" s="481"/>
      <c r="CP347" s="482"/>
      <c r="CQ347" s="482"/>
      <c r="CR347" s="482"/>
      <c r="CS347" s="481"/>
      <c r="CT347" s="482"/>
      <c r="CU347" s="935"/>
      <c r="CV347" s="936"/>
      <c r="CW347" s="937"/>
      <c r="CX347" s="935"/>
      <c r="CY347" s="935"/>
      <c r="CZ347" s="936"/>
      <c r="DA347" s="937"/>
      <c r="DB347" s="935"/>
      <c r="DC347" s="935"/>
      <c r="DD347" s="936"/>
      <c r="DE347" s="937"/>
      <c r="DF347" s="935"/>
      <c r="DG347" s="935"/>
      <c r="DH347" s="936"/>
      <c r="DI347" s="937"/>
      <c r="DJ347" s="935"/>
      <c r="DK347" s="935"/>
      <c r="DL347" s="936"/>
      <c r="DM347" s="937"/>
      <c r="DN347" s="935"/>
      <c r="DO347" s="935"/>
      <c r="DP347" s="936"/>
      <c r="DQ347" s="2449"/>
      <c r="DR347" s="2450"/>
      <c r="DS347" s="2450"/>
      <c r="DT347" s="2450"/>
      <c r="DU347" s="2450"/>
      <c r="DV347" s="2450"/>
      <c r="DW347" s="2450"/>
      <c r="DX347" s="2451"/>
      <c r="DY347" s="482"/>
    </row>
    <row r="348" spans="3:129" ht="6.75" customHeight="1">
      <c r="C348" s="2811"/>
      <c r="D348" s="2812"/>
      <c r="E348" s="2812"/>
      <c r="F348" s="2812"/>
      <c r="G348" s="2812"/>
      <c r="H348" s="2812"/>
      <c r="I348" s="2812"/>
      <c r="J348" s="2812"/>
      <c r="K348" s="2812"/>
      <c r="L348" s="2812"/>
      <c r="M348" s="2812"/>
      <c r="N348" s="2812"/>
      <c r="O348" s="2812"/>
      <c r="P348" s="2812"/>
      <c r="Q348" s="2812"/>
      <c r="R348" s="2812"/>
      <c r="S348" s="2812"/>
      <c r="T348" s="2812"/>
      <c r="U348" s="2812"/>
      <c r="V348" s="2812"/>
      <c r="W348" s="2812"/>
      <c r="X348" s="2812"/>
      <c r="Y348" s="2812"/>
      <c r="Z348" s="2812"/>
      <c r="AA348" s="2812"/>
      <c r="AB348" s="2812"/>
      <c r="AC348" s="2812"/>
      <c r="AD348" s="2813"/>
      <c r="AE348" s="2811"/>
      <c r="AF348" s="2812"/>
      <c r="AG348" s="2812"/>
      <c r="AH348" s="2812"/>
      <c r="AI348" s="2812"/>
      <c r="AJ348" s="2812"/>
      <c r="AK348" s="2812"/>
      <c r="AL348" s="2812"/>
      <c r="AM348" s="2812"/>
      <c r="AN348" s="2812"/>
      <c r="AO348" s="2812"/>
      <c r="AP348" s="2812"/>
      <c r="AQ348" s="2812"/>
      <c r="AR348" s="2812"/>
      <c r="AS348" s="2812"/>
      <c r="AT348" s="2813"/>
      <c r="AU348" s="2811"/>
      <c r="AV348" s="2812"/>
      <c r="AW348" s="2812"/>
      <c r="AX348" s="2812"/>
      <c r="AY348" s="2812"/>
      <c r="AZ348" s="2812"/>
      <c r="BA348" s="2812"/>
      <c r="BB348" s="2813"/>
      <c r="BC348" s="2811"/>
      <c r="BD348" s="2812"/>
      <c r="BE348" s="2812"/>
      <c r="BF348" s="2812"/>
      <c r="BG348" s="2812"/>
      <c r="BH348" s="2812"/>
      <c r="BI348" s="2812"/>
      <c r="BJ348" s="2812"/>
      <c r="BK348" s="2812"/>
      <c r="BL348" s="2812"/>
      <c r="BM348" s="2812"/>
      <c r="BN348" s="2813"/>
      <c r="BO348" s="2811"/>
      <c r="BP348" s="2812"/>
      <c r="BQ348" s="2812"/>
      <c r="BR348" s="2812"/>
      <c r="BS348" s="2812"/>
      <c r="BT348" s="2812"/>
      <c r="BU348" s="2812"/>
      <c r="BV348" s="2812"/>
      <c r="BW348" s="2812"/>
      <c r="BX348" s="2812"/>
      <c r="BY348" s="2812"/>
      <c r="BZ348" s="2812"/>
      <c r="CA348" s="2812"/>
      <c r="CB348" s="2813"/>
      <c r="CC348" s="2814"/>
      <c r="CD348" s="2815"/>
      <c r="CE348" s="2815"/>
      <c r="CF348" s="2815"/>
      <c r="CG348" s="2815"/>
      <c r="CH348" s="2815"/>
      <c r="CI348" s="2815"/>
      <c r="CJ348" s="2815"/>
      <c r="CK348" s="2815"/>
      <c r="CL348" s="2815"/>
      <c r="CM348" s="2815"/>
      <c r="CN348" s="2816"/>
      <c r="CO348" s="481"/>
      <c r="CP348" s="482"/>
      <c r="CQ348" s="482"/>
      <c r="CR348" s="482"/>
      <c r="CS348" s="481"/>
      <c r="CT348" s="482"/>
      <c r="CU348" s="482"/>
      <c r="CV348" s="483"/>
      <c r="CW348" s="481"/>
      <c r="CX348" s="482"/>
      <c r="CY348" s="482"/>
      <c r="CZ348" s="483"/>
      <c r="DA348" s="481"/>
      <c r="DB348" s="482"/>
      <c r="DC348" s="482"/>
      <c r="DD348" s="483"/>
      <c r="DE348" s="481"/>
      <c r="DF348" s="482"/>
      <c r="DG348" s="482"/>
      <c r="DH348" s="483"/>
      <c r="DI348" s="481"/>
      <c r="DJ348" s="482"/>
      <c r="DK348" s="482"/>
      <c r="DL348" s="483"/>
      <c r="DM348" s="481"/>
      <c r="DN348" s="482"/>
      <c r="DO348" s="482"/>
      <c r="DP348" s="483"/>
      <c r="DQ348" s="2449"/>
      <c r="DR348" s="2450"/>
      <c r="DS348" s="2450"/>
      <c r="DT348" s="2450"/>
      <c r="DU348" s="2450"/>
      <c r="DV348" s="2450"/>
      <c r="DW348" s="2450"/>
      <c r="DX348" s="2451"/>
      <c r="DY348" s="482"/>
    </row>
    <row r="349" spans="3:129" ht="6.75" customHeight="1">
      <c r="C349" s="2770"/>
      <c r="D349" s="2771"/>
      <c r="E349" s="2771"/>
      <c r="F349" s="2771"/>
      <c r="G349" s="2771"/>
      <c r="H349" s="2771"/>
      <c r="I349" s="2771"/>
      <c r="J349" s="2771"/>
      <c r="K349" s="2771"/>
      <c r="L349" s="2771"/>
      <c r="M349" s="2771"/>
      <c r="N349" s="2771"/>
      <c r="O349" s="2771"/>
      <c r="P349" s="2771"/>
      <c r="Q349" s="2771"/>
      <c r="R349" s="2771"/>
      <c r="S349" s="2771"/>
      <c r="T349" s="2771"/>
      <c r="U349" s="2771"/>
      <c r="V349" s="2771"/>
      <c r="W349" s="2771"/>
      <c r="X349" s="2771"/>
      <c r="Y349" s="2771"/>
      <c r="Z349" s="2771"/>
      <c r="AA349" s="2771"/>
      <c r="AB349" s="2771"/>
      <c r="AC349" s="2771"/>
      <c r="AD349" s="2772"/>
      <c r="AE349" s="2770"/>
      <c r="AF349" s="2771"/>
      <c r="AG349" s="2771"/>
      <c r="AH349" s="2771"/>
      <c r="AI349" s="2771"/>
      <c r="AJ349" s="2771"/>
      <c r="AK349" s="2771"/>
      <c r="AL349" s="2771"/>
      <c r="AM349" s="2771"/>
      <c r="AN349" s="2771"/>
      <c r="AO349" s="2771"/>
      <c r="AP349" s="2771"/>
      <c r="AQ349" s="2771"/>
      <c r="AR349" s="2771"/>
      <c r="AS349" s="2771"/>
      <c r="AT349" s="2772"/>
      <c r="AU349" s="2770"/>
      <c r="AV349" s="2771"/>
      <c r="AW349" s="2771"/>
      <c r="AX349" s="2771"/>
      <c r="AY349" s="2771"/>
      <c r="AZ349" s="2771"/>
      <c r="BA349" s="2771"/>
      <c r="BB349" s="2772"/>
      <c r="BC349" s="2770"/>
      <c r="BD349" s="2771"/>
      <c r="BE349" s="2771"/>
      <c r="BF349" s="2771"/>
      <c r="BG349" s="2771"/>
      <c r="BH349" s="2771"/>
      <c r="BI349" s="2771"/>
      <c r="BJ349" s="2771"/>
      <c r="BK349" s="2771"/>
      <c r="BL349" s="2771"/>
      <c r="BM349" s="2771"/>
      <c r="BN349" s="2772"/>
      <c r="BO349" s="2770"/>
      <c r="BP349" s="2771"/>
      <c r="BQ349" s="2771"/>
      <c r="BR349" s="2771"/>
      <c r="BS349" s="2771"/>
      <c r="BT349" s="2771"/>
      <c r="BU349" s="2771"/>
      <c r="BV349" s="2771"/>
      <c r="BW349" s="2771"/>
      <c r="BX349" s="2771"/>
      <c r="BY349" s="2771"/>
      <c r="BZ349" s="2771"/>
      <c r="CA349" s="2771"/>
      <c r="CB349" s="2772"/>
      <c r="CC349" s="2817"/>
      <c r="CD349" s="2818"/>
      <c r="CE349" s="2818"/>
      <c r="CF349" s="2818"/>
      <c r="CG349" s="2818"/>
      <c r="CH349" s="2818"/>
      <c r="CI349" s="2818"/>
      <c r="CJ349" s="2818"/>
      <c r="CK349" s="2818"/>
      <c r="CL349" s="2818"/>
      <c r="CM349" s="2818"/>
      <c r="CN349" s="2819"/>
      <c r="CO349" s="517"/>
      <c r="CP349" s="486"/>
      <c r="CQ349" s="486"/>
      <c r="CR349" s="486"/>
      <c r="CS349" s="517"/>
      <c r="CT349" s="486"/>
      <c r="CU349" s="486"/>
      <c r="CV349" s="487"/>
      <c r="CW349" s="517"/>
      <c r="CX349" s="486"/>
      <c r="CY349" s="486"/>
      <c r="CZ349" s="487"/>
      <c r="DA349" s="517"/>
      <c r="DB349" s="486"/>
      <c r="DC349" s="486"/>
      <c r="DD349" s="487"/>
      <c r="DE349" s="517"/>
      <c r="DF349" s="486"/>
      <c r="DG349" s="486"/>
      <c r="DH349" s="487"/>
      <c r="DI349" s="517"/>
      <c r="DJ349" s="486"/>
      <c r="DK349" s="486"/>
      <c r="DL349" s="487"/>
      <c r="DM349" s="517"/>
      <c r="DN349" s="486"/>
      <c r="DO349" s="486"/>
      <c r="DP349" s="487"/>
      <c r="DQ349" s="2452"/>
      <c r="DR349" s="2453"/>
      <c r="DS349" s="2453"/>
      <c r="DT349" s="2453"/>
      <c r="DU349" s="2453"/>
      <c r="DV349" s="2453"/>
      <c r="DW349" s="2453"/>
      <c r="DX349" s="2454"/>
      <c r="DY349" s="482"/>
    </row>
    <row r="350" spans="3:129" ht="6.75" customHeight="1">
      <c r="C350" s="2446"/>
      <c r="D350" s="2447"/>
      <c r="E350" s="2447"/>
      <c r="F350" s="2447"/>
      <c r="G350" s="2447"/>
      <c r="H350" s="2447"/>
      <c r="I350" s="2447"/>
      <c r="J350" s="2447"/>
      <c r="K350" s="2447"/>
      <c r="L350" s="2447"/>
      <c r="M350" s="2447"/>
      <c r="N350" s="2447"/>
      <c r="O350" s="2447"/>
      <c r="P350" s="2447"/>
      <c r="Q350" s="2447"/>
      <c r="R350" s="2447"/>
      <c r="S350" s="2447"/>
      <c r="T350" s="2447"/>
      <c r="U350" s="2447"/>
      <c r="V350" s="2447"/>
      <c r="W350" s="2447"/>
      <c r="X350" s="2447"/>
      <c r="Y350" s="2447"/>
      <c r="Z350" s="2447"/>
      <c r="AA350" s="2447"/>
      <c r="AB350" s="2447"/>
      <c r="AC350" s="2447"/>
      <c r="AD350" s="2448"/>
      <c r="AE350" s="2446"/>
      <c r="AF350" s="2447"/>
      <c r="AG350" s="2447"/>
      <c r="AH350" s="2447"/>
      <c r="AI350" s="2447"/>
      <c r="AJ350" s="2447"/>
      <c r="AK350" s="2447"/>
      <c r="AL350" s="2447"/>
      <c r="AM350" s="2447"/>
      <c r="AN350" s="2447"/>
      <c r="AO350" s="2447"/>
      <c r="AP350" s="2447"/>
      <c r="AQ350" s="2447"/>
      <c r="AR350" s="2447"/>
      <c r="AS350" s="2447"/>
      <c r="AT350" s="2448"/>
      <c r="AU350" s="2446"/>
      <c r="AV350" s="2447"/>
      <c r="AW350" s="2447"/>
      <c r="AX350" s="2447"/>
      <c r="AY350" s="2447"/>
      <c r="AZ350" s="2447"/>
      <c r="BA350" s="2447"/>
      <c r="BB350" s="2448"/>
      <c r="BC350" s="2446"/>
      <c r="BD350" s="2447"/>
      <c r="BE350" s="2447"/>
      <c r="BF350" s="2447"/>
      <c r="BG350" s="2447"/>
      <c r="BH350" s="2447"/>
      <c r="BI350" s="2447"/>
      <c r="BJ350" s="2447"/>
      <c r="BK350" s="2447"/>
      <c r="BL350" s="2447"/>
      <c r="BM350" s="2447"/>
      <c r="BN350" s="2448"/>
      <c r="BO350" s="2446"/>
      <c r="BP350" s="2447"/>
      <c r="BQ350" s="2447"/>
      <c r="BR350" s="2447"/>
      <c r="BS350" s="2447"/>
      <c r="BT350" s="2447"/>
      <c r="BU350" s="2447"/>
      <c r="BV350" s="2447"/>
      <c r="BW350" s="2447"/>
      <c r="BX350" s="2447"/>
      <c r="BY350" s="2447"/>
      <c r="BZ350" s="2447"/>
      <c r="CA350" s="2447"/>
      <c r="CB350" s="2448"/>
      <c r="CC350" s="2645"/>
      <c r="CD350" s="2646"/>
      <c r="CE350" s="2646"/>
      <c r="CF350" s="2646"/>
      <c r="CG350" s="2646"/>
      <c r="CH350" s="2646"/>
      <c r="CI350" s="2646"/>
      <c r="CJ350" s="2646"/>
      <c r="CK350" s="2646"/>
      <c r="CL350" s="2646"/>
      <c r="CM350" s="2646"/>
      <c r="CN350" s="2647"/>
      <c r="CO350" s="478"/>
      <c r="CP350" s="479"/>
      <c r="CQ350" s="479"/>
      <c r="CR350" s="479"/>
      <c r="CS350" s="478"/>
      <c r="CT350" s="479"/>
      <c r="CU350" s="479"/>
      <c r="CV350" s="480"/>
      <c r="CW350" s="478"/>
      <c r="CX350" s="479"/>
      <c r="CY350" s="479"/>
      <c r="CZ350" s="480"/>
      <c r="DA350" s="478"/>
      <c r="DB350" s="479"/>
      <c r="DC350" s="479"/>
      <c r="DD350" s="480"/>
      <c r="DE350" s="478"/>
      <c r="DF350" s="479"/>
      <c r="DG350" s="479"/>
      <c r="DH350" s="480"/>
      <c r="DI350" s="478"/>
      <c r="DJ350" s="479"/>
      <c r="DK350" s="479"/>
      <c r="DL350" s="480"/>
      <c r="DM350" s="478"/>
      <c r="DN350" s="479"/>
      <c r="DO350" s="479"/>
      <c r="DP350" s="480"/>
      <c r="DQ350" s="2446"/>
      <c r="DR350" s="2447"/>
      <c r="DS350" s="2447"/>
      <c r="DT350" s="2447"/>
      <c r="DU350" s="2447"/>
      <c r="DV350" s="2447"/>
      <c r="DW350" s="2447"/>
      <c r="DX350" s="2448"/>
      <c r="DY350" s="482"/>
    </row>
    <row r="351" spans="3:129" ht="6.75" customHeight="1">
      <c r="C351" s="2449"/>
      <c r="D351" s="2450"/>
      <c r="E351" s="2450"/>
      <c r="F351" s="2450"/>
      <c r="G351" s="2450"/>
      <c r="H351" s="2450"/>
      <c r="I351" s="2450"/>
      <c r="J351" s="2450"/>
      <c r="K351" s="2450"/>
      <c r="L351" s="2450"/>
      <c r="M351" s="2450"/>
      <c r="N351" s="2450"/>
      <c r="O351" s="2450"/>
      <c r="P351" s="2450"/>
      <c r="Q351" s="2450"/>
      <c r="R351" s="2450"/>
      <c r="S351" s="2450"/>
      <c r="T351" s="2450"/>
      <c r="U351" s="2450"/>
      <c r="V351" s="2450"/>
      <c r="W351" s="2450"/>
      <c r="X351" s="2450"/>
      <c r="Y351" s="2450"/>
      <c r="Z351" s="2450"/>
      <c r="AA351" s="2450"/>
      <c r="AB351" s="2450"/>
      <c r="AC351" s="2450"/>
      <c r="AD351" s="2451"/>
      <c r="AE351" s="2449"/>
      <c r="AF351" s="2450"/>
      <c r="AG351" s="2450"/>
      <c r="AH351" s="2450"/>
      <c r="AI351" s="2450"/>
      <c r="AJ351" s="2450"/>
      <c r="AK351" s="2450"/>
      <c r="AL351" s="2450"/>
      <c r="AM351" s="2450"/>
      <c r="AN351" s="2450"/>
      <c r="AO351" s="2450"/>
      <c r="AP351" s="2450"/>
      <c r="AQ351" s="2450"/>
      <c r="AR351" s="2450"/>
      <c r="AS351" s="2450"/>
      <c r="AT351" s="2451"/>
      <c r="AU351" s="2449"/>
      <c r="AV351" s="2450"/>
      <c r="AW351" s="2450"/>
      <c r="AX351" s="2450"/>
      <c r="AY351" s="2450"/>
      <c r="AZ351" s="2450"/>
      <c r="BA351" s="2450"/>
      <c r="BB351" s="2451"/>
      <c r="BC351" s="2449"/>
      <c r="BD351" s="2450"/>
      <c r="BE351" s="2450"/>
      <c r="BF351" s="2450"/>
      <c r="BG351" s="2450"/>
      <c r="BH351" s="2450"/>
      <c r="BI351" s="2450"/>
      <c r="BJ351" s="2450"/>
      <c r="BK351" s="2450"/>
      <c r="BL351" s="2450"/>
      <c r="BM351" s="2450"/>
      <c r="BN351" s="2451"/>
      <c r="BO351" s="2449"/>
      <c r="BP351" s="2450"/>
      <c r="BQ351" s="2450"/>
      <c r="BR351" s="2450"/>
      <c r="BS351" s="2450"/>
      <c r="BT351" s="2450"/>
      <c r="BU351" s="2450"/>
      <c r="BV351" s="2450"/>
      <c r="BW351" s="2450"/>
      <c r="BX351" s="2450"/>
      <c r="BY351" s="2450"/>
      <c r="BZ351" s="2450"/>
      <c r="CA351" s="2450"/>
      <c r="CB351" s="2451"/>
      <c r="CC351" s="2648"/>
      <c r="CD351" s="2649"/>
      <c r="CE351" s="2649"/>
      <c r="CF351" s="2649"/>
      <c r="CG351" s="2649"/>
      <c r="CH351" s="2649"/>
      <c r="CI351" s="2649"/>
      <c r="CJ351" s="2649"/>
      <c r="CK351" s="2649"/>
      <c r="CL351" s="2649"/>
      <c r="CM351" s="2649"/>
      <c r="CN351" s="2650"/>
      <c r="CO351" s="481"/>
      <c r="CP351" s="482"/>
      <c r="CQ351" s="482"/>
      <c r="CR351" s="482"/>
      <c r="CS351" s="481"/>
      <c r="CT351" s="482"/>
      <c r="CU351" s="482"/>
      <c r="CV351" s="483"/>
      <c r="CW351" s="481"/>
      <c r="CX351" s="482"/>
      <c r="CY351" s="482"/>
      <c r="CZ351" s="483"/>
      <c r="DA351" s="481"/>
      <c r="DB351" s="482"/>
      <c r="DC351" s="482"/>
      <c r="DD351" s="483"/>
      <c r="DE351" s="481"/>
      <c r="DF351" s="482"/>
      <c r="DG351" s="482"/>
      <c r="DH351" s="483"/>
      <c r="DI351" s="481"/>
      <c r="DJ351" s="482"/>
      <c r="DK351" s="482"/>
      <c r="DL351" s="483"/>
      <c r="DM351" s="481"/>
      <c r="DN351" s="482"/>
      <c r="DO351" s="482"/>
      <c r="DP351" s="483"/>
      <c r="DQ351" s="2449"/>
      <c r="DR351" s="2450"/>
      <c r="DS351" s="2450"/>
      <c r="DT351" s="2450"/>
      <c r="DU351" s="2450"/>
      <c r="DV351" s="2450"/>
      <c r="DW351" s="2450"/>
      <c r="DX351" s="2451"/>
      <c r="DY351" s="482"/>
    </row>
    <row r="352" spans="3:129" ht="6.75" customHeight="1">
      <c r="C352" s="2449"/>
      <c r="D352" s="2450"/>
      <c r="E352" s="2450"/>
      <c r="F352" s="2450"/>
      <c r="G352" s="2450"/>
      <c r="H352" s="2450"/>
      <c r="I352" s="2450"/>
      <c r="J352" s="2450"/>
      <c r="K352" s="2450"/>
      <c r="L352" s="2450"/>
      <c r="M352" s="2450"/>
      <c r="N352" s="2450"/>
      <c r="O352" s="2450"/>
      <c r="P352" s="2450"/>
      <c r="Q352" s="2450"/>
      <c r="R352" s="2450"/>
      <c r="S352" s="2450"/>
      <c r="T352" s="2450"/>
      <c r="U352" s="2450"/>
      <c r="V352" s="2450"/>
      <c r="W352" s="2450"/>
      <c r="X352" s="2450"/>
      <c r="Y352" s="2450"/>
      <c r="Z352" s="2450"/>
      <c r="AA352" s="2450"/>
      <c r="AB352" s="2450"/>
      <c r="AC352" s="2450"/>
      <c r="AD352" s="2451"/>
      <c r="AE352" s="2449"/>
      <c r="AF352" s="2450"/>
      <c r="AG352" s="2450"/>
      <c r="AH352" s="2450"/>
      <c r="AI352" s="2450"/>
      <c r="AJ352" s="2450"/>
      <c r="AK352" s="2450"/>
      <c r="AL352" s="2450"/>
      <c r="AM352" s="2450"/>
      <c r="AN352" s="2450"/>
      <c r="AO352" s="2450"/>
      <c r="AP352" s="2450"/>
      <c r="AQ352" s="2450"/>
      <c r="AR352" s="2450"/>
      <c r="AS352" s="2450"/>
      <c r="AT352" s="2451"/>
      <c r="AU352" s="2449"/>
      <c r="AV352" s="2450"/>
      <c r="AW352" s="2450"/>
      <c r="AX352" s="2450"/>
      <c r="AY352" s="2450"/>
      <c r="AZ352" s="2450"/>
      <c r="BA352" s="2450"/>
      <c r="BB352" s="2451"/>
      <c r="BC352" s="2449"/>
      <c r="BD352" s="2450"/>
      <c r="BE352" s="2450"/>
      <c r="BF352" s="2450"/>
      <c r="BG352" s="2450"/>
      <c r="BH352" s="2450"/>
      <c r="BI352" s="2450"/>
      <c r="BJ352" s="2450"/>
      <c r="BK352" s="2450"/>
      <c r="BL352" s="2450"/>
      <c r="BM352" s="2450"/>
      <c r="BN352" s="2451"/>
      <c r="BO352" s="2449"/>
      <c r="BP352" s="2450"/>
      <c r="BQ352" s="2450"/>
      <c r="BR352" s="2450"/>
      <c r="BS352" s="2450"/>
      <c r="BT352" s="2450"/>
      <c r="BU352" s="2450"/>
      <c r="BV352" s="2450"/>
      <c r="BW352" s="2450"/>
      <c r="BX352" s="2450"/>
      <c r="BY352" s="2450"/>
      <c r="BZ352" s="2450"/>
      <c r="CA352" s="2450"/>
      <c r="CB352" s="2451"/>
      <c r="CC352" s="2648"/>
      <c r="CD352" s="2649"/>
      <c r="CE352" s="2649"/>
      <c r="CF352" s="2649"/>
      <c r="CG352" s="2649"/>
      <c r="CH352" s="2649"/>
      <c r="CI352" s="2649"/>
      <c r="CJ352" s="2649"/>
      <c r="CK352" s="2649"/>
      <c r="CL352" s="2649"/>
      <c r="CM352" s="2649"/>
      <c r="CN352" s="2650"/>
      <c r="CO352" s="519"/>
      <c r="CP352" s="492"/>
      <c r="CQ352" s="492"/>
      <c r="CR352" s="492"/>
      <c r="CS352" s="519"/>
      <c r="CT352" s="492"/>
      <c r="CU352" s="492"/>
      <c r="CV352" s="493"/>
      <c r="CW352" s="519"/>
      <c r="CX352" s="492"/>
      <c r="CY352" s="492"/>
      <c r="CZ352" s="493"/>
      <c r="DA352" s="519"/>
      <c r="DB352" s="492"/>
      <c r="DC352" s="492"/>
      <c r="DD352" s="493"/>
      <c r="DE352" s="519"/>
      <c r="DF352" s="492"/>
      <c r="DG352" s="492"/>
      <c r="DH352" s="493"/>
      <c r="DI352" s="519"/>
      <c r="DJ352" s="492"/>
      <c r="DK352" s="492"/>
      <c r="DL352" s="493"/>
      <c r="DM352" s="519"/>
      <c r="DN352" s="492"/>
      <c r="DO352" s="492"/>
      <c r="DP352" s="493"/>
      <c r="DQ352" s="2449"/>
      <c r="DR352" s="2450"/>
      <c r="DS352" s="2450"/>
      <c r="DT352" s="2450"/>
      <c r="DU352" s="2450"/>
      <c r="DV352" s="2450"/>
      <c r="DW352" s="2450"/>
      <c r="DX352" s="2451"/>
      <c r="DY352" s="482"/>
    </row>
    <row r="353" spans="3:129" ht="6.75" customHeight="1">
      <c r="C353" s="2449"/>
      <c r="D353" s="2450"/>
      <c r="E353" s="2450"/>
      <c r="F353" s="2450"/>
      <c r="G353" s="2450"/>
      <c r="H353" s="2450"/>
      <c r="I353" s="2450"/>
      <c r="J353" s="2450"/>
      <c r="K353" s="2450"/>
      <c r="L353" s="2450"/>
      <c r="M353" s="2450"/>
      <c r="N353" s="2450"/>
      <c r="O353" s="2450"/>
      <c r="P353" s="2450"/>
      <c r="Q353" s="2450"/>
      <c r="R353" s="2450"/>
      <c r="S353" s="2450"/>
      <c r="T353" s="2450"/>
      <c r="U353" s="2450"/>
      <c r="V353" s="2450"/>
      <c r="W353" s="2450"/>
      <c r="X353" s="2450"/>
      <c r="Y353" s="2450"/>
      <c r="Z353" s="2450"/>
      <c r="AA353" s="2450"/>
      <c r="AB353" s="2450"/>
      <c r="AC353" s="2450"/>
      <c r="AD353" s="2451"/>
      <c r="AE353" s="2449"/>
      <c r="AF353" s="2450"/>
      <c r="AG353" s="2450"/>
      <c r="AH353" s="2450"/>
      <c r="AI353" s="2450"/>
      <c r="AJ353" s="2450"/>
      <c r="AK353" s="2450"/>
      <c r="AL353" s="2450"/>
      <c r="AM353" s="2450"/>
      <c r="AN353" s="2450"/>
      <c r="AO353" s="2450"/>
      <c r="AP353" s="2450"/>
      <c r="AQ353" s="2450"/>
      <c r="AR353" s="2450"/>
      <c r="AS353" s="2450"/>
      <c r="AT353" s="2451"/>
      <c r="AU353" s="2449"/>
      <c r="AV353" s="2450"/>
      <c r="AW353" s="2450"/>
      <c r="AX353" s="2450"/>
      <c r="AY353" s="2450"/>
      <c r="AZ353" s="2450"/>
      <c r="BA353" s="2450"/>
      <c r="BB353" s="2451"/>
      <c r="BC353" s="2449"/>
      <c r="BD353" s="2450"/>
      <c r="BE353" s="2450"/>
      <c r="BF353" s="2450"/>
      <c r="BG353" s="2450"/>
      <c r="BH353" s="2450"/>
      <c r="BI353" s="2450"/>
      <c r="BJ353" s="2450"/>
      <c r="BK353" s="2450"/>
      <c r="BL353" s="2450"/>
      <c r="BM353" s="2450"/>
      <c r="BN353" s="2451"/>
      <c r="BO353" s="2449"/>
      <c r="BP353" s="2450"/>
      <c r="BQ353" s="2450"/>
      <c r="BR353" s="2450"/>
      <c r="BS353" s="2450"/>
      <c r="BT353" s="2450"/>
      <c r="BU353" s="2450"/>
      <c r="BV353" s="2450"/>
      <c r="BW353" s="2450"/>
      <c r="BX353" s="2450"/>
      <c r="BY353" s="2450"/>
      <c r="BZ353" s="2450"/>
      <c r="CA353" s="2450"/>
      <c r="CB353" s="2451"/>
      <c r="CC353" s="2648"/>
      <c r="CD353" s="2649"/>
      <c r="CE353" s="2649"/>
      <c r="CF353" s="2649"/>
      <c r="CG353" s="2649"/>
      <c r="CH353" s="2649"/>
      <c r="CI353" s="2649"/>
      <c r="CJ353" s="2649"/>
      <c r="CK353" s="2649"/>
      <c r="CL353" s="2649"/>
      <c r="CM353" s="2649"/>
      <c r="CN353" s="2650"/>
      <c r="CO353" s="481"/>
      <c r="CP353" s="482"/>
      <c r="CQ353" s="482"/>
      <c r="CR353" s="482"/>
      <c r="CS353" s="481"/>
      <c r="CT353" s="482"/>
      <c r="CU353" s="482"/>
      <c r="CV353" s="483"/>
      <c r="CW353" s="481"/>
      <c r="CX353" s="482"/>
      <c r="CY353" s="482"/>
      <c r="CZ353" s="483"/>
      <c r="DA353" s="481"/>
      <c r="DB353" s="482"/>
      <c r="DC353" s="482"/>
      <c r="DD353" s="483"/>
      <c r="DE353" s="481"/>
      <c r="DF353" s="482"/>
      <c r="DG353" s="482"/>
      <c r="DH353" s="483"/>
      <c r="DI353" s="481"/>
      <c r="DJ353" s="482"/>
      <c r="DK353" s="482"/>
      <c r="DL353" s="483"/>
      <c r="DM353" s="481"/>
      <c r="DN353" s="482"/>
      <c r="DO353" s="482"/>
      <c r="DP353" s="483"/>
      <c r="DQ353" s="2449"/>
      <c r="DR353" s="2450"/>
      <c r="DS353" s="2450"/>
      <c r="DT353" s="2450"/>
      <c r="DU353" s="2450"/>
      <c r="DV353" s="2450"/>
      <c r="DW353" s="2450"/>
      <c r="DX353" s="2451"/>
      <c r="DY353" s="482"/>
    </row>
    <row r="354" spans="3:129" ht="6.75" customHeight="1">
      <c r="C354" s="2449"/>
      <c r="D354" s="2450"/>
      <c r="E354" s="2450"/>
      <c r="F354" s="2450"/>
      <c r="G354" s="2450"/>
      <c r="H354" s="2450"/>
      <c r="I354" s="2450"/>
      <c r="J354" s="2450"/>
      <c r="K354" s="2450"/>
      <c r="L354" s="2450"/>
      <c r="M354" s="2450"/>
      <c r="N354" s="2450"/>
      <c r="O354" s="2450"/>
      <c r="P354" s="2450"/>
      <c r="Q354" s="2450"/>
      <c r="R354" s="2450"/>
      <c r="S354" s="2450"/>
      <c r="T354" s="2450"/>
      <c r="U354" s="2450"/>
      <c r="V354" s="2450"/>
      <c r="W354" s="2450"/>
      <c r="X354" s="2450"/>
      <c r="Y354" s="2450"/>
      <c r="Z354" s="2450"/>
      <c r="AA354" s="2450"/>
      <c r="AB354" s="2450"/>
      <c r="AC354" s="2450"/>
      <c r="AD354" s="2451"/>
      <c r="AE354" s="2449"/>
      <c r="AF354" s="2450"/>
      <c r="AG354" s="2450"/>
      <c r="AH354" s="2450"/>
      <c r="AI354" s="2450"/>
      <c r="AJ354" s="2450"/>
      <c r="AK354" s="2450"/>
      <c r="AL354" s="2450"/>
      <c r="AM354" s="2450"/>
      <c r="AN354" s="2450"/>
      <c r="AO354" s="2450"/>
      <c r="AP354" s="2450"/>
      <c r="AQ354" s="2450"/>
      <c r="AR354" s="2450"/>
      <c r="AS354" s="2450"/>
      <c r="AT354" s="2451"/>
      <c r="AU354" s="2449"/>
      <c r="AV354" s="2450"/>
      <c r="AW354" s="2450"/>
      <c r="AX354" s="2450"/>
      <c r="AY354" s="2450"/>
      <c r="AZ354" s="2450"/>
      <c r="BA354" s="2450"/>
      <c r="BB354" s="2451"/>
      <c r="BC354" s="2449"/>
      <c r="BD354" s="2450"/>
      <c r="BE354" s="2450"/>
      <c r="BF354" s="2450"/>
      <c r="BG354" s="2450"/>
      <c r="BH354" s="2450"/>
      <c r="BI354" s="2450"/>
      <c r="BJ354" s="2450"/>
      <c r="BK354" s="2450"/>
      <c r="BL354" s="2450"/>
      <c r="BM354" s="2450"/>
      <c r="BN354" s="2451"/>
      <c r="BO354" s="2449"/>
      <c r="BP354" s="2450"/>
      <c r="BQ354" s="2450"/>
      <c r="BR354" s="2450"/>
      <c r="BS354" s="2450"/>
      <c r="BT354" s="2450"/>
      <c r="BU354" s="2450"/>
      <c r="BV354" s="2450"/>
      <c r="BW354" s="2450"/>
      <c r="BX354" s="2450"/>
      <c r="BY354" s="2450"/>
      <c r="BZ354" s="2450"/>
      <c r="CA354" s="2450"/>
      <c r="CB354" s="2451"/>
      <c r="CC354" s="2648"/>
      <c r="CD354" s="2649"/>
      <c r="CE354" s="2649"/>
      <c r="CF354" s="2649"/>
      <c r="CG354" s="2649"/>
      <c r="CH354" s="2649"/>
      <c r="CI354" s="2649"/>
      <c r="CJ354" s="2649"/>
      <c r="CK354" s="2649"/>
      <c r="CL354" s="2649"/>
      <c r="CM354" s="2649"/>
      <c r="CN354" s="2650"/>
      <c r="CO354" s="520"/>
      <c r="CP354" s="498"/>
      <c r="CQ354" s="498"/>
      <c r="CR354" s="498"/>
      <c r="CS354" s="520"/>
      <c r="CT354" s="498"/>
      <c r="CU354" s="498"/>
      <c r="CV354" s="497"/>
      <c r="CW354" s="520"/>
      <c r="CX354" s="498"/>
      <c r="CY354" s="498"/>
      <c r="CZ354" s="497"/>
      <c r="DA354" s="520"/>
      <c r="DB354" s="498"/>
      <c r="DC354" s="498"/>
      <c r="DD354" s="497"/>
      <c r="DE354" s="520"/>
      <c r="DF354" s="498"/>
      <c r="DG354" s="498"/>
      <c r="DH354" s="497"/>
      <c r="DI354" s="520"/>
      <c r="DJ354" s="498"/>
      <c r="DK354" s="498"/>
      <c r="DL354" s="497"/>
      <c r="DM354" s="520"/>
      <c r="DN354" s="498"/>
      <c r="DO354" s="498"/>
      <c r="DP354" s="497"/>
      <c r="DQ354" s="2449"/>
      <c r="DR354" s="2450"/>
      <c r="DS354" s="2450"/>
      <c r="DT354" s="2450"/>
      <c r="DU354" s="2450"/>
      <c r="DV354" s="2450"/>
      <c r="DW354" s="2450"/>
      <c r="DX354" s="2451"/>
      <c r="DY354" s="482"/>
    </row>
    <row r="355" spans="3:129" ht="6.75" customHeight="1">
      <c r="C355" s="2449"/>
      <c r="D355" s="2450"/>
      <c r="E355" s="2450"/>
      <c r="F355" s="2450"/>
      <c r="G355" s="2450"/>
      <c r="H355" s="2450"/>
      <c r="I355" s="2450"/>
      <c r="J355" s="2450"/>
      <c r="K355" s="2450"/>
      <c r="L355" s="2450"/>
      <c r="M355" s="2450"/>
      <c r="N355" s="2450"/>
      <c r="O355" s="2450"/>
      <c r="P355" s="2450"/>
      <c r="Q355" s="2450"/>
      <c r="R355" s="2450"/>
      <c r="S355" s="2450"/>
      <c r="T355" s="2450"/>
      <c r="U355" s="2450"/>
      <c r="V355" s="2450"/>
      <c r="W355" s="2450"/>
      <c r="X355" s="2450"/>
      <c r="Y355" s="2450"/>
      <c r="Z355" s="2450"/>
      <c r="AA355" s="2450"/>
      <c r="AB355" s="2450"/>
      <c r="AC355" s="2450"/>
      <c r="AD355" s="2451"/>
      <c r="AE355" s="2449"/>
      <c r="AF355" s="2450"/>
      <c r="AG355" s="2450"/>
      <c r="AH355" s="2450"/>
      <c r="AI355" s="2450"/>
      <c r="AJ355" s="2450"/>
      <c r="AK355" s="2450"/>
      <c r="AL355" s="2450"/>
      <c r="AM355" s="2450"/>
      <c r="AN355" s="2450"/>
      <c r="AO355" s="2450"/>
      <c r="AP355" s="2450"/>
      <c r="AQ355" s="2450"/>
      <c r="AR355" s="2450"/>
      <c r="AS355" s="2450"/>
      <c r="AT355" s="2451"/>
      <c r="AU355" s="2449"/>
      <c r="AV355" s="2450"/>
      <c r="AW355" s="2450"/>
      <c r="AX355" s="2450"/>
      <c r="AY355" s="2450"/>
      <c r="AZ355" s="2450"/>
      <c r="BA355" s="2450"/>
      <c r="BB355" s="2451"/>
      <c r="BC355" s="2449"/>
      <c r="BD355" s="2450"/>
      <c r="BE355" s="2450"/>
      <c r="BF355" s="2450"/>
      <c r="BG355" s="2450"/>
      <c r="BH355" s="2450"/>
      <c r="BI355" s="2450"/>
      <c r="BJ355" s="2450"/>
      <c r="BK355" s="2450"/>
      <c r="BL355" s="2450"/>
      <c r="BM355" s="2450"/>
      <c r="BN355" s="2451"/>
      <c r="BO355" s="2449"/>
      <c r="BP355" s="2450"/>
      <c r="BQ355" s="2450"/>
      <c r="BR355" s="2450"/>
      <c r="BS355" s="2450"/>
      <c r="BT355" s="2450"/>
      <c r="BU355" s="2450"/>
      <c r="BV355" s="2450"/>
      <c r="BW355" s="2450"/>
      <c r="BX355" s="2450"/>
      <c r="BY355" s="2450"/>
      <c r="BZ355" s="2450"/>
      <c r="CA355" s="2450"/>
      <c r="CB355" s="2451"/>
      <c r="CC355" s="2648"/>
      <c r="CD355" s="2649"/>
      <c r="CE355" s="2649"/>
      <c r="CF355" s="2649"/>
      <c r="CG355" s="2649"/>
      <c r="CH355" s="2649"/>
      <c r="CI355" s="2649"/>
      <c r="CJ355" s="2649"/>
      <c r="CK355" s="2649"/>
      <c r="CL355" s="2649"/>
      <c r="CM355" s="2649"/>
      <c r="CN355" s="2650"/>
      <c r="CO355" s="481"/>
      <c r="CP355" s="482"/>
      <c r="CQ355" s="482"/>
      <c r="CR355" s="482"/>
      <c r="CS355" s="481"/>
      <c r="CT355" s="482"/>
      <c r="CU355" s="482"/>
      <c r="CV355" s="483"/>
      <c r="CW355" s="481"/>
      <c r="CX355" s="482"/>
      <c r="CY355" s="482"/>
      <c r="CZ355" s="483"/>
      <c r="DA355" s="481"/>
      <c r="DB355" s="482"/>
      <c r="DC355" s="482"/>
      <c r="DD355" s="483"/>
      <c r="DE355" s="481"/>
      <c r="DF355" s="482"/>
      <c r="DG355" s="482"/>
      <c r="DH355" s="483"/>
      <c r="DI355" s="481"/>
      <c r="DJ355" s="482"/>
      <c r="DK355" s="482"/>
      <c r="DL355" s="483"/>
      <c r="DM355" s="481"/>
      <c r="DN355" s="482"/>
      <c r="DO355" s="482"/>
      <c r="DP355" s="483"/>
      <c r="DQ355" s="2449"/>
      <c r="DR355" s="2450"/>
      <c r="DS355" s="2450"/>
      <c r="DT355" s="2450"/>
      <c r="DU355" s="2450"/>
      <c r="DV355" s="2450"/>
      <c r="DW355" s="2450"/>
      <c r="DX355" s="2451"/>
      <c r="DY355" s="482"/>
    </row>
    <row r="356" spans="3:129" ht="6.75" customHeight="1">
      <c r="C356" s="2449"/>
      <c r="D356" s="2450"/>
      <c r="E356" s="2450"/>
      <c r="F356" s="2450"/>
      <c r="G356" s="2450"/>
      <c r="H356" s="2450"/>
      <c r="I356" s="2450"/>
      <c r="J356" s="2450"/>
      <c r="K356" s="2450"/>
      <c r="L356" s="2450"/>
      <c r="M356" s="2450"/>
      <c r="N356" s="2450"/>
      <c r="O356" s="2450"/>
      <c r="P356" s="2450"/>
      <c r="Q356" s="2450"/>
      <c r="R356" s="2450"/>
      <c r="S356" s="2450"/>
      <c r="T356" s="2450"/>
      <c r="U356" s="2450"/>
      <c r="V356" s="2450"/>
      <c r="W356" s="2450"/>
      <c r="X356" s="2450"/>
      <c r="Y356" s="2450"/>
      <c r="Z356" s="2450"/>
      <c r="AA356" s="2450"/>
      <c r="AB356" s="2450"/>
      <c r="AC356" s="2450"/>
      <c r="AD356" s="2451"/>
      <c r="AE356" s="2449"/>
      <c r="AF356" s="2450"/>
      <c r="AG356" s="2450"/>
      <c r="AH356" s="2450"/>
      <c r="AI356" s="2450"/>
      <c r="AJ356" s="2450"/>
      <c r="AK356" s="2450"/>
      <c r="AL356" s="2450"/>
      <c r="AM356" s="2450"/>
      <c r="AN356" s="2450"/>
      <c r="AO356" s="2450"/>
      <c r="AP356" s="2450"/>
      <c r="AQ356" s="2450"/>
      <c r="AR356" s="2450"/>
      <c r="AS356" s="2450"/>
      <c r="AT356" s="2451"/>
      <c r="AU356" s="2449"/>
      <c r="AV356" s="2450"/>
      <c r="AW356" s="2450"/>
      <c r="AX356" s="2450"/>
      <c r="AY356" s="2450"/>
      <c r="AZ356" s="2450"/>
      <c r="BA356" s="2450"/>
      <c r="BB356" s="2451"/>
      <c r="BC356" s="2449"/>
      <c r="BD356" s="2450"/>
      <c r="BE356" s="2450"/>
      <c r="BF356" s="2450"/>
      <c r="BG356" s="2450"/>
      <c r="BH356" s="2450"/>
      <c r="BI356" s="2450"/>
      <c r="BJ356" s="2450"/>
      <c r="BK356" s="2450"/>
      <c r="BL356" s="2450"/>
      <c r="BM356" s="2450"/>
      <c r="BN356" s="2451"/>
      <c r="BO356" s="2449"/>
      <c r="BP356" s="2450"/>
      <c r="BQ356" s="2450"/>
      <c r="BR356" s="2450"/>
      <c r="BS356" s="2450"/>
      <c r="BT356" s="2450"/>
      <c r="BU356" s="2450"/>
      <c r="BV356" s="2450"/>
      <c r="BW356" s="2450"/>
      <c r="BX356" s="2450"/>
      <c r="BY356" s="2450"/>
      <c r="BZ356" s="2450"/>
      <c r="CA356" s="2450"/>
      <c r="CB356" s="2451"/>
      <c r="CC356" s="2648"/>
      <c r="CD356" s="2649"/>
      <c r="CE356" s="2649"/>
      <c r="CF356" s="2649"/>
      <c r="CG356" s="2649"/>
      <c r="CH356" s="2649"/>
      <c r="CI356" s="2649"/>
      <c r="CJ356" s="2649"/>
      <c r="CK356" s="2649"/>
      <c r="CL356" s="2649"/>
      <c r="CM356" s="2649"/>
      <c r="CN356" s="2650"/>
      <c r="CO356" s="481"/>
      <c r="CP356" s="482"/>
      <c r="CQ356" s="482"/>
      <c r="CR356" s="482"/>
      <c r="CS356" s="481"/>
      <c r="CT356" s="482"/>
      <c r="CU356" s="482"/>
      <c r="CV356" s="483"/>
      <c r="CW356" s="481"/>
      <c r="CX356" s="482"/>
      <c r="CY356" s="482"/>
      <c r="CZ356" s="483"/>
      <c r="DA356" s="481"/>
      <c r="DB356" s="482"/>
      <c r="DC356" s="482"/>
      <c r="DD356" s="483"/>
      <c r="DE356" s="481"/>
      <c r="DF356" s="482"/>
      <c r="DG356" s="482"/>
      <c r="DH356" s="483"/>
      <c r="DI356" s="481"/>
      <c r="DJ356" s="482"/>
      <c r="DK356" s="482"/>
      <c r="DL356" s="483"/>
      <c r="DM356" s="481"/>
      <c r="DN356" s="482"/>
      <c r="DO356" s="482"/>
      <c r="DP356" s="483"/>
      <c r="DQ356" s="2449"/>
      <c r="DR356" s="2450"/>
      <c r="DS356" s="2450"/>
      <c r="DT356" s="2450"/>
      <c r="DU356" s="2450"/>
      <c r="DV356" s="2450"/>
      <c r="DW356" s="2450"/>
      <c r="DX356" s="2451"/>
      <c r="DY356" s="482"/>
    </row>
    <row r="357" spans="3:129" ht="6.75" customHeight="1">
      <c r="C357" s="2452"/>
      <c r="D357" s="2453"/>
      <c r="E357" s="2453"/>
      <c r="F357" s="2453"/>
      <c r="G357" s="2453"/>
      <c r="H357" s="2453"/>
      <c r="I357" s="2453"/>
      <c r="J357" s="2453"/>
      <c r="K357" s="2453"/>
      <c r="L357" s="2453"/>
      <c r="M357" s="2453"/>
      <c r="N357" s="2453"/>
      <c r="O357" s="2453"/>
      <c r="P357" s="2453"/>
      <c r="Q357" s="2453"/>
      <c r="R357" s="2453"/>
      <c r="S357" s="2453"/>
      <c r="T357" s="2453"/>
      <c r="U357" s="2453"/>
      <c r="V357" s="2453"/>
      <c r="W357" s="2453"/>
      <c r="X357" s="2453"/>
      <c r="Y357" s="2453"/>
      <c r="Z357" s="2453"/>
      <c r="AA357" s="2453"/>
      <c r="AB357" s="2453"/>
      <c r="AC357" s="2453"/>
      <c r="AD357" s="2454"/>
      <c r="AE357" s="2452"/>
      <c r="AF357" s="2453"/>
      <c r="AG357" s="2453"/>
      <c r="AH357" s="2453"/>
      <c r="AI357" s="2453"/>
      <c r="AJ357" s="2453"/>
      <c r="AK357" s="2453"/>
      <c r="AL357" s="2453"/>
      <c r="AM357" s="2453"/>
      <c r="AN357" s="2453"/>
      <c r="AO357" s="2453"/>
      <c r="AP357" s="2453"/>
      <c r="AQ357" s="2453"/>
      <c r="AR357" s="2453"/>
      <c r="AS357" s="2453"/>
      <c r="AT357" s="2454"/>
      <c r="AU357" s="2452"/>
      <c r="AV357" s="2453"/>
      <c r="AW357" s="2453"/>
      <c r="AX357" s="2453"/>
      <c r="AY357" s="2453"/>
      <c r="AZ357" s="2453"/>
      <c r="BA357" s="2453"/>
      <c r="BB357" s="2454"/>
      <c r="BC357" s="2452"/>
      <c r="BD357" s="2453"/>
      <c r="BE357" s="2453"/>
      <c r="BF357" s="2453"/>
      <c r="BG357" s="2453"/>
      <c r="BH357" s="2453"/>
      <c r="BI357" s="2453"/>
      <c r="BJ357" s="2453"/>
      <c r="BK357" s="2453"/>
      <c r="BL357" s="2453"/>
      <c r="BM357" s="2453"/>
      <c r="BN357" s="2454"/>
      <c r="BO357" s="2452"/>
      <c r="BP357" s="2453"/>
      <c r="BQ357" s="2453"/>
      <c r="BR357" s="2453"/>
      <c r="BS357" s="2453"/>
      <c r="BT357" s="2453"/>
      <c r="BU357" s="2453"/>
      <c r="BV357" s="2453"/>
      <c r="BW357" s="2453"/>
      <c r="BX357" s="2453"/>
      <c r="BY357" s="2453"/>
      <c r="BZ357" s="2453"/>
      <c r="CA357" s="2453"/>
      <c r="CB357" s="2454"/>
      <c r="CC357" s="2651"/>
      <c r="CD357" s="2652"/>
      <c r="CE357" s="2652"/>
      <c r="CF357" s="2652"/>
      <c r="CG357" s="2652"/>
      <c r="CH357" s="2652"/>
      <c r="CI357" s="2652"/>
      <c r="CJ357" s="2652"/>
      <c r="CK357" s="2652"/>
      <c r="CL357" s="2652"/>
      <c r="CM357" s="2652"/>
      <c r="CN357" s="2653"/>
      <c r="CO357" s="517"/>
      <c r="CP357" s="486"/>
      <c r="CQ357" s="486"/>
      <c r="CR357" s="486"/>
      <c r="CS357" s="517"/>
      <c r="CT357" s="486"/>
      <c r="CU357" s="486"/>
      <c r="CV357" s="487"/>
      <c r="CW357" s="517"/>
      <c r="CX357" s="486"/>
      <c r="CY357" s="486"/>
      <c r="CZ357" s="487"/>
      <c r="DA357" s="517"/>
      <c r="DB357" s="486"/>
      <c r="DC357" s="486"/>
      <c r="DD357" s="487"/>
      <c r="DE357" s="517"/>
      <c r="DF357" s="486"/>
      <c r="DG357" s="486"/>
      <c r="DH357" s="487"/>
      <c r="DI357" s="517"/>
      <c r="DJ357" s="486"/>
      <c r="DK357" s="486"/>
      <c r="DL357" s="487"/>
      <c r="DM357" s="517"/>
      <c r="DN357" s="486"/>
      <c r="DO357" s="486"/>
      <c r="DP357" s="487"/>
      <c r="DQ357" s="2452"/>
      <c r="DR357" s="2453"/>
      <c r="DS357" s="2453"/>
      <c r="DT357" s="2453"/>
      <c r="DU357" s="2453"/>
      <c r="DV357" s="2453"/>
      <c r="DW357" s="2453"/>
      <c r="DX357" s="2454"/>
      <c r="DY357" s="482"/>
    </row>
    <row r="358" spans="3:129" ht="6.75" customHeight="1">
      <c r="C358" s="2446"/>
      <c r="D358" s="2447"/>
      <c r="E358" s="2447"/>
      <c r="F358" s="2447"/>
      <c r="G358" s="2447"/>
      <c r="H358" s="2447"/>
      <c r="I358" s="2447"/>
      <c r="J358" s="2447"/>
      <c r="K358" s="2447"/>
      <c r="L358" s="2447"/>
      <c r="M358" s="2447"/>
      <c r="N358" s="2447"/>
      <c r="O358" s="2447"/>
      <c r="P358" s="2447"/>
      <c r="Q358" s="2447"/>
      <c r="R358" s="2447"/>
      <c r="S358" s="2447"/>
      <c r="T358" s="2447"/>
      <c r="U358" s="2447"/>
      <c r="V358" s="2447"/>
      <c r="W358" s="2447"/>
      <c r="X358" s="2447"/>
      <c r="Y358" s="2447"/>
      <c r="Z358" s="2447"/>
      <c r="AA358" s="2447"/>
      <c r="AB358" s="2447"/>
      <c r="AC358" s="2447"/>
      <c r="AD358" s="2448"/>
      <c r="AE358" s="2446"/>
      <c r="AF358" s="2447"/>
      <c r="AG358" s="2447"/>
      <c r="AH358" s="2447"/>
      <c r="AI358" s="2447"/>
      <c r="AJ358" s="2447"/>
      <c r="AK358" s="2447"/>
      <c r="AL358" s="2447"/>
      <c r="AM358" s="2447"/>
      <c r="AN358" s="2447"/>
      <c r="AO358" s="2447"/>
      <c r="AP358" s="2447"/>
      <c r="AQ358" s="2447"/>
      <c r="AR358" s="2447"/>
      <c r="AS358" s="2447"/>
      <c r="AT358" s="2448"/>
      <c r="AU358" s="2446"/>
      <c r="AV358" s="2447"/>
      <c r="AW358" s="2447"/>
      <c r="AX358" s="2447"/>
      <c r="AY358" s="2447"/>
      <c r="AZ358" s="2447"/>
      <c r="BA358" s="2447"/>
      <c r="BB358" s="2448"/>
      <c r="BC358" s="2446"/>
      <c r="BD358" s="2447"/>
      <c r="BE358" s="2447"/>
      <c r="BF358" s="2447"/>
      <c r="BG358" s="2447"/>
      <c r="BH358" s="2447"/>
      <c r="BI358" s="2447"/>
      <c r="BJ358" s="2447"/>
      <c r="BK358" s="2447"/>
      <c r="BL358" s="2447"/>
      <c r="BM358" s="2447"/>
      <c r="BN358" s="2448"/>
      <c r="BO358" s="2446"/>
      <c r="BP358" s="2447"/>
      <c r="BQ358" s="2447"/>
      <c r="BR358" s="2447"/>
      <c r="BS358" s="2447"/>
      <c r="BT358" s="2447"/>
      <c r="BU358" s="2447"/>
      <c r="BV358" s="2447"/>
      <c r="BW358" s="2447"/>
      <c r="BX358" s="2447"/>
      <c r="BY358" s="2447"/>
      <c r="BZ358" s="2447"/>
      <c r="CA358" s="2447"/>
      <c r="CB358" s="2448"/>
      <c r="CC358" s="2645"/>
      <c r="CD358" s="2646"/>
      <c r="CE358" s="2646"/>
      <c r="CF358" s="2646"/>
      <c r="CG358" s="2646"/>
      <c r="CH358" s="2646"/>
      <c r="CI358" s="2646"/>
      <c r="CJ358" s="2646"/>
      <c r="CK358" s="2646"/>
      <c r="CL358" s="2646"/>
      <c r="CM358" s="2646"/>
      <c r="CN358" s="2647"/>
      <c r="CO358" s="478"/>
      <c r="CP358" s="479"/>
      <c r="CQ358" s="479"/>
      <c r="CR358" s="479"/>
      <c r="CS358" s="478"/>
      <c r="CT358" s="479"/>
      <c r="CU358" s="479"/>
      <c r="CV358" s="480"/>
      <c r="CW358" s="478"/>
      <c r="CX358" s="479"/>
      <c r="CY358" s="479"/>
      <c r="CZ358" s="480"/>
      <c r="DA358" s="478"/>
      <c r="DB358" s="479"/>
      <c r="DC358" s="479"/>
      <c r="DD358" s="480"/>
      <c r="DE358" s="478"/>
      <c r="DF358" s="479"/>
      <c r="DG358" s="479"/>
      <c r="DH358" s="480"/>
      <c r="DI358" s="478"/>
      <c r="DJ358" s="479"/>
      <c r="DK358" s="479"/>
      <c r="DL358" s="480"/>
      <c r="DM358" s="478"/>
      <c r="DN358" s="479"/>
      <c r="DO358" s="479"/>
      <c r="DP358" s="480"/>
      <c r="DQ358" s="2446"/>
      <c r="DR358" s="2447"/>
      <c r="DS358" s="2447"/>
      <c r="DT358" s="2447"/>
      <c r="DU358" s="2447"/>
      <c r="DV358" s="2447"/>
      <c r="DW358" s="2447"/>
      <c r="DX358" s="2448"/>
      <c r="DY358" s="482"/>
    </row>
    <row r="359" spans="3:129" ht="6.75" customHeight="1">
      <c r="C359" s="2449"/>
      <c r="D359" s="2450"/>
      <c r="E359" s="2450"/>
      <c r="F359" s="2450"/>
      <c r="G359" s="2450"/>
      <c r="H359" s="2450"/>
      <c r="I359" s="2450"/>
      <c r="J359" s="2450"/>
      <c r="K359" s="2450"/>
      <c r="L359" s="2450"/>
      <c r="M359" s="2450"/>
      <c r="N359" s="2450"/>
      <c r="O359" s="2450"/>
      <c r="P359" s="2450"/>
      <c r="Q359" s="2450"/>
      <c r="R359" s="2450"/>
      <c r="S359" s="2450"/>
      <c r="T359" s="2450"/>
      <c r="U359" s="2450"/>
      <c r="V359" s="2450"/>
      <c r="W359" s="2450"/>
      <c r="X359" s="2450"/>
      <c r="Y359" s="2450"/>
      <c r="Z359" s="2450"/>
      <c r="AA359" s="2450"/>
      <c r="AB359" s="2450"/>
      <c r="AC359" s="2450"/>
      <c r="AD359" s="2451"/>
      <c r="AE359" s="2449"/>
      <c r="AF359" s="2450"/>
      <c r="AG359" s="2450"/>
      <c r="AH359" s="2450"/>
      <c r="AI359" s="2450"/>
      <c r="AJ359" s="2450"/>
      <c r="AK359" s="2450"/>
      <c r="AL359" s="2450"/>
      <c r="AM359" s="2450"/>
      <c r="AN359" s="2450"/>
      <c r="AO359" s="2450"/>
      <c r="AP359" s="2450"/>
      <c r="AQ359" s="2450"/>
      <c r="AR359" s="2450"/>
      <c r="AS359" s="2450"/>
      <c r="AT359" s="2451"/>
      <c r="AU359" s="2449"/>
      <c r="AV359" s="2450"/>
      <c r="AW359" s="2450"/>
      <c r="AX359" s="2450"/>
      <c r="AY359" s="2450"/>
      <c r="AZ359" s="2450"/>
      <c r="BA359" s="2450"/>
      <c r="BB359" s="2451"/>
      <c r="BC359" s="2449"/>
      <c r="BD359" s="2450"/>
      <c r="BE359" s="2450"/>
      <c r="BF359" s="2450"/>
      <c r="BG359" s="2450"/>
      <c r="BH359" s="2450"/>
      <c r="BI359" s="2450"/>
      <c r="BJ359" s="2450"/>
      <c r="BK359" s="2450"/>
      <c r="BL359" s="2450"/>
      <c r="BM359" s="2450"/>
      <c r="BN359" s="2451"/>
      <c r="BO359" s="2449"/>
      <c r="BP359" s="2450"/>
      <c r="BQ359" s="2450"/>
      <c r="BR359" s="2450"/>
      <c r="BS359" s="2450"/>
      <c r="BT359" s="2450"/>
      <c r="BU359" s="2450"/>
      <c r="BV359" s="2450"/>
      <c r="BW359" s="2450"/>
      <c r="BX359" s="2450"/>
      <c r="BY359" s="2450"/>
      <c r="BZ359" s="2450"/>
      <c r="CA359" s="2450"/>
      <c r="CB359" s="2451"/>
      <c r="CC359" s="2648"/>
      <c r="CD359" s="2649"/>
      <c r="CE359" s="2649"/>
      <c r="CF359" s="2649"/>
      <c r="CG359" s="2649"/>
      <c r="CH359" s="2649"/>
      <c r="CI359" s="2649"/>
      <c r="CJ359" s="2649"/>
      <c r="CK359" s="2649"/>
      <c r="CL359" s="2649"/>
      <c r="CM359" s="2649"/>
      <c r="CN359" s="2650"/>
      <c r="CO359" s="481"/>
      <c r="CP359" s="482"/>
      <c r="CQ359" s="482"/>
      <c r="CR359" s="482"/>
      <c r="CS359" s="481"/>
      <c r="CT359" s="482"/>
      <c r="CU359" s="482"/>
      <c r="CV359" s="483"/>
      <c r="CW359" s="481"/>
      <c r="CX359" s="482"/>
      <c r="CY359" s="482"/>
      <c r="CZ359" s="483"/>
      <c r="DA359" s="481"/>
      <c r="DB359" s="482"/>
      <c r="DC359" s="482"/>
      <c r="DD359" s="483"/>
      <c r="DE359" s="481"/>
      <c r="DF359" s="482"/>
      <c r="DG359" s="482"/>
      <c r="DH359" s="483"/>
      <c r="DI359" s="481"/>
      <c r="DJ359" s="482"/>
      <c r="DK359" s="482"/>
      <c r="DL359" s="483"/>
      <c r="DM359" s="481"/>
      <c r="DN359" s="482"/>
      <c r="DO359" s="482"/>
      <c r="DP359" s="483"/>
      <c r="DQ359" s="2449"/>
      <c r="DR359" s="2450"/>
      <c r="DS359" s="2450"/>
      <c r="DT359" s="2450"/>
      <c r="DU359" s="2450"/>
      <c r="DV359" s="2450"/>
      <c r="DW359" s="2450"/>
      <c r="DX359" s="2451"/>
      <c r="DY359" s="482"/>
    </row>
    <row r="360" spans="3:129" ht="6.75" customHeight="1">
      <c r="C360" s="2449"/>
      <c r="D360" s="2450"/>
      <c r="E360" s="2450"/>
      <c r="F360" s="2450"/>
      <c r="G360" s="2450"/>
      <c r="H360" s="2450"/>
      <c r="I360" s="2450"/>
      <c r="J360" s="2450"/>
      <c r="K360" s="2450"/>
      <c r="L360" s="2450"/>
      <c r="M360" s="2450"/>
      <c r="N360" s="2450"/>
      <c r="O360" s="2450"/>
      <c r="P360" s="2450"/>
      <c r="Q360" s="2450"/>
      <c r="R360" s="2450"/>
      <c r="S360" s="2450"/>
      <c r="T360" s="2450"/>
      <c r="U360" s="2450"/>
      <c r="V360" s="2450"/>
      <c r="W360" s="2450"/>
      <c r="X360" s="2450"/>
      <c r="Y360" s="2450"/>
      <c r="Z360" s="2450"/>
      <c r="AA360" s="2450"/>
      <c r="AB360" s="2450"/>
      <c r="AC360" s="2450"/>
      <c r="AD360" s="2451"/>
      <c r="AE360" s="2449"/>
      <c r="AF360" s="2450"/>
      <c r="AG360" s="2450"/>
      <c r="AH360" s="2450"/>
      <c r="AI360" s="2450"/>
      <c r="AJ360" s="2450"/>
      <c r="AK360" s="2450"/>
      <c r="AL360" s="2450"/>
      <c r="AM360" s="2450"/>
      <c r="AN360" s="2450"/>
      <c r="AO360" s="2450"/>
      <c r="AP360" s="2450"/>
      <c r="AQ360" s="2450"/>
      <c r="AR360" s="2450"/>
      <c r="AS360" s="2450"/>
      <c r="AT360" s="2451"/>
      <c r="AU360" s="2449"/>
      <c r="AV360" s="2450"/>
      <c r="AW360" s="2450"/>
      <c r="AX360" s="2450"/>
      <c r="AY360" s="2450"/>
      <c r="AZ360" s="2450"/>
      <c r="BA360" s="2450"/>
      <c r="BB360" s="2451"/>
      <c r="BC360" s="2449"/>
      <c r="BD360" s="2450"/>
      <c r="BE360" s="2450"/>
      <c r="BF360" s="2450"/>
      <c r="BG360" s="2450"/>
      <c r="BH360" s="2450"/>
      <c r="BI360" s="2450"/>
      <c r="BJ360" s="2450"/>
      <c r="BK360" s="2450"/>
      <c r="BL360" s="2450"/>
      <c r="BM360" s="2450"/>
      <c r="BN360" s="2451"/>
      <c r="BO360" s="2449"/>
      <c r="BP360" s="2450"/>
      <c r="BQ360" s="2450"/>
      <c r="BR360" s="2450"/>
      <c r="BS360" s="2450"/>
      <c r="BT360" s="2450"/>
      <c r="BU360" s="2450"/>
      <c r="BV360" s="2450"/>
      <c r="BW360" s="2450"/>
      <c r="BX360" s="2450"/>
      <c r="BY360" s="2450"/>
      <c r="BZ360" s="2450"/>
      <c r="CA360" s="2450"/>
      <c r="CB360" s="2451"/>
      <c r="CC360" s="2648"/>
      <c r="CD360" s="2649"/>
      <c r="CE360" s="2649"/>
      <c r="CF360" s="2649"/>
      <c r="CG360" s="2649"/>
      <c r="CH360" s="2649"/>
      <c r="CI360" s="2649"/>
      <c r="CJ360" s="2649"/>
      <c r="CK360" s="2649"/>
      <c r="CL360" s="2649"/>
      <c r="CM360" s="2649"/>
      <c r="CN360" s="2650"/>
      <c r="CO360" s="519"/>
      <c r="CP360" s="492"/>
      <c r="CQ360" s="492"/>
      <c r="CR360" s="492"/>
      <c r="CS360" s="519"/>
      <c r="CT360" s="492"/>
      <c r="CU360" s="492"/>
      <c r="CV360" s="493"/>
      <c r="CW360" s="519"/>
      <c r="CX360" s="492"/>
      <c r="CY360" s="492"/>
      <c r="CZ360" s="493"/>
      <c r="DA360" s="519"/>
      <c r="DB360" s="492"/>
      <c r="DC360" s="492"/>
      <c r="DD360" s="493"/>
      <c r="DE360" s="519"/>
      <c r="DF360" s="492"/>
      <c r="DG360" s="492"/>
      <c r="DH360" s="493"/>
      <c r="DI360" s="519"/>
      <c r="DJ360" s="492"/>
      <c r="DK360" s="492"/>
      <c r="DL360" s="493"/>
      <c r="DM360" s="519"/>
      <c r="DN360" s="492"/>
      <c r="DO360" s="492"/>
      <c r="DP360" s="493"/>
      <c r="DQ360" s="2449"/>
      <c r="DR360" s="2450"/>
      <c r="DS360" s="2450"/>
      <c r="DT360" s="2450"/>
      <c r="DU360" s="2450"/>
      <c r="DV360" s="2450"/>
      <c r="DW360" s="2450"/>
      <c r="DX360" s="2451"/>
      <c r="DY360" s="482"/>
    </row>
    <row r="361" spans="3:129" ht="6.75" customHeight="1">
      <c r="C361" s="2449"/>
      <c r="D361" s="2450"/>
      <c r="E361" s="2450"/>
      <c r="F361" s="2450"/>
      <c r="G361" s="2450"/>
      <c r="H361" s="2450"/>
      <c r="I361" s="2450"/>
      <c r="J361" s="2450"/>
      <c r="K361" s="2450"/>
      <c r="L361" s="2450"/>
      <c r="M361" s="2450"/>
      <c r="N361" s="2450"/>
      <c r="O361" s="2450"/>
      <c r="P361" s="2450"/>
      <c r="Q361" s="2450"/>
      <c r="R361" s="2450"/>
      <c r="S361" s="2450"/>
      <c r="T361" s="2450"/>
      <c r="U361" s="2450"/>
      <c r="V361" s="2450"/>
      <c r="W361" s="2450"/>
      <c r="X361" s="2450"/>
      <c r="Y361" s="2450"/>
      <c r="Z361" s="2450"/>
      <c r="AA361" s="2450"/>
      <c r="AB361" s="2450"/>
      <c r="AC361" s="2450"/>
      <c r="AD361" s="2451"/>
      <c r="AE361" s="2449"/>
      <c r="AF361" s="2450"/>
      <c r="AG361" s="2450"/>
      <c r="AH361" s="2450"/>
      <c r="AI361" s="2450"/>
      <c r="AJ361" s="2450"/>
      <c r="AK361" s="2450"/>
      <c r="AL361" s="2450"/>
      <c r="AM361" s="2450"/>
      <c r="AN361" s="2450"/>
      <c r="AO361" s="2450"/>
      <c r="AP361" s="2450"/>
      <c r="AQ361" s="2450"/>
      <c r="AR361" s="2450"/>
      <c r="AS361" s="2450"/>
      <c r="AT361" s="2451"/>
      <c r="AU361" s="2449"/>
      <c r="AV361" s="2450"/>
      <c r="AW361" s="2450"/>
      <c r="AX361" s="2450"/>
      <c r="AY361" s="2450"/>
      <c r="AZ361" s="2450"/>
      <c r="BA361" s="2450"/>
      <c r="BB361" s="2451"/>
      <c r="BC361" s="2449"/>
      <c r="BD361" s="2450"/>
      <c r="BE361" s="2450"/>
      <c r="BF361" s="2450"/>
      <c r="BG361" s="2450"/>
      <c r="BH361" s="2450"/>
      <c r="BI361" s="2450"/>
      <c r="BJ361" s="2450"/>
      <c r="BK361" s="2450"/>
      <c r="BL361" s="2450"/>
      <c r="BM361" s="2450"/>
      <c r="BN361" s="2451"/>
      <c r="BO361" s="2449"/>
      <c r="BP361" s="2450"/>
      <c r="BQ361" s="2450"/>
      <c r="BR361" s="2450"/>
      <c r="BS361" s="2450"/>
      <c r="BT361" s="2450"/>
      <c r="BU361" s="2450"/>
      <c r="BV361" s="2450"/>
      <c r="BW361" s="2450"/>
      <c r="BX361" s="2450"/>
      <c r="BY361" s="2450"/>
      <c r="BZ361" s="2450"/>
      <c r="CA361" s="2450"/>
      <c r="CB361" s="2451"/>
      <c r="CC361" s="2648"/>
      <c r="CD361" s="2649"/>
      <c r="CE361" s="2649"/>
      <c r="CF361" s="2649"/>
      <c r="CG361" s="2649"/>
      <c r="CH361" s="2649"/>
      <c r="CI361" s="2649"/>
      <c r="CJ361" s="2649"/>
      <c r="CK361" s="2649"/>
      <c r="CL361" s="2649"/>
      <c r="CM361" s="2649"/>
      <c r="CN361" s="2650"/>
      <c r="CO361" s="481"/>
      <c r="CP361" s="482"/>
      <c r="CQ361" s="482"/>
      <c r="CR361" s="482"/>
      <c r="CS361" s="481"/>
      <c r="CT361" s="482"/>
      <c r="CU361" s="482"/>
      <c r="CV361" s="483"/>
      <c r="CW361" s="481"/>
      <c r="CX361" s="482"/>
      <c r="CY361" s="482"/>
      <c r="CZ361" s="483"/>
      <c r="DA361" s="481"/>
      <c r="DB361" s="482"/>
      <c r="DC361" s="482"/>
      <c r="DD361" s="483"/>
      <c r="DE361" s="481"/>
      <c r="DF361" s="482"/>
      <c r="DG361" s="482"/>
      <c r="DH361" s="483"/>
      <c r="DI361" s="481"/>
      <c r="DJ361" s="482"/>
      <c r="DK361" s="482"/>
      <c r="DL361" s="483"/>
      <c r="DM361" s="481"/>
      <c r="DN361" s="482"/>
      <c r="DO361" s="482"/>
      <c r="DP361" s="483"/>
      <c r="DQ361" s="2449"/>
      <c r="DR361" s="2450"/>
      <c r="DS361" s="2450"/>
      <c r="DT361" s="2450"/>
      <c r="DU361" s="2450"/>
      <c r="DV361" s="2450"/>
      <c r="DW361" s="2450"/>
      <c r="DX361" s="2451"/>
      <c r="DY361" s="482"/>
    </row>
    <row r="362" spans="3:129" ht="6.75" customHeight="1">
      <c r="C362" s="2449"/>
      <c r="D362" s="2450"/>
      <c r="E362" s="2450"/>
      <c r="F362" s="2450"/>
      <c r="G362" s="2450"/>
      <c r="H362" s="2450"/>
      <c r="I362" s="2450"/>
      <c r="J362" s="2450"/>
      <c r="K362" s="2450"/>
      <c r="L362" s="2450"/>
      <c r="M362" s="2450"/>
      <c r="N362" s="2450"/>
      <c r="O362" s="2450"/>
      <c r="P362" s="2450"/>
      <c r="Q362" s="2450"/>
      <c r="R362" s="2450"/>
      <c r="S362" s="2450"/>
      <c r="T362" s="2450"/>
      <c r="U362" s="2450"/>
      <c r="V362" s="2450"/>
      <c r="W362" s="2450"/>
      <c r="X362" s="2450"/>
      <c r="Y362" s="2450"/>
      <c r="Z362" s="2450"/>
      <c r="AA362" s="2450"/>
      <c r="AB362" s="2450"/>
      <c r="AC362" s="2450"/>
      <c r="AD362" s="2451"/>
      <c r="AE362" s="2449"/>
      <c r="AF362" s="2450"/>
      <c r="AG362" s="2450"/>
      <c r="AH362" s="2450"/>
      <c r="AI362" s="2450"/>
      <c r="AJ362" s="2450"/>
      <c r="AK362" s="2450"/>
      <c r="AL362" s="2450"/>
      <c r="AM362" s="2450"/>
      <c r="AN362" s="2450"/>
      <c r="AO362" s="2450"/>
      <c r="AP362" s="2450"/>
      <c r="AQ362" s="2450"/>
      <c r="AR362" s="2450"/>
      <c r="AS362" s="2450"/>
      <c r="AT362" s="2451"/>
      <c r="AU362" s="2449"/>
      <c r="AV362" s="2450"/>
      <c r="AW362" s="2450"/>
      <c r="AX362" s="2450"/>
      <c r="AY362" s="2450"/>
      <c r="AZ362" s="2450"/>
      <c r="BA362" s="2450"/>
      <c r="BB362" s="2451"/>
      <c r="BC362" s="2449"/>
      <c r="BD362" s="2450"/>
      <c r="BE362" s="2450"/>
      <c r="BF362" s="2450"/>
      <c r="BG362" s="2450"/>
      <c r="BH362" s="2450"/>
      <c r="BI362" s="2450"/>
      <c r="BJ362" s="2450"/>
      <c r="BK362" s="2450"/>
      <c r="BL362" s="2450"/>
      <c r="BM362" s="2450"/>
      <c r="BN362" s="2451"/>
      <c r="BO362" s="2449"/>
      <c r="BP362" s="2450"/>
      <c r="BQ362" s="2450"/>
      <c r="BR362" s="2450"/>
      <c r="BS362" s="2450"/>
      <c r="BT362" s="2450"/>
      <c r="BU362" s="2450"/>
      <c r="BV362" s="2450"/>
      <c r="BW362" s="2450"/>
      <c r="BX362" s="2450"/>
      <c r="BY362" s="2450"/>
      <c r="BZ362" s="2450"/>
      <c r="CA362" s="2450"/>
      <c r="CB362" s="2451"/>
      <c r="CC362" s="2648"/>
      <c r="CD362" s="2649"/>
      <c r="CE362" s="2649"/>
      <c r="CF362" s="2649"/>
      <c r="CG362" s="2649"/>
      <c r="CH362" s="2649"/>
      <c r="CI362" s="2649"/>
      <c r="CJ362" s="2649"/>
      <c r="CK362" s="2649"/>
      <c r="CL362" s="2649"/>
      <c r="CM362" s="2649"/>
      <c r="CN362" s="2650"/>
      <c r="CO362" s="520"/>
      <c r="CP362" s="498"/>
      <c r="CQ362" s="498"/>
      <c r="CR362" s="498"/>
      <c r="CS362" s="520"/>
      <c r="CT362" s="498"/>
      <c r="CU362" s="498"/>
      <c r="CV362" s="497"/>
      <c r="CW362" s="520"/>
      <c r="CX362" s="498"/>
      <c r="CY362" s="498"/>
      <c r="CZ362" s="497"/>
      <c r="DA362" s="520"/>
      <c r="DB362" s="498"/>
      <c r="DC362" s="498"/>
      <c r="DD362" s="497"/>
      <c r="DE362" s="520"/>
      <c r="DF362" s="498"/>
      <c r="DG362" s="498"/>
      <c r="DH362" s="497"/>
      <c r="DI362" s="520"/>
      <c r="DJ362" s="498"/>
      <c r="DK362" s="498"/>
      <c r="DL362" s="497"/>
      <c r="DM362" s="520"/>
      <c r="DN362" s="498"/>
      <c r="DO362" s="498"/>
      <c r="DP362" s="497"/>
      <c r="DQ362" s="2449"/>
      <c r="DR362" s="2450"/>
      <c r="DS362" s="2450"/>
      <c r="DT362" s="2450"/>
      <c r="DU362" s="2450"/>
      <c r="DV362" s="2450"/>
      <c r="DW362" s="2450"/>
      <c r="DX362" s="2451"/>
      <c r="DY362" s="482"/>
    </row>
    <row r="363" spans="3:129" ht="6.75" customHeight="1">
      <c r="C363" s="2449"/>
      <c r="D363" s="2450"/>
      <c r="E363" s="2450"/>
      <c r="F363" s="2450"/>
      <c r="G363" s="2450"/>
      <c r="H363" s="2450"/>
      <c r="I363" s="2450"/>
      <c r="J363" s="2450"/>
      <c r="K363" s="2450"/>
      <c r="L363" s="2450"/>
      <c r="M363" s="2450"/>
      <c r="N363" s="2450"/>
      <c r="O363" s="2450"/>
      <c r="P363" s="2450"/>
      <c r="Q363" s="2450"/>
      <c r="R363" s="2450"/>
      <c r="S363" s="2450"/>
      <c r="T363" s="2450"/>
      <c r="U363" s="2450"/>
      <c r="V363" s="2450"/>
      <c r="W363" s="2450"/>
      <c r="X363" s="2450"/>
      <c r="Y363" s="2450"/>
      <c r="Z363" s="2450"/>
      <c r="AA363" s="2450"/>
      <c r="AB363" s="2450"/>
      <c r="AC363" s="2450"/>
      <c r="AD363" s="2451"/>
      <c r="AE363" s="2449"/>
      <c r="AF363" s="2450"/>
      <c r="AG363" s="2450"/>
      <c r="AH363" s="2450"/>
      <c r="AI363" s="2450"/>
      <c r="AJ363" s="2450"/>
      <c r="AK363" s="2450"/>
      <c r="AL363" s="2450"/>
      <c r="AM363" s="2450"/>
      <c r="AN363" s="2450"/>
      <c r="AO363" s="2450"/>
      <c r="AP363" s="2450"/>
      <c r="AQ363" s="2450"/>
      <c r="AR363" s="2450"/>
      <c r="AS363" s="2450"/>
      <c r="AT363" s="2451"/>
      <c r="AU363" s="2449"/>
      <c r="AV363" s="2450"/>
      <c r="AW363" s="2450"/>
      <c r="AX363" s="2450"/>
      <c r="AY363" s="2450"/>
      <c r="AZ363" s="2450"/>
      <c r="BA363" s="2450"/>
      <c r="BB363" s="2451"/>
      <c r="BC363" s="2449"/>
      <c r="BD363" s="2450"/>
      <c r="BE363" s="2450"/>
      <c r="BF363" s="2450"/>
      <c r="BG363" s="2450"/>
      <c r="BH363" s="2450"/>
      <c r="BI363" s="2450"/>
      <c r="BJ363" s="2450"/>
      <c r="BK363" s="2450"/>
      <c r="BL363" s="2450"/>
      <c r="BM363" s="2450"/>
      <c r="BN363" s="2451"/>
      <c r="BO363" s="2449"/>
      <c r="BP363" s="2450"/>
      <c r="BQ363" s="2450"/>
      <c r="BR363" s="2450"/>
      <c r="BS363" s="2450"/>
      <c r="BT363" s="2450"/>
      <c r="BU363" s="2450"/>
      <c r="BV363" s="2450"/>
      <c r="BW363" s="2450"/>
      <c r="BX363" s="2450"/>
      <c r="BY363" s="2450"/>
      <c r="BZ363" s="2450"/>
      <c r="CA363" s="2450"/>
      <c r="CB363" s="2451"/>
      <c r="CC363" s="2648"/>
      <c r="CD363" s="2649"/>
      <c r="CE363" s="2649"/>
      <c r="CF363" s="2649"/>
      <c r="CG363" s="2649"/>
      <c r="CH363" s="2649"/>
      <c r="CI363" s="2649"/>
      <c r="CJ363" s="2649"/>
      <c r="CK363" s="2649"/>
      <c r="CL363" s="2649"/>
      <c r="CM363" s="2649"/>
      <c r="CN363" s="2650"/>
      <c r="CO363" s="481"/>
      <c r="CP363" s="482"/>
      <c r="CQ363" s="482"/>
      <c r="CR363" s="482"/>
      <c r="CS363" s="481"/>
      <c r="CT363" s="482"/>
      <c r="CU363" s="482"/>
      <c r="CV363" s="483"/>
      <c r="CW363" s="481"/>
      <c r="CX363" s="482"/>
      <c r="CY363" s="482"/>
      <c r="CZ363" s="483"/>
      <c r="DA363" s="481"/>
      <c r="DB363" s="482"/>
      <c r="DC363" s="482"/>
      <c r="DD363" s="483"/>
      <c r="DE363" s="481"/>
      <c r="DF363" s="482"/>
      <c r="DG363" s="482"/>
      <c r="DH363" s="483"/>
      <c r="DI363" s="481"/>
      <c r="DJ363" s="482"/>
      <c r="DK363" s="482"/>
      <c r="DL363" s="483"/>
      <c r="DM363" s="481"/>
      <c r="DN363" s="482"/>
      <c r="DO363" s="482"/>
      <c r="DP363" s="483"/>
      <c r="DQ363" s="2449"/>
      <c r="DR363" s="2450"/>
      <c r="DS363" s="2450"/>
      <c r="DT363" s="2450"/>
      <c r="DU363" s="2450"/>
      <c r="DV363" s="2450"/>
      <c r="DW363" s="2450"/>
      <c r="DX363" s="2451"/>
      <c r="DY363" s="482"/>
    </row>
    <row r="364" spans="3:129" ht="6.75" customHeight="1">
      <c r="C364" s="2449"/>
      <c r="D364" s="2450"/>
      <c r="E364" s="2450"/>
      <c r="F364" s="2450"/>
      <c r="G364" s="2450"/>
      <c r="H364" s="2450"/>
      <c r="I364" s="2450"/>
      <c r="J364" s="2450"/>
      <c r="K364" s="2450"/>
      <c r="L364" s="2450"/>
      <c r="M364" s="2450"/>
      <c r="N364" s="2450"/>
      <c r="O364" s="2450"/>
      <c r="P364" s="2450"/>
      <c r="Q364" s="2450"/>
      <c r="R364" s="2450"/>
      <c r="S364" s="2450"/>
      <c r="T364" s="2450"/>
      <c r="U364" s="2450"/>
      <c r="V364" s="2450"/>
      <c r="W364" s="2450"/>
      <c r="X364" s="2450"/>
      <c r="Y364" s="2450"/>
      <c r="Z364" s="2450"/>
      <c r="AA364" s="2450"/>
      <c r="AB364" s="2450"/>
      <c r="AC364" s="2450"/>
      <c r="AD364" s="2451"/>
      <c r="AE364" s="2449"/>
      <c r="AF364" s="2450"/>
      <c r="AG364" s="2450"/>
      <c r="AH364" s="2450"/>
      <c r="AI364" s="2450"/>
      <c r="AJ364" s="2450"/>
      <c r="AK364" s="2450"/>
      <c r="AL364" s="2450"/>
      <c r="AM364" s="2450"/>
      <c r="AN364" s="2450"/>
      <c r="AO364" s="2450"/>
      <c r="AP364" s="2450"/>
      <c r="AQ364" s="2450"/>
      <c r="AR364" s="2450"/>
      <c r="AS364" s="2450"/>
      <c r="AT364" s="2451"/>
      <c r="AU364" s="2449"/>
      <c r="AV364" s="2450"/>
      <c r="AW364" s="2450"/>
      <c r="AX364" s="2450"/>
      <c r="AY364" s="2450"/>
      <c r="AZ364" s="2450"/>
      <c r="BA364" s="2450"/>
      <c r="BB364" s="2451"/>
      <c r="BC364" s="2449"/>
      <c r="BD364" s="2450"/>
      <c r="BE364" s="2450"/>
      <c r="BF364" s="2450"/>
      <c r="BG364" s="2450"/>
      <c r="BH364" s="2450"/>
      <c r="BI364" s="2450"/>
      <c r="BJ364" s="2450"/>
      <c r="BK364" s="2450"/>
      <c r="BL364" s="2450"/>
      <c r="BM364" s="2450"/>
      <c r="BN364" s="2451"/>
      <c r="BO364" s="2449"/>
      <c r="BP364" s="2450"/>
      <c r="BQ364" s="2450"/>
      <c r="BR364" s="2450"/>
      <c r="BS364" s="2450"/>
      <c r="BT364" s="2450"/>
      <c r="BU364" s="2450"/>
      <c r="BV364" s="2450"/>
      <c r="BW364" s="2450"/>
      <c r="BX364" s="2450"/>
      <c r="BY364" s="2450"/>
      <c r="BZ364" s="2450"/>
      <c r="CA364" s="2450"/>
      <c r="CB364" s="2451"/>
      <c r="CC364" s="2648"/>
      <c r="CD364" s="2649"/>
      <c r="CE364" s="2649"/>
      <c r="CF364" s="2649"/>
      <c r="CG364" s="2649"/>
      <c r="CH364" s="2649"/>
      <c r="CI364" s="2649"/>
      <c r="CJ364" s="2649"/>
      <c r="CK364" s="2649"/>
      <c r="CL364" s="2649"/>
      <c r="CM364" s="2649"/>
      <c r="CN364" s="2650"/>
      <c r="CO364" s="481"/>
      <c r="CP364" s="482"/>
      <c r="CQ364" s="482"/>
      <c r="CR364" s="482"/>
      <c r="CS364" s="481"/>
      <c r="CT364" s="482"/>
      <c r="CU364" s="482"/>
      <c r="CV364" s="483"/>
      <c r="CW364" s="481"/>
      <c r="CX364" s="482"/>
      <c r="CY364" s="482"/>
      <c r="CZ364" s="483"/>
      <c r="DA364" s="481"/>
      <c r="DB364" s="482"/>
      <c r="DC364" s="482"/>
      <c r="DD364" s="483"/>
      <c r="DE364" s="481"/>
      <c r="DF364" s="482"/>
      <c r="DG364" s="482"/>
      <c r="DH364" s="483"/>
      <c r="DI364" s="481"/>
      <c r="DJ364" s="482"/>
      <c r="DK364" s="482"/>
      <c r="DL364" s="483"/>
      <c r="DM364" s="481"/>
      <c r="DN364" s="482"/>
      <c r="DO364" s="482"/>
      <c r="DP364" s="483"/>
      <c r="DQ364" s="2449"/>
      <c r="DR364" s="2450"/>
      <c r="DS364" s="2450"/>
      <c r="DT364" s="2450"/>
      <c r="DU364" s="2450"/>
      <c r="DV364" s="2450"/>
      <c r="DW364" s="2450"/>
      <c r="DX364" s="2451"/>
      <c r="DY364" s="482"/>
    </row>
    <row r="365" spans="3:129" ht="6.75" customHeight="1">
      <c r="C365" s="2452"/>
      <c r="D365" s="2453"/>
      <c r="E365" s="2453"/>
      <c r="F365" s="2453"/>
      <c r="G365" s="2453"/>
      <c r="H365" s="2453"/>
      <c r="I365" s="2453"/>
      <c r="J365" s="2453"/>
      <c r="K365" s="2453"/>
      <c r="L365" s="2453"/>
      <c r="M365" s="2453"/>
      <c r="N365" s="2453"/>
      <c r="O365" s="2453"/>
      <c r="P365" s="2453"/>
      <c r="Q365" s="2453"/>
      <c r="R365" s="2453"/>
      <c r="S365" s="2453"/>
      <c r="T365" s="2453"/>
      <c r="U365" s="2453"/>
      <c r="V365" s="2453"/>
      <c r="W365" s="2453"/>
      <c r="X365" s="2453"/>
      <c r="Y365" s="2453"/>
      <c r="Z365" s="2453"/>
      <c r="AA365" s="2453"/>
      <c r="AB365" s="2453"/>
      <c r="AC365" s="2453"/>
      <c r="AD365" s="2454"/>
      <c r="AE365" s="2452"/>
      <c r="AF365" s="2453"/>
      <c r="AG365" s="2453"/>
      <c r="AH365" s="2453"/>
      <c r="AI365" s="2453"/>
      <c r="AJ365" s="2453"/>
      <c r="AK365" s="2453"/>
      <c r="AL365" s="2453"/>
      <c r="AM365" s="2453"/>
      <c r="AN365" s="2453"/>
      <c r="AO365" s="2453"/>
      <c r="AP365" s="2453"/>
      <c r="AQ365" s="2453"/>
      <c r="AR365" s="2453"/>
      <c r="AS365" s="2453"/>
      <c r="AT365" s="2454"/>
      <c r="AU365" s="2452"/>
      <c r="AV365" s="2453"/>
      <c r="AW365" s="2453"/>
      <c r="AX365" s="2453"/>
      <c r="AY365" s="2453"/>
      <c r="AZ365" s="2453"/>
      <c r="BA365" s="2453"/>
      <c r="BB365" s="2454"/>
      <c r="BC365" s="2452"/>
      <c r="BD365" s="2453"/>
      <c r="BE365" s="2453"/>
      <c r="BF365" s="2453"/>
      <c r="BG365" s="2453"/>
      <c r="BH365" s="2453"/>
      <c r="BI365" s="2453"/>
      <c r="BJ365" s="2453"/>
      <c r="BK365" s="2453"/>
      <c r="BL365" s="2453"/>
      <c r="BM365" s="2453"/>
      <c r="BN365" s="2454"/>
      <c r="BO365" s="2452"/>
      <c r="BP365" s="2453"/>
      <c r="BQ365" s="2453"/>
      <c r="BR365" s="2453"/>
      <c r="BS365" s="2453"/>
      <c r="BT365" s="2453"/>
      <c r="BU365" s="2453"/>
      <c r="BV365" s="2453"/>
      <c r="BW365" s="2453"/>
      <c r="BX365" s="2453"/>
      <c r="BY365" s="2453"/>
      <c r="BZ365" s="2453"/>
      <c r="CA365" s="2453"/>
      <c r="CB365" s="2454"/>
      <c r="CC365" s="2651"/>
      <c r="CD365" s="2652"/>
      <c r="CE365" s="2652"/>
      <c r="CF365" s="2652"/>
      <c r="CG365" s="2652"/>
      <c r="CH365" s="2652"/>
      <c r="CI365" s="2652"/>
      <c r="CJ365" s="2652"/>
      <c r="CK365" s="2652"/>
      <c r="CL365" s="2652"/>
      <c r="CM365" s="2652"/>
      <c r="CN365" s="2653"/>
      <c r="CO365" s="517"/>
      <c r="CP365" s="486"/>
      <c r="CQ365" s="486"/>
      <c r="CR365" s="486"/>
      <c r="CS365" s="517"/>
      <c r="CT365" s="486"/>
      <c r="CU365" s="486"/>
      <c r="CV365" s="487"/>
      <c r="CW365" s="517"/>
      <c r="CX365" s="486"/>
      <c r="CY365" s="486"/>
      <c r="CZ365" s="487"/>
      <c r="DA365" s="517"/>
      <c r="DB365" s="486"/>
      <c r="DC365" s="486"/>
      <c r="DD365" s="487"/>
      <c r="DE365" s="517"/>
      <c r="DF365" s="486"/>
      <c r="DG365" s="486"/>
      <c r="DH365" s="487"/>
      <c r="DI365" s="517"/>
      <c r="DJ365" s="486"/>
      <c r="DK365" s="486"/>
      <c r="DL365" s="487"/>
      <c r="DM365" s="517"/>
      <c r="DN365" s="486"/>
      <c r="DO365" s="486"/>
      <c r="DP365" s="487"/>
      <c r="DQ365" s="2452"/>
      <c r="DR365" s="2453"/>
      <c r="DS365" s="2453"/>
      <c r="DT365" s="2453"/>
      <c r="DU365" s="2453"/>
      <c r="DV365" s="2453"/>
      <c r="DW365" s="2453"/>
      <c r="DX365" s="2454"/>
      <c r="DY365" s="482"/>
    </row>
    <row r="366" spans="3:129" ht="6.75" customHeight="1">
      <c r="C366" s="2446"/>
      <c r="D366" s="2447"/>
      <c r="E366" s="2447"/>
      <c r="F366" s="2447"/>
      <c r="G366" s="2447"/>
      <c r="H366" s="2447"/>
      <c r="I366" s="2447"/>
      <c r="J366" s="2447"/>
      <c r="K366" s="2447"/>
      <c r="L366" s="2447"/>
      <c r="M366" s="2447"/>
      <c r="N366" s="2447"/>
      <c r="O366" s="2447"/>
      <c r="P366" s="2447"/>
      <c r="Q366" s="2447"/>
      <c r="R366" s="2447"/>
      <c r="S366" s="2447"/>
      <c r="T366" s="2447"/>
      <c r="U366" s="2447"/>
      <c r="V366" s="2447"/>
      <c r="W366" s="2447"/>
      <c r="X366" s="2447"/>
      <c r="Y366" s="2447"/>
      <c r="Z366" s="2447"/>
      <c r="AA366" s="2447"/>
      <c r="AB366" s="2447"/>
      <c r="AC366" s="2447"/>
      <c r="AD366" s="2448"/>
      <c r="AE366" s="2446"/>
      <c r="AF366" s="2447"/>
      <c r="AG366" s="2447"/>
      <c r="AH366" s="2447"/>
      <c r="AI366" s="2447"/>
      <c r="AJ366" s="2447"/>
      <c r="AK366" s="2447"/>
      <c r="AL366" s="2447"/>
      <c r="AM366" s="2447"/>
      <c r="AN366" s="2447"/>
      <c r="AO366" s="2447"/>
      <c r="AP366" s="2447"/>
      <c r="AQ366" s="2447"/>
      <c r="AR366" s="2447"/>
      <c r="AS366" s="2447"/>
      <c r="AT366" s="2448"/>
      <c r="AU366" s="2446"/>
      <c r="AV366" s="2447"/>
      <c r="AW366" s="2447"/>
      <c r="AX366" s="2447"/>
      <c r="AY366" s="2447"/>
      <c r="AZ366" s="2447"/>
      <c r="BA366" s="2447"/>
      <c r="BB366" s="2448"/>
      <c r="BC366" s="2446"/>
      <c r="BD366" s="2447"/>
      <c r="BE366" s="2447"/>
      <c r="BF366" s="2447"/>
      <c r="BG366" s="2447"/>
      <c r="BH366" s="2447"/>
      <c r="BI366" s="2447"/>
      <c r="BJ366" s="2447"/>
      <c r="BK366" s="2447"/>
      <c r="BL366" s="2447"/>
      <c r="BM366" s="2447"/>
      <c r="BN366" s="2448"/>
      <c r="BO366" s="2446"/>
      <c r="BP366" s="2447"/>
      <c r="BQ366" s="2447"/>
      <c r="BR366" s="2447"/>
      <c r="BS366" s="2447"/>
      <c r="BT366" s="2447"/>
      <c r="BU366" s="2447"/>
      <c r="BV366" s="2447"/>
      <c r="BW366" s="2447"/>
      <c r="BX366" s="2447"/>
      <c r="BY366" s="2447"/>
      <c r="BZ366" s="2447"/>
      <c r="CA366" s="2447"/>
      <c r="CB366" s="2448"/>
      <c r="CC366" s="2645"/>
      <c r="CD366" s="2646"/>
      <c r="CE366" s="2646"/>
      <c r="CF366" s="2646"/>
      <c r="CG366" s="2646"/>
      <c r="CH366" s="2646"/>
      <c r="CI366" s="2646"/>
      <c r="CJ366" s="2646"/>
      <c r="CK366" s="2646"/>
      <c r="CL366" s="2646"/>
      <c r="CM366" s="2646"/>
      <c r="CN366" s="2647"/>
      <c r="CO366" s="478"/>
      <c r="CP366" s="479"/>
      <c r="CQ366" s="479"/>
      <c r="CR366" s="479"/>
      <c r="CS366" s="478"/>
      <c r="CT366" s="479"/>
      <c r="CU366" s="479"/>
      <c r="CV366" s="480"/>
      <c r="CW366" s="478"/>
      <c r="CX366" s="479"/>
      <c r="CY366" s="479"/>
      <c r="CZ366" s="480"/>
      <c r="DA366" s="478"/>
      <c r="DB366" s="479"/>
      <c r="DC366" s="479"/>
      <c r="DD366" s="480"/>
      <c r="DE366" s="478"/>
      <c r="DF366" s="479"/>
      <c r="DG366" s="479"/>
      <c r="DH366" s="480"/>
      <c r="DI366" s="478"/>
      <c r="DJ366" s="479"/>
      <c r="DK366" s="479"/>
      <c r="DL366" s="480"/>
      <c r="DM366" s="478"/>
      <c r="DN366" s="479"/>
      <c r="DO366" s="479"/>
      <c r="DP366" s="480"/>
      <c r="DQ366" s="2446"/>
      <c r="DR366" s="2447"/>
      <c r="DS366" s="2447"/>
      <c r="DT366" s="2447"/>
      <c r="DU366" s="2447"/>
      <c r="DV366" s="2447"/>
      <c r="DW366" s="2447"/>
      <c r="DX366" s="2448"/>
      <c r="DY366" s="482"/>
    </row>
    <row r="367" spans="3:129" ht="6.75" customHeight="1">
      <c r="C367" s="2449"/>
      <c r="D367" s="2450"/>
      <c r="E367" s="2450"/>
      <c r="F367" s="2450"/>
      <c r="G367" s="2450"/>
      <c r="H367" s="2450"/>
      <c r="I367" s="2450"/>
      <c r="J367" s="2450"/>
      <c r="K367" s="2450"/>
      <c r="L367" s="2450"/>
      <c r="M367" s="2450"/>
      <c r="N367" s="2450"/>
      <c r="O367" s="2450"/>
      <c r="P367" s="2450"/>
      <c r="Q367" s="2450"/>
      <c r="R367" s="2450"/>
      <c r="S367" s="2450"/>
      <c r="T367" s="2450"/>
      <c r="U367" s="2450"/>
      <c r="V367" s="2450"/>
      <c r="W367" s="2450"/>
      <c r="X367" s="2450"/>
      <c r="Y367" s="2450"/>
      <c r="Z367" s="2450"/>
      <c r="AA367" s="2450"/>
      <c r="AB367" s="2450"/>
      <c r="AC367" s="2450"/>
      <c r="AD367" s="2451"/>
      <c r="AE367" s="2449"/>
      <c r="AF367" s="2450"/>
      <c r="AG367" s="2450"/>
      <c r="AH367" s="2450"/>
      <c r="AI367" s="2450"/>
      <c r="AJ367" s="2450"/>
      <c r="AK367" s="2450"/>
      <c r="AL367" s="2450"/>
      <c r="AM367" s="2450"/>
      <c r="AN367" s="2450"/>
      <c r="AO367" s="2450"/>
      <c r="AP367" s="2450"/>
      <c r="AQ367" s="2450"/>
      <c r="AR367" s="2450"/>
      <c r="AS367" s="2450"/>
      <c r="AT367" s="2451"/>
      <c r="AU367" s="2449"/>
      <c r="AV367" s="2450"/>
      <c r="AW367" s="2450"/>
      <c r="AX367" s="2450"/>
      <c r="AY367" s="2450"/>
      <c r="AZ367" s="2450"/>
      <c r="BA367" s="2450"/>
      <c r="BB367" s="2451"/>
      <c r="BC367" s="2449"/>
      <c r="BD367" s="2450"/>
      <c r="BE367" s="2450"/>
      <c r="BF367" s="2450"/>
      <c r="BG367" s="2450"/>
      <c r="BH367" s="2450"/>
      <c r="BI367" s="2450"/>
      <c r="BJ367" s="2450"/>
      <c r="BK367" s="2450"/>
      <c r="BL367" s="2450"/>
      <c r="BM367" s="2450"/>
      <c r="BN367" s="2451"/>
      <c r="BO367" s="2449"/>
      <c r="BP367" s="2450"/>
      <c r="BQ367" s="2450"/>
      <c r="BR367" s="2450"/>
      <c r="BS367" s="2450"/>
      <c r="BT367" s="2450"/>
      <c r="BU367" s="2450"/>
      <c r="BV367" s="2450"/>
      <c r="BW367" s="2450"/>
      <c r="BX367" s="2450"/>
      <c r="BY367" s="2450"/>
      <c r="BZ367" s="2450"/>
      <c r="CA367" s="2450"/>
      <c r="CB367" s="2451"/>
      <c r="CC367" s="2648"/>
      <c r="CD367" s="2649"/>
      <c r="CE367" s="2649"/>
      <c r="CF367" s="2649"/>
      <c r="CG367" s="2649"/>
      <c r="CH367" s="2649"/>
      <c r="CI367" s="2649"/>
      <c r="CJ367" s="2649"/>
      <c r="CK367" s="2649"/>
      <c r="CL367" s="2649"/>
      <c r="CM367" s="2649"/>
      <c r="CN367" s="2650"/>
      <c r="CO367" s="481"/>
      <c r="CP367" s="482"/>
      <c r="CQ367" s="482"/>
      <c r="CR367" s="482"/>
      <c r="CS367" s="481"/>
      <c r="CT367" s="482"/>
      <c r="CU367" s="482"/>
      <c r="CV367" s="483"/>
      <c r="CW367" s="481"/>
      <c r="CX367" s="482"/>
      <c r="CY367" s="482"/>
      <c r="CZ367" s="483"/>
      <c r="DA367" s="481"/>
      <c r="DB367" s="482"/>
      <c r="DC367" s="482"/>
      <c r="DD367" s="483"/>
      <c r="DE367" s="481"/>
      <c r="DF367" s="482"/>
      <c r="DG367" s="482"/>
      <c r="DH367" s="483"/>
      <c r="DI367" s="481"/>
      <c r="DJ367" s="482"/>
      <c r="DK367" s="482"/>
      <c r="DL367" s="483"/>
      <c r="DM367" s="481"/>
      <c r="DN367" s="482"/>
      <c r="DO367" s="482"/>
      <c r="DP367" s="483"/>
      <c r="DQ367" s="2449"/>
      <c r="DR367" s="2450"/>
      <c r="DS367" s="2450"/>
      <c r="DT367" s="2450"/>
      <c r="DU367" s="2450"/>
      <c r="DV367" s="2450"/>
      <c r="DW367" s="2450"/>
      <c r="DX367" s="2451"/>
      <c r="DY367" s="482"/>
    </row>
    <row r="368" spans="3:129" ht="6.75" customHeight="1">
      <c r="C368" s="2449"/>
      <c r="D368" s="2450"/>
      <c r="E368" s="2450"/>
      <c r="F368" s="2450"/>
      <c r="G368" s="2450"/>
      <c r="H368" s="2450"/>
      <c r="I368" s="2450"/>
      <c r="J368" s="2450"/>
      <c r="K368" s="2450"/>
      <c r="L368" s="2450"/>
      <c r="M368" s="2450"/>
      <c r="N368" s="2450"/>
      <c r="O368" s="2450"/>
      <c r="P368" s="2450"/>
      <c r="Q368" s="2450"/>
      <c r="R368" s="2450"/>
      <c r="S368" s="2450"/>
      <c r="T368" s="2450"/>
      <c r="U368" s="2450"/>
      <c r="V368" s="2450"/>
      <c r="W368" s="2450"/>
      <c r="X368" s="2450"/>
      <c r="Y368" s="2450"/>
      <c r="Z368" s="2450"/>
      <c r="AA368" s="2450"/>
      <c r="AB368" s="2450"/>
      <c r="AC368" s="2450"/>
      <c r="AD368" s="2451"/>
      <c r="AE368" s="2449"/>
      <c r="AF368" s="2450"/>
      <c r="AG368" s="2450"/>
      <c r="AH368" s="2450"/>
      <c r="AI368" s="2450"/>
      <c r="AJ368" s="2450"/>
      <c r="AK368" s="2450"/>
      <c r="AL368" s="2450"/>
      <c r="AM368" s="2450"/>
      <c r="AN368" s="2450"/>
      <c r="AO368" s="2450"/>
      <c r="AP368" s="2450"/>
      <c r="AQ368" s="2450"/>
      <c r="AR368" s="2450"/>
      <c r="AS368" s="2450"/>
      <c r="AT368" s="2451"/>
      <c r="AU368" s="2449"/>
      <c r="AV368" s="2450"/>
      <c r="AW368" s="2450"/>
      <c r="AX368" s="2450"/>
      <c r="AY368" s="2450"/>
      <c r="AZ368" s="2450"/>
      <c r="BA368" s="2450"/>
      <c r="BB368" s="2451"/>
      <c r="BC368" s="2449"/>
      <c r="BD368" s="2450"/>
      <c r="BE368" s="2450"/>
      <c r="BF368" s="2450"/>
      <c r="BG368" s="2450"/>
      <c r="BH368" s="2450"/>
      <c r="BI368" s="2450"/>
      <c r="BJ368" s="2450"/>
      <c r="BK368" s="2450"/>
      <c r="BL368" s="2450"/>
      <c r="BM368" s="2450"/>
      <c r="BN368" s="2451"/>
      <c r="BO368" s="2449"/>
      <c r="BP368" s="2450"/>
      <c r="BQ368" s="2450"/>
      <c r="BR368" s="2450"/>
      <c r="BS368" s="2450"/>
      <c r="BT368" s="2450"/>
      <c r="BU368" s="2450"/>
      <c r="BV368" s="2450"/>
      <c r="BW368" s="2450"/>
      <c r="BX368" s="2450"/>
      <c r="BY368" s="2450"/>
      <c r="BZ368" s="2450"/>
      <c r="CA368" s="2450"/>
      <c r="CB368" s="2451"/>
      <c r="CC368" s="2648"/>
      <c r="CD368" s="2649"/>
      <c r="CE368" s="2649"/>
      <c r="CF368" s="2649"/>
      <c r="CG368" s="2649"/>
      <c r="CH368" s="2649"/>
      <c r="CI368" s="2649"/>
      <c r="CJ368" s="2649"/>
      <c r="CK368" s="2649"/>
      <c r="CL368" s="2649"/>
      <c r="CM368" s="2649"/>
      <c r="CN368" s="2650"/>
      <c r="CO368" s="519"/>
      <c r="CP368" s="492"/>
      <c r="CQ368" s="492"/>
      <c r="CR368" s="492"/>
      <c r="CS368" s="519"/>
      <c r="CT368" s="492"/>
      <c r="CU368" s="492"/>
      <c r="CV368" s="493"/>
      <c r="CW368" s="519"/>
      <c r="CX368" s="492"/>
      <c r="CY368" s="492"/>
      <c r="CZ368" s="493"/>
      <c r="DA368" s="519"/>
      <c r="DB368" s="492"/>
      <c r="DC368" s="492"/>
      <c r="DD368" s="493"/>
      <c r="DE368" s="519"/>
      <c r="DF368" s="492"/>
      <c r="DG368" s="492"/>
      <c r="DH368" s="493"/>
      <c r="DI368" s="519"/>
      <c r="DJ368" s="492"/>
      <c r="DK368" s="492"/>
      <c r="DL368" s="493"/>
      <c r="DM368" s="519"/>
      <c r="DN368" s="492"/>
      <c r="DO368" s="492"/>
      <c r="DP368" s="493"/>
      <c r="DQ368" s="2449"/>
      <c r="DR368" s="2450"/>
      <c r="DS368" s="2450"/>
      <c r="DT368" s="2450"/>
      <c r="DU368" s="2450"/>
      <c r="DV368" s="2450"/>
      <c r="DW368" s="2450"/>
      <c r="DX368" s="2451"/>
      <c r="DY368" s="482"/>
    </row>
    <row r="369" spans="3:129" ht="6.75" customHeight="1">
      <c r="C369" s="2449"/>
      <c r="D369" s="2450"/>
      <c r="E369" s="2450"/>
      <c r="F369" s="2450"/>
      <c r="G369" s="2450"/>
      <c r="H369" s="2450"/>
      <c r="I369" s="2450"/>
      <c r="J369" s="2450"/>
      <c r="K369" s="2450"/>
      <c r="L369" s="2450"/>
      <c r="M369" s="2450"/>
      <c r="N369" s="2450"/>
      <c r="O369" s="2450"/>
      <c r="P369" s="2450"/>
      <c r="Q369" s="2450"/>
      <c r="R369" s="2450"/>
      <c r="S369" s="2450"/>
      <c r="T369" s="2450"/>
      <c r="U369" s="2450"/>
      <c r="V369" s="2450"/>
      <c r="W369" s="2450"/>
      <c r="X369" s="2450"/>
      <c r="Y369" s="2450"/>
      <c r="Z369" s="2450"/>
      <c r="AA369" s="2450"/>
      <c r="AB369" s="2450"/>
      <c r="AC369" s="2450"/>
      <c r="AD369" s="2451"/>
      <c r="AE369" s="2449"/>
      <c r="AF369" s="2450"/>
      <c r="AG369" s="2450"/>
      <c r="AH369" s="2450"/>
      <c r="AI369" s="2450"/>
      <c r="AJ369" s="2450"/>
      <c r="AK369" s="2450"/>
      <c r="AL369" s="2450"/>
      <c r="AM369" s="2450"/>
      <c r="AN369" s="2450"/>
      <c r="AO369" s="2450"/>
      <c r="AP369" s="2450"/>
      <c r="AQ369" s="2450"/>
      <c r="AR369" s="2450"/>
      <c r="AS369" s="2450"/>
      <c r="AT369" s="2451"/>
      <c r="AU369" s="2449"/>
      <c r="AV369" s="2450"/>
      <c r="AW369" s="2450"/>
      <c r="AX369" s="2450"/>
      <c r="AY369" s="2450"/>
      <c r="AZ369" s="2450"/>
      <c r="BA369" s="2450"/>
      <c r="BB369" s="2451"/>
      <c r="BC369" s="2449"/>
      <c r="BD369" s="2450"/>
      <c r="BE369" s="2450"/>
      <c r="BF369" s="2450"/>
      <c r="BG369" s="2450"/>
      <c r="BH369" s="2450"/>
      <c r="BI369" s="2450"/>
      <c r="BJ369" s="2450"/>
      <c r="BK369" s="2450"/>
      <c r="BL369" s="2450"/>
      <c r="BM369" s="2450"/>
      <c r="BN369" s="2451"/>
      <c r="BO369" s="2449"/>
      <c r="BP369" s="2450"/>
      <c r="BQ369" s="2450"/>
      <c r="BR369" s="2450"/>
      <c r="BS369" s="2450"/>
      <c r="BT369" s="2450"/>
      <c r="BU369" s="2450"/>
      <c r="BV369" s="2450"/>
      <c r="BW369" s="2450"/>
      <c r="BX369" s="2450"/>
      <c r="BY369" s="2450"/>
      <c r="BZ369" s="2450"/>
      <c r="CA369" s="2450"/>
      <c r="CB369" s="2451"/>
      <c r="CC369" s="2648"/>
      <c r="CD369" s="2649"/>
      <c r="CE369" s="2649"/>
      <c r="CF369" s="2649"/>
      <c r="CG369" s="2649"/>
      <c r="CH369" s="2649"/>
      <c r="CI369" s="2649"/>
      <c r="CJ369" s="2649"/>
      <c r="CK369" s="2649"/>
      <c r="CL369" s="2649"/>
      <c r="CM369" s="2649"/>
      <c r="CN369" s="2650"/>
      <c r="CO369" s="481"/>
      <c r="CP369" s="482"/>
      <c r="CQ369" s="482"/>
      <c r="CR369" s="482"/>
      <c r="CS369" s="481"/>
      <c r="CT369" s="482"/>
      <c r="CU369" s="482"/>
      <c r="CV369" s="483"/>
      <c r="CW369" s="481"/>
      <c r="CX369" s="482"/>
      <c r="CY369" s="482"/>
      <c r="CZ369" s="483"/>
      <c r="DA369" s="481"/>
      <c r="DB369" s="482"/>
      <c r="DC369" s="482"/>
      <c r="DD369" s="483"/>
      <c r="DE369" s="481"/>
      <c r="DF369" s="482"/>
      <c r="DG369" s="482"/>
      <c r="DH369" s="483"/>
      <c r="DI369" s="481"/>
      <c r="DJ369" s="482"/>
      <c r="DK369" s="482"/>
      <c r="DL369" s="483"/>
      <c r="DM369" s="481"/>
      <c r="DN369" s="482"/>
      <c r="DO369" s="482"/>
      <c r="DP369" s="483"/>
      <c r="DQ369" s="2449"/>
      <c r="DR369" s="2450"/>
      <c r="DS369" s="2450"/>
      <c r="DT369" s="2450"/>
      <c r="DU369" s="2450"/>
      <c r="DV369" s="2450"/>
      <c r="DW369" s="2450"/>
      <c r="DX369" s="2451"/>
      <c r="DY369" s="482"/>
    </row>
    <row r="370" spans="3:129" ht="6.75" customHeight="1">
      <c r="C370" s="2449"/>
      <c r="D370" s="2450"/>
      <c r="E370" s="2450"/>
      <c r="F370" s="2450"/>
      <c r="G370" s="2450"/>
      <c r="H370" s="2450"/>
      <c r="I370" s="2450"/>
      <c r="J370" s="2450"/>
      <c r="K370" s="2450"/>
      <c r="L370" s="2450"/>
      <c r="M370" s="2450"/>
      <c r="N370" s="2450"/>
      <c r="O370" s="2450"/>
      <c r="P370" s="2450"/>
      <c r="Q370" s="2450"/>
      <c r="R370" s="2450"/>
      <c r="S370" s="2450"/>
      <c r="T370" s="2450"/>
      <c r="U370" s="2450"/>
      <c r="V370" s="2450"/>
      <c r="W370" s="2450"/>
      <c r="X370" s="2450"/>
      <c r="Y370" s="2450"/>
      <c r="Z370" s="2450"/>
      <c r="AA370" s="2450"/>
      <c r="AB370" s="2450"/>
      <c r="AC370" s="2450"/>
      <c r="AD370" s="2451"/>
      <c r="AE370" s="2449"/>
      <c r="AF370" s="2450"/>
      <c r="AG370" s="2450"/>
      <c r="AH370" s="2450"/>
      <c r="AI370" s="2450"/>
      <c r="AJ370" s="2450"/>
      <c r="AK370" s="2450"/>
      <c r="AL370" s="2450"/>
      <c r="AM370" s="2450"/>
      <c r="AN370" s="2450"/>
      <c r="AO370" s="2450"/>
      <c r="AP370" s="2450"/>
      <c r="AQ370" s="2450"/>
      <c r="AR370" s="2450"/>
      <c r="AS370" s="2450"/>
      <c r="AT370" s="2451"/>
      <c r="AU370" s="2449"/>
      <c r="AV370" s="2450"/>
      <c r="AW370" s="2450"/>
      <c r="AX370" s="2450"/>
      <c r="AY370" s="2450"/>
      <c r="AZ370" s="2450"/>
      <c r="BA370" s="2450"/>
      <c r="BB370" s="2451"/>
      <c r="BC370" s="2449"/>
      <c r="BD370" s="2450"/>
      <c r="BE370" s="2450"/>
      <c r="BF370" s="2450"/>
      <c r="BG370" s="2450"/>
      <c r="BH370" s="2450"/>
      <c r="BI370" s="2450"/>
      <c r="BJ370" s="2450"/>
      <c r="BK370" s="2450"/>
      <c r="BL370" s="2450"/>
      <c r="BM370" s="2450"/>
      <c r="BN370" s="2451"/>
      <c r="BO370" s="2449"/>
      <c r="BP370" s="2450"/>
      <c r="BQ370" s="2450"/>
      <c r="BR370" s="2450"/>
      <c r="BS370" s="2450"/>
      <c r="BT370" s="2450"/>
      <c r="BU370" s="2450"/>
      <c r="BV370" s="2450"/>
      <c r="BW370" s="2450"/>
      <c r="BX370" s="2450"/>
      <c r="BY370" s="2450"/>
      <c r="BZ370" s="2450"/>
      <c r="CA370" s="2450"/>
      <c r="CB370" s="2451"/>
      <c r="CC370" s="2648"/>
      <c r="CD370" s="2649"/>
      <c r="CE370" s="2649"/>
      <c r="CF370" s="2649"/>
      <c r="CG370" s="2649"/>
      <c r="CH370" s="2649"/>
      <c r="CI370" s="2649"/>
      <c r="CJ370" s="2649"/>
      <c r="CK370" s="2649"/>
      <c r="CL370" s="2649"/>
      <c r="CM370" s="2649"/>
      <c r="CN370" s="2650"/>
      <c r="CO370" s="520"/>
      <c r="CP370" s="498"/>
      <c r="CQ370" s="498"/>
      <c r="CR370" s="498"/>
      <c r="CS370" s="520"/>
      <c r="CT370" s="498"/>
      <c r="CU370" s="498"/>
      <c r="CV370" s="497"/>
      <c r="CW370" s="520"/>
      <c r="CX370" s="498"/>
      <c r="CY370" s="498"/>
      <c r="CZ370" s="497"/>
      <c r="DA370" s="520"/>
      <c r="DB370" s="498"/>
      <c r="DC370" s="498"/>
      <c r="DD370" s="497"/>
      <c r="DE370" s="520"/>
      <c r="DF370" s="498"/>
      <c r="DG370" s="498"/>
      <c r="DH370" s="497"/>
      <c r="DI370" s="520"/>
      <c r="DJ370" s="498"/>
      <c r="DK370" s="498"/>
      <c r="DL370" s="497"/>
      <c r="DM370" s="520"/>
      <c r="DN370" s="498"/>
      <c r="DO370" s="498"/>
      <c r="DP370" s="497"/>
      <c r="DQ370" s="2449"/>
      <c r="DR370" s="2450"/>
      <c r="DS370" s="2450"/>
      <c r="DT370" s="2450"/>
      <c r="DU370" s="2450"/>
      <c r="DV370" s="2450"/>
      <c r="DW370" s="2450"/>
      <c r="DX370" s="2451"/>
      <c r="DY370" s="482"/>
    </row>
    <row r="371" spans="3:129" ht="6.75" customHeight="1">
      <c r="C371" s="2449"/>
      <c r="D371" s="2450"/>
      <c r="E371" s="2450"/>
      <c r="F371" s="2450"/>
      <c r="G371" s="2450"/>
      <c r="H371" s="2450"/>
      <c r="I371" s="2450"/>
      <c r="J371" s="2450"/>
      <c r="K371" s="2450"/>
      <c r="L371" s="2450"/>
      <c r="M371" s="2450"/>
      <c r="N371" s="2450"/>
      <c r="O371" s="2450"/>
      <c r="P371" s="2450"/>
      <c r="Q371" s="2450"/>
      <c r="R371" s="2450"/>
      <c r="S371" s="2450"/>
      <c r="T371" s="2450"/>
      <c r="U371" s="2450"/>
      <c r="V371" s="2450"/>
      <c r="W371" s="2450"/>
      <c r="X371" s="2450"/>
      <c r="Y371" s="2450"/>
      <c r="Z371" s="2450"/>
      <c r="AA371" s="2450"/>
      <c r="AB371" s="2450"/>
      <c r="AC371" s="2450"/>
      <c r="AD371" s="2451"/>
      <c r="AE371" s="2449"/>
      <c r="AF371" s="2450"/>
      <c r="AG371" s="2450"/>
      <c r="AH371" s="2450"/>
      <c r="AI371" s="2450"/>
      <c r="AJ371" s="2450"/>
      <c r="AK371" s="2450"/>
      <c r="AL371" s="2450"/>
      <c r="AM371" s="2450"/>
      <c r="AN371" s="2450"/>
      <c r="AO371" s="2450"/>
      <c r="AP371" s="2450"/>
      <c r="AQ371" s="2450"/>
      <c r="AR371" s="2450"/>
      <c r="AS371" s="2450"/>
      <c r="AT371" s="2451"/>
      <c r="AU371" s="2449"/>
      <c r="AV371" s="2450"/>
      <c r="AW371" s="2450"/>
      <c r="AX371" s="2450"/>
      <c r="AY371" s="2450"/>
      <c r="AZ371" s="2450"/>
      <c r="BA371" s="2450"/>
      <c r="BB371" s="2451"/>
      <c r="BC371" s="2449"/>
      <c r="BD371" s="2450"/>
      <c r="BE371" s="2450"/>
      <c r="BF371" s="2450"/>
      <c r="BG371" s="2450"/>
      <c r="BH371" s="2450"/>
      <c r="BI371" s="2450"/>
      <c r="BJ371" s="2450"/>
      <c r="BK371" s="2450"/>
      <c r="BL371" s="2450"/>
      <c r="BM371" s="2450"/>
      <c r="BN371" s="2451"/>
      <c r="BO371" s="2449"/>
      <c r="BP371" s="2450"/>
      <c r="BQ371" s="2450"/>
      <c r="BR371" s="2450"/>
      <c r="BS371" s="2450"/>
      <c r="BT371" s="2450"/>
      <c r="BU371" s="2450"/>
      <c r="BV371" s="2450"/>
      <c r="BW371" s="2450"/>
      <c r="BX371" s="2450"/>
      <c r="BY371" s="2450"/>
      <c r="BZ371" s="2450"/>
      <c r="CA371" s="2450"/>
      <c r="CB371" s="2451"/>
      <c r="CC371" s="2648"/>
      <c r="CD371" s="2649"/>
      <c r="CE371" s="2649"/>
      <c r="CF371" s="2649"/>
      <c r="CG371" s="2649"/>
      <c r="CH371" s="2649"/>
      <c r="CI371" s="2649"/>
      <c r="CJ371" s="2649"/>
      <c r="CK371" s="2649"/>
      <c r="CL371" s="2649"/>
      <c r="CM371" s="2649"/>
      <c r="CN371" s="2650"/>
      <c r="CO371" s="481"/>
      <c r="CP371" s="482"/>
      <c r="CQ371" s="482"/>
      <c r="CR371" s="482"/>
      <c r="CS371" s="481"/>
      <c r="CT371" s="482"/>
      <c r="CU371" s="482"/>
      <c r="CV371" s="483"/>
      <c r="CW371" s="481"/>
      <c r="CX371" s="482"/>
      <c r="CY371" s="482"/>
      <c r="CZ371" s="483"/>
      <c r="DA371" s="481"/>
      <c r="DB371" s="482"/>
      <c r="DC371" s="482"/>
      <c r="DD371" s="483"/>
      <c r="DE371" s="481"/>
      <c r="DF371" s="482"/>
      <c r="DG371" s="482"/>
      <c r="DH371" s="483"/>
      <c r="DI371" s="481"/>
      <c r="DJ371" s="482"/>
      <c r="DK371" s="482"/>
      <c r="DL371" s="483"/>
      <c r="DM371" s="481"/>
      <c r="DN371" s="482"/>
      <c r="DO371" s="482"/>
      <c r="DP371" s="483"/>
      <c r="DQ371" s="2449"/>
      <c r="DR371" s="2450"/>
      <c r="DS371" s="2450"/>
      <c r="DT371" s="2450"/>
      <c r="DU371" s="2450"/>
      <c r="DV371" s="2450"/>
      <c r="DW371" s="2450"/>
      <c r="DX371" s="2451"/>
      <c r="DY371" s="482"/>
    </row>
    <row r="372" spans="3:129" ht="6.75" customHeight="1">
      <c r="C372" s="2449"/>
      <c r="D372" s="2450"/>
      <c r="E372" s="2450"/>
      <c r="F372" s="2450"/>
      <c r="G372" s="2450"/>
      <c r="H372" s="2450"/>
      <c r="I372" s="2450"/>
      <c r="J372" s="2450"/>
      <c r="K372" s="2450"/>
      <c r="L372" s="2450"/>
      <c r="M372" s="2450"/>
      <c r="N372" s="2450"/>
      <c r="O372" s="2450"/>
      <c r="P372" s="2450"/>
      <c r="Q372" s="2450"/>
      <c r="R372" s="2450"/>
      <c r="S372" s="2450"/>
      <c r="T372" s="2450"/>
      <c r="U372" s="2450"/>
      <c r="V372" s="2450"/>
      <c r="W372" s="2450"/>
      <c r="X372" s="2450"/>
      <c r="Y372" s="2450"/>
      <c r="Z372" s="2450"/>
      <c r="AA372" s="2450"/>
      <c r="AB372" s="2450"/>
      <c r="AC372" s="2450"/>
      <c r="AD372" s="2451"/>
      <c r="AE372" s="2449"/>
      <c r="AF372" s="2450"/>
      <c r="AG372" s="2450"/>
      <c r="AH372" s="2450"/>
      <c r="AI372" s="2450"/>
      <c r="AJ372" s="2450"/>
      <c r="AK372" s="2450"/>
      <c r="AL372" s="2450"/>
      <c r="AM372" s="2450"/>
      <c r="AN372" s="2450"/>
      <c r="AO372" s="2450"/>
      <c r="AP372" s="2450"/>
      <c r="AQ372" s="2450"/>
      <c r="AR372" s="2450"/>
      <c r="AS372" s="2450"/>
      <c r="AT372" s="2451"/>
      <c r="AU372" s="2449"/>
      <c r="AV372" s="2450"/>
      <c r="AW372" s="2450"/>
      <c r="AX372" s="2450"/>
      <c r="AY372" s="2450"/>
      <c r="AZ372" s="2450"/>
      <c r="BA372" s="2450"/>
      <c r="BB372" s="2451"/>
      <c r="BC372" s="2449"/>
      <c r="BD372" s="2450"/>
      <c r="BE372" s="2450"/>
      <c r="BF372" s="2450"/>
      <c r="BG372" s="2450"/>
      <c r="BH372" s="2450"/>
      <c r="BI372" s="2450"/>
      <c r="BJ372" s="2450"/>
      <c r="BK372" s="2450"/>
      <c r="BL372" s="2450"/>
      <c r="BM372" s="2450"/>
      <c r="BN372" s="2451"/>
      <c r="BO372" s="2449"/>
      <c r="BP372" s="2450"/>
      <c r="BQ372" s="2450"/>
      <c r="BR372" s="2450"/>
      <c r="BS372" s="2450"/>
      <c r="BT372" s="2450"/>
      <c r="BU372" s="2450"/>
      <c r="BV372" s="2450"/>
      <c r="BW372" s="2450"/>
      <c r="BX372" s="2450"/>
      <c r="BY372" s="2450"/>
      <c r="BZ372" s="2450"/>
      <c r="CA372" s="2450"/>
      <c r="CB372" s="2451"/>
      <c r="CC372" s="2648"/>
      <c r="CD372" s="2649"/>
      <c r="CE372" s="2649"/>
      <c r="CF372" s="2649"/>
      <c r="CG372" s="2649"/>
      <c r="CH372" s="2649"/>
      <c r="CI372" s="2649"/>
      <c r="CJ372" s="2649"/>
      <c r="CK372" s="2649"/>
      <c r="CL372" s="2649"/>
      <c r="CM372" s="2649"/>
      <c r="CN372" s="2650"/>
      <c r="CO372" s="481"/>
      <c r="CP372" s="482"/>
      <c r="CQ372" s="482"/>
      <c r="CR372" s="482"/>
      <c r="CS372" s="481"/>
      <c r="CT372" s="482"/>
      <c r="CU372" s="482"/>
      <c r="CV372" s="483"/>
      <c r="CW372" s="481"/>
      <c r="CX372" s="482"/>
      <c r="CY372" s="482"/>
      <c r="CZ372" s="483"/>
      <c r="DA372" s="481"/>
      <c r="DB372" s="482"/>
      <c r="DC372" s="482"/>
      <c r="DD372" s="483"/>
      <c r="DE372" s="481"/>
      <c r="DF372" s="482"/>
      <c r="DG372" s="482"/>
      <c r="DH372" s="483"/>
      <c r="DI372" s="481"/>
      <c r="DJ372" s="482"/>
      <c r="DK372" s="482"/>
      <c r="DL372" s="483"/>
      <c r="DM372" s="481"/>
      <c r="DN372" s="482"/>
      <c r="DO372" s="482"/>
      <c r="DP372" s="483"/>
      <c r="DQ372" s="2449"/>
      <c r="DR372" s="2450"/>
      <c r="DS372" s="2450"/>
      <c r="DT372" s="2450"/>
      <c r="DU372" s="2450"/>
      <c r="DV372" s="2450"/>
      <c r="DW372" s="2450"/>
      <c r="DX372" s="2451"/>
      <c r="DY372" s="482"/>
    </row>
    <row r="373" spans="3:129" ht="6.75" customHeight="1">
      <c r="C373" s="2452"/>
      <c r="D373" s="2453"/>
      <c r="E373" s="2453"/>
      <c r="F373" s="2453"/>
      <c r="G373" s="2453"/>
      <c r="H373" s="2453"/>
      <c r="I373" s="2453"/>
      <c r="J373" s="2453"/>
      <c r="K373" s="2453"/>
      <c r="L373" s="2453"/>
      <c r="M373" s="2453"/>
      <c r="N373" s="2453"/>
      <c r="O373" s="2453"/>
      <c r="P373" s="2453"/>
      <c r="Q373" s="2453"/>
      <c r="R373" s="2453"/>
      <c r="S373" s="2453"/>
      <c r="T373" s="2453"/>
      <c r="U373" s="2453"/>
      <c r="V373" s="2453"/>
      <c r="W373" s="2453"/>
      <c r="X373" s="2453"/>
      <c r="Y373" s="2453"/>
      <c r="Z373" s="2453"/>
      <c r="AA373" s="2453"/>
      <c r="AB373" s="2453"/>
      <c r="AC373" s="2453"/>
      <c r="AD373" s="2454"/>
      <c r="AE373" s="2452"/>
      <c r="AF373" s="2453"/>
      <c r="AG373" s="2453"/>
      <c r="AH373" s="2453"/>
      <c r="AI373" s="2453"/>
      <c r="AJ373" s="2453"/>
      <c r="AK373" s="2453"/>
      <c r="AL373" s="2453"/>
      <c r="AM373" s="2453"/>
      <c r="AN373" s="2453"/>
      <c r="AO373" s="2453"/>
      <c r="AP373" s="2453"/>
      <c r="AQ373" s="2453"/>
      <c r="AR373" s="2453"/>
      <c r="AS373" s="2453"/>
      <c r="AT373" s="2454"/>
      <c r="AU373" s="2452"/>
      <c r="AV373" s="2453"/>
      <c r="AW373" s="2453"/>
      <c r="AX373" s="2453"/>
      <c r="AY373" s="2453"/>
      <c r="AZ373" s="2453"/>
      <c r="BA373" s="2453"/>
      <c r="BB373" s="2454"/>
      <c r="BC373" s="2452"/>
      <c r="BD373" s="2453"/>
      <c r="BE373" s="2453"/>
      <c r="BF373" s="2453"/>
      <c r="BG373" s="2453"/>
      <c r="BH373" s="2453"/>
      <c r="BI373" s="2453"/>
      <c r="BJ373" s="2453"/>
      <c r="BK373" s="2453"/>
      <c r="BL373" s="2453"/>
      <c r="BM373" s="2453"/>
      <c r="BN373" s="2454"/>
      <c r="BO373" s="2452"/>
      <c r="BP373" s="2453"/>
      <c r="BQ373" s="2453"/>
      <c r="BR373" s="2453"/>
      <c r="BS373" s="2453"/>
      <c r="BT373" s="2453"/>
      <c r="BU373" s="2453"/>
      <c r="BV373" s="2453"/>
      <c r="BW373" s="2453"/>
      <c r="BX373" s="2453"/>
      <c r="BY373" s="2453"/>
      <c r="BZ373" s="2453"/>
      <c r="CA373" s="2453"/>
      <c r="CB373" s="2454"/>
      <c r="CC373" s="2651"/>
      <c r="CD373" s="2652"/>
      <c r="CE373" s="2652"/>
      <c r="CF373" s="2652"/>
      <c r="CG373" s="2652"/>
      <c r="CH373" s="2652"/>
      <c r="CI373" s="2652"/>
      <c r="CJ373" s="2652"/>
      <c r="CK373" s="2652"/>
      <c r="CL373" s="2652"/>
      <c r="CM373" s="2652"/>
      <c r="CN373" s="2653"/>
      <c r="CO373" s="517"/>
      <c r="CP373" s="486"/>
      <c r="CQ373" s="486"/>
      <c r="CR373" s="486"/>
      <c r="CS373" s="517"/>
      <c r="CT373" s="486"/>
      <c r="CU373" s="486"/>
      <c r="CV373" s="487"/>
      <c r="CW373" s="517"/>
      <c r="CX373" s="486"/>
      <c r="CY373" s="486"/>
      <c r="CZ373" s="487"/>
      <c r="DA373" s="517"/>
      <c r="DB373" s="486"/>
      <c r="DC373" s="486"/>
      <c r="DD373" s="487"/>
      <c r="DE373" s="517"/>
      <c r="DF373" s="486"/>
      <c r="DG373" s="486"/>
      <c r="DH373" s="487"/>
      <c r="DI373" s="517"/>
      <c r="DJ373" s="486"/>
      <c r="DK373" s="486"/>
      <c r="DL373" s="487"/>
      <c r="DM373" s="517"/>
      <c r="DN373" s="486"/>
      <c r="DO373" s="486"/>
      <c r="DP373" s="487"/>
      <c r="DQ373" s="2452"/>
      <c r="DR373" s="2453"/>
      <c r="DS373" s="2453"/>
      <c r="DT373" s="2453"/>
      <c r="DU373" s="2453"/>
      <c r="DV373" s="2453"/>
      <c r="DW373" s="2453"/>
      <c r="DX373" s="2454"/>
      <c r="DY373" s="482"/>
    </row>
    <row r="374" spans="3:129" ht="6.75" customHeight="1">
      <c r="C374" s="2446"/>
      <c r="D374" s="2447"/>
      <c r="E374" s="2447"/>
      <c r="F374" s="2447"/>
      <c r="G374" s="2447"/>
      <c r="H374" s="2447"/>
      <c r="I374" s="2447"/>
      <c r="J374" s="2447"/>
      <c r="K374" s="2447"/>
      <c r="L374" s="2447"/>
      <c r="M374" s="2447"/>
      <c r="N374" s="2447"/>
      <c r="O374" s="2447"/>
      <c r="P374" s="2447"/>
      <c r="Q374" s="2447"/>
      <c r="R374" s="2447"/>
      <c r="S374" s="2447"/>
      <c r="T374" s="2447"/>
      <c r="U374" s="2447"/>
      <c r="V374" s="2447"/>
      <c r="W374" s="2447"/>
      <c r="X374" s="2447"/>
      <c r="Y374" s="2447"/>
      <c r="Z374" s="2447"/>
      <c r="AA374" s="2447"/>
      <c r="AB374" s="2447"/>
      <c r="AC374" s="2447"/>
      <c r="AD374" s="2448"/>
      <c r="AE374" s="2446"/>
      <c r="AF374" s="2447"/>
      <c r="AG374" s="2447"/>
      <c r="AH374" s="2447"/>
      <c r="AI374" s="2447"/>
      <c r="AJ374" s="2447"/>
      <c r="AK374" s="2447"/>
      <c r="AL374" s="2447"/>
      <c r="AM374" s="2447"/>
      <c r="AN374" s="2447"/>
      <c r="AO374" s="2447"/>
      <c r="AP374" s="2447"/>
      <c r="AQ374" s="2447"/>
      <c r="AR374" s="2447"/>
      <c r="AS374" s="2447"/>
      <c r="AT374" s="2448"/>
      <c r="AU374" s="2446"/>
      <c r="AV374" s="2447"/>
      <c r="AW374" s="2447"/>
      <c r="AX374" s="2447"/>
      <c r="AY374" s="2447"/>
      <c r="AZ374" s="2447"/>
      <c r="BA374" s="2447"/>
      <c r="BB374" s="2448"/>
      <c r="BC374" s="2446"/>
      <c r="BD374" s="2447"/>
      <c r="BE374" s="2447"/>
      <c r="BF374" s="2447"/>
      <c r="BG374" s="2447"/>
      <c r="BH374" s="2447"/>
      <c r="BI374" s="2447"/>
      <c r="BJ374" s="2447"/>
      <c r="BK374" s="2447"/>
      <c r="BL374" s="2447"/>
      <c r="BM374" s="2447"/>
      <c r="BN374" s="2448"/>
      <c r="BO374" s="2446"/>
      <c r="BP374" s="2447"/>
      <c r="BQ374" s="2447"/>
      <c r="BR374" s="2447"/>
      <c r="BS374" s="2447"/>
      <c r="BT374" s="2447"/>
      <c r="BU374" s="2447"/>
      <c r="BV374" s="2447"/>
      <c r="BW374" s="2447"/>
      <c r="BX374" s="2447"/>
      <c r="BY374" s="2447"/>
      <c r="BZ374" s="2447"/>
      <c r="CA374" s="2447"/>
      <c r="CB374" s="2448"/>
      <c r="CC374" s="2645"/>
      <c r="CD374" s="2646"/>
      <c r="CE374" s="2646"/>
      <c r="CF374" s="2646"/>
      <c r="CG374" s="2646"/>
      <c r="CH374" s="2646"/>
      <c r="CI374" s="2646"/>
      <c r="CJ374" s="2646"/>
      <c r="CK374" s="2646"/>
      <c r="CL374" s="2646"/>
      <c r="CM374" s="2646"/>
      <c r="CN374" s="2647"/>
      <c r="CO374" s="478"/>
      <c r="CP374" s="479"/>
      <c r="CQ374" s="479"/>
      <c r="CR374" s="479"/>
      <c r="CS374" s="478"/>
      <c r="CT374" s="479"/>
      <c r="CU374" s="479"/>
      <c r="CV374" s="480"/>
      <c r="CW374" s="478"/>
      <c r="CX374" s="479"/>
      <c r="CY374" s="479"/>
      <c r="CZ374" s="480"/>
      <c r="DA374" s="478"/>
      <c r="DB374" s="479"/>
      <c r="DC374" s="479"/>
      <c r="DD374" s="480"/>
      <c r="DE374" s="478"/>
      <c r="DF374" s="479"/>
      <c r="DG374" s="479"/>
      <c r="DH374" s="480"/>
      <c r="DI374" s="478"/>
      <c r="DJ374" s="479"/>
      <c r="DK374" s="479"/>
      <c r="DL374" s="480"/>
      <c r="DM374" s="478"/>
      <c r="DN374" s="479"/>
      <c r="DO374" s="479"/>
      <c r="DP374" s="480"/>
      <c r="DQ374" s="2446"/>
      <c r="DR374" s="2447"/>
      <c r="DS374" s="2447"/>
      <c r="DT374" s="2447"/>
      <c r="DU374" s="2447"/>
      <c r="DV374" s="2447"/>
      <c r="DW374" s="2447"/>
      <c r="DX374" s="2448"/>
      <c r="DY374" s="482"/>
    </row>
    <row r="375" spans="3:129" ht="6.75" customHeight="1">
      <c r="C375" s="2449"/>
      <c r="D375" s="2450"/>
      <c r="E375" s="2450"/>
      <c r="F375" s="2450"/>
      <c r="G375" s="2450"/>
      <c r="H375" s="2450"/>
      <c r="I375" s="2450"/>
      <c r="J375" s="2450"/>
      <c r="K375" s="2450"/>
      <c r="L375" s="2450"/>
      <c r="M375" s="2450"/>
      <c r="N375" s="2450"/>
      <c r="O375" s="2450"/>
      <c r="P375" s="2450"/>
      <c r="Q375" s="2450"/>
      <c r="R375" s="2450"/>
      <c r="S375" s="2450"/>
      <c r="T375" s="2450"/>
      <c r="U375" s="2450"/>
      <c r="V375" s="2450"/>
      <c r="W375" s="2450"/>
      <c r="X375" s="2450"/>
      <c r="Y375" s="2450"/>
      <c r="Z375" s="2450"/>
      <c r="AA375" s="2450"/>
      <c r="AB375" s="2450"/>
      <c r="AC375" s="2450"/>
      <c r="AD375" s="2451"/>
      <c r="AE375" s="2449"/>
      <c r="AF375" s="2450"/>
      <c r="AG375" s="2450"/>
      <c r="AH375" s="2450"/>
      <c r="AI375" s="2450"/>
      <c r="AJ375" s="2450"/>
      <c r="AK375" s="2450"/>
      <c r="AL375" s="2450"/>
      <c r="AM375" s="2450"/>
      <c r="AN375" s="2450"/>
      <c r="AO375" s="2450"/>
      <c r="AP375" s="2450"/>
      <c r="AQ375" s="2450"/>
      <c r="AR375" s="2450"/>
      <c r="AS375" s="2450"/>
      <c r="AT375" s="2451"/>
      <c r="AU375" s="2449"/>
      <c r="AV375" s="2450"/>
      <c r="AW375" s="2450"/>
      <c r="AX375" s="2450"/>
      <c r="AY375" s="2450"/>
      <c r="AZ375" s="2450"/>
      <c r="BA375" s="2450"/>
      <c r="BB375" s="2451"/>
      <c r="BC375" s="2449"/>
      <c r="BD375" s="2450"/>
      <c r="BE375" s="2450"/>
      <c r="BF375" s="2450"/>
      <c r="BG375" s="2450"/>
      <c r="BH375" s="2450"/>
      <c r="BI375" s="2450"/>
      <c r="BJ375" s="2450"/>
      <c r="BK375" s="2450"/>
      <c r="BL375" s="2450"/>
      <c r="BM375" s="2450"/>
      <c r="BN375" s="2451"/>
      <c r="BO375" s="2449"/>
      <c r="BP375" s="2450"/>
      <c r="BQ375" s="2450"/>
      <c r="BR375" s="2450"/>
      <c r="BS375" s="2450"/>
      <c r="BT375" s="2450"/>
      <c r="BU375" s="2450"/>
      <c r="BV375" s="2450"/>
      <c r="BW375" s="2450"/>
      <c r="BX375" s="2450"/>
      <c r="BY375" s="2450"/>
      <c r="BZ375" s="2450"/>
      <c r="CA375" s="2450"/>
      <c r="CB375" s="2451"/>
      <c r="CC375" s="2648"/>
      <c r="CD375" s="2649"/>
      <c r="CE375" s="2649"/>
      <c r="CF375" s="2649"/>
      <c r="CG375" s="2649"/>
      <c r="CH375" s="2649"/>
      <c r="CI375" s="2649"/>
      <c r="CJ375" s="2649"/>
      <c r="CK375" s="2649"/>
      <c r="CL375" s="2649"/>
      <c r="CM375" s="2649"/>
      <c r="CN375" s="2650"/>
      <c r="CO375" s="481"/>
      <c r="CP375" s="482"/>
      <c r="CQ375" s="482"/>
      <c r="CR375" s="482"/>
      <c r="CS375" s="481"/>
      <c r="CT375" s="482"/>
      <c r="CU375" s="482"/>
      <c r="CV375" s="483"/>
      <c r="CW375" s="481"/>
      <c r="CX375" s="482"/>
      <c r="CY375" s="482"/>
      <c r="CZ375" s="483"/>
      <c r="DA375" s="481"/>
      <c r="DB375" s="482"/>
      <c r="DC375" s="482"/>
      <c r="DD375" s="483"/>
      <c r="DE375" s="481"/>
      <c r="DF375" s="482"/>
      <c r="DG375" s="482"/>
      <c r="DH375" s="483"/>
      <c r="DI375" s="481"/>
      <c r="DJ375" s="482"/>
      <c r="DK375" s="482"/>
      <c r="DL375" s="483"/>
      <c r="DM375" s="481"/>
      <c r="DN375" s="482"/>
      <c r="DO375" s="482"/>
      <c r="DP375" s="483"/>
      <c r="DQ375" s="2449"/>
      <c r="DR375" s="2450"/>
      <c r="DS375" s="2450"/>
      <c r="DT375" s="2450"/>
      <c r="DU375" s="2450"/>
      <c r="DV375" s="2450"/>
      <c r="DW375" s="2450"/>
      <c r="DX375" s="2451"/>
      <c r="DY375" s="482"/>
    </row>
    <row r="376" spans="3:129" ht="6.75" customHeight="1">
      <c r="C376" s="2449"/>
      <c r="D376" s="2450"/>
      <c r="E376" s="2450"/>
      <c r="F376" s="2450"/>
      <c r="G376" s="2450"/>
      <c r="H376" s="2450"/>
      <c r="I376" s="2450"/>
      <c r="J376" s="2450"/>
      <c r="K376" s="2450"/>
      <c r="L376" s="2450"/>
      <c r="M376" s="2450"/>
      <c r="N376" s="2450"/>
      <c r="O376" s="2450"/>
      <c r="P376" s="2450"/>
      <c r="Q376" s="2450"/>
      <c r="R376" s="2450"/>
      <c r="S376" s="2450"/>
      <c r="T376" s="2450"/>
      <c r="U376" s="2450"/>
      <c r="V376" s="2450"/>
      <c r="W376" s="2450"/>
      <c r="X376" s="2450"/>
      <c r="Y376" s="2450"/>
      <c r="Z376" s="2450"/>
      <c r="AA376" s="2450"/>
      <c r="AB376" s="2450"/>
      <c r="AC376" s="2450"/>
      <c r="AD376" s="2451"/>
      <c r="AE376" s="2449"/>
      <c r="AF376" s="2450"/>
      <c r="AG376" s="2450"/>
      <c r="AH376" s="2450"/>
      <c r="AI376" s="2450"/>
      <c r="AJ376" s="2450"/>
      <c r="AK376" s="2450"/>
      <c r="AL376" s="2450"/>
      <c r="AM376" s="2450"/>
      <c r="AN376" s="2450"/>
      <c r="AO376" s="2450"/>
      <c r="AP376" s="2450"/>
      <c r="AQ376" s="2450"/>
      <c r="AR376" s="2450"/>
      <c r="AS376" s="2450"/>
      <c r="AT376" s="2451"/>
      <c r="AU376" s="2449"/>
      <c r="AV376" s="2450"/>
      <c r="AW376" s="2450"/>
      <c r="AX376" s="2450"/>
      <c r="AY376" s="2450"/>
      <c r="AZ376" s="2450"/>
      <c r="BA376" s="2450"/>
      <c r="BB376" s="2451"/>
      <c r="BC376" s="2449"/>
      <c r="BD376" s="2450"/>
      <c r="BE376" s="2450"/>
      <c r="BF376" s="2450"/>
      <c r="BG376" s="2450"/>
      <c r="BH376" s="2450"/>
      <c r="BI376" s="2450"/>
      <c r="BJ376" s="2450"/>
      <c r="BK376" s="2450"/>
      <c r="BL376" s="2450"/>
      <c r="BM376" s="2450"/>
      <c r="BN376" s="2451"/>
      <c r="BO376" s="2449"/>
      <c r="BP376" s="2450"/>
      <c r="BQ376" s="2450"/>
      <c r="BR376" s="2450"/>
      <c r="BS376" s="2450"/>
      <c r="BT376" s="2450"/>
      <c r="BU376" s="2450"/>
      <c r="BV376" s="2450"/>
      <c r="BW376" s="2450"/>
      <c r="BX376" s="2450"/>
      <c r="BY376" s="2450"/>
      <c r="BZ376" s="2450"/>
      <c r="CA376" s="2450"/>
      <c r="CB376" s="2451"/>
      <c r="CC376" s="2648"/>
      <c r="CD376" s="2649"/>
      <c r="CE376" s="2649"/>
      <c r="CF376" s="2649"/>
      <c r="CG376" s="2649"/>
      <c r="CH376" s="2649"/>
      <c r="CI376" s="2649"/>
      <c r="CJ376" s="2649"/>
      <c r="CK376" s="2649"/>
      <c r="CL376" s="2649"/>
      <c r="CM376" s="2649"/>
      <c r="CN376" s="2650"/>
      <c r="CO376" s="519"/>
      <c r="CP376" s="492"/>
      <c r="CQ376" s="492"/>
      <c r="CR376" s="492"/>
      <c r="CS376" s="519"/>
      <c r="CT376" s="492"/>
      <c r="CU376" s="492"/>
      <c r="CV376" s="493"/>
      <c r="CW376" s="519"/>
      <c r="CX376" s="492"/>
      <c r="CY376" s="492"/>
      <c r="CZ376" s="493"/>
      <c r="DA376" s="519"/>
      <c r="DB376" s="492"/>
      <c r="DC376" s="492"/>
      <c r="DD376" s="493"/>
      <c r="DE376" s="519"/>
      <c r="DF376" s="492"/>
      <c r="DG376" s="492"/>
      <c r="DH376" s="493"/>
      <c r="DI376" s="519"/>
      <c r="DJ376" s="492"/>
      <c r="DK376" s="492"/>
      <c r="DL376" s="493"/>
      <c r="DM376" s="519"/>
      <c r="DN376" s="492"/>
      <c r="DO376" s="492"/>
      <c r="DP376" s="493"/>
      <c r="DQ376" s="2449"/>
      <c r="DR376" s="2450"/>
      <c r="DS376" s="2450"/>
      <c r="DT376" s="2450"/>
      <c r="DU376" s="2450"/>
      <c r="DV376" s="2450"/>
      <c r="DW376" s="2450"/>
      <c r="DX376" s="2451"/>
      <c r="DY376" s="482"/>
    </row>
    <row r="377" spans="3:129" ht="6.75" customHeight="1">
      <c r="C377" s="2449"/>
      <c r="D377" s="2450"/>
      <c r="E377" s="2450"/>
      <c r="F377" s="2450"/>
      <c r="G377" s="2450"/>
      <c r="H377" s="2450"/>
      <c r="I377" s="2450"/>
      <c r="J377" s="2450"/>
      <c r="K377" s="2450"/>
      <c r="L377" s="2450"/>
      <c r="M377" s="2450"/>
      <c r="N377" s="2450"/>
      <c r="O377" s="2450"/>
      <c r="P377" s="2450"/>
      <c r="Q377" s="2450"/>
      <c r="R377" s="2450"/>
      <c r="S377" s="2450"/>
      <c r="T377" s="2450"/>
      <c r="U377" s="2450"/>
      <c r="V377" s="2450"/>
      <c r="W377" s="2450"/>
      <c r="X377" s="2450"/>
      <c r="Y377" s="2450"/>
      <c r="Z377" s="2450"/>
      <c r="AA377" s="2450"/>
      <c r="AB377" s="2450"/>
      <c r="AC377" s="2450"/>
      <c r="AD377" s="2451"/>
      <c r="AE377" s="2449"/>
      <c r="AF377" s="2450"/>
      <c r="AG377" s="2450"/>
      <c r="AH377" s="2450"/>
      <c r="AI377" s="2450"/>
      <c r="AJ377" s="2450"/>
      <c r="AK377" s="2450"/>
      <c r="AL377" s="2450"/>
      <c r="AM377" s="2450"/>
      <c r="AN377" s="2450"/>
      <c r="AO377" s="2450"/>
      <c r="AP377" s="2450"/>
      <c r="AQ377" s="2450"/>
      <c r="AR377" s="2450"/>
      <c r="AS377" s="2450"/>
      <c r="AT377" s="2451"/>
      <c r="AU377" s="2449"/>
      <c r="AV377" s="2450"/>
      <c r="AW377" s="2450"/>
      <c r="AX377" s="2450"/>
      <c r="AY377" s="2450"/>
      <c r="AZ377" s="2450"/>
      <c r="BA377" s="2450"/>
      <c r="BB377" s="2451"/>
      <c r="BC377" s="2449"/>
      <c r="BD377" s="2450"/>
      <c r="BE377" s="2450"/>
      <c r="BF377" s="2450"/>
      <c r="BG377" s="2450"/>
      <c r="BH377" s="2450"/>
      <c r="BI377" s="2450"/>
      <c r="BJ377" s="2450"/>
      <c r="BK377" s="2450"/>
      <c r="BL377" s="2450"/>
      <c r="BM377" s="2450"/>
      <c r="BN377" s="2451"/>
      <c r="BO377" s="2449"/>
      <c r="BP377" s="2450"/>
      <c r="BQ377" s="2450"/>
      <c r="BR377" s="2450"/>
      <c r="BS377" s="2450"/>
      <c r="BT377" s="2450"/>
      <c r="BU377" s="2450"/>
      <c r="BV377" s="2450"/>
      <c r="BW377" s="2450"/>
      <c r="BX377" s="2450"/>
      <c r="BY377" s="2450"/>
      <c r="BZ377" s="2450"/>
      <c r="CA377" s="2450"/>
      <c r="CB377" s="2451"/>
      <c r="CC377" s="2648"/>
      <c r="CD377" s="2649"/>
      <c r="CE377" s="2649"/>
      <c r="CF377" s="2649"/>
      <c r="CG377" s="2649"/>
      <c r="CH377" s="2649"/>
      <c r="CI377" s="2649"/>
      <c r="CJ377" s="2649"/>
      <c r="CK377" s="2649"/>
      <c r="CL377" s="2649"/>
      <c r="CM377" s="2649"/>
      <c r="CN377" s="2650"/>
      <c r="CO377" s="481"/>
      <c r="CP377" s="482"/>
      <c r="CQ377" s="482"/>
      <c r="CR377" s="482"/>
      <c r="CS377" s="481"/>
      <c r="CT377" s="482"/>
      <c r="CU377" s="482"/>
      <c r="CV377" s="483"/>
      <c r="CW377" s="481"/>
      <c r="CX377" s="482"/>
      <c r="CY377" s="482"/>
      <c r="CZ377" s="483"/>
      <c r="DA377" s="481"/>
      <c r="DB377" s="482"/>
      <c r="DC377" s="482"/>
      <c r="DD377" s="483"/>
      <c r="DE377" s="481"/>
      <c r="DF377" s="482"/>
      <c r="DG377" s="482"/>
      <c r="DH377" s="483"/>
      <c r="DI377" s="481"/>
      <c r="DJ377" s="482"/>
      <c r="DK377" s="482"/>
      <c r="DL377" s="483"/>
      <c r="DM377" s="481"/>
      <c r="DN377" s="482"/>
      <c r="DO377" s="482"/>
      <c r="DP377" s="483"/>
      <c r="DQ377" s="2449"/>
      <c r="DR377" s="2450"/>
      <c r="DS377" s="2450"/>
      <c r="DT377" s="2450"/>
      <c r="DU377" s="2450"/>
      <c r="DV377" s="2450"/>
      <c r="DW377" s="2450"/>
      <c r="DX377" s="2451"/>
      <c r="DY377" s="482"/>
    </row>
    <row r="378" spans="3:129" ht="6.75" customHeight="1">
      <c r="C378" s="2449"/>
      <c r="D378" s="2450"/>
      <c r="E378" s="2450"/>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1"/>
      <c r="AE378" s="2449"/>
      <c r="AF378" s="2450"/>
      <c r="AG378" s="2450"/>
      <c r="AH378" s="2450"/>
      <c r="AI378" s="2450"/>
      <c r="AJ378" s="2450"/>
      <c r="AK378" s="2450"/>
      <c r="AL378" s="2450"/>
      <c r="AM378" s="2450"/>
      <c r="AN378" s="2450"/>
      <c r="AO378" s="2450"/>
      <c r="AP378" s="2450"/>
      <c r="AQ378" s="2450"/>
      <c r="AR378" s="2450"/>
      <c r="AS378" s="2450"/>
      <c r="AT378" s="2451"/>
      <c r="AU378" s="2449"/>
      <c r="AV378" s="2450"/>
      <c r="AW378" s="2450"/>
      <c r="AX378" s="2450"/>
      <c r="AY378" s="2450"/>
      <c r="AZ378" s="2450"/>
      <c r="BA378" s="2450"/>
      <c r="BB378" s="2451"/>
      <c r="BC378" s="2449"/>
      <c r="BD378" s="2450"/>
      <c r="BE378" s="2450"/>
      <c r="BF378" s="2450"/>
      <c r="BG378" s="2450"/>
      <c r="BH378" s="2450"/>
      <c r="BI378" s="2450"/>
      <c r="BJ378" s="2450"/>
      <c r="BK378" s="2450"/>
      <c r="BL378" s="2450"/>
      <c r="BM378" s="2450"/>
      <c r="BN378" s="2451"/>
      <c r="BO378" s="2449"/>
      <c r="BP378" s="2450"/>
      <c r="BQ378" s="2450"/>
      <c r="BR378" s="2450"/>
      <c r="BS378" s="2450"/>
      <c r="BT378" s="2450"/>
      <c r="BU378" s="2450"/>
      <c r="BV378" s="2450"/>
      <c r="BW378" s="2450"/>
      <c r="BX378" s="2450"/>
      <c r="BY378" s="2450"/>
      <c r="BZ378" s="2450"/>
      <c r="CA378" s="2450"/>
      <c r="CB378" s="2451"/>
      <c r="CC378" s="2648"/>
      <c r="CD378" s="2649"/>
      <c r="CE378" s="2649"/>
      <c r="CF378" s="2649"/>
      <c r="CG378" s="2649"/>
      <c r="CH378" s="2649"/>
      <c r="CI378" s="2649"/>
      <c r="CJ378" s="2649"/>
      <c r="CK378" s="2649"/>
      <c r="CL378" s="2649"/>
      <c r="CM378" s="2649"/>
      <c r="CN378" s="2650"/>
      <c r="CO378" s="520"/>
      <c r="CP378" s="498"/>
      <c r="CQ378" s="498"/>
      <c r="CR378" s="498"/>
      <c r="CS378" s="520"/>
      <c r="CT378" s="498"/>
      <c r="CU378" s="498"/>
      <c r="CV378" s="497"/>
      <c r="CW378" s="520"/>
      <c r="CX378" s="498"/>
      <c r="CY378" s="498"/>
      <c r="CZ378" s="497"/>
      <c r="DA378" s="520"/>
      <c r="DB378" s="498"/>
      <c r="DC378" s="498"/>
      <c r="DD378" s="497"/>
      <c r="DE378" s="520"/>
      <c r="DF378" s="498"/>
      <c r="DG378" s="498"/>
      <c r="DH378" s="497"/>
      <c r="DI378" s="520"/>
      <c r="DJ378" s="498"/>
      <c r="DK378" s="498"/>
      <c r="DL378" s="497"/>
      <c r="DM378" s="520"/>
      <c r="DN378" s="498"/>
      <c r="DO378" s="498"/>
      <c r="DP378" s="497"/>
      <c r="DQ378" s="2449"/>
      <c r="DR378" s="2450"/>
      <c r="DS378" s="2450"/>
      <c r="DT378" s="2450"/>
      <c r="DU378" s="2450"/>
      <c r="DV378" s="2450"/>
      <c r="DW378" s="2450"/>
      <c r="DX378" s="2451"/>
      <c r="DY378" s="482"/>
    </row>
    <row r="379" spans="3:129" ht="6.75" customHeight="1">
      <c r="C379" s="2449"/>
      <c r="D379" s="2450"/>
      <c r="E379" s="2450"/>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1"/>
      <c r="AE379" s="2449"/>
      <c r="AF379" s="2450"/>
      <c r="AG379" s="2450"/>
      <c r="AH379" s="2450"/>
      <c r="AI379" s="2450"/>
      <c r="AJ379" s="2450"/>
      <c r="AK379" s="2450"/>
      <c r="AL379" s="2450"/>
      <c r="AM379" s="2450"/>
      <c r="AN379" s="2450"/>
      <c r="AO379" s="2450"/>
      <c r="AP379" s="2450"/>
      <c r="AQ379" s="2450"/>
      <c r="AR379" s="2450"/>
      <c r="AS379" s="2450"/>
      <c r="AT379" s="2451"/>
      <c r="AU379" s="2449"/>
      <c r="AV379" s="2450"/>
      <c r="AW379" s="2450"/>
      <c r="AX379" s="2450"/>
      <c r="AY379" s="2450"/>
      <c r="AZ379" s="2450"/>
      <c r="BA379" s="2450"/>
      <c r="BB379" s="2451"/>
      <c r="BC379" s="2449"/>
      <c r="BD379" s="2450"/>
      <c r="BE379" s="2450"/>
      <c r="BF379" s="2450"/>
      <c r="BG379" s="2450"/>
      <c r="BH379" s="2450"/>
      <c r="BI379" s="2450"/>
      <c r="BJ379" s="2450"/>
      <c r="BK379" s="2450"/>
      <c r="BL379" s="2450"/>
      <c r="BM379" s="2450"/>
      <c r="BN379" s="2451"/>
      <c r="BO379" s="2449"/>
      <c r="BP379" s="2450"/>
      <c r="BQ379" s="2450"/>
      <c r="BR379" s="2450"/>
      <c r="BS379" s="2450"/>
      <c r="BT379" s="2450"/>
      <c r="BU379" s="2450"/>
      <c r="BV379" s="2450"/>
      <c r="BW379" s="2450"/>
      <c r="BX379" s="2450"/>
      <c r="BY379" s="2450"/>
      <c r="BZ379" s="2450"/>
      <c r="CA379" s="2450"/>
      <c r="CB379" s="2451"/>
      <c r="CC379" s="2648"/>
      <c r="CD379" s="2649"/>
      <c r="CE379" s="2649"/>
      <c r="CF379" s="2649"/>
      <c r="CG379" s="2649"/>
      <c r="CH379" s="2649"/>
      <c r="CI379" s="2649"/>
      <c r="CJ379" s="2649"/>
      <c r="CK379" s="2649"/>
      <c r="CL379" s="2649"/>
      <c r="CM379" s="2649"/>
      <c r="CN379" s="2650"/>
      <c r="CO379" s="481"/>
      <c r="CP379" s="482"/>
      <c r="CQ379" s="482"/>
      <c r="CR379" s="482"/>
      <c r="CS379" s="481"/>
      <c r="CT379" s="482"/>
      <c r="CU379" s="482"/>
      <c r="CV379" s="483"/>
      <c r="CW379" s="481"/>
      <c r="CX379" s="482"/>
      <c r="CY379" s="482"/>
      <c r="CZ379" s="483"/>
      <c r="DA379" s="481"/>
      <c r="DB379" s="482"/>
      <c r="DC379" s="482"/>
      <c r="DD379" s="483"/>
      <c r="DE379" s="481"/>
      <c r="DF379" s="482"/>
      <c r="DG379" s="482"/>
      <c r="DH379" s="483"/>
      <c r="DI379" s="481"/>
      <c r="DJ379" s="482"/>
      <c r="DK379" s="482"/>
      <c r="DL379" s="483"/>
      <c r="DM379" s="481"/>
      <c r="DN379" s="482"/>
      <c r="DO379" s="482"/>
      <c r="DP379" s="483"/>
      <c r="DQ379" s="2449"/>
      <c r="DR379" s="2450"/>
      <c r="DS379" s="2450"/>
      <c r="DT379" s="2450"/>
      <c r="DU379" s="2450"/>
      <c r="DV379" s="2450"/>
      <c r="DW379" s="2450"/>
      <c r="DX379" s="2451"/>
      <c r="DY379" s="482"/>
    </row>
    <row r="380" spans="3:129" ht="6.75" customHeight="1">
      <c r="C380" s="2449"/>
      <c r="D380" s="2450"/>
      <c r="E380" s="2450"/>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1"/>
      <c r="AE380" s="2449"/>
      <c r="AF380" s="2450"/>
      <c r="AG380" s="2450"/>
      <c r="AH380" s="2450"/>
      <c r="AI380" s="2450"/>
      <c r="AJ380" s="2450"/>
      <c r="AK380" s="2450"/>
      <c r="AL380" s="2450"/>
      <c r="AM380" s="2450"/>
      <c r="AN380" s="2450"/>
      <c r="AO380" s="2450"/>
      <c r="AP380" s="2450"/>
      <c r="AQ380" s="2450"/>
      <c r="AR380" s="2450"/>
      <c r="AS380" s="2450"/>
      <c r="AT380" s="2451"/>
      <c r="AU380" s="2449"/>
      <c r="AV380" s="2450"/>
      <c r="AW380" s="2450"/>
      <c r="AX380" s="2450"/>
      <c r="AY380" s="2450"/>
      <c r="AZ380" s="2450"/>
      <c r="BA380" s="2450"/>
      <c r="BB380" s="2451"/>
      <c r="BC380" s="2449"/>
      <c r="BD380" s="2450"/>
      <c r="BE380" s="2450"/>
      <c r="BF380" s="2450"/>
      <c r="BG380" s="2450"/>
      <c r="BH380" s="2450"/>
      <c r="BI380" s="2450"/>
      <c r="BJ380" s="2450"/>
      <c r="BK380" s="2450"/>
      <c r="BL380" s="2450"/>
      <c r="BM380" s="2450"/>
      <c r="BN380" s="2451"/>
      <c r="BO380" s="2449"/>
      <c r="BP380" s="2450"/>
      <c r="BQ380" s="2450"/>
      <c r="BR380" s="2450"/>
      <c r="BS380" s="2450"/>
      <c r="BT380" s="2450"/>
      <c r="BU380" s="2450"/>
      <c r="BV380" s="2450"/>
      <c r="BW380" s="2450"/>
      <c r="BX380" s="2450"/>
      <c r="BY380" s="2450"/>
      <c r="BZ380" s="2450"/>
      <c r="CA380" s="2450"/>
      <c r="CB380" s="2451"/>
      <c r="CC380" s="2648"/>
      <c r="CD380" s="2649"/>
      <c r="CE380" s="2649"/>
      <c r="CF380" s="2649"/>
      <c r="CG380" s="2649"/>
      <c r="CH380" s="2649"/>
      <c r="CI380" s="2649"/>
      <c r="CJ380" s="2649"/>
      <c r="CK380" s="2649"/>
      <c r="CL380" s="2649"/>
      <c r="CM380" s="2649"/>
      <c r="CN380" s="2650"/>
      <c r="CO380" s="481"/>
      <c r="CP380" s="482"/>
      <c r="CQ380" s="482"/>
      <c r="CR380" s="482"/>
      <c r="CS380" s="481"/>
      <c r="CT380" s="482"/>
      <c r="CU380" s="482"/>
      <c r="CV380" s="483"/>
      <c r="CW380" s="481"/>
      <c r="CX380" s="482"/>
      <c r="CY380" s="482"/>
      <c r="CZ380" s="483"/>
      <c r="DA380" s="481"/>
      <c r="DB380" s="482"/>
      <c r="DC380" s="482"/>
      <c r="DD380" s="483"/>
      <c r="DE380" s="481"/>
      <c r="DF380" s="482"/>
      <c r="DG380" s="482"/>
      <c r="DH380" s="483"/>
      <c r="DI380" s="481"/>
      <c r="DJ380" s="482"/>
      <c r="DK380" s="482"/>
      <c r="DL380" s="483"/>
      <c r="DM380" s="481"/>
      <c r="DN380" s="482"/>
      <c r="DO380" s="482"/>
      <c r="DP380" s="483"/>
      <c r="DQ380" s="2449"/>
      <c r="DR380" s="2450"/>
      <c r="DS380" s="2450"/>
      <c r="DT380" s="2450"/>
      <c r="DU380" s="2450"/>
      <c r="DV380" s="2450"/>
      <c r="DW380" s="2450"/>
      <c r="DX380" s="2451"/>
      <c r="DY380" s="482"/>
    </row>
    <row r="381" spans="3:129" ht="6.75" customHeight="1">
      <c r="C381" s="2452"/>
      <c r="D381" s="2453"/>
      <c r="E381" s="2453"/>
      <c r="F381" s="2453"/>
      <c r="G381" s="2453"/>
      <c r="H381" s="2453"/>
      <c r="I381" s="2453"/>
      <c r="J381" s="2453"/>
      <c r="K381" s="2453"/>
      <c r="L381" s="2453"/>
      <c r="M381" s="2453"/>
      <c r="N381" s="2453"/>
      <c r="O381" s="2453"/>
      <c r="P381" s="2453"/>
      <c r="Q381" s="2453"/>
      <c r="R381" s="2453"/>
      <c r="S381" s="2453"/>
      <c r="T381" s="2453"/>
      <c r="U381" s="2453"/>
      <c r="V381" s="2453"/>
      <c r="W381" s="2453"/>
      <c r="X381" s="2453"/>
      <c r="Y381" s="2453"/>
      <c r="Z381" s="2453"/>
      <c r="AA381" s="2453"/>
      <c r="AB381" s="2453"/>
      <c r="AC381" s="2453"/>
      <c r="AD381" s="2454"/>
      <c r="AE381" s="2452"/>
      <c r="AF381" s="2453"/>
      <c r="AG381" s="2453"/>
      <c r="AH381" s="2453"/>
      <c r="AI381" s="2453"/>
      <c r="AJ381" s="2453"/>
      <c r="AK381" s="2453"/>
      <c r="AL381" s="2453"/>
      <c r="AM381" s="2453"/>
      <c r="AN381" s="2453"/>
      <c r="AO381" s="2453"/>
      <c r="AP381" s="2453"/>
      <c r="AQ381" s="2453"/>
      <c r="AR381" s="2453"/>
      <c r="AS381" s="2453"/>
      <c r="AT381" s="2454"/>
      <c r="AU381" s="2452"/>
      <c r="AV381" s="2453"/>
      <c r="AW381" s="2453"/>
      <c r="AX381" s="2453"/>
      <c r="AY381" s="2453"/>
      <c r="AZ381" s="2453"/>
      <c r="BA381" s="2453"/>
      <c r="BB381" s="2454"/>
      <c r="BC381" s="2452"/>
      <c r="BD381" s="2453"/>
      <c r="BE381" s="2453"/>
      <c r="BF381" s="2453"/>
      <c r="BG381" s="2453"/>
      <c r="BH381" s="2453"/>
      <c r="BI381" s="2453"/>
      <c r="BJ381" s="2453"/>
      <c r="BK381" s="2453"/>
      <c r="BL381" s="2453"/>
      <c r="BM381" s="2453"/>
      <c r="BN381" s="2454"/>
      <c r="BO381" s="2452"/>
      <c r="BP381" s="2453"/>
      <c r="BQ381" s="2453"/>
      <c r="BR381" s="2453"/>
      <c r="BS381" s="2453"/>
      <c r="BT381" s="2453"/>
      <c r="BU381" s="2453"/>
      <c r="BV381" s="2453"/>
      <c r="BW381" s="2453"/>
      <c r="BX381" s="2453"/>
      <c r="BY381" s="2453"/>
      <c r="BZ381" s="2453"/>
      <c r="CA381" s="2453"/>
      <c r="CB381" s="2454"/>
      <c r="CC381" s="2651"/>
      <c r="CD381" s="2652"/>
      <c r="CE381" s="2652"/>
      <c r="CF381" s="2652"/>
      <c r="CG381" s="2652"/>
      <c r="CH381" s="2652"/>
      <c r="CI381" s="2652"/>
      <c r="CJ381" s="2652"/>
      <c r="CK381" s="2652"/>
      <c r="CL381" s="2652"/>
      <c r="CM381" s="2652"/>
      <c r="CN381" s="2653"/>
      <c r="CO381" s="517"/>
      <c r="CP381" s="486"/>
      <c r="CQ381" s="486"/>
      <c r="CR381" s="486"/>
      <c r="CS381" s="517"/>
      <c r="CT381" s="486"/>
      <c r="CU381" s="486"/>
      <c r="CV381" s="487"/>
      <c r="CW381" s="517"/>
      <c r="CX381" s="486"/>
      <c r="CY381" s="486"/>
      <c r="CZ381" s="487"/>
      <c r="DA381" s="517"/>
      <c r="DB381" s="486"/>
      <c r="DC381" s="486"/>
      <c r="DD381" s="487"/>
      <c r="DE381" s="517"/>
      <c r="DF381" s="486"/>
      <c r="DG381" s="486"/>
      <c r="DH381" s="487"/>
      <c r="DI381" s="517"/>
      <c r="DJ381" s="486"/>
      <c r="DK381" s="486"/>
      <c r="DL381" s="487"/>
      <c r="DM381" s="517"/>
      <c r="DN381" s="486"/>
      <c r="DO381" s="486"/>
      <c r="DP381" s="487"/>
      <c r="DQ381" s="2452"/>
      <c r="DR381" s="2453"/>
      <c r="DS381" s="2453"/>
      <c r="DT381" s="2453"/>
      <c r="DU381" s="2453"/>
      <c r="DV381" s="2453"/>
      <c r="DW381" s="2453"/>
      <c r="DX381" s="2454"/>
      <c r="DY381" s="482"/>
    </row>
    <row r="382" spans="3:129" ht="6.75" customHeight="1">
      <c r="C382" s="2446"/>
      <c r="D382" s="2447"/>
      <c r="E382" s="2447"/>
      <c r="F382" s="2447"/>
      <c r="G382" s="2447"/>
      <c r="H382" s="2447"/>
      <c r="I382" s="2447"/>
      <c r="J382" s="2447"/>
      <c r="K382" s="2447"/>
      <c r="L382" s="2447"/>
      <c r="M382" s="2447"/>
      <c r="N382" s="2447"/>
      <c r="O382" s="2447"/>
      <c r="P382" s="2447"/>
      <c r="Q382" s="2447"/>
      <c r="R382" s="2447"/>
      <c r="S382" s="2447"/>
      <c r="T382" s="2447"/>
      <c r="U382" s="2447"/>
      <c r="V382" s="2447"/>
      <c r="W382" s="2447"/>
      <c r="X382" s="2447"/>
      <c r="Y382" s="2447"/>
      <c r="Z382" s="2447"/>
      <c r="AA382" s="2447"/>
      <c r="AB382" s="2447"/>
      <c r="AC382" s="2447"/>
      <c r="AD382" s="2448"/>
      <c r="AE382" s="2446"/>
      <c r="AF382" s="2447"/>
      <c r="AG382" s="2447"/>
      <c r="AH382" s="2447"/>
      <c r="AI382" s="2447"/>
      <c r="AJ382" s="2447"/>
      <c r="AK382" s="2447"/>
      <c r="AL382" s="2447"/>
      <c r="AM382" s="2447"/>
      <c r="AN382" s="2447"/>
      <c r="AO382" s="2447"/>
      <c r="AP382" s="2447"/>
      <c r="AQ382" s="2447"/>
      <c r="AR382" s="2447"/>
      <c r="AS382" s="2447"/>
      <c r="AT382" s="2448"/>
      <c r="AU382" s="2446"/>
      <c r="AV382" s="2447"/>
      <c r="AW382" s="2447"/>
      <c r="AX382" s="2447"/>
      <c r="AY382" s="2447"/>
      <c r="AZ382" s="2447"/>
      <c r="BA382" s="2447"/>
      <c r="BB382" s="2448"/>
      <c r="BC382" s="2446"/>
      <c r="BD382" s="2447"/>
      <c r="BE382" s="2447"/>
      <c r="BF382" s="2447"/>
      <c r="BG382" s="2447"/>
      <c r="BH382" s="2447"/>
      <c r="BI382" s="2447"/>
      <c r="BJ382" s="2447"/>
      <c r="BK382" s="2447"/>
      <c r="BL382" s="2447"/>
      <c r="BM382" s="2447"/>
      <c r="BN382" s="2448"/>
      <c r="BO382" s="2446"/>
      <c r="BP382" s="2447"/>
      <c r="BQ382" s="2447"/>
      <c r="BR382" s="2447"/>
      <c r="BS382" s="2447"/>
      <c r="BT382" s="2447"/>
      <c r="BU382" s="2447"/>
      <c r="BV382" s="2447"/>
      <c r="BW382" s="2447"/>
      <c r="BX382" s="2447"/>
      <c r="BY382" s="2447"/>
      <c r="BZ382" s="2447"/>
      <c r="CA382" s="2447"/>
      <c r="CB382" s="2448"/>
      <c r="CC382" s="2645"/>
      <c r="CD382" s="2646"/>
      <c r="CE382" s="2646"/>
      <c r="CF382" s="2646"/>
      <c r="CG382" s="2646"/>
      <c r="CH382" s="2646"/>
      <c r="CI382" s="2646"/>
      <c r="CJ382" s="2646"/>
      <c r="CK382" s="2646"/>
      <c r="CL382" s="2646"/>
      <c r="CM382" s="2646"/>
      <c r="CN382" s="2647"/>
      <c r="CO382" s="478"/>
      <c r="CP382" s="479"/>
      <c r="CQ382" s="479"/>
      <c r="CR382" s="479"/>
      <c r="CS382" s="478"/>
      <c r="CT382" s="479"/>
      <c r="CU382" s="479"/>
      <c r="CV382" s="480"/>
      <c r="CW382" s="478"/>
      <c r="CX382" s="479"/>
      <c r="CY382" s="479"/>
      <c r="CZ382" s="480"/>
      <c r="DA382" s="478"/>
      <c r="DB382" s="479"/>
      <c r="DC382" s="479"/>
      <c r="DD382" s="480"/>
      <c r="DE382" s="478"/>
      <c r="DF382" s="479"/>
      <c r="DG382" s="479"/>
      <c r="DH382" s="480"/>
      <c r="DI382" s="478"/>
      <c r="DJ382" s="479"/>
      <c r="DK382" s="479"/>
      <c r="DL382" s="480"/>
      <c r="DM382" s="478"/>
      <c r="DN382" s="479"/>
      <c r="DO382" s="479"/>
      <c r="DP382" s="480"/>
      <c r="DQ382" s="2446"/>
      <c r="DR382" s="2447"/>
      <c r="DS382" s="2447"/>
      <c r="DT382" s="2447"/>
      <c r="DU382" s="2447"/>
      <c r="DV382" s="2447"/>
      <c r="DW382" s="2447"/>
      <c r="DX382" s="2448"/>
      <c r="DY382" s="482"/>
    </row>
    <row r="383" spans="3:129" ht="6.75" customHeight="1">
      <c r="C383" s="2449"/>
      <c r="D383" s="2450"/>
      <c r="E383" s="2450"/>
      <c r="F383" s="2450"/>
      <c r="G383" s="2450"/>
      <c r="H383" s="2450"/>
      <c r="I383" s="2450"/>
      <c r="J383" s="2450"/>
      <c r="K383" s="2450"/>
      <c r="L383" s="2450"/>
      <c r="M383" s="2450"/>
      <c r="N383" s="2450"/>
      <c r="O383" s="2450"/>
      <c r="P383" s="2450"/>
      <c r="Q383" s="2450"/>
      <c r="R383" s="2450"/>
      <c r="S383" s="2450"/>
      <c r="T383" s="2450"/>
      <c r="U383" s="2450"/>
      <c r="V383" s="2450"/>
      <c r="W383" s="2450"/>
      <c r="X383" s="2450"/>
      <c r="Y383" s="2450"/>
      <c r="Z383" s="2450"/>
      <c r="AA383" s="2450"/>
      <c r="AB383" s="2450"/>
      <c r="AC383" s="2450"/>
      <c r="AD383" s="2451"/>
      <c r="AE383" s="2449"/>
      <c r="AF383" s="2450"/>
      <c r="AG383" s="2450"/>
      <c r="AH383" s="2450"/>
      <c r="AI383" s="2450"/>
      <c r="AJ383" s="2450"/>
      <c r="AK383" s="2450"/>
      <c r="AL383" s="2450"/>
      <c r="AM383" s="2450"/>
      <c r="AN383" s="2450"/>
      <c r="AO383" s="2450"/>
      <c r="AP383" s="2450"/>
      <c r="AQ383" s="2450"/>
      <c r="AR383" s="2450"/>
      <c r="AS383" s="2450"/>
      <c r="AT383" s="2451"/>
      <c r="AU383" s="2449"/>
      <c r="AV383" s="2450"/>
      <c r="AW383" s="2450"/>
      <c r="AX383" s="2450"/>
      <c r="AY383" s="2450"/>
      <c r="AZ383" s="2450"/>
      <c r="BA383" s="2450"/>
      <c r="BB383" s="2451"/>
      <c r="BC383" s="2449"/>
      <c r="BD383" s="2450"/>
      <c r="BE383" s="2450"/>
      <c r="BF383" s="2450"/>
      <c r="BG383" s="2450"/>
      <c r="BH383" s="2450"/>
      <c r="BI383" s="2450"/>
      <c r="BJ383" s="2450"/>
      <c r="BK383" s="2450"/>
      <c r="BL383" s="2450"/>
      <c r="BM383" s="2450"/>
      <c r="BN383" s="2451"/>
      <c r="BO383" s="2449"/>
      <c r="BP383" s="2450"/>
      <c r="BQ383" s="2450"/>
      <c r="BR383" s="2450"/>
      <c r="BS383" s="2450"/>
      <c r="BT383" s="2450"/>
      <c r="BU383" s="2450"/>
      <c r="BV383" s="2450"/>
      <c r="BW383" s="2450"/>
      <c r="BX383" s="2450"/>
      <c r="BY383" s="2450"/>
      <c r="BZ383" s="2450"/>
      <c r="CA383" s="2450"/>
      <c r="CB383" s="2451"/>
      <c r="CC383" s="2648"/>
      <c r="CD383" s="2649"/>
      <c r="CE383" s="2649"/>
      <c r="CF383" s="2649"/>
      <c r="CG383" s="2649"/>
      <c r="CH383" s="2649"/>
      <c r="CI383" s="2649"/>
      <c r="CJ383" s="2649"/>
      <c r="CK383" s="2649"/>
      <c r="CL383" s="2649"/>
      <c r="CM383" s="2649"/>
      <c r="CN383" s="2650"/>
      <c r="CO383" s="481"/>
      <c r="CP383" s="482"/>
      <c r="CQ383" s="482"/>
      <c r="CR383" s="482"/>
      <c r="CS383" s="481"/>
      <c r="CT383" s="482"/>
      <c r="CU383" s="482"/>
      <c r="CV383" s="483"/>
      <c r="CW383" s="481"/>
      <c r="CX383" s="482"/>
      <c r="CY383" s="482"/>
      <c r="CZ383" s="483"/>
      <c r="DA383" s="481"/>
      <c r="DB383" s="482"/>
      <c r="DC383" s="482"/>
      <c r="DD383" s="483"/>
      <c r="DE383" s="481"/>
      <c r="DF383" s="482"/>
      <c r="DG383" s="482"/>
      <c r="DH383" s="483"/>
      <c r="DI383" s="481"/>
      <c r="DJ383" s="482"/>
      <c r="DK383" s="482"/>
      <c r="DL383" s="483"/>
      <c r="DM383" s="481"/>
      <c r="DN383" s="482"/>
      <c r="DO383" s="482"/>
      <c r="DP383" s="483"/>
      <c r="DQ383" s="2449"/>
      <c r="DR383" s="2450"/>
      <c r="DS383" s="2450"/>
      <c r="DT383" s="2450"/>
      <c r="DU383" s="2450"/>
      <c r="DV383" s="2450"/>
      <c r="DW383" s="2450"/>
      <c r="DX383" s="2451"/>
      <c r="DY383" s="482"/>
    </row>
    <row r="384" spans="3:129" ht="6.75" customHeight="1">
      <c r="C384" s="2449"/>
      <c r="D384" s="2450"/>
      <c r="E384" s="2450"/>
      <c r="F384" s="2450"/>
      <c r="G384" s="2450"/>
      <c r="H384" s="2450"/>
      <c r="I384" s="2450"/>
      <c r="J384" s="2450"/>
      <c r="K384" s="2450"/>
      <c r="L384" s="2450"/>
      <c r="M384" s="2450"/>
      <c r="N384" s="2450"/>
      <c r="O384" s="2450"/>
      <c r="P384" s="2450"/>
      <c r="Q384" s="2450"/>
      <c r="R384" s="2450"/>
      <c r="S384" s="2450"/>
      <c r="T384" s="2450"/>
      <c r="U384" s="2450"/>
      <c r="V384" s="2450"/>
      <c r="W384" s="2450"/>
      <c r="X384" s="2450"/>
      <c r="Y384" s="2450"/>
      <c r="Z384" s="2450"/>
      <c r="AA384" s="2450"/>
      <c r="AB384" s="2450"/>
      <c r="AC384" s="2450"/>
      <c r="AD384" s="2451"/>
      <c r="AE384" s="2449"/>
      <c r="AF384" s="2450"/>
      <c r="AG384" s="2450"/>
      <c r="AH384" s="2450"/>
      <c r="AI384" s="2450"/>
      <c r="AJ384" s="2450"/>
      <c r="AK384" s="2450"/>
      <c r="AL384" s="2450"/>
      <c r="AM384" s="2450"/>
      <c r="AN384" s="2450"/>
      <c r="AO384" s="2450"/>
      <c r="AP384" s="2450"/>
      <c r="AQ384" s="2450"/>
      <c r="AR384" s="2450"/>
      <c r="AS384" s="2450"/>
      <c r="AT384" s="2451"/>
      <c r="AU384" s="2449"/>
      <c r="AV384" s="2450"/>
      <c r="AW384" s="2450"/>
      <c r="AX384" s="2450"/>
      <c r="AY384" s="2450"/>
      <c r="AZ384" s="2450"/>
      <c r="BA384" s="2450"/>
      <c r="BB384" s="2451"/>
      <c r="BC384" s="2449"/>
      <c r="BD384" s="2450"/>
      <c r="BE384" s="2450"/>
      <c r="BF384" s="2450"/>
      <c r="BG384" s="2450"/>
      <c r="BH384" s="2450"/>
      <c r="BI384" s="2450"/>
      <c r="BJ384" s="2450"/>
      <c r="BK384" s="2450"/>
      <c r="BL384" s="2450"/>
      <c r="BM384" s="2450"/>
      <c r="BN384" s="2451"/>
      <c r="BO384" s="2449"/>
      <c r="BP384" s="2450"/>
      <c r="BQ384" s="2450"/>
      <c r="BR384" s="2450"/>
      <c r="BS384" s="2450"/>
      <c r="BT384" s="2450"/>
      <c r="BU384" s="2450"/>
      <c r="BV384" s="2450"/>
      <c r="BW384" s="2450"/>
      <c r="BX384" s="2450"/>
      <c r="BY384" s="2450"/>
      <c r="BZ384" s="2450"/>
      <c r="CA384" s="2450"/>
      <c r="CB384" s="2451"/>
      <c r="CC384" s="2648"/>
      <c r="CD384" s="2649"/>
      <c r="CE384" s="2649"/>
      <c r="CF384" s="2649"/>
      <c r="CG384" s="2649"/>
      <c r="CH384" s="2649"/>
      <c r="CI384" s="2649"/>
      <c r="CJ384" s="2649"/>
      <c r="CK384" s="2649"/>
      <c r="CL384" s="2649"/>
      <c r="CM384" s="2649"/>
      <c r="CN384" s="2650"/>
      <c r="CO384" s="519"/>
      <c r="CP384" s="492"/>
      <c r="CQ384" s="492"/>
      <c r="CR384" s="492"/>
      <c r="CS384" s="519"/>
      <c r="CT384" s="492"/>
      <c r="CU384" s="492"/>
      <c r="CV384" s="493"/>
      <c r="CW384" s="519"/>
      <c r="CX384" s="492"/>
      <c r="CY384" s="492"/>
      <c r="CZ384" s="493"/>
      <c r="DA384" s="519"/>
      <c r="DB384" s="492"/>
      <c r="DC384" s="492"/>
      <c r="DD384" s="493"/>
      <c r="DE384" s="519"/>
      <c r="DF384" s="492"/>
      <c r="DG384" s="492"/>
      <c r="DH384" s="493"/>
      <c r="DI384" s="519"/>
      <c r="DJ384" s="492"/>
      <c r="DK384" s="492"/>
      <c r="DL384" s="493"/>
      <c r="DM384" s="519"/>
      <c r="DN384" s="492"/>
      <c r="DO384" s="492"/>
      <c r="DP384" s="493"/>
      <c r="DQ384" s="2449"/>
      <c r="DR384" s="2450"/>
      <c r="DS384" s="2450"/>
      <c r="DT384" s="2450"/>
      <c r="DU384" s="2450"/>
      <c r="DV384" s="2450"/>
      <c r="DW384" s="2450"/>
      <c r="DX384" s="2451"/>
      <c r="DY384" s="482"/>
    </row>
    <row r="385" spans="3:129" ht="6.75" customHeight="1">
      <c r="C385" s="2449"/>
      <c r="D385" s="2450"/>
      <c r="E385" s="2450"/>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1"/>
      <c r="AE385" s="2449"/>
      <c r="AF385" s="2450"/>
      <c r="AG385" s="2450"/>
      <c r="AH385" s="2450"/>
      <c r="AI385" s="2450"/>
      <c r="AJ385" s="2450"/>
      <c r="AK385" s="2450"/>
      <c r="AL385" s="2450"/>
      <c r="AM385" s="2450"/>
      <c r="AN385" s="2450"/>
      <c r="AO385" s="2450"/>
      <c r="AP385" s="2450"/>
      <c r="AQ385" s="2450"/>
      <c r="AR385" s="2450"/>
      <c r="AS385" s="2450"/>
      <c r="AT385" s="2451"/>
      <c r="AU385" s="2449"/>
      <c r="AV385" s="2450"/>
      <c r="AW385" s="2450"/>
      <c r="AX385" s="2450"/>
      <c r="AY385" s="2450"/>
      <c r="AZ385" s="2450"/>
      <c r="BA385" s="2450"/>
      <c r="BB385" s="2451"/>
      <c r="BC385" s="2449"/>
      <c r="BD385" s="2450"/>
      <c r="BE385" s="2450"/>
      <c r="BF385" s="2450"/>
      <c r="BG385" s="2450"/>
      <c r="BH385" s="2450"/>
      <c r="BI385" s="2450"/>
      <c r="BJ385" s="2450"/>
      <c r="BK385" s="2450"/>
      <c r="BL385" s="2450"/>
      <c r="BM385" s="2450"/>
      <c r="BN385" s="2451"/>
      <c r="BO385" s="2449"/>
      <c r="BP385" s="2450"/>
      <c r="BQ385" s="2450"/>
      <c r="BR385" s="2450"/>
      <c r="BS385" s="2450"/>
      <c r="BT385" s="2450"/>
      <c r="BU385" s="2450"/>
      <c r="BV385" s="2450"/>
      <c r="BW385" s="2450"/>
      <c r="BX385" s="2450"/>
      <c r="BY385" s="2450"/>
      <c r="BZ385" s="2450"/>
      <c r="CA385" s="2450"/>
      <c r="CB385" s="2451"/>
      <c r="CC385" s="2648"/>
      <c r="CD385" s="2649"/>
      <c r="CE385" s="2649"/>
      <c r="CF385" s="2649"/>
      <c r="CG385" s="2649"/>
      <c r="CH385" s="2649"/>
      <c r="CI385" s="2649"/>
      <c r="CJ385" s="2649"/>
      <c r="CK385" s="2649"/>
      <c r="CL385" s="2649"/>
      <c r="CM385" s="2649"/>
      <c r="CN385" s="2650"/>
      <c r="CO385" s="481"/>
      <c r="CP385" s="482"/>
      <c r="CQ385" s="482"/>
      <c r="CR385" s="482"/>
      <c r="CS385" s="481"/>
      <c r="CT385" s="482"/>
      <c r="CU385" s="482"/>
      <c r="CV385" s="483"/>
      <c r="CW385" s="481"/>
      <c r="CX385" s="482"/>
      <c r="CY385" s="482"/>
      <c r="CZ385" s="483"/>
      <c r="DA385" s="481"/>
      <c r="DB385" s="482"/>
      <c r="DC385" s="482"/>
      <c r="DD385" s="483"/>
      <c r="DE385" s="481"/>
      <c r="DF385" s="482"/>
      <c r="DG385" s="482"/>
      <c r="DH385" s="483"/>
      <c r="DI385" s="481"/>
      <c r="DJ385" s="482"/>
      <c r="DK385" s="482"/>
      <c r="DL385" s="483"/>
      <c r="DM385" s="481"/>
      <c r="DN385" s="482"/>
      <c r="DO385" s="482"/>
      <c r="DP385" s="483"/>
      <c r="DQ385" s="2449"/>
      <c r="DR385" s="2450"/>
      <c r="DS385" s="2450"/>
      <c r="DT385" s="2450"/>
      <c r="DU385" s="2450"/>
      <c r="DV385" s="2450"/>
      <c r="DW385" s="2450"/>
      <c r="DX385" s="2451"/>
      <c r="DY385" s="482"/>
    </row>
    <row r="386" spans="3:129" ht="6.75" customHeight="1">
      <c r="C386" s="2449"/>
      <c r="D386" s="2450"/>
      <c r="E386" s="2450"/>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1"/>
      <c r="AE386" s="2449"/>
      <c r="AF386" s="2450"/>
      <c r="AG386" s="2450"/>
      <c r="AH386" s="2450"/>
      <c r="AI386" s="2450"/>
      <c r="AJ386" s="2450"/>
      <c r="AK386" s="2450"/>
      <c r="AL386" s="2450"/>
      <c r="AM386" s="2450"/>
      <c r="AN386" s="2450"/>
      <c r="AO386" s="2450"/>
      <c r="AP386" s="2450"/>
      <c r="AQ386" s="2450"/>
      <c r="AR386" s="2450"/>
      <c r="AS386" s="2450"/>
      <c r="AT386" s="2451"/>
      <c r="AU386" s="2449"/>
      <c r="AV386" s="2450"/>
      <c r="AW386" s="2450"/>
      <c r="AX386" s="2450"/>
      <c r="AY386" s="2450"/>
      <c r="AZ386" s="2450"/>
      <c r="BA386" s="2450"/>
      <c r="BB386" s="2451"/>
      <c r="BC386" s="2449"/>
      <c r="BD386" s="2450"/>
      <c r="BE386" s="2450"/>
      <c r="BF386" s="2450"/>
      <c r="BG386" s="2450"/>
      <c r="BH386" s="2450"/>
      <c r="BI386" s="2450"/>
      <c r="BJ386" s="2450"/>
      <c r="BK386" s="2450"/>
      <c r="BL386" s="2450"/>
      <c r="BM386" s="2450"/>
      <c r="BN386" s="2451"/>
      <c r="BO386" s="2449"/>
      <c r="BP386" s="2450"/>
      <c r="BQ386" s="2450"/>
      <c r="BR386" s="2450"/>
      <c r="BS386" s="2450"/>
      <c r="BT386" s="2450"/>
      <c r="BU386" s="2450"/>
      <c r="BV386" s="2450"/>
      <c r="BW386" s="2450"/>
      <c r="BX386" s="2450"/>
      <c r="BY386" s="2450"/>
      <c r="BZ386" s="2450"/>
      <c r="CA386" s="2450"/>
      <c r="CB386" s="2451"/>
      <c r="CC386" s="2648"/>
      <c r="CD386" s="2649"/>
      <c r="CE386" s="2649"/>
      <c r="CF386" s="2649"/>
      <c r="CG386" s="2649"/>
      <c r="CH386" s="2649"/>
      <c r="CI386" s="2649"/>
      <c r="CJ386" s="2649"/>
      <c r="CK386" s="2649"/>
      <c r="CL386" s="2649"/>
      <c r="CM386" s="2649"/>
      <c r="CN386" s="2650"/>
      <c r="CO386" s="520"/>
      <c r="CP386" s="498"/>
      <c r="CQ386" s="498"/>
      <c r="CR386" s="498"/>
      <c r="CS386" s="520"/>
      <c r="CT386" s="498"/>
      <c r="CU386" s="498"/>
      <c r="CV386" s="497"/>
      <c r="CW386" s="520"/>
      <c r="CX386" s="498"/>
      <c r="CY386" s="498"/>
      <c r="CZ386" s="497"/>
      <c r="DA386" s="520"/>
      <c r="DB386" s="498"/>
      <c r="DC386" s="498"/>
      <c r="DD386" s="497"/>
      <c r="DE386" s="520"/>
      <c r="DF386" s="498"/>
      <c r="DG386" s="498"/>
      <c r="DH386" s="497"/>
      <c r="DI386" s="520"/>
      <c r="DJ386" s="498"/>
      <c r="DK386" s="498"/>
      <c r="DL386" s="497"/>
      <c r="DM386" s="520"/>
      <c r="DN386" s="498"/>
      <c r="DO386" s="498"/>
      <c r="DP386" s="497"/>
      <c r="DQ386" s="2449"/>
      <c r="DR386" s="2450"/>
      <c r="DS386" s="2450"/>
      <c r="DT386" s="2450"/>
      <c r="DU386" s="2450"/>
      <c r="DV386" s="2450"/>
      <c r="DW386" s="2450"/>
      <c r="DX386" s="2451"/>
      <c r="DY386" s="482"/>
    </row>
    <row r="387" spans="3:129" ht="6.75" customHeight="1">
      <c r="C387" s="2449"/>
      <c r="D387" s="2450"/>
      <c r="E387" s="2450"/>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1"/>
      <c r="AE387" s="2449"/>
      <c r="AF387" s="2450"/>
      <c r="AG387" s="2450"/>
      <c r="AH387" s="2450"/>
      <c r="AI387" s="2450"/>
      <c r="AJ387" s="2450"/>
      <c r="AK387" s="2450"/>
      <c r="AL387" s="2450"/>
      <c r="AM387" s="2450"/>
      <c r="AN387" s="2450"/>
      <c r="AO387" s="2450"/>
      <c r="AP387" s="2450"/>
      <c r="AQ387" s="2450"/>
      <c r="AR387" s="2450"/>
      <c r="AS387" s="2450"/>
      <c r="AT387" s="2451"/>
      <c r="AU387" s="2449"/>
      <c r="AV387" s="2450"/>
      <c r="AW387" s="2450"/>
      <c r="AX387" s="2450"/>
      <c r="AY387" s="2450"/>
      <c r="AZ387" s="2450"/>
      <c r="BA387" s="2450"/>
      <c r="BB387" s="2451"/>
      <c r="BC387" s="2449"/>
      <c r="BD387" s="2450"/>
      <c r="BE387" s="2450"/>
      <c r="BF387" s="2450"/>
      <c r="BG387" s="2450"/>
      <c r="BH387" s="2450"/>
      <c r="BI387" s="2450"/>
      <c r="BJ387" s="2450"/>
      <c r="BK387" s="2450"/>
      <c r="BL387" s="2450"/>
      <c r="BM387" s="2450"/>
      <c r="BN387" s="2451"/>
      <c r="BO387" s="2449"/>
      <c r="BP387" s="2450"/>
      <c r="BQ387" s="2450"/>
      <c r="BR387" s="2450"/>
      <c r="BS387" s="2450"/>
      <c r="BT387" s="2450"/>
      <c r="BU387" s="2450"/>
      <c r="BV387" s="2450"/>
      <c r="BW387" s="2450"/>
      <c r="BX387" s="2450"/>
      <c r="BY387" s="2450"/>
      <c r="BZ387" s="2450"/>
      <c r="CA387" s="2450"/>
      <c r="CB387" s="2451"/>
      <c r="CC387" s="2648"/>
      <c r="CD387" s="2649"/>
      <c r="CE387" s="2649"/>
      <c r="CF387" s="2649"/>
      <c r="CG387" s="2649"/>
      <c r="CH387" s="2649"/>
      <c r="CI387" s="2649"/>
      <c r="CJ387" s="2649"/>
      <c r="CK387" s="2649"/>
      <c r="CL387" s="2649"/>
      <c r="CM387" s="2649"/>
      <c r="CN387" s="2650"/>
      <c r="CO387" s="481"/>
      <c r="CP387" s="482"/>
      <c r="CQ387" s="482"/>
      <c r="CR387" s="482"/>
      <c r="CS387" s="481"/>
      <c r="CT387" s="482"/>
      <c r="CU387" s="482"/>
      <c r="CV387" s="483"/>
      <c r="CW387" s="481"/>
      <c r="CX387" s="482"/>
      <c r="CY387" s="482"/>
      <c r="CZ387" s="483"/>
      <c r="DA387" s="481"/>
      <c r="DB387" s="482"/>
      <c r="DC387" s="482"/>
      <c r="DD387" s="483"/>
      <c r="DE387" s="481"/>
      <c r="DF387" s="482"/>
      <c r="DG387" s="482"/>
      <c r="DH387" s="483"/>
      <c r="DI387" s="481"/>
      <c r="DJ387" s="482"/>
      <c r="DK387" s="482"/>
      <c r="DL387" s="483"/>
      <c r="DM387" s="481"/>
      <c r="DN387" s="482"/>
      <c r="DO387" s="482"/>
      <c r="DP387" s="483"/>
      <c r="DQ387" s="2449"/>
      <c r="DR387" s="2450"/>
      <c r="DS387" s="2450"/>
      <c r="DT387" s="2450"/>
      <c r="DU387" s="2450"/>
      <c r="DV387" s="2450"/>
      <c r="DW387" s="2450"/>
      <c r="DX387" s="2451"/>
      <c r="DY387" s="482"/>
    </row>
    <row r="388" spans="3:129" ht="6.75" customHeight="1">
      <c r="C388" s="2449"/>
      <c r="D388" s="2450"/>
      <c r="E388" s="2450"/>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1"/>
      <c r="AE388" s="2449"/>
      <c r="AF388" s="2450"/>
      <c r="AG388" s="2450"/>
      <c r="AH388" s="2450"/>
      <c r="AI388" s="2450"/>
      <c r="AJ388" s="2450"/>
      <c r="AK388" s="2450"/>
      <c r="AL388" s="2450"/>
      <c r="AM388" s="2450"/>
      <c r="AN388" s="2450"/>
      <c r="AO388" s="2450"/>
      <c r="AP388" s="2450"/>
      <c r="AQ388" s="2450"/>
      <c r="AR388" s="2450"/>
      <c r="AS388" s="2450"/>
      <c r="AT388" s="2451"/>
      <c r="AU388" s="2449"/>
      <c r="AV388" s="2450"/>
      <c r="AW388" s="2450"/>
      <c r="AX388" s="2450"/>
      <c r="AY388" s="2450"/>
      <c r="AZ388" s="2450"/>
      <c r="BA388" s="2450"/>
      <c r="BB388" s="2451"/>
      <c r="BC388" s="2449"/>
      <c r="BD388" s="2450"/>
      <c r="BE388" s="2450"/>
      <c r="BF388" s="2450"/>
      <c r="BG388" s="2450"/>
      <c r="BH388" s="2450"/>
      <c r="BI388" s="2450"/>
      <c r="BJ388" s="2450"/>
      <c r="BK388" s="2450"/>
      <c r="BL388" s="2450"/>
      <c r="BM388" s="2450"/>
      <c r="BN388" s="2451"/>
      <c r="BO388" s="2449"/>
      <c r="BP388" s="2450"/>
      <c r="BQ388" s="2450"/>
      <c r="BR388" s="2450"/>
      <c r="BS388" s="2450"/>
      <c r="BT388" s="2450"/>
      <c r="BU388" s="2450"/>
      <c r="BV388" s="2450"/>
      <c r="BW388" s="2450"/>
      <c r="BX388" s="2450"/>
      <c r="BY388" s="2450"/>
      <c r="BZ388" s="2450"/>
      <c r="CA388" s="2450"/>
      <c r="CB388" s="2451"/>
      <c r="CC388" s="2648"/>
      <c r="CD388" s="2649"/>
      <c r="CE388" s="2649"/>
      <c r="CF388" s="2649"/>
      <c r="CG388" s="2649"/>
      <c r="CH388" s="2649"/>
      <c r="CI388" s="2649"/>
      <c r="CJ388" s="2649"/>
      <c r="CK388" s="2649"/>
      <c r="CL388" s="2649"/>
      <c r="CM388" s="2649"/>
      <c r="CN388" s="2650"/>
      <c r="CO388" s="481"/>
      <c r="CP388" s="482"/>
      <c r="CQ388" s="482"/>
      <c r="CR388" s="482"/>
      <c r="CS388" s="481"/>
      <c r="CT388" s="482"/>
      <c r="CU388" s="482"/>
      <c r="CV388" s="483"/>
      <c r="CW388" s="481"/>
      <c r="CX388" s="482"/>
      <c r="CY388" s="482"/>
      <c r="CZ388" s="483"/>
      <c r="DA388" s="481"/>
      <c r="DB388" s="482"/>
      <c r="DC388" s="482"/>
      <c r="DD388" s="483"/>
      <c r="DE388" s="481"/>
      <c r="DF388" s="482"/>
      <c r="DG388" s="482"/>
      <c r="DH388" s="483"/>
      <c r="DI388" s="481"/>
      <c r="DJ388" s="482"/>
      <c r="DK388" s="482"/>
      <c r="DL388" s="483"/>
      <c r="DM388" s="481"/>
      <c r="DN388" s="482"/>
      <c r="DO388" s="482"/>
      <c r="DP388" s="483"/>
      <c r="DQ388" s="2449"/>
      <c r="DR388" s="2450"/>
      <c r="DS388" s="2450"/>
      <c r="DT388" s="2450"/>
      <c r="DU388" s="2450"/>
      <c r="DV388" s="2450"/>
      <c r="DW388" s="2450"/>
      <c r="DX388" s="2451"/>
      <c r="DY388" s="482"/>
    </row>
    <row r="389" spans="3:129" ht="6.75" customHeight="1">
      <c r="C389" s="2452"/>
      <c r="D389" s="2453"/>
      <c r="E389" s="2453"/>
      <c r="F389" s="2453"/>
      <c r="G389" s="2453"/>
      <c r="H389" s="2453"/>
      <c r="I389" s="2453"/>
      <c r="J389" s="2453"/>
      <c r="K389" s="2453"/>
      <c r="L389" s="2453"/>
      <c r="M389" s="2453"/>
      <c r="N389" s="2453"/>
      <c r="O389" s="2453"/>
      <c r="P389" s="2453"/>
      <c r="Q389" s="2453"/>
      <c r="R389" s="2453"/>
      <c r="S389" s="2453"/>
      <c r="T389" s="2453"/>
      <c r="U389" s="2453"/>
      <c r="V389" s="2453"/>
      <c r="W389" s="2453"/>
      <c r="X389" s="2453"/>
      <c r="Y389" s="2453"/>
      <c r="Z389" s="2453"/>
      <c r="AA389" s="2453"/>
      <c r="AB389" s="2453"/>
      <c r="AC389" s="2453"/>
      <c r="AD389" s="2454"/>
      <c r="AE389" s="2452"/>
      <c r="AF389" s="2453"/>
      <c r="AG389" s="2453"/>
      <c r="AH389" s="2453"/>
      <c r="AI389" s="2453"/>
      <c r="AJ389" s="2453"/>
      <c r="AK389" s="2453"/>
      <c r="AL389" s="2453"/>
      <c r="AM389" s="2453"/>
      <c r="AN389" s="2453"/>
      <c r="AO389" s="2453"/>
      <c r="AP389" s="2453"/>
      <c r="AQ389" s="2453"/>
      <c r="AR389" s="2453"/>
      <c r="AS389" s="2453"/>
      <c r="AT389" s="2454"/>
      <c r="AU389" s="2452"/>
      <c r="AV389" s="2453"/>
      <c r="AW389" s="2453"/>
      <c r="AX389" s="2453"/>
      <c r="AY389" s="2453"/>
      <c r="AZ389" s="2453"/>
      <c r="BA389" s="2453"/>
      <c r="BB389" s="2454"/>
      <c r="BC389" s="2452"/>
      <c r="BD389" s="2453"/>
      <c r="BE389" s="2453"/>
      <c r="BF389" s="2453"/>
      <c r="BG389" s="2453"/>
      <c r="BH389" s="2453"/>
      <c r="BI389" s="2453"/>
      <c r="BJ389" s="2453"/>
      <c r="BK389" s="2453"/>
      <c r="BL389" s="2453"/>
      <c r="BM389" s="2453"/>
      <c r="BN389" s="2454"/>
      <c r="BO389" s="2452"/>
      <c r="BP389" s="2453"/>
      <c r="BQ389" s="2453"/>
      <c r="BR389" s="2453"/>
      <c r="BS389" s="2453"/>
      <c r="BT389" s="2453"/>
      <c r="BU389" s="2453"/>
      <c r="BV389" s="2453"/>
      <c r="BW389" s="2453"/>
      <c r="BX389" s="2453"/>
      <c r="BY389" s="2453"/>
      <c r="BZ389" s="2453"/>
      <c r="CA389" s="2453"/>
      <c r="CB389" s="2454"/>
      <c r="CC389" s="2651"/>
      <c r="CD389" s="2652"/>
      <c r="CE389" s="2652"/>
      <c r="CF389" s="2652"/>
      <c r="CG389" s="2652"/>
      <c r="CH389" s="2652"/>
      <c r="CI389" s="2652"/>
      <c r="CJ389" s="2652"/>
      <c r="CK389" s="2652"/>
      <c r="CL389" s="2652"/>
      <c r="CM389" s="2652"/>
      <c r="CN389" s="2653"/>
      <c r="CO389" s="517"/>
      <c r="CP389" s="486"/>
      <c r="CQ389" s="486"/>
      <c r="CR389" s="486"/>
      <c r="CS389" s="517"/>
      <c r="CT389" s="486"/>
      <c r="CU389" s="486"/>
      <c r="CV389" s="487"/>
      <c r="CW389" s="517"/>
      <c r="CX389" s="486"/>
      <c r="CY389" s="486"/>
      <c r="CZ389" s="487"/>
      <c r="DA389" s="517"/>
      <c r="DB389" s="486"/>
      <c r="DC389" s="486"/>
      <c r="DD389" s="487"/>
      <c r="DE389" s="517"/>
      <c r="DF389" s="486"/>
      <c r="DG389" s="486"/>
      <c r="DH389" s="487"/>
      <c r="DI389" s="517"/>
      <c r="DJ389" s="486"/>
      <c r="DK389" s="486"/>
      <c r="DL389" s="487"/>
      <c r="DM389" s="517"/>
      <c r="DN389" s="486"/>
      <c r="DO389" s="486"/>
      <c r="DP389" s="487"/>
      <c r="DQ389" s="2452"/>
      <c r="DR389" s="2453"/>
      <c r="DS389" s="2453"/>
      <c r="DT389" s="2453"/>
      <c r="DU389" s="2453"/>
      <c r="DV389" s="2453"/>
      <c r="DW389" s="2453"/>
      <c r="DX389" s="2454"/>
      <c r="DY389" s="482"/>
    </row>
    <row r="390" spans="3:129" ht="6.75" customHeight="1">
      <c r="C390" s="2446"/>
      <c r="D390" s="2447"/>
      <c r="E390" s="2447"/>
      <c r="F390" s="2447"/>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8"/>
      <c r="AE390" s="2446"/>
      <c r="AF390" s="2447"/>
      <c r="AG390" s="2447"/>
      <c r="AH390" s="2447"/>
      <c r="AI390" s="2447"/>
      <c r="AJ390" s="2447"/>
      <c r="AK390" s="2447"/>
      <c r="AL390" s="2447"/>
      <c r="AM390" s="2447"/>
      <c r="AN390" s="2447"/>
      <c r="AO390" s="2447"/>
      <c r="AP390" s="2447"/>
      <c r="AQ390" s="2447"/>
      <c r="AR390" s="2447"/>
      <c r="AS390" s="2447"/>
      <c r="AT390" s="2448"/>
      <c r="AU390" s="2446"/>
      <c r="AV390" s="2447"/>
      <c r="AW390" s="2447"/>
      <c r="AX390" s="2447"/>
      <c r="AY390" s="2447"/>
      <c r="AZ390" s="2447"/>
      <c r="BA390" s="2447"/>
      <c r="BB390" s="2448"/>
      <c r="BC390" s="2446"/>
      <c r="BD390" s="2447"/>
      <c r="BE390" s="2447"/>
      <c r="BF390" s="2447"/>
      <c r="BG390" s="2447"/>
      <c r="BH390" s="2447"/>
      <c r="BI390" s="2447"/>
      <c r="BJ390" s="2447"/>
      <c r="BK390" s="2447"/>
      <c r="BL390" s="2447"/>
      <c r="BM390" s="2447"/>
      <c r="BN390" s="2448"/>
      <c r="BO390" s="2446"/>
      <c r="BP390" s="2447"/>
      <c r="BQ390" s="2447"/>
      <c r="BR390" s="2447"/>
      <c r="BS390" s="2447"/>
      <c r="BT390" s="2447"/>
      <c r="BU390" s="2447"/>
      <c r="BV390" s="2447"/>
      <c r="BW390" s="2447"/>
      <c r="BX390" s="2447"/>
      <c r="BY390" s="2447"/>
      <c r="BZ390" s="2447"/>
      <c r="CA390" s="2447"/>
      <c r="CB390" s="2448"/>
      <c r="CC390" s="2645"/>
      <c r="CD390" s="2646"/>
      <c r="CE390" s="2646"/>
      <c r="CF390" s="2646"/>
      <c r="CG390" s="2646"/>
      <c r="CH390" s="2646"/>
      <c r="CI390" s="2646"/>
      <c r="CJ390" s="2646"/>
      <c r="CK390" s="2646"/>
      <c r="CL390" s="2646"/>
      <c r="CM390" s="2646"/>
      <c r="CN390" s="2647"/>
      <c r="CO390" s="478"/>
      <c r="CP390" s="479"/>
      <c r="CQ390" s="479"/>
      <c r="CR390" s="479"/>
      <c r="CS390" s="478"/>
      <c r="CT390" s="479"/>
      <c r="CU390" s="479"/>
      <c r="CV390" s="480"/>
      <c r="CW390" s="478"/>
      <c r="CX390" s="479"/>
      <c r="CY390" s="479"/>
      <c r="CZ390" s="480"/>
      <c r="DA390" s="478"/>
      <c r="DB390" s="479"/>
      <c r="DC390" s="479"/>
      <c r="DD390" s="480"/>
      <c r="DE390" s="478"/>
      <c r="DF390" s="479"/>
      <c r="DG390" s="479"/>
      <c r="DH390" s="480"/>
      <c r="DI390" s="478"/>
      <c r="DJ390" s="479"/>
      <c r="DK390" s="479"/>
      <c r="DL390" s="480"/>
      <c r="DM390" s="478"/>
      <c r="DN390" s="479"/>
      <c r="DO390" s="479"/>
      <c r="DP390" s="480"/>
      <c r="DQ390" s="2446"/>
      <c r="DR390" s="2447"/>
      <c r="DS390" s="2447"/>
      <c r="DT390" s="2447"/>
      <c r="DU390" s="2447"/>
      <c r="DV390" s="2447"/>
      <c r="DW390" s="2447"/>
      <c r="DX390" s="2448"/>
      <c r="DY390" s="482"/>
    </row>
    <row r="391" spans="3:129" ht="6.75" customHeight="1">
      <c r="C391" s="2449"/>
      <c r="D391" s="2450"/>
      <c r="E391" s="2450"/>
      <c r="F391" s="2450"/>
      <c r="G391" s="2450"/>
      <c r="H391" s="2450"/>
      <c r="I391" s="2450"/>
      <c r="J391" s="2450"/>
      <c r="K391" s="2450"/>
      <c r="L391" s="2450"/>
      <c r="M391" s="2450"/>
      <c r="N391" s="2450"/>
      <c r="O391" s="2450"/>
      <c r="P391" s="2450"/>
      <c r="Q391" s="2450"/>
      <c r="R391" s="2450"/>
      <c r="S391" s="2450"/>
      <c r="T391" s="2450"/>
      <c r="U391" s="2450"/>
      <c r="V391" s="2450"/>
      <c r="W391" s="2450"/>
      <c r="X391" s="2450"/>
      <c r="Y391" s="2450"/>
      <c r="Z391" s="2450"/>
      <c r="AA391" s="2450"/>
      <c r="AB391" s="2450"/>
      <c r="AC391" s="2450"/>
      <c r="AD391" s="2451"/>
      <c r="AE391" s="2449"/>
      <c r="AF391" s="2450"/>
      <c r="AG391" s="2450"/>
      <c r="AH391" s="2450"/>
      <c r="AI391" s="2450"/>
      <c r="AJ391" s="2450"/>
      <c r="AK391" s="2450"/>
      <c r="AL391" s="2450"/>
      <c r="AM391" s="2450"/>
      <c r="AN391" s="2450"/>
      <c r="AO391" s="2450"/>
      <c r="AP391" s="2450"/>
      <c r="AQ391" s="2450"/>
      <c r="AR391" s="2450"/>
      <c r="AS391" s="2450"/>
      <c r="AT391" s="2451"/>
      <c r="AU391" s="2449"/>
      <c r="AV391" s="2450"/>
      <c r="AW391" s="2450"/>
      <c r="AX391" s="2450"/>
      <c r="AY391" s="2450"/>
      <c r="AZ391" s="2450"/>
      <c r="BA391" s="2450"/>
      <c r="BB391" s="2451"/>
      <c r="BC391" s="2449"/>
      <c r="BD391" s="2450"/>
      <c r="BE391" s="2450"/>
      <c r="BF391" s="2450"/>
      <c r="BG391" s="2450"/>
      <c r="BH391" s="2450"/>
      <c r="BI391" s="2450"/>
      <c r="BJ391" s="2450"/>
      <c r="BK391" s="2450"/>
      <c r="BL391" s="2450"/>
      <c r="BM391" s="2450"/>
      <c r="BN391" s="2451"/>
      <c r="BO391" s="2449"/>
      <c r="BP391" s="2450"/>
      <c r="BQ391" s="2450"/>
      <c r="BR391" s="2450"/>
      <c r="BS391" s="2450"/>
      <c r="BT391" s="2450"/>
      <c r="BU391" s="2450"/>
      <c r="BV391" s="2450"/>
      <c r="BW391" s="2450"/>
      <c r="BX391" s="2450"/>
      <c r="BY391" s="2450"/>
      <c r="BZ391" s="2450"/>
      <c r="CA391" s="2450"/>
      <c r="CB391" s="2451"/>
      <c r="CC391" s="2648"/>
      <c r="CD391" s="2649"/>
      <c r="CE391" s="2649"/>
      <c r="CF391" s="2649"/>
      <c r="CG391" s="2649"/>
      <c r="CH391" s="2649"/>
      <c r="CI391" s="2649"/>
      <c r="CJ391" s="2649"/>
      <c r="CK391" s="2649"/>
      <c r="CL391" s="2649"/>
      <c r="CM391" s="2649"/>
      <c r="CN391" s="2650"/>
      <c r="CO391" s="481"/>
      <c r="CP391" s="482"/>
      <c r="CQ391" s="482"/>
      <c r="CR391" s="482"/>
      <c r="CS391" s="481"/>
      <c r="CT391" s="482"/>
      <c r="CU391" s="482"/>
      <c r="CV391" s="483"/>
      <c r="CW391" s="481"/>
      <c r="CX391" s="482"/>
      <c r="CY391" s="482"/>
      <c r="CZ391" s="483"/>
      <c r="DA391" s="481"/>
      <c r="DB391" s="482"/>
      <c r="DC391" s="482"/>
      <c r="DD391" s="483"/>
      <c r="DE391" s="481"/>
      <c r="DF391" s="482"/>
      <c r="DG391" s="482"/>
      <c r="DH391" s="483"/>
      <c r="DI391" s="481"/>
      <c r="DJ391" s="482"/>
      <c r="DK391" s="482"/>
      <c r="DL391" s="483"/>
      <c r="DM391" s="481"/>
      <c r="DN391" s="482"/>
      <c r="DO391" s="482"/>
      <c r="DP391" s="483"/>
      <c r="DQ391" s="2449"/>
      <c r="DR391" s="2450"/>
      <c r="DS391" s="2450"/>
      <c r="DT391" s="2450"/>
      <c r="DU391" s="2450"/>
      <c r="DV391" s="2450"/>
      <c r="DW391" s="2450"/>
      <c r="DX391" s="2451"/>
      <c r="DY391" s="482"/>
    </row>
    <row r="392" spans="3:129" ht="6.75" customHeight="1">
      <c r="C392" s="2449"/>
      <c r="D392" s="2450"/>
      <c r="E392" s="2450"/>
      <c r="F392" s="2450"/>
      <c r="G392" s="2450"/>
      <c r="H392" s="2450"/>
      <c r="I392" s="2450"/>
      <c r="J392" s="2450"/>
      <c r="K392" s="2450"/>
      <c r="L392" s="2450"/>
      <c r="M392" s="2450"/>
      <c r="N392" s="2450"/>
      <c r="O392" s="2450"/>
      <c r="P392" s="2450"/>
      <c r="Q392" s="2450"/>
      <c r="R392" s="2450"/>
      <c r="S392" s="2450"/>
      <c r="T392" s="2450"/>
      <c r="U392" s="2450"/>
      <c r="V392" s="2450"/>
      <c r="W392" s="2450"/>
      <c r="X392" s="2450"/>
      <c r="Y392" s="2450"/>
      <c r="Z392" s="2450"/>
      <c r="AA392" s="2450"/>
      <c r="AB392" s="2450"/>
      <c r="AC392" s="2450"/>
      <c r="AD392" s="2451"/>
      <c r="AE392" s="2449"/>
      <c r="AF392" s="2450"/>
      <c r="AG392" s="2450"/>
      <c r="AH392" s="2450"/>
      <c r="AI392" s="2450"/>
      <c r="AJ392" s="2450"/>
      <c r="AK392" s="2450"/>
      <c r="AL392" s="2450"/>
      <c r="AM392" s="2450"/>
      <c r="AN392" s="2450"/>
      <c r="AO392" s="2450"/>
      <c r="AP392" s="2450"/>
      <c r="AQ392" s="2450"/>
      <c r="AR392" s="2450"/>
      <c r="AS392" s="2450"/>
      <c r="AT392" s="2451"/>
      <c r="AU392" s="2449"/>
      <c r="AV392" s="2450"/>
      <c r="AW392" s="2450"/>
      <c r="AX392" s="2450"/>
      <c r="AY392" s="2450"/>
      <c r="AZ392" s="2450"/>
      <c r="BA392" s="2450"/>
      <c r="BB392" s="2451"/>
      <c r="BC392" s="2449"/>
      <c r="BD392" s="2450"/>
      <c r="BE392" s="2450"/>
      <c r="BF392" s="2450"/>
      <c r="BG392" s="2450"/>
      <c r="BH392" s="2450"/>
      <c r="BI392" s="2450"/>
      <c r="BJ392" s="2450"/>
      <c r="BK392" s="2450"/>
      <c r="BL392" s="2450"/>
      <c r="BM392" s="2450"/>
      <c r="BN392" s="2451"/>
      <c r="BO392" s="2449"/>
      <c r="BP392" s="2450"/>
      <c r="BQ392" s="2450"/>
      <c r="BR392" s="2450"/>
      <c r="BS392" s="2450"/>
      <c r="BT392" s="2450"/>
      <c r="BU392" s="2450"/>
      <c r="BV392" s="2450"/>
      <c r="BW392" s="2450"/>
      <c r="BX392" s="2450"/>
      <c r="BY392" s="2450"/>
      <c r="BZ392" s="2450"/>
      <c r="CA392" s="2450"/>
      <c r="CB392" s="2451"/>
      <c r="CC392" s="2648"/>
      <c r="CD392" s="2649"/>
      <c r="CE392" s="2649"/>
      <c r="CF392" s="2649"/>
      <c r="CG392" s="2649"/>
      <c r="CH392" s="2649"/>
      <c r="CI392" s="2649"/>
      <c r="CJ392" s="2649"/>
      <c r="CK392" s="2649"/>
      <c r="CL392" s="2649"/>
      <c r="CM392" s="2649"/>
      <c r="CN392" s="2650"/>
      <c r="CO392" s="519"/>
      <c r="CP392" s="492"/>
      <c r="CQ392" s="492"/>
      <c r="CR392" s="492"/>
      <c r="CS392" s="519"/>
      <c r="CT392" s="492"/>
      <c r="CU392" s="492"/>
      <c r="CV392" s="493"/>
      <c r="CW392" s="519"/>
      <c r="CX392" s="492"/>
      <c r="CY392" s="492"/>
      <c r="CZ392" s="493"/>
      <c r="DA392" s="519"/>
      <c r="DB392" s="492"/>
      <c r="DC392" s="492"/>
      <c r="DD392" s="493"/>
      <c r="DE392" s="519"/>
      <c r="DF392" s="492"/>
      <c r="DG392" s="492"/>
      <c r="DH392" s="493"/>
      <c r="DI392" s="519"/>
      <c r="DJ392" s="492"/>
      <c r="DK392" s="492"/>
      <c r="DL392" s="493"/>
      <c r="DM392" s="519"/>
      <c r="DN392" s="492"/>
      <c r="DO392" s="492"/>
      <c r="DP392" s="493"/>
      <c r="DQ392" s="2449"/>
      <c r="DR392" s="2450"/>
      <c r="DS392" s="2450"/>
      <c r="DT392" s="2450"/>
      <c r="DU392" s="2450"/>
      <c r="DV392" s="2450"/>
      <c r="DW392" s="2450"/>
      <c r="DX392" s="2451"/>
      <c r="DY392" s="482"/>
    </row>
    <row r="393" spans="3:129" ht="6.75" customHeight="1">
      <c r="C393" s="2449"/>
      <c r="D393" s="2450"/>
      <c r="E393" s="2450"/>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1"/>
      <c r="AE393" s="2449"/>
      <c r="AF393" s="2450"/>
      <c r="AG393" s="2450"/>
      <c r="AH393" s="2450"/>
      <c r="AI393" s="2450"/>
      <c r="AJ393" s="2450"/>
      <c r="AK393" s="2450"/>
      <c r="AL393" s="2450"/>
      <c r="AM393" s="2450"/>
      <c r="AN393" s="2450"/>
      <c r="AO393" s="2450"/>
      <c r="AP393" s="2450"/>
      <c r="AQ393" s="2450"/>
      <c r="AR393" s="2450"/>
      <c r="AS393" s="2450"/>
      <c r="AT393" s="2451"/>
      <c r="AU393" s="2449"/>
      <c r="AV393" s="2450"/>
      <c r="AW393" s="2450"/>
      <c r="AX393" s="2450"/>
      <c r="AY393" s="2450"/>
      <c r="AZ393" s="2450"/>
      <c r="BA393" s="2450"/>
      <c r="BB393" s="2451"/>
      <c r="BC393" s="2449"/>
      <c r="BD393" s="2450"/>
      <c r="BE393" s="2450"/>
      <c r="BF393" s="2450"/>
      <c r="BG393" s="2450"/>
      <c r="BH393" s="2450"/>
      <c r="BI393" s="2450"/>
      <c r="BJ393" s="2450"/>
      <c r="BK393" s="2450"/>
      <c r="BL393" s="2450"/>
      <c r="BM393" s="2450"/>
      <c r="BN393" s="2451"/>
      <c r="BO393" s="2449"/>
      <c r="BP393" s="2450"/>
      <c r="BQ393" s="2450"/>
      <c r="BR393" s="2450"/>
      <c r="BS393" s="2450"/>
      <c r="BT393" s="2450"/>
      <c r="BU393" s="2450"/>
      <c r="BV393" s="2450"/>
      <c r="BW393" s="2450"/>
      <c r="BX393" s="2450"/>
      <c r="BY393" s="2450"/>
      <c r="BZ393" s="2450"/>
      <c r="CA393" s="2450"/>
      <c r="CB393" s="2451"/>
      <c r="CC393" s="2648"/>
      <c r="CD393" s="2649"/>
      <c r="CE393" s="2649"/>
      <c r="CF393" s="2649"/>
      <c r="CG393" s="2649"/>
      <c r="CH393" s="2649"/>
      <c r="CI393" s="2649"/>
      <c r="CJ393" s="2649"/>
      <c r="CK393" s="2649"/>
      <c r="CL393" s="2649"/>
      <c r="CM393" s="2649"/>
      <c r="CN393" s="2650"/>
      <c r="CO393" s="481"/>
      <c r="CP393" s="482"/>
      <c r="CQ393" s="482"/>
      <c r="CR393" s="482"/>
      <c r="CS393" s="481"/>
      <c r="CT393" s="482"/>
      <c r="CU393" s="482"/>
      <c r="CV393" s="483"/>
      <c r="CW393" s="481"/>
      <c r="CX393" s="482"/>
      <c r="CY393" s="482"/>
      <c r="CZ393" s="483"/>
      <c r="DA393" s="481"/>
      <c r="DB393" s="482"/>
      <c r="DC393" s="482"/>
      <c r="DD393" s="483"/>
      <c r="DE393" s="481"/>
      <c r="DF393" s="482"/>
      <c r="DG393" s="482"/>
      <c r="DH393" s="483"/>
      <c r="DI393" s="481"/>
      <c r="DJ393" s="482"/>
      <c r="DK393" s="482"/>
      <c r="DL393" s="483"/>
      <c r="DM393" s="481"/>
      <c r="DN393" s="482"/>
      <c r="DO393" s="482"/>
      <c r="DP393" s="483"/>
      <c r="DQ393" s="2449"/>
      <c r="DR393" s="2450"/>
      <c r="DS393" s="2450"/>
      <c r="DT393" s="2450"/>
      <c r="DU393" s="2450"/>
      <c r="DV393" s="2450"/>
      <c r="DW393" s="2450"/>
      <c r="DX393" s="2451"/>
      <c r="DY393" s="482"/>
    </row>
    <row r="394" spans="3:129" ht="6.75" customHeight="1">
      <c r="C394" s="2449"/>
      <c r="D394" s="2450"/>
      <c r="E394" s="2450"/>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1"/>
      <c r="AE394" s="2449"/>
      <c r="AF394" s="2450"/>
      <c r="AG394" s="2450"/>
      <c r="AH394" s="2450"/>
      <c r="AI394" s="2450"/>
      <c r="AJ394" s="2450"/>
      <c r="AK394" s="2450"/>
      <c r="AL394" s="2450"/>
      <c r="AM394" s="2450"/>
      <c r="AN394" s="2450"/>
      <c r="AO394" s="2450"/>
      <c r="AP394" s="2450"/>
      <c r="AQ394" s="2450"/>
      <c r="AR394" s="2450"/>
      <c r="AS394" s="2450"/>
      <c r="AT394" s="2451"/>
      <c r="AU394" s="2449"/>
      <c r="AV394" s="2450"/>
      <c r="AW394" s="2450"/>
      <c r="AX394" s="2450"/>
      <c r="AY394" s="2450"/>
      <c r="AZ394" s="2450"/>
      <c r="BA394" s="2450"/>
      <c r="BB394" s="2451"/>
      <c r="BC394" s="2449"/>
      <c r="BD394" s="2450"/>
      <c r="BE394" s="2450"/>
      <c r="BF394" s="2450"/>
      <c r="BG394" s="2450"/>
      <c r="BH394" s="2450"/>
      <c r="BI394" s="2450"/>
      <c r="BJ394" s="2450"/>
      <c r="BK394" s="2450"/>
      <c r="BL394" s="2450"/>
      <c r="BM394" s="2450"/>
      <c r="BN394" s="2451"/>
      <c r="BO394" s="2449"/>
      <c r="BP394" s="2450"/>
      <c r="BQ394" s="2450"/>
      <c r="BR394" s="2450"/>
      <c r="BS394" s="2450"/>
      <c r="BT394" s="2450"/>
      <c r="BU394" s="2450"/>
      <c r="BV394" s="2450"/>
      <c r="BW394" s="2450"/>
      <c r="BX394" s="2450"/>
      <c r="BY394" s="2450"/>
      <c r="BZ394" s="2450"/>
      <c r="CA394" s="2450"/>
      <c r="CB394" s="2451"/>
      <c r="CC394" s="2648"/>
      <c r="CD394" s="2649"/>
      <c r="CE394" s="2649"/>
      <c r="CF394" s="2649"/>
      <c r="CG394" s="2649"/>
      <c r="CH394" s="2649"/>
      <c r="CI394" s="2649"/>
      <c r="CJ394" s="2649"/>
      <c r="CK394" s="2649"/>
      <c r="CL394" s="2649"/>
      <c r="CM394" s="2649"/>
      <c r="CN394" s="2650"/>
      <c r="CO394" s="520"/>
      <c r="CP394" s="498"/>
      <c r="CQ394" s="498"/>
      <c r="CR394" s="498"/>
      <c r="CS394" s="520"/>
      <c r="CT394" s="498"/>
      <c r="CU394" s="498"/>
      <c r="CV394" s="497"/>
      <c r="CW394" s="520"/>
      <c r="CX394" s="498"/>
      <c r="CY394" s="498"/>
      <c r="CZ394" s="497"/>
      <c r="DA394" s="520"/>
      <c r="DB394" s="498"/>
      <c r="DC394" s="498"/>
      <c r="DD394" s="497"/>
      <c r="DE394" s="520"/>
      <c r="DF394" s="498"/>
      <c r="DG394" s="498"/>
      <c r="DH394" s="497"/>
      <c r="DI394" s="520"/>
      <c r="DJ394" s="498"/>
      <c r="DK394" s="498"/>
      <c r="DL394" s="497"/>
      <c r="DM394" s="520"/>
      <c r="DN394" s="498"/>
      <c r="DO394" s="498"/>
      <c r="DP394" s="497"/>
      <c r="DQ394" s="2449"/>
      <c r="DR394" s="2450"/>
      <c r="DS394" s="2450"/>
      <c r="DT394" s="2450"/>
      <c r="DU394" s="2450"/>
      <c r="DV394" s="2450"/>
      <c r="DW394" s="2450"/>
      <c r="DX394" s="2451"/>
      <c r="DY394" s="482"/>
    </row>
    <row r="395" spans="3:129" ht="6.75" customHeight="1">
      <c r="C395" s="2449"/>
      <c r="D395" s="2450"/>
      <c r="E395" s="2450"/>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1"/>
      <c r="AE395" s="2449"/>
      <c r="AF395" s="2450"/>
      <c r="AG395" s="2450"/>
      <c r="AH395" s="2450"/>
      <c r="AI395" s="2450"/>
      <c r="AJ395" s="2450"/>
      <c r="AK395" s="2450"/>
      <c r="AL395" s="2450"/>
      <c r="AM395" s="2450"/>
      <c r="AN395" s="2450"/>
      <c r="AO395" s="2450"/>
      <c r="AP395" s="2450"/>
      <c r="AQ395" s="2450"/>
      <c r="AR395" s="2450"/>
      <c r="AS395" s="2450"/>
      <c r="AT395" s="2451"/>
      <c r="AU395" s="2449"/>
      <c r="AV395" s="2450"/>
      <c r="AW395" s="2450"/>
      <c r="AX395" s="2450"/>
      <c r="AY395" s="2450"/>
      <c r="AZ395" s="2450"/>
      <c r="BA395" s="2450"/>
      <c r="BB395" s="2451"/>
      <c r="BC395" s="2449"/>
      <c r="BD395" s="2450"/>
      <c r="BE395" s="2450"/>
      <c r="BF395" s="2450"/>
      <c r="BG395" s="2450"/>
      <c r="BH395" s="2450"/>
      <c r="BI395" s="2450"/>
      <c r="BJ395" s="2450"/>
      <c r="BK395" s="2450"/>
      <c r="BL395" s="2450"/>
      <c r="BM395" s="2450"/>
      <c r="BN395" s="2451"/>
      <c r="BO395" s="2449"/>
      <c r="BP395" s="2450"/>
      <c r="BQ395" s="2450"/>
      <c r="BR395" s="2450"/>
      <c r="BS395" s="2450"/>
      <c r="BT395" s="2450"/>
      <c r="BU395" s="2450"/>
      <c r="BV395" s="2450"/>
      <c r="BW395" s="2450"/>
      <c r="BX395" s="2450"/>
      <c r="BY395" s="2450"/>
      <c r="BZ395" s="2450"/>
      <c r="CA395" s="2450"/>
      <c r="CB395" s="2451"/>
      <c r="CC395" s="2648"/>
      <c r="CD395" s="2649"/>
      <c r="CE395" s="2649"/>
      <c r="CF395" s="2649"/>
      <c r="CG395" s="2649"/>
      <c r="CH395" s="2649"/>
      <c r="CI395" s="2649"/>
      <c r="CJ395" s="2649"/>
      <c r="CK395" s="2649"/>
      <c r="CL395" s="2649"/>
      <c r="CM395" s="2649"/>
      <c r="CN395" s="2650"/>
      <c r="CO395" s="481"/>
      <c r="CP395" s="482"/>
      <c r="CQ395" s="482"/>
      <c r="CR395" s="482"/>
      <c r="CS395" s="481"/>
      <c r="CT395" s="482"/>
      <c r="CU395" s="482"/>
      <c r="CV395" s="483"/>
      <c r="CW395" s="481"/>
      <c r="CX395" s="482"/>
      <c r="CY395" s="482"/>
      <c r="CZ395" s="483"/>
      <c r="DA395" s="481"/>
      <c r="DB395" s="482"/>
      <c r="DC395" s="482"/>
      <c r="DD395" s="483"/>
      <c r="DE395" s="481"/>
      <c r="DF395" s="482"/>
      <c r="DG395" s="482"/>
      <c r="DH395" s="483"/>
      <c r="DI395" s="481"/>
      <c r="DJ395" s="482"/>
      <c r="DK395" s="482"/>
      <c r="DL395" s="483"/>
      <c r="DM395" s="481"/>
      <c r="DN395" s="482"/>
      <c r="DO395" s="482"/>
      <c r="DP395" s="483"/>
      <c r="DQ395" s="2449"/>
      <c r="DR395" s="2450"/>
      <c r="DS395" s="2450"/>
      <c r="DT395" s="2450"/>
      <c r="DU395" s="2450"/>
      <c r="DV395" s="2450"/>
      <c r="DW395" s="2450"/>
      <c r="DX395" s="2451"/>
      <c r="DY395" s="482"/>
    </row>
    <row r="396" spans="3:129" ht="6.75" customHeight="1">
      <c r="C396" s="2449"/>
      <c r="D396" s="2450"/>
      <c r="E396" s="2450"/>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1"/>
      <c r="AE396" s="2449"/>
      <c r="AF396" s="2450"/>
      <c r="AG396" s="2450"/>
      <c r="AH396" s="2450"/>
      <c r="AI396" s="2450"/>
      <c r="AJ396" s="2450"/>
      <c r="AK396" s="2450"/>
      <c r="AL396" s="2450"/>
      <c r="AM396" s="2450"/>
      <c r="AN396" s="2450"/>
      <c r="AO396" s="2450"/>
      <c r="AP396" s="2450"/>
      <c r="AQ396" s="2450"/>
      <c r="AR396" s="2450"/>
      <c r="AS396" s="2450"/>
      <c r="AT396" s="2451"/>
      <c r="AU396" s="2449"/>
      <c r="AV396" s="2450"/>
      <c r="AW396" s="2450"/>
      <c r="AX396" s="2450"/>
      <c r="AY396" s="2450"/>
      <c r="AZ396" s="2450"/>
      <c r="BA396" s="2450"/>
      <c r="BB396" s="2451"/>
      <c r="BC396" s="2449"/>
      <c r="BD396" s="2450"/>
      <c r="BE396" s="2450"/>
      <c r="BF396" s="2450"/>
      <c r="BG396" s="2450"/>
      <c r="BH396" s="2450"/>
      <c r="BI396" s="2450"/>
      <c r="BJ396" s="2450"/>
      <c r="BK396" s="2450"/>
      <c r="BL396" s="2450"/>
      <c r="BM396" s="2450"/>
      <c r="BN396" s="2451"/>
      <c r="BO396" s="2449"/>
      <c r="BP396" s="2450"/>
      <c r="BQ396" s="2450"/>
      <c r="BR396" s="2450"/>
      <c r="BS396" s="2450"/>
      <c r="BT396" s="2450"/>
      <c r="BU396" s="2450"/>
      <c r="BV396" s="2450"/>
      <c r="BW396" s="2450"/>
      <c r="BX396" s="2450"/>
      <c r="BY396" s="2450"/>
      <c r="BZ396" s="2450"/>
      <c r="CA396" s="2450"/>
      <c r="CB396" s="2451"/>
      <c r="CC396" s="2648"/>
      <c r="CD396" s="2649"/>
      <c r="CE396" s="2649"/>
      <c r="CF396" s="2649"/>
      <c r="CG396" s="2649"/>
      <c r="CH396" s="2649"/>
      <c r="CI396" s="2649"/>
      <c r="CJ396" s="2649"/>
      <c r="CK396" s="2649"/>
      <c r="CL396" s="2649"/>
      <c r="CM396" s="2649"/>
      <c r="CN396" s="2650"/>
      <c r="CO396" s="481"/>
      <c r="CP396" s="482"/>
      <c r="CQ396" s="482"/>
      <c r="CR396" s="482"/>
      <c r="CS396" s="481"/>
      <c r="CT396" s="482"/>
      <c r="CU396" s="482"/>
      <c r="CV396" s="483"/>
      <c r="CW396" s="481"/>
      <c r="CX396" s="482"/>
      <c r="CY396" s="482"/>
      <c r="CZ396" s="483"/>
      <c r="DA396" s="481"/>
      <c r="DB396" s="482"/>
      <c r="DC396" s="482"/>
      <c r="DD396" s="483"/>
      <c r="DE396" s="481"/>
      <c r="DF396" s="482"/>
      <c r="DG396" s="482"/>
      <c r="DH396" s="483"/>
      <c r="DI396" s="481"/>
      <c r="DJ396" s="482"/>
      <c r="DK396" s="482"/>
      <c r="DL396" s="483"/>
      <c r="DM396" s="481"/>
      <c r="DN396" s="482"/>
      <c r="DO396" s="482"/>
      <c r="DP396" s="483"/>
      <c r="DQ396" s="2449"/>
      <c r="DR396" s="2450"/>
      <c r="DS396" s="2450"/>
      <c r="DT396" s="2450"/>
      <c r="DU396" s="2450"/>
      <c r="DV396" s="2450"/>
      <c r="DW396" s="2450"/>
      <c r="DX396" s="2451"/>
      <c r="DY396" s="482"/>
    </row>
    <row r="397" spans="3:129" ht="6.75" customHeight="1">
      <c r="C397" s="2452"/>
      <c r="D397" s="2453"/>
      <c r="E397" s="2453"/>
      <c r="F397" s="2453"/>
      <c r="G397" s="2453"/>
      <c r="H397" s="2453"/>
      <c r="I397" s="2453"/>
      <c r="J397" s="2453"/>
      <c r="K397" s="2453"/>
      <c r="L397" s="2453"/>
      <c r="M397" s="2453"/>
      <c r="N397" s="2453"/>
      <c r="O397" s="2453"/>
      <c r="P397" s="2453"/>
      <c r="Q397" s="2453"/>
      <c r="R397" s="2453"/>
      <c r="S397" s="2453"/>
      <c r="T397" s="2453"/>
      <c r="U397" s="2453"/>
      <c r="V397" s="2453"/>
      <c r="W397" s="2453"/>
      <c r="X397" s="2453"/>
      <c r="Y397" s="2453"/>
      <c r="Z397" s="2453"/>
      <c r="AA397" s="2453"/>
      <c r="AB397" s="2453"/>
      <c r="AC397" s="2453"/>
      <c r="AD397" s="2454"/>
      <c r="AE397" s="2452"/>
      <c r="AF397" s="2453"/>
      <c r="AG397" s="2453"/>
      <c r="AH397" s="2453"/>
      <c r="AI397" s="2453"/>
      <c r="AJ397" s="2453"/>
      <c r="AK397" s="2453"/>
      <c r="AL397" s="2453"/>
      <c r="AM397" s="2453"/>
      <c r="AN397" s="2453"/>
      <c r="AO397" s="2453"/>
      <c r="AP397" s="2453"/>
      <c r="AQ397" s="2453"/>
      <c r="AR397" s="2453"/>
      <c r="AS397" s="2453"/>
      <c r="AT397" s="2454"/>
      <c r="AU397" s="2452"/>
      <c r="AV397" s="2453"/>
      <c r="AW397" s="2453"/>
      <c r="AX397" s="2453"/>
      <c r="AY397" s="2453"/>
      <c r="AZ397" s="2453"/>
      <c r="BA397" s="2453"/>
      <c r="BB397" s="2454"/>
      <c r="BC397" s="2452"/>
      <c r="BD397" s="2453"/>
      <c r="BE397" s="2453"/>
      <c r="BF397" s="2453"/>
      <c r="BG397" s="2453"/>
      <c r="BH397" s="2453"/>
      <c r="BI397" s="2453"/>
      <c r="BJ397" s="2453"/>
      <c r="BK397" s="2453"/>
      <c r="BL397" s="2453"/>
      <c r="BM397" s="2453"/>
      <c r="BN397" s="2454"/>
      <c r="BO397" s="2452"/>
      <c r="BP397" s="2453"/>
      <c r="BQ397" s="2453"/>
      <c r="BR397" s="2453"/>
      <c r="BS397" s="2453"/>
      <c r="BT397" s="2453"/>
      <c r="BU397" s="2453"/>
      <c r="BV397" s="2453"/>
      <c r="BW397" s="2453"/>
      <c r="BX397" s="2453"/>
      <c r="BY397" s="2453"/>
      <c r="BZ397" s="2453"/>
      <c r="CA397" s="2453"/>
      <c r="CB397" s="2454"/>
      <c r="CC397" s="2651"/>
      <c r="CD397" s="2652"/>
      <c r="CE397" s="2652"/>
      <c r="CF397" s="2652"/>
      <c r="CG397" s="2652"/>
      <c r="CH397" s="2652"/>
      <c r="CI397" s="2652"/>
      <c r="CJ397" s="2652"/>
      <c r="CK397" s="2652"/>
      <c r="CL397" s="2652"/>
      <c r="CM397" s="2652"/>
      <c r="CN397" s="2653"/>
      <c r="CO397" s="517"/>
      <c r="CP397" s="486"/>
      <c r="CQ397" s="486"/>
      <c r="CR397" s="486"/>
      <c r="CS397" s="517"/>
      <c r="CT397" s="486"/>
      <c r="CU397" s="486"/>
      <c r="CV397" s="487"/>
      <c r="CW397" s="517"/>
      <c r="CX397" s="486"/>
      <c r="CY397" s="486"/>
      <c r="CZ397" s="487"/>
      <c r="DA397" s="517"/>
      <c r="DB397" s="486"/>
      <c r="DC397" s="486"/>
      <c r="DD397" s="487"/>
      <c r="DE397" s="517"/>
      <c r="DF397" s="486"/>
      <c r="DG397" s="486"/>
      <c r="DH397" s="487"/>
      <c r="DI397" s="517"/>
      <c r="DJ397" s="486"/>
      <c r="DK397" s="486"/>
      <c r="DL397" s="487"/>
      <c r="DM397" s="517"/>
      <c r="DN397" s="486"/>
      <c r="DO397" s="486"/>
      <c r="DP397" s="487"/>
      <c r="DQ397" s="2452"/>
      <c r="DR397" s="2453"/>
      <c r="DS397" s="2453"/>
      <c r="DT397" s="2453"/>
      <c r="DU397" s="2453"/>
      <c r="DV397" s="2453"/>
      <c r="DW397" s="2453"/>
      <c r="DX397" s="2454"/>
      <c r="DY397" s="482"/>
    </row>
    <row r="398" spans="3:129" ht="6.75" customHeight="1">
      <c r="C398" s="2446"/>
      <c r="D398" s="2447"/>
      <c r="E398" s="2447"/>
      <c r="F398" s="2447"/>
      <c r="G398" s="2447"/>
      <c r="H398" s="2447"/>
      <c r="I398" s="2447"/>
      <c r="J398" s="2447"/>
      <c r="K398" s="2447"/>
      <c r="L398" s="2447"/>
      <c r="M398" s="2447"/>
      <c r="N398" s="2447"/>
      <c r="O398" s="2447"/>
      <c r="P398" s="2447"/>
      <c r="Q398" s="2447"/>
      <c r="R398" s="2447"/>
      <c r="S398" s="2447"/>
      <c r="T398" s="2447"/>
      <c r="U398" s="2447"/>
      <c r="V398" s="2447"/>
      <c r="W398" s="2447"/>
      <c r="X398" s="2447"/>
      <c r="Y398" s="2447"/>
      <c r="Z398" s="2447"/>
      <c r="AA398" s="2447"/>
      <c r="AB398" s="2447"/>
      <c r="AC398" s="2447"/>
      <c r="AD398" s="2448"/>
      <c r="AE398" s="2446"/>
      <c r="AF398" s="2447"/>
      <c r="AG398" s="2447"/>
      <c r="AH398" s="2447"/>
      <c r="AI398" s="2447"/>
      <c r="AJ398" s="2447"/>
      <c r="AK398" s="2447"/>
      <c r="AL398" s="2447"/>
      <c r="AM398" s="2447"/>
      <c r="AN398" s="2447"/>
      <c r="AO398" s="2447"/>
      <c r="AP398" s="2447"/>
      <c r="AQ398" s="2447"/>
      <c r="AR398" s="2447"/>
      <c r="AS398" s="2447"/>
      <c r="AT398" s="2448"/>
      <c r="AU398" s="2446"/>
      <c r="AV398" s="2447"/>
      <c r="AW398" s="2447"/>
      <c r="AX398" s="2447"/>
      <c r="AY398" s="2447"/>
      <c r="AZ398" s="2447"/>
      <c r="BA398" s="2447"/>
      <c r="BB398" s="2448"/>
      <c r="BC398" s="2446"/>
      <c r="BD398" s="2447"/>
      <c r="BE398" s="2447"/>
      <c r="BF398" s="2447"/>
      <c r="BG398" s="2447"/>
      <c r="BH398" s="2447"/>
      <c r="BI398" s="2447"/>
      <c r="BJ398" s="2447"/>
      <c r="BK398" s="2447"/>
      <c r="BL398" s="2447"/>
      <c r="BM398" s="2447"/>
      <c r="BN398" s="2448"/>
      <c r="BO398" s="2446"/>
      <c r="BP398" s="2447"/>
      <c r="BQ398" s="2447"/>
      <c r="BR398" s="2447"/>
      <c r="BS398" s="2447"/>
      <c r="BT398" s="2447"/>
      <c r="BU398" s="2447"/>
      <c r="BV398" s="2447"/>
      <c r="BW398" s="2447"/>
      <c r="BX398" s="2447"/>
      <c r="BY398" s="2447"/>
      <c r="BZ398" s="2447"/>
      <c r="CA398" s="2447"/>
      <c r="CB398" s="2448"/>
      <c r="CC398" s="2645"/>
      <c r="CD398" s="2646"/>
      <c r="CE398" s="2646"/>
      <c r="CF398" s="2646"/>
      <c r="CG398" s="2646"/>
      <c r="CH398" s="2646"/>
      <c r="CI398" s="2646"/>
      <c r="CJ398" s="2646"/>
      <c r="CK398" s="2646"/>
      <c r="CL398" s="2646"/>
      <c r="CM398" s="2646"/>
      <c r="CN398" s="2647"/>
      <c r="CO398" s="478"/>
      <c r="CP398" s="479"/>
      <c r="CQ398" s="479"/>
      <c r="CR398" s="479"/>
      <c r="CS398" s="478"/>
      <c r="CT398" s="479"/>
      <c r="CU398" s="479"/>
      <c r="CV398" s="480"/>
      <c r="CW398" s="478"/>
      <c r="CX398" s="479"/>
      <c r="CY398" s="479"/>
      <c r="CZ398" s="480"/>
      <c r="DA398" s="478"/>
      <c r="DB398" s="479"/>
      <c r="DC398" s="479"/>
      <c r="DD398" s="480"/>
      <c r="DE398" s="478"/>
      <c r="DF398" s="479"/>
      <c r="DG398" s="479"/>
      <c r="DH398" s="480"/>
      <c r="DI398" s="478"/>
      <c r="DJ398" s="479"/>
      <c r="DK398" s="479"/>
      <c r="DL398" s="480"/>
      <c r="DM398" s="478"/>
      <c r="DN398" s="479"/>
      <c r="DO398" s="479"/>
      <c r="DP398" s="480"/>
      <c r="DQ398" s="2446"/>
      <c r="DR398" s="2447"/>
      <c r="DS398" s="2447"/>
      <c r="DT398" s="2447"/>
      <c r="DU398" s="2447"/>
      <c r="DV398" s="2447"/>
      <c r="DW398" s="2447"/>
      <c r="DX398" s="2448"/>
      <c r="DY398" s="482"/>
    </row>
    <row r="399" spans="3:129" ht="6.75" customHeight="1">
      <c r="C399" s="2449"/>
      <c r="D399" s="2450"/>
      <c r="E399" s="2450"/>
      <c r="F399" s="2450"/>
      <c r="G399" s="2450"/>
      <c r="H399" s="2450"/>
      <c r="I399" s="2450"/>
      <c r="J399" s="2450"/>
      <c r="K399" s="2450"/>
      <c r="L399" s="2450"/>
      <c r="M399" s="2450"/>
      <c r="N399" s="2450"/>
      <c r="O399" s="2450"/>
      <c r="P399" s="2450"/>
      <c r="Q399" s="2450"/>
      <c r="R399" s="2450"/>
      <c r="S399" s="2450"/>
      <c r="T399" s="2450"/>
      <c r="U399" s="2450"/>
      <c r="V399" s="2450"/>
      <c r="W399" s="2450"/>
      <c r="X399" s="2450"/>
      <c r="Y399" s="2450"/>
      <c r="Z399" s="2450"/>
      <c r="AA399" s="2450"/>
      <c r="AB399" s="2450"/>
      <c r="AC399" s="2450"/>
      <c r="AD399" s="2451"/>
      <c r="AE399" s="2449"/>
      <c r="AF399" s="2450"/>
      <c r="AG399" s="2450"/>
      <c r="AH399" s="2450"/>
      <c r="AI399" s="2450"/>
      <c r="AJ399" s="2450"/>
      <c r="AK399" s="2450"/>
      <c r="AL399" s="2450"/>
      <c r="AM399" s="2450"/>
      <c r="AN399" s="2450"/>
      <c r="AO399" s="2450"/>
      <c r="AP399" s="2450"/>
      <c r="AQ399" s="2450"/>
      <c r="AR399" s="2450"/>
      <c r="AS399" s="2450"/>
      <c r="AT399" s="2451"/>
      <c r="AU399" s="2449"/>
      <c r="AV399" s="2450"/>
      <c r="AW399" s="2450"/>
      <c r="AX399" s="2450"/>
      <c r="AY399" s="2450"/>
      <c r="AZ399" s="2450"/>
      <c r="BA399" s="2450"/>
      <c r="BB399" s="2451"/>
      <c r="BC399" s="2449"/>
      <c r="BD399" s="2450"/>
      <c r="BE399" s="2450"/>
      <c r="BF399" s="2450"/>
      <c r="BG399" s="2450"/>
      <c r="BH399" s="2450"/>
      <c r="BI399" s="2450"/>
      <c r="BJ399" s="2450"/>
      <c r="BK399" s="2450"/>
      <c r="BL399" s="2450"/>
      <c r="BM399" s="2450"/>
      <c r="BN399" s="2451"/>
      <c r="BO399" s="2449"/>
      <c r="BP399" s="2450"/>
      <c r="BQ399" s="2450"/>
      <c r="BR399" s="2450"/>
      <c r="BS399" s="2450"/>
      <c r="BT399" s="2450"/>
      <c r="BU399" s="2450"/>
      <c r="BV399" s="2450"/>
      <c r="BW399" s="2450"/>
      <c r="BX399" s="2450"/>
      <c r="BY399" s="2450"/>
      <c r="BZ399" s="2450"/>
      <c r="CA399" s="2450"/>
      <c r="CB399" s="2451"/>
      <c r="CC399" s="2648"/>
      <c r="CD399" s="2649"/>
      <c r="CE399" s="2649"/>
      <c r="CF399" s="2649"/>
      <c r="CG399" s="2649"/>
      <c r="CH399" s="2649"/>
      <c r="CI399" s="2649"/>
      <c r="CJ399" s="2649"/>
      <c r="CK399" s="2649"/>
      <c r="CL399" s="2649"/>
      <c r="CM399" s="2649"/>
      <c r="CN399" s="2650"/>
      <c r="CO399" s="481"/>
      <c r="CP399" s="482"/>
      <c r="CQ399" s="482"/>
      <c r="CR399" s="482"/>
      <c r="CS399" s="481"/>
      <c r="CT399" s="482"/>
      <c r="CU399" s="482"/>
      <c r="CV399" s="483"/>
      <c r="CW399" s="481"/>
      <c r="CX399" s="482"/>
      <c r="CY399" s="482"/>
      <c r="CZ399" s="483"/>
      <c r="DA399" s="481"/>
      <c r="DB399" s="482"/>
      <c r="DC399" s="482"/>
      <c r="DD399" s="483"/>
      <c r="DE399" s="481"/>
      <c r="DF399" s="482"/>
      <c r="DG399" s="482"/>
      <c r="DH399" s="483"/>
      <c r="DI399" s="481"/>
      <c r="DJ399" s="482"/>
      <c r="DK399" s="482"/>
      <c r="DL399" s="483"/>
      <c r="DM399" s="481"/>
      <c r="DN399" s="482"/>
      <c r="DO399" s="482"/>
      <c r="DP399" s="483"/>
      <c r="DQ399" s="2449"/>
      <c r="DR399" s="2450"/>
      <c r="DS399" s="2450"/>
      <c r="DT399" s="2450"/>
      <c r="DU399" s="2450"/>
      <c r="DV399" s="2450"/>
      <c r="DW399" s="2450"/>
      <c r="DX399" s="2451"/>
      <c r="DY399" s="482"/>
    </row>
    <row r="400" spans="3:129" ht="6.75" customHeight="1">
      <c r="C400" s="2449"/>
      <c r="D400" s="2450"/>
      <c r="E400" s="2450"/>
      <c r="F400" s="2450"/>
      <c r="G400" s="2450"/>
      <c r="H400" s="2450"/>
      <c r="I400" s="2450"/>
      <c r="J400" s="2450"/>
      <c r="K400" s="2450"/>
      <c r="L400" s="2450"/>
      <c r="M400" s="2450"/>
      <c r="N400" s="2450"/>
      <c r="O400" s="2450"/>
      <c r="P400" s="2450"/>
      <c r="Q400" s="2450"/>
      <c r="R400" s="2450"/>
      <c r="S400" s="2450"/>
      <c r="T400" s="2450"/>
      <c r="U400" s="2450"/>
      <c r="V400" s="2450"/>
      <c r="W400" s="2450"/>
      <c r="X400" s="2450"/>
      <c r="Y400" s="2450"/>
      <c r="Z400" s="2450"/>
      <c r="AA400" s="2450"/>
      <c r="AB400" s="2450"/>
      <c r="AC400" s="2450"/>
      <c r="AD400" s="2451"/>
      <c r="AE400" s="2449"/>
      <c r="AF400" s="2450"/>
      <c r="AG400" s="2450"/>
      <c r="AH400" s="2450"/>
      <c r="AI400" s="2450"/>
      <c r="AJ400" s="2450"/>
      <c r="AK400" s="2450"/>
      <c r="AL400" s="2450"/>
      <c r="AM400" s="2450"/>
      <c r="AN400" s="2450"/>
      <c r="AO400" s="2450"/>
      <c r="AP400" s="2450"/>
      <c r="AQ400" s="2450"/>
      <c r="AR400" s="2450"/>
      <c r="AS400" s="2450"/>
      <c r="AT400" s="2451"/>
      <c r="AU400" s="2449"/>
      <c r="AV400" s="2450"/>
      <c r="AW400" s="2450"/>
      <c r="AX400" s="2450"/>
      <c r="AY400" s="2450"/>
      <c r="AZ400" s="2450"/>
      <c r="BA400" s="2450"/>
      <c r="BB400" s="2451"/>
      <c r="BC400" s="2449"/>
      <c r="BD400" s="2450"/>
      <c r="BE400" s="2450"/>
      <c r="BF400" s="2450"/>
      <c r="BG400" s="2450"/>
      <c r="BH400" s="2450"/>
      <c r="BI400" s="2450"/>
      <c r="BJ400" s="2450"/>
      <c r="BK400" s="2450"/>
      <c r="BL400" s="2450"/>
      <c r="BM400" s="2450"/>
      <c r="BN400" s="2451"/>
      <c r="BO400" s="2449"/>
      <c r="BP400" s="2450"/>
      <c r="BQ400" s="2450"/>
      <c r="BR400" s="2450"/>
      <c r="BS400" s="2450"/>
      <c r="BT400" s="2450"/>
      <c r="BU400" s="2450"/>
      <c r="BV400" s="2450"/>
      <c r="BW400" s="2450"/>
      <c r="BX400" s="2450"/>
      <c r="BY400" s="2450"/>
      <c r="BZ400" s="2450"/>
      <c r="CA400" s="2450"/>
      <c r="CB400" s="2451"/>
      <c r="CC400" s="2648"/>
      <c r="CD400" s="2649"/>
      <c r="CE400" s="2649"/>
      <c r="CF400" s="2649"/>
      <c r="CG400" s="2649"/>
      <c r="CH400" s="2649"/>
      <c r="CI400" s="2649"/>
      <c r="CJ400" s="2649"/>
      <c r="CK400" s="2649"/>
      <c r="CL400" s="2649"/>
      <c r="CM400" s="2649"/>
      <c r="CN400" s="2650"/>
      <c r="CO400" s="519"/>
      <c r="CP400" s="492"/>
      <c r="CQ400" s="492"/>
      <c r="CR400" s="492"/>
      <c r="CS400" s="519"/>
      <c r="CT400" s="492"/>
      <c r="CU400" s="492"/>
      <c r="CV400" s="493"/>
      <c r="CW400" s="519"/>
      <c r="CX400" s="492"/>
      <c r="CY400" s="492"/>
      <c r="CZ400" s="493"/>
      <c r="DA400" s="519"/>
      <c r="DB400" s="492"/>
      <c r="DC400" s="492"/>
      <c r="DD400" s="493"/>
      <c r="DE400" s="519"/>
      <c r="DF400" s="492"/>
      <c r="DG400" s="492"/>
      <c r="DH400" s="493"/>
      <c r="DI400" s="519"/>
      <c r="DJ400" s="492"/>
      <c r="DK400" s="492"/>
      <c r="DL400" s="493"/>
      <c r="DM400" s="519"/>
      <c r="DN400" s="492"/>
      <c r="DO400" s="492"/>
      <c r="DP400" s="493"/>
      <c r="DQ400" s="2449"/>
      <c r="DR400" s="2450"/>
      <c r="DS400" s="2450"/>
      <c r="DT400" s="2450"/>
      <c r="DU400" s="2450"/>
      <c r="DV400" s="2450"/>
      <c r="DW400" s="2450"/>
      <c r="DX400" s="2451"/>
      <c r="DY400" s="482"/>
    </row>
    <row r="401" spans="3:129" ht="6.75" customHeight="1">
      <c r="C401" s="2449"/>
      <c r="D401" s="2450"/>
      <c r="E401" s="2450"/>
      <c r="F401" s="2450"/>
      <c r="G401" s="2450"/>
      <c r="H401" s="2450"/>
      <c r="I401" s="2450"/>
      <c r="J401" s="2450"/>
      <c r="K401" s="2450"/>
      <c r="L401" s="2450"/>
      <c r="M401" s="2450"/>
      <c r="N401" s="2450"/>
      <c r="O401" s="2450"/>
      <c r="P401" s="2450"/>
      <c r="Q401" s="2450"/>
      <c r="R401" s="2450"/>
      <c r="S401" s="2450"/>
      <c r="T401" s="2450"/>
      <c r="U401" s="2450"/>
      <c r="V401" s="2450"/>
      <c r="W401" s="2450"/>
      <c r="X401" s="2450"/>
      <c r="Y401" s="2450"/>
      <c r="Z401" s="2450"/>
      <c r="AA401" s="2450"/>
      <c r="AB401" s="2450"/>
      <c r="AC401" s="2450"/>
      <c r="AD401" s="2451"/>
      <c r="AE401" s="2449"/>
      <c r="AF401" s="2450"/>
      <c r="AG401" s="2450"/>
      <c r="AH401" s="2450"/>
      <c r="AI401" s="2450"/>
      <c r="AJ401" s="2450"/>
      <c r="AK401" s="2450"/>
      <c r="AL401" s="2450"/>
      <c r="AM401" s="2450"/>
      <c r="AN401" s="2450"/>
      <c r="AO401" s="2450"/>
      <c r="AP401" s="2450"/>
      <c r="AQ401" s="2450"/>
      <c r="AR401" s="2450"/>
      <c r="AS401" s="2450"/>
      <c r="AT401" s="2451"/>
      <c r="AU401" s="2449"/>
      <c r="AV401" s="2450"/>
      <c r="AW401" s="2450"/>
      <c r="AX401" s="2450"/>
      <c r="AY401" s="2450"/>
      <c r="AZ401" s="2450"/>
      <c r="BA401" s="2450"/>
      <c r="BB401" s="2451"/>
      <c r="BC401" s="2449"/>
      <c r="BD401" s="2450"/>
      <c r="BE401" s="2450"/>
      <c r="BF401" s="2450"/>
      <c r="BG401" s="2450"/>
      <c r="BH401" s="2450"/>
      <c r="BI401" s="2450"/>
      <c r="BJ401" s="2450"/>
      <c r="BK401" s="2450"/>
      <c r="BL401" s="2450"/>
      <c r="BM401" s="2450"/>
      <c r="BN401" s="2451"/>
      <c r="BO401" s="2449"/>
      <c r="BP401" s="2450"/>
      <c r="BQ401" s="2450"/>
      <c r="BR401" s="2450"/>
      <c r="BS401" s="2450"/>
      <c r="BT401" s="2450"/>
      <c r="BU401" s="2450"/>
      <c r="BV401" s="2450"/>
      <c r="BW401" s="2450"/>
      <c r="BX401" s="2450"/>
      <c r="BY401" s="2450"/>
      <c r="BZ401" s="2450"/>
      <c r="CA401" s="2450"/>
      <c r="CB401" s="2451"/>
      <c r="CC401" s="2648"/>
      <c r="CD401" s="2649"/>
      <c r="CE401" s="2649"/>
      <c r="CF401" s="2649"/>
      <c r="CG401" s="2649"/>
      <c r="CH401" s="2649"/>
      <c r="CI401" s="2649"/>
      <c r="CJ401" s="2649"/>
      <c r="CK401" s="2649"/>
      <c r="CL401" s="2649"/>
      <c r="CM401" s="2649"/>
      <c r="CN401" s="2650"/>
      <c r="CO401" s="481"/>
      <c r="CP401" s="482"/>
      <c r="CQ401" s="482"/>
      <c r="CR401" s="482"/>
      <c r="CS401" s="481"/>
      <c r="CT401" s="482"/>
      <c r="CU401" s="482"/>
      <c r="CV401" s="483"/>
      <c r="CW401" s="481"/>
      <c r="CX401" s="482"/>
      <c r="CY401" s="482"/>
      <c r="CZ401" s="483"/>
      <c r="DA401" s="481"/>
      <c r="DB401" s="482"/>
      <c r="DC401" s="482"/>
      <c r="DD401" s="483"/>
      <c r="DE401" s="481"/>
      <c r="DF401" s="482"/>
      <c r="DG401" s="482"/>
      <c r="DH401" s="483"/>
      <c r="DI401" s="481"/>
      <c r="DJ401" s="482"/>
      <c r="DK401" s="482"/>
      <c r="DL401" s="483"/>
      <c r="DM401" s="481"/>
      <c r="DN401" s="482"/>
      <c r="DO401" s="482"/>
      <c r="DP401" s="483"/>
      <c r="DQ401" s="2449"/>
      <c r="DR401" s="2450"/>
      <c r="DS401" s="2450"/>
      <c r="DT401" s="2450"/>
      <c r="DU401" s="2450"/>
      <c r="DV401" s="2450"/>
      <c r="DW401" s="2450"/>
      <c r="DX401" s="2451"/>
      <c r="DY401" s="482"/>
    </row>
    <row r="402" spans="3:129" ht="6.75" customHeight="1">
      <c r="C402" s="2449"/>
      <c r="D402" s="2450"/>
      <c r="E402" s="2450"/>
      <c r="F402" s="2450"/>
      <c r="G402" s="2450"/>
      <c r="H402" s="2450"/>
      <c r="I402" s="2450"/>
      <c r="J402" s="2450"/>
      <c r="K402" s="2450"/>
      <c r="L402" s="2450"/>
      <c r="M402" s="2450"/>
      <c r="N402" s="2450"/>
      <c r="O402" s="2450"/>
      <c r="P402" s="2450"/>
      <c r="Q402" s="2450"/>
      <c r="R402" s="2450"/>
      <c r="S402" s="2450"/>
      <c r="T402" s="2450"/>
      <c r="U402" s="2450"/>
      <c r="V402" s="2450"/>
      <c r="W402" s="2450"/>
      <c r="X402" s="2450"/>
      <c r="Y402" s="2450"/>
      <c r="Z402" s="2450"/>
      <c r="AA402" s="2450"/>
      <c r="AB402" s="2450"/>
      <c r="AC402" s="2450"/>
      <c r="AD402" s="2451"/>
      <c r="AE402" s="2449"/>
      <c r="AF402" s="2450"/>
      <c r="AG402" s="2450"/>
      <c r="AH402" s="2450"/>
      <c r="AI402" s="2450"/>
      <c r="AJ402" s="2450"/>
      <c r="AK402" s="2450"/>
      <c r="AL402" s="2450"/>
      <c r="AM402" s="2450"/>
      <c r="AN402" s="2450"/>
      <c r="AO402" s="2450"/>
      <c r="AP402" s="2450"/>
      <c r="AQ402" s="2450"/>
      <c r="AR402" s="2450"/>
      <c r="AS402" s="2450"/>
      <c r="AT402" s="2451"/>
      <c r="AU402" s="2449"/>
      <c r="AV402" s="2450"/>
      <c r="AW402" s="2450"/>
      <c r="AX402" s="2450"/>
      <c r="AY402" s="2450"/>
      <c r="AZ402" s="2450"/>
      <c r="BA402" s="2450"/>
      <c r="BB402" s="2451"/>
      <c r="BC402" s="2449"/>
      <c r="BD402" s="2450"/>
      <c r="BE402" s="2450"/>
      <c r="BF402" s="2450"/>
      <c r="BG402" s="2450"/>
      <c r="BH402" s="2450"/>
      <c r="BI402" s="2450"/>
      <c r="BJ402" s="2450"/>
      <c r="BK402" s="2450"/>
      <c r="BL402" s="2450"/>
      <c r="BM402" s="2450"/>
      <c r="BN402" s="2451"/>
      <c r="BO402" s="2449"/>
      <c r="BP402" s="2450"/>
      <c r="BQ402" s="2450"/>
      <c r="BR402" s="2450"/>
      <c r="BS402" s="2450"/>
      <c r="BT402" s="2450"/>
      <c r="BU402" s="2450"/>
      <c r="BV402" s="2450"/>
      <c r="BW402" s="2450"/>
      <c r="BX402" s="2450"/>
      <c r="BY402" s="2450"/>
      <c r="BZ402" s="2450"/>
      <c r="CA402" s="2450"/>
      <c r="CB402" s="2451"/>
      <c r="CC402" s="2648"/>
      <c r="CD402" s="2649"/>
      <c r="CE402" s="2649"/>
      <c r="CF402" s="2649"/>
      <c r="CG402" s="2649"/>
      <c r="CH402" s="2649"/>
      <c r="CI402" s="2649"/>
      <c r="CJ402" s="2649"/>
      <c r="CK402" s="2649"/>
      <c r="CL402" s="2649"/>
      <c r="CM402" s="2649"/>
      <c r="CN402" s="2650"/>
      <c r="CO402" s="520"/>
      <c r="CP402" s="498"/>
      <c r="CQ402" s="498"/>
      <c r="CR402" s="498"/>
      <c r="CS402" s="520"/>
      <c r="CT402" s="498"/>
      <c r="CU402" s="498"/>
      <c r="CV402" s="497"/>
      <c r="CW402" s="520"/>
      <c r="CX402" s="498"/>
      <c r="CY402" s="498"/>
      <c r="CZ402" s="497"/>
      <c r="DA402" s="520"/>
      <c r="DB402" s="498"/>
      <c r="DC402" s="498"/>
      <c r="DD402" s="497"/>
      <c r="DE402" s="520"/>
      <c r="DF402" s="498"/>
      <c r="DG402" s="498"/>
      <c r="DH402" s="497"/>
      <c r="DI402" s="520"/>
      <c r="DJ402" s="498"/>
      <c r="DK402" s="498"/>
      <c r="DL402" s="497"/>
      <c r="DM402" s="520"/>
      <c r="DN402" s="498"/>
      <c r="DO402" s="498"/>
      <c r="DP402" s="497"/>
      <c r="DQ402" s="2449"/>
      <c r="DR402" s="2450"/>
      <c r="DS402" s="2450"/>
      <c r="DT402" s="2450"/>
      <c r="DU402" s="2450"/>
      <c r="DV402" s="2450"/>
      <c r="DW402" s="2450"/>
      <c r="DX402" s="2451"/>
      <c r="DY402" s="482"/>
    </row>
    <row r="403" spans="3:129" ht="6.75" customHeight="1">
      <c r="C403" s="2449"/>
      <c r="D403" s="2450"/>
      <c r="E403" s="2450"/>
      <c r="F403" s="2450"/>
      <c r="G403" s="2450"/>
      <c r="H403" s="2450"/>
      <c r="I403" s="2450"/>
      <c r="J403" s="2450"/>
      <c r="K403" s="2450"/>
      <c r="L403" s="2450"/>
      <c r="M403" s="2450"/>
      <c r="N403" s="2450"/>
      <c r="O403" s="2450"/>
      <c r="P403" s="2450"/>
      <c r="Q403" s="2450"/>
      <c r="R403" s="2450"/>
      <c r="S403" s="2450"/>
      <c r="T403" s="2450"/>
      <c r="U403" s="2450"/>
      <c r="V403" s="2450"/>
      <c r="W403" s="2450"/>
      <c r="X403" s="2450"/>
      <c r="Y403" s="2450"/>
      <c r="Z403" s="2450"/>
      <c r="AA403" s="2450"/>
      <c r="AB403" s="2450"/>
      <c r="AC403" s="2450"/>
      <c r="AD403" s="2451"/>
      <c r="AE403" s="2449"/>
      <c r="AF403" s="2450"/>
      <c r="AG403" s="2450"/>
      <c r="AH403" s="2450"/>
      <c r="AI403" s="2450"/>
      <c r="AJ403" s="2450"/>
      <c r="AK403" s="2450"/>
      <c r="AL403" s="2450"/>
      <c r="AM403" s="2450"/>
      <c r="AN403" s="2450"/>
      <c r="AO403" s="2450"/>
      <c r="AP403" s="2450"/>
      <c r="AQ403" s="2450"/>
      <c r="AR403" s="2450"/>
      <c r="AS403" s="2450"/>
      <c r="AT403" s="2451"/>
      <c r="AU403" s="2449"/>
      <c r="AV403" s="2450"/>
      <c r="AW403" s="2450"/>
      <c r="AX403" s="2450"/>
      <c r="AY403" s="2450"/>
      <c r="AZ403" s="2450"/>
      <c r="BA403" s="2450"/>
      <c r="BB403" s="2451"/>
      <c r="BC403" s="2449"/>
      <c r="BD403" s="2450"/>
      <c r="BE403" s="2450"/>
      <c r="BF403" s="2450"/>
      <c r="BG403" s="2450"/>
      <c r="BH403" s="2450"/>
      <c r="BI403" s="2450"/>
      <c r="BJ403" s="2450"/>
      <c r="BK403" s="2450"/>
      <c r="BL403" s="2450"/>
      <c r="BM403" s="2450"/>
      <c r="BN403" s="2451"/>
      <c r="BO403" s="2449"/>
      <c r="BP403" s="2450"/>
      <c r="BQ403" s="2450"/>
      <c r="BR403" s="2450"/>
      <c r="BS403" s="2450"/>
      <c r="BT403" s="2450"/>
      <c r="BU403" s="2450"/>
      <c r="BV403" s="2450"/>
      <c r="BW403" s="2450"/>
      <c r="BX403" s="2450"/>
      <c r="BY403" s="2450"/>
      <c r="BZ403" s="2450"/>
      <c r="CA403" s="2450"/>
      <c r="CB403" s="2451"/>
      <c r="CC403" s="2648"/>
      <c r="CD403" s="2649"/>
      <c r="CE403" s="2649"/>
      <c r="CF403" s="2649"/>
      <c r="CG403" s="2649"/>
      <c r="CH403" s="2649"/>
      <c r="CI403" s="2649"/>
      <c r="CJ403" s="2649"/>
      <c r="CK403" s="2649"/>
      <c r="CL403" s="2649"/>
      <c r="CM403" s="2649"/>
      <c r="CN403" s="2650"/>
      <c r="CO403" s="481"/>
      <c r="CP403" s="482"/>
      <c r="CQ403" s="482"/>
      <c r="CR403" s="482"/>
      <c r="CS403" s="481"/>
      <c r="CT403" s="482"/>
      <c r="CU403" s="482"/>
      <c r="CV403" s="483"/>
      <c r="CW403" s="481"/>
      <c r="CX403" s="482"/>
      <c r="CY403" s="482"/>
      <c r="CZ403" s="483"/>
      <c r="DA403" s="481"/>
      <c r="DB403" s="482"/>
      <c r="DC403" s="482"/>
      <c r="DD403" s="483"/>
      <c r="DE403" s="481"/>
      <c r="DF403" s="482"/>
      <c r="DG403" s="482"/>
      <c r="DH403" s="483"/>
      <c r="DI403" s="481"/>
      <c r="DJ403" s="482"/>
      <c r="DK403" s="482"/>
      <c r="DL403" s="483"/>
      <c r="DM403" s="481"/>
      <c r="DN403" s="482"/>
      <c r="DO403" s="482"/>
      <c r="DP403" s="483"/>
      <c r="DQ403" s="2449"/>
      <c r="DR403" s="2450"/>
      <c r="DS403" s="2450"/>
      <c r="DT403" s="2450"/>
      <c r="DU403" s="2450"/>
      <c r="DV403" s="2450"/>
      <c r="DW403" s="2450"/>
      <c r="DX403" s="2451"/>
      <c r="DY403" s="482"/>
    </row>
    <row r="404" spans="3:129" ht="6.75" customHeight="1">
      <c r="C404" s="2449"/>
      <c r="D404" s="2450"/>
      <c r="E404" s="2450"/>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1"/>
      <c r="AE404" s="2449"/>
      <c r="AF404" s="2450"/>
      <c r="AG404" s="2450"/>
      <c r="AH404" s="2450"/>
      <c r="AI404" s="2450"/>
      <c r="AJ404" s="2450"/>
      <c r="AK404" s="2450"/>
      <c r="AL404" s="2450"/>
      <c r="AM404" s="2450"/>
      <c r="AN404" s="2450"/>
      <c r="AO404" s="2450"/>
      <c r="AP404" s="2450"/>
      <c r="AQ404" s="2450"/>
      <c r="AR404" s="2450"/>
      <c r="AS404" s="2450"/>
      <c r="AT404" s="2451"/>
      <c r="AU404" s="2449"/>
      <c r="AV404" s="2450"/>
      <c r="AW404" s="2450"/>
      <c r="AX404" s="2450"/>
      <c r="AY404" s="2450"/>
      <c r="AZ404" s="2450"/>
      <c r="BA404" s="2450"/>
      <c r="BB404" s="2451"/>
      <c r="BC404" s="2449"/>
      <c r="BD404" s="2450"/>
      <c r="BE404" s="2450"/>
      <c r="BF404" s="2450"/>
      <c r="BG404" s="2450"/>
      <c r="BH404" s="2450"/>
      <c r="BI404" s="2450"/>
      <c r="BJ404" s="2450"/>
      <c r="BK404" s="2450"/>
      <c r="BL404" s="2450"/>
      <c r="BM404" s="2450"/>
      <c r="BN404" s="2451"/>
      <c r="BO404" s="2449"/>
      <c r="BP404" s="2450"/>
      <c r="BQ404" s="2450"/>
      <c r="BR404" s="2450"/>
      <c r="BS404" s="2450"/>
      <c r="BT404" s="2450"/>
      <c r="BU404" s="2450"/>
      <c r="BV404" s="2450"/>
      <c r="BW404" s="2450"/>
      <c r="BX404" s="2450"/>
      <c r="BY404" s="2450"/>
      <c r="BZ404" s="2450"/>
      <c r="CA404" s="2450"/>
      <c r="CB404" s="2451"/>
      <c r="CC404" s="2648"/>
      <c r="CD404" s="2649"/>
      <c r="CE404" s="2649"/>
      <c r="CF404" s="2649"/>
      <c r="CG404" s="2649"/>
      <c r="CH404" s="2649"/>
      <c r="CI404" s="2649"/>
      <c r="CJ404" s="2649"/>
      <c r="CK404" s="2649"/>
      <c r="CL404" s="2649"/>
      <c r="CM404" s="2649"/>
      <c r="CN404" s="2650"/>
      <c r="CO404" s="481"/>
      <c r="CP404" s="482"/>
      <c r="CQ404" s="482"/>
      <c r="CR404" s="482"/>
      <c r="CS404" s="481"/>
      <c r="CT404" s="482"/>
      <c r="CU404" s="482"/>
      <c r="CV404" s="483"/>
      <c r="CW404" s="481"/>
      <c r="CX404" s="482"/>
      <c r="CY404" s="482"/>
      <c r="CZ404" s="483"/>
      <c r="DA404" s="481"/>
      <c r="DB404" s="482"/>
      <c r="DC404" s="482"/>
      <c r="DD404" s="483"/>
      <c r="DE404" s="481"/>
      <c r="DF404" s="482"/>
      <c r="DG404" s="482"/>
      <c r="DH404" s="483"/>
      <c r="DI404" s="481"/>
      <c r="DJ404" s="482"/>
      <c r="DK404" s="482"/>
      <c r="DL404" s="483"/>
      <c r="DM404" s="481"/>
      <c r="DN404" s="482"/>
      <c r="DO404" s="482"/>
      <c r="DP404" s="483"/>
      <c r="DQ404" s="2449"/>
      <c r="DR404" s="2450"/>
      <c r="DS404" s="2450"/>
      <c r="DT404" s="2450"/>
      <c r="DU404" s="2450"/>
      <c r="DV404" s="2450"/>
      <c r="DW404" s="2450"/>
      <c r="DX404" s="2451"/>
      <c r="DY404" s="482"/>
    </row>
    <row r="405" spans="3:129" ht="6.75" customHeight="1">
      <c r="C405" s="2452"/>
      <c r="D405" s="2453"/>
      <c r="E405" s="2453"/>
      <c r="F405" s="2453"/>
      <c r="G405" s="2453"/>
      <c r="H405" s="2453"/>
      <c r="I405" s="2453"/>
      <c r="J405" s="2453"/>
      <c r="K405" s="2453"/>
      <c r="L405" s="2453"/>
      <c r="M405" s="2453"/>
      <c r="N405" s="2453"/>
      <c r="O405" s="2453"/>
      <c r="P405" s="2453"/>
      <c r="Q405" s="2453"/>
      <c r="R405" s="2453"/>
      <c r="S405" s="2453"/>
      <c r="T405" s="2453"/>
      <c r="U405" s="2453"/>
      <c r="V405" s="2453"/>
      <c r="W405" s="2453"/>
      <c r="X405" s="2453"/>
      <c r="Y405" s="2453"/>
      <c r="Z405" s="2453"/>
      <c r="AA405" s="2453"/>
      <c r="AB405" s="2453"/>
      <c r="AC405" s="2453"/>
      <c r="AD405" s="2454"/>
      <c r="AE405" s="2452"/>
      <c r="AF405" s="2453"/>
      <c r="AG405" s="2453"/>
      <c r="AH405" s="2453"/>
      <c r="AI405" s="2453"/>
      <c r="AJ405" s="2453"/>
      <c r="AK405" s="2453"/>
      <c r="AL405" s="2453"/>
      <c r="AM405" s="2453"/>
      <c r="AN405" s="2453"/>
      <c r="AO405" s="2453"/>
      <c r="AP405" s="2453"/>
      <c r="AQ405" s="2453"/>
      <c r="AR405" s="2453"/>
      <c r="AS405" s="2453"/>
      <c r="AT405" s="2454"/>
      <c r="AU405" s="2452"/>
      <c r="AV405" s="2453"/>
      <c r="AW405" s="2453"/>
      <c r="AX405" s="2453"/>
      <c r="AY405" s="2453"/>
      <c r="AZ405" s="2453"/>
      <c r="BA405" s="2453"/>
      <c r="BB405" s="2454"/>
      <c r="BC405" s="2452"/>
      <c r="BD405" s="2453"/>
      <c r="BE405" s="2453"/>
      <c r="BF405" s="2453"/>
      <c r="BG405" s="2453"/>
      <c r="BH405" s="2453"/>
      <c r="BI405" s="2453"/>
      <c r="BJ405" s="2453"/>
      <c r="BK405" s="2453"/>
      <c r="BL405" s="2453"/>
      <c r="BM405" s="2453"/>
      <c r="BN405" s="2454"/>
      <c r="BO405" s="2452"/>
      <c r="BP405" s="2453"/>
      <c r="BQ405" s="2453"/>
      <c r="BR405" s="2453"/>
      <c r="BS405" s="2453"/>
      <c r="BT405" s="2453"/>
      <c r="BU405" s="2453"/>
      <c r="BV405" s="2453"/>
      <c r="BW405" s="2453"/>
      <c r="BX405" s="2453"/>
      <c r="BY405" s="2453"/>
      <c r="BZ405" s="2453"/>
      <c r="CA405" s="2453"/>
      <c r="CB405" s="2454"/>
      <c r="CC405" s="2651"/>
      <c r="CD405" s="2652"/>
      <c r="CE405" s="2652"/>
      <c r="CF405" s="2652"/>
      <c r="CG405" s="2652"/>
      <c r="CH405" s="2652"/>
      <c r="CI405" s="2652"/>
      <c r="CJ405" s="2652"/>
      <c r="CK405" s="2652"/>
      <c r="CL405" s="2652"/>
      <c r="CM405" s="2652"/>
      <c r="CN405" s="2653"/>
      <c r="CO405" s="517"/>
      <c r="CP405" s="486"/>
      <c r="CQ405" s="486"/>
      <c r="CR405" s="486"/>
      <c r="CS405" s="517"/>
      <c r="CT405" s="486"/>
      <c r="CU405" s="486"/>
      <c r="CV405" s="487"/>
      <c r="CW405" s="517"/>
      <c r="CX405" s="486"/>
      <c r="CY405" s="486"/>
      <c r="CZ405" s="487"/>
      <c r="DA405" s="517"/>
      <c r="DB405" s="486"/>
      <c r="DC405" s="486"/>
      <c r="DD405" s="487"/>
      <c r="DE405" s="517"/>
      <c r="DF405" s="486"/>
      <c r="DG405" s="486"/>
      <c r="DH405" s="487"/>
      <c r="DI405" s="517"/>
      <c r="DJ405" s="486"/>
      <c r="DK405" s="486"/>
      <c r="DL405" s="487"/>
      <c r="DM405" s="517"/>
      <c r="DN405" s="486"/>
      <c r="DO405" s="486"/>
      <c r="DP405" s="487"/>
      <c r="DQ405" s="2452"/>
      <c r="DR405" s="2453"/>
      <c r="DS405" s="2453"/>
      <c r="DT405" s="2453"/>
      <c r="DU405" s="2453"/>
      <c r="DV405" s="2453"/>
      <c r="DW405" s="2453"/>
      <c r="DX405" s="2454"/>
      <c r="DY405" s="482"/>
    </row>
    <row r="406" spans="3:129" ht="6.75" customHeight="1">
      <c r="C406" s="2446"/>
      <c r="D406" s="2447"/>
      <c r="E406" s="2447"/>
      <c r="F406" s="2447"/>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8"/>
      <c r="AE406" s="2446"/>
      <c r="AF406" s="2447"/>
      <c r="AG406" s="2447"/>
      <c r="AH406" s="2447"/>
      <c r="AI406" s="2447"/>
      <c r="AJ406" s="2447"/>
      <c r="AK406" s="2447"/>
      <c r="AL406" s="2447"/>
      <c r="AM406" s="2447"/>
      <c r="AN406" s="2447"/>
      <c r="AO406" s="2447"/>
      <c r="AP406" s="2447"/>
      <c r="AQ406" s="2447"/>
      <c r="AR406" s="2447"/>
      <c r="AS406" s="2447"/>
      <c r="AT406" s="2448"/>
      <c r="AU406" s="2446"/>
      <c r="AV406" s="2447"/>
      <c r="AW406" s="2447"/>
      <c r="AX406" s="2447"/>
      <c r="AY406" s="2447"/>
      <c r="AZ406" s="2447"/>
      <c r="BA406" s="2447"/>
      <c r="BB406" s="2448"/>
      <c r="BC406" s="2446"/>
      <c r="BD406" s="2447"/>
      <c r="BE406" s="2447"/>
      <c r="BF406" s="2447"/>
      <c r="BG406" s="2447"/>
      <c r="BH406" s="2447"/>
      <c r="BI406" s="2447"/>
      <c r="BJ406" s="2447"/>
      <c r="BK406" s="2447"/>
      <c r="BL406" s="2447"/>
      <c r="BM406" s="2447"/>
      <c r="BN406" s="2448"/>
      <c r="BO406" s="2446"/>
      <c r="BP406" s="2447"/>
      <c r="BQ406" s="2447"/>
      <c r="BR406" s="2447"/>
      <c r="BS406" s="2447"/>
      <c r="BT406" s="2447"/>
      <c r="BU406" s="2447"/>
      <c r="BV406" s="2447"/>
      <c r="BW406" s="2447"/>
      <c r="BX406" s="2447"/>
      <c r="BY406" s="2447"/>
      <c r="BZ406" s="2447"/>
      <c r="CA406" s="2447"/>
      <c r="CB406" s="2448"/>
      <c r="CC406" s="2645"/>
      <c r="CD406" s="2646"/>
      <c r="CE406" s="2646"/>
      <c r="CF406" s="2646"/>
      <c r="CG406" s="2646"/>
      <c r="CH406" s="2646"/>
      <c r="CI406" s="2646"/>
      <c r="CJ406" s="2646"/>
      <c r="CK406" s="2646"/>
      <c r="CL406" s="2646"/>
      <c r="CM406" s="2646"/>
      <c r="CN406" s="2647"/>
      <c r="CO406" s="478"/>
      <c r="CP406" s="479"/>
      <c r="CQ406" s="479"/>
      <c r="CR406" s="479"/>
      <c r="CS406" s="478"/>
      <c r="CT406" s="479"/>
      <c r="CU406" s="479"/>
      <c r="CV406" s="480"/>
      <c r="CW406" s="478"/>
      <c r="CX406" s="479"/>
      <c r="CY406" s="479"/>
      <c r="CZ406" s="480"/>
      <c r="DA406" s="478"/>
      <c r="DB406" s="479"/>
      <c r="DC406" s="479"/>
      <c r="DD406" s="480"/>
      <c r="DE406" s="478"/>
      <c r="DF406" s="479"/>
      <c r="DG406" s="479"/>
      <c r="DH406" s="480"/>
      <c r="DI406" s="478"/>
      <c r="DJ406" s="479"/>
      <c r="DK406" s="479"/>
      <c r="DL406" s="480"/>
      <c r="DM406" s="478"/>
      <c r="DN406" s="479"/>
      <c r="DO406" s="479"/>
      <c r="DP406" s="480"/>
      <c r="DQ406" s="2446"/>
      <c r="DR406" s="2447"/>
      <c r="DS406" s="2447"/>
      <c r="DT406" s="2447"/>
      <c r="DU406" s="2447"/>
      <c r="DV406" s="2447"/>
      <c r="DW406" s="2447"/>
      <c r="DX406" s="2448"/>
      <c r="DY406" s="482"/>
    </row>
    <row r="407" spans="3:129" ht="6.75" customHeight="1">
      <c r="C407" s="2449"/>
      <c r="D407" s="2450"/>
      <c r="E407" s="2450"/>
      <c r="F407" s="2450"/>
      <c r="G407" s="2450"/>
      <c r="H407" s="2450"/>
      <c r="I407" s="2450"/>
      <c r="J407" s="2450"/>
      <c r="K407" s="2450"/>
      <c r="L407" s="2450"/>
      <c r="M407" s="2450"/>
      <c r="N407" s="2450"/>
      <c r="O407" s="2450"/>
      <c r="P407" s="2450"/>
      <c r="Q407" s="2450"/>
      <c r="R407" s="2450"/>
      <c r="S407" s="2450"/>
      <c r="T407" s="2450"/>
      <c r="U407" s="2450"/>
      <c r="V407" s="2450"/>
      <c r="W407" s="2450"/>
      <c r="X407" s="2450"/>
      <c r="Y407" s="2450"/>
      <c r="Z407" s="2450"/>
      <c r="AA407" s="2450"/>
      <c r="AB407" s="2450"/>
      <c r="AC407" s="2450"/>
      <c r="AD407" s="2451"/>
      <c r="AE407" s="2449"/>
      <c r="AF407" s="2450"/>
      <c r="AG407" s="2450"/>
      <c r="AH407" s="2450"/>
      <c r="AI407" s="2450"/>
      <c r="AJ407" s="2450"/>
      <c r="AK407" s="2450"/>
      <c r="AL407" s="2450"/>
      <c r="AM407" s="2450"/>
      <c r="AN407" s="2450"/>
      <c r="AO407" s="2450"/>
      <c r="AP407" s="2450"/>
      <c r="AQ407" s="2450"/>
      <c r="AR407" s="2450"/>
      <c r="AS407" s="2450"/>
      <c r="AT407" s="2451"/>
      <c r="AU407" s="2449"/>
      <c r="AV407" s="2450"/>
      <c r="AW407" s="2450"/>
      <c r="AX407" s="2450"/>
      <c r="AY407" s="2450"/>
      <c r="AZ407" s="2450"/>
      <c r="BA407" s="2450"/>
      <c r="BB407" s="2451"/>
      <c r="BC407" s="2449"/>
      <c r="BD407" s="2450"/>
      <c r="BE407" s="2450"/>
      <c r="BF407" s="2450"/>
      <c r="BG407" s="2450"/>
      <c r="BH407" s="2450"/>
      <c r="BI407" s="2450"/>
      <c r="BJ407" s="2450"/>
      <c r="BK407" s="2450"/>
      <c r="BL407" s="2450"/>
      <c r="BM407" s="2450"/>
      <c r="BN407" s="2451"/>
      <c r="BO407" s="2449"/>
      <c r="BP407" s="2450"/>
      <c r="BQ407" s="2450"/>
      <c r="BR407" s="2450"/>
      <c r="BS407" s="2450"/>
      <c r="BT407" s="2450"/>
      <c r="BU407" s="2450"/>
      <c r="BV407" s="2450"/>
      <c r="BW407" s="2450"/>
      <c r="BX407" s="2450"/>
      <c r="BY407" s="2450"/>
      <c r="BZ407" s="2450"/>
      <c r="CA407" s="2450"/>
      <c r="CB407" s="2451"/>
      <c r="CC407" s="2648"/>
      <c r="CD407" s="2649"/>
      <c r="CE407" s="2649"/>
      <c r="CF407" s="2649"/>
      <c r="CG407" s="2649"/>
      <c r="CH407" s="2649"/>
      <c r="CI407" s="2649"/>
      <c r="CJ407" s="2649"/>
      <c r="CK407" s="2649"/>
      <c r="CL407" s="2649"/>
      <c r="CM407" s="2649"/>
      <c r="CN407" s="2650"/>
      <c r="CO407" s="481"/>
      <c r="CP407" s="482"/>
      <c r="CQ407" s="482"/>
      <c r="CR407" s="482"/>
      <c r="CS407" s="481"/>
      <c r="CT407" s="482"/>
      <c r="CU407" s="482"/>
      <c r="CV407" s="483"/>
      <c r="CW407" s="481"/>
      <c r="CX407" s="482"/>
      <c r="CY407" s="482"/>
      <c r="CZ407" s="483"/>
      <c r="DA407" s="481"/>
      <c r="DB407" s="482"/>
      <c r="DC407" s="482"/>
      <c r="DD407" s="483"/>
      <c r="DE407" s="481"/>
      <c r="DF407" s="482"/>
      <c r="DG407" s="482"/>
      <c r="DH407" s="483"/>
      <c r="DI407" s="481"/>
      <c r="DJ407" s="482"/>
      <c r="DK407" s="482"/>
      <c r="DL407" s="483"/>
      <c r="DM407" s="481"/>
      <c r="DN407" s="482"/>
      <c r="DO407" s="482"/>
      <c r="DP407" s="483"/>
      <c r="DQ407" s="2449"/>
      <c r="DR407" s="2450"/>
      <c r="DS407" s="2450"/>
      <c r="DT407" s="2450"/>
      <c r="DU407" s="2450"/>
      <c r="DV407" s="2450"/>
      <c r="DW407" s="2450"/>
      <c r="DX407" s="2451"/>
      <c r="DY407" s="482"/>
    </row>
    <row r="408" spans="3:129" ht="6.75" customHeight="1">
      <c r="C408" s="2449"/>
      <c r="D408" s="2450"/>
      <c r="E408" s="2450"/>
      <c r="F408" s="2450"/>
      <c r="G408" s="2450"/>
      <c r="H408" s="2450"/>
      <c r="I408" s="2450"/>
      <c r="J408" s="2450"/>
      <c r="K408" s="2450"/>
      <c r="L408" s="2450"/>
      <c r="M408" s="2450"/>
      <c r="N408" s="2450"/>
      <c r="O408" s="2450"/>
      <c r="P408" s="2450"/>
      <c r="Q408" s="2450"/>
      <c r="R408" s="2450"/>
      <c r="S408" s="2450"/>
      <c r="T408" s="2450"/>
      <c r="U408" s="2450"/>
      <c r="V408" s="2450"/>
      <c r="W408" s="2450"/>
      <c r="X408" s="2450"/>
      <c r="Y408" s="2450"/>
      <c r="Z408" s="2450"/>
      <c r="AA408" s="2450"/>
      <c r="AB408" s="2450"/>
      <c r="AC408" s="2450"/>
      <c r="AD408" s="2451"/>
      <c r="AE408" s="2449"/>
      <c r="AF408" s="2450"/>
      <c r="AG408" s="2450"/>
      <c r="AH408" s="2450"/>
      <c r="AI408" s="2450"/>
      <c r="AJ408" s="2450"/>
      <c r="AK408" s="2450"/>
      <c r="AL408" s="2450"/>
      <c r="AM408" s="2450"/>
      <c r="AN408" s="2450"/>
      <c r="AO408" s="2450"/>
      <c r="AP408" s="2450"/>
      <c r="AQ408" s="2450"/>
      <c r="AR408" s="2450"/>
      <c r="AS408" s="2450"/>
      <c r="AT408" s="2451"/>
      <c r="AU408" s="2449"/>
      <c r="AV408" s="2450"/>
      <c r="AW408" s="2450"/>
      <c r="AX408" s="2450"/>
      <c r="AY408" s="2450"/>
      <c r="AZ408" s="2450"/>
      <c r="BA408" s="2450"/>
      <c r="BB408" s="2451"/>
      <c r="BC408" s="2449"/>
      <c r="BD408" s="2450"/>
      <c r="BE408" s="2450"/>
      <c r="BF408" s="2450"/>
      <c r="BG408" s="2450"/>
      <c r="BH408" s="2450"/>
      <c r="BI408" s="2450"/>
      <c r="BJ408" s="2450"/>
      <c r="BK408" s="2450"/>
      <c r="BL408" s="2450"/>
      <c r="BM408" s="2450"/>
      <c r="BN408" s="2451"/>
      <c r="BO408" s="2449"/>
      <c r="BP408" s="2450"/>
      <c r="BQ408" s="2450"/>
      <c r="BR408" s="2450"/>
      <c r="BS408" s="2450"/>
      <c r="BT408" s="2450"/>
      <c r="BU408" s="2450"/>
      <c r="BV408" s="2450"/>
      <c r="BW408" s="2450"/>
      <c r="BX408" s="2450"/>
      <c r="BY408" s="2450"/>
      <c r="BZ408" s="2450"/>
      <c r="CA408" s="2450"/>
      <c r="CB408" s="2451"/>
      <c r="CC408" s="2648"/>
      <c r="CD408" s="2649"/>
      <c r="CE408" s="2649"/>
      <c r="CF408" s="2649"/>
      <c r="CG408" s="2649"/>
      <c r="CH408" s="2649"/>
      <c r="CI408" s="2649"/>
      <c r="CJ408" s="2649"/>
      <c r="CK408" s="2649"/>
      <c r="CL408" s="2649"/>
      <c r="CM408" s="2649"/>
      <c r="CN408" s="2650"/>
      <c r="CO408" s="519"/>
      <c r="CP408" s="492"/>
      <c r="CQ408" s="492"/>
      <c r="CR408" s="492"/>
      <c r="CS408" s="519"/>
      <c r="CT408" s="492"/>
      <c r="CU408" s="492"/>
      <c r="CV408" s="493"/>
      <c r="CW408" s="519"/>
      <c r="CX408" s="492"/>
      <c r="CY408" s="492"/>
      <c r="CZ408" s="493"/>
      <c r="DA408" s="519"/>
      <c r="DB408" s="492"/>
      <c r="DC408" s="492"/>
      <c r="DD408" s="493"/>
      <c r="DE408" s="519"/>
      <c r="DF408" s="492"/>
      <c r="DG408" s="492"/>
      <c r="DH408" s="493"/>
      <c r="DI408" s="519"/>
      <c r="DJ408" s="492"/>
      <c r="DK408" s="492"/>
      <c r="DL408" s="493"/>
      <c r="DM408" s="519"/>
      <c r="DN408" s="492"/>
      <c r="DO408" s="492"/>
      <c r="DP408" s="493"/>
      <c r="DQ408" s="2449"/>
      <c r="DR408" s="2450"/>
      <c r="DS408" s="2450"/>
      <c r="DT408" s="2450"/>
      <c r="DU408" s="2450"/>
      <c r="DV408" s="2450"/>
      <c r="DW408" s="2450"/>
      <c r="DX408" s="2451"/>
      <c r="DY408" s="482"/>
    </row>
    <row r="409" spans="3:129" ht="6.75" customHeight="1">
      <c r="C409" s="2449"/>
      <c r="D409" s="2450"/>
      <c r="E409" s="2450"/>
      <c r="F409" s="2450"/>
      <c r="G409" s="2450"/>
      <c r="H409" s="2450"/>
      <c r="I409" s="2450"/>
      <c r="J409" s="2450"/>
      <c r="K409" s="2450"/>
      <c r="L409" s="2450"/>
      <c r="M409" s="2450"/>
      <c r="N409" s="2450"/>
      <c r="O409" s="2450"/>
      <c r="P409" s="2450"/>
      <c r="Q409" s="2450"/>
      <c r="R409" s="2450"/>
      <c r="S409" s="2450"/>
      <c r="T409" s="2450"/>
      <c r="U409" s="2450"/>
      <c r="V409" s="2450"/>
      <c r="W409" s="2450"/>
      <c r="X409" s="2450"/>
      <c r="Y409" s="2450"/>
      <c r="Z409" s="2450"/>
      <c r="AA409" s="2450"/>
      <c r="AB409" s="2450"/>
      <c r="AC409" s="2450"/>
      <c r="AD409" s="2451"/>
      <c r="AE409" s="2449"/>
      <c r="AF409" s="2450"/>
      <c r="AG409" s="2450"/>
      <c r="AH409" s="2450"/>
      <c r="AI409" s="2450"/>
      <c r="AJ409" s="2450"/>
      <c r="AK409" s="2450"/>
      <c r="AL409" s="2450"/>
      <c r="AM409" s="2450"/>
      <c r="AN409" s="2450"/>
      <c r="AO409" s="2450"/>
      <c r="AP409" s="2450"/>
      <c r="AQ409" s="2450"/>
      <c r="AR409" s="2450"/>
      <c r="AS409" s="2450"/>
      <c r="AT409" s="2451"/>
      <c r="AU409" s="2449"/>
      <c r="AV409" s="2450"/>
      <c r="AW409" s="2450"/>
      <c r="AX409" s="2450"/>
      <c r="AY409" s="2450"/>
      <c r="AZ409" s="2450"/>
      <c r="BA409" s="2450"/>
      <c r="BB409" s="2451"/>
      <c r="BC409" s="2449"/>
      <c r="BD409" s="2450"/>
      <c r="BE409" s="2450"/>
      <c r="BF409" s="2450"/>
      <c r="BG409" s="2450"/>
      <c r="BH409" s="2450"/>
      <c r="BI409" s="2450"/>
      <c r="BJ409" s="2450"/>
      <c r="BK409" s="2450"/>
      <c r="BL409" s="2450"/>
      <c r="BM409" s="2450"/>
      <c r="BN409" s="2451"/>
      <c r="BO409" s="2449"/>
      <c r="BP409" s="2450"/>
      <c r="BQ409" s="2450"/>
      <c r="BR409" s="2450"/>
      <c r="BS409" s="2450"/>
      <c r="BT409" s="2450"/>
      <c r="BU409" s="2450"/>
      <c r="BV409" s="2450"/>
      <c r="BW409" s="2450"/>
      <c r="BX409" s="2450"/>
      <c r="BY409" s="2450"/>
      <c r="BZ409" s="2450"/>
      <c r="CA409" s="2450"/>
      <c r="CB409" s="2451"/>
      <c r="CC409" s="2648"/>
      <c r="CD409" s="2649"/>
      <c r="CE409" s="2649"/>
      <c r="CF409" s="2649"/>
      <c r="CG409" s="2649"/>
      <c r="CH409" s="2649"/>
      <c r="CI409" s="2649"/>
      <c r="CJ409" s="2649"/>
      <c r="CK409" s="2649"/>
      <c r="CL409" s="2649"/>
      <c r="CM409" s="2649"/>
      <c r="CN409" s="2650"/>
      <c r="CO409" s="481"/>
      <c r="CP409" s="482"/>
      <c r="CQ409" s="482"/>
      <c r="CR409" s="482"/>
      <c r="CS409" s="481"/>
      <c r="CT409" s="482"/>
      <c r="CU409" s="482"/>
      <c r="CV409" s="483"/>
      <c r="CW409" s="481"/>
      <c r="CX409" s="482"/>
      <c r="CY409" s="482"/>
      <c r="CZ409" s="483"/>
      <c r="DA409" s="481"/>
      <c r="DB409" s="482"/>
      <c r="DC409" s="482"/>
      <c r="DD409" s="483"/>
      <c r="DE409" s="481"/>
      <c r="DF409" s="482"/>
      <c r="DG409" s="482"/>
      <c r="DH409" s="483"/>
      <c r="DI409" s="481"/>
      <c r="DJ409" s="482"/>
      <c r="DK409" s="482"/>
      <c r="DL409" s="483"/>
      <c r="DM409" s="481"/>
      <c r="DN409" s="482"/>
      <c r="DO409" s="482"/>
      <c r="DP409" s="483"/>
      <c r="DQ409" s="2449"/>
      <c r="DR409" s="2450"/>
      <c r="DS409" s="2450"/>
      <c r="DT409" s="2450"/>
      <c r="DU409" s="2450"/>
      <c r="DV409" s="2450"/>
      <c r="DW409" s="2450"/>
      <c r="DX409" s="2451"/>
      <c r="DY409" s="482"/>
    </row>
    <row r="410" spans="3:129" ht="6.75" customHeight="1">
      <c r="C410" s="2449"/>
      <c r="D410" s="2450"/>
      <c r="E410" s="2450"/>
      <c r="F410" s="2450"/>
      <c r="G410" s="2450"/>
      <c r="H410" s="2450"/>
      <c r="I410" s="2450"/>
      <c r="J410" s="2450"/>
      <c r="K410" s="2450"/>
      <c r="L410" s="2450"/>
      <c r="M410" s="2450"/>
      <c r="N410" s="2450"/>
      <c r="O410" s="2450"/>
      <c r="P410" s="2450"/>
      <c r="Q410" s="2450"/>
      <c r="R410" s="2450"/>
      <c r="S410" s="2450"/>
      <c r="T410" s="2450"/>
      <c r="U410" s="2450"/>
      <c r="V410" s="2450"/>
      <c r="W410" s="2450"/>
      <c r="X410" s="2450"/>
      <c r="Y410" s="2450"/>
      <c r="Z410" s="2450"/>
      <c r="AA410" s="2450"/>
      <c r="AB410" s="2450"/>
      <c r="AC410" s="2450"/>
      <c r="AD410" s="2451"/>
      <c r="AE410" s="2449"/>
      <c r="AF410" s="2450"/>
      <c r="AG410" s="2450"/>
      <c r="AH410" s="2450"/>
      <c r="AI410" s="2450"/>
      <c r="AJ410" s="2450"/>
      <c r="AK410" s="2450"/>
      <c r="AL410" s="2450"/>
      <c r="AM410" s="2450"/>
      <c r="AN410" s="2450"/>
      <c r="AO410" s="2450"/>
      <c r="AP410" s="2450"/>
      <c r="AQ410" s="2450"/>
      <c r="AR410" s="2450"/>
      <c r="AS410" s="2450"/>
      <c r="AT410" s="2451"/>
      <c r="AU410" s="2449"/>
      <c r="AV410" s="2450"/>
      <c r="AW410" s="2450"/>
      <c r="AX410" s="2450"/>
      <c r="AY410" s="2450"/>
      <c r="AZ410" s="2450"/>
      <c r="BA410" s="2450"/>
      <c r="BB410" s="2451"/>
      <c r="BC410" s="2449"/>
      <c r="BD410" s="2450"/>
      <c r="BE410" s="2450"/>
      <c r="BF410" s="2450"/>
      <c r="BG410" s="2450"/>
      <c r="BH410" s="2450"/>
      <c r="BI410" s="2450"/>
      <c r="BJ410" s="2450"/>
      <c r="BK410" s="2450"/>
      <c r="BL410" s="2450"/>
      <c r="BM410" s="2450"/>
      <c r="BN410" s="2451"/>
      <c r="BO410" s="2449"/>
      <c r="BP410" s="2450"/>
      <c r="BQ410" s="2450"/>
      <c r="BR410" s="2450"/>
      <c r="BS410" s="2450"/>
      <c r="BT410" s="2450"/>
      <c r="BU410" s="2450"/>
      <c r="BV410" s="2450"/>
      <c r="BW410" s="2450"/>
      <c r="BX410" s="2450"/>
      <c r="BY410" s="2450"/>
      <c r="BZ410" s="2450"/>
      <c r="CA410" s="2450"/>
      <c r="CB410" s="2451"/>
      <c r="CC410" s="2648"/>
      <c r="CD410" s="2649"/>
      <c r="CE410" s="2649"/>
      <c r="CF410" s="2649"/>
      <c r="CG410" s="2649"/>
      <c r="CH410" s="2649"/>
      <c r="CI410" s="2649"/>
      <c r="CJ410" s="2649"/>
      <c r="CK410" s="2649"/>
      <c r="CL410" s="2649"/>
      <c r="CM410" s="2649"/>
      <c r="CN410" s="2650"/>
      <c r="CO410" s="520"/>
      <c r="CP410" s="498"/>
      <c r="CQ410" s="498"/>
      <c r="CR410" s="498"/>
      <c r="CS410" s="520"/>
      <c r="CT410" s="498"/>
      <c r="CU410" s="498"/>
      <c r="CV410" s="497"/>
      <c r="CW410" s="520"/>
      <c r="CX410" s="498"/>
      <c r="CY410" s="498"/>
      <c r="CZ410" s="497"/>
      <c r="DA410" s="520"/>
      <c r="DB410" s="498"/>
      <c r="DC410" s="498"/>
      <c r="DD410" s="497"/>
      <c r="DE410" s="520"/>
      <c r="DF410" s="498"/>
      <c r="DG410" s="498"/>
      <c r="DH410" s="497"/>
      <c r="DI410" s="520"/>
      <c r="DJ410" s="498"/>
      <c r="DK410" s="498"/>
      <c r="DL410" s="497"/>
      <c r="DM410" s="520"/>
      <c r="DN410" s="498"/>
      <c r="DO410" s="498"/>
      <c r="DP410" s="497"/>
      <c r="DQ410" s="2449"/>
      <c r="DR410" s="2450"/>
      <c r="DS410" s="2450"/>
      <c r="DT410" s="2450"/>
      <c r="DU410" s="2450"/>
      <c r="DV410" s="2450"/>
      <c r="DW410" s="2450"/>
      <c r="DX410" s="2451"/>
      <c r="DY410" s="482"/>
    </row>
    <row r="411" spans="3:129" ht="6.75" customHeight="1">
      <c r="C411" s="2449"/>
      <c r="D411" s="2450"/>
      <c r="E411" s="2450"/>
      <c r="F411" s="2450"/>
      <c r="G411" s="2450"/>
      <c r="H411" s="2450"/>
      <c r="I411" s="2450"/>
      <c r="J411" s="2450"/>
      <c r="K411" s="2450"/>
      <c r="L411" s="2450"/>
      <c r="M411" s="2450"/>
      <c r="N411" s="2450"/>
      <c r="O411" s="2450"/>
      <c r="P411" s="2450"/>
      <c r="Q411" s="2450"/>
      <c r="R411" s="2450"/>
      <c r="S411" s="2450"/>
      <c r="T411" s="2450"/>
      <c r="U411" s="2450"/>
      <c r="V411" s="2450"/>
      <c r="W411" s="2450"/>
      <c r="X411" s="2450"/>
      <c r="Y411" s="2450"/>
      <c r="Z411" s="2450"/>
      <c r="AA411" s="2450"/>
      <c r="AB411" s="2450"/>
      <c r="AC411" s="2450"/>
      <c r="AD411" s="2451"/>
      <c r="AE411" s="2449"/>
      <c r="AF411" s="2450"/>
      <c r="AG411" s="2450"/>
      <c r="AH411" s="2450"/>
      <c r="AI411" s="2450"/>
      <c r="AJ411" s="2450"/>
      <c r="AK411" s="2450"/>
      <c r="AL411" s="2450"/>
      <c r="AM411" s="2450"/>
      <c r="AN411" s="2450"/>
      <c r="AO411" s="2450"/>
      <c r="AP411" s="2450"/>
      <c r="AQ411" s="2450"/>
      <c r="AR411" s="2450"/>
      <c r="AS411" s="2450"/>
      <c r="AT411" s="2451"/>
      <c r="AU411" s="2449"/>
      <c r="AV411" s="2450"/>
      <c r="AW411" s="2450"/>
      <c r="AX411" s="2450"/>
      <c r="AY411" s="2450"/>
      <c r="AZ411" s="2450"/>
      <c r="BA411" s="2450"/>
      <c r="BB411" s="2451"/>
      <c r="BC411" s="2449"/>
      <c r="BD411" s="2450"/>
      <c r="BE411" s="2450"/>
      <c r="BF411" s="2450"/>
      <c r="BG411" s="2450"/>
      <c r="BH411" s="2450"/>
      <c r="BI411" s="2450"/>
      <c r="BJ411" s="2450"/>
      <c r="BK411" s="2450"/>
      <c r="BL411" s="2450"/>
      <c r="BM411" s="2450"/>
      <c r="BN411" s="2451"/>
      <c r="BO411" s="2449"/>
      <c r="BP411" s="2450"/>
      <c r="BQ411" s="2450"/>
      <c r="BR411" s="2450"/>
      <c r="BS411" s="2450"/>
      <c r="BT411" s="2450"/>
      <c r="BU411" s="2450"/>
      <c r="BV411" s="2450"/>
      <c r="BW411" s="2450"/>
      <c r="BX411" s="2450"/>
      <c r="BY411" s="2450"/>
      <c r="BZ411" s="2450"/>
      <c r="CA411" s="2450"/>
      <c r="CB411" s="2451"/>
      <c r="CC411" s="2648"/>
      <c r="CD411" s="2649"/>
      <c r="CE411" s="2649"/>
      <c r="CF411" s="2649"/>
      <c r="CG411" s="2649"/>
      <c r="CH411" s="2649"/>
      <c r="CI411" s="2649"/>
      <c r="CJ411" s="2649"/>
      <c r="CK411" s="2649"/>
      <c r="CL411" s="2649"/>
      <c r="CM411" s="2649"/>
      <c r="CN411" s="2650"/>
      <c r="CO411" s="481"/>
      <c r="CP411" s="482"/>
      <c r="CQ411" s="482"/>
      <c r="CR411" s="482"/>
      <c r="CS411" s="481"/>
      <c r="CT411" s="482"/>
      <c r="CU411" s="482"/>
      <c r="CV411" s="483"/>
      <c r="CW411" s="481"/>
      <c r="CX411" s="482"/>
      <c r="CY411" s="482"/>
      <c r="CZ411" s="483"/>
      <c r="DA411" s="481"/>
      <c r="DB411" s="482"/>
      <c r="DC411" s="482"/>
      <c r="DD411" s="483"/>
      <c r="DE411" s="481"/>
      <c r="DF411" s="482"/>
      <c r="DG411" s="482"/>
      <c r="DH411" s="483"/>
      <c r="DI411" s="481"/>
      <c r="DJ411" s="482"/>
      <c r="DK411" s="482"/>
      <c r="DL411" s="483"/>
      <c r="DM411" s="481"/>
      <c r="DN411" s="482"/>
      <c r="DO411" s="482"/>
      <c r="DP411" s="483"/>
      <c r="DQ411" s="2449"/>
      <c r="DR411" s="2450"/>
      <c r="DS411" s="2450"/>
      <c r="DT411" s="2450"/>
      <c r="DU411" s="2450"/>
      <c r="DV411" s="2450"/>
      <c r="DW411" s="2450"/>
      <c r="DX411" s="2451"/>
      <c r="DY411" s="482"/>
    </row>
    <row r="412" spans="3:129" ht="6.75" customHeight="1">
      <c r="C412" s="2449"/>
      <c r="D412" s="2450"/>
      <c r="E412" s="2450"/>
      <c r="F412" s="2450"/>
      <c r="G412" s="2450"/>
      <c r="H412" s="2450"/>
      <c r="I412" s="2450"/>
      <c r="J412" s="2450"/>
      <c r="K412" s="2450"/>
      <c r="L412" s="2450"/>
      <c r="M412" s="2450"/>
      <c r="N412" s="2450"/>
      <c r="O412" s="2450"/>
      <c r="P412" s="2450"/>
      <c r="Q412" s="2450"/>
      <c r="R412" s="2450"/>
      <c r="S412" s="2450"/>
      <c r="T412" s="2450"/>
      <c r="U412" s="2450"/>
      <c r="V412" s="2450"/>
      <c r="W412" s="2450"/>
      <c r="X412" s="2450"/>
      <c r="Y412" s="2450"/>
      <c r="Z412" s="2450"/>
      <c r="AA412" s="2450"/>
      <c r="AB412" s="2450"/>
      <c r="AC412" s="2450"/>
      <c r="AD412" s="2451"/>
      <c r="AE412" s="2449"/>
      <c r="AF412" s="2450"/>
      <c r="AG412" s="2450"/>
      <c r="AH412" s="2450"/>
      <c r="AI412" s="2450"/>
      <c r="AJ412" s="2450"/>
      <c r="AK412" s="2450"/>
      <c r="AL412" s="2450"/>
      <c r="AM412" s="2450"/>
      <c r="AN412" s="2450"/>
      <c r="AO412" s="2450"/>
      <c r="AP412" s="2450"/>
      <c r="AQ412" s="2450"/>
      <c r="AR412" s="2450"/>
      <c r="AS412" s="2450"/>
      <c r="AT412" s="2451"/>
      <c r="AU412" s="2449"/>
      <c r="AV412" s="2450"/>
      <c r="AW412" s="2450"/>
      <c r="AX412" s="2450"/>
      <c r="AY412" s="2450"/>
      <c r="AZ412" s="2450"/>
      <c r="BA412" s="2450"/>
      <c r="BB412" s="2451"/>
      <c r="BC412" s="2449"/>
      <c r="BD412" s="2450"/>
      <c r="BE412" s="2450"/>
      <c r="BF412" s="2450"/>
      <c r="BG412" s="2450"/>
      <c r="BH412" s="2450"/>
      <c r="BI412" s="2450"/>
      <c r="BJ412" s="2450"/>
      <c r="BK412" s="2450"/>
      <c r="BL412" s="2450"/>
      <c r="BM412" s="2450"/>
      <c r="BN412" s="2451"/>
      <c r="BO412" s="2449"/>
      <c r="BP412" s="2450"/>
      <c r="BQ412" s="2450"/>
      <c r="BR412" s="2450"/>
      <c r="BS412" s="2450"/>
      <c r="BT412" s="2450"/>
      <c r="BU412" s="2450"/>
      <c r="BV412" s="2450"/>
      <c r="BW412" s="2450"/>
      <c r="BX412" s="2450"/>
      <c r="BY412" s="2450"/>
      <c r="BZ412" s="2450"/>
      <c r="CA412" s="2450"/>
      <c r="CB412" s="2451"/>
      <c r="CC412" s="2648"/>
      <c r="CD412" s="2649"/>
      <c r="CE412" s="2649"/>
      <c r="CF412" s="2649"/>
      <c r="CG412" s="2649"/>
      <c r="CH412" s="2649"/>
      <c r="CI412" s="2649"/>
      <c r="CJ412" s="2649"/>
      <c r="CK412" s="2649"/>
      <c r="CL412" s="2649"/>
      <c r="CM412" s="2649"/>
      <c r="CN412" s="2650"/>
      <c r="CO412" s="481"/>
      <c r="CP412" s="482"/>
      <c r="CQ412" s="482"/>
      <c r="CR412" s="482"/>
      <c r="CS412" s="481"/>
      <c r="CT412" s="482"/>
      <c r="CU412" s="482"/>
      <c r="CV412" s="483"/>
      <c r="CW412" s="481"/>
      <c r="CX412" s="482"/>
      <c r="CY412" s="482"/>
      <c r="CZ412" s="483"/>
      <c r="DA412" s="481"/>
      <c r="DB412" s="482"/>
      <c r="DC412" s="482"/>
      <c r="DD412" s="483"/>
      <c r="DE412" s="481"/>
      <c r="DF412" s="482"/>
      <c r="DG412" s="482"/>
      <c r="DH412" s="483"/>
      <c r="DI412" s="481"/>
      <c r="DJ412" s="482"/>
      <c r="DK412" s="482"/>
      <c r="DL412" s="483"/>
      <c r="DM412" s="481"/>
      <c r="DN412" s="482"/>
      <c r="DO412" s="482"/>
      <c r="DP412" s="483"/>
      <c r="DQ412" s="2449"/>
      <c r="DR412" s="2450"/>
      <c r="DS412" s="2450"/>
      <c r="DT412" s="2450"/>
      <c r="DU412" s="2450"/>
      <c r="DV412" s="2450"/>
      <c r="DW412" s="2450"/>
      <c r="DX412" s="2451"/>
      <c r="DY412" s="482"/>
    </row>
    <row r="413" spans="3:129" ht="6.75" customHeight="1">
      <c r="C413" s="2452"/>
      <c r="D413" s="2453"/>
      <c r="E413" s="2453"/>
      <c r="F413" s="2453"/>
      <c r="G413" s="2453"/>
      <c r="H413" s="2453"/>
      <c r="I413" s="2453"/>
      <c r="J413" s="2453"/>
      <c r="K413" s="2453"/>
      <c r="L413" s="2453"/>
      <c r="M413" s="2453"/>
      <c r="N413" s="2453"/>
      <c r="O413" s="2453"/>
      <c r="P413" s="2453"/>
      <c r="Q413" s="2453"/>
      <c r="R413" s="2453"/>
      <c r="S413" s="2453"/>
      <c r="T413" s="2453"/>
      <c r="U413" s="2453"/>
      <c r="V413" s="2453"/>
      <c r="W413" s="2453"/>
      <c r="X413" s="2453"/>
      <c r="Y413" s="2453"/>
      <c r="Z413" s="2453"/>
      <c r="AA413" s="2453"/>
      <c r="AB413" s="2453"/>
      <c r="AC413" s="2453"/>
      <c r="AD413" s="2454"/>
      <c r="AE413" s="2452"/>
      <c r="AF413" s="2453"/>
      <c r="AG413" s="2453"/>
      <c r="AH413" s="2453"/>
      <c r="AI413" s="2453"/>
      <c r="AJ413" s="2453"/>
      <c r="AK413" s="2453"/>
      <c r="AL413" s="2453"/>
      <c r="AM413" s="2453"/>
      <c r="AN413" s="2453"/>
      <c r="AO413" s="2453"/>
      <c r="AP413" s="2453"/>
      <c r="AQ413" s="2453"/>
      <c r="AR413" s="2453"/>
      <c r="AS413" s="2453"/>
      <c r="AT413" s="2454"/>
      <c r="AU413" s="2452"/>
      <c r="AV413" s="2453"/>
      <c r="AW413" s="2453"/>
      <c r="AX413" s="2453"/>
      <c r="AY413" s="2453"/>
      <c r="AZ413" s="2453"/>
      <c r="BA413" s="2453"/>
      <c r="BB413" s="2454"/>
      <c r="BC413" s="2452"/>
      <c r="BD413" s="2453"/>
      <c r="BE413" s="2453"/>
      <c r="BF413" s="2453"/>
      <c r="BG413" s="2453"/>
      <c r="BH413" s="2453"/>
      <c r="BI413" s="2453"/>
      <c r="BJ413" s="2453"/>
      <c r="BK413" s="2453"/>
      <c r="BL413" s="2453"/>
      <c r="BM413" s="2453"/>
      <c r="BN413" s="2454"/>
      <c r="BO413" s="2452"/>
      <c r="BP413" s="2453"/>
      <c r="BQ413" s="2453"/>
      <c r="BR413" s="2453"/>
      <c r="BS413" s="2453"/>
      <c r="BT413" s="2453"/>
      <c r="BU413" s="2453"/>
      <c r="BV413" s="2453"/>
      <c r="BW413" s="2453"/>
      <c r="BX413" s="2453"/>
      <c r="BY413" s="2453"/>
      <c r="BZ413" s="2453"/>
      <c r="CA413" s="2453"/>
      <c r="CB413" s="2454"/>
      <c r="CC413" s="2651"/>
      <c r="CD413" s="2652"/>
      <c r="CE413" s="2652"/>
      <c r="CF413" s="2652"/>
      <c r="CG413" s="2652"/>
      <c r="CH413" s="2652"/>
      <c r="CI413" s="2652"/>
      <c r="CJ413" s="2652"/>
      <c r="CK413" s="2652"/>
      <c r="CL413" s="2652"/>
      <c r="CM413" s="2652"/>
      <c r="CN413" s="2653"/>
      <c r="CO413" s="517"/>
      <c r="CP413" s="486"/>
      <c r="CQ413" s="486"/>
      <c r="CR413" s="486"/>
      <c r="CS413" s="517"/>
      <c r="CT413" s="486"/>
      <c r="CU413" s="486"/>
      <c r="CV413" s="487"/>
      <c r="CW413" s="517"/>
      <c r="CX413" s="486"/>
      <c r="CY413" s="486"/>
      <c r="CZ413" s="487"/>
      <c r="DA413" s="517"/>
      <c r="DB413" s="486"/>
      <c r="DC413" s="486"/>
      <c r="DD413" s="487"/>
      <c r="DE413" s="517"/>
      <c r="DF413" s="486"/>
      <c r="DG413" s="486"/>
      <c r="DH413" s="487"/>
      <c r="DI413" s="517"/>
      <c r="DJ413" s="486"/>
      <c r="DK413" s="486"/>
      <c r="DL413" s="487"/>
      <c r="DM413" s="517"/>
      <c r="DN413" s="486"/>
      <c r="DO413" s="486"/>
      <c r="DP413" s="487"/>
      <c r="DQ413" s="2452"/>
      <c r="DR413" s="2453"/>
      <c r="DS413" s="2453"/>
      <c r="DT413" s="2453"/>
      <c r="DU413" s="2453"/>
      <c r="DV413" s="2453"/>
      <c r="DW413" s="2453"/>
      <c r="DX413" s="2454"/>
      <c r="DY413" s="482"/>
    </row>
    <row r="414" spans="3:129" ht="6.75" customHeight="1">
      <c r="C414" s="2446"/>
      <c r="D414" s="2447"/>
      <c r="E414" s="2447"/>
      <c r="F414" s="2447"/>
      <c r="G414" s="2447"/>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8"/>
      <c r="AE414" s="2446"/>
      <c r="AF414" s="2447"/>
      <c r="AG414" s="2447"/>
      <c r="AH414" s="2447"/>
      <c r="AI414" s="2447"/>
      <c r="AJ414" s="2447"/>
      <c r="AK414" s="2447"/>
      <c r="AL414" s="2447"/>
      <c r="AM414" s="2447"/>
      <c r="AN414" s="2447"/>
      <c r="AO414" s="2447"/>
      <c r="AP414" s="2447"/>
      <c r="AQ414" s="2447"/>
      <c r="AR414" s="2447"/>
      <c r="AS414" s="2447"/>
      <c r="AT414" s="2448"/>
      <c r="AU414" s="2446"/>
      <c r="AV414" s="2447"/>
      <c r="AW414" s="2447"/>
      <c r="AX414" s="2447"/>
      <c r="AY414" s="2447"/>
      <c r="AZ414" s="2447"/>
      <c r="BA414" s="2447"/>
      <c r="BB414" s="2448"/>
      <c r="BC414" s="2446"/>
      <c r="BD414" s="2447"/>
      <c r="BE414" s="2447"/>
      <c r="BF414" s="2447"/>
      <c r="BG414" s="2447"/>
      <c r="BH414" s="2447"/>
      <c r="BI414" s="2447"/>
      <c r="BJ414" s="2447"/>
      <c r="BK414" s="2447"/>
      <c r="BL414" s="2447"/>
      <c r="BM414" s="2447"/>
      <c r="BN414" s="2448"/>
      <c r="BO414" s="2446"/>
      <c r="BP414" s="2447"/>
      <c r="BQ414" s="2447"/>
      <c r="BR414" s="2447"/>
      <c r="BS414" s="2447"/>
      <c r="BT414" s="2447"/>
      <c r="BU414" s="2447"/>
      <c r="BV414" s="2447"/>
      <c r="BW414" s="2447"/>
      <c r="BX414" s="2447"/>
      <c r="BY414" s="2447"/>
      <c r="BZ414" s="2447"/>
      <c r="CA414" s="2447"/>
      <c r="CB414" s="2448"/>
      <c r="CC414" s="2645"/>
      <c r="CD414" s="2646"/>
      <c r="CE414" s="2646"/>
      <c r="CF414" s="2646"/>
      <c r="CG414" s="2646"/>
      <c r="CH414" s="2646"/>
      <c r="CI414" s="2646"/>
      <c r="CJ414" s="2646"/>
      <c r="CK414" s="2646"/>
      <c r="CL414" s="2646"/>
      <c r="CM414" s="2646"/>
      <c r="CN414" s="2647"/>
      <c r="CO414" s="478"/>
      <c r="CP414" s="479"/>
      <c r="CQ414" s="479"/>
      <c r="CR414" s="479"/>
      <c r="CS414" s="478"/>
      <c r="CT414" s="479"/>
      <c r="CU414" s="479"/>
      <c r="CV414" s="480"/>
      <c r="CW414" s="478"/>
      <c r="CX414" s="479"/>
      <c r="CY414" s="479"/>
      <c r="CZ414" s="480"/>
      <c r="DA414" s="478"/>
      <c r="DB414" s="479"/>
      <c r="DC414" s="479"/>
      <c r="DD414" s="480"/>
      <c r="DE414" s="478"/>
      <c r="DF414" s="479"/>
      <c r="DG414" s="479"/>
      <c r="DH414" s="480"/>
      <c r="DI414" s="478"/>
      <c r="DJ414" s="479"/>
      <c r="DK414" s="479"/>
      <c r="DL414" s="480"/>
      <c r="DM414" s="478"/>
      <c r="DN414" s="479"/>
      <c r="DO414" s="479"/>
      <c r="DP414" s="480"/>
      <c r="DQ414" s="2446"/>
      <c r="DR414" s="2447"/>
      <c r="DS414" s="2447"/>
      <c r="DT414" s="2447"/>
      <c r="DU414" s="2447"/>
      <c r="DV414" s="2447"/>
      <c r="DW414" s="2447"/>
      <c r="DX414" s="2448"/>
      <c r="DY414" s="482"/>
    </row>
    <row r="415" spans="3:129" ht="6.75" customHeight="1">
      <c r="C415" s="2449"/>
      <c r="D415" s="2450"/>
      <c r="E415" s="2450"/>
      <c r="F415" s="2450"/>
      <c r="G415" s="2450"/>
      <c r="H415" s="2450"/>
      <c r="I415" s="2450"/>
      <c r="J415" s="2450"/>
      <c r="K415" s="2450"/>
      <c r="L415" s="2450"/>
      <c r="M415" s="2450"/>
      <c r="N415" s="2450"/>
      <c r="O415" s="2450"/>
      <c r="P415" s="2450"/>
      <c r="Q415" s="2450"/>
      <c r="R415" s="2450"/>
      <c r="S415" s="2450"/>
      <c r="T415" s="2450"/>
      <c r="U415" s="2450"/>
      <c r="V415" s="2450"/>
      <c r="W415" s="2450"/>
      <c r="X415" s="2450"/>
      <c r="Y415" s="2450"/>
      <c r="Z415" s="2450"/>
      <c r="AA415" s="2450"/>
      <c r="AB415" s="2450"/>
      <c r="AC415" s="2450"/>
      <c r="AD415" s="2451"/>
      <c r="AE415" s="2449"/>
      <c r="AF415" s="2450"/>
      <c r="AG415" s="2450"/>
      <c r="AH415" s="2450"/>
      <c r="AI415" s="2450"/>
      <c r="AJ415" s="2450"/>
      <c r="AK415" s="2450"/>
      <c r="AL415" s="2450"/>
      <c r="AM415" s="2450"/>
      <c r="AN415" s="2450"/>
      <c r="AO415" s="2450"/>
      <c r="AP415" s="2450"/>
      <c r="AQ415" s="2450"/>
      <c r="AR415" s="2450"/>
      <c r="AS415" s="2450"/>
      <c r="AT415" s="2451"/>
      <c r="AU415" s="2449"/>
      <c r="AV415" s="2450"/>
      <c r="AW415" s="2450"/>
      <c r="AX415" s="2450"/>
      <c r="AY415" s="2450"/>
      <c r="AZ415" s="2450"/>
      <c r="BA415" s="2450"/>
      <c r="BB415" s="2451"/>
      <c r="BC415" s="2449"/>
      <c r="BD415" s="2450"/>
      <c r="BE415" s="2450"/>
      <c r="BF415" s="2450"/>
      <c r="BG415" s="2450"/>
      <c r="BH415" s="2450"/>
      <c r="BI415" s="2450"/>
      <c r="BJ415" s="2450"/>
      <c r="BK415" s="2450"/>
      <c r="BL415" s="2450"/>
      <c r="BM415" s="2450"/>
      <c r="BN415" s="2451"/>
      <c r="BO415" s="2449"/>
      <c r="BP415" s="2450"/>
      <c r="BQ415" s="2450"/>
      <c r="BR415" s="2450"/>
      <c r="BS415" s="2450"/>
      <c r="BT415" s="2450"/>
      <c r="BU415" s="2450"/>
      <c r="BV415" s="2450"/>
      <c r="BW415" s="2450"/>
      <c r="BX415" s="2450"/>
      <c r="BY415" s="2450"/>
      <c r="BZ415" s="2450"/>
      <c r="CA415" s="2450"/>
      <c r="CB415" s="2451"/>
      <c r="CC415" s="2648"/>
      <c r="CD415" s="2649"/>
      <c r="CE415" s="2649"/>
      <c r="CF415" s="2649"/>
      <c r="CG415" s="2649"/>
      <c r="CH415" s="2649"/>
      <c r="CI415" s="2649"/>
      <c r="CJ415" s="2649"/>
      <c r="CK415" s="2649"/>
      <c r="CL415" s="2649"/>
      <c r="CM415" s="2649"/>
      <c r="CN415" s="2650"/>
      <c r="CO415" s="481"/>
      <c r="CP415" s="482"/>
      <c r="CQ415" s="482"/>
      <c r="CR415" s="482"/>
      <c r="CS415" s="481"/>
      <c r="CT415" s="482"/>
      <c r="CU415" s="482"/>
      <c r="CV415" s="483"/>
      <c r="CW415" s="481"/>
      <c r="CX415" s="482"/>
      <c r="CY415" s="482"/>
      <c r="CZ415" s="483"/>
      <c r="DA415" s="481"/>
      <c r="DB415" s="482"/>
      <c r="DC415" s="482"/>
      <c r="DD415" s="483"/>
      <c r="DE415" s="481"/>
      <c r="DF415" s="482"/>
      <c r="DG415" s="482"/>
      <c r="DH415" s="483"/>
      <c r="DI415" s="481"/>
      <c r="DJ415" s="482"/>
      <c r="DK415" s="482"/>
      <c r="DL415" s="483"/>
      <c r="DM415" s="481"/>
      <c r="DN415" s="482"/>
      <c r="DO415" s="482"/>
      <c r="DP415" s="483"/>
      <c r="DQ415" s="2449"/>
      <c r="DR415" s="2450"/>
      <c r="DS415" s="2450"/>
      <c r="DT415" s="2450"/>
      <c r="DU415" s="2450"/>
      <c r="DV415" s="2450"/>
      <c r="DW415" s="2450"/>
      <c r="DX415" s="2451"/>
      <c r="DY415" s="482"/>
    </row>
    <row r="416" spans="3:129" ht="6.75" customHeight="1">
      <c r="C416" s="2449"/>
      <c r="D416" s="2450"/>
      <c r="E416" s="2450"/>
      <c r="F416" s="2450"/>
      <c r="G416" s="2450"/>
      <c r="H416" s="2450"/>
      <c r="I416" s="2450"/>
      <c r="J416" s="2450"/>
      <c r="K416" s="2450"/>
      <c r="L416" s="2450"/>
      <c r="M416" s="2450"/>
      <c r="N416" s="2450"/>
      <c r="O416" s="2450"/>
      <c r="P416" s="2450"/>
      <c r="Q416" s="2450"/>
      <c r="R416" s="2450"/>
      <c r="S416" s="2450"/>
      <c r="T416" s="2450"/>
      <c r="U416" s="2450"/>
      <c r="V416" s="2450"/>
      <c r="W416" s="2450"/>
      <c r="X416" s="2450"/>
      <c r="Y416" s="2450"/>
      <c r="Z416" s="2450"/>
      <c r="AA416" s="2450"/>
      <c r="AB416" s="2450"/>
      <c r="AC416" s="2450"/>
      <c r="AD416" s="2451"/>
      <c r="AE416" s="2449"/>
      <c r="AF416" s="2450"/>
      <c r="AG416" s="2450"/>
      <c r="AH416" s="2450"/>
      <c r="AI416" s="2450"/>
      <c r="AJ416" s="2450"/>
      <c r="AK416" s="2450"/>
      <c r="AL416" s="2450"/>
      <c r="AM416" s="2450"/>
      <c r="AN416" s="2450"/>
      <c r="AO416" s="2450"/>
      <c r="AP416" s="2450"/>
      <c r="AQ416" s="2450"/>
      <c r="AR416" s="2450"/>
      <c r="AS416" s="2450"/>
      <c r="AT416" s="2451"/>
      <c r="AU416" s="2449"/>
      <c r="AV416" s="2450"/>
      <c r="AW416" s="2450"/>
      <c r="AX416" s="2450"/>
      <c r="AY416" s="2450"/>
      <c r="AZ416" s="2450"/>
      <c r="BA416" s="2450"/>
      <c r="BB416" s="2451"/>
      <c r="BC416" s="2449"/>
      <c r="BD416" s="2450"/>
      <c r="BE416" s="2450"/>
      <c r="BF416" s="2450"/>
      <c r="BG416" s="2450"/>
      <c r="BH416" s="2450"/>
      <c r="BI416" s="2450"/>
      <c r="BJ416" s="2450"/>
      <c r="BK416" s="2450"/>
      <c r="BL416" s="2450"/>
      <c r="BM416" s="2450"/>
      <c r="BN416" s="2451"/>
      <c r="BO416" s="2449"/>
      <c r="BP416" s="2450"/>
      <c r="BQ416" s="2450"/>
      <c r="BR416" s="2450"/>
      <c r="BS416" s="2450"/>
      <c r="BT416" s="2450"/>
      <c r="BU416" s="2450"/>
      <c r="BV416" s="2450"/>
      <c r="BW416" s="2450"/>
      <c r="BX416" s="2450"/>
      <c r="BY416" s="2450"/>
      <c r="BZ416" s="2450"/>
      <c r="CA416" s="2450"/>
      <c r="CB416" s="2451"/>
      <c r="CC416" s="2648"/>
      <c r="CD416" s="2649"/>
      <c r="CE416" s="2649"/>
      <c r="CF416" s="2649"/>
      <c r="CG416" s="2649"/>
      <c r="CH416" s="2649"/>
      <c r="CI416" s="2649"/>
      <c r="CJ416" s="2649"/>
      <c r="CK416" s="2649"/>
      <c r="CL416" s="2649"/>
      <c r="CM416" s="2649"/>
      <c r="CN416" s="2650"/>
      <c r="CO416" s="519"/>
      <c r="CP416" s="492"/>
      <c r="CQ416" s="492"/>
      <c r="CR416" s="492"/>
      <c r="CS416" s="519"/>
      <c r="CT416" s="492"/>
      <c r="CU416" s="492"/>
      <c r="CV416" s="493"/>
      <c r="CW416" s="519"/>
      <c r="CX416" s="492"/>
      <c r="CY416" s="492"/>
      <c r="CZ416" s="493"/>
      <c r="DA416" s="519"/>
      <c r="DB416" s="492"/>
      <c r="DC416" s="492"/>
      <c r="DD416" s="493"/>
      <c r="DE416" s="519"/>
      <c r="DF416" s="492"/>
      <c r="DG416" s="492"/>
      <c r="DH416" s="493"/>
      <c r="DI416" s="519"/>
      <c r="DJ416" s="492"/>
      <c r="DK416" s="492"/>
      <c r="DL416" s="493"/>
      <c r="DM416" s="519"/>
      <c r="DN416" s="492"/>
      <c r="DO416" s="492"/>
      <c r="DP416" s="493"/>
      <c r="DQ416" s="2449"/>
      <c r="DR416" s="2450"/>
      <c r="DS416" s="2450"/>
      <c r="DT416" s="2450"/>
      <c r="DU416" s="2450"/>
      <c r="DV416" s="2450"/>
      <c r="DW416" s="2450"/>
      <c r="DX416" s="2451"/>
      <c r="DY416" s="482"/>
    </row>
    <row r="417" spans="3:129" ht="6.75" customHeight="1">
      <c r="C417" s="2449"/>
      <c r="D417" s="2450"/>
      <c r="E417" s="2450"/>
      <c r="F417" s="2450"/>
      <c r="G417" s="2450"/>
      <c r="H417" s="2450"/>
      <c r="I417" s="2450"/>
      <c r="J417" s="2450"/>
      <c r="K417" s="2450"/>
      <c r="L417" s="2450"/>
      <c r="M417" s="2450"/>
      <c r="N417" s="2450"/>
      <c r="O417" s="2450"/>
      <c r="P417" s="2450"/>
      <c r="Q417" s="2450"/>
      <c r="R417" s="2450"/>
      <c r="S417" s="2450"/>
      <c r="T417" s="2450"/>
      <c r="U417" s="2450"/>
      <c r="V417" s="2450"/>
      <c r="W417" s="2450"/>
      <c r="X417" s="2450"/>
      <c r="Y417" s="2450"/>
      <c r="Z417" s="2450"/>
      <c r="AA417" s="2450"/>
      <c r="AB417" s="2450"/>
      <c r="AC417" s="2450"/>
      <c r="AD417" s="2451"/>
      <c r="AE417" s="2449"/>
      <c r="AF417" s="2450"/>
      <c r="AG417" s="2450"/>
      <c r="AH417" s="2450"/>
      <c r="AI417" s="2450"/>
      <c r="AJ417" s="2450"/>
      <c r="AK417" s="2450"/>
      <c r="AL417" s="2450"/>
      <c r="AM417" s="2450"/>
      <c r="AN417" s="2450"/>
      <c r="AO417" s="2450"/>
      <c r="AP417" s="2450"/>
      <c r="AQ417" s="2450"/>
      <c r="AR417" s="2450"/>
      <c r="AS417" s="2450"/>
      <c r="AT417" s="2451"/>
      <c r="AU417" s="2449"/>
      <c r="AV417" s="2450"/>
      <c r="AW417" s="2450"/>
      <c r="AX417" s="2450"/>
      <c r="AY417" s="2450"/>
      <c r="AZ417" s="2450"/>
      <c r="BA417" s="2450"/>
      <c r="BB417" s="2451"/>
      <c r="BC417" s="2449"/>
      <c r="BD417" s="2450"/>
      <c r="BE417" s="2450"/>
      <c r="BF417" s="2450"/>
      <c r="BG417" s="2450"/>
      <c r="BH417" s="2450"/>
      <c r="BI417" s="2450"/>
      <c r="BJ417" s="2450"/>
      <c r="BK417" s="2450"/>
      <c r="BL417" s="2450"/>
      <c r="BM417" s="2450"/>
      <c r="BN417" s="2451"/>
      <c r="BO417" s="2449"/>
      <c r="BP417" s="2450"/>
      <c r="BQ417" s="2450"/>
      <c r="BR417" s="2450"/>
      <c r="BS417" s="2450"/>
      <c r="BT417" s="2450"/>
      <c r="BU417" s="2450"/>
      <c r="BV417" s="2450"/>
      <c r="BW417" s="2450"/>
      <c r="BX417" s="2450"/>
      <c r="BY417" s="2450"/>
      <c r="BZ417" s="2450"/>
      <c r="CA417" s="2450"/>
      <c r="CB417" s="2451"/>
      <c r="CC417" s="2648"/>
      <c r="CD417" s="2649"/>
      <c r="CE417" s="2649"/>
      <c r="CF417" s="2649"/>
      <c r="CG417" s="2649"/>
      <c r="CH417" s="2649"/>
      <c r="CI417" s="2649"/>
      <c r="CJ417" s="2649"/>
      <c r="CK417" s="2649"/>
      <c r="CL417" s="2649"/>
      <c r="CM417" s="2649"/>
      <c r="CN417" s="2650"/>
      <c r="CO417" s="481"/>
      <c r="CP417" s="482"/>
      <c r="CQ417" s="482"/>
      <c r="CR417" s="482"/>
      <c r="CS417" s="481"/>
      <c r="CT417" s="482"/>
      <c r="CU417" s="482"/>
      <c r="CV417" s="483"/>
      <c r="CW417" s="481"/>
      <c r="CX417" s="482"/>
      <c r="CY417" s="482"/>
      <c r="CZ417" s="483"/>
      <c r="DA417" s="481"/>
      <c r="DB417" s="482"/>
      <c r="DC417" s="482"/>
      <c r="DD417" s="483"/>
      <c r="DE417" s="481"/>
      <c r="DF417" s="482"/>
      <c r="DG417" s="482"/>
      <c r="DH417" s="483"/>
      <c r="DI417" s="481"/>
      <c r="DJ417" s="482"/>
      <c r="DK417" s="482"/>
      <c r="DL417" s="483"/>
      <c r="DM417" s="481"/>
      <c r="DN417" s="482"/>
      <c r="DO417" s="482"/>
      <c r="DP417" s="483"/>
      <c r="DQ417" s="2449"/>
      <c r="DR417" s="2450"/>
      <c r="DS417" s="2450"/>
      <c r="DT417" s="2450"/>
      <c r="DU417" s="2450"/>
      <c r="DV417" s="2450"/>
      <c r="DW417" s="2450"/>
      <c r="DX417" s="2451"/>
      <c r="DY417" s="482"/>
    </row>
    <row r="418" spans="3:129" ht="6.75" customHeight="1">
      <c r="C418" s="2449"/>
      <c r="D418" s="2450"/>
      <c r="E418" s="2450"/>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1"/>
      <c r="AE418" s="2449"/>
      <c r="AF418" s="2450"/>
      <c r="AG418" s="2450"/>
      <c r="AH418" s="2450"/>
      <c r="AI418" s="2450"/>
      <c r="AJ418" s="2450"/>
      <c r="AK418" s="2450"/>
      <c r="AL418" s="2450"/>
      <c r="AM418" s="2450"/>
      <c r="AN418" s="2450"/>
      <c r="AO418" s="2450"/>
      <c r="AP418" s="2450"/>
      <c r="AQ418" s="2450"/>
      <c r="AR418" s="2450"/>
      <c r="AS418" s="2450"/>
      <c r="AT418" s="2451"/>
      <c r="AU418" s="2449"/>
      <c r="AV418" s="2450"/>
      <c r="AW418" s="2450"/>
      <c r="AX418" s="2450"/>
      <c r="AY418" s="2450"/>
      <c r="AZ418" s="2450"/>
      <c r="BA418" s="2450"/>
      <c r="BB418" s="2451"/>
      <c r="BC418" s="2449"/>
      <c r="BD418" s="2450"/>
      <c r="BE418" s="2450"/>
      <c r="BF418" s="2450"/>
      <c r="BG418" s="2450"/>
      <c r="BH418" s="2450"/>
      <c r="BI418" s="2450"/>
      <c r="BJ418" s="2450"/>
      <c r="BK418" s="2450"/>
      <c r="BL418" s="2450"/>
      <c r="BM418" s="2450"/>
      <c r="BN418" s="2451"/>
      <c r="BO418" s="2449"/>
      <c r="BP418" s="2450"/>
      <c r="BQ418" s="2450"/>
      <c r="BR418" s="2450"/>
      <c r="BS418" s="2450"/>
      <c r="BT418" s="2450"/>
      <c r="BU418" s="2450"/>
      <c r="BV418" s="2450"/>
      <c r="BW418" s="2450"/>
      <c r="BX418" s="2450"/>
      <c r="BY418" s="2450"/>
      <c r="BZ418" s="2450"/>
      <c r="CA418" s="2450"/>
      <c r="CB418" s="2451"/>
      <c r="CC418" s="2648"/>
      <c r="CD418" s="2649"/>
      <c r="CE418" s="2649"/>
      <c r="CF418" s="2649"/>
      <c r="CG418" s="2649"/>
      <c r="CH418" s="2649"/>
      <c r="CI418" s="2649"/>
      <c r="CJ418" s="2649"/>
      <c r="CK418" s="2649"/>
      <c r="CL418" s="2649"/>
      <c r="CM418" s="2649"/>
      <c r="CN418" s="2650"/>
      <c r="CO418" s="520"/>
      <c r="CP418" s="498"/>
      <c r="CQ418" s="498"/>
      <c r="CR418" s="498"/>
      <c r="CS418" s="520"/>
      <c r="CT418" s="498"/>
      <c r="CU418" s="498"/>
      <c r="CV418" s="497"/>
      <c r="CW418" s="520"/>
      <c r="CX418" s="498"/>
      <c r="CY418" s="498"/>
      <c r="CZ418" s="497"/>
      <c r="DA418" s="520"/>
      <c r="DB418" s="498"/>
      <c r="DC418" s="498"/>
      <c r="DD418" s="497"/>
      <c r="DE418" s="520"/>
      <c r="DF418" s="498"/>
      <c r="DG418" s="498"/>
      <c r="DH418" s="497"/>
      <c r="DI418" s="520"/>
      <c r="DJ418" s="498"/>
      <c r="DK418" s="498"/>
      <c r="DL418" s="497"/>
      <c r="DM418" s="520"/>
      <c r="DN418" s="498"/>
      <c r="DO418" s="498"/>
      <c r="DP418" s="497"/>
      <c r="DQ418" s="2449"/>
      <c r="DR418" s="2450"/>
      <c r="DS418" s="2450"/>
      <c r="DT418" s="2450"/>
      <c r="DU418" s="2450"/>
      <c r="DV418" s="2450"/>
      <c r="DW418" s="2450"/>
      <c r="DX418" s="2451"/>
      <c r="DY418" s="482"/>
    </row>
    <row r="419" spans="3:129" ht="6.75" customHeight="1">
      <c r="C419" s="2449"/>
      <c r="D419" s="2450"/>
      <c r="E419" s="2450"/>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1"/>
      <c r="AE419" s="2449"/>
      <c r="AF419" s="2450"/>
      <c r="AG419" s="2450"/>
      <c r="AH419" s="2450"/>
      <c r="AI419" s="2450"/>
      <c r="AJ419" s="2450"/>
      <c r="AK419" s="2450"/>
      <c r="AL419" s="2450"/>
      <c r="AM419" s="2450"/>
      <c r="AN419" s="2450"/>
      <c r="AO419" s="2450"/>
      <c r="AP419" s="2450"/>
      <c r="AQ419" s="2450"/>
      <c r="AR419" s="2450"/>
      <c r="AS419" s="2450"/>
      <c r="AT419" s="2451"/>
      <c r="AU419" s="2449"/>
      <c r="AV419" s="2450"/>
      <c r="AW419" s="2450"/>
      <c r="AX419" s="2450"/>
      <c r="AY419" s="2450"/>
      <c r="AZ419" s="2450"/>
      <c r="BA419" s="2450"/>
      <c r="BB419" s="2451"/>
      <c r="BC419" s="2449"/>
      <c r="BD419" s="2450"/>
      <c r="BE419" s="2450"/>
      <c r="BF419" s="2450"/>
      <c r="BG419" s="2450"/>
      <c r="BH419" s="2450"/>
      <c r="BI419" s="2450"/>
      <c r="BJ419" s="2450"/>
      <c r="BK419" s="2450"/>
      <c r="BL419" s="2450"/>
      <c r="BM419" s="2450"/>
      <c r="BN419" s="2451"/>
      <c r="BO419" s="2449"/>
      <c r="BP419" s="2450"/>
      <c r="BQ419" s="2450"/>
      <c r="BR419" s="2450"/>
      <c r="BS419" s="2450"/>
      <c r="BT419" s="2450"/>
      <c r="BU419" s="2450"/>
      <c r="BV419" s="2450"/>
      <c r="BW419" s="2450"/>
      <c r="BX419" s="2450"/>
      <c r="BY419" s="2450"/>
      <c r="BZ419" s="2450"/>
      <c r="CA419" s="2450"/>
      <c r="CB419" s="2451"/>
      <c r="CC419" s="2648"/>
      <c r="CD419" s="2649"/>
      <c r="CE419" s="2649"/>
      <c r="CF419" s="2649"/>
      <c r="CG419" s="2649"/>
      <c r="CH419" s="2649"/>
      <c r="CI419" s="2649"/>
      <c r="CJ419" s="2649"/>
      <c r="CK419" s="2649"/>
      <c r="CL419" s="2649"/>
      <c r="CM419" s="2649"/>
      <c r="CN419" s="2650"/>
      <c r="CO419" s="481"/>
      <c r="CP419" s="482"/>
      <c r="CQ419" s="482"/>
      <c r="CR419" s="482"/>
      <c r="CS419" s="481"/>
      <c r="CT419" s="482"/>
      <c r="CU419" s="482"/>
      <c r="CV419" s="483"/>
      <c r="CW419" s="481"/>
      <c r="CX419" s="482"/>
      <c r="CY419" s="482"/>
      <c r="CZ419" s="483"/>
      <c r="DA419" s="481"/>
      <c r="DB419" s="482"/>
      <c r="DC419" s="482"/>
      <c r="DD419" s="483"/>
      <c r="DE419" s="481"/>
      <c r="DF419" s="482"/>
      <c r="DG419" s="482"/>
      <c r="DH419" s="483"/>
      <c r="DI419" s="481"/>
      <c r="DJ419" s="482"/>
      <c r="DK419" s="482"/>
      <c r="DL419" s="483"/>
      <c r="DM419" s="481"/>
      <c r="DN419" s="482"/>
      <c r="DO419" s="482"/>
      <c r="DP419" s="483"/>
      <c r="DQ419" s="2449"/>
      <c r="DR419" s="2450"/>
      <c r="DS419" s="2450"/>
      <c r="DT419" s="2450"/>
      <c r="DU419" s="2450"/>
      <c r="DV419" s="2450"/>
      <c r="DW419" s="2450"/>
      <c r="DX419" s="2451"/>
      <c r="DY419" s="482"/>
    </row>
    <row r="420" spans="3:129" ht="6.75" customHeight="1">
      <c r="C420" s="2449"/>
      <c r="D420" s="2450"/>
      <c r="E420" s="2450"/>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1"/>
      <c r="AE420" s="2449"/>
      <c r="AF420" s="2450"/>
      <c r="AG420" s="2450"/>
      <c r="AH420" s="2450"/>
      <c r="AI420" s="2450"/>
      <c r="AJ420" s="2450"/>
      <c r="AK420" s="2450"/>
      <c r="AL420" s="2450"/>
      <c r="AM420" s="2450"/>
      <c r="AN420" s="2450"/>
      <c r="AO420" s="2450"/>
      <c r="AP420" s="2450"/>
      <c r="AQ420" s="2450"/>
      <c r="AR420" s="2450"/>
      <c r="AS420" s="2450"/>
      <c r="AT420" s="2451"/>
      <c r="AU420" s="2449"/>
      <c r="AV420" s="2450"/>
      <c r="AW420" s="2450"/>
      <c r="AX420" s="2450"/>
      <c r="AY420" s="2450"/>
      <c r="AZ420" s="2450"/>
      <c r="BA420" s="2450"/>
      <c r="BB420" s="2451"/>
      <c r="BC420" s="2449"/>
      <c r="BD420" s="2450"/>
      <c r="BE420" s="2450"/>
      <c r="BF420" s="2450"/>
      <c r="BG420" s="2450"/>
      <c r="BH420" s="2450"/>
      <c r="BI420" s="2450"/>
      <c r="BJ420" s="2450"/>
      <c r="BK420" s="2450"/>
      <c r="BL420" s="2450"/>
      <c r="BM420" s="2450"/>
      <c r="BN420" s="2451"/>
      <c r="BO420" s="2449"/>
      <c r="BP420" s="2450"/>
      <c r="BQ420" s="2450"/>
      <c r="BR420" s="2450"/>
      <c r="BS420" s="2450"/>
      <c r="BT420" s="2450"/>
      <c r="BU420" s="2450"/>
      <c r="BV420" s="2450"/>
      <c r="BW420" s="2450"/>
      <c r="BX420" s="2450"/>
      <c r="BY420" s="2450"/>
      <c r="BZ420" s="2450"/>
      <c r="CA420" s="2450"/>
      <c r="CB420" s="2451"/>
      <c r="CC420" s="2648"/>
      <c r="CD420" s="2649"/>
      <c r="CE420" s="2649"/>
      <c r="CF420" s="2649"/>
      <c r="CG420" s="2649"/>
      <c r="CH420" s="2649"/>
      <c r="CI420" s="2649"/>
      <c r="CJ420" s="2649"/>
      <c r="CK420" s="2649"/>
      <c r="CL420" s="2649"/>
      <c r="CM420" s="2649"/>
      <c r="CN420" s="2650"/>
      <c r="CO420" s="481"/>
      <c r="CP420" s="482"/>
      <c r="CQ420" s="482"/>
      <c r="CR420" s="482"/>
      <c r="CS420" s="481"/>
      <c r="CT420" s="482"/>
      <c r="CU420" s="482"/>
      <c r="CV420" s="483"/>
      <c r="CW420" s="481"/>
      <c r="CX420" s="482"/>
      <c r="CY420" s="482"/>
      <c r="CZ420" s="483"/>
      <c r="DA420" s="481"/>
      <c r="DB420" s="482"/>
      <c r="DC420" s="482"/>
      <c r="DD420" s="483"/>
      <c r="DE420" s="481"/>
      <c r="DF420" s="482"/>
      <c r="DG420" s="482"/>
      <c r="DH420" s="483"/>
      <c r="DI420" s="481"/>
      <c r="DJ420" s="482"/>
      <c r="DK420" s="482"/>
      <c r="DL420" s="483"/>
      <c r="DM420" s="481"/>
      <c r="DN420" s="482"/>
      <c r="DO420" s="482"/>
      <c r="DP420" s="483"/>
      <c r="DQ420" s="2449"/>
      <c r="DR420" s="2450"/>
      <c r="DS420" s="2450"/>
      <c r="DT420" s="2450"/>
      <c r="DU420" s="2450"/>
      <c r="DV420" s="2450"/>
      <c r="DW420" s="2450"/>
      <c r="DX420" s="2451"/>
      <c r="DY420" s="482"/>
    </row>
    <row r="421" spans="3:129" ht="6.75" customHeight="1">
      <c r="C421" s="2452"/>
      <c r="D421" s="2453"/>
      <c r="E421" s="2453"/>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4"/>
      <c r="AE421" s="2452"/>
      <c r="AF421" s="2453"/>
      <c r="AG421" s="2453"/>
      <c r="AH421" s="2453"/>
      <c r="AI421" s="2453"/>
      <c r="AJ421" s="2453"/>
      <c r="AK421" s="2453"/>
      <c r="AL421" s="2453"/>
      <c r="AM421" s="2453"/>
      <c r="AN421" s="2453"/>
      <c r="AO421" s="2453"/>
      <c r="AP421" s="2453"/>
      <c r="AQ421" s="2453"/>
      <c r="AR421" s="2453"/>
      <c r="AS421" s="2453"/>
      <c r="AT421" s="2454"/>
      <c r="AU421" s="2452"/>
      <c r="AV421" s="2453"/>
      <c r="AW421" s="2453"/>
      <c r="AX421" s="2453"/>
      <c r="AY421" s="2453"/>
      <c r="AZ421" s="2453"/>
      <c r="BA421" s="2453"/>
      <c r="BB421" s="2454"/>
      <c r="BC421" s="2452"/>
      <c r="BD421" s="2453"/>
      <c r="BE421" s="2453"/>
      <c r="BF421" s="2453"/>
      <c r="BG421" s="2453"/>
      <c r="BH421" s="2453"/>
      <c r="BI421" s="2453"/>
      <c r="BJ421" s="2453"/>
      <c r="BK421" s="2453"/>
      <c r="BL421" s="2453"/>
      <c r="BM421" s="2453"/>
      <c r="BN421" s="2454"/>
      <c r="BO421" s="2452"/>
      <c r="BP421" s="2453"/>
      <c r="BQ421" s="2453"/>
      <c r="BR421" s="2453"/>
      <c r="BS421" s="2453"/>
      <c r="BT421" s="2453"/>
      <c r="BU421" s="2453"/>
      <c r="BV421" s="2453"/>
      <c r="BW421" s="2453"/>
      <c r="BX421" s="2453"/>
      <c r="BY421" s="2453"/>
      <c r="BZ421" s="2453"/>
      <c r="CA421" s="2453"/>
      <c r="CB421" s="2454"/>
      <c r="CC421" s="2651"/>
      <c r="CD421" s="2652"/>
      <c r="CE421" s="2652"/>
      <c r="CF421" s="2652"/>
      <c r="CG421" s="2652"/>
      <c r="CH421" s="2652"/>
      <c r="CI421" s="2652"/>
      <c r="CJ421" s="2652"/>
      <c r="CK421" s="2652"/>
      <c r="CL421" s="2652"/>
      <c r="CM421" s="2652"/>
      <c r="CN421" s="2653"/>
      <c r="CO421" s="517"/>
      <c r="CP421" s="486"/>
      <c r="CQ421" s="486"/>
      <c r="CR421" s="486"/>
      <c r="CS421" s="517"/>
      <c r="CT421" s="486"/>
      <c r="CU421" s="486"/>
      <c r="CV421" s="487"/>
      <c r="CW421" s="517"/>
      <c r="CX421" s="486"/>
      <c r="CY421" s="486"/>
      <c r="CZ421" s="487"/>
      <c r="DA421" s="517"/>
      <c r="DB421" s="486"/>
      <c r="DC421" s="486"/>
      <c r="DD421" s="487"/>
      <c r="DE421" s="517"/>
      <c r="DF421" s="486"/>
      <c r="DG421" s="486"/>
      <c r="DH421" s="487"/>
      <c r="DI421" s="517"/>
      <c r="DJ421" s="486"/>
      <c r="DK421" s="486"/>
      <c r="DL421" s="487"/>
      <c r="DM421" s="517"/>
      <c r="DN421" s="486"/>
      <c r="DO421" s="486"/>
      <c r="DP421" s="487"/>
      <c r="DQ421" s="2452"/>
      <c r="DR421" s="2453"/>
      <c r="DS421" s="2453"/>
      <c r="DT421" s="2453"/>
      <c r="DU421" s="2453"/>
      <c r="DV421" s="2453"/>
      <c r="DW421" s="2453"/>
      <c r="DX421" s="2454"/>
      <c r="DY421" s="482"/>
    </row>
    <row r="422" spans="3:129" ht="6.75" customHeight="1">
      <c r="C422" s="2446"/>
      <c r="D422" s="2447"/>
      <c r="E422" s="2447"/>
      <c r="F422" s="2447"/>
      <c r="G422" s="2447"/>
      <c r="H422" s="2447"/>
      <c r="I422" s="2447"/>
      <c r="J422" s="2447"/>
      <c r="K422" s="2447"/>
      <c r="L422" s="2447"/>
      <c r="M422" s="2447"/>
      <c r="N422" s="2447"/>
      <c r="O422" s="2447"/>
      <c r="P422" s="2447"/>
      <c r="Q422" s="2447"/>
      <c r="R422" s="2447"/>
      <c r="S422" s="2447"/>
      <c r="T422" s="2447"/>
      <c r="U422" s="2447"/>
      <c r="V422" s="2447"/>
      <c r="W422" s="2447"/>
      <c r="X422" s="2447"/>
      <c r="Y422" s="2447"/>
      <c r="Z422" s="2447"/>
      <c r="AA422" s="2447"/>
      <c r="AB422" s="2447"/>
      <c r="AC422" s="2447"/>
      <c r="AD422" s="2448"/>
      <c r="AE422" s="2446"/>
      <c r="AF422" s="2447"/>
      <c r="AG422" s="2447"/>
      <c r="AH422" s="2447"/>
      <c r="AI422" s="2447"/>
      <c r="AJ422" s="2447"/>
      <c r="AK422" s="2447"/>
      <c r="AL422" s="2447"/>
      <c r="AM422" s="2447"/>
      <c r="AN422" s="2447"/>
      <c r="AO422" s="2447"/>
      <c r="AP422" s="2447"/>
      <c r="AQ422" s="2447"/>
      <c r="AR422" s="2447"/>
      <c r="AS422" s="2447"/>
      <c r="AT422" s="2448"/>
      <c r="AU422" s="2446"/>
      <c r="AV422" s="2447"/>
      <c r="AW422" s="2447"/>
      <c r="AX422" s="2447"/>
      <c r="AY422" s="2447"/>
      <c r="AZ422" s="2447"/>
      <c r="BA422" s="2447"/>
      <c r="BB422" s="2448"/>
      <c r="BC422" s="2446"/>
      <c r="BD422" s="2447"/>
      <c r="BE422" s="2447"/>
      <c r="BF422" s="2447"/>
      <c r="BG422" s="2447"/>
      <c r="BH422" s="2447"/>
      <c r="BI422" s="2447"/>
      <c r="BJ422" s="2447"/>
      <c r="BK422" s="2447"/>
      <c r="BL422" s="2447"/>
      <c r="BM422" s="2447"/>
      <c r="BN422" s="2448"/>
      <c r="BO422" s="2446"/>
      <c r="BP422" s="2447"/>
      <c r="BQ422" s="2447"/>
      <c r="BR422" s="2447"/>
      <c r="BS422" s="2447"/>
      <c r="BT422" s="2447"/>
      <c r="BU422" s="2447"/>
      <c r="BV422" s="2447"/>
      <c r="BW422" s="2447"/>
      <c r="BX422" s="2447"/>
      <c r="BY422" s="2447"/>
      <c r="BZ422" s="2447"/>
      <c r="CA422" s="2447"/>
      <c r="CB422" s="2448"/>
      <c r="CC422" s="2645"/>
      <c r="CD422" s="2646"/>
      <c r="CE422" s="2646"/>
      <c r="CF422" s="2646"/>
      <c r="CG422" s="2646"/>
      <c r="CH422" s="2646"/>
      <c r="CI422" s="2646"/>
      <c r="CJ422" s="2646"/>
      <c r="CK422" s="2646"/>
      <c r="CL422" s="2646"/>
      <c r="CM422" s="2646"/>
      <c r="CN422" s="2647"/>
      <c r="CO422" s="478"/>
      <c r="CP422" s="479"/>
      <c r="CQ422" s="479"/>
      <c r="CR422" s="479"/>
      <c r="CS422" s="478"/>
      <c r="CT422" s="479"/>
      <c r="CU422" s="479"/>
      <c r="CV422" s="480"/>
      <c r="CW422" s="478"/>
      <c r="CX422" s="479"/>
      <c r="CY422" s="479"/>
      <c r="CZ422" s="480"/>
      <c r="DA422" s="478"/>
      <c r="DB422" s="479"/>
      <c r="DC422" s="479"/>
      <c r="DD422" s="480"/>
      <c r="DE422" s="478"/>
      <c r="DF422" s="479"/>
      <c r="DG422" s="479"/>
      <c r="DH422" s="480"/>
      <c r="DI422" s="478"/>
      <c r="DJ422" s="479"/>
      <c r="DK422" s="479"/>
      <c r="DL422" s="480"/>
      <c r="DM422" s="478"/>
      <c r="DN422" s="479"/>
      <c r="DO422" s="479"/>
      <c r="DP422" s="480"/>
      <c r="DQ422" s="2446"/>
      <c r="DR422" s="2447"/>
      <c r="DS422" s="2447"/>
      <c r="DT422" s="2447"/>
      <c r="DU422" s="2447"/>
      <c r="DV422" s="2447"/>
      <c r="DW422" s="2447"/>
      <c r="DX422" s="2448"/>
      <c r="DY422" s="482"/>
    </row>
    <row r="423" spans="3:129" ht="6.75" customHeight="1">
      <c r="C423" s="2449"/>
      <c r="D423" s="2450"/>
      <c r="E423" s="2450"/>
      <c r="F423" s="2450"/>
      <c r="G423" s="2450"/>
      <c r="H423" s="2450"/>
      <c r="I423" s="2450"/>
      <c r="J423" s="2450"/>
      <c r="K423" s="2450"/>
      <c r="L423" s="2450"/>
      <c r="M423" s="2450"/>
      <c r="N423" s="2450"/>
      <c r="O423" s="2450"/>
      <c r="P423" s="2450"/>
      <c r="Q423" s="2450"/>
      <c r="R423" s="2450"/>
      <c r="S423" s="2450"/>
      <c r="T423" s="2450"/>
      <c r="U423" s="2450"/>
      <c r="V423" s="2450"/>
      <c r="W423" s="2450"/>
      <c r="X423" s="2450"/>
      <c r="Y423" s="2450"/>
      <c r="Z423" s="2450"/>
      <c r="AA423" s="2450"/>
      <c r="AB423" s="2450"/>
      <c r="AC423" s="2450"/>
      <c r="AD423" s="2451"/>
      <c r="AE423" s="2449"/>
      <c r="AF423" s="2450"/>
      <c r="AG423" s="2450"/>
      <c r="AH423" s="2450"/>
      <c r="AI423" s="2450"/>
      <c r="AJ423" s="2450"/>
      <c r="AK423" s="2450"/>
      <c r="AL423" s="2450"/>
      <c r="AM423" s="2450"/>
      <c r="AN423" s="2450"/>
      <c r="AO423" s="2450"/>
      <c r="AP423" s="2450"/>
      <c r="AQ423" s="2450"/>
      <c r="AR423" s="2450"/>
      <c r="AS423" s="2450"/>
      <c r="AT423" s="2451"/>
      <c r="AU423" s="2449"/>
      <c r="AV423" s="2450"/>
      <c r="AW423" s="2450"/>
      <c r="AX423" s="2450"/>
      <c r="AY423" s="2450"/>
      <c r="AZ423" s="2450"/>
      <c r="BA423" s="2450"/>
      <c r="BB423" s="2451"/>
      <c r="BC423" s="2449"/>
      <c r="BD423" s="2450"/>
      <c r="BE423" s="2450"/>
      <c r="BF423" s="2450"/>
      <c r="BG423" s="2450"/>
      <c r="BH423" s="2450"/>
      <c r="BI423" s="2450"/>
      <c r="BJ423" s="2450"/>
      <c r="BK423" s="2450"/>
      <c r="BL423" s="2450"/>
      <c r="BM423" s="2450"/>
      <c r="BN423" s="2451"/>
      <c r="BO423" s="2449"/>
      <c r="BP423" s="2450"/>
      <c r="BQ423" s="2450"/>
      <c r="BR423" s="2450"/>
      <c r="BS423" s="2450"/>
      <c r="BT423" s="2450"/>
      <c r="BU423" s="2450"/>
      <c r="BV423" s="2450"/>
      <c r="BW423" s="2450"/>
      <c r="BX423" s="2450"/>
      <c r="BY423" s="2450"/>
      <c r="BZ423" s="2450"/>
      <c r="CA423" s="2450"/>
      <c r="CB423" s="2451"/>
      <c r="CC423" s="2648"/>
      <c r="CD423" s="2649"/>
      <c r="CE423" s="2649"/>
      <c r="CF423" s="2649"/>
      <c r="CG423" s="2649"/>
      <c r="CH423" s="2649"/>
      <c r="CI423" s="2649"/>
      <c r="CJ423" s="2649"/>
      <c r="CK423" s="2649"/>
      <c r="CL423" s="2649"/>
      <c r="CM423" s="2649"/>
      <c r="CN423" s="2650"/>
      <c r="CO423" s="481"/>
      <c r="CP423" s="482"/>
      <c r="CQ423" s="482"/>
      <c r="CR423" s="482"/>
      <c r="CS423" s="481"/>
      <c r="CT423" s="482"/>
      <c r="CU423" s="482"/>
      <c r="CV423" s="483"/>
      <c r="CW423" s="481"/>
      <c r="CX423" s="482"/>
      <c r="CY423" s="482"/>
      <c r="CZ423" s="483"/>
      <c r="DA423" s="481"/>
      <c r="DB423" s="482"/>
      <c r="DC423" s="482"/>
      <c r="DD423" s="483"/>
      <c r="DE423" s="481"/>
      <c r="DF423" s="482"/>
      <c r="DG423" s="482"/>
      <c r="DH423" s="483"/>
      <c r="DI423" s="481"/>
      <c r="DJ423" s="482"/>
      <c r="DK423" s="482"/>
      <c r="DL423" s="483"/>
      <c r="DM423" s="481"/>
      <c r="DN423" s="482"/>
      <c r="DO423" s="482"/>
      <c r="DP423" s="483"/>
      <c r="DQ423" s="2449"/>
      <c r="DR423" s="2450"/>
      <c r="DS423" s="2450"/>
      <c r="DT423" s="2450"/>
      <c r="DU423" s="2450"/>
      <c r="DV423" s="2450"/>
      <c r="DW423" s="2450"/>
      <c r="DX423" s="2451"/>
      <c r="DY423" s="482"/>
    </row>
    <row r="424" spans="3:129" ht="6.75" customHeight="1">
      <c r="C424" s="2449"/>
      <c r="D424" s="2450"/>
      <c r="E424" s="2450"/>
      <c r="F424" s="2450"/>
      <c r="G424" s="2450"/>
      <c r="H424" s="2450"/>
      <c r="I424" s="2450"/>
      <c r="J424" s="2450"/>
      <c r="K424" s="2450"/>
      <c r="L424" s="2450"/>
      <c r="M424" s="2450"/>
      <c r="N424" s="2450"/>
      <c r="O424" s="2450"/>
      <c r="P424" s="2450"/>
      <c r="Q424" s="2450"/>
      <c r="R424" s="2450"/>
      <c r="S424" s="2450"/>
      <c r="T424" s="2450"/>
      <c r="U424" s="2450"/>
      <c r="V424" s="2450"/>
      <c r="W424" s="2450"/>
      <c r="X424" s="2450"/>
      <c r="Y424" s="2450"/>
      <c r="Z424" s="2450"/>
      <c r="AA424" s="2450"/>
      <c r="AB424" s="2450"/>
      <c r="AC424" s="2450"/>
      <c r="AD424" s="2451"/>
      <c r="AE424" s="2449"/>
      <c r="AF424" s="2450"/>
      <c r="AG424" s="2450"/>
      <c r="AH424" s="2450"/>
      <c r="AI424" s="2450"/>
      <c r="AJ424" s="2450"/>
      <c r="AK424" s="2450"/>
      <c r="AL424" s="2450"/>
      <c r="AM424" s="2450"/>
      <c r="AN424" s="2450"/>
      <c r="AO424" s="2450"/>
      <c r="AP424" s="2450"/>
      <c r="AQ424" s="2450"/>
      <c r="AR424" s="2450"/>
      <c r="AS424" s="2450"/>
      <c r="AT424" s="2451"/>
      <c r="AU424" s="2449"/>
      <c r="AV424" s="2450"/>
      <c r="AW424" s="2450"/>
      <c r="AX424" s="2450"/>
      <c r="AY424" s="2450"/>
      <c r="AZ424" s="2450"/>
      <c r="BA424" s="2450"/>
      <c r="BB424" s="2451"/>
      <c r="BC424" s="2449"/>
      <c r="BD424" s="2450"/>
      <c r="BE424" s="2450"/>
      <c r="BF424" s="2450"/>
      <c r="BG424" s="2450"/>
      <c r="BH424" s="2450"/>
      <c r="BI424" s="2450"/>
      <c r="BJ424" s="2450"/>
      <c r="BK424" s="2450"/>
      <c r="BL424" s="2450"/>
      <c r="BM424" s="2450"/>
      <c r="BN424" s="2451"/>
      <c r="BO424" s="2449"/>
      <c r="BP424" s="2450"/>
      <c r="BQ424" s="2450"/>
      <c r="BR424" s="2450"/>
      <c r="BS424" s="2450"/>
      <c r="BT424" s="2450"/>
      <c r="BU424" s="2450"/>
      <c r="BV424" s="2450"/>
      <c r="BW424" s="2450"/>
      <c r="BX424" s="2450"/>
      <c r="BY424" s="2450"/>
      <c r="BZ424" s="2450"/>
      <c r="CA424" s="2450"/>
      <c r="CB424" s="2451"/>
      <c r="CC424" s="2648"/>
      <c r="CD424" s="2649"/>
      <c r="CE424" s="2649"/>
      <c r="CF424" s="2649"/>
      <c r="CG424" s="2649"/>
      <c r="CH424" s="2649"/>
      <c r="CI424" s="2649"/>
      <c r="CJ424" s="2649"/>
      <c r="CK424" s="2649"/>
      <c r="CL424" s="2649"/>
      <c r="CM424" s="2649"/>
      <c r="CN424" s="2650"/>
      <c r="CO424" s="519"/>
      <c r="CP424" s="492"/>
      <c r="CQ424" s="492"/>
      <c r="CR424" s="492"/>
      <c r="CS424" s="519"/>
      <c r="CT424" s="492"/>
      <c r="CU424" s="492"/>
      <c r="CV424" s="493"/>
      <c r="CW424" s="519"/>
      <c r="CX424" s="492"/>
      <c r="CY424" s="492"/>
      <c r="CZ424" s="493"/>
      <c r="DA424" s="519"/>
      <c r="DB424" s="492"/>
      <c r="DC424" s="492"/>
      <c r="DD424" s="493"/>
      <c r="DE424" s="519"/>
      <c r="DF424" s="492"/>
      <c r="DG424" s="492"/>
      <c r="DH424" s="493"/>
      <c r="DI424" s="519"/>
      <c r="DJ424" s="492"/>
      <c r="DK424" s="492"/>
      <c r="DL424" s="493"/>
      <c r="DM424" s="519"/>
      <c r="DN424" s="492"/>
      <c r="DO424" s="492"/>
      <c r="DP424" s="493"/>
      <c r="DQ424" s="2449"/>
      <c r="DR424" s="2450"/>
      <c r="DS424" s="2450"/>
      <c r="DT424" s="2450"/>
      <c r="DU424" s="2450"/>
      <c r="DV424" s="2450"/>
      <c r="DW424" s="2450"/>
      <c r="DX424" s="2451"/>
      <c r="DY424" s="482"/>
    </row>
    <row r="425" spans="3:129" ht="6.75" customHeight="1">
      <c r="C425" s="2449"/>
      <c r="D425" s="2450"/>
      <c r="E425" s="2450"/>
      <c r="F425" s="2450"/>
      <c r="G425" s="2450"/>
      <c r="H425" s="2450"/>
      <c r="I425" s="2450"/>
      <c r="J425" s="2450"/>
      <c r="K425" s="2450"/>
      <c r="L425" s="2450"/>
      <c r="M425" s="2450"/>
      <c r="N425" s="2450"/>
      <c r="O425" s="2450"/>
      <c r="P425" s="2450"/>
      <c r="Q425" s="2450"/>
      <c r="R425" s="2450"/>
      <c r="S425" s="2450"/>
      <c r="T425" s="2450"/>
      <c r="U425" s="2450"/>
      <c r="V425" s="2450"/>
      <c r="W425" s="2450"/>
      <c r="X425" s="2450"/>
      <c r="Y425" s="2450"/>
      <c r="Z425" s="2450"/>
      <c r="AA425" s="2450"/>
      <c r="AB425" s="2450"/>
      <c r="AC425" s="2450"/>
      <c r="AD425" s="2451"/>
      <c r="AE425" s="2449"/>
      <c r="AF425" s="2450"/>
      <c r="AG425" s="2450"/>
      <c r="AH425" s="2450"/>
      <c r="AI425" s="2450"/>
      <c r="AJ425" s="2450"/>
      <c r="AK425" s="2450"/>
      <c r="AL425" s="2450"/>
      <c r="AM425" s="2450"/>
      <c r="AN425" s="2450"/>
      <c r="AO425" s="2450"/>
      <c r="AP425" s="2450"/>
      <c r="AQ425" s="2450"/>
      <c r="AR425" s="2450"/>
      <c r="AS425" s="2450"/>
      <c r="AT425" s="2451"/>
      <c r="AU425" s="2449"/>
      <c r="AV425" s="2450"/>
      <c r="AW425" s="2450"/>
      <c r="AX425" s="2450"/>
      <c r="AY425" s="2450"/>
      <c r="AZ425" s="2450"/>
      <c r="BA425" s="2450"/>
      <c r="BB425" s="2451"/>
      <c r="BC425" s="2449"/>
      <c r="BD425" s="2450"/>
      <c r="BE425" s="2450"/>
      <c r="BF425" s="2450"/>
      <c r="BG425" s="2450"/>
      <c r="BH425" s="2450"/>
      <c r="BI425" s="2450"/>
      <c r="BJ425" s="2450"/>
      <c r="BK425" s="2450"/>
      <c r="BL425" s="2450"/>
      <c r="BM425" s="2450"/>
      <c r="BN425" s="2451"/>
      <c r="BO425" s="2449"/>
      <c r="BP425" s="2450"/>
      <c r="BQ425" s="2450"/>
      <c r="BR425" s="2450"/>
      <c r="BS425" s="2450"/>
      <c r="BT425" s="2450"/>
      <c r="BU425" s="2450"/>
      <c r="BV425" s="2450"/>
      <c r="BW425" s="2450"/>
      <c r="BX425" s="2450"/>
      <c r="BY425" s="2450"/>
      <c r="BZ425" s="2450"/>
      <c r="CA425" s="2450"/>
      <c r="CB425" s="2451"/>
      <c r="CC425" s="2648"/>
      <c r="CD425" s="2649"/>
      <c r="CE425" s="2649"/>
      <c r="CF425" s="2649"/>
      <c r="CG425" s="2649"/>
      <c r="CH425" s="2649"/>
      <c r="CI425" s="2649"/>
      <c r="CJ425" s="2649"/>
      <c r="CK425" s="2649"/>
      <c r="CL425" s="2649"/>
      <c r="CM425" s="2649"/>
      <c r="CN425" s="2650"/>
      <c r="CO425" s="481"/>
      <c r="CP425" s="482"/>
      <c r="CQ425" s="482"/>
      <c r="CR425" s="482"/>
      <c r="CS425" s="481"/>
      <c r="CT425" s="482"/>
      <c r="CU425" s="482"/>
      <c r="CV425" s="483"/>
      <c r="CW425" s="481"/>
      <c r="CX425" s="482"/>
      <c r="CY425" s="482"/>
      <c r="CZ425" s="483"/>
      <c r="DA425" s="481"/>
      <c r="DB425" s="482"/>
      <c r="DC425" s="482"/>
      <c r="DD425" s="483"/>
      <c r="DE425" s="481"/>
      <c r="DF425" s="482"/>
      <c r="DG425" s="482"/>
      <c r="DH425" s="483"/>
      <c r="DI425" s="481"/>
      <c r="DJ425" s="482"/>
      <c r="DK425" s="482"/>
      <c r="DL425" s="483"/>
      <c r="DM425" s="481"/>
      <c r="DN425" s="482"/>
      <c r="DO425" s="482"/>
      <c r="DP425" s="483"/>
      <c r="DQ425" s="2449"/>
      <c r="DR425" s="2450"/>
      <c r="DS425" s="2450"/>
      <c r="DT425" s="2450"/>
      <c r="DU425" s="2450"/>
      <c r="DV425" s="2450"/>
      <c r="DW425" s="2450"/>
      <c r="DX425" s="2451"/>
      <c r="DY425" s="482"/>
    </row>
    <row r="426" spans="3:129" ht="6.75" customHeight="1">
      <c r="C426" s="2449"/>
      <c r="D426" s="2450"/>
      <c r="E426" s="2450"/>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1"/>
      <c r="AE426" s="2449"/>
      <c r="AF426" s="2450"/>
      <c r="AG426" s="2450"/>
      <c r="AH426" s="2450"/>
      <c r="AI426" s="2450"/>
      <c r="AJ426" s="2450"/>
      <c r="AK426" s="2450"/>
      <c r="AL426" s="2450"/>
      <c r="AM426" s="2450"/>
      <c r="AN426" s="2450"/>
      <c r="AO426" s="2450"/>
      <c r="AP426" s="2450"/>
      <c r="AQ426" s="2450"/>
      <c r="AR426" s="2450"/>
      <c r="AS426" s="2450"/>
      <c r="AT426" s="2451"/>
      <c r="AU426" s="2449"/>
      <c r="AV426" s="2450"/>
      <c r="AW426" s="2450"/>
      <c r="AX426" s="2450"/>
      <c r="AY426" s="2450"/>
      <c r="AZ426" s="2450"/>
      <c r="BA426" s="2450"/>
      <c r="BB426" s="2451"/>
      <c r="BC426" s="2449"/>
      <c r="BD426" s="2450"/>
      <c r="BE426" s="2450"/>
      <c r="BF426" s="2450"/>
      <c r="BG426" s="2450"/>
      <c r="BH426" s="2450"/>
      <c r="BI426" s="2450"/>
      <c r="BJ426" s="2450"/>
      <c r="BK426" s="2450"/>
      <c r="BL426" s="2450"/>
      <c r="BM426" s="2450"/>
      <c r="BN426" s="2451"/>
      <c r="BO426" s="2449"/>
      <c r="BP426" s="2450"/>
      <c r="BQ426" s="2450"/>
      <c r="BR426" s="2450"/>
      <c r="BS426" s="2450"/>
      <c r="BT426" s="2450"/>
      <c r="BU426" s="2450"/>
      <c r="BV426" s="2450"/>
      <c r="BW426" s="2450"/>
      <c r="BX426" s="2450"/>
      <c r="BY426" s="2450"/>
      <c r="BZ426" s="2450"/>
      <c r="CA426" s="2450"/>
      <c r="CB426" s="2451"/>
      <c r="CC426" s="2648"/>
      <c r="CD426" s="2649"/>
      <c r="CE426" s="2649"/>
      <c r="CF426" s="2649"/>
      <c r="CG426" s="2649"/>
      <c r="CH426" s="2649"/>
      <c r="CI426" s="2649"/>
      <c r="CJ426" s="2649"/>
      <c r="CK426" s="2649"/>
      <c r="CL426" s="2649"/>
      <c r="CM426" s="2649"/>
      <c r="CN426" s="2650"/>
      <c r="CO426" s="520"/>
      <c r="CP426" s="498"/>
      <c r="CQ426" s="498"/>
      <c r="CR426" s="498"/>
      <c r="CS426" s="520"/>
      <c r="CT426" s="498"/>
      <c r="CU426" s="498"/>
      <c r="CV426" s="497"/>
      <c r="CW426" s="520"/>
      <c r="CX426" s="498"/>
      <c r="CY426" s="498"/>
      <c r="CZ426" s="497"/>
      <c r="DA426" s="520"/>
      <c r="DB426" s="498"/>
      <c r="DC426" s="498"/>
      <c r="DD426" s="497"/>
      <c r="DE426" s="520"/>
      <c r="DF426" s="498"/>
      <c r="DG426" s="498"/>
      <c r="DH426" s="497"/>
      <c r="DI426" s="520"/>
      <c r="DJ426" s="498"/>
      <c r="DK426" s="498"/>
      <c r="DL426" s="497"/>
      <c r="DM426" s="520"/>
      <c r="DN426" s="498"/>
      <c r="DO426" s="498"/>
      <c r="DP426" s="497"/>
      <c r="DQ426" s="2449"/>
      <c r="DR426" s="2450"/>
      <c r="DS426" s="2450"/>
      <c r="DT426" s="2450"/>
      <c r="DU426" s="2450"/>
      <c r="DV426" s="2450"/>
      <c r="DW426" s="2450"/>
      <c r="DX426" s="2451"/>
      <c r="DY426" s="482"/>
    </row>
    <row r="427" spans="3:129" ht="6.75" customHeight="1">
      <c r="C427" s="2449"/>
      <c r="D427" s="2450"/>
      <c r="E427" s="2450"/>
      <c r="F427" s="2450"/>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1"/>
      <c r="AE427" s="2449"/>
      <c r="AF427" s="2450"/>
      <c r="AG427" s="2450"/>
      <c r="AH427" s="2450"/>
      <c r="AI427" s="2450"/>
      <c r="AJ427" s="2450"/>
      <c r="AK427" s="2450"/>
      <c r="AL427" s="2450"/>
      <c r="AM427" s="2450"/>
      <c r="AN427" s="2450"/>
      <c r="AO427" s="2450"/>
      <c r="AP427" s="2450"/>
      <c r="AQ427" s="2450"/>
      <c r="AR427" s="2450"/>
      <c r="AS427" s="2450"/>
      <c r="AT427" s="2451"/>
      <c r="AU427" s="2449"/>
      <c r="AV427" s="2450"/>
      <c r="AW427" s="2450"/>
      <c r="AX427" s="2450"/>
      <c r="AY427" s="2450"/>
      <c r="AZ427" s="2450"/>
      <c r="BA427" s="2450"/>
      <c r="BB427" s="2451"/>
      <c r="BC427" s="2449"/>
      <c r="BD427" s="2450"/>
      <c r="BE427" s="2450"/>
      <c r="BF427" s="2450"/>
      <c r="BG427" s="2450"/>
      <c r="BH427" s="2450"/>
      <c r="BI427" s="2450"/>
      <c r="BJ427" s="2450"/>
      <c r="BK427" s="2450"/>
      <c r="BL427" s="2450"/>
      <c r="BM427" s="2450"/>
      <c r="BN427" s="2451"/>
      <c r="BO427" s="2449"/>
      <c r="BP427" s="2450"/>
      <c r="BQ427" s="2450"/>
      <c r="BR427" s="2450"/>
      <c r="BS427" s="2450"/>
      <c r="BT427" s="2450"/>
      <c r="BU427" s="2450"/>
      <c r="BV427" s="2450"/>
      <c r="BW427" s="2450"/>
      <c r="BX427" s="2450"/>
      <c r="BY427" s="2450"/>
      <c r="BZ427" s="2450"/>
      <c r="CA427" s="2450"/>
      <c r="CB427" s="2451"/>
      <c r="CC427" s="2648"/>
      <c r="CD427" s="2649"/>
      <c r="CE427" s="2649"/>
      <c r="CF427" s="2649"/>
      <c r="CG427" s="2649"/>
      <c r="CH427" s="2649"/>
      <c r="CI427" s="2649"/>
      <c r="CJ427" s="2649"/>
      <c r="CK427" s="2649"/>
      <c r="CL427" s="2649"/>
      <c r="CM427" s="2649"/>
      <c r="CN427" s="2650"/>
      <c r="CO427" s="481"/>
      <c r="CP427" s="482"/>
      <c r="CQ427" s="482"/>
      <c r="CR427" s="482"/>
      <c r="CS427" s="481"/>
      <c r="CT427" s="482"/>
      <c r="CU427" s="482"/>
      <c r="CV427" s="483"/>
      <c r="CW427" s="481"/>
      <c r="CX427" s="482"/>
      <c r="CY427" s="482"/>
      <c r="CZ427" s="483"/>
      <c r="DA427" s="481"/>
      <c r="DB427" s="482"/>
      <c r="DC427" s="482"/>
      <c r="DD427" s="483"/>
      <c r="DE427" s="481"/>
      <c r="DF427" s="482"/>
      <c r="DG427" s="482"/>
      <c r="DH427" s="483"/>
      <c r="DI427" s="481"/>
      <c r="DJ427" s="482"/>
      <c r="DK427" s="482"/>
      <c r="DL427" s="483"/>
      <c r="DM427" s="481"/>
      <c r="DN427" s="482"/>
      <c r="DO427" s="482"/>
      <c r="DP427" s="483"/>
      <c r="DQ427" s="2449"/>
      <c r="DR427" s="2450"/>
      <c r="DS427" s="2450"/>
      <c r="DT427" s="2450"/>
      <c r="DU427" s="2450"/>
      <c r="DV427" s="2450"/>
      <c r="DW427" s="2450"/>
      <c r="DX427" s="2451"/>
      <c r="DY427" s="482"/>
    </row>
    <row r="428" spans="3:129" ht="6.75" customHeight="1">
      <c r="C428" s="2449"/>
      <c r="D428" s="2450"/>
      <c r="E428" s="2450"/>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1"/>
      <c r="AE428" s="2449"/>
      <c r="AF428" s="2450"/>
      <c r="AG428" s="2450"/>
      <c r="AH428" s="2450"/>
      <c r="AI428" s="2450"/>
      <c r="AJ428" s="2450"/>
      <c r="AK428" s="2450"/>
      <c r="AL428" s="2450"/>
      <c r="AM428" s="2450"/>
      <c r="AN428" s="2450"/>
      <c r="AO428" s="2450"/>
      <c r="AP428" s="2450"/>
      <c r="AQ428" s="2450"/>
      <c r="AR428" s="2450"/>
      <c r="AS428" s="2450"/>
      <c r="AT428" s="2451"/>
      <c r="AU428" s="2449"/>
      <c r="AV428" s="2450"/>
      <c r="AW428" s="2450"/>
      <c r="AX428" s="2450"/>
      <c r="AY428" s="2450"/>
      <c r="AZ428" s="2450"/>
      <c r="BA428" s="2450"/>
      <c r="BB428" s="2451"/>
      <c r="BC428" s="2449"/>
      <c r="BD428" s="2450"/>
      <c r="BE428" s="2450"/>
      <c r="BF428" s="2450"/>
      <c r="BG428" s="2450"/>
      <c r="BH428" s="2450"/>
      <c r="BI428" s="2450"/>
      <c r="BJ428" s="2450"/>
      <c r="BK428" s="2450"/>
      <c r="BL428" s="2450"/>
      <c r="BM428" s="2450"/>
      <c r="BN428" s="2451"/>
      <c r="BO428" s="2449"/>
      <c r="BP428" s="2450"/>
      <c r="BQ428" s="2450"/>
      <c r="BR428" s="2450"/>
      <c r="BS428" s="2450"/>
      <c r="BT428" s="2450"/>
      <c r="BU428" s="2450"/>
      <c r="BV428" s="2450"/>
      <c r="BW428" s="2450"/>
      <c r="BX428" s="2450"/>
      <c r="BY428" s="2450"/>
      <c r="BZ428" s="2450"/>
      <c r="CA428" s="2450"/>
      <c r="CB428" s="2451"/>
      <c r="CC428" s="2648"/>
      <c r="CD428" s="2649"/>
      <c r="CE428" s="2649"/>
      <c r="CF428" s="2649"/>
      <c r="CG428" s="2649"/>
      <c r="CH428" s="2649"/>
      <c r="CI428" s="2649"/>
      <c r="CJ428" s="2649"/>
      <c r="CK428" s="2649"/>
      <c r="CL428" s="2649"/>
      <c r="CM428" s="2649"/>
      <c r="CN428" s="2650"/>
      <c r="CO428" s="481"/>
      <c r="CP428" s="482"/>
      <c r="CQ428" s="482"/>
      <c r="CR428" s="482"/>
      <c r="CS428" s="481"/>
      <c r="CT428" s="482"/>
      <c r="CU428" s="482"/>
      <c r="CV428" s="483"/>
      <c r="CW428" s="481"/>
      <c r="CX428" s="482"/>
      <c r="CY428" s="482"/>
      <c r="CZ428" s="483"/>
      <c r="DA428" s="481"/>
      <c r="DB428" s="482"/>
      <c r="DC428" s="482"/>
      <c r="DD428" s="483"/>
      <c r="DE428" s="481"/>
      <c r="DF428" s="482"/>
      <c r="DG428" s="482"/>
      <c r="DH428" s="483"/>
      <c r="DI428" s="481"/>
      <c r="DJ428" s="482"/>
      <c r="DK428" s="482"/>
      <c r="DL428" s="483"/>
      <c r="DM428" s="481"/>
      <c r="DN428" s="482"/>
      <c r="DO428" s="482"/>
      <c r="DP428" s="483"/>
      <c r="DQ428" s="2449"/>
      <c r="DR428" s="2450"/>
      <c r="DS428" s="2450"/>
      <c r="DT428" s="2450"/>
      <c r="DU428" s="2450"/>
      <c r="DV428" s="2450"/>
      <c r="DW428" s="2450"/>
      <c r="DX428" s="2451"/>
      <c r="DY428" s="482"/>
    </row>
    <row r="429" spans="3:129" ht="6.75" customHeight="1">
      <c r="C429" s="2452"/>
      <c r="D429" s="2453"/>
      <c r="E429" s="2453"/>
      <c r="F429" s="2453"/>
      <c r="G429" s="2453"/>
      <c r="H429" s="2453"/>
      <c r="I429" s="2453"/>
      <c r="J429" s="2453"/>
      <c r="K429" s="2453"/>
      <c r="L429" s="2453"/>
      <c r="M429" s="2453"/>
      <c r="N429" s="2453"/>
      <c r="O429" s="2453"/>
      <c r="P429" s="2453"/>
      <c r="Q429" s="2453"/>
      <c r="R429" s="2453"/>
      <c r="S429" s="2453"/>
      <c r="T429" s="2453"/>
      <c r="U429" s="2453"/>
      <c r="V429" s="2453"/>
      <c r="W429" s="2453"/>
      <c r="X429" s="2453"/>
      <c r="Y429" s="2453"/>
      <c r="Z429" s="2453"/>
      <c r="AA429" s="2453"/>
      <c r="AB429" s="2453"/>
      <c r="AC429" s="2453"/>
      <c r="AD429" s="2454"/>
      <c r="AE429" s="2452"/>
      <c r="AF429" s="2453"/>
      <c r="AG429" s="2453"/>
      <c r="AH429" s="2453"/>
      <c r="AI429" s="2453"/>
      <c r="AJ429" s="2453"/>
      <c r="AK429" s="2453"/>
      <c r="AL429" s="2453"/>
      <c r="AM429" s="2453"/>
      <c r="AN429" s="2453"/>
      <c r="AO429" s="2453"/>
      <c r="AP429" s="2453"/>
      <c r="AQ429" s="2453"/>
      <c r="AR429" s="2453"/>
      <c r="AS429" s="2453"/>
      <c r="AT429" s="2454"/>
      <c r="AU429" s="2452"/>
      <c r="AV429" s="2453"/>
      <c r="AW429" s="2453"/>
      <c r="AX429" s="2453"/>
      <c r="AY429" s="2453"/>
      <c r="AZ429" s="2453"/>
      <c r="BA429" s="2453"/>
      <c r="BB429" s="2454"/>
      <c r="BC429" s="2452"/>
      <c r="BD429" s="2453"/>
      <c r="BE429" s="2453"/>
      <c r="BF429" s="2453"/>
      <c r="BG429" s="2453"/>
      <c r="BH429" s="2453"/>
      <c r="BI429" s="2453"/>
      <c r="BJ429" s="2453"/>
      <c r="BK429" s="2453"/>
      <c r="BL429" s="2453"/>
      <c r="BM429" s="2453"/>
      <c r="BN429" s="2454"/>
      <c r="BO429" s="2452"/>
      <c r="BP429" s="2453"/>
      <c r="BQ429" s="2453"/>
      <c r="BR429" s="2453"/>
      <c r="BS429" s="2453"/>
      <c r="BT429" s="2453"/>
      <c r="BU429" s="2453"/>
      <c r="BV429" s="2453"/>
      <c r="BW429" s="2453"/>
      <c r="BX429" s="2453"/>
      <c r="BY429" s="2453"/>
      <c r="BZ429" s="2453"/>
      <c r="CA429" s="2453"/>
      <c r="CB429" s="2454"/>
      <c r="CC429" s="2651"/>
      <c r="CD429" s="2652"/>
      <c r="CE429" s="2652"/>
      <c r="CF429" s="2652"/>
      <c r="CG429" s="2652"/>
      <c r="CH429" s="2652"/>
      <c r="CI429" s="2652"/>
      <c r="CJ429" s="2652"/>
      <c r="CK429" s="2652"/>
      <c r="CL429" s="2652"/>
      <c r="CM429" s="2652"/>
      <c r="CN429" s="2653"/>
      <c r="CO429" s="517"/>
      <c r="CP429" s="486"/>
      <c r="CQ429" s="486"/>
      <c r="CR429" s="486"/>
      <c r="CS429" s="517"/>
      <c r="CT429" s="486"/>
      <c r="CU429" s="486"/>
      <c r="CV429" s="487"/>
      <c r="CW429" s="517"/>
      <c r="CX429" s="486"/>
      <c r="CY429" s="486"/>
      <c r="CZ429" s="487"/>
      <c r="DA429" s="517"/>
      <c r="DB429" s="486"/>
      <c r="DC429" s="486"/>
      <c r="DD429" s="487"/>
      <c r="DE429" s="517"/>
      <c r="DF429" s="486"/>
      <c r="DG429" s="486"/>
      <c r="DH429" s="487"/>
      <c r="DI429" s="517"/>
      <c r="DJ429" s="486"/>
      <c r="DK429" s="486"/>
      <c r="DL429" s="487"/>
      <c r="DM429" s="517"/>
      <c r="DN429" s="486"/>
      <c r="DO429" s="486"/>
      <c r="DP429" s="487"/>
      <c r="DQ429" s="2452"/>
      <c r="DR429" s="2453"/>
      <c r="DS429" s="2453"/>
      <c r="DT429" s="2453"/>
      <c r="DU429" s="2453"/>
      <c r="DV429" s="2453"/>
      <c r="DW429" s="2453"/>
      <c r="DX429" s="2454"/>
      <c r="DY429" s="482"/>
    </row>
    <row r="430" spans="3:129" ht="6.75" customHeight="1">
      <c r="C430" s="2446"/>
      <c r="D430" s="2447"/>
      <c r="E430" s="2447"/>
      <c r="F430" s="2447"/>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8"/>
      <c r="AE430" s="2446"/>
      <c r="AF430" s="2447"/>
      <c r="AG430" s="2447"/>
      <c r="AH430" s="2447"/>
      <c r="AI430" s="2447"/>
      <c r="AJ430" s="2447"/>
      <c r="AK430" s="2447"/>
      <c r="AL430" s="2447"/>
      <c r="AM430" s="2447"/>
      <c r="AN430" s="2447"/>
      <c r="AO430" s="2447"/>
      <c r="AP430" s="2447"/>
      <c r="AQ430" s="2447"/>
      <c r="AR430" s="2447"/>
      <c r="AS430" s="2447"/>
      <c r="AT430" s="2448"/>
      <c r="AU430" s="2446"/>
      <c r="AV430" s="2447"/>
      <c r="AW430" s="2447"/>
      <c r="AX430" s="2447"/>
      <c r="AY430" s="2447"/>
      <c r="AZ430" s="2447"/>
      <c r="BA430" s="2447"/>
      <c r="BB430" s="2448"/>
      <c r="BC430" s="2446"/>
      <c r="BD430" s="2447"/>
      <c r="BE430" s="2447"/>
      <c r="BF430" s="2447"/>
      <c r="BG430" s="2447"/>
      <c r="BH430" s="2447"/>
      <c r="BI430" s="2447"/>
      <c r="BJ430" s="2447"/>
      <c r="BK430" s="2447"/>
      <c r="BL430" s="2447"/>
      <c r="BM430" s="2447"/>
      <c r="BN430" s="2448"/>
      <c r="BO430" s="2446"/>
      <c r="BP430" s="2447"/>
      <c r="BQ430" s="2447"/>
      <c r="BR430" s="2447"/>
      <c r="BS430" s="2447"/>
      <c r="BT430" s="2447"/>
      <c r="BU430" s="2447"/>
      <c r="BV430" s="2447"/>
      <c r="BW430" s="2447"/>
      <c r="BX430" s="2447"/>
      <c r="BY430" s="2447"/>
      <c r="BZ430" s="2447"/>
      <c r="CA430" s="2447"/>
      <c r="CB430" s="2448"/>
      <c r="CC430" s="2645"/>
      <c r="CD430" s="2646"/>
      <c r="CE430" s="2646"/>
      <c r="CF430" s="2646"/>
      <c r="CG430" s="2646"/>
      <c r="CH430" s="2646"/>
      <c r="CI430" s="2646"/>
      <c r="CJ430" s="2646"/>
      <c r="CK430" s="2646"/>
      <c r="CL430" s="2646"/>
      <c r="CM430" s="2646"/>
      <c r="CN430" s="2647"/>
      <c r="CO430" s="478"/>
      <c r="CP430" s="479"/>
      <c r="CQ430" s="479"/>
      <c r="CR430" s="479"/>
      <c r="CS430" s="478"/>
      <c r="CT430" s="479"/>
      <c r="CU430" s="479"/>
      <c r="CV430" s="480"/>
      <c r="CW430" s="478"/>
      <c r="CX430" s="479"/>
      <c r="CY430" s="479"/>
      <c r="CZ430" s="480"/>
      <c r="DA430" s="478"/>
      <c r="DB430" s="479"/>
      <c r="DC430" s="479"/>
      <c r="DD430" s="480"/>
      <c r="DE430" s="478"/>
      <c r="DF430" s="479"/>
      <c r="DG430" s="479"/>
      <c r="DH430" s="480"/>
      <c r="DI430" s="478"/>
      <c r="DJ430" s="479"/>
      <c r="DK430" s="479"/>
      <c r="DL430" s="480"/>
      <c r="DM430" s="478"/>
      <c r="DN430" s="479"/>
      <c r="DO430" s="479"/>
      <c r="DP430" s="480"/>
      <c r="DQ430" s="2446"/>
      <c r="DR430" s="2447"/>
      <c r="DS430" s="2447"/>
      <c r="DT430" s="2447"/>
      <c r="DU430" s="2447"/>
      <c r="DV430" s="2447"/>
      <c r="DW430" s="2447"/>
      <c r="DX430" s="2448"/>
      <c r="DY430" s="482"/>
    </row>
    <row r="431" spans="3:129" ht="6.75" customHeight="1">
      <c r="C431" s="2449"/>
      <c r="D431" s="2450"/>
      <c r="E431" s="2450"/>
      <c r="F431" s="2450"/>
      <c r="G431" s="2450"/>
      <c r="H431" s="2450"/>
      <c r="I431" s="2450"/>
      <c r="J431" s="2450"/>
      <c r="K431" s="2450"/>
      <c r="L431" s="2450"/>
      <c r="M431" s="2450"/>
      <c r="N431" s="2450"/>
      <c r="O431" s="2450"/>
      <c r="P431" s="2450"/>
      <c r="Q431" s="2450"/>
      <c r="R431" s="2450"/>
      <c r="S431" s="2450"/>
      <c r="T431" s="2450"/>
      <c r="U431" s="2450"/>
      <c r="V431" s="2450"/>
      <c r="W431" s="2450"/>
      <c r="X431" s="2450"/>
      <c r="Y431" s="2450"/>
      <c r="Z431" s="2450"/>
      <c r="AA431" s="2450"/>
      <c r="AB431" s="2450"/>
      <c r="AC431" s="2450"/>
      <c r="AD431" s="2451"/>
      <c r="AE431" s="2449"/>
      <c r="AF431" s="2450"/>
      <c r="AG431" s="2450"/>
      <c r="AH431" s="2450"/>
      <c r="AI431" s="2450"/>
      <c r="AJ431" s="2450"/>
      <c r="AK431" s="2450"/>
      <c r="AL431" s="2450"/>
      <c r="AM431" s="2450"/>
      <c r="AN431" s="2450"/>
      <c r="AO431" s="2450"/>
      <c r="AP431" s="2450"/>
      <c r="AQ431" s="2450"/>
      <c r="AR431" s="2450"/>
      <c r="AS431" s="2450"/>
      <c r="AT431" s="2451"/>
      <c r="AU431" s="2449"/>
      <c r="AV431" s="2450"/>
      <c r="AW431" s="2450"/>
      <c r="AX431" s="2450"/>
      <c r="AY431" s="2450"/>
      <c r="AZ431" s="2450"/>
      <c r="BA431" s="2450"/>
      <c r="BB431" s="2451"/>
      <c r="BC431" s="2449"/>
      <c r="BD431" s="2450"/>
      <c r="BE431" s="2450"/>
      <c r="BF431" s="2450"/>
      <c r="BG431" s="2450"/>
      <c r="BH431" s="2450"/>
      <c r="BI431" s="2450"/>
      <c r="BJ431" s="2450"/>
      <c r="BK431" s="2450"/>
      <c r="BL431" s="2450"/>
      <c r="BM431" s="2450"/>
      <c r="BN431" s="2451"/>
      <c r="BO431" s="2449"/>
      <c r="BP431" s="2450"/>
      <c r="BQ431" s="2450"/>
      <c r="BR431" s="2450"/>
      <c r="BS431" s="2450"/>
      <c r="BT431" s="2450"/>
      <c r="BU431" s="2450"/>
      <c r="BV431" s="2450"/>
      <c r="BW431" s="2450"/>
      <c r="BX431" s="2450"/>
      <c r="BY431" s="2450"/>
      <c r="BZ431" s="2450"/>
      <c r="CA431" s="2450"/>
      <c r="CB431" s="2451"/>
      <c r="CC431" s="2648"/>
      <c r="CD431" s="2649"/>
      <c r="CE431" s="2649"/>
      <c r="CF431" s="2649"/>
      <c r="CG431" s="2649"/>
      <c r="CH431" s="2649"/>
      <c r="CI431" s="2649"/>
      <c r="CJ431" s="2649"/>
      <c r="CK431" s="2649"/>
      <c r="CL431" s="2649"/>
      <c r="CM431" s="2649"/>
      <c r="CN431" s="2650"/>
      <c r="CO431" s="481"/>
      <c r="CP431" s="482"/>
      <c r="CQ431" s="482"/>
      <c r="CR431" s="482"/>
      <c r="CS431" s="481"/>
      <c r="CT431" s="482"/>
      <c r="CU431" s="482"/>
      <c r="CV431" s="483"/>
      <c r="CW431" s="481"/>
      <c r="CX431" s="482"/>
      <c r="CY431" s="482"/>
      <c r="CZ431" s="483"/>
      <c r="DA431" s="481"/>
      <c r="DB431" s="482"/>
      <c r="DC431" s="482"/>
      <c r="DD431" s="483"/>
      <c r="DE431" s="481"/>
      <c r="DF431" s="482"/>
      <c r="DG431" s="482"/>
      <c r="DH431" s="483"/>
      <c r="DI431" s="481"/>
      <c r="DJ431" s="482"/>
      <c r="DK431" s="482"/>
      <c r="DL431" s="483"/>
      <c r="DM431" s="481"/>
      <c r="DN431" s="482"/>
      <c r="DO431" s="482"/>
      <c r="DP431" s="483"/>
      <c r="DQ431" s="2449"/>
      <c r="DR431" s="2450"/>
      <c r="DS431" s="2450"/>
      <c r="DT431" s="2450"/>
      <c r="DU431" s="2450"/>
      <c r="DV431" s="2450"/>
      <c r="DW431" s="2450"/>
      <c r="DX431" s="2451"/>
      <c r="DY431" s="482"/>
    </row>
    <row r="432" spans="3:129" ht="6.75" customHeight="1">
      <c r="C432" s="2449"/>
      <c r="D432" s="2450"/>
      <c r="E432" s="2450"/>
      <c r="F432" s="2450"/>
      <c r="G432" s="2450"/>
      <c r="H432" s="2450"/>
      <c r="I432" s="2450"/>
      <c r="J432" s="2450"/>
      <c r="K432" s="2450"/>
      <c r="L432" s="2450"/>
      <c r="M432" s="2450"/>
      <c r="N432" s="2450"/>
      <c r="O432" s="2450"/>
      <c r="P432" s="2450"/>
      <c r="Q432" s="2450"/>
      <c r="R432" s="2450"/>
      <c r="S432" s="2450"/>
      <c r="T432" s="2450"/>
      <c r="U432" s="2450"/>
      <c r="V432" s="2450"/>
      <c r="W432" s="2450"/>
      <c r="X432" s="2450"/>
      <c r="Y432" s="2450"/>
      <c r="Z432" s="2450"/>
      <c r="AA432" s="2450"/>
      <c r="AB432" s="2450"/>
      <c r="AC432" s="2450"/>
      <c r="AD432" s="2451"/>
      <c r="AE432" s="2449"/>
      <c r="AF432" s="2450"/>
      <c r="AG432" s="2450"/>
      <c r="AH432" s="2450"/>
      <c r="AI432" s="2450"/>
      <c r="AJ432" s="2450"/>
      <c r="AK432" s="2450"/>
      <c r="AL432" s="2450"/>
      <c r="AM432" s="2450"/>
      <c r="AN432" s="2450"/>
      <c r="AO432" s="2450"/>
      <c r="AP432" s="2450"/>
      <c r="AQ432" s="2450"/>
      <c r="AR432" s="2450"/>
      <c r="AS432" s="2450"/>
      <c r="AT432" s="2451"/>
      <c r="AU432" s="2449"/>
      <c r="AV432" s="2450"/>
      <c r="AW432" s="2450"/>
      <c r="AX432" s="2450"/>
      <c r="AY432" s="2450"/>
      <c r="AZ432" s="2450"/>
      <c r="BA432" s="2450"/>
      <c r="BB432" s="2451"/>
      <c r="BC432" s="2449"/>
      <c r="BD432" s="2450"/>
      <c r="BE432" s="2450"/>
      <c r="BF432" s="2450"/>
      <c r="BG432" s="2450"/>
      <c r="BH432" s="2450"/>
      <c r="BI432" s="2450"/>
      <c r="BJ432" s="2450"/>
      <c r="BK432" s="2450"/>
      <c r="BL432" s="2450"/>
      <c r="BM432" s="2450"/>
      <c r="BN432" s="2451"/>
      <c r="BO432" s="2449"/>
      <c r="BP432" s="2450"/>
      <c r="BQ432" s="2450"/>
      <c r="BR432" s="2450"/>
      <c r="BS432" s="2450"/>
      <c r="BT432" s="2450"/>
      <c r="BU432" s="2450"/>
      <c r="BV432" s="2450"/>
      <c r="BW432" s="2450"/>
      <c r="BX432" s="2450"/>
      <c r="BY432" s="2450"/>
      <c r="BZ432" s="2450"/>
      <c r="CA432" s="2450"/>
      <c r="CB432" s="2451"/>
      <c r="CC432" s="2648"/>
      <c r="CD432" s="2649"/>
      <c r="CE432" s="2649"/>
      <c r="CF432" s="2649"/>
      <c r="CG432" s="2649"/>
      <c r="CH432" s="2649"/>
      <c r="CI432" s="2649"/>
      <c r="CJ432" s="2649"/>
      <c r="CK432" s="2649"/>
      <c r="CL432" s="2649"/>
      <c r="CM432" s="2649"/>
      <c r="CN432" s="2650"/>
      <c r="CO432" s="519"/>
      <c r="CP432" s="492"/>
      <c r="CQ432" s="492"/>
      <c r="CR432" s="492"/>
      <c r="CS432" s="519"/>
      <c r="CT432" s="492"/>
      <c r="CU432" s="492"/>
      <c r="CV432" s="493"/>
      <c r="CW432" s="519"/>
      <c r="CX432" s="492"/>
      <c r="CY432" s="492"/>
      <c r="CZ432" s="493"/>
      <c r="DA432" s="519"/>
      <c r="DB432" s="492"/>
      <c r="DC432" s="492"/>
      <c r="DD432" s="493"/>
      <c r="DE432" s="519"/>
      <c r="DF432" s="492"/>
      <c r="DG432" s="492"/>
      <c r="DH432" s="493"/>
      <c r="DI432" s="519"/>
      <c r="DJ432" s="492"/>
      <c r="DK432" s="492"/>
      <c r="DL432" s="493"/>
      <c r="DM432" s="519"/>
      <c r="DN432" s="492"/>
      <c r="DO432" s="492"/>
      <c r="DP432" s="493"/>
      <c r="DQ432" s="2449"/>
      <c r="DR432" s="2450"/>
      <c r="DS432" s="2450"/>
      <c r="DT432" s="2450"/>
      <c r="DU432" s="2450"/>
      <c r="DV432" s="2450"/>
      <c r="DW432" s="2450"/>
      <c r="DX432" s="2451"/>
      <c r="DY432" s="482"/>
    </row>
    <row r="433" spans="3:129" ht="6.75" customHeight="1">
      <c r="C433" s="2449"/>
      <c r="D433" s="2450"/>
      <c r="E433" s="2450"/>
      <c r="F433" s="2450"/>
      <c r="G433" s="2450"/>
      <c r="H433" s="2450"/>
      <c r="I433" s="2450"/>
      <c r="J433" s="2450"/>
      <c r="K433" s="2450"/>
      <c r="L433" s="2450"/>
      <c r="M433" s="2450"/>
      <c r="N433" s="2450"/>
      <c r="O433" s="2450"/>
      <c r="P433" s="2450"/>
      <c r="Q433" s="2450"/>
      <c r="R433" s="2450"/>
      <c r="S433" s="2450"/>
      <c r="T433" s="2450"/>
      <c r="U433" s="2450"/>
      <c r="V433" s="2450"/>
      <c r="W433" s="2450"/>
      <c r="X433" s="2450"/>
      <c r="Y433" s="2450"/>
      <c r="Z433" s="2450"/>
      <c r="AA433" s="2450"/>
      <c r="AB433" s="2450"/>
      <c r="AC433" s="2450"/>
      <c r="AD433" s="2451"/>
      <c r="AE433" s="2449"/>
      <c r="AF433" s="2450"/>
      <c r="AG433" s="2450"/>
      <c r="AH433" s="2450"/>
      <c r="AI433" s="2450"/>
      <c r="AJ433" s="2450"/>
      <c r="AK433" s="2450"/>
      <c r="AL433" s="2450"/>
      <c r="AM433" s="2450"/>
      <c r="AN433" s="2450"/>
      <c r="AO433" s="2450"/>
      <c r="AP433" s="2450"/>
      <c r="AQ433" s="2450"/>
      <c r="AR433" s="2450"/>
      <c r="AS433" s="2450"/>
      <c r="AT433" s="2451"/>
      <c r="AU433" s="2449"/>
      <c r="AV433" s="2450"/>
      <c r="AW433" s="2450"/>
      <c r="AX433" s="2450"/>
      <c r="AY433" s="2450"/>
      <c r="AZ433" s="2450"/>
      <c r="BA433" s="2450"/>
      <c r="BB433" s="2451"/>
      <c r="BC433" s="2449"/>
      <c r="BD433" s="2450"/>
      <c r="BE433" s="2450"/>
      <c r="BF433" s="2450"/>
      <c r="BG433" s="2450"/>
      <c r="BH433" s="2450"/>
      <c r="BI433" s="2450"/>
      <c r="BJ433" s="2450"/>
      <c r="BK433" s="2450"/>
      <c r="BL433" s="2450"/>
      <c r="BM433" s="2450"/>
      <c r="BN433" s="2451"/>
      <c r="BO433" s="2449"/>
      <c r="BP433" s="2450"/>
      <c r="BQ433" s="2450"/>
      <c r="BR433" s="2450"/>
      <c r="BS433" s="2450"/>
      <c r="BT433" s="2450"/>
      <c r="BU433" s="2450"/>
      <c r="BV433" s="2450"/>
      <c r="BW433" s="2450"/>
      <c r="BX433" s="2450"/>
      <c r="BY433" s="2450"/>
      <c r="BZ433" s="2450"/>
      <c r="CA433" s="2450"/>
      <c r="CB433" s="2451"/>
      <c r="CC433" s="2648"/>
      <c r="CD433" s="2649"/>
      <c r="CE433" s="2649"/>
      <c r="CF433" s="2649"/>
      <c r="CG433" s="2649"/>
      <c r="CH433" s="2649"/>
      <c r="CI433" s="2649"/>
      <c r="CJ433" s="2649"/>
      <c r="CK433" s="2649"/>
      <c r="CL433" s="2649"/>
      <c r="CM433" s="2649"/>
      <c r="CN433" s="2650"/>
      <c r="CO433" s="481"/>
      <c r="CP433" s="482"/>
      <c r="CQ433" s="482"/>
      <c r="CR433" s="482"/>
      <c r="CS433" s="481"/>
      <c r="CT433" s="482"/>
      <c r="CU433" s="482"/>
      <c r="CV433" s="483"/>
      <c r="CW433" s="481"/>
      <c r="CX433" s="482"/>
      <c r="CY433" s="482"/>
      <c r="CZ433" s="483"/>
      <c r="DA433" s="481"/>
      <c r="DB433" s="482"/>
      <c r="DC433" s="482"/>
      <c r="DD433" s="483"/>
      <c r="DE433" s="481"/>
      <c r="DF433" s="482"/>
      <c r="DG433" s="482"/>
      <c r="DH433" s="483"/>
      <c r="DI433" s="481"/>
      <c r="DJ433" s="482"/>
      <c r="DK433" s="482"/>
      <c r="DL433" s="483"/>
      <c r="DM433" s="481"/>
      <c r="DN433" s="482"/>
      <c r="DO433" s="482"/>
      <c r="DP433" s="483"/>
      <c r="DQ433" s="2449"/>
      <c r="DR433" s="2450"/>
      <c r="DS433" s="2450"/>
      <c r="DT433" s="2450"/>
      <c r="DU433" s="2450"/>
      <c r="DV433" s="2450"/>
      <c r="DW433" s="2450"/>
      <c r="DX433" s="2451"/>
      <c r="DY433" s="482"/>
    </row>
    <row r="434" spans="3:129" ht="6.75" customHeight="1">
      <c r="C434" s="2449"/>
      <c r="D434" s="2450"/>
      <c r="E434" s="2450"/>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1"/>
      <c r="AE434" s="2449"/>
      <c r="AF434" s="2450"/>
      <c r="AG434" s="2450"/>
      <c r="AH434" s="2450"/>
      <c r="AI434" s="2450"/>
      <c r="AJ434" s="2450"/>
      <c r="AK434" s="2450"/>
      <c r="AL434" s="2450"/>
      <c r="AM434" s="2450"/>
      <c r="AN434" s="2450"/>
      <c r="AO434" s="2450"/>
      <c r="AP434" s="2450"/>
      <c r="AQ434" s="2450"/>
      <c r="AR434" s="2450"/>
      <c r="AS434" s="2450"/>
      <c r="AT434" s="2451"/>
      <c r="AU434" s="2449"/>
      <c r="AV434" s="2450"/>
      <c r="AW434" s="2450"/>
      <c r="AX434" s="2450"/>
      <c r="AY434" s="2450"/>
      <c r="AZ434" s="2450"/>
      <c r="BA434" s="2450"/>
      <c r="BB434" s="2451"/>
      <c r="BC434" s="2449"/>
      <c r="BD434" s="2450"/>
      <c r="BE434" s="2450"/>
      <c r="BF434" s="2450"/>
      <c r="BG434" s="2450"/>
      <c r="BH434" s="2450"/>
      <c r="BI434" s="2450"/>
      <c r="BJ434" s="2450"/>
      <c r="BK434" s="2450"/>
      <c r="BL434" s="2450"/>
      <c r="BM434" s="2450"/>
      <c r="BN434" s="2451"/>
      <c r="BO434" s="2449"/>
      <c r="BP434" s="2450"/>
      <c r="BQ434" s="2450"/>
      <c r="BR434" s="2450"/>
      <c r="BS434" s="2450"/>
      <c r="BT434" s="2450"/>
      <c r="BU434" s="2450"/>
      <c r="BV434" s="2450"/>
      <c r="BW434" s="2450"/>
      <c r="BX434" s="2450"/>
      <c r="BY434" s="2450"/>
      <c r="BZ434" s="2450"/>
      <c r="CA434" s="2450"/>
      <c r="CB434" s="2451"/>
      <c r="CC434" s="2648"/>
      <c r="CD434" s="2649"/>
      <c r="CE434" s="2649"/>
      <c r="CF434" s="2649"/>
      <c r="CG434" s="2649"/>
      <c r="CH434" s="2649"/>
      <c r="CI434" s="2649"/>
      <c r="CJ434" s="2649"/>
      <c r="CK434" s="2649"/>
      <c r="CL434" s="2649"/>
      <c r="CM434" s="2649"/>
      <c r="CN434" s="2650"/>
      <c r="CO434" s="520"/>
      <c r="CP434" s="498"/>
      <c r="CQ434" s="498"/>
      <c r="CR434" s="498"/>
      <c r="CS434" s="520"/>
      <c r="CT434" s="498"/>
      <c r="CU434" s="498"/>
      <c r="CV434" s="497"/>
      <c r="CW434" s="520"/>
      <c r="CX434" s="498"/>
      <c r="CY434" s="498"/>
      <c r="CZ434" s="497"/>
      <c r="DA434" s="520"/>
      <c r="DB434" s="498"/>
      <c r="DC434" s="498"/>
      <c r="DD434" s="497"/>
      <c r="DE434" s="520"/>
      <c r="DF434" s="498"/>
      <c r="DG434" s="498"/>
      <c r="DH434" s="497"/>
      <c r="DI434" s="520"/>
      <c r="DJ434" s="498"/>
      <c r="DK434" s="498"/>
      <c r="DL434" s="497"/>
      <c r="DM434" s="520"/>
      <c r="DN434" s="498"/>
      <c r="DO434" s="498"/>
      <c r="DP434" s="497"/>
      <c r="DQ434" s="2449"/>
      <c r="DR434" s="2450"/>
      <c r="DS434" s="2450"/>
      <c r="DT434" s="2450"/>
      <c r="DU434" s="2450"/>
      <c r="DV434" s="2450"/>
      <c r="DW434" s="2450"/>
      <c r="DX434" s="2451"/>
      <c r="DY434" s="482"/>
    </row>
    <row r="435" spans="3:129" ht="6.75" customHeight="1">
      <c r="C435" s="2449"/>
      <c r="D435" s="2450"/>
      <c r="E435" s="2450"/>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1"/>
      <c r="AE435" s="2449"/>
      <c r="AF435" s="2450"/>
      <c r="AG435" s="2450"/>
      <c r="AH435" s="2450"/>
      <c r="AI435" s="2450"/>
      <c r="AJ435" s="2450"/>
      <c r="AK435" s="2450"/>
      <c r="AL435" s="2450"/>
      <c r="AM435" s="2450"/>
      <c r="AN435" s="2450"/>
      <c r="AO435" s="2450"/>
      <c r="AP435" s="2450"/>
      <c r="AQ435" s="2450"/>
      <c r="AR435" s="2450"/>
      <c r="AS435" s="2450"/>
      <c r="AT435" s="2451"/>
      <c r="AU435" s="2449"/>
      <c r="AV435" s="2450"/>
      <c r="AW435" s="2450"/>
      <c r="AX435" s="2450"/>
      <c r="AY435" s="2450"/>
      <c r="AZ435" s="2450"/>
      <c r="BA435" s="2450"/>
      <c r="BB435" s="2451"/>
      <c r="BC435" s="2449"/>
      <c r="BD435" s="2450"/>
      <c r="BE435" s="2450"/>
      <c r="BF435" s="2450"/>
      <c r="BG435" s="2450"/>
      <c r="BH435" s="2450"/>
      <c r="BI435" s="2450"/>
      <c r="BJ435" s="2450"/>
      <c r="BK435" s="2450"/>
      <c r="BL435" s="2450"/>
      <c r="BM435" s="2450"/>
      <c r="BN435" s="2451"/>
      <c r="BO435" s="2449"/>
      <c r="BP435" s="2450"/>
      <c r="BQ435" s="2450"/>
      <c r="BR435" s="2450"/>
      <c r="BS435" s="2450"/>
      <c r="BT435" s="2450"/>
      <c r="BU435" s="2450"/>
      <c r="BV435" s="2450"/>
      <c r="BW435" s="2450"/>
      <c r="BX435" s="2450"/>
      <c r="BY435" s="2450"/>
      <c r="BZ435" s="2450"/>
      <c r="CA435" s="2450"/>
      <c r="CB435" s="2451"/>
      <c r="CC435" s="2648"/>
      <c r="CD435" s="2649"/>
      <c r="CE435" s="2649"/>
      <c r="CF435" s="2649"/>
      <c r="CG435" s="2649"/>
      <c r="CH435" s="2649"/>
      <c r="CI435" s="2649"/>
      <c r="CJ435" s="2649"/>
      <c r="CK435" s="2649"/>
      <c r="CL435" s="2649"/>
      <c r="CM435" s="2649"/>
      <c r="CN435" s="2650"/>
      <c r="CO435" s="481"/>
      <c r="CP435" s="482"/>
      <c r="CQ435" s="482"/>
      <c r="CR435" s="482"/>
      <c r="CS435" s="481"/>
      <c r="CT435" s="482"/>
      <c r="CU435" s="482"/>
      <c r="CV435" s="483"/>
      <c r="CW435" s="481"/>
      <c r="CX435" s="482"/>
      <c r="CY435" s="482"/>
      <c r="CZ435" s="483"/>
      <c r="DA435" s="481"/>
      <c r="DB435" s="482"/>
      <c r="DC435" s="482"/>
      <c r="DD435" s="483"/>
      <c r="DE435" s="481"/>
      <c r="DF435" s="482"/>
      <c r="DG435" s="482"/>
      <c r="DH435" s="483"/>
      <c r="DI435" s="481"/>
      <c r="DJ435" s="482"/>
      <c r="DK435" s="482"/>
      <c r="DL435" s="483"/>
      <c r="DM435" s="481"/>
      <c r="DN435" s="482"/>
      <c r="DO435" s="482"/>
      <c r="DP435" s="483"/>
      <c r="DQ435" s="2449"/>
      <c r="DR435" s="2450"/>
      <c r="DS435" s="2450"/>
      <c r="DT435" s="2450"/>
      <c r="DU435" s="2450"/>
      <c r="DV435" s="2450"/>
      <c r="DW435" s="2450"/>
      <c r="DX435" s="2451"/>
      <c r="DY435" s="482"/>
    </row>
    <row r="436" spans="3:129" ht="6.75" customHeight="1">
      <c r="C436" s="2449"/>
      <c r="D436" s="2450"/>
      <c r="E436" s="2450"/>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1"/>
      <c r="AE436" s="2449"/>
      <c r="AF436" s="2450"/>
      <c r="AG436" s="2450"/>
      <c r="AH436" s="2450"/>
      <c r="AI436" s="2450"/>
      <c r="AJ436" s="2450"/>
      <c r="AK436" s="2450"/>
      <c r="AL436" s="2450"/>
      <c r="AM436" s="2450"/>
      <c r="AN436" s="2450"/>
      <c r="AO436" s="2450"/>
      <c r="AP436" s="2450"/>
      <c r="AQ436" s="2450"/>
      <c r="AR436" s="2450"/>
      <c r="AS436" s="2450"/>
      <c r="AT436" s="2451"/>
      <c r="AU436" s="2449"/>
      <c r="AV436" s="2450"/>
      <c r="AW436" s="2450"/>
      <c r="AX436" s="2450"/>
      <c r="AY436" s="2450"/>
      <c r="AZ436" s="2450"/>
      <c r="BA436" s="2450"/>
      <c r="BB436" s="2451"/>
      <c r="BC436" s="2449"/>
      <c r="BD436" s="2450"/>
      <c r="BE436" s="2450"/>
      <c r="BF436" s="2450"/>
      <c r="BG436" s="2450"/>
      <c r="BH436" s="2450"/>
      <c r="BI436" s="2450"/>
      <c r="BJ436" s="2450"/>
      <c r="BK436" s="2450"/>
      <c r="BL436" s="2450"/>
      <c r="BM436" s="2450"/>
      <c r="BN436" s="2451"/>
      <c r="BO436" s="2449"/>
      <c r="BP436" s="2450"/>
      <c r="BQ436" s="2450"/>
      <c r="BR436" s="2450"/>
      <c r="BS436" s="2450"/>
      <c r="BT436" s="2450"/>
      <c r="BU436" s="2450"/>
      <c r="BV436" s="2450"/>
      <c r="BW436" s="2450"/>
      <c r="BX436" s="2450"/>
      <c r="BY436" s="2450"/>
      <c r="BZ436" s="2450"/>
      <c r="CA436" s="2450"/>
      <c r="CB436" s="2451"/>
      <c r="CC436" s="2648"/>
      <c r="CD436" s="2649"/>
      <c r="CE436" s="2649"/>
      <c r="CF436" s="2649"/>
      <c r="CG436" s="2649"/>
      <c r="CH436" s="2649"/>
      <c r="CI436" s="2649"/>
      <c r="CJ436" s="2649"/>
      <c r="CK436" s="2649"/>
      <c r="CL436" s="2649"/>
      <c r="CM436" s="2649"/>
      <c r="CN436" s="2650"/>
      <c r="CO436" s="481"/>
      <c r="CP436" s="482"/>
      <c r="CQ436" s="482"/>
      <c r="CR436" s="482"/>
      <c r="CS436" s="481"/>
      <c r="CT436" s="482"/>
      <c r="CU436" s="482"/>
      <c r="CV436" s="483"/>
      <c r="CW436" s="481"/>
      <c r="CX436" s="482"/>
      <c r="CY436" s="482"/>
      <c r="CZ436" s="483"/>
      <c r="DA436" s="481"/>
      <c r="DB436" s="482"/>
      <c r="DC436" s="482"/>
      <c r="DD436" s="483"/>
      <c r="DE436" s="481"/>
      <c r="DF436" s="482"/>
      <c r="DG436" s="482"/>
      <c r="DH436" s="483"/>
      <c r="DI436" s="481"/>
      <c r="DJ436" s="482"/>
      <c r="DK436" s="482"/>
      <c r="DL436" s="483"/>
      <c r="DM436" s="481"/>
      <c r="DN436" s="482"/>
      <c r="DO436" s="482"/>
      <c r="DP436" s="483"/>
      <c r="DQ436" s="2449"/>
      <c r="DR436" s="2450"/>
      <c r="DS436" s="2450"/>
      <c r="DT436" s="2450"/>
      <c r="DU436" s="2450"/>
      <c r="DV436" s="2450"/>
      <c r="DW436" s="2450"/>
      <c r="DX436" s="2451"/>
      <c r="DY436" s="482"/>
    </row>
    <row r="437" spans="3:129" ht="6.75" customHeight="1">
      <c r="C437" s="2452"/>
      <c r="D437" s="2453"/>
      <c r="E437" s="2453"/>
      <c r="F437" s="2453"/>
      <c r="G437" s="2453"/>
      <c r="H437" s="2453"/>
      <c r="I437" s="2453"/>
      <c r="J437" s="2453"/>
      <c r="K437" s="2453"/>
      <c r="L437" s="2453"/>
      <c r="M437" s="2453"/>
      <c r="N437" s="2453"/>
      <c r="O437" s="2453"/>
      <c r="P437" s="2453"/>
      <c r="Q437" s="2453"/>
      <c r="R437" s="2453"/>
      <c r="S437" s="2453"/>
      <c r="T437" s="2453"/>
      <c r="U437" s="2453"/>
      <c r="V437" s="2453"/>
      <c r="W437" s="2453"/>
      <c r="X437" s="2453"/>
      <c r="Y437" s="2453"/>
      <c r="Z437" s="2453"/>
      <c r="AA437" s="2453"/>
      <c r="AB437" s="2453"/>
      <c r="AC437" s="2453"/>
      <c r="AD437" s="2454"/>
      <c r="AE437" s="2452"/>
      <c r="AF437" s="2453"/>
      <c r="AG437" s="2453"/>
      <c r="AH437" s="2453"/>
      <c r="AI437" s="2453"/>
      <c r="AJ437" s="2453"/>
      <c r="AK437" s="2453"/>
      <c r="AL437" s="2453"/>
      <c r="AM437" s="2453"/>
      <c r="AN437" s="2453"/>
      <c r="AO437" s="2453"/>
      <c r="AP437" s="2453"/>
      <c r="AQ437" s="2453"/>
      <c r="AR437" s="2453"/>
      <c r="AS437" s="2453"/>
      <c r="AT437" s="2454"/>
      <c r="AU437" s="2452"/>
      <c r="AV437" s="2453"/>
      <c r="AW437" s="2453"/>
      <c r="AX437" s="2453"/>
      <c r="AY437" s="2453"/>
      <c r="AZ437" s="2453"/>
      <c r="BA437" s="2453"/>
      <c r="BB437" s="2454"/>
      <c r="BC437" s="2452"/>
      <c r="BD437" s="2453"/>
      <c r="BE437" s="2453"/>
      <c r="BF437" s="2453"/>
      <c r="BG437" s="2453"/>
      <c r="BH437" s="2453"/>
      <c r="BI437" s="2453"/>
      <c r="BJ437" s="2453"/>
      <c r="BK437" s="2453"/>
      <c r="BL437" s="2453"/>
      <c r="BM437" s="2453"/>
      <c r="BN437" s="2454"/>
      <c r="BO437" s="2452"/>
      <c r="BP437" s="2453"/>
      <c r="BQ437" s="2453"/>
      <c r="BR437" s="2453"/>
      <c r="BS437" s="2453"/>
      <c r="BT437" s="2453"/>
      <c r="BU437" s="2453"/>
      <c r="BV437" s="2453"/>
      <c r="BW437" s="2453"/>
      <c r="BX437" s="2453"/>
      <c r="BY437" s="2453"/>
      <c r="BZ437" s="2453"/>
      <c r="CA437" s="2453"/>
      <c r="CB437" s="2454"/>
      <c r="CC437" s="2651"/>
      <c r="CD437" s="2652"/>
      <c r="CE437" s="2652"/>
      <c r="CF437" s="2652"/>
      <c r="CG437" s="2652"/>
      <c r="CH437" s="2652"/>
      <c r="CI437" s="2652"/>
      <c r="CJ437" s="2652"/>
      <c r="CK437" s="2652"/>
      <c r="CL437" s="2652"/>
      <c r="CM437" s="2652"/>
      <c r="CN437" s="2653"/>
      <c r="CO437" s="517"/>
      <c r="CP437" s="486"/>
      <c r="CQ437" s="486"/>
      <c r="CR437" s="486"/>
      <c r="CS437" s="517"/>
      <c r="CT437" s="486"/>
      <c r="CU437" s="486"/>
      <c r="CV437" s="487"/>
      <c r="CW437" s="517"/>
      <c r="CX437" s="486"/>
      <c r="CY437" s="486"/>
      <c r="CZ437" s="487"/>
      <c r="DA437" s="517"/>
      <c r="DB437" s="486"/>
      <c r="DC437" s="486"/>
      <c r="DD437" s="487"/>
      <c r="DE437" s="517"/>
      <c r="DF437" s="486"/>
      <c r="DG437" s="486"/>
      <c r="DH437" s="487"/>
      <c r="DI437" s="517"/>
      <c r="DJ437" s="486"/>
      <c r="DK437" s="486"/>
      <c r="DL437" s="487"/>
      <c r="DM437" s="517"/>
      <c r="DN437" s="486"/>
      <c r="DO437" s="486"/>
      <c r="DP437" s="487"/>
      <c r="DQ437" s="2452"/>
      <c r="DR437" s="2453"/>
      <c r="DS437" s="2453"/>
      <c r="DT437" s="2453"/>
      <c r="DU437" s="2453"/>
      <c r="DV437" s="2453"/>
      <c r="DW437" s="2453"/>
      <c r="DX437" s="2454"/>
      <c r="DY437" s="482"/>
    </row>
    <row r="438" spans="3:129" ht="6.75" customHeight="1">
      <c r="C438" s="2446"/>
      <c r="D438" s="2447"/>
      <c r="E438" s="2447"/>
      <c r="F438" s="2447"/>
      <c r="G438" s="2447"/>
      <c r="H438" s="2447"/>
      <c r="I438" s="2447"/>
      <c r="J438" s="2447"/>
      <c r="K438" s="2447"/>
      <c r="L438" s="2447"/>
      <c r="M438" s="2447"/>
      <c r="N438" s="2447"/>
      <c r="O438" s="2447"/>
      <c r="P438" s="2447"/>
      <c r="Q438" s="2447"/>
      <c r="R438" s="2447"/>
      <c r="S438" s="2447"/>
      <c r="T438" s="2447"/>
      <c r="U438" s="2447"/>
      <c r="V438" s="2447"/>
      <c r="W438" s="2447"/>
      <c r="X438" s="2447"/>
      <c r="Y438" s="2447"/>
      <c r="Z438" s="2447"/>
      <c r="AA438" s="2447"/>
      <c r="AB438" s="2447"/>
      <c r="AC438" s="2447"/>
      <c r="AD438" s="2448"/>
      <c r="AE438" s="2446"/>
      <c r="AF438" s="2447"/>
      <c r="AG438" s="2447"/>
      <c r="AH438" s="2447"/>
      <c r="AI438" s="2447"/>
      <c r="AJ438" s="2447"/>
      <c r="AK438" s="2447"/>
      <c r="AL438" s="2447"/>
      <c r="AM438" s="2447"/>
      <c r="AN438" s="2447"/>
      <c r="AO438" s="2447"/>
      <c r="AP438" s="2447"/>
      <c r="AQ438" s="2447"/>
      <c r="AR438" s="2447"/>
      <c r="AS438" s="2447"/>
      <c r="AT438" s="2448"/>
      <c r="AU438" s="2446"/>
      <c r="AV438" s="2447"/>
      <c r="AW438" s="2447"/>
      <c r="AX438" s="2447"/>
      <c r="AY438" s="2447"/>
      <c r="AZ438" s="2447"/>
      <c r="BA438" s="2447"/>
      <c r="BB438" s="2448"/>
      <c r="BC438" s="2446"/>
      <c r="BD438" s="2447"/>
      <c r="BE438" s="2447"/>
      <c r="BF438" s="2447"/>
      <c r="BG438" s="2447"/>
      <c r="BH438" s="2447"/>
      <c r="BI438" s="2447"/>
      <c r="BJ438" s="2447"/>
      <c r="BK438" s="2447"/>
      <c r="BL438" s="2447"/>
      <c r="BM438" s="2447"/>
      <c r="BN438" s="2448"/>
      <c r="BO438" s="2446"/>
      <c r="BP438" s="2447"/>
      <c r="BQ438" s="2447"/>
      <c r="BR438" s="2447"/>
      <c r="BS438" s="2447"/>
      <c r="BT438" s="2447"/>
      <c r="BU438" s="2447"/>
      <c r="BV438" s="2447"/>
      <c r="BW438" s="2447"/>
      <c r="BX438" s="2447"/>
      <c r="BY438" s="2447"/>
      <c r="BZ438" s="2447"/>
      <c r="CA438" s="2447"/>
      <c r="CB438" s="2448"/>
      <c r="CC438" s="2645"/>
      <c r="CD438" s="2646"/>
      <c r="CE438" s="2646"/>
      <c r="CF438" s="2646"/>
      <c r="CG438" s="2646"/>
      <c r="CH438" s="2646"/>
      <c r="CI438" s="2646"/>
      <c r="CJ438" s="2646"/>
      <c r="CK438" s="2646"/>
      <c r="CL438" s="2646"/>
      <c r="CM438" s="2646"/>
      <c r="CN438" s="2647"/>
      <c r="CO438" s="478"/>
      <c r="CP438" s="479"/>
      <c r="CQ438" s="479"/>
      <c r="CR438" s="479"/>
      <c r="CS438" s="478"/>
      <c r="CT438" s="479"/>
      <c r="CU438" s="479"/>
      <c r="CV438" s="480"/>
      <c r="CW438" s="478"/>
      <c r="CX438" s="479"/>
      <c r="CY438" s="479"/>
      <c r="CZ438" s="480"/>
      <c r="DA438" s="478"/>
      <c r="DB438" s="479"/>
      <c r="DC438" s="479"/>
      <c r="DD438" s="480"/>
      <c r="DE438" s="478"/>
      <c r="DF438" s="479"/>
      <c r="DG438" s="479"/>
      <c r="DH438" s="480"/>
      <c r="DI438" s="478"/>
      <c r="DJ438" s="479"/>
      <c r="DK438" s="479"/>
      <c r="DL438" s="480"/>
      <c r="DM438" s="478"/>
      <c r="DN438" s="479"/>
      <c r="DO438" s="479"/>
      <c r="DP438" s="480"/>
      <c r="DQ438" s="2446"/>
      <c r="DR438" s="2447"/>
      <c r="DS438" s="2447"/>
      <c r="DT438" s="2447"/>
      <c r="DU438" s="2447"/>
      <c r="DV438" s="2447"/>
      <c r="DW438" s="2447"/>
      <c r="DX438" s="2448"/>
      <c r="DY438" s="482"/>
    </row>
    <row r="439" spans="3:129" ht="6.75" customHeight="1">
      <c r="C439" s="2449"/>
      <c r="D439" s="2450"/>
      <c r="E439" s="2450"/>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1"/>
      <c r="AE439" s="2449"/>
      <c r="AF439" s="2450"/>
      <c r="AG439" s="2450"/>
      <c r="AH439" s="2450"/>
      <c r="AI439" s="2450"/>
      <c r="AJ439" s="2450"/>
      <c r="AK439" s="2450"/>
      <c r="AL439" s="2450"/>
      <c r="AM439" s="2450"/>
      <c r="AN439" s="2450"/>
      <c r="AO439" s="2450"/>
      <c r="AP439" s="2450"/>
      <c r="AQ439" s="2450"/>
      <c r="AR439" s="2450"/>
      <c r="AS439" s="2450"/>
      <c r="AT439" s="2451"/>
      <c r="AU439" s="2449"/>
      <c r="AV439" s="2450"/>
      <c r="AW439" s="2450"/>
      <c r="AX439" s="2450"/>
      <c r="AY439" s="2450"/>
      <c r="AZ439" s="2450"/>
      <c r="BA439" s="2450"/>
      <c r="BB439" s="2451"/>
      <c r="BC439" s="2449"/>
      <c r="BD439" s="2450"/>
      <c r="BE439" s="2450"/>
      <c r="BF439" s="2450"/>
      <c r="BG439" s="2450"/>
      <c r="BH439" s="2450"/>
      <c r="BI439" s="2450"/>
      <c r="BJ439" s="2450"/>
      <c r="BK439" s="2450"/>
      <c r="BL439" s="2450"/>
      <c r="BM439" s="2450"/>
      <c r="BN439" s="2451"/>
      <c r="BO439" s="2449"/>
      <c r="BP439" s="2450"/>
      <c r="BQ439" s="2450"/>
      <c r="BR439" s="2450"/>
      <c r="BS439" s="2450"/>
      <c r="BT439" s="2450"/>
      <c r="BU439" s="2450"/>
      <c r="BV439" s="2450"/>
      <c r="BW439" s="2450"/>
      <c r="BX439" s="2450"/>
      <c r="BY439" s="2450"/>
      <c r="BZ439" s="2450"/>
      <c r="CA439" s="2450"/>
      <c r="CB439" s="2451"/>
      <c r="CC439" s="2648"/>
      <c r="CD439" s="2649"/>
      <c r="CE439" s="2649"/>
      <c r="CF439" s="2649"/>
      <c r="CG439" s="2649"/>
      <c r="CH439" s="2649"/>
      <c r="CI439" s="2649"/>
      <c r="CJ439" s="2649"/>
      <c r="CK439" s="2649"/>
      <c r="CL439" s="2649"/>
      <c r="CM439" s="2649"/>
      <c r="CN439" s="2650"/>
      <c r="CO439" s="481"/>
      <c r="CP439" s="482"/>
      <c r="CQ439" s="482"/>
      <c r="CR439" s="482"/>
      <c r="CS439" s="481"/>
      <c r="CT439" s="482"/>
      <c r="CU439" s="482"/>
      <c r="CV439" s="483"/>
      <c r="CW439" s="481"/>
      <c r="CX439" s="482"/>
      <c r="CY439" s="482"/>
      <c r="CZ439" s="483"/>
      <c r="DA439" s="481"/>
      <c r="DB439" s="482"/>
      <c r="DC439" s="482"/>
      <c r="DD439" s="483"/>
      <c r="DE439" s="481"/>
      <c r="DF439" s="482"/>
      <c r="DG439" s="482"/>
      <c r="DH439" s="483"/>
      <c r="DI439" s="481"/>
      <c r="DJ439" s="482"/>
      <c r="DK439" s="482"/>
      <c r="DL439" s="483"/>
      <c r="DM439" s="481"/>
      <c r="DN439" s="482"/>
      <c r="DO439" s="482"/>
      <c r="DP439" s="483"/>
      <c r="DQ439" s="2449"/>
      <c r="DR439" s="2450"/>
      <c r="DS439" s="2450"/>
      <c r="DT439" s="2450"/>
      <c r="DU439" s="2450"/>
      <c r="DV439" s="2450"/>
      <c r="DW439" s="2450"/>
      <c r="DX439" s="2451"/>
      <c r="DY439" s="482"/>
    </row>
    <row r="440" spans="3:129" ht="6.75" customHeight="1">
      <c r="C440" s="2449"/>
      <c r="D440" s="2450"/>
      <c r="E440" s="2450"/>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1"/>
      <c r="AE440" s="2449"/>
      <c r="AF440" s="2450"/>
      <c r="AG440" s="2450"/>
      <c r="AH440" s="2450"/>
      <c r="AI440" s="2450"/>
      <c r="AJ440" s="2450"/>
      <c r="AK440" s="2450"/>
      <c r="AL440" s="2450"/>
      <c r="AM440" s="2450"/>
      <c r="AN440" s="2450"/>
      <c r="AO440" s="2450"/>
      <c r="AP440" s="2450"/>
      <c r="AQ440" s="2450"/>
      <c r="AR440" s="2450"/>
      <c r="AS440" s="2450"/>
      <c r="AT440" s="2451"/>
      <c r="AU440" s="2449"/>
      <c r="AV440" s="2450"/>
      <c r="AW440" s="2450"/>
      <c r="AX440" s="2450"/>
      <c r="AY440" s="2450"/>
      <c r="AZ440" s="2450"/>
      <c r="BA440" s="2450"/>
      <c r="BB440" s="2451"/>
      <c r="BC440" s="2449"/>
      <c r="BD440" s="2450"/>
      <c r="BE440" s="2450"/>
      <c r="BF440" s="2450"/>
      <c r="BG440" s="2450"/>
      <c r="BH440" s="2450"/>
      <c r="BI440" s="2450"/>
      <c r="BJ440" s="2450"/>
      <c r="BK440" s="2450"/>
      <c r="BL440" s="2450"/>
      <c r="BM440" s="2450"/>
      <c r="BN440" s="2451"/>
      <c r="BO440" s="2449"/>
      <c r="BP440" s="2450"/>
      <c r="BQ440" s="2450"/>
      <c r="BR440" s="2450"/>
      <c r="BS440" s="2450"/>
      <c r="BT440" s="2450"/>
      <c r="BU440" s="2450"/>
      <c r="BV440" s="2450"/>
      <c r="BW440" s="2450"/>
      <c r="BX440" s="2450"/>
      <c r="BY440" s="2450"/>
      <c r="BZ440" s="2450"/>
      <c r="CA440" s="2450"/>
      <c r="CB440" s="2451"/>
      <c r="CC440" s="2648"/>
      <c r="CD440" s="2649"/>
      <c r="CE440" s="2649"/>
      <c r="CF440" s="2649"/>
      <c r="CG440" s="2649"/>
      <c r="CH440" s="2649"/>
      <c r="CI440" s="2649"/>
      <c r="CJ440" s="2649"/>
      <c r="CK440" s="2649"/>
      <c r="CL440" s="2649"/>
      <c r="CM440" s="2649"/>
      <c r="CN440" s="2650"/>
      <c r="CO440" s="519"/>
      <c r="CP440" s="492"/>
      <c r="CQ440" s="492"/>
      <c r="CR440" s="492"/>
      <c r="CS440" s="519"/>
      <c r="CT440" s="492"/>
      <c r="CU440" s="492"/>
      <c r="CV440" s="493"/>
      <c r="CW440" s="519"/>
      <c r="CX440" s="492"/>
      <c r="CY440" s="492"/>
      <c r="CZ440" s="493"/>
      <c r="DA440" s="519"/>
      <c r="DB440" s="492"/>
      <c r="DC440" s="492"/>
      <c r="DD440" s="493"/>
      <c r="DE440" s="519"/>
      <c r="DF440" s="492"/>
      <c r="DG440" s="492"/>
      <c r="DH440" s="493"/>
      <c r="DI440" s="519"/>
      <c r="DJ440" s="492"/>
      <c r="DK440" s="492"/>
      <c r="DL440" s="493"/>
      <c r="DM440" s="519"/>
      <c r="DN440" s="492"/>
      <c r="DO440" s="492"/>
      <c r="DP440" s="493"/>
      <c r="DQ440" s="2449"/>
      <c r="DR440" s="2450"/>
      <c r="DS440" s="2450"/>
      <c r="DT440" s="2450"/>
      <c r="DU440" s="2450"/>
      <c r="DV440" s="2450"/>
      <c r="DW440" s="2450"/>
      <c r="DX440" s="2451"/>
      <c r="DY440" s="482"/>
    </row>
    <row r="441" spans="3:129" ht="6.75" customHeight="1">
      <c r="C441" s="2449"/>
      <c r="D441" s="2450"/>
      <c r="E441" s="2450"/>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1"/>
      <c r="AE441" s="2449"/>
      <c r="AF441" s="2450"/>
      <c r="AG441" s="2450"/>
      <c r="AH441" s="2450"/>
      <c r="AI441" s="2450"/>
      <c r="AJ441" s="2450"/>
      <c r="AK441" s="2450"/>
      <c r="AL441" s="2450"/>
      <c r="AM441" s="2450"/>
      <c r="AN441" s="2450"/>
      <c r="AO441" s="2450"/>
      <c r="AP441" s="2450"/>
      <c r="AQ441" s="2450"/>
      <c r="AR441" s="2450"/>
      <c r="AS441" s="2450"/>
      <c r="AT441" s="2451"/>
      <c r="AU441" s="2449"/>
      <c r="AV441" s="2450"/>
      <c r="AW441" s="2450"/>
      <c r="AX441" s="2450"/>
      <c r="AY441" s="2450"/>
      <c r="AZ441" s="2450"/>
      <c r="BA441" s="2450"/>
      <c r="BB441" s="2451"/>
      <c r="BC441" s="2449"/>
      <c r="BD441" s="2450"/>
      <c r="BE441" s="2450"/>
      <c r="BF441" s="2450"/>
      <c r="BG441" s="2450"/>
      <c r="BH441" s="2450"/>
      <c r="BI441" s="2450"/>
      <c r="BJ441" s="2450"/>
      <c r="BK441" s="2450"/>
      <c r="BL441" s="2450"/>
      <c r="BM441" s="2450"/>
      <c r="BN441" s="2451"/>
      <c r="BO441" s="2449"/>
      <c r="BP441" s="2450"/>
      <c r="BQ441" s="2450"/>
      <c r="BR441" s="2450"/>
      <c r="BS441" s="2450"/>
      <c r="BT441" s="2450"/>
      <c r="BU441" s="2450"/>
      <c r="BV441" s="2450"/>
      <c r="BW441" s="2450"/>
      <c r="BX441" s="2450"/>
      <c r="BY441" s="2450"/>
      <c r="BZ441" s="2450"/>
      <c r="CA441" s="2450"/>
      <c r="CB441" s="2451"/>
      <c r="CC441" s="2648"/>
      <c r="CD441" s="2649"/>
      <c r="CE441" s="2649"/>
      <c r="CF441" s="2649"/>
      <c r="CG441" s="2649"/>
      <c r="CH441" s="2649"/>
      <c r="CI441" s="2649"/>
      <c r="CJ441" s="2649"/>
      <c r="CK441" s="2649"/>
      <c r="CL441" s="2649"/>
      <c r="CM441" s="2649"/>
      <c r="CN441" s="2650"/>
      <c r="CO441" s="481"/>
      <c r="CP441" s="482"/>
      <c r="CQ441" s="482"/>
      <c r="CR441" s="482"/>
      <c r="CS441" s="481"/>
      <c r="CT441" s="482"/>
      <c r="CU441" s="482"/>
      <c r="CV441" s="483"/>
      <c r="CW441" s="481"/>
      <c r="CX441" s="482"/>
      <c r="CY441" s="482"/>
      <c r="CZ441" s="483"/>
      <c r="DA441" s="481"/>
      <c r="DB441" s="482"/>
      <c r="DC441" s="482"/>
      <c r="DD441" s="483"/>
      <c r="DE441" s="481"/>
      <c r="DF441" s="482"/>
      <c r="DG441" s="482"/>
      <c r="DH441" s="483"/>
      <c r="DI441" s="481"/>
      <c r="DJ441" s="482"/>
      <c r="DK441" s="482"/>
      <c r="DL441" s="483"/>
      <c r="DM441" s="481"/>
      <c r="DN441" s="482"/>
      <c r="DO441" s="482"/>
      <c r="DP441" s="483"/>
      <c r="DQ441" s="2449"/>
      <c r="DR441" s="2450"/>
      <c r="DS441" s="2450"/>
      <c r="DT441" s="2450"/>
      <c r="DU441" s="2450"/>
      <c r="DV441" s="2450"/>
      <c r="DW441" s="2450"/>
      <c r="DX441" s="2451"/>
      <c r="DY441" s="482"/>
    </row>
    <row r="442" spans="3:129" ht="6.75" customHeight="1">
      <c r="C442" s="2449"/>
      <c r="D442" s="2450"/>
      <c r="E442" s="2450"/>
      <c r="F442" s="2450"/>
      <c r="G442" s="2450"/>
      <c r="H442" s="2450"/>
      <c r="I442" s="2450"/>
      <c r="J442" s="2450"/>
      <c r="K442" s="2450"/>
      <c r="L442" s="2450"/>
      <c r="M442" s="2450"/>
      <c r="N442" s="2450"/>
      <c r="O442" s="2450"/>
      <c r="P442" s="2450"/>
      <c r="Q442" s="2450"/>
      <c r="R442" s="2450"/>
      <c r="S442" s="2450"/>
      <c r="T442" s="2450"/>
      <c r="U442" s="2450"/>
      <c r="V442" s="2450"/>
      <c r="W442" s="2450"/>
      <c r="X442" s="2450"/>
      <c r="Y442" s="2450"/>
      <c r="Z442" s="2450"/>
      <c r="AA442" s="2450"/>
      <c r="AB442" s="2450"/>
      <c r="AC442" s="2450"/>
      <c r="AD442" s="2451"/>
      <c r="AE442" s="2449"/>
      <c r="AF442" s="2450"/>
      <c r="AG442" s="2450"/>
      <c r="AH442" s="2450"/>
      <c r="AI442" s="2450"/>
      <c r="AJ442" s="2450"/>
      <c r="AK442" s="2450"/>
      <c r="AL442" s="2450"/>
      <c r="AM442" s="2450"/>
      <c r="AN442" s="2450"/>
      <c r="AO442" s="2450"/>
      <c r="AP442" s="2450"/>
      <c r="AQ442" s="2450"/>
      <c r="AR442" s="2450"/>
      <c r="AS442" s="2450"/>
      <c r="AT442" s="2451"/>
      <c r="AU442" s="2449"/>
      <c r="AV442" s="2450"/>
      <c r="AW442" s="2450"/>
      <c r="AX442" s="2450"/>
      <c r="AY442" s="2450"/>
      <c r="AZ442" s="2450"/>
      <c r="BA442" s="2450"/>
      <c r="BB442" s="2451"/>
      <c r="BC442" s="2449"/>
      <c r="BD442" s="2450"/>
      <c r="BE442" s="2450"/>
      <c r="BF442" s="2450"/>
      <c r="BG442" s="2450"/>
      <c r="BH442" s="2450"/>
      <c r="BI442" s="2450"/>
      <c r="BJ442" s="2450"/>
      <c r="BK442" s="2450"/>
      <c r="BL442" s="2450"/>
      <c r="BM442" s="2450"/>
      <c r="BN442" s="2451"/>
      <c r="BO442" s="2449"/>
      <c r="BP442" s="2450"/>
      <c r="BQ442" s="2450"/>
      <c r="BR442" s="2450"/>
      <c r="BS442" s="2450"/>
      <c r="BT442" s="2450"/>
      <c r="BU442" s="2450"/>
      <c r="BV442" s="2450"/>
      <c r="BW442" s="2450"/>
      <c r="BX442" s="2450"/>
      <c r="BY442" s="2450"/>
      <c r="BZ442" s="2450"/>
      <c r="CA442" s="2450"/>
      <c r="CB442" s="2451"/>
      <c r="CC442" s="2648"/>
      <c r="CD442" s="2649"/>
      <c r="CE442" s="2649"/>
      <c r="CF442" s="2649"/>
      <c r="CG442" s="2649"/>
      <c r="CH442" s="2649"/>
      <c r="CI442" s="2649"/>
      <c r="CJ442" s="2649"/>
      <c r="CK442" s="2649"/>
      <c r="CL442" s="2649"/>
      <c r="CM442" s="2649"/>
      <c r="CN442" s="2650"/>
      <c r="CO442" s="520"/>
      <c r="CP442" s="498"/>
      <c r="CQ442" s="498"/>
      <c r="CR442" s="498"/>
      <c r="CS442" s="520"/>
      <c r="CT442" s="498"/>
      <c r="CU442" s="498"/>
      <c r="CV442" s="497"/>
      <c r="CW442" s="520"/>
      <c r="CX442" s="498"/>
      <c r="CY442" s="498"/>
      <c r="CZ442" s="497"/>
      <c r="DA442" s="520"/>
      <c r="DB442" s="498"/>
      <c r="DC442" s="498"/>
      <c r="DD442" s="497"/>
      <c r="DE442" s="520"/>
      <c r="DF442" s="498"/>
      <c r="DG442" s="498"/>
      <c r="DH442" s="497"/>
      <c r="DI442" s="520"/>
      <c r="DJ442" s="498"/>
      <c r="DK442" s="498"/>
      <c r="DL442" s="497"/>
      <c r="DM442" s="520"/>
      <c r="DN442" s="498"/>
      <c r="DO442" s="498"/>
      <c r="DP442" s="497"/>
      <c r="DQ442" s="2449"/>
      <c r="DR442" s="2450"/>
      <c r="DS442" s="2450"/>
      <c r="DT442" s="2450"/>
      <c r="DU442" s="2450"/>
      <c r="DV442" s="2450"/>
      <c r="DW442" s="2450"/>
      <c r="DX442" s="2451"/>
      <c r="DY442" s="482"/>
    </row>
    <row r="443" spans="3:129" ht="6.75" customHeight="1">
      <c r="C443" s="2449"/>
      <c r="D443" s="2450"/>
      <c r="E443" s="2450"/>
      <c r="F443" s="2450"/>
      <c r="G443" s="2450"/>
      <c r="H443" s="2450"/>
      <c r="I443" s="2450"/>
      <c r="J443" s="2450"/>
      <c r="K443" s="2450"/>
      <c r="L443" s="2450"/>
      <c r="M443" s="2450"/>
      <c r="N443" s="2450"/>
      <c r="O443" s="2450"/>
      <c r="P443" s="2450"/>
      <c r="Q443" s="2450"/>
      <c r="R443" s="2450"/>
      <c r="S443" s="2450"/>
      <c r="T443" s="2450"/>
      <c r="U443" s="2450"/>
      <c r="V443" s="2450"/>
      <c r="W443" s="2450"/>
      <c r="X443" s="2450"/>
      <c r="Y443" s="2450"/>
      <c r="Z443" s="2450"/>
      <c r="AA443" s="2450"/>
      <c r="AB443" s="2450"/>
      <c r="AC443" s="2450"/>
      <c r="AD443" s="2451"/>
      <c r="AE443" s="2449"/>
      <c r="AF443" s="2450"/>
      <c r="AG443" s="2450"/>
      <c r="AH443" s="2450"/>
      <c r="AI443" s="2450"/>
      <c r="AJ443" s="2450"/>
      <c r="AK443" s="2450"/>
      <c r="AL443" s="2450"/>
      <c r="AM443" s="2450"/>
      <c r="AN443" s="2450"/>
      <c r="AO443" s="2450"/>
      <c r="AP443" s="2450"/>
      <c r="AQ443" s="2450"/>
      <c r="AR443" s="2450"/>
      <c r="AS443" s="2450"/>
      <c r="AT443" s="2451"/>
      <c r="AU443" s="2449"/>
      <c r="AV443" s="2450"/>
      <c r="AW443" s="2450"/>
      <c r="AX443" s="2450"/>
      <c r="AY443" s="2450"/>
      <c r="AZ443" s="2450"/>
      <c r="BA443" s="2450"/>
      <c r="BB443" s="2451"/>
      <c r="BC443" s="2449"/>
      <c r="BD443" s="2450"/>
      <c r="BE443" s="2450"/>
      <c r="BF443" s="2450"/>
      <c r="BG443" s="2450"/>
      <c r="BH443" s="2450"/>
      <c r="BI443" s="2450"/>
      <c r="BJ443" s="2450"/>
      <c r="BK443" s="2450"/>
      <c r="BL443" s="2450"/>
      <c r="BM443" s="2450"/>
      <c r="BN443" s="2451"/>
      <c r="BO443" s="2449"/>
      <c r="BP443" s="2450"/>
      <c r="BQ443" s="2450"/>
      <c r="BR443" s="2450"/>
      <c r="BS443" s="2450"/>
      <c r="BT443" s="2450"/>
      <c r="BU443" s="2450"/>
      <c r="BV443" s="2450"/>
      <c r="BW443" s="2450"/>
      <c r="BX443" s="2450"/>
      <c r="BY443" s="2450"/>
      <c r="BZ443" s="2450"/>
      <c r="CA443" s="2450"/>
      <c r="CB443" s="2451"/>
      <c r="CC443" s="2648"/>
      <c r="CD443" s="2649"/>
      <c r="CE443" s="2649"/>
      <c r="CF443" s="2649"/>
      <c r="CG443" s="2649"/>
      <c r="CH443" s="2649"/>
      <c r="CI443" s="2649"/>
      <c r="CJ443" s="2649"/>
      <c r="CK443" s="2649"/>
      <c r="CL443" s="2649"/>
      <c r="CM443" s="2649"/>
      <c r="CN443" s="2650"/>
      <c r="CO443" s="481"/>
      <c r="CP443" s="482"/>
      <c r="CQ443" s="482"/>
      <c r="CR443" s="482"/>
      <c r="CS443" s="481"/>
      <c r="CT443" s="482"/>
      <c r="CU443" s="482"/>
      <c r="CV443" s="483"/>
      <c r="CW443" s="481"/>
      <c r="CX443" s="482"/>
      <c r="CY443" s="482"/>
      <c r="CZ443" s="483"/>
      <c r="DA443" s="481"/>
      <c r="DB443" s="482"/>
      <c r="DC443" s="482"/>
      <c r="DD443" s="483"/>
      <c r="DE443" s="481"/>
      <c r="DF443" s="482"/>
      <c r="DG443" s="482"/>
      <c r="DH443" s="483"/>
      <c r="DI443" s="481"/>
      <c r="DJ443" s="482"/>
      <c r="DK443" s="482"/>
      <c r="DL443" s="483"/>
      <c r="DM443" s="481"/>
      <c r="DN443" s="482"/>
      <c r="DO443" s="482"/>
      <c r="DP443" s="483"/>
      <c r="DQ443" s="2449"/>
      <c r="DR443" s="2450"/>
      <c r="DS443" s="2450"/>
      <c r="DT443" s="2450"/>
      <c r="DU443" s="2450"/>
      <c r="DV443" s="2450"/>
      <c r="DW443" s="2450"/>
      <c r="DX443" s="2451"/>
      <c r="DY443" s="482"/>
    </row>
    <row r="444" spans="3:129" ht="6.75" customHeight="1">
      <c r="C444" s="2449"/>
      <c r="D444" s="2450"/>
      <c r="E444" s="2450"/>
      <c r="F444" s="2450"/>
      <c r="G444" s="2450"/>
      <c r="H444" s="2450"/>
      <c r="I444" s="2450"/>
      <c r="J444" s="2450"/>
      <c r="K444" s="2450"/>
      <c r="L444" s="2450"/>
      <c r="M444" s="2450"/>
      <c r="N444" s="2450"/>
      <c r="O444" s="2450"/>
      <c r="P444" s="2450"/>
      <c r="Q444" s="2450"/>
      <c r="R444" s="2450"/>
      <c r="S444" s="2450"/>
      <c r="T444" s="2450"/>
      <c r="U444" s="2450"/>
      <c r="V444" s="2450"/>
      <c r="W444" s="2450"/>
      <c r="X444" s="2450"/>
      <c r="Y444" s="2450"/>
      <c r="Z444" s="2450"/>
      <c r="AA444" s="2450"/>
      <c r="AB444" s="2450"/>
      <c r="AC444" s="2450"/>
      <c r="AD444" s="2451"/>
      <c r="AE444" s="2449"/>
      <c r="AF444" s="2450"/>
      <c r="AG444" s="2450"/>
      <c r="AH444" s="2450"/>
      <c r="AI444" s="2450"/>
      <c r="AJ444" s="2450"/>
      <c r="AK444" s="2450"/>
      <c r="AL444" s="2450"/>
      <c r="AM444" s="2450"/>
      <c r="AN444" s="2450"/>
      <c r="AO444" s="2450"/>
      <c r="AP444" s="2450"/>
      <c r="AQ444" s="2450"/>
      <c r="AR444" s="2450"/>
      <c r="AS444" s="2450"/>
      <c r="AT444" s="2451"/>
      <c r="AU444" s="2449"/>
      <c r="AV444" s="2450"/>
      <c r="AW444" s="2450"/>
      <c r="AX444" s="2450"/>
      <c r="AY444" s="2450"/>
      <c r="AZ444" s="2450"/>
      <c r="BA444" s="2450"/>
      <c r="BB444" s="2451"/>
      <c r="BC444" s="2449"/>
      <c r="BD444" s="2450"/>
      <c r="BE444" s="2450"/>
      <c r="BF444" s="2450"/>
      <c r="BG444" s="2450"/>
      <c r="BH444" s="2450"/>
      <c r="BI444" s="2450"/>
      <c r="BJ444" s="2450"/>
      <c r="BK444" s="2450"/>
      <c r="BL444" s="2450"/>
      <c r="BM444" s="2450"/>
      <c r="BN444" s="2451"/>
      <c r="BO444" s="2449"/>
      <c r="BP444" s="2450"/>
      <c r="BQ444" s="2450"/>
      <c r="BR444" s="2450"/>
      <c r="BS444" s="2450"/>
      <c r="BT444" s="2450"/>
      <c r="BU444" s="2450"/>
      <c r="BV444" s="2450"/>
      <c r="BW444" s="2450"/>
      <c r="BX444" s="2450"/>
      <c r="BY444" s="2450"/>
      <c r="BZ444" s="2450"/>
      <c r="CA444" s="2450"/>
      <c r="CB444" s="2451"/>
      <c r="CC444" s="2648"/>
      <c r="CD444" s="2649"/>
      <c r="CE444" s="2649"/>
      <c r="CF444" s="2649"/>
      <c r="CG444" s="2649"/>
      <c r="CH444" s="2649"/>
      <c r="CI444" s="2649"/>
      <c r="CJ444" s="2649"/>
      <c r="CK444" s="2649"/>
      <c r="CL444" s="2649"/>
      <c r="CM444" s="2649"/>
      <c r="CN444" s="2650"/>
      <c r="CO444" s="481"/>
      <c r="CP444" s="482"/>
      <c r="CQ444" s="482"/>
      <c r="CR444" s="482"/>
      <c r="CS444" s="481"/>
      <c r="CT444" s="482"/>
      <c r="CU444" s="482"/>
      <c r="CV444" s="483"/>
      <c r="CW444" s="481"/>
      <c r="CX444" s="482"/>
      <c r="CY444" s="482"/>
      <c r="CZ444" s="483"/>
      <c r="DA444" s="481"/>
      <c r="DB444" s="482"/>
      <c r="DC444" s="482"/>
      <c r="DD444" s="483"/>
      <c r="DE444" s="481"/>
      <c r="DF444" s="482"/>
      <c r="DG444" s="482"/>
      <c r="DH444" s="483"/>
      <c r="DI444" s="481"/>
      <c r="DJ444" s="482"/>
      <c r="DK444" s="482"/>
      <c r="DL444" s="483"/>
      <c r="DM444" s="481"/>
      <c r="DN444" s="482"/>
      <c r="DO444" s="482"/>
      <c r="DP444" s="483"/>
      <c r="DQ444" s="2449"/>
      <c r="DR444" s="2450"/>
      <c r="DS444" s="2450"/>
      <c r="DT444" s="2450"/>
      <c r="DU444" s="2450"/>
      <c r="DV444" s="2450"/>
      <c r="DW444" s="2450"/>
      <c r="DX444" s="2451"/>
      <c r="DY444" s="482"/>
    </row>
    <row r="445" spans="3:129" ht="6.75" customHeight="1">
      <c r="C445" s="2452"/>
      <c r="D445" s="2453"/>
      <c r="E445" s="2453"/>
      <c r="F445" s="2453"/>
      <c r="G445" s="2453"/>
      <c r="H445" s="2453"/>
      <c r="I445" s="2453"/>
      <c r="J445" s="2453"/>
      <c r="K445" s="2453"/>
      <c r="L445" s="2453"/>
      <c r="M445" s="2453"/>
      <c r="N445" s="2453"/>
      <c r="O445" s="2453"/>
      <c r="P445" s="2453"/>
      <c r="Q445" s="2453"/>
      <c r="R445" s="2453"/>
      <c r="S445" s="2453"/>
      <c r="T445" s="2453"/>
      <c r="U445" s="2453"/>
      <c r="V445" s="2453"/>
      <c r="W445" s="2453"/>
      <c r="X445" s="2453"/>
      <c r="Y445" s="2453"/>
      <c r="Z445" s="2453"/>
      <c r="AA445" s="2453"/>
      <c r="AB445" s="2453"/>
      <c r="AC445" s="2453"/>
      <c r="AD445" s="2454"/>
      <c r="AE445" s="2452"/>
      <c r="AF445" s="2453"/>
      <c r="AG445" s="2453"/>
      <c r="AH445" s="2453"/>
      <c r="AI445" s="2453"/>
      <c r="AJ445" s="2453"/>
      <c r="AK445" s="2453"/>
      <c r="AL445" s="2453"/>
      <c r="AM445" s="2453"/>
      <c r="AN445" s="2453"/>
      <c r="AO445" s="2453"/>
      <c r="AP445" s="2453"/>
      <c r="AQ445" s="2453"/>
      <c r="AR445" s="2453"/>
      <c r="AS445" s="2453"/>
      <c r="AT445" s="2454"/>
      <c r="AU445" s="2452"/>
      <c r="AV445" s="2453"/>
      <c r="AW445" s="2453"/>
      <c r="AX445" s="2453"/>
      <c r="AY445" s="2453"/>
      <c r="AZ445" s="2453"/>
      <c r="BA445" s="2453"/>
      <c r="BB445" s="2454"/>
      <c r="BC445" s="2452"/>
      <c r="BD445" s="2453"/>
      <c r="BE445" s="2453"/>
      <c r="BF445" s="2453"/>
      <c r="BG445" s="2453"/>
      <c r="BH445" s="2453"/>
      <c r="BI445" s="2453"/>
      <c r="BJ445" s="2453"/>
      <c r="BK445" s="2453"/>
      <c r="BL445" s="2453"/>
      <c r="BM445" s="2453"/>
      <c r="BN445" s="2454"/>
      <c r="BO445" s="2452"/>
      <c r="BP445" s="2453"/>
      <c r="BQ445" s="2453"/>
      <c r="BR445" s="2453"/>
      <c r="BS445" s="2453"/>
      <c r="BT445" s="2453"/>
      <c r="BU445" s="2453"/>
      <c r="BV445" s="2453"/>
      <c r="BW445" s="2453"/>
      <c r="BX445" s="2453"/>
      <c r="BY445" s="2453"/>
      <c r="BZ445" s="2453"/>
      <c r="CA445" s="2453"/>
      <c r="CB445" s="2454"/>
      <c r="CC445" s="2651"/>
      <c r="CD445" s="2652"/>
      <c r="CE445" s="2652"/>
      <c r="CF445" s="2652"/>
      <c r="CG445" s="2652"/>
      <c r="CH445" s="2652"/>
      <c r="CI445" s="2652"/>
      <c r="CJ445" s="2652"/>
      <c r="CK445" s="2652"/>
      <c r="CL445" s="2652"/>
      <c r="CM445" s="2652"/>
      <c r="CN445" s="2653"/>
      <c r="CO445" s="517"/>
      <c r="CP445" s="486"/>
      <c r="CQ445" s="486"/>
      <c r="CR445" s="486"/>
      <c r="CS445" s="517"/>
      <c r="CT445" s="486"/>
      <c r="CU445" s="486"/>
      <c r="CV445" s="487"/>
      <c r="CW445" s="517"/>
      <c r="CX445" s="486"/>
      <c r="CY445" s="486"/>
      <c r="CZ445" s="487"/>
      <c r="DA445" s="517"/>
      <c r="DB445" s="486"/>
      <c r="DC445" s="486"/>
      <c r="DD445" s="487"/>
      <c r="DE445" s="517"/>
      <c r="DF445" s="486"/>
      <c r="DG445" s="486"/>
      <c r="DH445" s="487"/>
      <c r="DI445" s="517"/>
      <c r="DJ445" s="486"/>
      <c r="DK445" s="486"/>
      <c r="DL445" s="487"/>
      <c r="DM445" s="517"/>
      <c r="DN445" s="486"/>
      <c r="DO445" s="486"/>
      <c r="DP445" s="487"/>
      <c r="DQ445" s="2452"/>
      <c r="DR445" s="2453"/>
      <c r="DS445" s="2453"/>
      <c r="DT445" s="2453"/>
      <c r="DU445" s="2453"/>
      <c r="DV445" s="2453"/>
      <c r="DW445" s="2453"/>
      <c r="DX445" s="2454"/>
      <c r="DY445" s="482"/>
    </row>
    <row r="446" spans="3:129" ht="6.75" customHeight="1">
      <c r="C446" s="2446"/>
      <c r="D446" s="2447"/>
      <c r="E446" s="2447"/>
      <c r="F446" s="2447"/>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8"/>
      <c r="AE446" s="2446"/>
      <c r="AF446" s="2447"/>
      <c r="AG446" s="2447"/>
      <c r="AH446" s="2447"/>
      <c r="AI446" s="2447"/>
      <c r="AJ446" s="2447"/>
      <c r="AK446" s="2447"/>
      <c r="AL446" s="2447"/>
      <c r="AM446" s="2447"/>
      <c r="AN446" s="2447"/>
      <c r="AO446" s="2447"/>
      <c r="AP446" s="2447"/>
      <c r="AQ446" s="2447"/>
      <c r="AR446" s="2447"/>
      <c r="AS446" s="2447"/>
      <c r="AT446" s="2448"/>
      <c r="AU446" s="2446"/>
      <c r="AV446" s="2447"/>
      <c r="AW446" s="2447"/>
      <c r="AX446" s="2447"/>
      <c r="AY446" s="2447"/>
      <c r="AZ446" s="2447"/>
      <c r="BA446" s="2447"/>
      <c r="BB446" s="2448"/>
      <c r="BC446" s="2446"/>
      <c r="BD446" s="2447"/>
      <c r="BE446" s="2447"/>
      <c r="BF446" s="2447"/>
      <c r="BG446" s="2447"/>
      <c r="BH446" s="2447"/>
      <c r="BI446" s="2447"/>
      <c r="BJ446" s="2447"/>
      <c r="BK446" s="2447"/>
      <c r="BL446" s="2447"/>
      <c r="BM446" s="2447"/>
      <c r="BN446" s="2448"/>
      <c r="BO446" s="2446"/>
      <c r="BP446" s="2447"/>
      <c r="BQ446" s="2447"/>
      <c r="BR446" s="2447"/>
      <c r="BS446" s="2447"/>
      <c r="BT446" s="2447"/>
      <c r="BU446" s="2447"/>
      <c r="BV446" s="2447"/>
      <c r="BW446" s="2447"/>
      <c r="BX446" s="2447"/>
      <c r="BY446" s="2447"/>
      <c r="BZ446" s="2447"/>
      <c r="CA446" s="2447"/>
      <c r="CB446" s="2448"/>
      <c r="CC446" s="2645"/>
      <c r="CD446" s="2646"/>
      <c r="CE446" s="2646"/>
      <c r="CF446" s="2646"/>
      <c r="CG446" s="2646"/>
      <c r="CH446" s="2646"/>
      <c r="CI446" s="2646"/>
      <c r="CJ446" s="2646"/>
      <c r="CK446" s="2646"/>
      <c r="CL446" s="2646"/>
      <c r="CM446" s="2646"/>
      <c r="CN446" s="2647"/>
      <c r="CO446" s="478"/>
      <c r="CP446" s="479"/>
      <c r="CQ446" s="479"/>
      <c r="CR446" s="479"/>
      <c r="CS446" s="478"/>
      <c r="CT446" s="479"/>
      <c r="CU446" s="479"/>
      <c r="CV446" s="480"/>
      <c r="CW446" s="478"/>
      <c r="CX446" s="479"/>
      <c r="CY446" s="479"/>
      <c r="CZ446" s="480"/>
      <c r="DA446" s="478"/>
      <c r="DB446" s="479"/>
      <c r="DC446" s="479"/>
      <c r="DD446" s="480"/>
      <c r="DE446" s="478"/>
      <c r="DF446" s="479"/>
      <c r="DG446" s="479"/>
      <c r="DH446" s="480"/>
      <c r="DI446" s="478"/>
      <c r="DJ446" s="479"/>
      <c r="DK446" s="479"/>
      <c r="DL446" s="480"/>
      <c r="DM446" s="478"/>
      <c r="DN446" s="479"/>
      <c r="DO446" s="479"/>
      <c r="DP446" s="480"/>
      <c r="DQ446" s="2446"/>
      <c r="DR446" s="2447"/>
      <c r="DS446" s="2447"/>
      <c r="DT446" s="2447"/>
      <c r="DU446" s="2447"/>
      <c r="DV446" s="2447"/>
      <c r="DW446" s="2447"/>
      <c r="DX446" s="2448"/>
      <c r="DY446" s="482"/>
    </row>
    <row r="447" spans="3:129" ht="6.75" customHeight="1">
      <c r="C447" s="2449"/>
      <c r="D447" s="2450"/>
      <c r="E447" s="2450"/>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1"/>
      <c r="AE447" s="2449"/>
      <c r="AF447" s="2450"/>
      <c r="AG447" s="2450"/>
      <c r="AH447" s="2450"/>
      <c r="AI447" s="2450"/>
      <c r="AJ447" s="2450"/>
      <c r="AK447" s="2450"/>
      <c r="AL447" s="2450"/>
      <c r="AM447" s="2450"/>
      <c r="AN447" s="2450"/>
      <c r="AO447" s="2450"/>
      <c r="AP447" s="2450"/>
      <c r="AQ447" s="2450"/>
      <c r="AR447" s="2450"/>
      <c r="AS447" s="2450"/>
      <c r="AT447" s="2451"/>
      <c r="AU447" s="2449"/>
      <c r="AV447" s="2450"/>
      <c r="AW447" s="2450"/>
      <c r="AX447" s="2450"/>
      <c r="AY447" s="2450"/>
      <c r="AZ447" s="2450"/>
      <c r="BA447" s="2450"/>
      <c r="BB447" s="2451"/>
      <c r="BC447" s="2449"/>
      <c r="BD447" s="2450"/>
      <c r="BE447" s="2450"/>
      <c r="BF447" s="2450"/>
      <c r="BG447" s="2450"/>
      <c r="BH447" s="2450"/>
      <c r="BI447" s="2450"/>
      <c r="BJ447" s="2450"/>
      <c r="BK447" s="2450"/>
      <c r="BL447" s="2450"/>
      <c r="BM447" s="2450"/>
      <c r="BN447" s="2451"/>
      <c r="BO447" s="2449"/>
      <c r="BP447" s="2450"/>
      <c r="BQ447" s="2450"/>
      <c r="BR447" s="2450"/>
      <c r="BS447" s="2450"/>
      <c r="BT447" s="2450"/>
      <c r="BU447" s="2450"/>
      <c r="BV447" s="2450"/>
      <c r="BW447" s="2450"/>
      <c r="BX447" s="2450"/>
      <c r="BY447" s="2450"/>
      <c r="BZ447" s="2450"/>
      <c r="CA447" s="2450"/>
      <c r="CB447" s="2451"/>
      <c r="CC447" s="2648"/>
      <c r="CD447" s="2649"/>
      <c r="CE447" s="2649"/>
      <c r="CF447" s="2649"/>
      <c r="CG447" s="2649"/>
      <c r="CH447" s="2649"/>
      <c r="CI447" s="2649"/>
      <c r="CJ447" s="2649"/>
      <c r="CK447" s="2649"/>
      <c r="CL447" s="2649"/>
      <c r="CM447" s="2649"/>
      <c r="CN447" s="2650"/>
      <c r="CO447" s="481"/>
      <c r="CP447" s="482"/>
      <c r="CQ447" s="482"/>
      <c r="CR447" s="482"/>
      <c r="CS447" s="481"/>
      <c r="CT447" s="482"/>
      <c r="CU447" s="482"/>
      <c r="CV447" s="483"/>
      <c r="CW447" s="481"/>
      <c r="CX447" s="482"/>
      <c r="CY447" s="482"/>
      <c r="CZ447" s="483"/>
      <c r="DA447" s="481"/>
      <c r="DB447" s="482"/>
      <c r="DC447" s="482"/>
      <c r="DD447" s="483"/>
      <c r="DE447" s="481"/>
      <c r="DF447" s="482"/>
      <c r="DG447" s="482"/>
      <c r="DH447" s="483"/>
      <c r="DI447" s="481"/>
      <c r="DJ447" s="482"/>
      <c r="DK447" s="482"/>
      <c r="DL447" s="483"/>
      <c r="DM447" s="481"/>
      <c r="DN447" s="482"/>
      <c r="DO447" s="482"/>
      <c r="DP447" s="483"/>
      <c r="DQ447" s="2449"/>
      <c r="DR447" s="2450"/>
      <c r="DS447" s="2450"/>
      <c r="DT447" s="2450"/>
      <c r="DU447" s="2450"/>
      <c r="DV447" s="2450"/>
      <c r="DW447" s="2450"/>
      <c r="DX447" s="2451"/>
      <c r="DY447" s="482"/>
    </row>
    <row r="448" spans="3:129" ht="6.75" customHeight="1">
      <c r="C448" s="2449"/>
      <c r="D448" s="2450"/>
      <c r="E448" s="2450"/>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1"/>
      <c r="AE448" s="2449"/>
      <c r="AF448" s="2450"/>
      <c r="AG448" s="2450"/>
      <c r="AH448" s="2450"/>
      <c r="AI448" s="2450"/>
      <c r="AJ448" s="2450"/>
      <c r="AK448" s="2450"/>
      <c r="AL448" s="2450"/>
      <c r="AM448" s="2450"/>
      <c r="AN448" s="2450"/>
      <c r="AO448" s="2450"/>
      <c r="AP448" s="2450"/>
      <c r="AQ448" s="2450"/>
      <c r="AR448" s="2450"/>
      <c r="AS448" s="2450"/>
      <c r="AT448" s="2451"/>
      <c r="AU448" s="2449"/>
      <c r="AV448" s="2450"/>
      <c r="AW448" s="2450"/>
      <c r="AX448" s="2450"/>
      <c r="AY448" s="2450"/>
      <c r="AZ448" s="2450"/>
      <c r="BA448" s="2450"/>
      <c r="BB448" s="2451"/>
      <c r="BC448" s="2449"/>
      <c r="BD448" s="2450"/>
      <c r="BE448" s="2450"/>
      <c r="BF448" s="2450"/>
      <c r="BG448" s="2450"/>
      <c r="BH448" s="2450"/>
      <c r="BI448" s="2450"/>
      <c r="BJ448" s="2450"/>
      <c r="BK448" s="2450"/>
      <c r="BL448" s="2450"/>
      <c r="BM448" s="2450"/>
      <c r="BN448" s="2451"/>
      <c r="BO448" s="2449"/>
      <c r="BP448" s="2450"/>
      <c r="BQ448" s="2450"/>
      <c r="BR448" s="2450"/>
      <c r="BS448" s="2450"/>
      <c r="BT448" s="2450"/>
      <c r="BU448" s="2450"/>
      <c r="BV448" s="2450"/>
      <c r="BW448" s="2450"/>
      <c r="BX448" s="2450"/>
      <c r="BY448" s="2450"/>
      <c r="BZ448" s="2450"/>
      <c r="CA448" s="2450"/>
      <c r="CB448" s="2451"/>
      <c r="CC448" s="2648"/>
      <c r="CD448" s="2649"/>
      <c r="CE448" s="2649"/>
      <c r="CF448" s="2649"/>
      <c r="CG448" s="2649"/>
      <c r="CH448" s="2649"/>
      <c r="CI448" s="2649"/>
      <c r="CJ448" s="2649"/>
      <c r="CK448" s="2649"/>
      <c r="CL448" s="2649"/>
      <c r="CM448" s="2649"/>
      <c r="CN448" s="2650"/>
      <c r="CO448" s="519"/>
      <c r="CP448" s="492"/>
      <c r="CQ448" s="492"/>
      <c r="CR448" s="492"/>
      <c r="CS448" s="519"/>
      <c r="CT448" s="492"/>
      <c r="CU448" s="492"/>
      <c r="CV448" s="493"/>
      <c r="CW448" s="519"/>
      <c r="CX448" s="492"/>
      <c r="CY448" s="492"/>
      <c r="CZ448" s="493"/>
      <c r="DA448" s="519"/>
      <c r="DB448" s="492"/>
      <c r="DC448" s="492"/>
      <c r="DD448" s="493"/>
      <c r="DE448" s="519"/>
      <c r="DF448" s="492"/>
      <c r="DG448" s="492"/>
      <c r="DH448" s="493"/>
      <c r="DI448" s="519"/>
      <c r="DJ448" s="492"/>
      <c r="DK448" s="492"/>
      <c r="DL448" s="493"/>
      <c r="DM448" s="519"/>
      <c r="DN448" s="492"/>
      <c r="DO448" s="492"/>
      <c r="DP448" s="493"/>
      <c r="DQ448" s="2449"/>
      <c r="DR448" s="2450"/>
      <c r="DS448" s="2450"/>
      <c r="DT448" s="2450"/>
      <c r="DU448" s="2450"/>
      <c r="DV448" s="2450"/>
      <c r="DW448" s="2450"/>
      <c r="DX448" s="2451"/>
      <c r="DY448" s="482"/>
    </row>
    <row r="449" spans="3:129" ht="6.75" customHeight="1">
      <c r="C449" s="2449"/>
      <c r="D449" s="2450"/>
      <c r="E449" s="2450"/>
      <c r="F449" s="2450"/>
      <c r="G449" s="2450"/>
      <c r="H449" s="2450"/>
      <c r="I449" s="2450"/>
      <c r="J449" s="2450"/>
      <c r="K449" s="2450"/>
      <c r="L449" s="2450"/>
      <c r="M449" s="2450"/>
      <c r="N449" s="2450"/>
      <c r="O449" s="2450"/>
      <c r="P449" s="2450"/>
      <c r="Q449" s="2450"/>
      <c r="R449" s="2450"/>
      <c r="S449" s="2450"/>
      <c r="T449" s="2450"/>
      <c r="U449" s="2450"/>
      <c r="V449" s="2450"/>
      <c r="W449" s="2450"/>
      <c r="X449" s="2450"/>
      <c r="Y449" s="2450"/>
      <c r="Z449" s="2450"/>
      <c r="AA449" s="2450"/>
      <c r="AB449" s="2450"/>
      <c r="AC449" s="2450"/>
      <c r="AD449" s="2451"/>
      <c r="AE449" s="2449"/>
      <c r="AF449" s="2450"/>
      <c r="AG449" s="2450"/>
      <c r="AH449" s="2450"/>
      <c r="AI449" s="2450"/>
      <c r="AJ449" s="2450"/>
      <c r="AK449" s="2450"/>
      <c r="AL449" s="2450"/>
      <c r="AM449" s="2450"/>
      <c r="AN449" s="2450"/>
      <c r="AO449" s="2450"/>
      <c r="AP449" s="2450"/>
      <c r="AQ449" s="2450"/>
      <c r="AR449" s="2450"/>
      <c r="AS449" s="2450"/>
      <c r="AT449" s="2451"/>
      <c r="AU449" s="2449"/>
      <c r="AV449" s="2450"/>
      <c r="AW449" s="2450"/>
      <c r="AX449" s="2450"/>
      <c r="AY449" s="2450"/>
      <c r="AZ449" s="2450"/>
      <c r="BA449" s="2450"/>
      <c r="BB449" s="2451"/>
      <c r="BC449" s="2449"/>
      <c r="BD449" s="2450"/>
      <c r="BE449" s="2450"/>
      <c r="BF449" s="2450"/>
      <c r="BG449" s="2450"/>
      <c r="BH449" s="2450"/>
      <c r="BI449" s="2450"/>
      <c r="BJ449" s="2450"/>
      <c r="BK449" s="2450"/>
      <c r="BL449" s="2450"/>
      <c r="BM449" s="2450"/>
      <c r="BN449" s="2451"/>
      <c r="BO449" s="2449"/>
      <c r="BP449" s="2450"/>
      <c r="BQ449" s="2450"/>
      <c r="BR449" s="2450"/>
      <c r="BS449" s="2450"/>
      <c r="BT449" s="2450"/>
      <c r="BU449" s="2450"/>
      <c r="BV449" s="2450"/>
      <c r="BW449" s="2450"/>
      <c r="BX449" s="2450"/>
      <c r="BY449" s="2450"/>
      <c r="BZ449" s="2450"/>
      <c r="CA449" s="2450"/>
      <c r="CB449" s="2451"/>
      <c r="CC449" s="2648"/>
      <c r="CD449" s="2649"/>
      <c r="CE449" s="2649"/>
      <c r="CF449" s="2649"/>
      <c r="CG449" s="2649"/>
      <c r="CH449" s="2649"/>
      <c r="CI449" s="2649"/>
      <c r="CJ449" s="2649"/>
      <c r="CK449" s="2649"/>
      <c r="CL449" s="2649"/>
      <c r="CM449" s="2649"/>
      <c r="CN449" s="2650"/>
      <c r="CO449" s="481"/>
      <c r="CP449" s="482"/>
      <c r="CQ449" s="482"/>
      <c r="CR449" s="482"/>
      <c r="CS449" s="481"/>
      <c r="CT449" s="482"/>
      <c r="CU449" s="482"/>
      <c r="CV449" s="483"/>
      <c r="CW449" s="481"/>
      <c r="CX449" s="482"/>
      <c r="CY449" s="482"/>
      <c r="CZ449" s="483"/>
      <c r="DA449" s="481"/>
      <c r="DB449" s="482"/>
      <c r="DC449" s="482"/>
      <c r="DD449" s="483"/>
      <c r="DE449" s="481"/>
      <c r="DF449" s="482"/>
      <c r="DG449" s="482"/>
      <c r="DH449" s="483"/>
      <c r="DI449" s="481"/>
      <c r="DJ449" s="482"/>
      <c r="DK449" s="482"/>
      <c r="DL449" s="483"/>
      <c r="DM449" s="481"/>
      <c r="DN449" s="482"/>
      <c r="DO449" s="482"/>
      <c r="DP449" s="483"/>
      <c r="DQ449" s="2449"/>
      <c r="DR449" s="2450"/>
      <c r="DS449" s="2450"/>
      <c r="DT449" s="2450"/>
      <c r="DU449" s="2450"/>
      <c r="DV449" s="2450"/>
      <c r="DW449" s="2450"/>
      <c r="DX449" s="2451"/>
      <c r="DY449" s="482"/>
    </row>
    <row r="450" spans="3:129" ht="6.75" customHeight="1">
      <c r="C450" s="2449"/>
      <c r="D450" s="2450"/>
      <c r="E450" s="2450"/>
      <c r="F450" s="2450"/>
      <c r="G450" s="2450"/>
      <c r="H450" s="2450"/>
      <c r="I450" s="2450"/>
      <c r="J450" s="2450"/>
      <c r="K450" s="2450"/>
      <c r="L450" s="2450"/>
      <c r="M450" s="2450"/>
      <c r="N450" s="2450"/>
      <c r="O450" s="2450"/>
      <c r="P450" s="2450"/>
      <c r="Q450" s="2450"/>
      <c r="R450" s="2450"/>
      <c r="S450" s="2450"/>
      <c r="T450" s="2450"/>
      <c r="U450" s="2450"/>
      <c r="V450" s="2450"/>
      <c r="W450" s="2450"/>
      <c r="X450" s="2450"/>
      <c r="Y450" s="2450"/>
      <c r="Z450" s="2450"/>
      <c r="AA450" s="2450"/>
      <c r="AB450" s="2450"/>
      <c r="AC450" s="2450"/>
      <c r="AD450" s="2451"/>
      <c r="AE450" s="2449"/>
      <c r="AF450" s="2450"/>
      <c r="AG450" s="2450"/>
      <c r="AH450" s="2450"/>
      <c r="AI450" s="2450"/>
      <c r="AJ450" s="2450"/>
      <c r="AK450" s="2450"/>
      <c r="AL450" s="2450"/>
      <c r="AM450" s="2450"/>
      <c r="AN450" s="2450"/>
      <c r="AO450" s="2450"/>
      <c r="AP450" s="2450"/>
      <c r="AQ450" s="2450"/>
      <c r="AR450" s="2450"/>
      <c r="AS450" s="2450"/>
      <c r="AT450" s="2451"/>
      <c r="AU450" s="2449"/>
      <c r="AV450" s="2450"/>
      <c r="AW450" s="2450"/>
      <c r="AX450" s="2450"/>
      <c r="AY450" s="2450"/>
      <c r="AZ450" s="2450"/>
      <c r="BA450" s="2450"/>
      <c r="BB450" s="2451"/>
      <c r="BC450" s="2449"/>
      <c r="BD450" s="2450"/>
      <c r="BE450" s="2450"/>
      <c r="BF450" s="2450"/>
      <c r="BG450" s="2450"/>
      <c r="BH450" s="2450"/>
      <c r="BI450" s="2450"/>
      <c r="BJ450" s="2450"/>
      <c r="BK450" s="2450"/>
      <c r="BL450" s="2450"/>
      <c r="BM450" s="2450"/>
      <c r="BN450" s="2451"/>
      <c r="BO450" s="2449"/>
      <c r="BP450" s="2450"/>
      <c r="BQ450" s="2450"/>
      <c r="BR450" s="2450"/>
      <c r="BS450" s="2450"/>
      <c r="BT450" s="2450"/>
      <c r="BU450" s="2450"/>
      <c r="BV450" s="2450"/>
      <c r="BW450" s="2450"/>
      <c r="BX450" s="2450"/>
      <c r="BY450" s="2450"/>
      <c r="BZ450" s="2450"/>
      <c r="CA450" s="2450"/>
      <c r="CB450" s="2451"/>
      <c r="CC450" s="2648"/>
      <c r="CD450" s="2649"/>
      <c r="CE450" s="2649"/>
      <c r="CF450" s="2649"/>
      <c r="CG450" s="2649"/>
      <c r="CH450" s="2649"/>
      <c r="CI450" s="2649"/>
      <c r="CJ450" s="2649"/>
      <c r="CK450" s="2649"/>
      <c r="CL450" s="2649"/>
      <c r="CM450" s="2649"/>
      <c r="CN450" s="2650"/>
      <c r="CO450" s="520"/>
      <c r="CP450" s="498"/>
      <c r="CQ450" s="498"/>
      <c r="CR450" s="498"/>
      <c r="CS450" s="520"/>
      <c r="CT450" s="498"/>
      <c r="CU450" s="498"/>
      <c r="CV450" s="497"/>
      <c r="CW450" s="520"/>
      <c r="CX450" s="498"/>
      <c r="CY450" s="498"/>
      <c r="CZ450" s="497"/>
      <c r="DA450" s="520"/>
      <c r="DB450" s="498"/>
      <c r="DC450" s="498"/>
      <c r="DD450" s="497"/>
      <c r="DE450" s="520"/>
      <c r="DF450" s="498"/>
      <c r="DG450" s="498"/>
      <c r="DH450" s="497"/>
      <c r="DI450" s="520"/>
      <c r="DJ450" s="498"/>
      <c r="DK450" s="498"/>
      <c r="DL450" s="497"/>
      <c r="DM450" s="520"/>
      <c r="DN450" s="498"/>
      <c r="DO450" s="498"/>
      <c r="DP450" s="497"/>
      <c r="DQ450" s="2449"/>
      <c r="DR450" s="2450"/>
      <c r="DS450" s="2450"/>
      <c r="DT450" s="2450"/>
      <c r="DU450" s="2450"/>
      <c r="DV450" s="2450"/>
      <c r="DW450" s="2450"/>
      <c r="DX450" s="2451"/>
      <c r="DY450" s="482"/>
    </row>
    <row r="451" spans="3:129" ht="6.75" customHeight="1">
      <c r="C451" s="2449"/>
      <c r="D451" s="2450"/>
      <c r="E451" s="2450"/>
      <c r="F451" s="2450"/>
      <c r="G451" s="2450"/>
      <c r="H451" s="2450"/>
      <c r="I451" s="2450"/>
      <c r="J451" s="2450"/>
      <c r="K451" s="2450"/>
      <c r="L451" s="2450"/>
      <c r="M451" s="2450"/>
      <c r="N451" s="2450"/>
      <c r="O451" s="2450"/>
      <c r="P451" s="2450"/>
      <c r="Q451" s="2450"/>
      <c r="R451" s="2450"/>
      <c r="S451" s="2450"/>
      <c r="T451" s="2450"/>
      <c r="U451" s="2450"/>
      <c r="V451" s="2450"/>
      <c r="W451" s="2450"/>
      <c r="X451" s="2450"/>
      <c r="Y451" s="2450"/>
      <c r="Z451" s="2450"/>
      <c r="AA451" s="2450"/>
      <c r="AB451" s="2450"/>
      <c r="AC451" s="2450"/>
      <c r="AD451" s="2451"/>
      <c r="AE451" s="2449"/>
      <c r="AF451" s="2450"/>
      <c r="AG451" s="2450"/>
      <c r="AH451" s="2450"/>
      <c r="AI451" s="2450"/>
      <c r="AJ451" s="2450"/>
      <c r="AK451" s="2450"/>
      <c r="AL451" s="2450"/>
      <c r="AM451" s="2450"/>
      <c r="AN451" s="2450"/>
      <c r="AO451" s="2450"/>
      <c r="AP451" s="2450"/>
      <c r="AQ451" s="2450"/>
      <c r="AR451" s="2450"/>
      <c r="AS451" s="2450"/>
      <c r="AT451" s="2451"/>
      <c r="AU451" s="2449"/>
      <c r="AV451" s="2450"/>
      <c r="AW451" s="2450"/>
      <c r="AX451" s="2450"/>
      <c r="AY451" s="2450"/>
      <c r="AZ451" s="2450"/>
      <c r="BA451" s="2450"/>
      <c r="BB451" s="2451"/>
      <c r="BC451" s="2449"/>
      <c r="BD451" s="2450"/>
      <c r="BE451" s="2450"/>
      <c r="BF451" s="2450"/>
      <c r="BG451" s="2450"/>
      <c r="BH451" s="2450"/>
      <c r="BI451" s="2450"/>
      <c r="BJ451" s="2450"/>
      <c r="BK451" s="2450"/>
      <c r="BL451" s="2450"/>
      <c r="BM451" s="2450"/>
      <c r="BN451" s="2451"/>
      <c r="BO451" s="2449"/>
      <c r="BP451" s="2450"/>
      <c r="BQ451" s="2450"/>
      <c r="BR451" s="2450"/>
      <c r="BS451" s="2450"/>
      <c r="BT451" s="2450"/>
      <c r="BU451" s="2450"/>
      <c r="BV451" s="2450"/>
      <c r="BW451" s="2450"/>
      <c r="BX451" s="2450"/>
      <c r="BY451" s="2450"/>
      <c r="BZ451" s="2450"/>
      <c r="CA451" s="2450"/>
      <c r="CB451" s="2451"/>
      <c r="CC451" s="2648"/>
      <c r="CD451" s="2649"/>
      <c r="CE451" s="2649"/>
      <c r="CF451" s="2649"/>
      <c r="CG451" s="2649"/>
      <c r="CH451" s="2649"/>
      <c r="CI451" s="2649"/>
      <c r="CJ451" s="2649"/>
      <c r="CK451" s="2649"/>
      <c r="CL451" s="2649"/>
      <c r="CM451" s="2649"/>
      <c r="CN451" s="2650"/>
      <c r="CO451" s="481"/>
      <c r="CP451" s="482"/>
      <c r="CQ451" s="482"/>
      <c r="CR451" s="482"/>
      <c r="CS451" s="481"/>
      <c r="CT451" s="482"/>
      <c r="CU451" s="482"/>
      <c r="CV451" s="483"/>
      <c r="CW451" s="481"/>
      <c r="CX451" s="482"/>
      <c r="CY451" s="482"/>
      <c r="CZ451" s="483"/>
      <c r="DA451" s="481"/>
      <c r="DB451" s="482"/>
      <c r="DC451" s="482"/>
      <c r="DD451" s="483"/>
      <c r="DE451" s="481"/>
      <c r="DF451" s="482"/>
      <c r="DG451" s="482"/>
      <c r="DH451" s="483"/>
      <c r="DI451" s="481"/>
      <c r="DJ451" s="482"/>
      <c r="DK451" s="482"/>
      <c r="DL451" s="483"/>
      <c r="DM451" s="481"/>
      <c r="DN451" s="482"/>
      <c r="DO451" s="482"/>
      <c r="DP451" s="483"/>
      <c r="DQ451" s="2449"/>
      <c r="DR451" s="2450"/>
      <c r="DS451" s="2450"/>
      <c r="DT451" s="2450"/>
      <c r="DU451" s="2450"/>
      <c r="DV451" s="2450"/>
      <c r="DW451" s="2450"/>
      <c r="DX451" s="2451"/>
      <c r="DY451" s="482"/>
    </row>
    <row r="452" spans="3:129" ht="6.75" customHeight="1">
      <c r="C452" s="2449"/>
      <c r="D452" s="2450"/>
      <c r="E452" s="2450"/>
      <c r="F452" s="2450"/>
      <c r="G452" s="2450"/>
      <c r="H452" s="2450"/>
      <c r="I452" s="2450"/>
      <c r="J452" s="2450"/>
      <c r="K452" s="2450"/>
      <c r="L452" s="2450"/>
      <c r="M452" s="2450"/>
      <c r="N452" s="2450"/>
      <c r="O452" s="2450"/>
      <c r="P452" s="2450"/>
      <c r="Q452" s="2450"/>
      <c r="R452" s="2450"/>
      <c r="S452" s="2450"/>
      <c r="T452" s="2450"/>
      <c r="U452" s="2450"/>
      <c r="V452" s="2450"/>
      <c r="W452" s="2450"/>
      <c r="X452" s="2450"/>
      <c r="Y452" s="2450"/>
      <c r="Z452" s="2450"/>
      <c r="AA452" s="2450"/>
      <c r="AB452" s="2450"/>
      <c r="AC452" s="2450"/>
      <c r="AD452" s="2451"/>
      <c r="AE452" s="2449"/>
      <c r="AF452" s="2450"/>
      <c r="AG452" s="2450"/>
      <c r="AH452" s="2450"/>
      <c r="AI452" s="2450"/>
      <c r="AJ452" s="2450"/>
      <c r="AK452" s="2450"/>
      <c r="AL452" s="2450"/>
      <c r="AM452" s="2450"/>
      <c r="AN452" s="2450"/>
      <c r="AO452" s="2450"/>
      <c r="AP452" s="2450"/>
      <c r="AQ452" s="2450"/>
      <c r="AR452" s="2450"/>
      <c r="AS452" s="2450"/>
      <c r="AT452" s="2451"/>
      <c r="AU452" s="2449"/>
      <c r="AV452" s="2450"/>
      <c r="AW452" s="2450"/>
      <c r="AX452" s="2450"/>
      <c r="AY452" s="2450"/>
      <c r="AZ452" s="2450"/>
      <c r="BA452" s="2450"/>
      <c r="BB452" s="2451"/>
      <c r="BC452" s="2449"/>
      <c r="BD452" s="2450"/>
      <c r="BE452" s="2450"/>
      <c r="BF452" s="2450"/>
      <c r="BG452" s="2450"/>
      <c r="BH452" s="2450"/>
      <c r="BI452" s="2450"/>
      <c r="BJ452" s="2450"/>
      <c r="BK452" s="2450"/>
      <c r="BL452" s="2450"/>
      <c r="BM452" s="2450"/>
      <c r="BN452" s="2451"/>
      <c r="BO452" s="2449"/>
      <c r="BP452" s="2450"/>
      <c r="BQ452" s="2450"/>
      <c r="BR452" s="2450"/>
      <c r="BS452" s="2450"/>
      <c r="BT452" s="2450"/>
      <c r="BU452" s="2450"/>
      <c r="BV452" s="2450"/>
      <c r="BW452" s="2450"/>
      <c r="BX452" s="2450"/>
      <c r="BY452" s="2450"/>
      <c r="BZ452" s="2450"/>
      <c r="CA452" s="2450"/>
      <c r="CB452" s="2451"/>
      <c r="CC452" s="2648"/>
      <c r="CD452" s="2649"/>
      <c r="CE452" s="2649"/>
      <c r="CF452" s="2649"/>
      <c r="CG452" s="2649"/>
      <c r="CH452" s="2649"/>
      <c r="CI452" s="2649"/>
      <c r="CJ452" s="2649"/>
      <c r="CK452" s="2649"/>
      <c r="CL452" s="2649"/>
      <c r="CM452" s="2649"/>
      <c r="CN452" s="2650"/>
      <c r="CO452" s="481"/>
      <c r="CP452" s="482"/>
      <c r="CQ452" s="482"/>
      <c r="CR452" s="482"/>
      <c r="CS452" s="481"/>
      <c r="CT452" s="482"/>
      <c r="CU452" s="482"/>
      <c r="CV452" s="483"/>
      <c r="CW452" s="481"/>
      <c r="CX452" s="482"/>
      <c r="CY452" s="482"/>
      <c r="CZ452" s="483"/>
      <c r="DA452" s="481"/>
      <c r="DB452" s="482"/>
      <c r="DC452" s="482"/>
      <c r="DD452" s="483"/>
      <c r="DE452" s="481"/>
      <c r="DF452" s="482"/>
      <c r="DG452" s="482"/>
      <c r="DH452" s="483"/>
      <c r="DI452" s="481"/>
      <c r="DJ452" s="482"/>
      <c r="DK452" s="482"/>
      <c r="DL452" s="483"/>
      <c r="DM452" s="481"/>
      <c r="DN452" s="482"/>
      <c r="DO452" s="482"/>
      <c r="DP452" s="483"/>
      <c r="DQ452" s="2449"/>
      <c r="DR452" s="2450"/>
      <c r="DS452" s="2450"/>
      <c r="DT452" s="2450"/>
      <c r="DU452" s="2450"/>
      <c r="DV452" s="2450"/>
      <c r="DW452" s="2450"/>
      <c r="DX452" s="2451"/>
      <c r="DY452" s="482"/>
    </row>
    <row r="453" spans="3:129" ht="6.75" customHeight="1">
      <c r="C453" s="2452"/>
      <c r="D453" s="2453"/>
      <c r="E453" s="2453"/>
      <c r="F453" s="2453"/>
      <c r="G453" s="2453"/>
      <c r="H453" s="2453"/>
      <c r="I453" s="2453"/>
      <c r="J453" s="2453"/>
      <c r="K453" s="2453"/>
      <c r="L453" s="2453"/>
      <c r="M453" s="2453"/>
      <c r="N453" s="2453"/>
      <c r="O453" s="2453"/>
      <c r="P453" s="2453"/>
      <c r="Q453" s="2453"/>
      <c r="R453" s="2453"/>
      <c r="S453" s="2453"/>
      <c r="T453" s="2453"/>
      <c r="U453" s="2453"/>
      <c r="V453" s="2453"/>
      <c r="W453" s="2453"/>
      <c r="X453" s="2453"/>
      <c r="Y453" s="2453"/>
      <c r="Z453" s="2453"/>
      <c r="AA453" s="2453"/>
      <c r="AB453" s="2453"/>
      <c r="AC453" s="2453"/>
      <c r="AD453" s="2454"/>
      <c r="AE453" s="2452"/>
      <c r="AF453" s="2453"/>
      <c r="AG453" s="2453"/>
      <c r="AH453" s="2453"/>
      <c r="AI453" s="2453"/>
      <c r="AJ453" s="2453"/>
      <c r="AK453" s="2453"/>
      <c r="AL453" s="2453"/>
      <c r="AM453" s="2453"/>
      <c r="AN453" s="2453"/>
      <c r="AO453" s="2453"/>
      <c r="AP453" s="2453"/>
      <c r="AQ453" s="2453"/>
      <c r="AR453" s="2453"/>
      <c r="AS453" s="2453"/>
      <c r="AT453" s="2454"/>
      <c r="AU453" s="2452"/>
      <c r="AV453" s="2453"/>
      <c r="AW453" s="2453"/>
      <c r="AX453" s="2453"/>
      <c r="AY453" s="2453"/>
      <c r="AZ453" s="2453"/>
      <c r="BA453" s="2453"/>
      <c r="BB453" s="2454"/>
      <c r="BC453" s="2452"/>
      <c r="BD453" s="2453"/>
      <c r="BE453" s="2453"/>
      <c r="BF453" s="2453"/>
      <c r="BG453" s="2453"/>
      <c r="BH453" s="2453"/>
      <c r="BI453" s="2453"/>
      <c r="BJ453" s="2453"/>
      <c r="BK453" s="2453"/>
      <c r="BL453" s="2453"/>
      <c r="BM453" s="2453"/>
      <c r="BN453" s="2454"/>
      <c r="BO453" s="2452"/>
      <c r="BP453" s="2453"/>
      <c r="BQ453" s="2453"/>
      <c r="BR453" s="2453"/>
      <c r="BS453" s="2453"/>
      <c r="BT453" s="2453"/>
      <c r="BU453" s="2453"/>
      <c r="BV453" s="2453"/>
      <c r="BW453" s="2453"/>
      <c r="BX453" s="2453"/>
      <c r="BY453" s="2453"/>
      <c r="BZ453" s="2453"/>
      <c r="CA453" s="2453"/>
      <c r="CB453" s="2454"/>
      <c r="CC453" s="2651"/>
      <c r="CD453" s="2652"/>
      <c r="CE453" s="2652"/>
      <c r="CF453" s="2652"/>
      <c r="CG453" s="2652"/>
      <c r="CH453" s="2652"/>
      <c r="CI453" s="2652"/>
      <c r="CJ453" s="2652"/>
      <c r="CK453" s="2652"/>
      <c r="CL453" s="2652"/>
      <c r="CM453" s="2652"/>
      <c r="CN453" s="2653"/>
      <c r="CO453" s="517"/>
      <c r="CP453" s="486"/>
      <c r="CQ453" s="486"/>
      <c r="CR453" s="486"/>
      <c r="CS453" s="517"/>
      <c r="CT453" s="486"/>
      <c r="CU453" s="486"/>
      <c r="CV453" s="487"/>
      <c r="CW453" s="517"/>
      <c r="CX453" s="486"/>
      <c r="CY453" s="486"/>
      <c r="CZ453" s="487"/>
      <c r="DA453" s="517"/>
      <c r="DB453" s="486"/>
      <c r="DC453" s="486"/>
      <c r="DD453" s="487"/>
      <c r="DE453" s="517"/>
      <c r="DF453" s="486"/>
      <c r="DG453" s="486"/>
      <c r="DH453" s="487"/>
      <c r="DI453" s="517"/>
      <c r="DJ453" s="486"/>
      <c r="DK453" s="486"/>
      <c r="DL453" s="487"/>
      <c r="DM453" s="517"/>
      <c r="DN453" s="486"/>
      <c r="DO453" s="486"/>
      <c r="DP453" s="487"/>
      <c r="DQ453" s="2452"/>
      <c r="DR453" s="2453"/>
      <c r="DS453" s="2453"/>
      <c r="DT453" s="2453"/>
      <c r="DU453" s="2453"/>
      <c r="DV453" s="2453"/>
      <c r="DW453" s="2453"/>
      <c r="DX453" s="2454"/>
      <c r="DY453" s="482"/>
    </row>
    <row r="454" spans="3:129" ht="6.75" customHeight="1">
      <c r="C454" s="2446"/>
      <c r="D454" s="2447"/>
      <c r="E454" s="2447"/>
      <c r="F454" s="2447"/>
      <c r="G454" s="2447"/>
      <c r="H454" s="2447"/>
      <c r="I454" s="2447"/>
      <c r="J454" s="2447"/>
      <c r="K454" s="2447"/>
      <c r="L454" s="2447"/>
      <c r="M454" s="2447"/>
      <c r="N454" s="2447"/>
      <c r="O454" s="2447"/>
      <c r="P454" s="2447"/>
      <c r="Q454" s="2447"/>
      <c r="R454" s="2447"/>
      <c r="S454" s="2447"/>
      <c r="T454" s="2447"/>
      <c r="U454" s="2447"/>
      <c r="V454" s="2447"/>
      <c r="W454" s="2447"/>
      <c r="X454" s="2447"/>
      <c r="Y454" s="2447"/>
      <c r="Z454" s="2447"/>
      <c r="AA454" s="2447"/>
      <c r="AB454" s="2447"/>
      <c r="AC454" s="2447"/>
      <c r="AD454" s="2448"/>
      <c r="AE454" s="2446"/>
      <c r="AF454" s="2447"/>
      <c r="AG454" s="2447"/>
      <c r="AH454" s="2447"/>
      <c r="AI454" s="2447"/>
      <c r="AJ454" s="2447"/>
      <c r="AK454" s="2447"/>
      <c r="AL454" s="2447"/>
      <c r="AM454" s="2447"/>
      <c r="AN454" s="2447"/>
      <c r="AO454" s="2447"/>
      <c r="AP454" s="2447"/>
      <c r="AQ454" s="2447"/>
      <c r="AR454" s="2447"/>
      <c r="AS454" s="2447"/>
      <c r="AT454" s="2448"/>
      <c r="AU454" s="2446"/>
      <c r="AV454" s="2447"/>
      <c r="AW454" s="2447"/>
      <c r="AX454" s="2447"/>
      <c r="AY454" s="2447"/>
      <c r="AZ454" s="2447"/>
      <c r="BA454" s="2447"/>
      <c r="BB454" s="2448"/>
      <c r="BC454" s="2446"/>
      <c r="BD454" s="2447"/>
      <c r="BE454" s="2447"/>
      <c r="BF454" s="2447"/>
      <c r="BG454" s="2447"/>
      <c r="BH454" s="2447"/>
      <c r="BI454" s="2447"/>
      <c r="BJ454" s="2447"/>
      <c r="BK454" s="2447"/>
      <c r="BL454" s="2447"/>
      <c r="BM454" s="2447"/>
      <c r="BN454" s="2448"/>
      <c r="BO454" s="2446"/>
      <c r="BP454" s="2447"/>
      <c r="BQ454" s="2447"/>
      <c r="BR454" s="2447"/>
      <c r="BS454" s="2447"/>
      <c r="BT454" s="2447"/>
      <c r="BU454" s="2447"/>
      <c r="BV454" s="2447"/>
      <c r="BW454" s="2447"/>
      <c r="BX454" s="2447"/>
      <c r="BY454" s="2447"/>
      <c r="BZ454" s="2447"/>
      <c r="CA454" s="2447"/>
      <c r="CB454" s="2448"/>
      <c r="CC454" s="2645"/>
      <c r="CD454" s="2646"/>
      <c r="CE454" s="2646"/>
      <c r="CF454" s="2646"/>
      <c r="CG454" s="2646"/>
      <c r="CH454" s="2646"/>
      <c r="CI454" s="2646"/>
      <c r="CJ454" s="2646"/>
      <c r="CK454" s="2646"/>
      <c r="CL454" s="2646"/>
      <c r="CM454" s="2646"/>
      <c r="CN454" s="2647"/>
      <c r="CO454" s="478"/>
      <c r="CP454" s="479"/>
      <c r="CQ454" s="479"/>
      <c r="CR454" s="479"/>
      <c r="CS454" s="478"/>
      <c r="CT454" s="479"/>
      <c r="CU454" s="479"/>
      <c r="CV454" s="480"/>
      <c r="CW454" s="478"/>
      <c r="CX454" s="479"/>
      <c r="CY454" s="479"/>
      <c r="CZ454" s="480"/>
      <c r="DA454" s="478"/>
      <c r="DB454" s="479"/>
      <c r="DC454" s="479"/>
      <c r="DD454" s="480"/>
      <c r="DE454" s="478"/>
      <c r="DF454" s="479"/>
      <c r="DG454" s="479"/>
      <c r="DH454" s="480"/>
      <c r="DI454" s="478"/>
      <c r="DJ454" s="479"/>
      <c r="DK454" s="479"/>
      <c r="DL454" s="480"/>
      <c r="DM454" s="478"/>
      <c r="DN454" s="479"/>
      <c r="DO454" s="479"/>
      <c r="DP454" s="480"/>
      <c r="DQ454" s="2446"/>
      <c r="DR454" s="2447"/>
      <c r="DS454" s="2447"/>
      <c r="DT454" s="2447"/>
      <c r="DU454" s="2447"/>
      <c r="DV454" s="2447"/>
      <c r="DW454" s="2447"/>
      <c r="DX454" s="2448"/>
      <c r="DY454" s="482"/>
    </row>
    <row r="455" spans="3:129" ht="6.75" customHeight="1">
      <c r="C455" s="2449"/>
      <c r="D455" s="2450"/>
      <c r="E455" s="2450"/>
      <c r="F455" s="2450"/>
      <c r="G455" s="2450"/>
      <c r="H455" s="2450"/>
      <c r="I455" s="2450"/>
      <c r="J455" s="2450"/>
      <c r="K455" s="2450"/>
      <c r="L455" s="2450"/>
      <c r="M455" s="2450"/>
      <c r="N455" s="2450"/>
      <c r="O455" s="2450"/>
      <c r="P455" s="2450"/>
      <c r="Q455" s="2450"/>
      <c r="R455" s="2450"/>
      <c r="S455" s="2450"/>
      <c r="T455" s="2450"/>
      <c r="U455" s="2450"/>
      <c r="V455" s="2450"/>
      <c r="W455" s="2450"/>
      <c r="X455" s="2450"/>
      <c r="Y455" s="2450"/>
      <c r="Z455" s="2450"/>
      <c r="AA455" s="2450"/>
      <c r="AB455" s="2450"/>
      <c r="AC455" s="2450"/>
      <c r="AD455" s="2451"/>
      <c r="AE455" s="2449"/>
      <c r="AF455" s="2450"/>
      <c r="AG455" s="2450"/>
      <c r="AH455" s="2450"/>
      <c r="AI455" s="2450"/>
      <c r="AJ455" s="2450"/>
      <c r="AK455" s="2450"/>
      <c r="AL455" s="2450"/>
      <c r="AM455" s="2450"/>
      <c r="AN455" s="2450"/>
      <c r="AO455" s="2450"/>
      <c r="AP455" s="2450"/>
      <c r="AQ455" s="2450"/>
      <c r="AR455" s="2450"/>
      <c r="AS455" s="2450"/>
      <c r="AT455" s="2451"/>
      <c r="AU455" s="2449"/>
      <c r="AV455" s="2450"/>
      <c r="AW455" s="2450"/>
      <c r="AX455" s="2450"/>
      <c r="AY455" s="2450"/>
      <c r="AZ455" s="2450"/>
      <c r="BA455" s="2450"/>
      <c r="BB455" s="2451"/>
      <c r="BC455" s="2449"/>
      <c r="BD455" s="2450"/>
      <c r="BE455" s="2450"/>
      <c r="BF455" s="2450"/>
      <c r="BG455" s="2450"/>
      <c r="BH455" s="2450"/>
      <c r="BI455" s="2450"/>
      <c r="BJ455" s="2450"/>
      <c r="BK455" s="2450"/>
      <c r="BL455" s="2450"/>
      <c r="BM455" s="2450"/>
      <c r="BN455" s="2451"/>
      <c r="BO455" s="2449"/>
      <c r="BP455" s="2450"/>
      <c r="BQ455" s="2450"/>
      <c r="BR455" s="2450"/>
      <c r="BS455" s="2450"/>
      <c r="BT455" s="2450"/>
      <c r="BU455" s="2450"/>
      <c r="BV455" s="2450"/>
      <c r="BW455" s="2450"/>
      <c r="BX455" s="2450"/>
      <c r="BY455" s="2450"/>
      <c r="BZ455" s="2450"/>
      <c r="CA455" s="2450"/>
      <c r="CB455" s="2451"/>
      <c r="CC455" s="2648"/>
      <c r="CD455" s="2649"/>
      <c r="CE455" s="2649"/>
      <c r="CF455" s="2649"/>
      <c r="CG455" s="2649"/>
      <c r="CH455" s="2649"/>
      <c r="CI455" s="2649"/>
      <c r="CJ455" s="2649"/>
      <c r="CK455" s="2649"/>
      <c r="CL455" s="2649"/>
      <c r="CM455" s="2649"/>
      <c r="CN455" s="2650"/>
      <c r="CO455" s="481"/>
      <c r="CP455" s="482"/>
      <c r="CQ455" s="482"/>
      <c r="CR455" s="482"/>
      <c r="CS455" s="481"/>
      <c r="CT455" s="482"/>
      <c r="CU455" s="482"/>
      <c r="CV455" s="483"/>
      <c r="CW455" s="481"/>
      <c r="CX455" s="482"/>
      <c r="CY455" s="482"/>
      <c r="CZ455" s="483"/>
      <c r="DA455" s="481"/>
      <c r="DB455" s="482"/>
      <c r="DC455" s="482"/>
      <c r="DD455" s="483"/>
      <c r="DE455" s="481"/>
      <c r="DF455" s="482"/>
      <c r="DG455" s="482"/>
      <c r="DH455" s="483"/>
      <c r="DI455" s="481"/>
      <c r="DJ455" s="482"/>
      <c r="DK455" s="482"/>
      <c r="DL455" s="483"/>
      <c r="DM455" s="481"/>
      <c r="DN455" s="482"/>
      <c r="DO455" s="482"/>
      <c r="DP455" s="483"/>
      <c r="DQ455" s="2449"/>
      <c r="DR455" s="2450"/>
      <c r="DS455" s="2450"/>
      <c r="DT455" s="2450"/>
      <c r="DU455" s="2450"/>
      <c r="DV455" s="2450"/>
      <c r="DW455" s="2450"/>
      <c r="DX455" s="2451"/>
      <c r="DY455" s="482"/>
    </row>
    <row r="456" spans="3:129" ht="6.75" customHeight="1">
      <c r="C456" s="2449"/>
      <c r="D456" s="2450"/>
      <c r="E456" s="2450"/>
      <c r="F456" s="2450"/>
      <c r="G456" s="2450"/>
      <c r="H456" s="2450"/>
      <c r="I456" s="2450"/>
      <c r="J456" s="2450"/>
      <c r="K456" s="2450"/>
      <c r="L456" s="2450"/>
      <c r="M456" s="2450"/>
      <c r="N456" s="2450"/>
      <c r="O456" s="2450"/>
      <c r="P456" s="2450"/>
      <c r="Q456" s="2450"/>
      <c r="R456" s="2450"/>
      <c r="S456" s="2450"/>
      <c r="T456" s="2450"/>
      <c r="U456" s="2450"/>
      <c r="V456" s="2450"/>
      <c r="W456" s="2450"/>
      <c r="X456" s="2450"/>
      <c r="Y456" s="2450"/>
      <c r="Z456" s="2450"/>
      <c r="AA456" s="2450"/>
      <c r="AB456" s="2450"/>
      <c r="AC456" s="2450"/>
      <c r="AD456" s="2451"/>
      <c r="AE456" s="2449"/>
      <c r="AF456" s="2450"/>
      <c r="AG456" s="2450"/>
      <c r="AH456" s="2450"/>
      <c r="AI456" s="2450"/>
      <c r="AJ456" s="2450"/>
      <c r="AK456" s="2450"/>
      <c r="AL456" s="2450"/>
      <c r="AM456" s="2450"/>
      <c r="AN456" s="2450"/>
      <c r="AO456" s="2450"/>
      <c r="AP456" s="2450"/>
      <c r="AQ456" s="2450"/>
      <c r="AR456" s="2450"/>
      <c r="AS456" s="2450"/>
      <c r="AT456" s="2451"/>
      <c r="AU456" s="2449"/>
      <c r="AV456" s="2450"/>
      <c r="AW456" s="2450"/>
      <c r="AX456" s="2450"/>
      <c r="AY456" s="2450"/>
      <c r="AZ456" s="2450"/>
      <c r="BA456" s="2450"/>
      <c r="BB456" s="2451"/>
      <c r="BC456" s="2449"/>
      <c r="BD456" s="2450"/>
      <c r="BE456" s="2450"/>
      <c r="BF456" s="2450"/>
      <c r="BG456" s="2450"/>
      <c r="BH456" s="2450"/>
      <c r="BI456" s="2450"/>
      <c r="BJ456" s="2450"/>
      <c r="BK456" s="2450"/>
      <c r="BL456" s="2450"/>
      <c r="BM456" s="2450"/>
      <c r="BN456" s="2451"/>
      <c r="BO456" s="2449"/>
      <c r="BP456" s="2450"/>
      <c r="BQ456" s="2450"/>
      <c r="BR456" s="2450"/>
      <c r="BS456" s="2450"/>
      <c r="BT456" s="2450"/>
      <c r="BU456" s="2450"/>
      <c r="BV456" s="2450"/>
      <c r="BW456" s="2450"/>
      <c r="BX456" s="2450"/>
      <c r="BY456" s="2450"/>
      <c r="BZ456" s="2450"/>
      <c r="CA456" s="2450"/>
      <c r="CB456" s="2451"/>
      <c r="CC456" s="2648"/>
      <c r="CD456" s="2649"/>
      <c r="CE456" s="2649"/>
      <c r="CF456" s="2649"/>
      <c r="CG456" s="2649"/>
      <c r="CH456" s="2649"/>
      <c r="CI456" s="2649"/>
      <c r="CJ456" s="2649"/>
      <c r="CK456" s="2649"/>
      <c r="CL456" s="2649"/>
      <c r="CM456" s="2649"/>
      <c r="CN456" s="2650"/>
      <c r="CO456" s="519"/>
      <c r="CP456" s="492"/>
      <c r="CQ456" s="492"/>
      <c r="CR456" s="492"/>
      <c r="CS456" s="519"/>
      <c r="CT456" s="492"/>
      <c r="CU456" s="492"/>
      <c r="CV456" s="493"/>
      <c r="CW456" s="519"/>
      <c r="CX456" s="492"/>
      <c r="CY456" s="492"/>
      <c r="CZ456" s="493"/>
      <c r="DA456" s="519"/>
      <c r="DB456" s="492"/>
      <c r="DC456" s="492"/>
      <c r="DD456" s="493"/>
      <c r="DE456" s="519"/>
      <c r="DF456" s="492"/>
      <c r="DG456" s="492"/>
      <c r="DH456" s="493"/>
      <c r="DI456" s="519"/>
      <c r="DJ456" s="492"/>
      <c r="DK456" s="492"/>
      <c r="DL456" s="493"/>
      <c r="DM456" s="519"/>
      <c r="DN456" s="492"/>
      <c r="DO456" s="492"/>
      <c r="DP456" s="493"/>
      <c r="DQ456" s="2449"/>
      <c r="DR456" s="2450"/>
      <c r="DS456" s="2450"/>
      <c r="DT456" s="2450"/>
      <c r="DU456" s="2450"/>
      <c r="DV456" s="2450"/>
      <c r="DW456" s="2450"/>
      <c r="DX456" s="2451"/>
      <c r="DY456" s="482"/>
    </row>
    <row r="457" spans="3:129" ht="6.75" customHeight="1">
      <c r="C457" s="2449"/>
      <c r="D457" s="2450"/>
      <c r="E457" s="2450"/>
      <c r="F457" s="2450"/>
      <c r="G457" s="2450"/>
      <c r="H457" s="2450"/>
      <c r="I457" s="2450"/>
      <c r="J457" s="2450"/>
      <c r="K457" s="2450"/>
      <c r="L457" s="2450"/>
      <c r="M457" s="2450"/>
      <c r="N457" s="2450"/>
      <c r="O457" s="2450"/>
      <c r="P457" s="2450"/>
      <c r="Q457" s="2450"/>
      <c r="R457" s="2450"/>
      <c r="S457" s="2450"/>
      <c r="T457" s="2450"/>
      <c r="U457" s="2450"/>
      <c r="V457" s="2450"/>
      <c r="W457" s="2450"/>
      <c r="X457" s="2450"/>
      <c r="Y457" s="2450"/>
      <c r="Z457" s="2450"/>
      <c r="AA457" s="2450"/>
      <c r="AB457" s="2450"/>
      <c r="AC457" s="2450"/>
      <c r="AD457" s="2451"/>
      <c r="AE457" s="2449"/>
      <c r="AF457" s="2450"/>
      <c r="AG457" s="2450"/>
      <c r="AH457" s="2450"/>
      <c r="AI457" s="2450"/>
      <c r="AJ457" s="2450"/>
      <c r="AK457" s="2450"/>
      <c r="AL457" s="2450"/>
      <c r="AM457" s="2450"/>
      <c r="AN457" s="2450"/>
      <c r="AO457" s="2450"/>
      <c r="AP457" s="2450"/>
      <c r="AQ457" s="2450"/>
      <c r="AR457" s="2450"/>
      <c r="AS457" s="2450"/>
      <c r="AT457" s="2451"/>
      <c r="AU457" s="2449"/>
      <c r="AV457" s="2450"/>
      <c r="AW457" s="2450"/>
      <c r="AX457" s="2450"/>
      <c r="AY457" s="2450"/>
      <c r="AZ457" s="2450"/>
      <c r="BA457" s="2450"/>
      <c r="BB457" s="2451"/>
      <c r="BC457" s="2449"/>
      <c r="BD457" s="2450"/>
      <c r="BE457" s="2450"/>
      <c r="BF457" s="2450"/>
      <c r="BG457" s="2450"/>
      <c r="BH457" s="2450"/>
      <c r="BI457" s="2450"/>
      <c r="BJ457" s="2450"/>
      <c r="BK457" s="2450"/>
      <c r="BL457" s="2450"/>
      <c r="BM457" s="2450"/>
      <c r="BN457" s="2451"/>
      <c r="BO457" s="2449"/>
      <c r="BP457" s="2450"/>
      <c r="BQ457" s="2450"/>
      <c r="BR457" s="2450"/>
      <c r="BS457" s="2450"/>
      <c r="BT457" s="2450"/>
      <c r="BU457" s="2450"/>
      <c r="BV457" s="2450"/>
      <c r="BW457" s="2450"/>
      <c r="BX457" s="2450"/>
      <c r="BY457" s="2450"/>
      <c r="BZ457" s="2450"/>
      <c r="CA457" s="2450"/>
      <c r="CB457" s="2451"/>
      <c r="CC457" s="2648"/>
      <c r="CD457" s="2649"/>
      <c r="CE457" s="2649"/>
      <c r="CF457" s="2649"/>
      <c r="CG457" s="2649"/>
      <c r="CH457" s="2649"/>
      <c r="CI457" s="2649"/>
      <c r="CJ457" s="2649"/>
      <c r="CK457" s="2649"/>
      <c r="CL457" s="2649"/>
      <c r="CM457" s="2649"/>
      <c r="CN457" s="2650"/>
      <c r="CO457" s="481"/>
      <c r="CP457" s="482"/>
      <c r="CQ457" s="482"/>
      <c r="CR457" s="482"/>
      <c r="CS457" s="481"/>
      <c r="CT457" s="482"/>
      <c r="CU457" s="482"/>
      <c r="CV457" s="483"/>
      <c r="CW457" s="481"/>
      <c r="CX457" s="482"/>
      <c r="CY457" s="482"/>
      <c r="CZ457" s="483"/>
      <c r="DA457" s="481"/>
      <c r="DB457" s="482"/>
      <c r="DC457" s="482"/>
      <c r="DD457" s="483"/>
      <c r="DE457" s="481"/>
      <c r="DF457" s="482"/>
      <c r="DG457" s="482"/>
      <c r="DH457" s="483"/>
      <c r="DI457" s="481"/>
      <c r="DJ457" s="482"/>
      <c r="DK457" s="482"/>
      <c r="DL457" s="483"/>
      <c r="DM457" s="481"/>
      <c r="DN457" s="482"/>
      <c r="DO457" s="482"/>
      <c r="DP457" s="483"/>
      <c r="DQ457" s="2449"/>
      <c r="DR457" s="2450"/>
      <c r="DS457" s="2450"/>
      <c r="DT457" s="2450"/>
      <c r="DU457" s="2450"/>
      <c r="DV457" s="2450"/>
      <c r="DW457" s="2450"/>
      <c r="DX457" s="2451"/>
      <c r="DY457" s="482"/>
    </row>
    <row r="458" spans="3:129" ht="6.75" customHeight="1">
      <c r="C458" s="2449"/>
      <c r="D458" s="2450"/>
      <c r="E458" s="2450"/>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1"/>
      <c r="AE458" s="2449"/>
      <c r="AF458" s="2450"/>
      <c r="AG458" s="2450"/>
      <c r="AH458" s="2450"/>
      <c r="AI458" s="2450"/>
      <c r="AJ458" s="2450"/>
      <c r="AK458" s="2450"/>
      <c r="AL458" s="2450"/>
      <c r="AM458" s="2450"/>
      <c r="AN458" s="2450"/>
      <c r="AO458" s="2450"/>
      <c r="AP458" s="2450"/>
      <c r="AQ458" s="2450"/>
      <c r="AR458" s="2450"/>
      <c r="AS458" s="2450"/>
      <c r="AT458" s="2451"/>
      <c r="AU458" s="2449"/>
      <c r="AV458" s="2450"/>
      <c r="AW458" s="2450"/>
      <c r="AX458" s="2450"/>
      <c r="AY458" s="2450"/>
      <c r="AZ458" s="2450"/>
      <c r="BA458" s="2450"/>
      <c r="BB458" s="2451"/>
      <c r="BC458" s="2449"/>
      <c r="BD458" s="2450"/>
      <c r="BE458" s="2450"/>
      <c r="BF458" s="2450"/>
      <c r="BG458" s="2450"/>
      <c r="BH458" s="2450"/>
      <c r="BI458" s="2450"/>
      <c r="BJ458" s="2450"/>
      <c r="BK458" s="2450"/>
      <c r="BL458" s="2450"/>
      <c r="BM458" s="2450"/>
      <c r="BN458" s="2451"/>
      <c r="BO458" s="2449"/>
      <c r="BP458" s="2450"/>
      <c r="BQ458" s="2450"/>
      <c r="BR458" s="2450"/>
      <c r="BS458" s="2450"/>
      <c r="BT458" s="2450"/>
      <c r="BU458" s="2450"/>
      <c r="BV458" s="2450"/>
      <c r="BW458" s="2450"/>
      <c r="BX458" s="2450"/>
      <c r="BY458" s="2450"/>
      <c r="BZ458" s="2450"/>
      <c r="CA458" s="2450"/>
      <c r="CB458" s="2451"/>
      <c r="CC458" s="2648"/>
      <c r="CD458" s="2649"/>
      <c r="CE458" s="2649"/>
      <c r="CF458" s="2649"/>
      <c r="CG458" s="2649"/>
      <c r="CH458" s="2649"/>
      <c r="CI458" s="2649"/>
      <c r="CJ458" s="2649"/>
      <c r="CK458" s="2649"/>
      <c r="CL458" s="2649"/>
      <c r="CM458" s="2649"/>
      <c r="CN458" s="2650"/>
      <c r="CO458" s="520"/>
      <c r="CP458" s="498"/>
      <c r="CQ458" s="498"/>
      <c r="CR458" s="498"/>
      <c r="CS458" s="520"/>
      <c r="CT458" s="498"/>
      <c r="CU458" s="498"/>
      <c r="CV458" s="497"/>
      <c r="CW458" s="520"/>
      <c r="CX458" s="498"/>
      <c r="CY458" s="498"/>
      <c r="CZ458" s="497"/>
      <c r="DA458" s="520"/>
      <c r="DB458" s="498"/>
      <c r="DC458" s="498"/>
      <c r="DD458" s="497"/>
      <c r="DE458" s="520"/>
      <c r="DF458" s="498"/>
      <c r="DG458" s="498"/>
      <c r="DH458" s="497"/>
      <c r="DI458" s="520"/>
      <c r="DJ458" s="498"/>
      <c r="DK458" s="498"/>
      <c r="DL458" s="497"/>
      <c r="DM458" s="520"/>
      <c r="DN458" s="498"/>
      <c r="DO458" s="498"/>
      <c r="DP458" s="497"/>
      <c r="DQ458" s="2449"/>
      <c r="DR458" s="2450"/>
      <c r="DS458" s="2450"/>
      <c r="DT458" s="2450"/>
      <c r="DU458" s="2450"/>
      <c r="DV458" s="2450"/>
      <c r="DW458" s="2450"/>
      <c r="DX458" s="2451"/>
      <c r="DY458" s="482"/>
    </row>
    <row r="459" spans="3:129" ht="6.75" customHeight="1">
      <c r="C459" s="2449"/>
      <c r="D459" s="2450"/>
      <c r="E459" s="2450"/>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1"/>
      <c r="AE459" s="2449"/>
      <c r="AF459" s="2450"/>
      <c r="AG459" s="2450"/>
      <c r="AH459" s="2450"/>
      <c r="AI459" s="2450"/>
      <c r="AJ459" s="2450"/>
      <c r="AK459" s="2450"/>
      <c r="AL459" s="2450"/>
      <c r="AM459" s="2450"/>
      <c r="AN459" s="2450"/>
      <c r="AO459" s="2450"/>
      <c r="AP459" s="2450"/>
      <c r="AQ459" s="2450"/>
      <c r="AR459" s="2450"/>
      <c r="AS459" s="2450"/>
      <c r="AT459" s="2451"/>
      <c r="AU459" s="2449"/>
      <c r="AV459" s="2450"/>
      <c r="AW459" s="2450"/>
      <c r="AX459" s="2450"/>
      <c r="AY459" s="2450"/>
      <c r="AZ459" s="2450"/>
      <c r="BA459" s="2450"/>
      <c r="BB459" s="2451"/>
      <c r="BC459" s="2449"/>
      <c r="BD459" s="2450"/>
      <c r="BE459" s="2450"/>
      <c r="BF459" s="2450"/>
      <c r="BG459" s="2450"/>
      <c r="BH459" s="2450"/>
      <c r="BI459" s="2450"/>
      <c r="BJ459" s="2450"/>
      <c r="BK459" s="2450"/>
      <c r="BL459" s="2450"/>
      <c r="BM459" s="2450"/>
      <c r="BN459" s="2451"/>
      <c r="BO459" s="2449"/>
      <c r="BP459" s="2450"/>
      <c r="BQ459" s="2450"/>
      <c r="BR459" s="2450"/>
      <c r="BS459" s="2450"/>
      <c r="BT459" s="2450"/>
      <c r="BU459" s="2450"/>
      <c r="BV459" s="2450"/>
      <c r="BW459" s="2450"/>
      <c r="BX459" s="2450"/>
      <c r="BY459" s="2450"/>
      <c r="BZ459" s="2450"/>
      <c r="CA459" s="2450"/>
      <c r="CB459" s="2451"/>
      <c r="CC459" s="2648"/>
      <c r="CD459" s="2649"/>
      <c r="CE459" s="2649"/>
      <c r="CF459" s="2649"/>
      <c r="CG459" s="2649"/>
      <c r="CH459" s="2649"/>
      <c r="CI459" s="2649"/>
      <c r="CJ459" s="2649"/>
      <c r="CK459" s="2649"/>
      <c r="CL459" s="2649"/>
      <c r="CM459" s="2649"/>
      <c r="CN459" s="2650"/>
      <c r="CO459" s="481"/>
      <c r="CP459" s="482"/>
      <c r="CQ459" s="482"/>
      <c r="CR459" s="482"/>
      <c r="CS459" s="481"/>
      <c r="CT459" s="482"/>
      <c r="CU459" s="482"/>
      <c r="CV459" s="483"/>
      <c r="CW459" s="481"/>
      <c r="CX459" s="482"/>
      <c r="CY459" s="482"/>
      <c r="CZ459" s="483"/>
      <c r="DA459" s="481"/>
      <c r="DB459" s="482"/>
      <c r="DC459" s="482"/>
      <c r="DD459" s="483"/>
      <c r="DE459" s="481"/>
      <c r="DF459" s="482"/>
      <c r="DG459" s="482"/>
      <c r="DH459" s="483"/>
      <c r="DI459" s="481"/>
      <c r="DJ459" s="482"/>
      <c r="DK459" s="482"/>
      <c r="DL459" s="483"/>
      <c r="DM459" s="481"/>
      <c r="DN459" s="482"/>
      <c r="DO459" s="482"/>
      <c r="DP459" s="483"/>
      <c r="DQ459" s="2449"/>
      <c r="DR459" s="2450"/>
      <c r="DS459" s="2450"/>
      <c r="DT459" s="2450"/>
      <c r="DU459" s="2450"/>
      <c r="DV459" s="2450"/>
      <c r="DW459" s="2450"/>
      <c r="DX459" s="2451"/>
      <c r="DY459" s="482"/>
    </row>
    <row r="460" spans="3:129" ht="6.75" customHeight="1">
      <c r="C460" s="2449"/>
      <c r="D460" s="2450"/>
      <c r="E460" s="2450"/>
      <c r="F460" s="2450"/>
      <c r="G460" s="2450"/>
      <c r="H460" s="2450"/>
      <c r="I460" s="2450"/>
      <c r="J460" s="2450"/>
      <c r="K460" s="2450"/>
      <c r="L460" s="2450"/>
      <c r="M460" s="2450"/>
      <c r="N460" s="2450"/>
      <c r="O460" s="2450"/>
      <c r="P460" s="2450"/>
      <c r="Q460" s="2450"/>
      <c r="R460" s="2450"/>
      <c r="S460" s="2450"/>
      <c r="T460" s="2450"/>
      <c r="U460" s="2450"/>
      <c r="V460" s="2450"/>
      <c r="W460" s="2450"/>
      <c r="X460" s="2450"/>
      <c r="Y460" s="2450"/>
      <c r="Z460" s="2450"/>
      <c r="AA460" s="2450"/>
      <c r="AB460" s="2450"/>
      <c r="AC460" s="2450"/>
      <c r="AD460" s="2451"/>
      <c r="AE460" s="2449"/>
      <c r="AF460" s="2450"/>
      <c r="AG460" s="2450"/>
      <c r="AH460" s="2450"/>
      <c r="AI460" s="2450"/>
      <c r="AJ460" s="2450"/>
      <c r="AK460" s="2450"/>
      <c r="AL460" s="2450"/>
      <c r="AM460" s="2450"/>
      <c r="AN460" s="2450"/>
      <c r="AO460" s="2450"/>
      <c r="AP460" s="2450"/>
      <c r="AQ460" s="2450"/>
      <c r="AR460" s="2450"/>
      <c r="AS460" s="2450"/>
      <c r="AT460" s="2451"/>
      <c r="AU460" s="2449"/>
      <c r="AV460" s="2450"/>
      <c r="AW460" s="2450"/>
      <c r="AX460" s="2450"/>
      <c r="AY460" s="2450"/>
      <c r="AZ460" s="2450"/>
      <c r="BA460" s="2450"/>
      <c r="BB460" s="2451"/>
      <c r="BC460" s="2449"/>
      <c r="BD460" s="2450"/>
      <c r="BE460" s="2450"/>
      <c r="BF460" s="2450"/>
      <c r="BG460" s="2450"/>
      <c r="BH460" s="2450"/>
      <c r="BI460" s="2450"/>
      <c r="BJ460" s="2450"/>
      <c r="BK460" s="2450"/>
      <c r="BL460" s="2450"/>
      <c r="BM460" s="2450"/>
      <c r="BN460" s="2451"/>
      <c r="BO460" s="2449"/>
      <c r="BP460" s="2450"/>
      <c r="BQ460" s="2450"/>
      <c r="BR460" s="2450"/>
      <c r="BS460" s="2450"/>
      <c r="BT460" s="2450"/>
      <c r="BU460" s="2450"/>
      <c r="BV460" s="2450"/>
      <c r="BW460" s="2450"/>
      <c r="BX460" s="2450"/>
      <c r="BY460" s="2450"/>
      <c r="BZ460" s="2450"/>
      <c r="CA460" s="2450"/>
      <c r="CB460" s="2451"/>
      <c r="CC460" s="2648"/>
      <c r="CD460" s="2649"/>
      <c r="CE460" s="2649"/>
      <c r="CF460" s="2649"/>
      <c r="CG460" s="2649"/>
      <c r="CH460" s="2649"/>
      <c r="CI460" s="2649"/>
      <c r="CJ460" s="2649"/>
      <c r="CK460" s="2649"/>
      <c r="CL460" s="2649"/>
      <c r="CM460" s="2649"/>
      <c r="CN460" s="2650"/>
      <c r="CO460" s="481"/>
      <c r="CP460" s="482"/>
      <c r="CQ460" s="482"/>
      <c r="CR460" s="482"/>
      <c r="CS460" s="481"/>
      <c r="CT460" s="482"/>
      <c r="CU460" s="482"/>
      <c r="CV460" s="483"/>
      <c r="CW460" s="481"/>
      <c r="CX460" s="482"/>
      <c r="CY460" s="482"/>
      <c r="CZ460" s="483"/>
      <c r="DA460" s="481"/>
      <c r="DB460" s="482"/>
      <c r="DC460" s="482"/>
      <c r="DD460" s="483"/>
      <c r="DE460" s="481"/>
      <c r="DF460" s="482"/>
      <c r="DG460" s="482"/>
      <c r="DH460" s="483"/>
      <c r="DI460" s="481"/>
      <c r="DJ460" s="482"/>
      <c r="DK460" s="482"/>
      <c r="DL460" s="483"/>
      <c r="DM460" s="481"/>
      <c r="DN460" s="482"/>
      <c r="DO460" s="482"/>
      <c r="DP460" s="483"/>
      <c r="DQ460" s="2449"/>
      <c r="DR460" s="2450"/>
      <c r="DS460" s="2450"/>
      <c r="DT460" s="2450"/>
      <c r="DU460" s="2450"/>
      <c r="DV460" s="2450"/>
      <c r="DW460" s="2450"/>
      <c r="DX460" s="2451"/>
      <c r="DY460" s="482"/>
    </row>
    <row r="461" spans="3:129" ht="6.75" customHeight="1">
      <c r="C461" s="2452"/>
      <c r="D461" s="2453"/>
      <c r="E461" s="2453"/>
      <c r="F461" s="2453"/>
      <c r="G461" s="2453"/>
      <c r="H461" s="2453"/>
      <c r="I461" s="2453"/>
      <c r="J461" s="2453"/>
      <c r="K461" s="2453"/>
      <c r="L461" s="2453"/>
      <c r="M461" s="2453"/>
      <c r="N461" s="2453"/>
      <c r="O461" s="2453"/>
      <c r="P461" s="2453"/>
      <c r="Q461" s="2453"/>
      <c r="R461" s="2453"/>
      <c r="S461" s="2453"/>
      <c r="T461" s="2453"/>
      <c r="U461" s="2453"/>
      <c r="V461" s="2453"/>
      <c r="W461" s="2453"/>
      <c r="X461" s="2453"/>
      <c r="Y461" s="2453"/>
      <c r="Z461" s="2453"/>
      <c r="AA461" s="2453"/>
      <c r="AB461" s="2453"/>
      <c r="AC461" s="2453"/>
      <c r="AD461" s="2454"/>
      <c r="AE461" s="2452"/>
      <c r="AF461" s="2453"/>
      <c r="AG461" s="2453"/>
      <c r="AH461" s="2453"/>
      <c r="AI461" s="2453"/>
      <c r="AJ461" s="2453"/>
      <c r="AK461" s="2453"/>
      <c r="AL461" s="2453"/>
      <c r="AM461" s="2453"/>
      <c r="AN461" s="2453"/>
      <c r="AO461" s="2453"/>
      <c r="AP461" s="2453"/>
      <c r="AQ461" s="2453"/>
      <c r="AR461" s="2453"/>
      <c r="AS461" s="2453"/>
      <c r="AT461" s="2454"/>
      <c r="AU461" s="2452"/>
      <c r="AV461" s="2453"/>
      <c r="AW461" s="2453"/>
      <c r="AX461" s="2453"/>
      <c r="AY461" s="2453"/>
      <c r="AZ461" s="2453"/>
      <c r="BA461" s="2453"/>
      <c r="BB461" s="2454"/>
      <c r="BC461" s="2452"/>
      <c r="BD461" s="2453"/>
      <c r="BE461" s="2453"/>
      <c r="BF461" s="2453"/>
      <c r="BG461" s="2453"/>
      <c r="BH461" s="2453"/>
      <c r="BI461" s="2453"/>
      <c r="BJ461" s="2453"/>
      <c r="BK461" s="2453"/>
      <c r="BL461" s="2453"/>
      <c r="BM461" s="2453"/>
      <c r="BN461" s="2454"/>
      <c r="BO461" s="2452"/>
      <c r="BP461" s="2453"/>
      <c r="BQ461" s="2453"/>
      <c r="BR461" s="2453"/>
      <c r="BS461" s="2453"/>
      <c r="BT461" s="2453"/>
      <c r="BU461" s="2453"/>
      <c r="BV461" s="2453"/>
      <c r="BW461" s="2453"/>
      <c r="BX461" s="2453"/>
      <c r="BY461" s="2453"/>
      <c r="BZ461" s="2453"/>
      <c r="CA461" s="2453"/>
      <c r="CB461" s="2454"/>
      <c r="CC461" s="2651"/>
      <c r="CD461" s="2652"/>
      <c r="CE461" s="2652"/>
      <c r="CF461" s="2652"/>
      <c r="CG461" s="2652"/>
      <c r="CH461" s="2652"/>
      <c r="CI461" s="2652"/>
      <c r="CJ461" s="2652"/>
      <c r="CK461" s="2652"/>
      <c r="CL461" s="2652"/>
      <c r="CM461" s="2652"/>
      <c r="CN461" s="2653"/>
      <c r="CO461" s="517"/>
      <c r="CP461" s="486"/>
      <c r="CQ461" s="486"/>
      <c r="CR461" s="486"/>
      <c r="CS461" s="517"/>
      <c r="CT461" s="486"/>
      <c r="CU461" s="486"/>
      <c r="CV461" s="487"/>
      <c r="CW461" s="517"/>
      <c r="CX461" s="486"/>
      <c r="CY461" s="486"/>
      <c r="CZ461" s="487"/>
      <c r="DA461" s="517"/>
      <c r="DB461" s="486"/>
      <c r="DC461" s="486"/>
      <c r="DD461" s="487"/>
      <c r="DE461" s="517"/>
      <c r="DF461" s="486"/>
      <c r="DG461" s="486"/>
      <c r="DH461" s="487"/>
      <c r="DI461" s="517"/>
      <c r="DJ461" s="486"/>
      <c r="DK461" s="486"/>
      <c r="DL461" s="487"/>
      <c r="DM461" s="517"/>
      <c r="DN461" s="486"/>
      <c r="DO461" s="486"/>
      <c r="DP461" s="487"/>
      <c r="DQ461" s="2452"/>
      <c r="DR461" s="2453"/>
      <c r="DS461" s="2453"/>
      <c r="DT461" s="2453"/>
      <c r="DU461" s="2453"/>
      <c r="DV461" s="2453"/>
      <c r="DW461" s="2453"/>
      <c r="DX461" s="2454"/>
      <c r="DY461" s="482"/>
    </row>
    <row r="462" spans="3:129" ht="6.75" customHeight="1">
      <c r="C462" s="2446"/>
      <c r="D462" s="2447"/>
      <c r="E462" s="2447"/>
      <c r="F462" s="2447"/>
      <c r="G462" s="2447"/>
      <c r="H462" s="2447"/>
      <c r="I462" s="2447"/>
      <c r="J462" s="2447"/>
      <c r="K462" s="2447"/>
      <c r="L462" s="2447"/>
      <c r="M462" s="2447"/>
      <c r="N462" s="2447"/>
      <c r="O462" s="2447"/>
      <c r="P462" s="2447"/>
      <c r="Q462" s="2447"/>
      <c r="R462" s="2447"/>
      <c r="S462" s="2447"/>
      <c r="T462" s="2447"/>
      <c r="U462" s="2447"/>
      <c r="V462" s="2447"/>
      <c r="W462" s="2447"/>
      <c r="X462" s="2447"/>
      <c r="Y462" s="2447"/>
      <c r="Z462" s="2447"/>
      <c r="AA462" s="2447"/>
      <c r="AB462" s="2447"/>
      <c r="AC462" s="2447"/>
      <c r="AD462" s="2448"/>
      <c r="AE462" s="2446"/>
      <c r="AF462" s="2447"/>
      <c r="AG462" s="2447"/>
      <c r="AH462" s="2447"/>
      <c r="AI462" s="2447"/>
      <c r="AJ462" s="2447"/>
      <c r="AK462" s="2447"/>
      <c r="AL462" s="2447"/>
      <c r="AM462" s="2447"/>
      <c r="AN462" s="2447"/>
      <c r="AO462" s="2447"/>
      <c r="AP462" s="2447"/>
      <c r="AQ462" s="2447"/>
      <c r="AR462" s="2447"/>
      <c r="AS462" s="2447"/>
      <c r="AT462" s="2448"/>
      <c r="AU462" s="2446"/>
      <c r="AV462" s="2447"/>
      <c r="AW462" s="2447"/>
      <c r="AX462" s="2447"/>
      <c r="AY462" s="2447"/>
      <c r="AZ462" s="2447"/>
      <c r="BA462" s="2447"/>
      <c r="BB462" s="2448"/>
      <c r="BC462" s="2446"/>
      <c r="BD462" s="2447"/>
      <c r="BE462" s="2447"/>
      <c r="BF462" s="2447"/>
      <c r="BG462" s="2447"/>
      <c r="BH462" s="2447"/>
      <c r="BI462" s="2447"/>
      <c r="BJ462" s="2447"/>
      <c r="BK462" s="2447"/>
      <c r="BL462" s="2447"/>
      <c r="BM462" s="2447"/>
      <c r="BN462" s="2448"/>
      <c r="BO462" s="2446"/>
      <c r="BP462" s="2447"/>
      <c r="BQ462" s="2447"/>
      <c r="BR462" s="2447"/>
      <c r="BS462" s="2447"/>
      <c r="BT462" s="2447"/>
      <c r="BU462" s="2447"/>
      <c r="BV462" s="2447"/>
      <c r="BW462" s="2447"/>
      <c r="BX462" s="2447"/>
      <c r="BY462" s="2447"/>
      <c r="BZ462" s="2447"/>
      <c r="CA462" s="2447"/>
      <c r="CB462" s="2448"/>
      <c r="CC462" s="2645"/>
      <c r="CD462" s="2646"/>
      <c r="CE462" s="2646"/>
      <c r="CF462" s="2646"/>
      <c r="CG462" s="2646"/>
      <c r="CH462" s="2646"/>
      <c r="CI462" s="2646"/>
      <c r="CJ462" s="2646"/>
      <c r="CK462" s="2646"/>
      <c r="CL462" s="2646"/>
      <c r="CM462" s="2646"/>
      <c r="CN462" s="2647"/>
      <c r="CO462" s="478"/>
      <c r="CP462" s="479"/>
      <c r="CQ462" s="479"/>
      <c r="CR462" s="479"/>
      <c r="CS462" s="478"/>
      <c r="CT462" s="479"/>
      <c r="CU462" s="479"/>
      <c r="CV462" s="480"/>
      <c r="CW462" s="478"/>
      <c r="CX462" s="479"/>
      <c r="CY462" s="479"/>
      <c r="CZ462" s="480"/>
      <c r="DA462" s="478"/>
      <c r="DB462" s="479"/>
      <c r="DC462" s="479"/>
      <c r="DD462" s="480"/>
      <c r="DE462" s="478"/>
      <c r="DF462" s="479"/>
      <c r="DG462" s="479"/>
      <c r="DH462" s="480"/>
      <c r="DI462" s="478"/>
      <c r="DJ462" s="479"/>
      <c r="DK462" s="479"/>
      <c r="DL462" s="480"/>
      <c r="DM462" s="478"/>
      <c r="DN462" s="479"/>
      <c r="DO462" s="479"/>
      <c r="DP462" s="480"/>
      <c r="DQ462" s="2446"/>
      <c r="DR462" s="2447"/>
      <c r="DS462" s="2447"/>
      <c r="DT462" s="2447"/>
      <c r="DU462" s="2447"/>
      <c r="DV462" s="2447"/>
      <c r="DW462" s="2447"/>
      <c r="DX462" s="2448"/>
      <c r="DY462" s="482"/>
    </row>
    <row r="463" spans="3:129" ht="6.75" customHeight="1">
      <c r="C463" s="2449"/>
      <c r="D463" s="2450"/>
      <c r="E463" s="2450"/>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1"/>
      <c r="AE463" s="2449"/>
      <c r="AF463" s="2450"/>
      <c r="AG463" s="2450"/>
      <c r="AH463" s="2450"/>
      <c r="AI463" s="2450"/>
      <c r="AJ463" s="2450"/>
      <c r="AK463" s="2450"/>
      <c r="AL463" s="2450"/>
      <c r="AM463" s="2450"/>
      <c r="AN463" s="2450"/>
      <c r="AO463" s="2450"/>
      <c r="AP463" s="2450"/>
      <c r="AQ463" s="2450"/>
      <c r="AR463" s="2450"/>
      <c r="AS463" s="2450"/>
      <c r="AT463" s="2451"/>
      <c r="AU463" s="2449"/>
      <c r="AV463" s="2450"/>
      <c r="AW463" s="2450"/>
      <c r="AX463" s="2450"/>
      <c r="AY463" s="2450"/>
      <c r="AZ463" s="2450"/>
      <c r="BA463" s="2450"/>
      <c r="BB463" s="2451"/>
      <c r="BC463" s="2449"/>
      <c r="BD463" s="2450"/>
      <c r="BE463" s="2450"/>
      <c r="BF463" s="2450"/>
      <c r="BG463" s="2450"/>
      <c r="BH463" s="2450"/>
      <c r="BI463" s="2450"/>
      <c r="BJ463" s="2450"/>
      <c r="BK463" s="2450"/>
      <c r="BL463" s="2450"/>
      <c r="BM463" s="2450"/>
      <c r="BN463" s="2451"/>
      <c r="BO463" s="2449"/>
      <c r="BP463" s="2450"/>
      <c r="BQ463" s="2450"/>
      <c r="BR463" s="2450"/>
      <c r="BS463" s="2450"/>
      <c r="BT463" s="2450"/>
      <c r="BU463" s="2450"/>
      <c r="BV463" s="2450"/>
      <c r="BW463" s="2450"/>
      <c r="BX463" s="2450"/>
      <c r="BY463" s="2450"/>
      <c r="BZ463" s="2450"/>
      <c r="CA463" s="2450"/>
      <c r="CB463" s="2451"/>
      <c r="CC463" s="2648"/>
      <c r="CD463" s="2649"/>
      <c r="CE463" s="2649"/>
      <c r="CF463" s="2649"/>
      <c r="CG463" s="2649"/>
      <c r="CH463" s="2649"/>
      <c r="CI463" s="2649"/>
      <c r="CJ463" s="2649"/>
      <c r="CK463" s="2649"/>
      <c r="CL463" s="2649"/>
      <c r="CM463" s="2649"/>
      <c r="CN463" s="2650"/>
      <c r="CO463" s="481"/>
      <c r="CP463" s="482"/>
      <c r="CQ463" s="482"/>
      <c r="CR463" s="482"/>
      <c r="CS463" s="481"/>
      <c r="CT463" s="482"/>
      <c r="CU463" s="482"/>
      <c r="CV463" s="483"/>
      <c r="CW463" s="481"/>
      <c r="CX463" s="482"/>
      <c r="CY463" s="482"/>
      <c r="CZ463" s="483"/>
      <c r="DA463" s="481"/>
      <c r="DB463" s="482"/>
      <c r="DC463" s="482"/>
      <c r="DD463" s="483"/>
      <c r="DE463" s="481"/>
      <c r="DF463" s="482"/>
      <c r="DG463" s="482"/>
      <c r="DH463" s="483"/>
      <c r="DI463" s="481"/>
      <c r="DJ463" s="482"/>
      <c r="DK463" s="482"/>
      <c r="DL463" s="483"/>
      <c r="DM463" s="481"/>
      <c r="DN463" s="482"/>
      <c r="DO463" s="482"/>
      <c r="DP463" s="483"/>
      <c r="DQ463" s="2449"/>
      <c r="DR463" s="2450"/>
      <c r="DS463" s="2450"/>
      <c r="DT463" s="2450"/>
      <c r="DU463" s="2450"/>
      <c r="DV463" s="2450"/>
      <c r="DW463" s="2450"/>
      <c r="DX463" s="2451"/>
      <c r="DY463" s="482"/>
    </row>
    <row r="464" spans="3:129" ht="6.75" customHeight="1">
      <c r="C464" s="2449"/>
      <c r="D464" s="2450"/>
      <c r="E464" s="2450"/>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1"/>
      <c r="AE464" s="2449"/>
      <c r="AF464" s="2450"/>
      <c r="AG464" s="2450"/>
      <c r="AH464" s="2450"/>
      <c r="AI464" s="2450"/>
      <c r="AJ464" s="2450"/>
      <c r="AK464" s="2450"/>
      <c r="AL464" s="2450"/>
      <c r="AM464" s="2450"/>
      <c r="AN464" s="2450"/>
      <c r="AO464" s="2450"/>
      <c r="AP464" s="2450"/>
      <c r="AQ464" s="2450"/>
      <c r="AR464" s="2450"/>
      <c r="AS464" s="2450"/>
      <c r="AT464" s="2451"/>
      <c r="AU464" s="2449"/>
      <c r="AV464" s="2450"/>
      <c r="AW464" s="2450"/>
      <c r="AX464" s="2450"/>
      <c r="AY464" s="2450"/>
      <c r="AZ464" s="2450"/>
      <c r="BA464" s="2450"/>
      <c r="BB464" s="2451"/>
      <c r="BC464" s="2449"/>
      <c r="BD464" s="2450"/>
      <c r="BE464" s="2450"/>
      <c r="BF464" s="2450"/>
      <c r="BG464" s="2450"/>
      <c r="BH464" s="2450"/>
      <c r="BI464" s="2450"/>
      <c r="BJ464" s="2450"/>
      <c r="BK464" s="2450"/>
      <c r="BL464" s="2450"/>
      <c r="BM464" s="2450"/>
      <c r="BN464" s="2451"/>
      <c r="BO464" s="2449"/>
      <c r="BP464" s="2450"/>
      <c r="BQ464" s="2450"/>
      <c r="BR464" s="2450"/>
      <c r="BS464" s="2450"/>
      <c r="BT464" s="2450"/>
      <c r="BU464" s="2450"/>
      <c r="BV464" s="2450"/>
      <c r="BW464" s="2450"/>
      <c r="BX464" s="2450"/>
      <c r="BY464" s="2450"/>
      <c r="BZ464" s="2450"/>
      <c r="CA464" s="2450"/>
      <c r="CB464" s="2451"/>
      <c r="CC464" s="2648"/>
      <c r="CD464" s="2649"/>
      <c r="CE464" s="2649"/>
      <c r="CF464" s="2649"/>
      <c r="CG464" s="2649"/>
      <c r="CH464" s="2649"/>
      <c r="CI464" s="2649"/>
      <c r="CJ464" s="2649"/>
      <c r="CK464" s="2649"/>
      <c r="CL464" s="2649"/>
      <c r="CM464" s="2649"/>
      <c r="CN464" s="2650"/>
      <c r="CO464" s="519"/>
      <c r="CP464" s="492"/>
      <c r="CQ464" s="492"/>
      <c r="CR464" s="492"/>
      <c r="CS464" s="519"/>
      <c r="CT464" s="492"/>
      <c r="CU464" s="492"/>
      <c r="CV464" s="493"/>
      <c r="CW464" s="519"/>
      <c r="CX464" s="492"/>
      <c r="CY464" s="492"/>
      <c r="CZ464" s="493"/>
      <c r="DA464" s="519"/>
      <c r="DB464" s="492"/>
      <c r="DC464" s="492"/>
      <c r="DD464" s="493"/>
      <c r="DE464" s="519"/>
      <c r="DF464" s="492"/>
      <c r="DG464" s="492"/>
      <c r="DH464" s="493"/>
      <c r="DI464" s="519"/>
      <c r="DJ464" s="492"/>
      <c r="DK464" s="492"/>
      <c r="DL464" s="493"/>
      <c r="DM464" s="519"/>
      <c r="DN464" s="492"/>
      <c r="DO464" s="492"/>
      <c r="DP464" s="493"/>
      <c r="DQ464" s="2449"/>
      <c r="DR464" s="2450"/>
      <c r="DS464" s="2450"/>
      <c r="DT464" s="2450"/>
      <c r="DU464" s="2450"/>
      <c r="DV464" s="2450"/>
      <c r="DW464" s="2450"/>
      <c r="DX464" s="2451"/>
      <c r="DY464" s="482"/>
    </row>
    <row r="465" spans="3:129" ht="6.75" customHeight="1">
      <c r="C465" s="2449"/>
      <c r="D465" s="2450"/>
      <c r="E465" s="2450"/>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1"/>
      <c r="AE465" s="2449"/>
      <c r="AF465" s="2450"/>
      <c r="AG465" s="2450"/>
      <c r="AH465" s="2450"/>
      <c r="AI465" s="2450"/>
      <c r="AJ465" s="2450"/>
      <c r="AK465" s="2450"/>
      <c r="AL465" s="2450"/>
      <c r="AM465" s="2450"/>
      <c r="AN465" s="2450"/>
      <c r="AO465" s="2450"/>
      <c r="AP465" s="2450"/>
      <c r="AQ465" s="2450"/>
      <c r="AR465" s="2450"/>
      <c r="AS465" s="2450"/>
      <c r="AT465" s="2451"/>
      <c r="AU465" s="2449"/>
      <c r="AV465" s="2450"/>
      <c r="AW465" s="2450"/>
      <c r="AX465" s="2450"/>
      <c r="AY465" s="2450"/>
      <c r="AZ465" s="2450"/>
      <c r="BA465" s="2450"/>
      <c r="BB465" s="2451"/>
      <c r="BC465" s="2449"/>
      <c r="BD465" s="2450"/>
      <c r="BE465" s="2450"/>
      <c r="BF465" s="2450"/>
      <c r="BG465" s="2450"/>
      <c r="BH465" s="2450"/>
      <c r="BI465" s="2450"/>
      <c r="BJ465" s="2450"/>
      <c r="BK465" s="2450"/>
      <c r="BL465" s="2450"/>
      <c r="BM465" s="2450"/>
      <c r="BN465" s="2451"/>
      <c r="BO465" s="2449"/>
      <c r="BP465" s="2450"/>
      <c r="BQ465" s="2450"/>
      <c r="BR465" s="2450"/>
      <c r="BS465" s="2450"/>
      <c r="BT465" s="2450"/>
      <c r="BU465" s="2450"/>
      <c r="BV465" s="2450"/>
      <c r="BW465" s="2450"/>
      <c r="BX465" s="2450"/>
      <c r="BY465" s="2450"/>
      <c r="BZ465" s="2450"/>
      <c r="CA465" s="2450"/>
      <c r="CB465" s="2451"/>
      <c r="CC465" s="2648"/>
      <c r="CD465" s="2649"/>
      <c r="CE465" s="2649"/>
      <c r="CF465" s="2649"/>
      <c r="CG465" s="2649"/>
      <c r="CH465" s="2649"/>
      <c r="CI465" s="2649"/>
      <c r="CJ465" s="2649"/>
      <c r="CK465" s="2649"/>
      <c r="CL465" s="2649"/>
      <c r="CM465" s="2649"/>
      <c r="CN465" s="2650"/>
      <c r="CO465" s="481"/>
      <c r="CP465" s="482"/>
      <c r="CQ465" s="482"/>
      <c r="CR465" s="482"/>
      <c r="CS465" s="481"/>
      <c r="CT465" s="482"/>
      <c r="CU465" s="482"/>
      <c r="CV465" s="483"/>
      <c r="CW465" s="481"/>
      <c r="CX465" s="482"/>
      <c r="CY465" s="482"/>
      <c r="CZ465" s="483"/>
      <c r="DA465" s="481"/>
      <c r="DB465" s="482"/>
      <c r="DC465" s="482"/>
      <c r="DD465" s="483"/>
      <c r="DE465" s="481"/>
      <c r="DF465" s="482"/>
      <c r="DG465" s="482"/>
      <c r="DH465" s="483"/>
      <c r="DI465" s="481"/>
      <c r="DJ465" s="482"/>
      <c r="DK465" s="482"/>
      <c r="DL465" s="483"/>
      <c r="DM465" s="481"/>
      <c r="DN465" s="482"/>
      <c r="DO465" s="482"/>
      <c r="DP465" s="483"/>
      <c r="DQ465" s="2449"/>
      <c r="DR465" s="2450"/>
      <c r="DS465" s="2450"/>
      <c r="DT465" s="2450"/>
      <c r="DU465" s="2450"/>
      <c r="DV465" s="2450"/>
      <c r="DW465" s="2450"/>
      <c r="DX465" s="2451"/>
      <c r="DY465" s="482"/>
    </row>
    <row r="466" spans="3:129" ht="6.75" customHeight="1">
      <c r="C466" s="2449"/>
      <c r="D466" s="2450"/>
      <c r="E466" s="2450"/>
      <c r="F466" s="2450"/>
      <c r="G466" s="2450"/>
      <c r="H466" s="2450"/>
      <c r="I466" s="2450"/>
      <c r="J466" s="2450"/>
      <c r="K466" s="2450"/>
      <c r="L466" s="2450"/>
      <c r="M466" s="2450"/>
      <c r="N466" s="2450"/>
      <c r="O466" s="2450"/>
      <c r="P466" s="2450"/>
      <c r="Q466" s="2450"/>
      <c r="R466" s="2450"/>
      <c r="S466" s="2450"/>
      <c r="T466" s="2450"/>
      <c r="U466" s="2450"/>
      <c r="V466" s="2450"/>
      <c r="W466" s="2450"/>
      <c r="X466" s="2450"/>
      <c r="Y466" s="2450"/>
      <c r="Z466" s="2450"/>
      <c r="AA466" s="2450"/>
      <c r="AB466" s="2450"/>
      <c r="AC466" s="2450"/>
      <c r="AD466" s="2451"/>
      <c r="AE466" s="2449"/>
      <c r="AF466" s="2450"/>
      <c r="AG466" s="2450"/>
      <c r="AH466" s="2450"/>
      <c r="AI466" s="2450"/>
      <c r="AJ466" s="2450"/>
      <c r="AK466" s="2450"/>
      <c r="AL466" s="2450"/>
      <c r="AM466" s="2450"/>
      <c r="AN466" s="2450"/>
      <c r="AO466" s="2450"/>
      <c r="AP466" s="2450"/>
      <c r="AQ466" s="2450"/>
      <c r="AR466" s="2450"/>
      <c r="AS466" s="2450"/>
      <c r="AT466" s="2451"/>
      <c r="AU466" s="2449"/>
      <c r="AV466" s="2450"/>
      <c r="AW466" s="2450"/>
      <c r="AX466" s="2450"/>
      <c r="AY466" s="2450"/>
      <c r="AZ466" s="2450"/>
      <c r="BA466" s="2450"/>
      <c r="BB466" s="2451"/>
      <c r="BC466" s="2449"/>
      <c r="BD466" s="2450"/>
      <c r="BE466" s="2450"/>
      <c r="BF466" s="2450"/>
      <c r="BG466" s="2450"/>
      <c r="BH466" s="2450"/>
      <c r="BI466" s="2450"/>
      <c r="BJ466" s="2450"/>
      <c r="BK466" s="2450"/>
      <c r="BL466" s="2450"/>
      <c r="BM466" s="2450"/>
      <c r="BN466" s="2451"/>
      <c r="BO466" s="2449"/>
      <c r="BP466" s="2450"/>
      <c r="BQ466" s="2450"/>
      <c r="BR466" s="2450"/>
      <c r="BS466" s="2450"/>
      <c r="BT466" s="2450"/>
      <c r="BU466" s="2450"/>
      <c r="BV466" s="2450"/>
      <c r="BW466" s="2450"/>
      <c r="BX466" s="2450"/>
      <c r="BY466" s="2450"/>
      <c r="BZ466" s="2450"/>
      <c r="CA466" s="2450"/>
      <c r="CB466" s="2451"/>
      <c r="CC466" s="2648"/>
      <c r="CD466" s="2649"/>
      <c r="CE466" s="2649"/>
      <c r="CF466" s="2649"/>
      <c r="CG466" s="2649"/>
      <c r="CH466" s="2649"/>
      <c r="CI466" s="2649"/>
      <c r="CJ466" s="2649"/>
      <c r="CK466" s="2649"/>
      <c r="CL466" s="2649"/>
      <c r="CM466" s="2649"/>
      <c r="CN466" s="2650"/>
      <c r="CO466" s="520"/>
      <c r="CP466" s="498"/>
      <c r="CQ466" s="498"/>
      <c r="CR466" s="498"/>
      <c r="CS466" s="520"/>
      <c r="CT466" s="498"/>
      <c r="CU466" s="498"/>
      <c r="CV466" s="497"/>
      <c r="CW466" s="520"/>
      <c r="CX466" s="498"/>
      <c r="CY466" s="498"/>
      <c r="CZ466" s="497"/>
      <c r="DA466" s="520"/>
      <c r="DB466" s="498"/>
      <c r="DC466" s="498"/>
      <c r="DD466" s="497"/>
      <c r="DE466" s="520"/>
      <c r="DF466" s="498"/>
      <c r="DG466" s="498"/>
      <c r="DH466" s="497"/>
      <c r="DI466" s="520"/>
      <c r="DJ466" s="498"/>
      <c r="DK466" s="498"/>
      <c r="DL466" s="497"/>
      <c r="DM466" s="520"/>
      <c r="DN466" s="498"/>
      <c r="DO466" s="498"/>
      <c r="DP466" s="497"/>
      <c r="DQ466" s="2449"/>
      <c r="DR466" s="2450"/>
      <c r="DS466" s="2450"/>
      <c r="DT466" s="2450"/>
      <c r="DU466" s="2450"/>
      <c r="DV466" s="2450"/>
      <c r="DW466" s="2450"/>
      <c r="DX466" s="2451"/>
      <c r="DY466" s="482"/>
    </row>
    <row r="467" spans="3:129" ht="6.75" customHeight="1">
      <c r="C467" s="2449"/>
      <c r="D467" s="2450"/>
      <c r="E467" s="2450"/>
      <c r="F467" s="2450"/>
      <c r="G467" s="2450"/>
      <c r="H467" s="2450"/>
      <c r="I467" s="2450"/>
      <c r="J467" s="2450"/>
      <c r="K467" s="2450"/>
      <c r="L467" s="2450"/>
      <c r="M467" s="2450"/>
      <c r="N467" s="2450"/>
      <c r="O467" s="2450"/>
      <c r="P467" s="2450"/>
      <c r="Q467" s="2450"/>
      <c r="R467" s="2450"/>
      <c r="S467" s="2450"/>
      <c r="T467" s="2450"/>
      <c r="U467" s="2450"/>
      <c r="V467" s="2450"/>
      <c r="W467" s="2450"/>
      <c r="X467" s="2450"/>
      <c r="Y467" s="2450"/>
      <c r="Z467" s="2450"/>
      <c r="AA467" s="2450"/>
      <c r="AB467" s="2450"/>
      <c r="AC467" s="2450"/>
      <c r="AD467" s="2451"/>
      <c r="AE467" s="2449"/>
      <c r="AF467" s="2450"/>
      <c r="AG467" s="2450"/>
      <c r="AH467" s="2450"/>
      <c r="AI467" s="2450"/>
      <c r="AJ467" s="2450"/>
      <c r="AK467" s="2450"/>
      <c r="AL467" s="2450"/>
      <c r="AM467" s="2450"/>
      <c r="AN467" s="2450"/>
      <c r="AO467" s="2450"/>
      <c r="AP467" s="2450"/>
      <c r="AQ467" s="2450"/>
      <c r="AR467" s="2450"/>
      <c r="AS467" s="2450"/>
      <c r="AT467" s="2451"/>
      <c r="AU467" s="2449"/>
      <c r="AV467" s="2450"/>
      <c r="AW467" s="2450"/>
      <c r="AX467" s="2450"/>
      <c r="AY467" s="2450"/>
      <c r="AZ467" s="2450"/>
      <c r="BA467" s="2450"/>
      <c r="BB467" s="2451"/>
      <c r="BC467" s="2449"/>
      <c r="BD467" s="2450"/>
      <c r="BE467" s="2450"/>
      <c r="BF467" s="2450"/>
      <c r="BG467" s="2450"/>
      <c r="BH467" s="2450"/>
      <c r="BI467" s="2450"/>
      <c r="BJ467" s="2450"/>
      <c r="BK467" s="2450"/>
      <c r="BL467" s="2450"/>
      <c r="BM467" s="2450"/>
      <c r="BN467" s="2451"/>
      <c r="BO467" s="2449"/>
      <c r="BP467" s="2450"/>
      <c r="BQ467" s="2450"/>
      <c r="BR467" s="2450"/>
      <c r="BS467" s="2450"/>
      <c r="BT467" s="2450"/>
      <c r="BU467" s="2450"/>
      <c r="BV467" s="2450"/>
      <c r="BW467" s="2450"/>
      <c r="BX467" s="2450"/>
      <c r="BY467" s="2450"/>
      <c r="BZ467" s="2450"/>
      <c r="CA467" s="2450"/>
      <c r="CB467" s="2451"/>
      <c r="CC467" s="2648"/>
      <c r="CD467" s="2649"/>
      <c r="CE467" s="2649"/>
      <c r="CF467" s="2649"/>
      <c r="CG467" s="2649"/>
      <c r="CH467" s="2649"/>
      <c r="CI467" s="2649"/>
      <c r="CJ467" s="2649"/>
      <c r="CK467" s="2649"/>
      <c r="CL467" s="2649"/>
      <c r="CM467" s="2649"/>
      <c r="CN467" s="2650"/>
      <c r="CO467" s="481"/>
      <c r="CP467" s="482"/>
      <c r="CQ467" s="482"/>
      <c r="CR467" s="482"/>
      <c r="CS467" s="481"/>
      <c r="CT467" s="482"/>
      <c r="CU467" s="482"/>
      <c r="CV467" s="483"/>
      <c r="CW467" s="481"/>
      <c r="CX467" s="482"/>
      <c r="CY467" s="482"/>
      <c r="CZ467" s="483"/>
      <c r="DA467" s="481"/>
      <c r="DB467" s="482"/>
      <c r="DC467" s="482"/>
      <c r="DD467" s="483"/>
      <c r="DE467" s="481"/>
      <c r="DF467" s="482"/>
      <c r="DG467" s="482"/>
      <c r="DH467" s="483"/>
      <c r="DI467" s="481"/>
      <c r="DJ467" s="482"/>
      <c r="DK467" s="482"/>
      <c r="DL467" s="483"/>
      <c r="DM467" s="481"/>
      <c r="DN467" s="482"/>
      <c r="DO467" s="482"/>
      <c r="DP467" s="483"/>
      <c r="DQ467" s="2449"/>
      <c r="DR467" s="2450"/>
      <c r="DS467" s="2450"/>
      <c r="DT467" s="2450"/>
      <c r="DU467" s="2450"/>
      <c r="DV467" s="2450"/>
      <c r="DW467" s="2450"/>
      <c r="DX467" s="2451"/>
      <c r="DY467" s="482"/>
    </row>
    <row r="468" spans="3:129" ht="6.75" customHeight="1">
      <c r="C468" s="2449"/>
      <c r="D468" s="2450"/>
      <c r="E468" s="2450"/>
      <c r="F468" s="2450"/>
      <c r="G468" s="2450"/>
      <c r="H468" s="2450"/>
      <c r="I468" s="2450"/>
      <c r="J468" s="2450"/>
      <c r="K468" s="2450"/>
      <c r="L468" s="2450"/>
      <c r="M468" s="2450"/>
      <c r="N468" s="2450"/>
      <c r="O468" s="2450"/>
      <c r="P468" s="2450"/>
      <c r="Q468" s="2450"/>
      <c r="R468" s="2450"/>
      <c r="S468" s="2450"/>
      <c r="T468" s="2450"/>
      <c r="U468" s="2450"/>
      <c r="V468" s="2450"/>
      <c r="W468" s="2450"/>
      <c r="X468" s="2450"/>
      <c r="Y468" s="2450"/>
      <c r="Z468" s="2450"/>
      <c r="AA468" s="2450"/>
      <c r="AB468" s="2450"/>
      <c r="AC468" s="2450"/>
      <c r="AD468" s="2451"/>
      <c r="AE468" s="2449"/>
      <c r="AF468" s="2450"/>
      <c r="AG468" s="2450"/>
      <c r="AH468" s="2450"/>
      <c r="AI468" s="2450"/>
      <c r="AJ468" s="2450"/>
      <c r="AK468" s="2450"/>
      <c r="AL468" s="2450"/>
      <c r="AM468" s="2450"/>
      <c r="AN468" s="2450"/>
      <c r="AO468" s="2450"/>
      <c r="AP468" s="2450"/>
      <c r="AQ468" s="2450"/>
      <c r="AR468" s="2450"/>
      <c r="AS468" s="2450"/>
      <c r="AT468" s="2451"/>
      <c r="AU468" s="2449"/>
      <c r="AV468" s="2450"/>
      <c r="AW468" s="2450"/>
      <c r="AX468" s="2450"/>
      <c r="AY468" s="2450"/>
      <c r="AZ468" s="2450"/>
      <c r="BA468" s="2450"/>
      <c r="BB468" s="2451"/>
      <c r="BC468" s="2449"/>
      <c r="BD468" s="2450"/>
      <c r="BE468" s="2450"/>
      <c r="BF468" s="2450"/>
      <c r="BG468" s="2450"/>
      <c r="BH468" s="2450"/>
      <c r="BI468" s="2450"/>
      <c r="BJ468" s="2450"/>
      <c r="BK468" s="2450"/>
      <c r="BL468" s="2450"/>
      <c r="BM468" s="2450"/>
      <c r="BN468" s="2451"/>
      <c r="BO468" s="2449"/>
      <c r="BP468" s="2450"/>
      <c r="BQ468" s="2450"/>
      <c r="BR468" s="2450"/>
      <c r="BS468" s="2450"/>
      <c r="BT468" s="2450"/>
      <c r="BU468" s="2450"/>
      <c r="BV468" s="2450"/>
      <c r="BW468" s="2450"/>
      <c r="BX468" s="2450"/>
      <c r="BY468" s="2450"/>
      <c r="BZ468" s="2450"/>
      <c r="CA468" s="2450"/>
      <c r="CB468" s="2451"/>
      <c r="CC468" s="2648"/>
      <c r="CD468" s="2649"/>
      <c r="CE468" s="2649"/>
      <c r="CF468" s="2649"/>
      <c r="CG468" s="2649"/>
      <c r="CH468" s="2649"/>
      <c r="CI468" s="2649"/>
      <c r="CJ468" s="2649"/>
      <c r="CK468" s="2649"/>
      <c r="CL468" s="2649"/>
      <c r="CM468" s="2649"/>
      <c r="CN468" s="2650"/>
      <c r="CO468" s="481"/>
      <c r="CP468" s="482"/>
      <c r="CQ468" s="482"/>
      <c r="CR468" s="482"/>
      <c r="CS468" s="481"/>
      <c r="CT468" s="482"/>
      <c r="CU468" s="482"/>
      <c r="CV468" s="483"/>
      <c r="CW468" s="481"/>
      <c r="CX468" s="482"/>
      <c r="CY468" s="482"/>
      <c r="CZ468" s="483"/>
      <c r="DA468" s="481"/>
      <c r="DB468" s="482"/>
      <c r="DC468" s="482"/>
      <c r="DD468" s="483"/>
      <c r="DE468" s="481"/>
      <c r="DF468" s="482"/>
      <c r="DG468" s="482"/>
      <c r="DH468" s="483"/>
      <c r="DI468" s="481"/>
      <c r="DJ468" s="482"/>
      <c r="DK468" s="482"/>
      <c r="DL468" s="483"/>
      <c r="DM468" s="481"/>
      <c r="DN468" s="482"/>
      <c r="DO468" s="482"/>
      <c r="DP468" s="483"/>
      <c r="DQ468" s="2449"/>
      <c r="DR468" s="2450"/>
      <c r="DS468" s="2450"/>
      <c r="DT468" s="2450"/>
      <c r="DU468" s="2450"/>
      <c r="DV468" s="2450"/>
      <c r="DW468" s="2450"/>
      <c r="DX468" s="2451"/>
      <c r="DY468" s="482"/>
    </row>
    <row r="469" spans="3:129" ht="6.75" customHeight="1">
      <c r="C469" s="2452"/>
      <c r="D469" s="2453"/>
      <c r="E469" s="2453"/>
      <c r="F469" s="2453"/>
      <c r="G469" s="2453"/>
      <c r="H469" s="2453"/>
      <c r="I469" s="2453"/>
      <c r="J469" s="2453"/>
      <c r="K469" s="2453"/>
      <c r="L469" s="2453"/>
      <c r="M469" s="2453"/>
      <c r="N469" s="2453"/>
      <c r="O469" s="2453"/>
      <c r="P469" s="2453"/>
      <c r="Q469" s="2453"/>
      <c r="R469" s="2453"/>
      <c r="S469" s="2453"/>
      <c r="T469" s="2453"/>
      <c r="U469" s="2453"/>
      <c r="V469" s="2453"/>
      <c r="W469" s="2453"/>
      <c r="X469" s="2453"/>
      <c r="Y469" s="2453"/>
      <c r="Z469" s="2453"/>
      <c r="AA469" s="2453"/>
      <c r="AB469" s="2453"/>
      <c r="AC469" s="2453"/>
      <c r="AD469" s="2454"/>
      <c r="AE469" s="2452"/>
      <c r="AF469" s="2453"/>
      <c r="AG469" s="2453"/>
      <c r="AH469" s="2453"/>
      <c r="AI469" s="2453"/>
      <c r="AJ469" s="2453"/>
      <c r="AK469" s="2453"/>
      <c r="AL469" s="2453"/>
      <c r="AM469" s="2453"/>
      <c r="AN469" s="2453"/>
      <c r="AO469" s="2453"/>
      <c r="AP469" s="2453"/>
      <c r="AQ469" s="2453"/>
      <c r="AR469" s="2453"/>
      <c r="AS469" s="2453"/>
      <c r="AT469" s="2454"/>
      <c r="AU469" s="2452"/>
      <c r="AV469" s="2453"/>
      <c r="AW469" s="2453"/>
      <c r="AX469" s="2453"/>
      <c r="AY469" s="2453"/>
      <c r="AZ469" s="2453"/>
      <c r="BA469" s="2453"/>
      <c r="BB469" s="2454"/>
      <c r="BC469" s="2452"/>
      <c r="BD469" s="2453"/>
      <c r="BE469" s="2453"/>
      <c r="BF469" s="2453"/>
      <c r="BG469" s="2453"/>
      <c r="BH469" s="2453"/>
      <c r="BI469" s="2453"/>
      <c r="BJ469" s="2453"/>
      <c r="BK469" s="2453"/>
      <c r="BL469" s="2453"/>
      <c r="BM469" s="2453"/>
      <c r="BN469" s="2454"/>
      <c r="BO469" s="2452"/>
      <c r="BP469" s="2453"/>
      <c r="BQ469" s="2453"/>
      <c r="BR469" s="2453"/>
      <c r="BS469" s="2453"/>
      <c r="BT469" s="2453"/>
      <c r="BU469" s="2453"/>
      <c r="BV469" s="2453"/>
      <c r="BW469" s="2453"/>
      <c r="BX469" s="2453"/>
      <c r="BY469" s="2453"/>
      <c r="BZ469" s="2453"/>
      <c r="CA469" s="2453"/>
      <c r="CB469" s="2454"/>
      <c r="CC469" s="2651"/>
      <c r="CD469" s="2652"/>
      <c r="CE469" s="2652"/>
      <c r="CF469" s="2652"/>
      <c r="CG469" s="2652"/>
      <c r="CH469" s="2652"/>
      <c r="CI469" s="2652"/>
      <c r="CJ469" s="2652"/>
      <c r="CK469" s="2652"/>
      <c r="CL469" s="2652"/>
      <c r="CM469" s="2652"/>
      <c r="CN469" s="2653"/>
      <c r="CO469" s="517"/>
      <c r="CP469" s="486"/>
      <c r="CQ469" s="486"/>
      <c r="CR469" s="486"/>
      <c r="CS469" s="517"/>
      <c r="CT469" s="486"/>
      <c r="CU469" s="486"/>
      <c r="CV469" s="487"/>
      <c r="CW469" s="517"/>
      <c r="CX469" s="486"/>
      <c r="CY469" s="486"/>
      <c r="CZ469" s="487"/>
      <c r="DA469" s="517"/>
      <c r="DB469" s="486"/>
      <c r="DC469" s="486"/>
      <c r="DD469" s="487"/>
      <c r="DE469" s="517"/>
      <c r="DF469" s="486"/>
      <c r="DG469" s="486"/>
      <c r="DH469" s="487"/>
      <c r="DI469" s="517"/>
      <c r="DJ469" s="486"/>
      <c r="DK469" s="486"/>
      <c r="DL469" s="487"/>
      <c r="DM469" s="517"/>
      <c r="DN469" s="486"/>
      <c r="DO469" s="486"/>
      <c r="DP469" s="487"/>
      <c r="DQ469" s="2452"/>
      <c r="DR469" s="2453"/>
      <c r="DS469" s="2453"/>
      <c r="DT469" s="2453"/>
      <c r="DU469" s="2453"/>
      <c r="DV469" s="2453"/>
      <c r="DW469" s="2453"/>
      <c r="DX469" s="2454"/>
      <c r="DY469" s="482"/>
    </row>
    <row r="470" spans="3:129" ht="18.75" customHeight="1">
      <c r="C470" s="621"/>
      <c r="D470" s="621"/>
      <c r="E470" s="621"/>
      <c r="F470" s="621"/>
      <c r="G470" s="621"/>
      <c r="H470" s="621"/>
      <c r="I470" s="621"/>
      <c r="J470" s="621"/>
      <c r="K470" s="621"/>
      <c r="L470" s="621"/>
      <c r="M470" s="621"/>
      <c r="N470" s="621"/>
      <c r="O470" s="621"/>
      <c r="P470" s="621"/>
      <c r="Q470" s="621"/>
      <c r="R470" s="621"/>
      <c r="S470" s="621"/>
      <c r="T470" s="621"/>
      <c r="U470" s="621"/>
      <c r="V470" s="621"/>
      <c r="W470" s="621"/>
      <c r="X470" s="621"/>
      <c r="Y470" s="621"/>
      <c r="Z470" s="621"/>
      <c r="AA470" s="621"/>
      <c r="AB470" s="621"/>
      <c r="AC470" s="621"/>
      <c r="AD470" s="621"/>
      <c r="AE470" s="621"/>
      <c r="AF470" s="621"/>
      <c r="AG470" s="621"/>
      <c r="AH470" s="621"/>
      <c r="AI470" s="621"/>
      <c r="AJ470" s="621"/>
      <c r="AK470" s="621"/>
      <c r="AL470" s="621"/>
      <c r="AM470" s="621"/>
      <c r="AN470" s="621"/>
      <c r="AO470" s="621"/>
      <c r="AP470" s="621"/>
      <c r="AQ470" s="621"/>
      <c r="AR470" s="621"/>
      <c r="AS470" s="621"/>
      <c r="AT470" s="621"/>
      <c r="AU470" s="621"/>
      <c r="AV470" s="621"/>
      <c r="AW470" s="621"/>
      <c r="AX470" s="621"/>
      <c r="AY470" s="621"/>
      <c r="AZ470" s="621"/>
      <c r="BA470" s="621"/>
      <c r="BB470" s="621"/>
      <c r="BC470" s="621"/>
      <c r="BD470" s="621"/>
      <c r="BE470" s="621"/>
      <c r="BF470" s="621"/>
      <c r="BG470" s="621"/>
      <c r="BH470" s="621"/>
      <c r="BI470" s="621"/>
      <c r="BJ470" s="621"/>
      <c r="BK470" s="621"/>
      <c r="BL470" s="621"/>
      <c r="BM470" s="621"/>
      <c r="BN470" s="621"/>
      <c r="BO470" s="621"/>
      <c r="BP470" s="621"/>
      <c r="BQ470" s="621"/>
      <c r="BR470" s="621"/>
      <c r="BS470" s="621"/>
      <c r="BT470" s="621"/>
      <c r="BU470" s="621"/>
      <c r="BV470" s="621"/>
      <c r="BW470" s="621"/>
      <c r="BX470" s="621"/>
      <c r="BY470" s="621"/>
      <c r="BZ470" s="621"/>
      <c r="CA470" s="621"/>
      <c r="CB470" s="621"/>
      <c r="CC470" s="621"/>
      <c r="CD470" s="621"/>
      <c r="CE470" s="621"/>
      <c r="CF470" s="621"/>
      <c r="CG470" s="621"/>
      <c r="CH470" s="621"/>
      <c r="CI470" s="621"/>
      <c r="CJ470" s="621"/>
      <c r="CK470" s="621"/>
      <c r="CL470" s="621"/>
      <c r="CM470" s="621"/>
      <c r="CN470" s="621"/>
      <c r="CO470" s="482"/>
      <c r="CP470" s="482"/>
      <c r="CQ470" s="482"/>
      <c r="CR470" s="482"/>
      <c r="CS470" s="482"/>
      <c r="CT470" s="482"/>
      <c r="CU470" s="482"/>
      <c r="CV470" s="482"/>
      <c r="CW470" s="482"/>
      <c r="CX470" s="482"/>
      <c r="CY470" s="482"/>
      <c r="CZ470" s="482"/>
      <c r="DA470" s="482"/>
      <c r="DB470" s="482"/>
      <c r="DC470" s="482"/>
      <c r="DD470" s="482"/>
      <c r="DE470" s="482"/>
      <c r="DF470" s="482"/>
      <c r="DG470" s="482"/>
      <c r="DH470" s="482"/>
      <c r="DI470" s="482"/>
      <c r="DJ470" s="482"/>
      <c r="DK470" s="482"/>
      <c r="DL470" s="482"/>
      <c r="DM470" s="482"/>
      <c r="DN470" s="482"/>
      <c r="DO470" s="482"/>
      <c r="DP470" s="482"/>
      <c r="DQ470" s="621"/>
      <c r="DR470" s="621"/>
      <c r="DS470" s="621"/>
      <c r="DT470" s="621"/>
      <c r="DU470" s="621"/>
      <c r="DV470" s="621"/>
      <c r="DW470" s="621"/>
      <c r="DX470" s="621"/>
      <c r="DY470" s="482"/>
    </row>
    <row r="471" spans="3:129" ht="18.75" customHeight="1">
      <c r="C471" s="621"/>
      <c r="D471" s="621"/>
      <c r="E471" s="621"/>
      <c r="F471" s="621"/>
      <c r="G471" s="621"/>
      <c r="H471" s="621"/>
      <c r="I471" s="621"/>
      <c r="J471" s="621"/>
      <c r="K471" s="621"/>
      <c r="L471" s="621"/>
      <c r="M471" s="621"/>
      <c r="N471" s="621"/>
      <c r="O471" s="621"/>
      <c r="P471" s="621"/>
      <c r="Q471" s="621"/>
      <c r="R471" s="621"/>
      <c r="S471" s="621"/>
      <c r="T471" s="621"/>
      <c r="U471" s="621"/>
      <c r="V471" s="621"/>
      <c r="W471" s="621"/>
      <c r="X471" s="621"/>
      <c r="Y471" s="621"/>
      <c r="Z471" s="621"/>
      <c r="AA471" s="621"/>
      <c r="AB471" s="621"/>
      <c r="AC471" s="621"/>
      <c r="AD471" s="621"/>
      <c r="AE471" s="621"/>
      <c r="AF471" s="621"/>
      <c r="AG471" s="621"/>
      <c r="AH471" s="621"/>
      <c r="AI471" s="621"/>
      <c r="AJ471" s="621"/>
      <c r="AK471" s="621"/>
      <c r="AL471" s="621"/>
      <c r="AM471" s="621"/>
      <c r="AN471" s="621"/>
      <c r="AO471" s="621"/>
      <c r="AP471" s="621"/>
      <c r="AQ471" s="621"/>
      <c r="AR471" s="621"/>
      <c r="AS471" s="621"/>
      <c r="AT471" s="621"/>
      <c r="AU471" s="621"/>
      <c r="AV471" s="621"/>
      <c r="AW471" s="621"/>
      <c r="AX471" s="621"/>
      <c r="AY471" s="621"/>
      <c r="AZ471" s="621"/>
      <c r="BA471" s="621"/>
      <c r="BB471" s="621"/>
      <c r="BC471" s="621"/>
      <c r="BD471" s="621"/>
      <c r="BE471" s="621"/>
      <c r="BF471" s="621"/>
      <c r="BG471" s="621"/>
      <c r="BH471" s="621"/>
      <c r="BI471" s="621"/>
      <c r="BJ471" s="621"/>
      <c r="BK471" s="621"/>
      <c r="BL471" s="621"/>
      <c r="BM471" s="621"/>
      <c r="BN471" s="621"/>
      <c r="BO471" s="621"/>
      <c r="BP471" s="621"/>
      <c r="BQ471" s="621"/>
      <c r="BR471" s="621"/>
      <c r="BS471" s="621"/>
      <c r="BT471" s="621"/>
      <c r="BU471" s="621"/>
      <c r="BV471" s="621"/>
      <c r="BW471" s="621"/>
      <c r="BX471" s="621"/>
      <c r="BY471" s="621"/>
      <c r="BZ471" s="621"/>
      <c r="CA471" s="621"/>
      <c r="CB471" s="621"/>
      <c r="CC471" s="621"/>
      <c r="CD471" s="621"/>
      <c r="CE471" s="621"/>
      <c r="CF471" s="621"/>
      <c r="CG471" s="621"/>
      <c r="CH471" s="621"/>
      <c r="CI471" s="621"/>
      <c r="CJ471" s="621"/>
      <c r="CK471" s="621"/>
      <c r="CL471" s="621"/>
      <c r="CM471" s="621"/>
      <c r="CN471" s="621"/>
      <c r="CO471" s="482"/>
      <c r="CP471" s="482"/>
      <c r="CQ471" s="482"/>
      <c r="CR471" s="482"/>
      <c r="CS471" s="482"/>
      <c r="CT471" s="482"/>
      <c r="CU471" s="482"/>
      <c r="CV471" s="482"/>
      <c r="CW471" s="482"/>
      <c r="CX471" s="482"/>
      <c r="CY471" s="482"/>
      <c r="CZ471" s="482"/>
      <c r="DA471" s="482"/>
      <c r="DB471" s="482"/>
      <c r="DC471" s="482"/>
      <c r="DD471" s="482"/>
      <c r="DE471" s="482"/>
      <c r="DF471" s="482"/>
      <c r="DG471" s="482"/>
      <c r="DH471" s="482"/>
      <c r="DI471" s="482"/>
      <c r="DJ471" s="482"/>
      <c r="DK471" s="482"/>
      <c r="DL471" s="482"/>
      <c r="DM471" s="482"/>
      <c r="DN471" s="482"/>
      <c r="DO471" s="482"/>
      <c r="DP471" s="482"/>
      <c r="DQ471" s="621"/>
      <c r="DR471" s="621"/>
      <c r="DS471" s="621"/>
      <c r="DT471" s="621"/>
      <c r="DU471" s="621"/>
      <c r="DV471" s="621"/>
      <c r="DW471" s="621"/>
      <c r="DX471" s="621"/>
      <c r="DY471" s="482"/>
    </row>
    <row r="472" spans="3:129" ht="18.75" customHeight="1">
      <c r="C472" s="621"/>
      <c r="D472" s="621"/>
      <c r="E472" s="621"/>
      <c r="F472" s="621"/>
      <c r="G472" s="621"/>
      <c r="H472" s="621"/>
      <c r="I472" s="621"/>
      <c r="J472" s="621"/>
      <c r="K472" s="621"/>
      <c r="L472" s="621"/>
      <c r="M472" s="621"/>
      <c r="N472" s="621"/>
      <c r="O472" s="621"/>
      <c r="P472" s="621"/>
      <c r="Q472" s="621"/>
      <c r="R472" s="621"/>
      <c r="S472" s="621"/>
      <c r="T472" s="621"/>
      <c r="U472" s="621"/>
      <c r="V472" s="621"/>
      <c r="W472" s="621"/>
      <c r="X472" s="621"/>
      <c r="Y472" s="621"/>
      <c r="Z472" s="621"/>
      <c r="AA472" s="621"/>
      <c r="AB472" s="621"/>
      <c r="AC472" s="621"/>
      <c r="AD472" s="621"/>
      <c r="AE472" s="621"/>
      <c r="AF472" s="621"/>
      <c r="AG472" s="621"/>
      <c r="AH472" s="621"/>
      <c r="AI472" s="621"/>
      <c r="AJ472" s="621"/>
      <c r="AK472" s="621"/>
      <c r="AL472" s="621"/>
      <c r="AM472" s="621"/>
      <c r="AN472" s="621"/>
      <c r="AO472" s="621"/>
      <c r="AP472" s="621"/>
      <c r="AQ472" s="621"/>
      <c r="AR472" s="621"/>
      <c r="AS472" s="621"/>
      <c r="AT472" s="621"/>
      <c r="AU472" s="621"/>
      <c r="AV472" s="621"/>
      <c r="AW472" s="621"/>
      <c r="AX472" s="621"/>
      <c r="AY472" s="621"/>
      <c r="AZ472" s="621"/>
      <c r="BA472" s="621"/>
      <c r="BB472" s="621"/>
      <c r="BC472" s="621"/>
      <c r="BD472" s="621"/>
      <c r="BE472" s="621"/>
      <c r="BF472" s="621"/>
      <c r="BG472" s="621"/>
      <c r="BH472" s="621"/>
      <c r="BI472" s="621"/>
      <c r="BJ472" s="621"/>
      <c r="BK472" s="621"/>
      <c r="BL472" s="621"/>
      <c r="BM472" s="621"/>
      <c r="BN472" s="621"/>
      <c r="BO472" s="621"/>
      <c r="BP472" s="621"/>
      <c r="BQ472" s="621"/>
      <c r="BR472" s="621"/>
      <c r="BS472" s="621"/>
      <c r="BT472" s="621"/>
      <c r="BU472" s="621"/>
      <c r="BV472" s="621"/>
      <c r="BW472" s="621"/>
      <c r="BX472" s="621"/>
      <c r="BY472" s="621"/>
      <c r="BZ472" s="621"/>
      <c r="CA472" s="621"/>
      <c r="CB472" s="621"/>
      <c r="CC472" s="621"/>
      <c r="CD472" s="621"/>
      <c r="CE472" s="621"/>
      <c r="CF472" s="621"/>
      <c r="CG472" s="621"/>
      <c r="CH472" s="621"/>
      <c r="CI472" s="621"/>
      <c r="CJ472" s="621"/>
      <c r="CK472" s="621"/>
      <c r="CL472" s="621"/>
      <c r="CM472" s="621"/>
      <c r="CN472" s="621"/>
      <c r="CO472" s="482"/>
      <c r="CP472" s="482"/>
      <c r="CQ472" s="482"/>
      <c r="CR472" s="482"/>
      <c r="CS472" s="482"/>
      <c r="CT472" s="482"/>
      <c r="CU472" s="482"/>
      <c r="CV472" s="482"/>
      <c r="CW472" s="482"/>
      <c r="CX472" s="482"/>
      <c r="CY472" s="482"/>
      <c r="CZ472" s="482"/>
      <c r="DA472" s="482"/>
      <c r="DB472" s="482"/>
      <c r="DC472" s="482"/>
      <c r="DD472" s="482"/>
      <c r="DE472" s="482"/>
      <c r="DF472" s="482"/>
      <c r="DG472" s="482"/>
      <c r="DH472" s="482"/>
      <c r="DI472" s="482"/>
      <c r="DJ472" s="482"/>
      <c r="DK472" s="482"/>
      <c r="DL472" s="482"/>
      <c r="DM472" s="482"/>
      <c r="DN472" s="482"/>
      <c r="DO472" s="482"/>
      <c r="DP472" s="482"/>
      <c r="DQ472" s="621"/>
      <c r="DR472" s="621"/>
      <c r="DS472" s="621"/>
      <c r="DT472" s="621"/>
      <c r="DU472" s="621"/>
      <c r="DV472" s="621"/>
      <c r="DW472" s="621"/>
      <c r="DX472" s="621"/>
      <c r="DY472" s="482"/>
    </row>
    <row r="473" spans="3:129">
      <c r="BH473" s="2464" t="s">
        <v>610</v>
      </c>
      <c r="BI473" s="2464"/>
      <c r="BJ473" s="2464"/>
      <c r="BK473" s="2464"/>
      <c r="BL473" s="2464"/>
      <c r="BM473" s="2358">
        <v>6</v>
      </c>
      <c r="BN473" s="2358"/>
      <c r="BO473" s="2358"/>
      <c r="BP473" s="2358"/>
      <c r="BQ473" s="2358"/>
      <c r="BR473" s="2465" t="s">
        <v>610</v>
      </c>
      <c r="BS473" s="2465"/>
      <c r="BT473" s="2465"/>
      <c r="BU473" s="2465"/>
      <c r="BV473" s="2465"/>
    </row>
    <row r="475" spans="3:129">
      <c r="C475" s="2465" t="str">
        <f>D142</f>
        <v>６　施工方法</v>
      </c>
      <c r="D475" s="2465"/>
      <c r="E475" s="2465"/>
      <c r="F475" s="2465"/>
      <c r="G475" s="2465"/>
      <c r="H475" s="2465"/>
      <c r="I475" s="2465"/>
      <c r="J475" s="2465"/>
      <c r="K475" s="2465"/>
      <c r="L475" s="2465"/>
      <c r="M475" s="2465"/>
      <c r="N475" s="2465"/>
      <c r="O475" s="2465"/>
      <c r="P475" s="2465"/>
      <c r="Q475" s="2465"/>
      <c r="R475" s="2465"/>
      <c r="S475" s="2465"/>
      <c r="T475" s="2465"/>
      <c r="U475" s="2465"/>
      <c r="V475" s="2465"/>
      <c r="W475" s="2465"/>
      <c r="X475" s="2465"/>
      <c r="Y475" s="2465"/>
      <c r="Z475" s="2465"/>
      <c r="AA475" s="2465"/>
      <c r="AB475" s="2465"/>
      <c r="AC475" s="2465"/>
      <c r="AD475" s="2465"/>
      <c r="AE475" s="2465"/>
      <c r="AF475" s="2465"/>
      <c r="AG475" s="2465"/>
      <c r="AH475" s="2465"/>
      <c r="AI475" s="2465"/>
      <c r="AJ475" s="2465"/>
      <c r="AK475" s="2465"/>
      <c r="AL475" s="2465"/>
      <c r="AM475" s="620"/>
      <c r="AN475" s="620"/>
      <c r="AO475" s="620"/>
      <c r="AP475" s="620"/>
      <c r="AQ475" s="620"/>
      <c r="AR475" s="620"/>
      <c r="AS475" s="620"/>
      <c r="AT475" s="620"/>
      <c r="AU475" s="620"/>
    </row>
    <row r="476" spans="3:129">
      <c r="C476" s="2465"/>
      <c r="D476" s="2465"/>
      <c r="E476" s="2465"/>
      <c r="F476" s="2465"/>
      <c r="G476" s="2465"/>
      <c r="H476" s="2465"/>
      <c r="I476" s="2465"/>
      <c r="J476" s="2465"/>
      <c r="K476" s="2465"/>
      <c r="L476" s="2465"/>
      <c r="M476" s="2465"/>
      <c r="N476" s="2465"/>
      <c r="O476" s="2465"/>
      <c r="P476" s="2465"/>
      <c r="Q476" s="2465"/>
      <c r="R476" s="2465"/>
      <c r="S476" s="2465"/>
      <c r="T476" s="2465"/>
      <c r="U476" s="2465"/>
      <c r="V476" s="2465"/>
      <c r="W476" s="2465"/>
      <c r="X476" s="2465"/>
      <c r="Y476" s="2465"/>
      <c r="Z476" s="2465"/>
      <c r="AA476" s="2465"/>
      <c r="AB476" s="2465"/>
      <c r="AC476" s="2465"/>
      <c r="AD476" s="2465"/>
      <c r="AE476" s="2465"/>
      <c r="AF476" s="2465"/>
      <c r="AG476" s="2465"/>
      <c r="AH476" s="2465"/>
      <c r="AI476" s="2465"/>
      <c r="AJ476" s="2465"/>
      <c r="AK476" s="2465"/>
      <c r="AL476" s="2465"/>
      <c r="AM476" s="620"/>
      <c r="AN476" s="620"/>
      <c r="AO476" s="620"/>
      <c r="AP476" s="620"/>
      <c r="AQ476" s="620"/>
      <c r="AR476" s="620"/>
      <c r="AS476" s="620"/>
      <c r="AT476" s="620"/>
      <c r="AU476" s="620"/>
    </row>
    <row r="477" spans="3:129">
      <c r="C477" s="620"/>
      <c r="D477" s="620"/>
      <c r="E477" s="620"/>
      <c r="F477" s="620"/>
      <c r="G477" s="620"/>
      <c r="H477" s="620"/>
      <c r="I477" s="620"/>
      <c r="J477" s="620"/>
      <c r="K477" s="620"/>
      <c r="L477" s="620"/>
      <c r="M477" s="620"/>
      <c r="N477" s="620"/>
      <c r="O477" s="620"/>
      <c r="P477" s="620"/>
      <c r="Q477" s="620"/>
      <c r="R477" s="620"/>
      <c r="S477" s="620"/>
      <c r="T477" s="620"/>
      <c r="U477" s="620"/>
      <c r="V477" s="620"/>
      <c r="W477" s="620"/>
      <c r="X477" s="620"/>
      <c r="Y477" s="620"/>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row>
    <row r="478" spans="3:129">
      <c r="C478" s="620"/>
      <c r="D478" s="620"/>
      <c r="E478" s="620"/>
      <c r="F478" s="620"/>
      <c r="G478" s="620"/>
      <c r="H478" s="620"/>
      <c r="I478" s="620"/>
      <c r="J478" s="620"/>
      <c r="K478" s="620"/>
      <c r="L478" s="620"/>
      <c r="M478" s="620"/>
      <c r="N478" s="620"/>
      <c r="O478" s="620"/>
      <c r="P478" s="620"/>
      <c r="Q478" s="620"/>
      <c r="R478" s="620"/>
      <c r="S478" s="620"/>
      <c r="T478" s="620"/>
      <c r="U478" s="620"/>
      <c r="V478" s="620"/>
      <c r="W478" s="620"/>
      <c r="X478" s="620"/>
      <c r="Y478" s="620"/>
      <c r="Z478" s="620"/>
      <c r="AA478" s="620"/>
      <c r="AB478" s="620"/>
      <c r="AC478" s="620"/>
      <c r="AD478" s="620"/>
      <c r="AE478" s="620"/>
      <c r="AF478" s="620"/>
      <c r="AG478" s="620"/>
      <c r="AH478" s="620"/>
      <c r="AI478" s="620"/>
      <c r="AJ478" s="620"/>
      <c r="AK478" s="620"/>
      <c r="AL478" s="620"/>
      <c r="AM478" s="620"/>
      <c r="AN478" s="620"/>
      <c r="AO478" s="620"/>
      <c r="AP478" s="620"/>
      <c r="AQ478" s="620"/>
      <c r="AR478" s="620"/>
      <c r="AS478" s="620"/>
      <c r="AT478" s="620"/>
      <c r="AU478" s="620"/>
    </row>
    <row r="479" spans="3:129" ht="21" customHeight="1">
      <c r="AU479" s="2557" t="s">
        <v>574</v>
      </c>
      <c r="AV479" s="2558"/>
      <c r="AW479" s="2558"/>
      <c r="AX479" s="2558"/>
      <c r="AY479" s="2558"/>
      <c r="AZ479" s="2559"/>
      <c r="BA479" s="2553" t="s">
        <v>575</v>
      </c>
      <c r="BB479" s="2554"/>
      <c r="BC479" s="2554"/>
      <c r="BD479" s="2554"/>
      <c r="BE479" s="2554"/>
      <c r="BF479" s="2554"/>
      <c r="BG479" s="2554"/>
      <c r="BH479" s="2554"/>
      <c r="BI479" s="2554"/>
      <c r="BJ479" s="2554"/>
      <c r="BK479" s="2554"/>
      <c r="BL479" s="2554"/>
      <c r="BM479" s="2554"/>
      <c r="BN479" s="2554"/>
      <c r="BO479" s="2554"/>
      <c r="BP479" s="2554"/>
      <c r="BQ479" s="2554"/>
      <c r="BR479" s="2554"/>
      <c r="BS479" s="2554"/>
      <c r="BT479" s="2554"/>
      <c r="BU479" s="2554"/>
      <c r="BV479" s="2554"/>
      <c r="BW479" s="2554"/>
      <c r="BX479" s="2554"/>
      <c r="BY479" s="2554"/>
      <c r="BZ479" s="2554"/>
      <c r="CA479" s="2554"/>
      <c r="CB479" s="2554"/>
      <c r="CC479" s="2554"/>
      <c r="CD479" s="2554"/>
      <c r="CE479" s="2554"/>
      <c r="CF479" s="2554"/>
      <c r="CG479" s="2554"/>
      <c r="CH479" s="2554"/>
      <c r="CI479" s="2554"/>
      <c r="CJ479" s="2554"/>
      <c r="CK479" s="2554"/>
      <c r="CL479" s="2554"/>
      <c r="CM479" s="2554"/>
      <c r="CN479" s="2554"/>
      <c r="CO479" s="2554"/>
      <c r="CP479" s="2554"/>
      <c r="CQ479" s="2554"/>
      <c r="CR479" s="2554"/>
      <c r="CS479" s="2554"/>
      <c r="CT479" s="2554"/>
      <c r="CU479" s="2554"/>
      <c r="CV479" s="2554"/>
      <c r="CW479" s="2554"/>
      <c r="CX479" s="2554"/>
      <c r="CY479" s="2554"/>
      <c r="CZ479" s="2554"/>
      <c r="DA479" s="2554"/>
      <c r="DB479" s="2554"/>
      <c r="DC479" s="2554"/>
      <c r="DD479" s="2554"/>
      <c r="DE479" s="2554"/>
      <c r="DF479" s="2554"/>
      <c r="DG479" s="2554"/>
      <c r="DH479" s="2554"/>
      <c r="DI479" s="2554"/>
      <c r="DJ479" s="2554"/>
      <c r="DK479" s="2554"/>
      <c r="DL479" s="2554"/>
      <c r="DM479" s="2554"/>
      <c r="DN479" s="2554"/>
      <c r="DO479" s="2554"/>
      <c r="DP479" s="2554"/>
      <c r="DQ479" s="2554"/>
      <c r="DR479" s="2554"/>
      <c r="DS479" s="2554"/>
      <c r="DT479" s="2554"/>
      <c r="DU479" s="2554"/>
      <c r="DV479" s="2554"/>
      <c r="DW479" s="2554"/>
      <c r="DX479" s="2555"/>
      <c r="DY479" s="621"/>
    </row>
    <row r="480" spans="3:129" ht="21" customHeight="1">
      <c r="AU480" s="2553" t="s">
        <v>545</v>
      </c>
      <c r="AV480" s="2554"/>
      <c r="AW480" s="2554"/>
      <c r="AX480" s="2554"/>
      <c r="AY480" s="2554"/>
      <c r="AZ480" s="2555"/>
      <c r="BA480" s="2585" t="s">
        <v>546</v>
      </c>
      <c r="BB480" s="2580"/>
      <c r="BC480" s="2580"/>
      <c r="BD480" s="2580"/>
      <c r="BE480" s="2570" t="s">
        <v>562</v>
      </c>
      <c r="BF480" s="2570"/>
      <c r="BG480" s="2570"/>
      <c r="BH480" s="2570"/>
      <c r="BI480" s="2570"/>
      <c r="BJ480" s="2570"/>
      <c r="BK480" s="2570"/>
      <c r="BL480" s="2570"/>
      <c r="BM480" s="2570"/>
      <c r="BN480" s="2570"/>
      <c r="BO480" s="2570"/>
      <c r="BP480" s="2570"/>
      <c r="BQ480" s="2570"/>
      <c r="BR480" s="2570"/>
      <c r="BS480" s="2570"/>
      <c r="BT480" s="2570"/>
      <c r="BU480" s="2570"/>
      <c r="BV480" s="2570"/>
      <c r="BW480" s="2570"/>
      <c r="BX480" s="2570"/>
      <c r="BY480" s="2570"/>
      <c r="BZ480" s="2570"/>
      <c r="CA480" s="2570"/>
      <c r="CB480" s="2570"/>
      <c r="CC480" s="2570"/>
      <c r="CD480" s="2570"/>
      <c r="CE480" s="2570"/>
      <c r="CF480" s="2570"/>
      <c r="CG480" s="2570"/>
      <c r="CH480" s="2570"/>
      <c r="CI480" s="2570"/>
      <c r="CJ480" s="2570"/>
      <c r="CK480" s="2570"/>
      <c r="CL480" s="2570"/>
      <c r="CM480" s="2570"/>
      <c r="CN480" s="2570"/>
      <c r="CO480" s="2570"/>
      <c r="CP480" s="2570"/>
      <c r="CQ480" s="2570"/>
      <c r="CR480" s="2570"/>
      <c r="CS480" s="2570"/>
      <c r="CT480" s="2570"/>
      <c r="CU480" s="2570"/>
      <c r="CV480" s="2570"/>
      <c r="CW480" s="2570"/>
      <c r="CX480" s="2570"/>
      <c r="CY480" s="2570"/>
      <c r="CZ480" s="2570"/>
      <c r="DA480" s="2570"/>
      <c r="DB480" s="2570"/>
      <c r="DC480" s="2570"/>
      <c r="DD480" s="2570"/>
      <c r="DE480" s="2570"/>
      <c r="DF480" s="2570"/>
      <c r="DG480" s="2570"/>
      <c r="DH480" s="2570"/>
      <c r="DI480" s="2570"/>
      <c r="DJ480" s="2570"/>
      <c r="DK480" s="2570"/>
      <c r="DL480" s="2570"/>
      <c r="DM480" s="2570"/>
      <c r="DN480" s="2570"/>
      <c r="DO480" s="2570"/>
      <c r="DP480" s="2570"/>
      <c r="DQ480" s="2570"/>
      <c r="DR480" s="2570"/>
      <c r="DS480" s="2570"/>
      <c r="DT480" s="2570"/>
      <c r="DU480" s="2570"/>
      <c r="DV480" s="2570"/>
      <c r="DW480" s="2570"/>
      <c r="DX480" s="2571"/>
      <c r="DY480" s="627"/>
    </row>
    <row r="481" spans="9:129" ht="21" customHeight="1">
      <c r="I481" s="2572" t="s">
        <v>542</v>
      </c>
      <c r="J481" s="2573"/>
      <c r="K481" s="2573"/>
      <c r="L481" s="2573"/>
      <c r="M481" s="2573"/>
      <c r="N481" s="2573"/>
      <c r="O481" s="2573"/>
      <c r="P481" s="2573"/>
      <c r="Q481" s="2573"/>
      <c r="R481" s="2573"/>
      <c r="S481" s="2573"/>
      <c r="T481" s="2573"/>
      <c r="U481" s="2573"/>
      <c r="V481" s="2573"/>
      <c r="W481" s="2573"/>
      <c r="X481" s="2573"/>
      <c r="Y481" s="2573"/>
      <c r="Z481" s="2573"/>
      <c r="AA481" s="2573"/>
      <c r="AB481" s="2573"/>
      <c r="AC481" s="2573"/>
      <c r="AD481" s="2573"/>
      <c r="AE481" s="2573"/>
      <c r="AF481" s="2573"/>
      <c r="AG481" s="2573"/>
      <c r="AH481" s="2573"/>
      <c r="AI481" s="2573"/>
      <c r="AJ481" s="2573"/>
      <c r="AK481" s="2574"/>
      <c r="AL481" s="486"/>
      <c r="AM481" s="486"/>
      <c r="AN481" s="486"/>
      <c r="AO481" s="486"/>
      <c r="AP481" s="486"/>
      <c r="AQ481" s="486"/>
      <c r="AR481" s="486"/>
      <c r="AS481" s="486"/>
      <c r="AT481" s="486"/>
      <c r="AU481" s="2553" t="s">
        <v>545</v>
      </c>
      <c r="AV481" s="2554"/>
      <c r="AW481" s="2554"/>
      <c r="AX481" s="2554"/>
      <c r="AY481" s="2554"/>
      <c r="AZ481" s="2555"/>
      <c r="BA481" s="2586" t="s">
        <v>548</v>
      </c>
      <c r="BB481" s="2587"/>
      <c r="BC481" s="2587"/>
      <c r="BD481" s="2587"/>
      <c r="BE481" s="2566" t="s">
        <v>563</v>
      </c>
      <c r="BF481" s="2566"/>
      <c r="BG481" s="2566"/>
      <c r="BH481" s="2566"/>
      <c r="BI481" s="2566"/>
      <c r="BJ481" s="2566"/>
      <c r="BK481" s="2566"/>
      <c r="BL481" s="2566"/>
      <c r="BM481" s="2566"/>
      <c r="BN481" s="2566"/>
      <c r="BO481" s="2566"/>
      <c r="BP481" s="2566"/>
      <c r="BQ481" s="2566"/>
      <c r="BR481" s="2566"/>
      <c r="BS481" s="2566"/>
      <c r="BT481" s="2566"/>
      <c r="BU481" s="2566"/>
      <c r="BV481" s="2566"/>
      <c r="BW481" s="2566"/>
      <c r="BX481" s="2566"/>
      <c r="BY481" s="2566"/>
      <c r="BZ481" s="2566"/>
      <c r="CA481" s="2566"/>
      <c r="CB481" s="2566"/>
      <c r="CC481" s="2566"/>
      <c r="CD481" s="2566"/>
      <c r="CE481" s="2566"/>
      <c r="CF481" s="2566"/>
      <c r="CG481" s="2566"/>
      <c r="CH481" s="2566"/>
      <c r="CI481" s="2566"/>
      <c r="CJ481" s="2566"/>
      <c r="CK481" s="2566"/>
      <c r="CL481" s="2566"/>
      <c r="CM481" s="2566"/>
      <c r="CN481" s="2566"/>
      <c r="CO481" s="2566"/>
      <c r="CP481" s="2566"/>
      <c r="CQ481" s="2566"/>
      <c r="CR481" s="2566"/>
      <c r="CS481" s="2566"/>
      <c r="CT481" s="2566"/>
      <c r="CU481" s="2566"/>
      <c r="CV481" s="2566"/>
      <c r="CW481" s="2566"/>
      <c r="CX481" s="2566"/>
      <c r="CY481" s="2566"/>
      <c r="CZ481" s="2566"/>
      <c r="DA481" s="2566"/>
      <c r="DB481" s="2566"/>
      <c r="DC481" s="2566"/>
      <c r="DD481" s="2566"/>
      <c r="DE481" s="2566"/>
      <c r="DF481" s="2566"/>
      <c r="DG481" s="2566"/>
      <c r="DH481" s="2566"/>
      <c r="DI481" s="2566"/>
      <c r="DJ481" s="2566"/>
      <c r="DK481" s="2566"/>
      <c r="DL481" s="2566"/>
      <c r="DM481" s="2566"/>
      <c r="DN481" s="2566"/>
      <c r="DO481" s="2566"/>
      <c r="DP481" s="2566"/>
      <c r="DQ481" s="2566"/>
      <c r="DR481" s="2566"/>
      <c r="DS481" s="2566"/>
      <c r="DT481" s="2566"/>
      <c r="DU481" s="2566"/>
      <c r="DV481" s="2566"/>
      <c r="DW481" s="2566"/>
      <c r="DX481" s="2567"/>
      <c r="DY481" s="627"/>
    </row>
    <row r="482" spans="9:129" ht="21" customHeight="1">
      <c r="I482" s="2575"/>
      <c r="J482" s="2576"/>
      <c r="K482" s="2576"/>
      <c r="L482" s="2576"/>
      <c r="M482" s="2576"/>
      <c r="N482" s="2576"/>
      <c r="O482" s="2576"/>
      <c r="P482" s="2576"/>
      <c r="Q482" s="2576"/>
      <c r="R482" s="2576"/>
      <c r="S482" s="2576"/>
      <c r="T482" s="2576"/>
      <c r="U482" s="2576"/>
      <c r="V482" s="2576"/>
      <c r="W482" s="2576"/>
      <c r="X482" s="2576"/>
      <c r="Y482" s="2576"/>
      <c r="Z482" s="2576"/>
      <c r="AA482" s="2576"/>
      <c r="AB482" s="2576"/>
      <c r="AC482" s="2576"/>
      <c r="AD482" s="2576"/>
      <c r="AE482" s="2576"/>
      <c r="AF482" s="2576"/>
      <c r="AG482" s="2576"/>
      <c r="AH482" s="2576"/>
      <c r="AI482" s="2576"/>
      <c r="AJ482" s="2576"/>
      <c r="AK482" s="2577"/>
      <c r="AU482" s="2553" t="s">
        <v>545</v>
      </c>
      <c r="AV482" s="2554"/>
      <c r="AW482" s="2554"/>
      <c r="AX482" s="2554"/>
      <c r="AY482" s="2554"/>
      <c r="AZ482" s="2555"/>
      <c r="BA482" s="2586" t="s">
        <v>549</v>
      </c>
      <c r="BB482" s="2587"/>
      <c r="BC482" s="2587"/>
      <c r="BD482" s="2587"/>
      <c r="BE482" s="2566" t="s">
        <v>564</v>
      </c>
      <c r="BF482" s="2566"/>
      <c r="BG482" s="2566"/>
      <c r="BH482" s="2566"/>
      <c r="BI482" s="2566"/>
      <c r="BJ482" s="2566"/>
      <c r="BK482" s="2566"/>
      <c r="BL482" s="2566"/>
      <c r="BM482" s="2566"/>
      <c r="BN482" s="2566"/>
      <c r="BO482" s="2566"/>
      <c r="BP482" s="2566"/>
      <c r="BQ482" s="2566"/>
      <c r="BR482" s="2566"/>
      <c r="BS482" s="2566"/>
      <c r="BT482" s="2566"/>
      <c r="BU482" s="2566"/>
      <c r="BV482" s="2566"/>
      <c r="BW482" s="2566"/>
      <c r="BX482" s="2566"/>
      <c r="BY482" s="2566"/>
      <c r="BZ482" s="2566"/>
      <c r="CA482" s="2566"/>
      <c r="CB482" s="2566"/>
      <c r="CC482" s="2566"/>
      <c r="CD482" s="2566"/>
      <c r="CE482" s="2566"/>
      <c r="CF482" s="2566"/>
      <c r="CG482" s="2566"/>
      <c r="CH482" s="2566"/>
      <c r="CI482" s="2566"/>
      <c r="CJ482" s="2566"/>
      <c r="CK482" s="2566"/>
      <c r="CL482" s="2566"/>
      <c r="CM482" s="2566"/>
      <c r="CN482" s="2566"/>
      <c r="CO482" s="2566"/>
      <c r="CP482" s="2566"/>
      <c r="CQ482" s="2566"/>
      <c r="CR482" s="2566"/>
      <c r="CS482" s="2566"/>
      <c r="CT482" s="2566"/>
      <c r="CU482" s="2566"/>
      <c r="CV482" s="2566"/>
      <c r="CW482" s="2566"/>
      <c r="CX482" s="2566"/>
      <c r="CY482" s="2566"/>
      <c r="CZ482" s="2566"/>
      <c r="DA482" s="2566"/>
      <c r="DB482" s="2566"/>
      <c r="DC482" s="2566"/>
      <c r="DD482" s="2566"/>
      <c r="DE482" s="2566"/>
      <c r="DF482" s="2566"/>
      <c r="DG482" s="2566"/>
      <c r="DH482" s="2566"/>
      <c r="DI482" s="2566"/>
      <c r="DJ482" s="2566"/>
      <c r="DK482" s="2566"/>
      <c r="DL482" s="2566"/>
      <c r="DM482" s="2566"/>
      <c r="DN482" s="2566"/>
      <c r="DO482" s="2566"/>
      <c r="DP482" s="2566"/>
      <c r="DQ482" s="2566"/>
      <c r="DR482" s="2566"/>
      <c r="DS482" s="2566"/>
      <c r="DT482" s="2566"/>
      <c r="DU482" s="2566"/>
      <c r="DV482" s="2566"/>
      <c r="DW482" s="2566"/>
      <c r="DX482" s="2567"/>
      <c r="DY482" s="627"/>
    </row>
    <row r="483" spans="9:129" ht="21" customHeight="1">
      <c r="AA483" s="481"/>
      <c r="AU483" s="2553" t="s">
        <v>545</v>
      </c>
      <c r="AV483" s="2554"/>
      <c r="AW483" s="2554"/>
      <c r="AX483" s="2554"/>
      <c r="AY483" s="2554"/>
      <c r="AZ483" s="2555"/>
      <c r="BA483" s="2583" t="s">
        <v>550</v>
      </c>
      <c r="BB483" s="2584"/>
      <c r="BC483" s="2584"/>
      <c r="BD483" s="2584"/>
      <c r="BE483" s="2568" t="s">
        <v>565</v>
      </c>
      <c r="BF483" s="2568"/>
      <c r="BG483" s="2568"/>
      <c r="BH483" s="2568"/>
      <c r="BI483" s="2568"/>
      <c r="BJ483" s="2568"/>
      <c r="BK483" s="2568"/>
      <c r="BL483" s="2568"/>
      <c r="BM483" s="2568"/>
      <c r="BN483" s="2568"/>
      <c r="BO483" s="2568"/>
      <c r="BP483" s="2568"/>
      <c r="BQ483" s="2568"/>
      <c r="BR483" s="2568"/>
      <c r="BS483" s="2568"/>
      <c r="BT483" s="2568"/>
      <c r="BU483" s="2568"/>
      <c r="BV483" s="2568"/>
      <c r="BW483" s="2568"/>
      <c r="BX483" s="2568"/>
      <c r="BY483" s="2568"/>
      <c r="BZ483" s="2568"/>
      <c r="CA483" s="2568"/>
      <c r="CB483" s="2568"/>
      <c r="CC483" s="2568"/>
      <c r="CD483" s="2568"/>
      <c r="CE483" s="2568"/>
      <c r="CF483" s="2568"/>
      <c r="CG483" s="2568"/>
      <c r="CH483" s="2568"/>
      <c r="CI483" s="2568"/>
      <c r="CJ483" s="2568"/>
      <c r="CK483" s="2568"/>
      <c r="CL483" s="2568"/>
      <c r="CM483" s="2568"/>
      <c r="CN483" s="2568"/>
      <c r="CO483" s="2568"/>
      <c r="CP483" s="2568"/>
      <c r="CQ483" s="2568"/>
      <c r="CR483" s="2568"/>
      <c r="CS483" s="2568"/>
      <c r="CT483" s="2568"/>
      <c r="CU483" s="2568"/>
      <c r="CV483" s="2568"/>
      <c r="CW483" s="2568"/>
      <c r="CX483" s="2568"/>
      <c r="CY483" s="2568"/>
      <c r="CZ483" s="2568"/>
      <c r="DA483" s="2568"/>
      <c r="DB483" s="2568"/>
      <c r="DC483" s="2568"/>
      <c r="DD483" s="2568"/>
      <c r="DE483" s="2568"/>
      <c r="DF483" s="2568"/>
      <c r="DG483" s="2568"/>
      <c r="DH483" s="2568"/>
      <c r="DI483" s="2568"/>
      <c r="DJ483" s="2568"/>
      <c r="DK483" s="2568"/>
      <c r="DL483" s="2568"/>
      <c r="DM483" s="2568"/>
      <c r="DN483" s="2568"/>
      <c r="DO483" s="2568"/>
      <c r="DP483" s="2568"/>
      <c r="DQ483" s="2568"/>
      <c r="DR483" s="2568"/>
      <c r="DS483" s="2568"/>
      <c r="DT483" s="2568"/>
      <c r="DU483" s="2568"/>
      <c r="DV483" s="2568"/>
      <c r="DW483" s="2568"/>
      <c r="DX483" s="2569"/>
      <c r="DY483" s="627"/>
    </row>
    <row r="484" spans="9:129" ht="21" customHeight="1">
      <c r="AA484" s="481"/>
    </row>
    <row r="485" spans="9:129" ht="21" customHeight="1">
      <c r="AA485" s="481"/>
    </row>
    <row r="486" spans="9:129" ht="21" customHeight="1">
      <c r="AA486" s="481"/>
    </row>
    <row r="487" spans="9:129" ht="21" customHeight="1">
      <c r="AA487" s="481"/>
      <c r="AU487" s="2557" t="s">
        <v>574</v>
      </c>
      <c r="AV487" s="2558"/>
      <c r="AW487" s="2558"/>
      <c r="AX487" s="2558"/>
      <c r="AY487" s="2558"/>
      <c r="AZ487" s="2559"/>
      <c r="BA487" s="2553" t="s">
        <v>575</v>
      </c>
      <c r="BB487" s="2554"/>
      <c r="BC487" s="2554"/>
      <c r="BD487" s="2554"/>
      <c r="BE487" s="2554"/>
      <c r="BF487" s="2554"/>
      <c r="BG487" s="2554"/>
      <c r="BH487" s="2554"/>
      <c r="BI487" s="2554"/>
      <c r="BJ487" s="2554"/>
      <c r="BK487" s="2554"/>
      <c r="BL487" s="2554"/>
      <c r="BM487" s="2554"/>
      <c r="BN487" s="2554"/>
      <c r="BO487" s="2554"/>
      <c r="BP487" s="2554"/>
      <c r="BQ487" s="2554"/>
      <c r="BR487" s="2554"/>
      <c r="BS487" s="2554"/>
      <c r="BT487" s="2554"/>
      <c r="BU487" s="2554"/>
      <c r="BV487" s="2554"/>
      <c r="BW487" s="2554"/>
      <c r="BX487" s="2554"/>
      <c r="BY487" s="2554"/>
      <c r="BZ487" s="2554"/>
      <c r="CA487" s="2554"/>
      <c r="CB487" s="2554"/>
      <c r="CC487" s="2554"/>
      <c r="CD487" s="2554"/>
      <c r="CE487" s="2554"/>
      <c r="CF487" s="2554"/>
      <c r="CG487" s="2554"/>
      <c r="CH487" s="2554"/>
      <c r="CI487" s="2554"/>
      <c r="CJ487" s="2554"/>
      <c r="CK487" s="2554"/>
      <c r="CL487" s="2554"/>
      <c r="CM487" s="2554"/>
      <c r="CN487" s="2554"/>
      <c r="CO487" s="2554"/>
      <c r="CP487" s="2554"/>
      <c r="CQ487" s="2554"/>
      <c r="CR487" s="2554"/>
      <c r="CS487" s="2554"/>
      <c r="CT487" s="2554"/>
      <c r="CU487" s="2554"/>
      <c r="CV487" s="2554"/>
      <c r="CW487" s="2554"/>
      <c r="CX487" s="2554"/>
      <c r="CY487" s="2554"/>
      <c r="CZ487" s="2554"/>
      <c r="DA487" s="2554"/>
      <c r="DB487" s="2554"/>
      <c r="DC487" s="2554"/>
      <c r="DD487" s="2554"/>
      <c r="DE487" s="2554"/>
      <c r="DF487" s="2554"/>
      <c r="DG487" s="2554"/>
      <c r="DH487" s="2554"/>
      <c r="DI487" s="2554"/>
      <c r="DJ487" s="2554"/>
      <c r="DK487" s="2554"/>
      <c r="DL487" s="2554"/>
      <c r="DM487" s="2554"/>
      <c r="DN487" s="2554"/>
      <c r="DO487" s="2554"/>
      <c r="DP487" s="2554"/>
      <c r="DQ487" s="2554"/>
      <c r="DR487" s="2554"/>
      <c r="DS487" s="2554"/>
      <c r="DT487" s="2554"/>
      <c r="DU487" s="2554"/>
      <c r="DV487" s="2554"/>
      <c r="DW487" s="2554"/>
      <c r="DX487" s="2555"/>
      <c r="DY487" s="621"/>
    </row>
    <row r="488" spans="9:129" ht="21" customHeight="1">
      <c r="AA488" s="481"/>
      <c r="AU488" s="2553" t="s">
        <v>545</v>
      </c>
      <c r="AV488" s="2554"/>
      <c r="AW488" s="2554"/>
      <c r="AX488" s="2554"/>
      <c r="AY488" s="2554"/>
      <c r="AZ488" s="2555"/>
      <c r="BA488" s="2585" t="s">
        <v>546</v>
      </c>
      <c r="BB488" s="2580"/>
      <c r="BC488" s="2580"/>
      <c r="BD488" s="2580"/>
      <c r="BE488" s="2570" t="s">
        <v>566</v>
      </c>
      <c r="BF488" s="2570"/>
      <c r="BG488" s="2570"/>
      <c r="BH488" s="2570"/>
      <c r="BI488" s="2570"/>
      <c r="BJ488" s="2570"/>
      <c r="BK488" s="2570"/>
      <c r="BL488" s="2570"/>
      <c r="BM488" s="2570"/>
      <c r="BN488" s="2570"/>
      <c r="BO488" s="2570"/>
      <c r="BP488" s="2570"/>
      <c r="BQ488" s="2570"/>
      <c r="BR488" s="2570"/>
      <c r="BS488" s="2570"/>
      <c r="BT488" s="2570"/>
      <c r="BU488" s="2570"/>
      <c r="BV488" s="2570"/>
      <c r="BW488" s="2570"/>
      <c r="BX488" s="2570"/>
      <c r="BY488" s="2570"/>
      <c r="BZ488" s="2570"/>
      <c r="CA488" s="2570"/>
      <c r="CB488" s="2570"/>
      <c r="CC488" s="2570"/>
      <c r="CD488" s="2570"/>
      <c r="CE488" s="2570"/>
      <c r="CF488" s="2570"/>
      <c r="CG488" s="2570"/>
      <c r="CH488" s="2570"/>
      <c r="CI488" s="2570"/>
      <c r="CJ488" s="2570"/>
      <c r="CK488" s="2570"/>
      <c r="CL488" s="2570"/>
      <c r="CM488" s="2570"/>
      <c r="CN488" s="2570"/>
      <c r="CO488" s="2570"/>
      <c r="CP488" s="2570"/>
      <c r="CQ488" s="2570"/>
      <c r="CR488" s="2570"/>
      <c r="CS488" s="2570"/>
      <c r="CT488" s="2570"/>
      <c r="CU488" s="2570"/>
      <c r="CV488" s="2570"/>
      <c r="CW488" s="2570"/>
      <c r="CX488" s="2570"/>
      <c r="CY488" s="2570"/>
      <c r="CZ488" s="2570"/>
      <c r="DA488" s="2570"/>
      <c r="DB488" s="2570"/>
      <c r="DC488" s="2570"/>
      <c r="DD488" s="2570"/>
      <c r="DE488" s="2570"/>
      <c r="DF488" s="2570"/>
      <c r="DG488" s="2570"/>
      <c r="DH488" s="2570"/>
      <c r="DI488" s="2570"/>
      <c r="DJ488" s="2570"/>
      <c r="DK488" s="2570"/>
      <c r="DL488" s="2570"/>
      <c r="DM488" s="2570"/>
      <c r="DN488" s="2570"/>
      <c r="DO488" s="2570"/>
      <c r="DP488" s="2570"/>
      <c r="DQ488" s="2570"/>
      <c r="DR488" s="2570"/>
      <c r="DS488" s="2570"/>
      <c r="DT488" s="2570"/>
      <c r="DU488" s="2570"/>
      <c r="DV488" s="2570"/>
      <c r="DW488" s="2570"/>
      <c r="DX488" s="2571"/>
      <c r="DY488" s="627"/>
    </row>
    <row r="489" spans="9:129" ht="21" customHeight="1">
      <c r="I489" s="2572" t="s">
        <v>543</v>
      </c>
      <c r="J489" s="2573"/>
      <c r="K489" s="2573"/>
      <c r="L489" s="2573"/>
      <c r="M489" s="2573"/>
      <c r="N489" s="2573"/>
      <c r="O489" s="2573"/>
      <c r="P489" s="2573"/>
      <c r="Q489" s="2573"/>
      <c r="R489" s="2573"/>
      <c r="S489" s="2573"/>
      <c r="T489" s="2573"/>
      <c r="U489" s="2573"/>
      <c r="V489" s="2573"/>
      <c r="W489" s="2573"/>
      <c r="X489" s="2573"/>
      <c r="Y489" s="2573"/>
      <c r="Z489" s="2573"/>
      <c r="AA489" s="2573"/>
      <c r="AB489" s="2573"/>
      <c r="AC489" s="2573"/>
      <c r="AD489" s="2573"/>
      <c r="AE489" s="2573"/>
      <c r="AF489" s="2573"/>
      <c r="AG489" s="2573"/>
      <c r="AH489" s="2573"/>
      <c r="AI489" s="2573"/>
      <c r="AJ489" s="2573"/>
      <c r="AK489" s="2574"/>
      <c r="AL489" s="486"/>
      <c r="AM489" s="486"/>
      <c r="AN489" s="486"/>
      <c r="AO489" s="486"/>
      <c r="AP489" s="486"/>
      <c r="AQ489" s="486"/>
      <c r="AR489" s="486"/>
      <c r="AS489" s="486"/>
      <c r="AT489" s="486"/>
      <c r="AU489" s="2553" t="s">
        <v>545</v>
      </c>
      <c r="AV489" s="2554"/>
      <c r="AW489" s="2554"/>
      <c r="AX489" s="2554"/>
      <c r="AY489" s="2554"/>
      <c r="AZ489" s="2555"/>
      <c r="BA489" s="2586" t="s">
        <v>548</v>
      </c>
      <c r="BB489" s="2587"/>
      <c r="BC489" s="2587"/>
      <c r="BD489" s="2587"/>
      <c r="BE489" s="2566" t="s">
        <v>567</v>
      </c>
      <c r="BF489" s="2566"/>
      <c r="BG489" s="2566"/>
      <c r="BH489" s="2566"/>
      <c r="BI489" s="2566"/>
      <c r="BJ489" s="2566"/>
      <c r="BK489" s="2566"/>
      <c r="BL489" s="2566"/>
      <c r="BM489" s="2566"/>
      <c r="BN489" s="2566"/>
      <c r="BO489" s="2566"/>
      <c r="BP489" s="2566"/>
      <c r="BQ489" s="2566"/>
      <c r="BR489" s="2566"/>
      <c r="BS489" s="2566"/>
      <c r="BT489" s="2566"/>
      <c r="BU489" s="2566"/>
      <c r="BV489" s="2566"/>
      <c r="BW489" s="2566"/>
      <c r="BX489" s="2566"/>
      <c r="BY489" s="2566"/>
      <c r="BZ489" s="2566"/>
      <c r="CA489" s="2566"/>
      <c r="CB489" s="2566"/>
      <c r="CC489" s="2566"/>
      <c r="CD489" s="2566"/>
      <c r="CE489" s="2566"/>
      <c r="CF489" s="2566"/>
      <c r="CG489" s="2566"/>
      <c r="CH489" s="2566"/>
      <c r="CI489" s="2566"/>
      <c r="CJ489" s="2566"/>
      <c r="CK489" s="2566"/>
      <c r="CL489" s="2566"/>
      <c r="CM489" s="2566"/>
      <c r="CN489" s="2566"/>
      <c r="CO489" s="2566"/>
      <c r="CP489" s="2566"/>
      <c r="CQ489" s="2566"/>
      <c r="CR489" s="2566"/>
      <c r="CS489" s="2566"/>
      <c r="CT489" s="2566"/>
      <c r="CU489" s="2566"/>
      <c r="CV489" s="2566"/>
      <c r="CW489" s="2566"/>
      <c r="CX489" s="2566"/>
      <c r="CY489" s="2566"/>
      <c r="CZ489" s="2566"/>
      <c r="DA489" s="2566"/>
      <c r="DB489" s="2566"/>
      <c r="DC489" s="2566"/>
      <c r="DD489" s="2566"/>
      <c r="DE489" s="2566"/>
      <c r="DF489" s="2566"/>
      <c r="DG489" s="2566"/>
      <c r="DH489" s="2566"/>
      <c r="DI489" s="2566"/>
      <c r="DJ489" s="2566"/>
      <c r="DK489" s="2566"/>
      <c r="DL489" s="2566"/>
      <c r="DM489" s="2566"/>
      <c r="DN489" s="2566"/>
      <c r="DO489" s="2566"/>
      <c r="DP489" s="2566"/>
      <c r="DQ489" s="2566"/>
      <c r="DR489" s="2566"/>
      <c r="DS489" s="2566"/>
      <c r="DT489" s="2566"/>
      <c r="DU489" s="2566"/>
      <c r="DV489" s="2566"/>
      <c r="DW489" s="2566"/>
      <c r="DX489" s="2567"/>
      <c r="DY489" s="627"/>
    </row>
    <row r="490" spans="9:129" ht="21" customHeight="1">
      <c r="I490" s="2575"/>
      <c r="J490" s="2576"/>
      <c r="K490" s="2576"/>
      <c r="L490" s="2576"/>
      <c r="M490" s="2576"/>
      <c r="N490" s="2576"/>
      <c r="O490" s="2576"/>
      <c r="P490" s="2576"/>
      <c r="Q490" s="2576"/>
      <c r="R490" s="2576"/>
      <c r="S490" s="2576"/>
      <c r="T490" s="2576"/>
      <c r="U490" s="2576"/>
      <c r="V490" s="2576"/>
      <c r="W490" s="2576"/>
      <c r="X490" s="2576"/>
      <c r="Y490" s="2576"/>
      <c r="Z490" s="2576"/>
      <c r="AA490" s="2576"/>
      <c r="AB490" s="2576"/>
      <c r="AC490" s="2576"/>
      <c r="AD490" s="2576"/>
      <c r="AE490" s="2576"/>
      <c r="AF490" s="2576"/>
      <c r="AG490" s="2576"/>
      <c r="AH490" s="2576"/>
      <c r="AI490" s="2576"/>
      <c r="AJ490" s="2576"/>
      <c r="AK490" s="2577"/>
      <c r="AU490" s="2553" t="s">
        <v>545</v>
      </c>
      <c r="AV490" s="2554"/>
      <c r="AW490" s="2554"/>
      <c r="AX490" s="2554"/>
      <c r="AY490" s="2554"/>
      <c r="AZ490" s="2555"/>
      <c r="BA490" s="2586" t="s">
        <v>549</v>
      </c>
      <c r="BB490" s="2587"/>
      <c r="BC490" s="2587"/>
      <c r="BD490" s="2587"/>
      <c r="BE490" s="2566" t="s">
        <v>568</v>
      </c>
      <c r="BF490" s="2566"/>
      <c r="BG490" s="2566"/>
      <c r="BH490" s="2566"/>
      <c r="BI490" s="2566"/>
      <c r="BJ490" s="2566"/>
      <c r="BK490" s="2566"/>
      <c r="BL490" s="2566"/>
      <c r="BM490" s="2566"/>
      <c r="BN490" s="2566"/>
      <c r="BO490" s="2566"/>
      <c r="BP490" s="2566"/>
      <c r="BQ490" s="2566"/>
      <c r="BR490" s="2566"/>
      <c r="BS490" s="2566"/>
      <c r="BT490" s="2566"/>
      <c r="BU490" s="2566"/>
      <c r="BV490" s="2566"/>
      <c r="BW490" s="2566"/>
      <c r="BX490" s="2566"/>
      <c r="BY490" s="2566"/>
      <c r="BZ490" s="2566"/>
      <c r="CA490" s="2566"/>
      <c r="CB490" s="2566"/>
      <c r="CC490" s="2566"/>
      <c r="CD490" s="2566"/>
      <c r="CE490" s="2566"/>
      <c r="CF490" s="2566"/>
      <c r="CG490" s="2566"/>
      <c r="CH490" s="2566"/>
      <c r="CI490" s="2566"/>
      <c r="CJ490" s="2566"/>
      <c r="CK490" s="2566"/>
      <c r="CL490" s="2566"/>
      <c r="CM490" s="2566"/>
      <c r="CN490" s="2566"/>
      <c r="CO490" s="2566"/>
      <c r="CP490" s="2566"/>
      <c r="CQ490" s="2566"/>
      <c r="CR490" s="2566"/>
      <c r="CS490" s="2566"/>
      <c r="CT490" s="2566"/>
      <c r="CU490" s="2566"/>
      <c r="CV490" s="2566"/>
      <c r="CW490" s="2566"/>
      <c r="CX490" s="2566"/>
      <c r="CY490" s="2566"/>
      <c r="CZ490" s="2566"/>
      <c r="DA490" s="2566"/>
      <c r="DB490" s="2566"/>
      <c r="DC490" s="2566"/>
      <c r="DD490" s="2566"/>
      <c r="DE490" s="2566"/>
      <c r="DF490" s="2566"/>
      <c r="DG490" s="2566"/>
      <c r="DH490" s="2566"/>
      <c r="DI490" s="2566"/>
      <c r="DJ490" s="2566"/>
      <c r="DK490" s="2566"/>
      <c r="DL490" s="2566"/>
      <c r="DM490" s="2566"/>
      <c r="DN490" s="2566"/>
      <c r="DO490" s="2566"/>
      <c r="DP490" s="2566"/>
      <c r="DQ490" s="2566"/>
      <c r="DR490" s="2566"/>
      <c r="DS490" s="2566"/>
      <c r="DT490" s="2566"/>
      <c r="DU490" s="2566"/>
      <c r="DV490" s="2566"/>
      <c r="DW490" s="2566"/>
      <c r="DX490" s="2567"/>
      <c r="DY490" s="627"/>
    </row>
    <row r="491" spans="9:129" ht="21" customHeight="1">
      <c r="Y491" s="482"/>
      <c r="Z491" s="483"/>
      <c r="AU491" s="2553" t="s">
        <v>545</v>
      </c>
      <c r="AV491" s="2554"/>
      <c r="AW491" s="2554"/>
      <c r="AX491" s="2554"/>
      <c r="AY491" s="2554"/>
      <c r="AZ491" s="2555"/>
      <c r="BA491" s="2583" t="s">
        <v>550</v>
      </c>
      <c r="BB491" s="2584"/>
      <c r="BC491" s="2584"/>
      <c r="BD491" s="2584"/>
      <c r="BE491" s="2568" t="s">
        <v>569</v>
      </c>
      <c r="BF491" s="2568"/>
      <c r="BG491" s="2568"/>
      <c r="BH491" s="2568"/>
      <c r="BI491" s="2568"/>
      <c r="BJ491" s="2568"/>
      <c r="BK491" s="2568"/>
      <c r="BL491" s="2568"/>
      <c r="BM491" s="2568"/>
      <c r="BN491" s="2568"/>
      <c r="BO491" s="2568"/>
      <c r="BP491" s="2568"/>
      <c r="BQ491" s="2568"/>
      <c r="BR491" s="2568"/>
      <c r="BS491" s="2568"/>
      <c r="BT491" s="2568"/>
      <c r="BU491" s="2568"/>
      <c r="BV491" s="2568"/>
      <c r="BW491" s="2568"/>
      <c r="BX491" s="2568"/>
      <c r="BY491" s="2568"/>
      <c r="BZ491" s="2568"/>
      <c r="CA491" s="2568"/>
      <c r="CB491" s="2568"/>
      <c r="CC491" s="2568"/>
      <c r="CD491" s="2568"/>
      <c r="CE491" s="2568"/>
      <c r="CF491" s="2568"/>
      <c r="CG491" s="2568"/>
      <c r="CH491" s="2568"/>
      <c r="CI491" s="2568"/>
      <c r="CJ491" s="2568"/>
      <c r="CK491" s="2568"/>
      <c r="CL491" s="2568"/>
      <c r="CM491" s="2568"/>
      <c r="CN491" s="2568"/>
      <c r="CO491" s="2568"/>
      <c r="CP491" s="2568"/>
      <c r="CQ491" s="2568"/>
      <c r="CR491" s="2568"/>
      <c r="CS491" s="2568"/>
      <c r="CT491" s="2568"/>
      <c r="CU491" s="2568"/>
      <c r="CV491" s="2568"/>
      <c r="CW491" s="2568"/>
      <c r="CX491" s="2568"/>
      <c r="CY491" s="2568"/>
      <c r="CZ491" s="2568"/>
      <c r="DA491" s="2568"/>
      <c r="DB491" s="2568"/>
      <c r="DC491" s="2568"/>
      <c r="DD491" s="2568"/>
      <c r="DE491" s="2568"/>
      <c r="DF491" s="2568"/>
      <c r="DG491" s="2568"/>
      <c r="DH491" s="2568"/>
      <c r="DI491" s="2568"/>
      <c r="DJ491" s="2568"/>
      <c r="DK491" s="2568"/>
      <c r="DL491" s="2568"/>
      <c r="DM491" s="2568"/>
      <c r="DN491" s="2568"/>
      <c r="DO491" s="2568"/>
      <c r="DP491" s="2568"/>
      <c r="DQ491" s="2568"/>
      <c r="DR491" s="2568"/>
      <c r="DS491" s="2568"/>
      <c r="DT491" s="2568"/>
      <c r="DU491" s="2568"/>
      <c r="DV491" s="2568"/>
      <c r="DW491" s="2568"/>
      <c r="DX491" s="2569"/>
      <c r="DY491" s="627"/>
    </row>
    <row r="492" spans="9:129" ht="21" customHeight="1">
      <c r="Y492" s="482"/>
      <c r="Z492" s="483"/>
    </row>
    <row r="493" spans="9:129" ht="21" customHeight="1">
      <c r="Y493" s="482"/>
      <c r="Z493" s="483"/>
    </row>
    <row r="494" spans="9:129" ht="21" customHeight="1">
      <c r="Y494" s="482"/>
      <c r="Z494" s="483"/>
      <c r="AU494" s="2557" t="s">
        <v>574</v>
      </c>
      <c r="AV494" s="2558"/>
      <c r="AW494" s="2558"/>
      <c r="AX494" s="2558"/>
      <c r="AY494" s="2558"/>
      <c r="AZ494" s="2559"/>
      <c r="BA494" s="2553" t="s">
        <v>575</v>
      </c>
      <c r="BB494" s="2554"/>
      <c r="BC494" s="2554"/>
      <c r="BD494" s="2554"/>
      <c r="BE494" s="2554"/>
      <c r="BF494" s="2554"/>
      <c r="BG494" s="2554"/>
      <c r="BH494" s="2554"/>
      <c r="BI494" s="2554"/>
      <c r="BJ494" s="2554"/>
      <c r="BK494" s="2554"/>
      <c r="BL494" s="2554"/>
      <c r="BM494" s="2554"/>
      <c r="BN494" s="2554"/>
      <c r="BO494" s="2554"/>
      <c r="BP494" s="2554"/>
      <c r="BQ494" s="2554"/>
      <c r="BR494" s="2554"/>
      <c r="BS494" s="2554"/>
      <c r="BT494" s="2554"/>
      <c r="BU494" s="2554"/>
      <c r="BV494" s="2554"/>
      <c r="BW494" s="2554"/>
      <c r="BX494" s="2554"/>
      <c r="BY494" s="2554"/>
      <c r="BZ494" s="2554"/>
      <c r="CA494" s="2554"/>
      <c r="CB494" s="2554"/>
      <c r="CC494" s="2554"/>
      <c r="CD494" s="2554"/>
      <c r="CE494" s="2554"/>
      <c r="CF494" s="2554"/>
      <c r="CG494" s="2554"/>
      <c r="CH494" s="2554"/>
      <c r="CI494" s="2554"/>
      <c r="CJ494" s="2554"/>
      <c r="CK494" s="2554"/>
      <c r="CL494" s="2554"/>
      <c r="CM494" s="2554"/>
      <c r="CN494" s="2554"/>
      <c r="CO494" s="2554"/>
      <c r="CP494" s="2554"/>
      <c r="CQ494" s="2554"/>
      <c r="CR494" s="2554"/>
      <c r="CS494" s="2554"/>
      <c r="CT494" s="2554"/>
      <c r="CU494" s="2554"/>
      <c r="CV494" s="2554"/>
      <c r="CW494" s="2554"/>
      <c r="CX494" s="2554"/>
      <c r="CY494" s="2554"/>
      <c r="CZ494" s="2554"/>
      <c r="DA494" s="2554"/>
      <c r="DB494" s="2554"/>
      <c r="DC494" s="2554"/>
      <c r="DD494" s="2554"/>
      <c r="DE494" s="2554"/>
      <c r="DF494" s="2554"/>
      <c r="DG494" s="2554"/>
      <c r="DH494" s="2554"/>
      <c r="DI494" s="2554"/>
      <c r="DJ494" s="2554"/>
      <c r="DK494" s="2554"/>
      <c r="DL494" s="2554"/>
      <c r="DM494" s="2554"/>
      <c r="DN494" s="2554"/>
      <c r="DO494" s="2554"/>
      <c r="DP494" s="2554"/>
      <c r="DQ494" s="2554"/>
      <c r="DR494" s="2554"/>
      <c r="DS494" s="2554"/>
      <c r="DT494" s="2554"/>
      <c r="DU494" s="2554"/>
      <c r="DV494" s="2554"/>
      <c r="DW494" s="2554"/>
      <c r="DX494" s="2555"/>
      <c r="DY494" s="621"/>
    </row>
    <row r="495" spans="9:129" ht="21" customHeight="1">
      <c r="Y495" s="482"/>
      <c r="Z495" s="483"/>
      <c r="AA495" s="482"/>
      <c r="AU495" s="2553" t="s">
        <v>545</v>
      </c>
      <c r="AV495" s="2554"/>
      <c r="AW495" s="2554"/>
      <c r="AX495" s="2554"/>
      <c r="AY495" s="2554"/>
      <c r="AZ495" s="2555"/>
      <c r="BA495" s="2585" t="s">
        <v>546</v>
      </c>
      <c r="BB495" s="2580"/>
      <c r="BC495" s="2580"/>
      <c r="BD495" s="2580"/>
      <c r="BE495" s="2570" t="s">
        <v>570</v>
      </c>
      <c r="BF495" s="2570"/>
      <c r="BG495" s="2570"/>
      <c r="BH495" s="2570"/>
      <c r="BI495" s="2570"/>
      <c r="BJ495" s="2570"/>
      <c r="BK495" s="2570"/>
      <c r="BL495" s="2570"/>
      <c r="BM495" s="2570"/>
      <c r="BN495" s="2570"/>
      <c r="BO495" s="2570"/>
      <c r="BP495" s="2570"/>
      <c r="BQ495" s="2570"/>
      <c r="BR495" s="2570"/>
      <c r="BS495" s="2570"/>
      <c r="BT495" s="2570"/>
      <c r="BU495" s="2570"/>
      <c r="BV495" s="2570"/>
      <c r="BW495" s="2570"/>
      <c r="BX495" s="2570"/>
      <c r="BY495" s="2570"/>
      <c r="BZ495" s="2570"/>
      <c r="CA495" s="2570"/>
      <c r="CB495" s="2570"/>
      <c r="CC495" s="2570"/>
      <c r="CD495" s="2570"/>
      <c r="CE495" s="2570"/>
      <c r="CF495" s="2570"/>
      <c r="CG495" s="2570"/>
      <c r="CH495" s="2570"/>
      <c r="CI495" s="2570"/>
      <c r="CJ495" s="2570"/>
      <c r="CK495" s="2570"/>
      <c r="CL495" s="2570"/>
      <c r="CM495" s="2570"/>
      <c r="CN495" s="2570"/>
      <c r="CO495" s="2570"/>
      <c r="CP495" s="2570"/>
      <c r="CQ495" s="2570"/>
      <c r="CR495" s="2570"/>
      <c r="CS495" s="2570"/>
      <c r="CT495" s="2570"/>
      <c r="CU495" s="2570"/>
      <c r="CV495" s="2570"/>
      <c r="CW495" s="2570"/>
      <c r="CX495" s="2570"/>
      <c r="CY495" s="2570"/>
      <c r="CZ495" s="2570"/>
      <c r="DA495" s="2570"/>
      <c r="DB495" s="2570"/>
      <c r="DC495" s="2570"/>
      <c r="DD495" s="2570"/>
      <c r="DE495" s="2570"/>
      <c r="DF495" s="2570"/>
      <c r="DG495" s="2570"/>
      <c r="DH495" s="2570"/>
      <c r="DI495" s="2570"/>
      <c r="DJ495" s="2570"/>
      <c r="DK495" s="2570"/>
      <c r="DL495" s="2570"/>
      <c r="DM495" s="2570"/>
      <c r="DN495" s="2570"/>
      <c r="DO495" s="2570"/>
      <c r="DP495" s="2570"/>
      <c r="DQ495" s="2570"/>
      <c r="DR495" s="2570"/>
      <c r="DS495" s="2570"/>
      <c r="DT495" s="2570"/>
      <c r="DU495" s="2570"/>
      <c r="DV495" s="2570"/>
      <c r="DW495" s="2570"/>
      <c r="DX495" s="2571"/>
      <c r="DY495" s="627"/>
    </row>
    <row r="496" spans="9:129" ht="21" customHeight="1">
      <c r="I496" s="2572" t="s">
        <v>544</v>
      </c>
      <c r="J496" s="2573"/>
      <c r="K496" s="2573"/>
      <c r="L496" s="2573"/>
      <c r="M496" s="2573"/>
      <c r="N496" s="2573"/>
      <c r="O496" s="2573"/>
      <c r="P496" s="2573"/>
      <c r="Q496" s="2573"/>
      <c r="R496" s="2573"/>
      <c r="S496" s="2573"/>
      <c r="T496" s="2573"/>
      <c r="U496" s="2573"/>
      <c r="V496" s="2573"/>
      <c r="W496" s="2573"/>
      <c r="X496" s="2573"/>
      <c r="Y496" s="2573"/>
      <c r="Z496" s="2573"/>
      <c r="AA496" s="2573"/>
      <c r="AB496" s="2573"/>
      <c r="AC496" s="2573"/>
      <c r="AD496" s="2573"/>
      <c r="AE496" s="2573"/>
      <c r="AF496" s="2573"/>
      <c r="AG496" s="2573"/>
      <c r="AH496" s="2573"/>
      <c r="AI496" s="2573"/>
      <c r="AJ496" s="2573"/>
      <c r="AK496" s="2574"/>
      <c r="AL496" s="486"/>
      <c r="AM496" s="486"/>
      <c r="AN496" s="486"/>
      <c r="AO496" s="486"/>
      <c r="AP496" s="486"/>
      <c r="AQ496" s="486"/>
      <c r="AR496" s="486"/>
      <c r="AS496" s="486"/>
      <c r="AT496" s="486"/>
      <c r="AU496" s="2553" t="s">
        <v>545</v>
      </c>
      <c r="AV496" s="2554"/>
      <c r="AW496" s="2554"/>
      <c r="AX496" s="2554"/>
      <c r="AY496" s="2554"/>
      <c r="AZ496" s="2555"/>
      <c r="BA496" s="2586" t="s">
        <v>548</v>
      </c>
      <c r="BB496" s="2587"/>
      <c r="BC496" s="2587"/>
      <c r="BD496" s="2587"/>
      <c r="BE496" s="2566" t="s">
        <v>571</v>
      </c>
      <c r="BF496" s="2566"/>
      <c r="BG496" s="2566"/>
      <c r="BH496" s="2566"/>
      <c r="BI496" s="2566"/>
      <c r="BJ496" s="2566"/>
      <c r="BK496" s="2566"/>
      <c r="BL496" s="2566"/>
      <c r="BM496" s="2566"/>
      <c r="BN496" s="2566"/>
      <c r="BO496" s="2566"/>
      <c r="BP496" s="2566"/>
      <c r="BQ496" s="2566"/>
      <c r="BR496" s="2566"/>
      <c r="BS496" s="2566"/>
      <c r="BT496" s="2566"/>
      <c r="BU496" s="2566"/>
      <c r="BV496" s="2566"/>
      <c r="BW496" s="2566"/>
      <c r="BX496" s="2566"/>
      <c r="BY496" s="2566"/>
      <c r="BZ496" s="2566"/>
      <c r="CA496" s="2566"/>
      <c r="CB496" s="2566"/>
      <c r="CC496" s="2566"/>
      <c r="CD496" s="2566"/>
      <c r="CE496" s="2566"/>
      <c r="CF496" s="2566"/>
      <c r="CG496" s="2566"/>
      <c r="CH496" s="2566"/>
      <c r="CI496" s="2566"/>
      <c r="CJ496" s="2566"/>
      <c r="CK496" s="2566"/>
      <c r="CL496" s="2566"/>
      <c r="CM496" s="2566"/>
      <c r="CN496" s="2566"/>
      <c r="CO496" s="2566"/>
      <c r="CP496" s="2566"/>
      <c r="CQ496" s="2566"/>
      <c r="CR496" s="2566"/>
      <c r="CS496" s="2566"/>
      <c r="CT496" s="2566"/>
      <c r="CU496" s="2566"/>
      <c r="CV496" s="2566"/>
      <c r="CW496" s="2566"/>
      <c r="CX496" s="2566"/>
      <c r="CY496" s="2566"/>
      <c r="CZ496" s="2566"/>
      <c r="DA496" s="2566"/>
      <c r="DB496" s="2566"/>
      <c r="DC496" s="2566"/>
      <c r="DD496" s="2566"/>
      <c r="DE496" s="2566"/>
      <c r="DF496" s="2566"/>
      <c r="DG496" s="2566"/>
      <c r="DH496" s="2566"/>
      <c r="DI496" s="2566"/>
      <c r="DJ496" s="2566"/>
      <c r="DK496" s="2566"/>
      <c r="DL496" s="2566"/>
      <c r="DM496" s="2566"/>
      <c r="DN496" s="2566"/>
      <c r="DO496" s="2566"/>
      <c r="DP496" s="2566"/>
      <c r="DQ496" s="2566"/>
      <c r="DR496" s="2566"/>
      <c r="DS496" s="2566"/>
      <c r="DT496" s="2566"/>
      <c r="DU496" s="2566"/>
      <c r="DV496" s="2566"/>
      <c r="DW496" s="2566"/>
      <c r="DX496" s="2567"/>
      <c r="DY496" s="627"/>
    </row>
    <row r="497" spans="9:129" ht="21" customHeight="1">
      <c r="I497" s="2575"/>
      <c r="J497" s="2576"/>
      <c r="K497" s="2576"/>
      <c r="L497" s="2576"/>
      <c r="M497" s="2576"/>
      <c r="N497" s="2576"/>
      <c r="O497" s="2576"/>
      <c r="P497" s="2576"/>
      <c r="Q497" s="2576"/>
      <c r="R497" s="2576"/>
      <c r="S497" s="2576"/>
      <c r="T497" s="2576"/>
      <c r="U497" s="2576"/>
      <c r="V497" s="2576"/>
      <c r="W497" s="2576"/>
      <c r="X497" s="2576"/>
      <c r="Y497" s="2576"/>
      <c r="Z497" s="2576"/>
      <c r="AA497" s="2576"/>
      <c r="AB497" s="2576"/>
      <c r="AC497" s="2576"/>
      <c r="AD497" s="2576"/>
      <c r="AE497" s="2576"/>
      <c r="AF497" s="2576"/>
      <c r="AG497" s="2576"/>
      <c r="AH497" s="2576"/>
      <c r="AI497" s="2576"/>
      <c r="AJ497" s="2576"/>
      <c r="AK497" s="2577"/>
      <c r="AU497" s="2553" t="s">
        <v>545</v>
      </c>
      <c r="AV497" s="2554"/>
      <c r="AW497" s="2554"/>
      <c r="AX497" s="2554"/>
      <c r="AY497" s="2554"/>
      <c r="AZ497" s="2555"/>
      <c r="BA497" s="2586" t="s">
        <v>549</v>
      </c>
      <c r="BB497" s="2587"/>
      <c r="BC497" s="2587"/>
      <c r="BD497" s="2587"/>
      <c r="BE497" s="2566" t="s">
        <v>572</v>
      </c>
      <c r="BF497" s="2566"/>
      <c r="BG497" s="2566"/>
      <c r="BH497" s="2566"/>
      <c r="BI497" s="2566"/>
      <c r="BJ497" s="2566"/>
      <c r="BK497" s="2566"/>
      <c r="BL497" s="2566"/>
      <c r="BM497" s="2566"/>
      <c r="BN497" s="2566"/>
      <c r="BO497" s="2566"/>
      <c r="BP497" s="2566"/>
      <c r="BQ497" s="2566"/>
      <c r="BR497" s="2566"/>
      <c r="BS497" s="2566"/>
      <c r="BT497" s="2566"/>
      <c r="BU497" s="2566"/>
      <c r="BV497" s="2566"/>
      <c r="BW497" s="2566"/>
      <c r="BX497" s="2566"/>
      <c r="BY497" s="2566"/>
      <c r="BZ497" s="2566"/>
      <c r="CA497" s="2566"/>
      <c r="CB497" s="2566"/>
      <c r="CC497" s="2566"/>
      <c r="CD497" s="2566"/>
      <c r="CE497" s="2566"/>
      <c r="CF497" s="2566"/>
      <c r="CG497" s="2566"/>
      <c r="CH497" s="2566"/>
      <c r="CI497" s="2566"/>
      <c r="CJ497" s="2566"/>
      <c r="CK497" s="2566"/>
      <c r="CL497" s="2566"/>
      <c r="CM497" s="2566"/>
      <c r="CN497" s="2566"/>
      <c r="CO497" s="2566"/>
      <c r="CP497" s="2566"/>
      <c r="CQ497" s="2566"/>
      <c r="CR497" s="2566"/>
      <c r="CS497" s="2566"/>
      <c r="CT497" s="2566"/>
      <c r="CU497" s="2566"/>
      <c r="CV497" s="2566"/>
      <c r="CW497" s="2566"/>
      <c r="CX497" s="2566"/>
      <c r="CY497" s="2566"/>
      <c r="CZ497" s="2566"/>
      <c r="DA497" s="2566"/>
      <c r="DB497" s="2566"/>
      <c r="DC497" s="2566"/>
      <c r="DD497" s="2566"/>
      <c r="DE497" s="2566"/>
      <c r="DF497" s="2566"/>
      <c r="DG497" s="2566"/>
      <c r="DH497" s="2566"/>
      <c r="DI497" s="2566"/>
      <c r="DJ497" s="2566"/>
      <c r="DK497" s="2566"/>
      <c r="DL497" s="2566"/>
      <c r="DM497" s="2566"/>
      <c r="DN497" s="2566"/>
      <c r="DO497" s="2566"/>
      <c r="DP497" s="2566"/>
      <c r="DQ497" s="2566"/>
      <c r="DR497" s="2566"/>
      <c r="DS497" s="2566"/>
      <c r="DT497" s="2566"/>
      <c r="DU497" s="2566"/>
      <c r="DV497" s="2566"/>
      <c r="DW497" s="2566"/>
      <c r="DX497" s="2567"/>
      <c r="DY497" s="627"/>
    </row>
    <row r="498" spans="9:129" ht="21" customHeight="1">
      <c r="Z498" s="483"/>
      <c r="AU498" s="2553" t="s">
        <v>545</v>
      </c>
      <c r="AV498" s="2554"/>
      <c r="AW498" s="2554"/>
      <c r="AX498" s="2554"/>
      <c r="AY498" s="2554"/>
      <c r="AZ498" s="2555"/>
      <c r="BA498" s="2583" t="s">
        <v>550</v>
      </c>
      <c r="BB498" s="2584"/>
      <c r="BC498" s="2584"/>
      <c r="BD498" s="2584"/>
      <c r="BE498" s="2568" t="s">
        <v>573</v>
      </c>
      <c r="BF498" s="2568"/>
      <c r="BG498" s="2568"/>
      <c r="BH498" s="2568"/>
      <c r="BI498" s="2568"/>
      <c r="BJ498" s="2568"/>
      <c r="BK498" s="2568"/>
      <c r="BL498" s="2568"/>
      <c r="BM498" s="2568"/>
      <c r="BN498" s="2568"/>
      <c r="BO498" s="2568"/>
      <c r="BP498" s="2568"/>
      <c r="BQ498" s="2568"/>
      <c r="BR498" s="2568"/>
      <c r="BS498" s="2568"/>
      <c r="BT498" s="2568"/>
      <c r="BU498" s="2568"/>
      <c r="BV498" s="2568"/>
      <c r="BW498" s="2568"/>
      <c r="BX498" s="2568"/>
      <c r="BY498" s="2568"/>
      <c r="BZ498" s="2568"/>
      <c r="CA498" s="2568"/>
      <c r="CB498" s="2568"/>
      <c r="CC498" s="2568"/>
      <c r="CD498" s="2568"/>
      <c r="CE498" s="2568"/>
      <c r="CF498" s="2568"/>
      <c r="CG498" s="2568"/>
      <c r="CH498" s="2568"/>
      <c r="CI498" s="2568"/>
      <c r="CJ498" s="2568"/>
      <c r="CK498" s="2568"/>
      <c r="CL498" s="2568"/>
      <c r="CM498" s="2568"/>
      <c r="CN498" s="2568"/>
      <c r="CO498" s="2568"/>
      <c r="CP498" s="2568"/>
      <c r="CQ498" s="2568"/>
      <c r="CR498" s="2568"/>
      <c r="CS498" s="2568"/>
      <c r="CT498" s="2568"/>
      <c r="CU498" s="2568"/>
      <c r="CV498" s="2568"/>
      <c r="CW498" s="2568"/>
      <c r="CX498" s="2568"/>
      <c r="CY498" s="2568"/>
      <c r="CZ498" s="2568"/>
      <c r="DA498" s="2568"/>
      <c r="DB498" s="2568"/>
      <c r="DC498" s="2568"/>
      <c r="DD498" s="2568"/>
      <c r="DE498" s="2568"/>
      <c r="DF498" s="2568"/>
      <c r="DG498" s="2568"/>
      <c r="DH498" s="2568"/>
      <c r="DI498" s="2568"/>
      <c r="DJ498" s="2568"/>
      <c r="DK498" s="2568"/>
      <c r="DL498" s="2568"/>
      <c r="DM498" s="2568"/>
      <c r="DN498" s="2568"/>
      <c r="DO498" s="2568"/>
      <c r="DP498" s="2568"/>
      <c r="DQ498" s="2568"/>
      <c r="DR498" s="2568"/>
      <c r="DS498" s="2568"/>
      <c r="DT498" s="2568"/>
      <c r="DU498" s="2568"/>
      <c r="DV498" s="2568"/>
      <c r="DW498" s="2568"/>
      <c r="DX498" s="2569"/>
      <c r="DY498" s="627"/>
    </row>
    <row r="499" spans="9:129" ht="21" customHeight="1">
      <c r="Y499" s="482"/>
      <c r="Z499" s="483"/>
    </row>
    <row r="500" spans="9:129" ht="21" customHeight="1">
      <c r="Y500" s="482"/>
      <c r="Z500" s="483"/>
    </row>
    <row r="501" spans="9:129" ht="21" customHeight="1">
      <c r="Y501" s="482"/>
      <c r="Z501" s="483"/>
      <c r="AU501" s="2557" t="s">
        <v>574</v>
      </c>
      <c r="AV501" s="2558"/>
      <c r="AW501" s="2558"/>
      <c r="AX501" s="2558"/>
      <c r="AY501" s="2558"/>
      <c r="AZ501" s="2559"/>
      <c r="BA501" s="2553" t="s">
        <v>576</v>
      </c>
      <c r="BB501" s="2554"/>
      <c r="BC501" s="2554"/>
      <c r="BD501" s="2554"/>
      <c r="BE501" s="2554"/>
      <c r="BF501" s="2554"/>
      <c r="BG501" s="2554"/>
      <c r="BH501" s="2554"/>
      <c r="BI501" s="2554"/>
      <c r="BJ501" s="2554"/>
      <c r="BK501" s="2554"/>
      <c r="BL501" s="2554"/>
      <c r="BM501" s="2554"/>
      <c r="BN501" s="2554"/>
      <c r="BO501" s="2554"/>
      <c r="BP501" s="2554"/>
      <c r="BQ501" s="2554"/>
      <c r="BR501" s="2554"/>
      <c r="BS501" s="2554"/>
      <c r="BT501" s="2554"/>
      <c r="BU501" s="2554"/>
      <c r="BV501" s="2554"/>
      <c r="BW501" s="2554"/>
      <c r="BX501" s="2554"/>
      <c r="BY501" s="2554"/>
      <c r="BZ501" s="2554"/>
      <c r="CA501" s="2554"/>
      <c r="CB501" s="2554"/>
      <c r="CC501" s="2554"/>
      <c r="CD501" s="2554"/>
      <c r="CE501" s="2554"/>
      <c r="CF501" s="2554"/>
      <c r="CG501" s="2554"/>
      <c r="CH501" s="2554"/>
      <c r="CI501" s="2554"/>
      <c r="CJ501" s="2554"/>
      <c r="CK501" s="2554"/>
      <c r="CL501" s="2554"/>
      <c r="CM501" s="2554"/>
      <c r="CN501" s="2554"/>
      <c r="CO501" s="2554"/>
      <c r="CP501" s="2554"/>
      <c r="CQ501" s="2554"/>
      <c r="CR501" s="2554"/>
      <c r="CS501" s="2554"/>
      <c r="CT501" s="2554"/>
      <c r="CU501" s="2554"/>
      <c r="CV501" s="2554"/>
      <c r="CW501" s="2554"/>
      <c r="CX501" s="2554"/>
      <c r="CY501" s="2554"/>
      <c r="CZ501" s="2554"/>
      <c r="DA501" s="2554"/>
      <c r="DB501" s="2554"/>
      <c r="DC501" s="2554"/>
      <c r="DD501" s="2554"/>
      <c r="DE501" s="2554"/>
      <c r="DF501" s="2554"/>
      <c r="DG501" s="2554"/>
      <c r="DH501" s="2554"/>
      <c r="DI501" s="2554"/>
      <c r="DJ501" s="2554"/>
      <c r="DK501" s="2555"/>
      <c r="DL501" s="2553" t="s">
        <v>583</v>
      </c>
      <c r="DM501" s="2554"/>
      <c r="DN501" s="2554"/>
      <c r="DO501" s="2554"/>
      <c r="DP501" s="2554"/>
      <c r="DQ501" s="2554"/>
      <c r="DR501" s="2554"/>
      <c r="DS501" s="2554"/>
      <c r="DT501" s="2554"/>
      <c r="DU501" s="2554"/>
      <c r="DV501" s="2554"/>
      <c r="DW501" s="2554"/>
      <c r="DX501" s="2555"/>
      <c r="DY501" s="621"/>
    </row>
    <row r="502" spans="9:129" ht="21" customHeight="1">
      <c r="Y502" s="482"/>
      <c r="Z502" s="483"/>
      <c r="AA502" s="482"/>
      <c r="AU502" s="2446" t="s">
        <v>545</v>
      </c>
      <c r="AV502" s="2447"/>
      <c r="AW502" s="2447"/>
      <c r="AX502" s="2447"/>
      <c r="AY502" s="2447"/>
      <c r="AZ502" s="2448"/>
      <c r="BA502" s="2578" t="s">
        <v>546</v>
      </c>
      <c r="BB502" s="2579"/>
      <c r="BC502" s="2579"/>
      <c r="BD502" s="2579"/>
      <c r="BE502" s="2579"/>
      <c r="BF502" s="2579"/>
      <c r="BG502" s="2566" t="s">
        <v>680</v>
      </c>
      <c r="BH502" s="2566"/>
      <c r="BI502" s="2566"/>
      <c r="BJ502" s="2566"/>
      <c r="BK502" s="2566"/>
      <c r="BL502" s="2566"/>
      <c r="BM502" s="2566"/>
      <c r="BN502" s="2566"/>
      <c r="BO502" s="2566"/>
      <c r="BP502" s="2566"/>
      <c r="BQ502" s="2566"/>
      <c r="BR502" s="2566"/>
      <c r="BS502" s="2566"/>
      <c r="BT502" s="2566"/>
      <c r="BU502" s="2566"/>
      <c r="BV502" s="2566"/>
      <c r="BW502" s="2566"/>
      <c r="BX502" s="2566"/>
      <c r="BY502" s="2566"/>
      <c r="BZ502" s="2566"/>
      <c r="CA502" s="2566"/>
      <c r="CB502" s="2566"/>
      <c r="CC502" s="2566"/>
      <c r="CD502" s="2566"/>
      <c r="CE502" s="2566"/>
      <c r="CF502" s="2566"/>
      <c r="CG502" s="2566"/>
      <c r="CH502" s="2566"/>
      <c r="CI502" s="2566"/>
      <c r="CJ502" s="2566"/>
      <c r="CK502" s="2566"/>
      <c r="CL502" s="2566"/>
      <c r="CM502" s="2566"/>
      <c r="CN502" s="2566"/>
      <c r="CO502" s="2566"/>
      <c r="CP502" s="2566"/>
      <c r="CQ502" s="2566"/>
      <c r="CR502" s="2566"/>
      <c r="CS502" s="2566"/>
      <c r="CT502" s="2566"/>
      <c r="CU502" s="2566"/>
      <c r="CV502" s="2566"/>
      <c r="CW502" s="2566"/>
      <c r="CX502" s="2566"/>
      <c r="CY502" s="2566"/>
      <c r="CZ502" s="2566"/>
      <c r="DA502" s="2566"/>
      <c r="DB502" s="2566"/>
      <c r="DC502" s="2566"/>
      <c r="DD502" s="2566"/>
      <c r="DE502" s="2566"/>
      <c r="DF502" s="2566"/>
      <c r="DG502" s="2566"/>
      <c r="DH502" s="2566"/>
      <c r="DI502" s="2566"/>
      <c r="DJ502" s="2566"/>
      <c r="DK502" s="2566"/>
      <c r="DL502" s="2585"/>
      <c r="DM502" s="2580"/>
      <c r="DN502" s="2580"/>
      <c r="DO502" s="2580"/>
      <c r="DP502" s="2580"/>
      <c r="DQ502" s="2580"/>
      <c r="DR502" s="2804" t="s">
        <v>1826</v>
      </c>
      <c r="DS502" s="2804"/>
      <c r="DT502" s="2804"/>
      <c r="DU502" s="2804"/>
      <c r="DV502" s="2804"/>
      <c r="DW502" s="2804"/>
      <c r="DX502" s="2805"/>
      <c r="DY502" s="627"/>
    </row>
    <row r="503" spans="9:129" ht="21" customHeight="1">
      <c r="I503" s="2798" t="s">
        <v>547</v>
      </c>
      <c r="J503" s="2799"/>
      <c r="K503" s="2799"/>
      <c r="L503" s="2799"/>
      <c r="M503" s="2799"/>
      <c r="N503" s="2799"/>
      <c r="O503" s="2799"/>
      <c r="P503" s="2799"/>
      <c r="Q503" s="2799"/>
      <c r="R503" s="2799"/>
      <c r="S503" s="2799"/>
      <c r="T503" s="2799"/>
      <c r="U503" s="2799"/>
      <c r="V503" s="2799"/>
      <c r="W503" s="2799"/>
      <c r="X503" s="2799"/>
      <c r="Y503" s="2799"/>
      <c r="Z503" s="2799"/>
      <c r="AA503" s="2799"/>
      <c r="AB503" s="2799"/>
      <c r="AC503" s="2799"/>
      <c r="AD503" s="2799"/>
      <c r="AE503" s="2799"/>
      <c r="AF503" s="2799"/>
      <c r="AG503" s="2799"/>
      <c r="AH503" s="2799"/>
      <c r="AI503" s="2799"/>
      <c r="AJ503" s="2799"/>
      <c r="AK503" s="2800"/>
      <c r="AL503" s="486"/>
      <c r="AM503" s="486"/>
      <c r="AN503" s="486"/>
      <c r="AO503" s="486"/>
      <c r="AP503" s="486"/>
      <c r="AQ503" s="486"/>
      <c r="AR503" s="486"/>
      <c r="AS503" s="486"/>
      <c r="AT503" s="486"/>
      <c r="AU503" s="2449" t="s">
        <v>545</v>
      </c>
      <c r="AV503" s="2450"/>
      <c r="AW503" s="2450"/>
      <c r="AX503" s="2450"/>
      <c r="AY503" s="2450"/>
      <c r="AZ503" s="2451"/>
      <c r="BA503" s="2578" t="s">
        <v>548</v>
      </c>
      <c r="BB503" s="2579"/>
      <c r="BC503" s="2579"/>
      <c r="BD503" s="2579"/>
      <c r="BE503" s="2579"/>
      <c r="BF503" s="2579"/>
      <c r="BG503" s="2566" t="s">
        <v>681</v>
      </c>
      <c r="BH503" s="2566"/>
      <c r="BI503" s="2566"/>
      <c r="BJ503" s="2566"/>
      <c r="BK503" s="2566"/>
      <c r="BL503" s="2566"/>
      <c r="BM503" s="2566"/>
      <c r="BN503" s="2566"/>
      <c r="BO503" s="2566"/>
      <c r="BP503" s="2566"/>
      <c r="BQ503" s="2566"/>
      <c r="BR503" s="2566"/>
      <c r="BS503" s="2566"/>
      <c r="BT503" s="2566"/>
      <c r="BU503" s="2566"/>
      <c r="BV503" s="2566"/>
      <c r="BW503" s="2566"/>
      <c r="BX503" s="2566"/>
      <c r="BY503" s="2566"/>
      <c r="BZ503" s="2566"/>
      <c r="CA503" s="2566"/>
      <c r="CB503" s="2566"/>
      <c r="CC503" s="2566"/>
      <c r="CD503" s="2566"/>
      <c r="CE503" s="2566"/>
      <c r="CF503" s="2566"/>
      <c r="CG503" s="2566"/>
      <c r="CH503" s="2566"/>
      <c r="CI503" s="2566"/>
      <c r="CJ503" s="2566"/>
      <c r="CK503" s="2566"/>
      <c r="CL503" s="2566"/>
      <c r="CM503" s="2566"/>
      <c r="CN503" s="2566"/>
      <c r="CO503" s="2566"/>
      <c r="CP503" s="2566"/>
      <c r="CQ503" s="2566"/>
      <c r="CR503" s="2566"/>
      <c r="CS503" s="2566"/>
      <c r="CT503" s="2566"/>
      <c r="CU503" s="2566"/>
      <c r="CV503" s="2566"/>
      <c r="CW503" s="2566"/>
      <c r="CX503" s="2566"/>
      <c r="CY503" s="2566"/>
      <c r="CZ503" s="2566"/>
      <c r="DA503" s="2566"/>
      <c r="DB503" s="2566"/>
      <c r="DC503" s="2566"/>
      <c r="DD503" s="2566"/>
      <c r="DE503" s="2566"/>
      <c r="DF503" s="2566"/>
      <c r="DG503" s="2566"/>
      <c r="DH503" s="2566"/>
      <c r="DI503" s="2566"/>
      <c r="DJ503" s="2566"/>
      <c r="DK503" s="2566"/>
      <c r="DL503" s="2586"/>
      <c r="DM503" s="2587"/>
      <c r="DN503" s="2587"/>
      <c r="DO503" s="2587"/>
      <c r="DP503" s="2587"/>
      <c r="DQ503" s="2587"/>
      <c r="DR503" s="2808" t="s">
        <v>1826</v>
      </c>
      <c r="DS503" s="2808"/>
      <c r="DT503" s="2808"/>
      <c r="DU503" s="2808"/>
      <c r="DV503" s="2808"/>
      <c r="DW503" s="2808"/>
      <c r="DX503" s="2809"/>
      <c r="DY503" s="627"/>
    </row>
    <row r="504" spans="9:129" ht="21" customHeight="1">
      <c r="I504" s="2801"/>
      <c r="J504" s="2802"/>
      <c r="K504" s="2802"/>
      <c r="L504" s="2802"/>
      <c r="M504" s="2802"/>
      <c r="N504" s="2802"/>
      <c r="O504" s="2802"/>
      <c r="P504" s="2802"/>
      <c r="Q504" s="2802"/>
      <c r="R504" s="2802"/>
      <c r="S504" s="2802"/>
      <c r="T504" s="2802"/>
      <c r="U504" s="2802"/>
      <c r="V504" s="2802"/>
      <c r="W504" s="2802"/>
      <c r="X504" s="2802"/>
      <c r="Y504" s="2802"/>
      <c r="Z504" s="2802"/>
      <c r="AA504" s="2802"/>
      <c r="AB504" s="2802"/>
      <c r="AC504" s="2802"/>
      <c r="AD504" s="2802"/>
      <c r="AE504" s="2802"/>
      <c r="AF504" s="2802"/>
      <c r="AG504" s="2802"/>
      <c r="AH504" s="2802"/>
      <c r="AI504" s="2802"/>
      <c r="AJ504" s="2802"/>
      <c r="AK504" s="2803"/>
      <c r="AU504" s="2449" t="s">
        <v>545</v>
      </c>
      <c r="AV504" s="2450"/>
      <c r="AW504" s="2450"/>
      <c r="AX504" s="2450"/>
      <c r="AY504" s="2450"/>
      <c r="AZ504" s="2451"/>
      <c r="BA504" s="2578" t="s">
        <v>549</v>
      </c>
      <c r="BB504" s="2579"/>
      <c r="BC504" s="2579"/>
      <c r="BD504" s="2579"/>
      <c r="BE504" s="2579"/>
      <c r="BF504" s="2579"/>
      <c r="BG504" s="2810" t="s">
        <v>682</v>
      </c>
      <c r="BH504" s="2810"/>
      <c r="BI504" s="2810"/>
      <c r="BJ504" s="2810"/>
      <c r="BK504" s="2810"/>
      <c r="BL504" s="2810"/>
      <c r="BM504" s="2810"/>
      <c r="BN504" s="2810"/>
      <c r="BO504" s="2810"/>
      <c r="BP504" s="2810"/>
      <c r="BQ504" s="2810"/>
      <c r="BR504" s="2810"/>
      <c r="BS504" s="2810"/>
      <c r="BT504" s="2810"/>
      <c r="BU504" s="2810"/>
      <c r="BV504" s="2810"/>
      <c r="BW504" s="2810"/>
      <c r="BX504" s="2810"/>
      <c r="BY504" s="2810"/>
      <c r="BZ504" s="2810"/>
      <c r="CA504" s="2810"/>
      <c r="CB504" s="2810"/>
      <c r="CC504" s="2810"/>
      <c r="CD504" s="2810"/>
      <c r="CE504" s="2810"/>
      <c r="CF504" s="2810"/>
      <c r="CG504" s="2810"/>
      <c r="CH504" s="2810"/>
      <c r="CI504" s="2810"/>
      <c r="CJ504" s="2810"/>
      <c r="CK504" s="2810"/>
      <c r="CL504" s="2810"/>
      <c r="CM504" s="2810"/>
      <c r="CN504" s="2810"/>
      <c r="CO504" s="2810"/>
      <c r="CP504" s="2810"/>
      <c r="CQ504" s="2810"/>
      <c r="CR504" s="2810"/>
      <c r="CS504" s="2810"/>
      <c r="CT504" s="2810"/>
      <c r="CU504" s="2810"/>
      <c r="CV504" s="2810"/>
      <c r="CW504" s="2810"/>
      <c r="CX504" s="2810"/>
      <c r="CY504" s="2810"/>
      <c r="CZ504" s="2810"/>
      <c r="DA504" s="2810"/>
      <c r="DB504" s="2810"/>
      <c r="DC504" s="2810"/>
      <c r="DD504" s="2810"/>
      <c r="DE504" s="2810"/>
      <c r="DF504" s="2810"/>
      <c r="DG504" s="2810"/>
      <c r="DH504" s="2810"/>
      <c r="DI504" s="2810"/>
      <c r="DJ504" s="2810"/>
      <c r="DK504" s="2810"/>
      <c r="DL504" s="2586"/>
      <c r="DM504" s="2587"/>
      <c r="DN504" s="2587"/>
      <c r="DO504" s="2587"/>
      <c r="DP504" s="2587"/>
      <c r="DQ504" s="2587"/>
      <c r="DR504" s="2808" t="s">
        <v>1826</v>
      </c>
      <c r="DS504" s="2808"/>
      <c r="DT504" s="2808"/>
      <c r="DU504" s="2808"/>
      <c r="DV504" s="2808"/>
      <c r="DW504" s="2808"/>
      <c r="DX504" s="2809"/>
      <c r="DY504" s="627"/>
    </row>
    <row r="505" spans="9:129" ht="21" customHeight="1">
      <c r="Z505" s="483"/>
      <c r="AU505" s="2449" t="s">
        <v>545</v>
      </c>
      <c r="AV505" s="2450"/>
      <c r="AW505" s="2450"/>
      <c r="AX505" s="2450"/>
      <c r="AY505" s="2450"/>
      <c r="AZ505" s="2451"/>
      <c r="BA505" s="2578" t="s">
        <v>550</v>
      </c>
      <c r="BB505" s="2579"/>
      <c r="BC505" s="2579"/>
      <c r="BD505" s="2579"/>
      <c r="BE505" s="2579"/>
      <c r="BF505" s="2579"/>
      <c r="BG505" s="2808" t="s">
        <v>983</v>
      </c>
      <c r="BH505" s="2808"/>
      <c r="BI505" s="2808"/>
      <c r="BJ505" s="2808"/>
      <c r="BK505" s="2808"/>
      <c r="BL505" s="2808"/>
      <c r="BM505" s="2808"/>
      <c r="BN505" s="2808"/>
      <c r="BO505" s="2808"/>
      <c r="BP505" s="2808"/>
      <c r="BQ505" s="2808"/>
      <c r="BR505" s="2808"/>
      <c r="BS505" s="2808"/>
      <c r="BT505" s="2808"/>
      <c r="BU505" s="2808"/>
      <c r="BV505" s="2808"/>
      <c r="BW505" s="2808"/>
      <c r="BX505" s="2808"/>
      <c r="BY505" s="2808"/>
      <c r="BZ505" s="2808"/>
      <c r="CA505" s="2808"/>
      <c r="CB505" s="2808"/>
      <c r="CC505" s="2808"/>
      <c r="CD505" s="2808"/>
      <c r="CE505" s="2808"/>
      <c r="CF505" s="2808"/>
      <c r="CG505" s="2808"/>
      <c r="CH505" s="2808"/>
      <c r="CI505" s="2808"/>
      <c r="CJ505" s="2808"/>
      <c r="CK505" s="2808"/>
      <c r="CL505" s="2808"/>
      <c r="CM505" s="2808"/>
      <c r="CN505" s="2808"/>
      <c r="CO505" s="2808"/>
      <c r="CP505" s="2808"/>
      <c r="CQ505" s="2808"/>
      <c r="CR505" s="2808"/>
      <c r="CS505" s="2808"/>
      <c r="CT505" s="2808"/>
      <c r="CU505" s="2808"/>
      <c r="CV505" s="2808"/>
      <c r="CW505" s="2808"/>
      <c r="CX505" s="2808"/>
      <c r="CY505" s="2808"/>
      <c r="CZ505" s="2808"/>
      <c r="DA505" s="2808"/>
      <c r="DB505" s="2808"/>
      <c r="DC505" s="2808"/>
      <c r="DD505" s="2808"/>
      <c r="DE505" s="2808"/>
      <c r="DF505" s="2808"/>
      <c r="DG505" s="2808"/>
      <c r="DH505" s="2808"/>
      <c r="DI505" s="2808"/>
      <c r="DJ505" s="2808"/>
      <c r="DK505" s="2808"/>
      <c r="DL505" s="2586" t="s">
        <v>584</v>
      </c>
      <c r="DM505" s="2587"/>
      <c r="DN505" s="2587"/>
      <c r="DO505" s="2587"/>
      <c r="DP505" s="2587"/>
      <c r="DQ505" s="2587"/>
      <c r="DR505" s="2566">
        <f>BM586</f>
        <v>8</v>
      </c>
      <c r="DS505" s="2566"/>
      <c r="DT505" s="2566"/>
      <c r="DU505" s="2566"/>
      <c r="DV505" s="2566"/>
      <c r="DW505" s="2566"/>
      <c r="DX505" s="2567"/>
      <c r="DY505" s="627"/>
    </row>
    <row r="506" spans="9:129" ht="21" customHeight="1">
      <c r="Y506" s="482"/>
      <c r="Z506" s="483"/>
      <c r="AU506" s="2449" t="s">
        <v>545</v>
      </c>
      <c r="AV506" s="2450"/>
      <c r="AW506" s="2450"/>
      <c r="AX506" s="2450"/>
      <c r="AY506" s="2450"/>
      <c r="AZ506" s="2451"/>
      <c r="BA506" s="2578"/>
      <c r="BB506" s="2579"/>
      <c r="BC506" s="2579"/>
      <c r="BD506" s="2579"/>
      <c r="BE506" s="2579"/>
      <c r="BF506" s="2579"/>
      <c r="BG506" s="2566"/>
      <c r="BH506" s="2566"/>
      <c r="BI506" s="2566"/>
      <c r="BJ506" s="2566"/>
      <c r="BK506" s="2566"/>
      <c r="BL506" s="2566"/>
      <c r="BM506" s="2566"/>
      <c r="BN506" s="2566"/>
      <c r="BO506" s="2566"/>
      <c r="BP506" s="2566"/>
      <c r="BQ506" s="2566"/>
      <c r="BR506" s="2566"/>
      <c r="BS506" s="2566"/>
      <c r="BT506" s="2566"/>
      <c r="BU506" s="2566"/>
      <c r="BV506" s="2566"/>
      <c r="BW506" s="2566"/>
      <c r="BX506" s="2566"/>
      <c r="BY506" s="2566"/>
      <c r="BZ506" s="2566"/>
      <c r="CA506" s="2566"/>
      <c r="CB506" s="2566"/>
      <c r="CC506" s="2566"/>
      <c r="CD506" s="2566"/>
      <c r="CE506" s="2566"/>
      <c r="CF506" s="2566"/>
      <c r="CG506" s="2566"/>
      <c r="CH506" s="2566"/>
      <c r="CI506" s="2566"/>
      <c r="CJ506" s="2566"/>
      <c r="CK506" s="2566"/>
      <c r="CL506" s="2566"/>
      <c r="CM506" s="2566"/>
      <c r="CN506" s="2566"/>
      <c r="CO506" s="2566"/>
      <c r="CP506" s="2566"/>
      <c r="CQ506" s="2566"/>
      <c r="CR506" s="2566"/>
      <c r="CS506" s="2566"/>
      <c r="CT506" s="2566"/>
      <c r="CU506" s="2566"/>
      <c r="CV506" s="2566"/>
      <c r="CW506" s="2566"/>
      <c r="CX506" s="2566"/>
      <c r="CY506" s="2566"/>
      <c r="CZ506" s="2566"/>
      <c r="DA506" s="2566"/>
      <c r="DB506" s="2566"/>
      <c r="DC506" s="2566"/>
      <c r="DD506" s="2566"/>
      <c r="DE506" s="2566"/>
      <c r="DF506" s="2566"/>
      <c r="DG506" s="2566"/>
      <c r="DH506" s="2566"/>
      <c r="DI506" s="2566"/>
      <c r="DJ506" s="2566"/>
      <c r="DK506" s="2566"/>
      <c r="DL506" s="2586"/>
      <c r="DM506" s="2587"/>
      <c r="DN506" s="2587"/>
      <c r="DO506" s="2587"/>
      <c r="DP506" s="2587"/>
      <c r="DQ506" s="2587"/>
      <c r="DR506" s="2566"/>
      <c r="DS506" s="2566"/>
      <c r="DT506" s="2566"/>
      <c r="DU506" s="2566"/>
      <c r="DV506" s="2566"/>
      <c r="DW506" s="2566"/>
      <c r="DX506" s="2567"/>
      <c r="DY506" s="627"/>
    </row>
    <row r="507" spans="9:129" ht="21" customHeight="1">
      <c r="Y507" s="482"/>
      <c r="Z507" s="483"/>
      <c r="AU507" s="2449" t="s">
        <v>545</v>
      </c>
      <c r="AV507" s="2450"/>
      <c r="AW507" s="2450"/>
      <c r="AX507" s="2450"/>
      <c r="AY507" s="2450"/>
      <c r="AZ507" s="2451"/>
      <c r="BA507" s="2578"/>
      <c r="BB507" s="2579"/>
      <c r="BC507" s="2579"/>
      <c r="BD507" s="2579"/>
      <c r="BE507" s="2579"/>
      <c r="BF507" s="2579"/>
      <c r="BG507" s="2566"/>
      <c r="BH507" s="2566"/>
      <c r="BI507" s="2566"/>
      <c r="BJ507" s="2566"/>
      <c r="BK507" s="2566"/>
      <c r="BL507" s="2566"/>
      <c r="BM507" s="2566"/>
      <c r="BN507" s="2566"/>
      <c r="BO507" s="2566"/>
      <c r="BP507" s="2566"/>
      <c r="BQ507" s="2566"/>
      <c r="BR507" s="2566"/>
      <c r="BS507" s="2566"/>
      <c r="BT507" s="2566"/>
      <c r="BU507" s="2566"/>
      <c r="BV507" s="2566"/>
      <c r="BW507" s="2566"/>
      <c r="BX507" s="2566"/>
      <c r="BY507" s="2566"/>
      <c r="BZ507" s="2566"/>
      <c r="CA507" s="2566"/>
      <c r="CB507" s="2566"/>
      <c r="CC507" s="2566"/>
      <c r="CD507" s="2566"/>
      <c r="CE507" s="2566"/>
      <c r="CF507" s="2566"/>
      <c r="CG507" s="2566"/>
      <c r="CH507" s="2566"/>
      <c r="CI507" s="2566"/>
      <c r="CJ507" s="2566"/>
      <c r="CK507" s="2566"/>
      <c r="CL507" s="2566"/>
      <c r="CM507" s="2566"/>
      <c r="CN507" s="2566"/>
      <c r="CO507" s="2566"/>
      <c r="CP507" s="2566"/>
      <c r="CQ507" s="2566"/>
      <c r="CR507" s="2566"/>
      <c r="CS507" s="2566"/>
      <c r="CT507" s="2566"/>
      <c r="CU507" s="2566"/>
      <c r="CV507" s="2566"/>
      <c r="CW507" s="2566"/>
      <c r="CX507" s="2566"/>
      <c r="CY507" s="2566"/>
      <c r="CZ507" s="2566"/>
      <c r="DA507" s="2566"/>
      <c r="DB507" s="2566"/>
      <c r="DC507" s="2566"/>
      <c r="DD507" s="2566"/>
      <c r="DE507" s="2566"/>
      <c r="DF507" s="2566"/>
      <c r="DG507" s="2566"/>
      <c r="DH507" s="2566"/>
      <c r="DI507" s="2566"/>
      <c r="DJ507" s="2566"/>
      <c r="DK507" s="2566"/>
      <c r="DL507" s="2586"/>
      <c r="DM507" s="2587"/>
      <c r="DN507" s="2587"/>
      <c r="DO507" s="2587"/>
      <c r="DP507" s="2587"/>
      <c r="DQ507" s="2587"/>
      <c r="DR507" s="2566"/>
      <c r="DS507" s="2566"/>
      <c r="DT507" s="2566"/>
      <c r="DU507" s="2566"/>
      <c r="DV507" s="2566"/>
      <c r="DW507" s="2566"/>
      <c r="DX507" s="2567"/>
      <c r="DY507" s="627"/>
    </row>
    <row r="508" spans="9:129" ht="21" customHeight="1">
      <c r="Y508" s="482"/>
      <c r="Z508" s="483"/>
      <c r="AU508" s="2449" t="s">
        <v>545</v>
      </c>
      <c r="AV508" s="2450"/>
      <c r="AW508" s="2450"/>
      <c r="AX508" s="2450"/>
      <c r="AY508" s="2450"/>
      <c r="AZ508" s="2451"/>
      <c r="BA508" s="2578"/>
      <c r="BB508" s="2579"/>
      <c r="BC508" s="2579"/>
      <c r="BD508" s="2579"/>
      <c r="BE508" s="2579"/>
      <c r="BF508" s="2579"/>
      <c r="BG508" s="2566"/>
      <c r="BH508" s="2566"/>
      <c r="BI508" s="2566"/>
      <c r="BJ508" s="2566"/>
      <c r="BK508" s="2566"/>
      <c r="BL508" s="2566"/>
      <c r="BM508" s="2566"/>
      <c r="BN508" s="2566"/>
      <c r="BO508" s="2566"/>
      <c r="BP508" s="2566"/>
      <c r="BQ508" s="2566"/>
      <c r="BR508" s="2566"/>
      <c r="BS508" s="2566"/>
      <c r="BT508" s="2566"/>
      <c r="BU508" s="2566"/>
      <c r="BV508" s="2566"/>
      <c r="BW508" s="2566"/>
      <c r="BX508" s="2566"/>
      <c r="BY508" s="2566"/>
      <c r="BZ508" s="2566"/>
      <c r="CA508" s="2566"/>
      <c r="CB508" s="2566"/>
      <c r="CC508" s="2566"/>
      <c r="CD508" s="2566"/>
      <c r="CE508" s="2566"/>
      <c r="CF508" s="2566"/>
      <c r="CG508" s="2566"/>
      <c r="CH508" s="2566"/>
      <c r="CI508" s="2566"/>
      <c r="CJ508" s="2566"/>
      <c r="CK508" s="2566"/>
      <c r="CL508" s="2566"/>
      <c r="CM508" s="2566"/>
      <c r="CN508" s="2566"/>
      <c r="CO508" s="2566"/>
      <c r="CP508" s="2566"/>
      <c r="CQ508" s="2566"/>
      <c r="CR508" s="2566"/>
      <c r="CS508" s="2566"/>
      <c r="CT508" s="2566"/>
      <c r="CU508" s="2566"/>
      <c r="CV508" s="2566"/>
      <c r="CW508" s="2566"/>
      <c r="CX508" s="2566"/>
      <c r="CY508" s="2566"/>
      <c r="CZ508" s="2566"/>
      <c r="DA508" s="2566"/>
      <c r="DB508" s="2566"/>
      <c r="DC508" s="2566"/>
      <c r="DD508" s="2566"/>
      <c r="DE508" s="2566"/>
      <c r="DF508" s="2566"/>
      <c r="DG508" s="2566"/>
      <c r="DH508" s="2566"/>
      <c r="DI508" s="2566"/>
      <c r="DJ508" s="2566"/>
      <c r="DK508" s="2566"/>
      <c r="DL508" s="2586"/>
      <c r="DM508" s="2587"/>
      <c r="DN508" s="2587"/>
      <c r="DO508" s="2587"/>
      <c r="DP508" s="2587"/>
      <c r="DQ508" s="2587"/>
      <c r="DR508" s="2566"/>
      <c r="DS508" s="2566"/>
      <c r="DT508" s="2566"/>
      <c r="DU508" s="2566"/>
      <c r="DV508" s="2566"/>
      <c r="DW508" s="2566"/>
      <c r="DX508" s="2567"/>
      <c r="DY508" s="627"/>
    </row>
    <row r="509" spans="9:129" ht="21" customHeight="1">
      <c r="Y509" s="482"/>
      <c r="Z509" s="483"/>
      <c r="AU509" s="2449" t="s">
        <v>545</v>
      </c>
      <c r="AV509" s="2450"/>
      <c r="AW509" s="2450"/>
      <c r="AX509" s="2450"/>
      <c r="AY509" s="2450"/>
      <c r="AZ509" s="2451"/>
      <c r="BA509" s="2578"/>
      <c r="BB509" s="2579"/>
      <c r="BC509" s="2579"/>
      <c r="BD509" s="2579"/>
      <c r="BE509" s="2579"/>
      <c r="BF509" s="2579"/>
      <c r="BG509" s="2566"/>
      <c r="BH509" s="2566"/>
      <c r="BI509" s="2566"/>
      <c r="BJ509" s="2566"/>
      <c r="BK509" s="2566"/>
      <c r="BL509" s="2566"/>
      <c r="BM509" s="2566"/>
      <c r="BN509" s="2566"/>
      <c r="BO509" s="2566"/>
      <c r="BP509" s="2566"/>
      <c r="BQ509" s="2566"/>
      <c r="BR509" s="2566"/>
      <c r="BS509" s="2566"/>
      <c r="BT509" s="2566"/>
      <c r="BU509" s="2566"/>
      <c r="BV509" s="2566"/>
      <c r="BW509" s="2566"/>
      <c r="BX509" s="2566"/>
      <c r="BY509" s="2566"/>
      <c r="BZ509" s="2566"/>
      <c r="CA509" s="2566"/>
      <c r="CB509" s="2566"/>
      <c r="CC509" s="2566"/>
      <c r="CD509" s="2566"/>
      <c r="CE509" s="2566"/>
      <c r="CF509" s="2566"/>
      <c r="CG509" s="2566"/>
      <c r="CH509" s="2566"/>
      <c r="CI509" s="2566"/>
      <c r="CJ509" s="2566"/>
      <c r="CK509" s="2566"/>
      <c r="CL509" s="2566"/>
      <c r="CM509" s="2566"/>
      <c r="CN509" s="2566"/>
      <c r="CO509" s="2566"/>
      <c r="CP509" s="2566"/>
      <c r="CQ509" s="2566"/>
      <c r="CR509" s="2566"/>
      <c r="CS509" s="2566"/>
      <c r="CT509" s="2566"/>
      <c r="CU509" s="2566"/>
      <c r="CV509" s="2566"/>
      <c r="CW509" s="2566"/>
      <c r="CX509" s="2566"/>
      <c r="CY509" s="2566"/>
      <c r="CZ509" s="2566"/>
      <c r="DA509" s="2566"/>
      <c r="DB509" s="2566"/>
      <c r="DC509" s="2566"/>
      <c r="DD509" s="2566"/>
      <c r="DE509" s="2566"/>
      <c r="DF509" s="2566"/>
      <c r="DG509" s="2566"/>
      <c r="DH509" s="2566"/>
      <c r="DI509" s="2566"/>
      <c r="DJ509" s="2566"/>
      <c r="DK509" s="2566"/>
      <c r="DL509" s="2586"/>
      <c r="DM509" s="2587"/>
      <c r="DN509" s="2587"/>
      <c r="DO509" s="2587"/>
      <c r="DP509" s="2587"/>
      <c r="DQ509" s="2587"/>
      <c r="DR509" s="2566"/>
      <c r="DS509" s="2566"/>
      <c r="DT509" s="2566"/>
      <c r="DU509" s="2566"/>
      <c r="DV509" s="2566"/>
      <c r="DW509" s="2566"/>
      <c r="DX509" s="2567"/>
      <c r="DY509" s="627"/>
    </row>
    <row r="510" spans="9:129" ht="21" customHeight="1">
      <c r="Y510" s="482"/>
      <c r="Z510" s="483"/>
      <c r="AU510" s="2449" t="s">
        <v>545</v>
      </c>
      <c r="AV510" s="2450"/>
      <c r="AW510" s="2450"/>
      <c r="AX510" s="2450"/>
      <c r="AY510" s="2450"/>
      <c r="AZ510" s="2451"/>
      <c r="BA510" s="2578"/>
      <c r="BB510" s="2579"/>
      <c r="BC510" s="2579"/>
      <c r="BD510" s="2579"/>
      <c r="BE510" s="2579"/>
      <c r="BF510" s="2579"/>
      <c r="BG510" s="2566"/>
      <c r="BH510" s="2566"/>
      <c r="BI510" s="2566"/>
      <c r="BJ510" s="2566"/>
      <c r="BK510" s="2566"/>
      <c r="BL510" s="2566"/>
      <c r="BM510" s="2566"/>
      <c r="BN510" s="2566"/>
      <c r="BO510" s="2566"/>
      <c r="BP510" s="2566"/>
      <c r="BQ510" s="2566"/>
      <c r="BR510" s="2566"/>
      <c r="BS510" s="2566"/>
      <c r="BT510" s="2566"/>
      <c r="BU510" s="2566"/>
      <c r="BV510" s="2566"/>
      <c r="BW510" s="2566"/>
      <c r="BX510" s="2566"/>
      <c r="BY510" s="2566"/>
      <c r="BZ510" s="2566"/>
      <c r="CA510" s="2566"/>
      <c r="CB510" s="2566"/>
      <c r="CC510" s="2566"/>
      <c r="CD510" s="2566"/>
      <c r="CE510" s="2566"/>
      <c r="CF510" s="2566"/>
      <c r="CG510" s="2566"/>
      <c r="CH510" s="2566"/>
      <c r="CI510" s="2566"/>
      <c r="CJ510" s="2566"/>
      <c r="CK510" s="2566"/>
      <c r="CL510" s="2566"/>
      <c r="CM510" s="2566"/>
      <c r="CN510" s="2566"/>
      <c r="CO510" s="2566"/>
      <c r="CP510" s="2566"/>
      <c r="CQ510" s="2566"/>
      <c r="CR510" s="2566"/>
      <c r="CS510" s="2566"/>
      <c r="CT510" s="2566"/>
      <c r="CU510" s="2566"/>
      <c r="CV510" s="2566"/>
      <c r="CW510" s="2566"/>
      <c r="CX510" s="2566"/>
      <c r="CY510" s="2566"/>
      <c r="CZ510" s="2566"/>
      <c r="DA510" s="2566"/>
      <c r="DB510" s="2566"/>
      <c r="DC510" s="2566"/>
      <c r="DD510" s="2566"/>
      <c r="DE510" s="2566"/>
      <c r="DF510" s="2566"/>
      <c r="DG510" s="2566"/>
      <c r="DH510" s="2566"/>
      <c r="DI510" s="2566"/>
      <c r="DJ510" s="2566"/>
      <c r="DK510" s="2566"/>
      <c r="DL510" s="2586"/>
      <c r="DM510" s="2587"/>
      <c r="DN510" s="2587"/>
      <c r="DO510" s="2587"/>
      <c r="DP510" s="2587"/>
      <c r="DQ510" s="2587"/>
      <c r="DR510" s="2566"/>
      <c r="DS510" s="2566"/>
      <c r="DT510" s="2566"/>
      <c r="DU510" s="2566"/>
      <c r="DV510" s="2566"/>
      <c r="DW510" s="2566"/>
      <c r="DX510" s="2567"/>
      <c r="DY510" s="627"/>
    </row>
    <row r="511" spans="9:129" ht="21" customHeight="1">
      <c r="Y511" s="482"/>
      <c r="Z511" s="483"/>
      <c r="AU511" s="2449" t="s">
        <v>545</v>
      </c>
      <c r="AV511" s="2450"/>
      <c r="AW511" s="2450"/>
      <c r="AX511" s="2450"/>
      <c r="AY511" s="2450"/>
      <c r="AZ511" s="2451"/>
      <c r="BA511" s="2578"/>
      <c r="BB511" s="2579"/>
      <c r="BC511" s="2579"/>
      <c r="BD511" s="2579"/>
      <c r="BE511" s="2579"/>
      <c r="BF511" s="2579"/>
      <c r="BG511" s="2566"/>
      <c r="BH511" s="2566"/>
      <c r="BI511" s="2566"/>
      <c r="BJ511" s="2566"/>
      <c r="BK511" s="2566"/>
      <c r="BL511" s="2566"/>
      <c r="BM511" s="2566"/>
      <c r="BN511" s="2566"/>
      <c r="BO511" s="2566"/>
      <c r="BP511" s="2566"/>
      <c r="BQ511" s="2566"/>
      <c r="BR511" s="2566"/>
      <c r="BS511" s="2566"/>
      <c r="BT511" s="2566"/>
      <c r="BU511" s="2566"/>
      <c r="BV511" s="2566"/>
      <c r="BW511" s="2566"/>
      <c r="BX511" s="2566"/>
      <c r="BY511" s="2566"/>
      <c r="BZ511" s="2566"/>
      <c r="CA511" s="2566"/>
      <c r="CB511" s="2566"/>
      <c r="CC511" s="2566"/>
      <c r="CD511" s="2566"/>
      <c r="CE511" s="2566"/>
      <c r="CF511" s="2566"/>
      <c r="CG511" s="2566"/>
      <c r="CH511" s="2566"/>
      <c r="CI511" s="2566"/>
      <c r="CJ511" s="2566"/>
      <c r="CK511" s="2566"/>
      <c r="CL511" s="2566"/>
      <c r="CM511" s="2566"/>
      <c r="CN511" s="2566"/>
      <c r="CO511" s="2566"/>
      <c r="CP511" s="2566"/>
      <c r="CQ511" s="2566"/>
      <c r="CR511" s="2566"/>
      <c r="CS511" s="2566"/>
      <c r="CT511" s="2566"/>
      <c r="CU511" s="2566"/>
      <c r="CV511" s="2566"/>
      <c r="CW511" s="2566"/>
      <c r="CX511" s="2566"/>
      <c r="CY511" s="2566"/>
      <c r="CZ511" s="2566"/>
      <c r="DA511" s="2566"/>
      <c r="DB511" s="2566"/>
      <c r="DC511" s="2566"/>
      <c r="DD511" s="2566"/>
      <c r="DE511" s="2566"/>
      <c r="DF511" s="2566"/>
      <c r="DG511" s="2566"/>
      <c r="DH511" s="2566"/>
      <c r="DI511" s="2566"/>
      <c r="DJ511" s="2566"/>
      <c r="DK511" s="2566"/>
      <c r="DL511" s="2586"/>
      <c r="DM511" s="2587"/>
      <c r="DN511" s="2587"/>
      <c r="DO511" s="2587"/>
      <c r="DP511" s="2587"/>
      <c r="DQ511" s="2587"/>
      <c r="DR511" s="2566"/>
      <c r="DS511" s="2566"/>
      <c r="DT511" s="2566"/>
      <c r="DU511" s="2566"/>
      <c r="DV511" s="2566"/>
      <c r="DW511" s="2566"/>
      <c r="DX511" s="2567"/>
      <c r="DY511" s="627"/>
    </row>
    <row r="512" spans="9:129" ht="21" customHeight="1">
      <c r="Y512" s="482"/>
      <c r="Z512" s="483"/>
      <c r="AU512" s="2449" t="s">
        <v>545</v>
      </c>
      <c r="AV512" s="2450"/>
      <c r="AW512" s="2450"/>
      <c r="AX512" s="2450"/>
      <c r="AY512" s="2450"/>
      <c r="AZ512" s="2451"/>
      <c r="BA512" s="2578"/>
      <c r="BB512" s="2579"/>
      <c r="BC512" s="2579"/>
      <c r="BD512" s="2579"/>
      <c r="BE512" s="2579"/>
      <c r="BF512" s="2579"/>
      <c r="BG512" s="2566"/>
      <c r="BH512" s="2566"/>
      <c r="BI512" s="2566"/>
      <c r="BJ512" s="2566"/>
      <c r="BK512" s="2566"/>
      <c r="BL512" s="2566"/>
      <c r="BM512" s="2566"/>
      <c r="BN512" s="2566"/>
      <c r="BO512" s="2566"/>
      <c r="BP512" s="2566"/>
      <c r="BQ512" s="2566"/>
      <c r="BR512" s="2566"/>
      <c r="BS512" s="2566"/>
      <c r="BT512" s="2566"/>
      <c r="BU512" s="2566"/>
      <c r="BV512" s="2566"/>
      <c r="BW512" s="2566"/>
      <c r="BX512" s="2566"/>
      <c r="BY512" s="2566"/>
      <c r="BZ512" s="2566"/>
      <c r="CA512" s="2566"/>
      <c r="CB512" s="2566"/>
      <c r="CC512" s="2566"/>
      <c r="CD512" s="2566"/>
      <c r="CE512" s="2566"/>
      <c r="CF512" s="2566"/>
      <c r="CG512" s="2566"/>
      <c r="CH512" s="2566"/>
      <c r="CI512" s="2566"/>
      <c r="CJ512" s="2566"/>
      <c r="CK512" s="2566"/>
      <c r="CL512" s="2566"/>
      <c r="CM512" s="2566"/>
      <c r="CN512" s="2566"/>
      <c r="CO512" s="2566"/>
      <c r="CP512" s="2566"/>
      <c r="CQ512" s="2566"/>
      <c r="CR512" s="2566"/>
      <c r="CS512" s="2566"/>
      <c r="CT512" s="2566"/>
      <c r="CU512" s="2566"/>
      <c r="CV512" s="2566"/>
      <c r="CW512" s="2566"/>
      <c r="CX512" s="2566"/>
      <c r="CY512" s="2566"/>
      <c r="CZ512" s="2566"/>
      <c r="DA512" s="2566"/>
      <c r="DB512" s="2566"/>
      <c r="DC512" s="2566"/>
      <c r="DD512" s="2566"/>
      <c r="DE512" s="2566"/>
      <c r="DF512" s="2566"/>
      <c r="DG512" s="2566"/>
      <c r="DH512" s="2566"/>
      <c r="DI512" s="2566"/>
      <c r="DJ512" s="2566"/>
      <c r="DK512" s="2566"/>
      <c r="DL512" s="2586"/>
      <c r="DM512" s="2587"/>
      <c r="DN512" s="2587"/>
      <c r="DO512" s="2587"/>
      <c r="DP512" s="2587"/>
      <c r="DQ512" s="2587"/>
      <c r="DR512" s="2566"/>
      <c r="DS512" s="2566"/>
      <c r="DT512" s="2566"/>
      <c r="DU512" s="2566"/>
      <c r="DV512" s="2566"/>
      <c r="DW512" s="2566"/>
      <c r="DX512" s="2567"/>
      <c r="DY512" s="627"/>
    </row>
    <row r="513" spans="9:129" ht="21" customHeight="1">
      <c r="Y513" s="482"/>
      <c r="Z513" s="483"/>
      <c r="AU513" s="2449" t="s">
        <v>545</v>
      </c>
      <c r="AV513" s="2450"/>
      <c r="AW513" s="2450"/>
      <c r="AX513" s="2450"/>
      <c r="AY513" s="2450"/>
      <c r="AZ513" s="2451"/>
      <c r="BA513" s="2578"/>
      <c r="BB513" s="2579"/>
      <c r="BC513" s="2579"/>
      <c r="BD513" s="2579"/>
      <c r="BE513" s="2579"/>
      <c r="BF513" s="2579"/>
      <c r="BG513" s="2566"/>
      <c r="BH513" s="2566"/>
      <c r="BI513" s="2566"/>
      <c r="BJ513" s="2566"/>
      <c r="BK513" s="2566"/>
      <c r="BL513" s="2566"/>
      <c r="BM513" s="2566"/>
      <c r="BN513" s="2566"/>
      <c r="BO513" s="2566"/>
      <c r="BP513" s="2566"/>
      <c r="BQ513" s="2566"/>
      <c r="BR513" s="2566"/>
      <c r="BS513" s="2566"/>
      <c r="BT513" s="2566"/>
      <c r="BU513" s="2566"/>
      <c r="BV513" s="2566"/>
      <c r="BW513" s="2566"/>
      <c r="BX513" s="2566"/>
      <c r="BY513" s="2566"/>
      <c r="BZ513" s="2566"/>
      <c r="CA513" s="2566"/>
      <c r="CB513" s="2566"/>
      <c r="CC513" s="2566"/>
      <c r="CD513" s="2566"/>
      <c r="CE513" s="2566"/>
      <c r="CF513" s="2566"/>
      <c r="CG513" s="2566"/>
      <c r="CH513" s="2566"/>
      <c r="CI513" s="2566"/>
      <c r="CJ513" s="2566"/>
      <c r="CK513" s="2566"/>
      <c r="CL513" s="2566"/>
      <c r="CM513" s="2566"/>
      <c r="CN513" s="2566"/>
      <c r="CO513" s="2566"/>
      <c r="CP513" s="2566"/>
      <c r="CQ513" s="2566"/>
      <c r="CR513" s="2566"/>
      <c r="CS513" s="2566"/>
      <c r="CT513" s="2566"/>
      <c r="CU513" s="2566"/>
      <c r="CV513" s="2566"/>
      <c r="CW513" s="2566"/>
      <c r="CX513" s="2566"/>
      <c r="CY513" s="2566"/>
      <c r="CZ513" s="2566"/>
      <c r="DA513" s="2566"/>
      <c r="DB513" s="2566"/>
      <c r="DC513" s="2566"/>
      <c r="DD513" s="2566"/>
      <c r="DE513" s="2566"/>
      <c r="DF513" s="2566"/>
      <c r="DG513" s="2566"/>
      <c r="DH513" s="2566"/>
      <c r="DI513" s="2566"/>
      <c r="DJ513" s="2566"/>
      <c r="DK513" s="2566"/>
      <c r="DL513" s="2586"/>
      <c r="DM513" s="2587"/>
      <c r="DN513" s="2587"/>
      <c r="DO513" s="2587"/>
      <c r="DP513" s="2587"/>
      <c r="DQ513" s="2587"/>
      <c r="DR513" s="2566"/>
      <c r="DS513" s="2566"/>
      <c r="DT513" s="2566"/>
      <c r="DU513" s="2566"/>
      <c r="DV513" s="2566"/>
      <c r="DW513" s="2566"/>
      <c r="DX513" s="2567"/>
      <c r="DY513" s="627"/>
    </row>
    <row r="514" spans="9:129" ht="21" customHeight="1">
      <c r="Y514" s="482"/>
      <c r="Z514" s="483"/>
      <c r="AU514" s="2449" t="s">
        <v>545</v>
      </c>
      <c r="AV514" s="2450"/>
      <c r="AW514" s="2450"/>
      <c r="AX514" s="2450"/>
      <c r="AY514" s="2450"/>
      <c r="AZ514" s="2451"/>
      <c r="BA514" s="2578"/>
      <c r="BB514" s="2579"/>
      <c r="BC514" s="2579"/>
      <c r="BD514" s="2579"/>
      <c r="BE514" s="2579"/>
      <c r="BF514" s="2579"/>
      <c r="BG514" s="2566"/>
      <c r="BH514" s="2566"/>
      <c r="BI514" s="2566"/>
      <c r="BJ514" s="2566"/>
      <c r="BK514" s="2566"/>
      <c r="BL514" s="2566"/>
      <c r="BM514" s="2566"/>
      <c r="BN514" s="2566"/>
      <c r="BO514" s="2566"/>
      <c r="BP514" s="2566"/>
      <c r="BQ514" s="2566"/>
      <c r="BR514" s="2566"/>
      <c r="BS514" s="2566"/>
      <c r="BT514" s="2566"/>
      <c r="BU514" s="2566"/>
      <c r="BV514" s="2566"/>
      <c r="BW514" s="2566"/>
      <c r="BX514" s="2566"/>
      <c r="BY514" s="2566"/>
      <c r="BZ514" s="2566"/>
      <c r="CA514" s="2566"/>
      <c r="CB514" s="2566"/>
      <c r="CC514" s="2566"/>
      <c r="CD514" s="2566"/>
      <c r="CE514" s="2566"/>
      <c r="CF514" s="2566"/>
      <c r="CG514" s="2566"/>
      <c r="CH514" s="2566"/>
      <c r="CI514" s="2566"/>
      <c r="CJ514" s="2566"/>
      <c r="CK514" s="2566"/>
      <c r="CL514" s="2566"/>
      <c r="CM514" s="2566"/>
      <c r="CN514" s="2566"/>
      <c r="CO514" s="2566"/>
      <c r="CP514" s="2566"/>
      <c r="CQ514" s="2566"/>
      <c r="CR514" s="2566"/>
      <c r="CS514" s="2566"/>
      <c r="CT514" s="2566"/>
      <c r="CU514" s="2566"/>
      <c r="CV514" s="2566"/>
      <c r="CW514" s="2566"/>
      <c r="CX514" s="2566"/>
      <c r="CY514" s="2566"/>
      <c r="CZ514" s="2566"/>
      <c r="DA514" s="2566"/>
      <c r="DB514" s="2566"/>
      <c r="DC514" s="2566"/>
      <c r="DD514" s="2566"/>
      <c r="DE514" s="2566"/>
      <c r="DF514" s="2566"/>
      <c r="DG514" s="2566"/>
      <c r="DH514" s="2566"/>
      <c r="DI514" s="2566"/>
      <c r="DJ514" s="2566"/>
      <c r="DK514" s="2566"/>
      <c r="DL514" s="2586"/>
      <c r="DM514" s="2587"/>
      <c r="DN514" s="2587"/>
      <c r="DO514" s="2587"/>
      <c r="DP514" s="2587"/>
      <c r="DQ514" s="2587"/>
      <c r="DR514" s="2566"/>
      <c r="DS514" s="2566"/>
      <c r="DT514" s="2566"/>
      <c r="DU514" s="2566"/>
      <c r="DV514" s="2566"/>
      <c r="DW514" s="2566"/>
      <c r="DX514" s="2567"/>
      <c r="DY514" s="627"/>
    </row>
    <row r="515" spans="9:129" ht="21" customHeight="1">
      <c r="Y515" s="482"/>
      <c r="Z515" s="483"/>
      <c r="AU515" s="2449" t="s">
        <v>545</v>
      </c>
      <c r="AV515" s="2450"/>
      <c r="AW515" s="2450"/>
      <c r="AX515" s="2450"/>
      <c r="AY515" s="2450"/>
      <c r="AZ515" s="2451"/>
      <c r="BA515" s="2578"/>
      <c r="BB515" s="2579"/>
      <c r="BC515" s="2579"/>
      <c r="BD515" s="2579"/>
      <c r="BE515" s="2579"/>
      <c r="BF515" s="2579"/>
      <c r="BG515" s="2566"/>
      <c r="BH515" s="2566"/>
      <c r="BI515" s="2566"/>
      <c r="BJ515" s="2566"/>
      <c r="BK515" s="2566"/>
      <c r="BL515" s="2566"/>
      <c r="BM515" s="2566"/>
      <c r="BN515" s="2566"/>
      <c r="BO515" s="2566"/>
      <c r="BP515" s="2566"/>
      <c r="BQ515" s="2566"/>
      <c r="BR515" s="2566"/>
      <c r="BS515" s="2566"/>
      <c r="BT515" s="2566"/>
      <c r="BU515" s="2566"/>
      <c r="BV515" s="2566"/>
      <c r="BW515" s="2566"/>
      <c r="BX515" s="2566"/>
      <c r="BY515" s="2566"/>
      <c r="BZ515" s="2566"/>
      <c r="CA515" s="2566"/>
      <c r="CB515" s="2566"/>
      <c r="CC515" s="2566"/>
      <c r="CD515" s="2566"/>
      <c r="CE515" s="2566"/>
      <c r="CF515" s="2566"/>
      <c r="CG515" s="2566"/>
      <c r="CH515" s="2566"/>
      <c r="CI515" s="2566"/>
      <c r="CJ515" s="2566"/>
      <c r="CK515" s="2566"/>
      <c r="CL515" s="2566"/>
      <c r="CM515" s="2566"/>
      <c r="CN515" s="2566"/>
      <c r="CO515" s="2566"/>
      <c r="CP515" s="2566"/>
      <c r="CQ515" s="2566"/>
      <c r="CR515" s="2566"/>
      <c r="CS515" s="2566"/>
      <c r="CT515" s="2566"/>
      <c r="CU515" s="2566"/>
      <c r="CV515" s="2566"/>
      <c r="CW515" s="2566"/>
      <c r="CX515" s="2566"/>
      <c r="CY515" s="2566"/>
      <c r="CZ515" s="2566"/>
      <c r="DA515" s="2566"/>
      <c r="DB515" s="2566"/>
      <c r="DC515" s="2566"/>
      <c r="DD515" s="2566"/>
      <c r="DE515" s="2566"/>
      <c r="DF515" s="2566"/>
      <c r="DG515" s="2566"/>
      <c r="DH515" s="2566"/>
      <c r="DI515" s="2566"/>
      <c r="DJ515" s="2566"/>
      <c r="DK515" s="2566"/>
      <c r="DL515" s="2586"/>
      <c r="DM515" s="2587"/>
      <c r="DN515" s="2587"/>
      <c r="DO515" s="2587"/>
      <c r="DP515" s="2587"/>
      <c r="DQ515" s="2587"/>
      <c r="DR515" s="2566"/>
      <c r="DS515" s="2566"/>
      <c r="DT515" s="2566"/>
      <c r="DU515" s="2566"/>
      <c r="DV515" s="2566"/>
      <c r="DW515" s="2566"/>
      <c r="DX515" s="2567"/>
      <c r="DY515" s="627"/>
    </row>
    <row r="516" spans="9:129" ht="21" customHeight="1">
      <c r="Y516" s="482"/>
      <c r="Z516" s="483"/>
      <c r="AU516" s="2449" t="s">
        <v>545</v>
      </c>
      <c r="AV516" s="2450"/>
      <c r="AW516" s="2450"/>
      <c r="AX516" s="2450"/>
      <c r="AY516" s="2450"/>
      <c r="AZ516" s="2451"/>
      <c r="BA516" s="2578"/>
      <c r="BB516" s="2579"/>
      <c r="BC516" s="2579"/>
      <c r="BD516" s="2579"/>
      <c r="BE516" s="2579"/>
      <c r="BF516" s="2579"/>
      <c r="BG516" s="2566"/>
      <c r="BH516" s="2566"/>
      <c r="BI516" s="2566"/>
      <c r="BJ516" s="2566"/>
      <c r="BK516" s="2566"/>
      <c r="BL516" s="2566"/>
      <c r="BM516" s="2566"/>
      <c r="BN516" s="2566"/>
      <c r="BO516" s="2566"/>
      <c r="BP516" s="2566"/>
      <c r="BQ516" s="2566"/>
      <c r="BR516" s="2566"/>
      <c r="BS516" s="2566"/>
      <c r="BT516" s="2566"/>
      <c r="BU516" s="2566"/>
      <c r="BV516" s="2566"/>
      <c r="BW516" s="2566"/>
      <c r="BX516" s="2566"/>
      <c r="BY516" s="2566"/>
      <c r="BZ516" s="2566"/>
      <c r="CA516" s="2566"/>
      <c r="CB516" s="2566"/>
      <c r="CC516" s="2566"/>
      <c r="CD516" s="2566"/>
      <c r="CE516" s="2566"/>
      <c r="CF516" s="2566"/>
      <c r="CG516" s="2566"/>
      <c r="CH516" s="2566"/>
      <c r="CI516" s="2566"/>
      <c r="CJ516" s="2566"/>
      <c r="CK516" s="2566"/>
      <c r="CL516" s="2566"/>
      <c r="CM516" s="2566"/>
      <c r="CN516" s="2566"/>
      <c r="CO516" s="2566"/>
      <c r="CP516" s="2566"/>
      <c r="CQ516" s="2566"/>
      <c r="CR516" s="2566"/>
      <c r="CS516" s="2566"/>
      <c r="CT516" s="2566"/>
      <c r="CU516" s="2566"/>
      <c r="CV516" s="2566"/>
      <c r="CW516" s="2566"/>
      <c r="CX516" s="2566"/>
      <c r="CY516" s="2566"/>
      <c r="CZ516" s="2566"/>
      <c r="DA516" s="2566"/>
      <c r="DB516" s="2566"/>
      <c r="DC516" s="2566"/>
      <c r="DD516" s="2566"/>
      <c r="DE516" s="2566"/>
      <c r="DF516" s="2566"/>
      <c r="DG516" s="2566"/>
      <c r="DH516" s="2566"/>
      <c r="DI516" s="2566"/>
      <c r="DJ516" s="2566"/>
      <c r="DK516" s="2566"/>
      <c r="DL516" s="2586"/>
      <c r="DM516" s="2587"/>
      <c r="DN516" s="2587"/>
      <c r="DO516" s="2587"/>
      <c r="DP516" s="2587"/>
      <c r="DQ516" s="2587"/>
      <c r="DR516" s="2566"/>
      <c r="DS516" s="2566"/>
      <c r="DT516" s="2566"/>
      <c r="DU516" s="2566"/>
      <c r="DV516" s="2566"/>
      <c r="DW516" s="2566"/>
      <c r="DX516" s="2567"/>
      <c r="DY516" s="627"/>
    </row>
    <row r="517" spans="9:129" ht="21" customHeight="1">
      <c r="Y517" s="482"/>
      <c r="Z517" s="483"/>
      <c r="AU517" s="2449" t="s">
        <v>545</v>
      </c>
      <c r="AV517" s="2450"/>
      <c r="AW517" s="2450"/>
      <c r="AX517" s="2450"/>
      <c r="AY517" s="2450"/>
      <c r="AZ517" s="2451"/>
      <c r="BA517" s="2578"/>
      <c r="BB517" s="2579"/>
      <c r="BC517" s="2579"/>
      <c r="BD517" s="2579"/>
      <c r="BE517" s="2579"/>
      <c r="BF517" s="2579"/>
      <c r="BG517" s="2566"/>
      <c r="BH517" s="2566"/>
      <c r="BI517" s="2566"/>
      <c r="BJ517" s="2566"/>
      <c r="BK517" s="2566"/>
      <c r="BL517" s="2566"/>
      <c r="BM517" s="2566"/>
      <c r="BN517" s="2566"/>
      <c r="BO517" s="2566"/>
      <c r="BP517" s="2566"/>
      <c r="BQ517" s="2566"/>
      <c r="BR517" s="2566"/>
      <c r="BS517" s="2566"/>
      <c r="BT517" s="2566"/>
      <c r="BU517" s="2566"/>
      <c r="BV517" s="2566"/>
      <c r="BW517" s="2566"/>
      <c r="BX517" s="2566"/>
      <c r="BY517" s="2566"/>
      <c r="BZ517" s="2566"/>
      <c r="CA517" s="2566"/>
      <c r="CB517" s="2566"/>
      <c r="CC517" s="2566"/>
      <c r="CD517" s="2566"/>
      <c r="CE517" s="2566"/>
      <c r="CF517" s="2566"/>
      <c r="CG517" s="2566"/>
      <c r="CH517" s="2566"/>
      <c r="CI517" s="2566"/>
      <c r="CJ517" s="2566"/>
      <c r="CK517" s="2566"/>
      <c r="CL517" s="2566"/>
      <c r="CM517" s="2566"/>
      <c r="CN517" s="2566"/>
      <c r="CO517" s="2566"/>
      <c r="CP517" s="2566"/>
      <c r="CQ517" s="2566"/>
      <c r="CR517" s="2566"/>
      <c r="CS517" s="2566"/>
      <c r="CT517" s="2566"/>
      <c r="CU517" s="2566"/>
      <c r="CV517" s="2566"/>
      <c r="CW517" s="2566"/>
      <c r="CX517" s="2566"/>
      <c r="CY517" s="2566"/>
      <c r="CZ517" s="2566"/>
      <c r="DA517" s="2566"/>
      <c r="DB517" s="2566"/>
      <c r="DC517" s="2566"/>
      <c r="DD517" s="2566"/>
      <c r="DE517" s="2566"/>
      <c r="DF517" s="2566"/>
      <c r="DG517" s="2566"/>
      <c r="DH517" s="2566"/>
      <c r="DI517" s="2566"/>
      <c r="DJ517" s="2566"/>
      <c r="DK517" s="2566"/>
      <c r="DL517" s="2586"/>
      <c r="DM517" s="2587"/>
      <c r="DN517" s="2587"/>
      <c r="DO517" s="2587"/>
      <c r="DP517" s="2587"/>
      <c r="DQ517" s="2587"/>
      <c r="DR517" s="2566"/>
      <c r="DS517" s="2566"/>
      <c r="DT517" s="2566"/>
      <c r="DU517" s="2566"/>
      <c r="DV517" s="2566"/>
      <c r="DW517" s="2566"/>
      <c r="DX517" s="2567"/>
      <c r="DY517" s="627"/>
    </row>
    <row r="518" spans="9:129" ht="21" customHeight="1">
      <c r="Y518" s="482"/>
      <c r="Z518" s="483"/>
      <c r="AU518" s="2449" t="s">
        <v>545</v>
      </c>
      <c r="AV518" s="2450"/>
      <c r="AW518" s="2450"/>
      <c r="AX518" s="2450"/>
      <c r="AY518" s="2450"/>
      <c r="AZ518" s="2451"/>
      <c r="BA518" s="2578"/>
      <c r="BB518" s="2579"/>
      <c r="BC518" s="2579"/>
      <c r="BD518" s="2579"/>
      <c r="BE518" s="2579"/>
      <c r="BF518" s="2579"/>
      <c r="BG518" s="2566"/>
      <c r="BH518" s="2566"/>
      <c r="BI518" s="2566"/>
      <c r="BJ518" s="2566"/>
      <c r="BK518" s="2566"/>
      <c r="BL518" s="2566"/>
      <c r="BM518" s="2566"/>
      <c r="BN518" s="2566"/>
      <c r="BO518" s="2566"/>
      <c r="BP518" s="2566"/>
      <c r="BQ518" s="2566"/>
      <c r="BR518" s="2566"/>
      <c r="BS518" s="2566"/>
      <c r="BT518" s="2566"/>
      <c r="BU518" s="2566"/>
      <c r="BV518" s="2566"/>
      <c r="BW518" s="2566"/>
      <c r="BX518" s="2566"/>
      <c r="BY518" s="2566"/>
      <c r="BZ518" s="2566"/>
      <c r="CA518" s="2566"/>
      <c r="CB518" s="2566"/>
      <c r="CC518" s="2566"/>
      <c r="CD518" s="2566"/>
      <c r="CE518" s="2566"/>
      <c r="CF518" s="2566"/>
      <c r="CG518" s="2566"/>
      <c r="CH518" s="2566"/>
      <c r="CI518" s="2566"/>
      <c r="CJ518" s="2566"/>
      <c r="CK518" s="2566"/>
      <c r="CL518" s="2566"/>
      <c r="CM518" s="2566"/>
      <c r="CN518" s="2566"/>
      <c r="CO518" s="2566"/>
      <c r="CP518" s="2566"/>
      <c r="CQ518" s="2566"/>
      <c r="CR518" s="2566"/>
      <c r="CS518" s="2566"/>
      <c r="CT518" s="2566"/>
      <c r="CU518" s="2566"/>
      <c r="CV518" s="2566"/>
      <c r="CW518" s="2566"/>
      <c r="CX518" s="2566"/>
      <c r="CY518" s="2566"/>
      <c r="CZ518" s="2566"/>
      <c r="DA518" s="2566"/>
      <c r="DB518" s="2566"/>
      <c r="DC518" s="2566"/>
      <c r="DD518" s="2566"/>
      <c r="DE518" s="2566"/>
      <c r="DF518" s="2566"/>
      <c r="DG518" s="2566"/>
      <c r="DH518" s="2566"/>
      <c r="DI518" s="2566"/>
      <c r="DJ518" s="2566"/>
      <c r="DK518" s="2566"/>
      <c r="DL518" s="2586"/>
      <c r="DM518" s="2587"/>
      <c r="DN518" s="2587"/>
      <c r="DO518" s="2587"/>
      <c r="DP518" s="2587"/>
      <c r="DQ518" s="2587"/>
      <c r="DR518" s="2566"/>
      <c r="DS518" s="2566"/>
      <c r="DT518" s="2566"/>
      <c r="DU518" s="2566"/>
      <c r="DV518" s="2566"/>
      <c r="DW518" s="2566"/>
      <c r="DX518" s="2567"/>
      <c r="DY518" s="627"/>
    </row>
    <row r="519" spans="9:129" ht="21" customHeight="1">
      <c r="Y519" s="482"/>
      <c r="Z519" s="483"/>
      <c r="AU519" s="2449" t="s">
        <v>545</v>
      </c>
      <c r="AV519" s="2450"/>
      <c r="AW519" s="2450"/>
      <c r="AX519" s="2450"/>
      <c r="AY519" s="2450"/>
      <c r="AZ519" s="2451"/>
      <c r="BA519" s="2578"/>
      <c r="BB519" s="2579"/>
      <c r="BC519" s="2579"/>
      <c r="BD519" s="2579"/>
      <c r="BE519" s="2579"/>
      <c r="BF519" s="2579"/>
      <c r="BG519" s="2566"/>
      <c r="BH519" s="2566"/>
      <c r="BI519" s="2566"/>
      <c r="BJ519" s="2566"/>
      <c r="BK519" s="2566"/>
      <c r="BL519" s="2566"/>
      <c r="BM519" s="2566"/>
      <c r="BN519" s="2566"/>
      <c r="BO519" s="2566"/>
      <c r="BP519" s="2566"/>
      <c r="BQ519" s="2566"/>
      <c r="BR519" s="2566"/>
      <c r="BS519" s="2566"/>
      <c r="BT519" s="2566"/>
      <c r="BU519" s="2566"/>
      <c r="BV519" s="2566"/>
      <c r="BW519" s="2566"/>
      <c r="BX519" s="2566"/>
      <c r="BY519" s="2566"/>
      <c r="BZ519" s="2566"/>
      <c r="CA519" s="2566"/>
      <c r="CB519" s="2566"/>
      <c r="CC519" s="2566"/>
      <c r="CD519" s="2566"/>
      <c r="CE519" s="2566"/>
      <c r="CF519" s="2566"/>
      <c r="CG519" s="2566"/>
      <c r="CH519" s="2566"/>
      <c r="CI519" s="2566"/>
      <c r="CJ519" s="2566"/>
      <c r="CK519" s="2566"/>
      <c r="CL519" s="2566"/>
      <c r="CM519" s="2566"/>
      <c r="CN519" s="2566"/>
      <c r="CO519" s="2566"/>
      <c r="CP519" s="2566"/>
      <c r="CQ519" s="2566"/>
      <c r="CR519" s="2566"/>
      <c r="CS519" s="2566"/>
      <c r="CT519" s="2566"/>
      <c r="CU519" s="2566"/>
      <c r="CV519" s="2566"/>
      <c r="CW519" s="2566"/>
      <c r="CX519" s="2566"/>
      <c r="CY519" s="2566"/>
      <c r="CZ519" s="2566"/>
      <c r="DA519" s="2566"/>
      <c r="DB519" s="2566"/>
      <c r="DC519" s="2566"/>
      <c r="DD519" s="2566"/>
      <c r="DE519" s="2566"/>
      <c r="DF519" s="2566"/>
      <c r="DG519" s="2566"/>
      <c r="DH519" s="2566"/>
      <c r="DI519" s="2566"/>
      <c r="DJ519" s="2566"/>
      <c r="DK519" s="2566"/>
      <c r="DL519" s="2586"/>
      <c r="DM519" s="2587"/>
      <c r="DN519" s="2587"/>
      <c r="DO519" s="2587"/>
      <c r="DP519" s="2587"/>
      <c r="DQ519" s="2587"/>
      <c r="DR519" s="2566"/>
      <c r="DS519" s="2566"/>
      <c r="DT519" s="2566"/>
      <c r="DU519" s="2566"/>
      <c r="DV519" s="2566"/>
      <c r="DW519" s="2566"/>
      <c r="DX519" s="2567"/>
      <c r="DY519" s="627"/>
    </row>
    <row r="520" spans="9:129" ht="21" customHeight="1">
      <c r="Y520" s="482"/>
      <c r="Z520" s="483"/>
      <c r="AU520" s="2449" t="s">
        <v>545</v>
      </c>
      <c r="AV520" s="2450"/>
      <c r="AW520" s="2450"/>
      <c r="AX520" s="2450"/>
      <c r="AY520" s="2450"/>
      <c r="AZ520" s="2451"/>
      <c r="BA520" s="2578"/>
      <c r="BB520" s="2579"/>
      <c r="BC520" s="2579"/>
      <c r="BD520" s="2579"/>
      <c r="BE520" s="2579"/>
      <c r="BF520" s="2579"/>
      <c r="BG520" s="2566"/>
      <c r="BH520" s="2566"/>
      <c r="BI520" s="2566"/>
      <c r="BJ520" s="2566"/>
      <c r="BK520" s="2566"/>
      <c r="BL520" s="2566"/>
      <c r="BM520" s="2566"/>
      <c r="BN520" s="2566"/>
      <c r="BO520" s="2566"/>
      <c r="BP520" s="2566"/>
      <c r="BQ520" s="2566"/>
      <c r="BR520" s="2566"/>
      <c r="BS520" s="2566"/>
      <c r="BT520" s="2566"/>
      <c r="BU520" s="2566"/>
      <c r="BV520" s="2566"/>
      <c r="BW520" s="2566"/>
      <c r="BX520" s="2566"/>
      <c r="BY520" s="2566"/>
      <c r="BZ520" s="2566"/>
      <c r="CA520" s="2566"/>
      <c r="CB520" s="2566"/>
      <c r="CC520" s="2566"/>
      <c r="CD520" s="2566"/>
      <c r="CE520" s="2566"/>
      <c r="CF520" s="2566"/>
      <c r="CG520" s="2566"/>
      <c r="CH520" s="2566"/>
      <c r="CI520" s="2566"/>
      <c r="CJ520" s="2566"/>
      <c r="CK520" s="2566"/>
      <c r="CL520" s="2566"/>
      <c r="CM520" s="2566"/>
      <c r="CN520" s="2566"/>
      <c r="CO520" s="2566"/>
      <c r="CP520" s="2566"/>
      <c r="CQ520" s="2566"/>
      <c r="CR520" s="2566"/>
      <c r="CS520" s="2566"/>
      <c r="CT520" s="2566"/>
      <c r="CU520" s="2566"/>
      <c r="CV520" s="2566"/>
      <c r="CW520" s="2566"/>
      <c r="CX520" s="2566"/>
      <c r="CY520" s="2566"/>
      <c r="CZ520" s="2566"/>
      <c r="DA520" s="2566"/>
      <c r="DB520" s="2566"/>
      <c r="DC520" s="2566"/>
      <c r="DD520" s="2566"/>
      <c r="DE520" s="2566"/>
      <c r="DF520" s="2566"/>
      <c r="DG520" s="2566"/>
      <c r="DH520" s="2566"/>
      <c r="DI520" s="2566"/>
      <c r="DJ520" s="2566"/>
      <c r="DK520" s="2566"/>
      <c r="DL520" s="2586"/>
      <c r="DM520" s="2587"/>
      <c r="DN520" s="2587"/>
      <c r="DO520" s="2587"/>
      <c r="DP520" s="2587"/>
      <c r="DQ520" s="2587"/>
      <c r="DR520" s="2566"/>
      <c r="DS520" s="2566"/>
      <c r="DT520" s="2566"/>
      <c r="DU520" s="2566"/>
      <c r="DV520" s="2566"/>
      <c r="DW520" s="2566"/>
      <c r="DX520" s="2567"/>
      <c r="DY520" s="627"/>
    </row>
    <row r="521" spans="9:129" ht="21" customHeight="1">
      <c r="Y521" s="482"/>
      <c r="Z521" s="483"/>
      <c r="AU521" s="2452" t="s">
        <v>545</v>
      </c>
      <c r="AV521" s="2453"/>
      <c r="AW521" s="2453"/>
      <c r="AX521" s="2453"/>
      <c r="AY521" s="2453"/>
      <c r="AZ521" s="2454"/>
      <c r="BA521" s="2581"/>
      <c r="BB521" s="2582"/>
      <c r="BC521" s="2582"/>
      <c r="BD521" s="2582"/>
      <c r="BE521" s="2582"/>
      <c r="BF521" s="2582"/>
      <c r="BG521" s="2568"/>
      <c r="BH521" s="2568"/>
      <c r="BI521" s="2568"/>
      <c r="BJ521" s="2568"/>
      <c r="BK521" s="2568"/>
      <c r="BL521" s="2568"/>
      <c r="BM521" s="2568"/>
      <c r="BN521" s="2568"/>
      <c r="BO521" s="2568"/>
      <c r="BP521" s="2568"/>
      <c r="BQ521" s="2568"/>
      <c r="BR521" s="2568"/>
      <c r="BS521" s="2568"/>
      <c r="BT521" s="2568"/>
      <c r="BU521" s="2568"/>
      <c r="BV521" s="2568"/>
      <c r="BW521" s="2568"/>
      <c r="BX521" s="2568"/>
      <c r="BY521" s="2568"/>
      <c r="BZ521" s="2568"/>
      <c r="CA521" s="2568"/>
      <c r="CB521" s="2568"/>
      <c r="CC521" s="2568"/>
      <c r="CD521" s="2568"/>
      <c r="CE521" s="2568"/>
      <c r="CF521" s="2568"/>
      <c r="CG521" s="2568"/>
      <c r="CH521" s="2568"/>
      <c r="CI521" s="2568"/>
      <c r="CJ521" s="2568"/>
      <c r="CK521" s="2568"/>
      <c r="CL521" s="2568"/>
      <c r="CM521" s="2568"/>
      <c r="CN521" s="2568"/>
      <c r="CO521" s="2568"/>
      <c r="CP521" s="2568"/>
      <c r="CQ521" s="2568"/>
      <c r="CR521" s="2568"/>
      <c r="CS521" s="2568"/>
      <c r="CT521" s="2568"/>
      <c r="CU521" s="2568"/>
      <c r="CV521" s="2568"/>
      <c r="CW521" s="2568"/>
      <c r="CX521" s="2568"/>
      <c r="CY521" s="2568"/>
      <c r="CZ521" s="2568"/>
      <c r="DA521" s="2568"/>
      <c r="DB521" s="2568"/>
      <c r="DC521" s="2568"/>
      <c r="DD521" s="2568"/>
      <c r="DE521" s="2568"/>
      <c r="DF521" s="2568"/>
      <c r="DG521" s="2568"/>
      <c r="DH521" s="2568"/>
      <c r="DI521" s="2568"/>
      <c r="DJ521" s="2568"/>
      <c r="DK521" s="2568"/>
      <c r="DL521" s="2583"/>
      <c r="DM521" s="2584"/>
      <c r="DN521" s="2584"/>
      <c r="DO521" s="2584"/>
      <c r="DP521" s="2584"/>
      <c r="DQ521" s="2584"/>
      <c r="DR521" s="2568"/>
      <c r="DS521" s="2568"/>
      <c r="DT521" s="2568"/>
      <c r="DU521" s="2568"/>
      <c r="DV521" s="2568"/>
      <c r="DW521" s="2568"/>
      <c r="DX521" s="2569"/>
      <c r="DY521" s="627"/>
    </row>
    <row r="522" spans="9:129" ht="21" customHeight="1">
      <c r="Y522" s="482"/>
      <c r="Z522" s="483"/>
    </row>
    <row r="523" spans="9:129" ht="21" customHeight="1">
      <c r="Y523" s="482"/>
      <c r="Z523" s="483"/>
    </row>
    <row r="524" spans="9:129" ht="21" customHeight="1">
      <c r="Y524" s="482"/>
      <c r="Z524" s="483"/>
      <c r="AU524" s="2557" t="s">
        <v>574</v>
      </c>
      <c r="AV524" s="2558"/>
      <c r="AW524" s="2558"/>
      <c r="AX524" s="2558"/>
      <c r="AY524" s="2558"/>
      <c r="AZ524" s="2559"/>
      <c r="BA524" s="2553" t="s">
        <v>575</v>
      </c>
      <c r="BB524" s="2554"/>
      <c r="BC524" s="2554"/>
      <c r="BD524" s="2554"/>
      <c r="BE524" s="2554"/>
      <c r="BF524" s="2554"/>
      <c r="BG524" s="2554"/>
      <c r="BH524" s="2554"/>
      <c r="BI524" s="2554"/>
      <c r="BJ524" s="2554"/>
      <c r="BK524" s="2554"/>
      <c r="BL524" s="2554"/>
      <c r="BM524" s="2554"/>
      <c r="BN524" s="2554"/>
      <c r="BO524" s="2554"/>
      <c r="BP524" s="2554"/>
      <c r="BQ524" s="2554"/>
      <c r="BR524" s="2554"/>
      <c r="BS524" s="2554"/>
      <c r="BT524" s="2554"/>
      <c r="BU524" s="2554"/>
      <c r="BV524" s="2554"/>
      <c r="BW524" s="2554"/>
      <c r="BX524" s="2554"/>
      <c r="BY524" s="2554"/>
      <c r="BZ524" s="2554"/>
      <c r="CA524" s="2554"/>
      <c r="CB524" s="2554"/>
      <c r="CC524" s="2554"/>
      <c r="CD524" s="2554"/>
      <c r="CE524" s="2554"/>
      <c r="CF524" s="2554"/>
      <c r="CG524" s="2554"/>
      <c r="CH524" s="2554"/>
      <c r="CI524" s="2554"/>
      <c r="CJ524" s="2554"/>
      <c r="CK524" s="2554"/>
      <c r="CL524" s="2554"/>
      <c r="CM524" s="2554"/>
      <c r="CN524" s="2554"/>
      <c r="CO524" s="2554"/>
      <c r="CP524" s="2554"/>
      <c r="CQ524" s="2554"/>
      <c r="CR524" s="2554"/>
      <c r="CS524" s="2554"/>
      <c r="CT524" s="2554"/>
      <c r="CU524" s="2554"/>
      <c r="CV524" s="2554"/>
      <c r="CW524" s="2554"/>
      <c r="CX524" s="2554"/>
      <c r="CY524" s="2554"/>
      <c r="CZ524" s="2554"/>
      <c r="DA524" s="2554"/>
      <c r="DB524" s="2554"/>
      <c r="DC524" s="2554"/>
      <c r="DD524" s="2554"/>
      <c r="DE524" s="2554"/>
      <c r="DF524" s="2554"/>
      <c r="DG524" s="2554"/>
      <c r="DH524" s="2554"/>
      <c r="DI524" s="2554"/>
      <c r="DJ524" s="2554"/>
      <c r="DK524" s="2554"/>
      <c r="DL524" s="2554"/>
      <c r="DM524" s="2554"/>
      <c r="DN524" s="2554"/>
      <c r="DO524" s="2554"/>
      <c r="DP524" s="2554"/>
      <c r="DQ524" s="2554"/>
      <c r="DR524" s="2554"/>
      <c r="DS524" s="2554"/>
      <c r="DT524" s="2554"/>
      <c r="DU524" s="2554"/>
      <c r="DV524" s="2554"/>
      <c r="DW524" s="2554"/>
      <c r="DX524" s="2555"/>
      <c r="DY524" s="621"/>
    </row>
    <row r="525" spans="9:129" ht="21" customHeight="1">
      <c r="Y525" s="482"/>
      <c r="Z525" s="483"/>
      <c r="AA525" s="482"/>
      <c r="AU525" s="2446" t="s">
        <v>545</v>
      </c>
      <c r="AV525" s="2447"/>
      <c r="AW525" s="2447"/>
      <c r="AX525" s="2447"/>
      <c r="AY525" s="2447"/>
      <c r="AZ525" s="2448"/>
      <c r="BA525" s="2578" t="s">
        <v>546</v>
      </c>
      <c r="BB525" s="2579"/>
      <c r="BC525" s="2579"/>
      <c r="BD525" s="2579"/>
      <c r="BE525" s="2579"/>
      <c r="BF525" s="2579"/>
      <c r="BG525" s="2570" t="s">
        <v>585</v>
      </c>
      <c r="BH525" s="2570"/>
      <c r="BI525" s="2570"/>
      <c r="BJ525" s="2570"/>
      <c r="BK525" s="2570"/>
      <c r="BL525" s="2570"/>
      <c r="BM525" s="2570"/>
      <c r="BN525" s="2570"/>
      <c r="BO525" s="2570"/>
      <c r="BP525" s="2570"/>
      <c r="BQ525" s="2570"/>
      <c r="BR525" s="2570"/>
      <c r="BS525" s="2570"/>
      <c r="BT525" s="2570"/>
      <c r="BU525" s="2570"/>
      <c r="BV525" s="2570"/>
      <c r="BW525" s="2570"/>
      <c r="BX525" s="2570"/>
      <c r="BY525" s="2570"/>
      <c r="BZ525" s="2570"/>
      <c r="CA525" s="2570"/>
      <c r="CB525" s="2570"/>
      <c r="CC525" s="2570"/>
      <c r="CD525" s="2570"/>
      <c r="CE525" s="2570"/>
      <c r="CF525" s="2570"/>
      <c r="CG525" s="2570"/>
      <c r="CH525" s="2570"/>
      <c r="CI525" s="2570"/>
      <c r="CJ525" s="2570"/>
      <c r="CK525" s="2570"/>
      <c r="CL525" s="2570"/>
      <c r="CM525" s="2570"/>
      <c r="CN525" s="2570"/>
      <c r="CO525" s="2570"/>
      <c r="CP525" s="2570"/>
      <c r="CQ525" s="2570"/>
      <c r="CR525" s="2570"/>
      <c r="CS525" s="2570"/>
      <c r="CT525" s="2570"/>
      <c r="CU525" s="2570"/>
      <c r="CV525" s="2570"/>
      <c r="CW525" s="2570"/>
      <c r="CX525" s="2570"/>
      <c r="CY525" s="2570"/>
      <c r="CZ525" s="2570"/>
      <c r="DA525" s="2570"/>
      <c r="DB525" s="2570"/>
      <c r="DC525" s="2570"/>
      <c r="DD525" s="2570"/>
      <c r="DE525" s="2570"/>
      <c r="DF525" s="2570"/>
      <c r="DG525" s="2570"/>
      <c r="DH525" s="2570"/>
      <c r="DI525" s="2570"/>
      <c r="DJ525" s="2570"/>
      <c r="DK525" s="2570"/>
      <c r="DL525" s="2570"/>
      <c r="DM525" s="2570"/>
      <c r="DN525" s="2570"/>
      <c r="DO525" s="2570"/>
      <c r="DP525" s="2570"/>
      <c r="DQ525" s="2570"/>
      <c r="DR525" s="2570"/>
      <c r="DS525" s="2570"/>
      <c r="DT525" s="2570"/>
      <c r="DU525" s="2570"/>
      <c r="DV525" s="2570"/>
      <c r="DW525" s="2570"/>
      <c r="DX525" s="2571"/>
      <c r="DY525" s="627"/>
    </row>
    <row r="526" spans="9:129" ht="21" customHeight="1">
      <c r="I526" s="2572" t="s">
        <v>577</v>
      </c>
      <c r="J526" s="2573"/>
      <c r="K526" s="2573"/>
      <c r="L526" s="2573"/>
      <c r="M526" s="2573"/>
      <c r="N526" s="2573"/>
      <c r="O526" s="2573"/>
      <c r="P526" s="2573"/>
      <c r="Q526" s="2573"/>
      <c r="R526" s="2573"/>
      <c r="S526" s="2573"/>
      <c r="T526" s="2573"/>
      <c r="U526" s="2573"/>
      <c r="V526" s="2573"/>
      <c r="W526" s="2573"/>
      <c r="X526" s="2573"/>
      <c r="Y526" s="2573"/>
      <c r="Z526" s="2573"/>
      <c r="AA526" s="2573"/>
      <c r="AB526" s="2573"/>
      <c r="AC526" s="2573"/>
      <c r="AD526" s="2573"/>
      <c r="AE526" s="2573"/>
      <c r="AF526" s="2573"/>
      <c r="AG526" s="2573"/>
      <c r="AH526" s="2573"/>
      <c r="AI526" s="2573"/>
      <c r="AJ526" s="2573"/>
      <c r="AK526" s="2574"/>
      <c r="AL526" s="486"/>
      <c r="AM526" s="486"/>
      <c r="AN526" s="486"/>
      <c r="AO526" s="486"/>
      <c r="AP526" s="486"/>
      <c r="AQ526" s="486"/>
      <c r="AR526" s="486"/>
      <c r="AS526" s="486"/>
      <c r="AT526" s="486"/>
      <c r="AU526" s="2449" t="s">
        <v>545</v>
      </c>
      <c r="AV526" s="2450"/>
      <c r="AW526" s="2450"/>
      <c r="AX526" s="2450"/>
      <c r="AY526" s="2450"/>
      <c r="AZ526" s="2451"/>
      <c r="BA526" s="2578" t="s">
        <v>548</v>
      </c>
      <c r="BB526" s="2579"/>
      <c r="BC526" s="2579"/>
      <c r="BD526" s="2579"/>
      <c r="BE526" s="2579"/>
      <c r="BF526" s="2579"/>
      <c r="BG526" s="2566" t="s">
        <v>587</v>
      </c>
      <c r="BH526" s="2566"/>
      <c r="BI526" s="2566"/>
      <c r="BJ526" s="2566"/>
      <c r="BK526" s="2566"/>
      <c r="BL526" s="2566"/>
      <c r="BM526" s="2566"/>
      <c r="BN526" s="2566"/>
      <c r="BO526" s="2566"/>
      <c r="BP526" s="2566"/>
      <c r="BQ526" s="2566"/>
      <c r="BR526" s="2566"/>
      <c r="BS526" s="2566"/>
      <c r="BT526" s="2566"/>
      <c r="BU526" s="2566"/>
      <c r="BV526" s="2566"/>
      <c r="BW526" s="2566"/>
      <c r="BX526" s="2566"/>
      <c r="BY526" s="2566"/>
      <c r="BZ526" s="2566"/>
      <c r="CA526" s="2566"/>
      <c r="CB526" s="2566"/>
      <c r="CC526" s="2566"/>
      <c r="CD526" s="2566"/>
      <c r="CE526" s="2566"/>
      <c r="CF526" s="2566"/>
      <c r="CG526" s="2566"/>
      <c r="CH526" s="2566"/>
      <c r="CI526" s="2566"/>
      <c r="CJ526" s="2566"/>
      <c r="CK526" s="2566"/>
      <c r="CL526" s="2566"/>
      <c r="CM526" s="2566"/>
      <c r="CN526" s="2566"/>
      <c r="CO526" s="2566"/>
      <c r="CP526" s="2566"/>
      <c r="CQ526" s="2566"/>
      <c r="CR526" s="2566"/>
      <c r="CS526" s="2566"/>
      <c r="CT526" s="2566"/>
      <c r="CU526" s="2566"/>
      <c r="CV526" s="2566"/>
      <c r="CW526" s="2566"/>
      <c r="CX526" s="2566"/>
      <c r="CY526" s="2566"/>
      <c r="CZ526" s="2566"/>
      <c r="DA526" s="2566"/>
      <c r="DB526" s="2566"/>
      <c r="DC526" s="2566"/>
      <c r="DD526" s="2566"/>
      <c r="DE526" s="2566"/>
      <c r="DF526" s="2566"/>
      <c r="DG526" s="2566"/>
      <c r="DH526" s="2566"/>
      <c r="DI526" s="2566"/>
      <c r="DJ526" s="2566"/>
      <c r="DK526" s="2566"/>
      <c r="DL526" s="2566"/>
      <c r="DM526" s="2566"/>
      <c r="DN526" s="2566"/>
      <c r="DO526" s="2566"/>
      <c r="DP526" s="2566"/>
      <c r="DQ526" s="2566"/>
      <c r="DR526" s="2566"/>
      <c r="DS526" s="2566"/>
      <c r="DT526" s="2566"/>
      <c r="DU526" s="2566"/>
      <c r="DV526" s="2566"/>
      <c r="DW526" s="2566"/>
      <c r="DX526" s="2567"/>
      <c r="DY526" s="627"/>
    </row>
    <row r="527" spans="9:129" ht="21" customHeight="1">
      <c r="I527" s="2575"/>
      <c r="J527" s="2576"/>
      <c r="K527" s="2576"/>
      <c r="L527" s="2576"/>
      <c r="M527" s="2576"/>
      <c r="N527" s="2576"/>
      <c r="O527" s="2576"/>
      <c r="P527" s="2576"/>
      <c r="Q527" s="2576"/>
      <c r="R527" s="2576"/>
      <c r="S527" s="2576"/>
      <c r="T527" s="2576"/>
      <c r="U527" s="2576"/>
      <c r="V527" s="2576"/>
      <c r="W527" s="2576"/>
      <c r="X527" s="2576"/>
      <c r="Y527" s="2576"/>
      <c r="Z527" s="2576"/>
      <c r="AA527" s="2576"/>
      <c r="AB527" s="2576"/>
      <c r="AC527" s="2576"/>
      <c r="AD527" s="2576"/>
      <c r="AE527" s="2576"/>
      <c r="AF527" s="2576"/>
      <c r="AG527" s="2576"/>
      <c r="AH527" s="2576"/>
      <c r="AI527" s="2576"/>
      <c r="AJ527" s="2576"/>
      <c r="AK527" s="2577"/>
      <c r="AU527" s="2449" t="s">
        <v>545</v>
      </c>
      <c r="AV527" s="2450"/>
      <c r="AW527" s="2450"/>
      <c r="AX527" s="2450"/>
      <c r="AY527" s="2450"/>
      <c r="AZ527" s="2451"/>
      <c r="BA527" s="2578" t="s">
        <v>549</v>
      </c>
      <c r="BB527" s="2579"/>
      <c r="BC527" s="2579"/>
      <c r="BD527" s="2579"/>
      <c r="BE527" s="2579"/>
      <c r="BF527" s="2579"/>
      <c r="BG527" s="2566" t="s">
        <v>586</v>
      </c>
      <c r="BH527" s="2566"/>
      <c r="BI527" s="2566"/>
      <c r="BJ527" s="2566"/>
      <c r="BK527" s="2566"/>
      <c r="BL527" s="2566"/>
      <c r="BM527" s="2566"/>
      <c r="BN527" s="2566"/>
      <c r="BO527" s="2566"/>
      <c r="BP527" s="2566"/>
      <c r="BQ527" s="2566"/>
      <c r="BR527" s="2566"/>
      <c r="BS527" s="2566"/>
      <c r="BT527" s="2566"/>
      <c r="BU527" s="2566"/>
      <c r="BV527" s="2566"/>
      <c r="BW527" s="2566"/>
      <c r="BX527" s="2566"/>
      <c r="BY527" s="2566"/>
      <c r="BZ527" s="2566"/>
      <c r="CA527" s="2566"/>
      <c r="CB527" s="2566"/>
      <c r="CC527" s="2566"/>
      <c r="CD527" s="2566"/>
      <c r="CE527" s="2566"/>
      <c r="CF527" s="2566"/>
      <c r="CG527" s="2566"/>
      <c r="CH527" s="2566"/>
      <c r="CI527" s="2566"/>
      <c r="CJ527" s="2566"/>
      <c r="CK527" s="2566"/>
      <c r="CL527" s="2566"/>
      <c r="CM527" s="2566"/>
      <c r="CN527" s="2566"/>
      <c r="CO527" s="2566"/>
      <c r="CP527" s="2566"/>
      <c r="CQ527" s="2566"/>
      <c r="CR527" s="2566"/>
      <c r="CS527" s="2566"/>
      <c r="CT527" s="2566"/>
      <c r="CU527" s="2566"/>
      <c r="CV527" s="2566"/>
      <c r="CW527" s="2566"/>
      <c r="CX527" s="2566"/>
      <c r="CY527" s="2566"/>
      <c r="CZ527" s="2566"/>
      <c r="DA527" s="2566"/>
      <c r="DB527" s="2566"/>
      <c r="DC527" s="2566"/>
      <c r="DD527" s="2566"/>
      <c r="DE527" s="2566"/>
      <c r="DF527" s="2566"/>
      <c r="DG527" s="2566"/>
      <c r="DH527" s="2566"/>
      <c r="DI527" s="2566"/>
      <c r="DJ527" s="2566"/>
      <c r="DK527" s="2566"/>
      <c r="DL527" s="2566"/>
      <c r="DM527" s="2566"/>
      <c r="DN527" s="2566"/>
      <c r="DO527" s="2566"/>
      <c r="DP527" s="2566"/>
      <c r="DQ527" s="2566"/>
      <c r="DR527" s="2566"/>
      <c r="DS527" s="2566"/>
      <c r="DT527" s="2566"/>
      <c r="DU527" s="2566"/>
      <c r="DV527" s="2566"/>
      <c r="DW527" s="2566"/>
      <c r="DX527" s="2567"/>
      <c r="DY527" s="627"/>
    </row>
    <row r="528" spans="9:129" ht="21" customHeight="1">
      <c r="AU528" s="2452" t="s">
        <v>545</v>
      </c>
      <c r="AV528" s="2453"/>
      <c r="AW528" s="2453"/>
      <c r="AX528" s="2453"/>
      <c r="AY528" s="2453"/>
      <c r="AZ528" s="2454"/>
      <c r="BA528" s="2581" t="s">
        <v>550</v>
      </c>
      <c r="BB528" s="2582"/>
      <c r="BC528" s="2582"/>
      <c r="BD528" s="2582"/>
      <c r="BE528" s="2582"/>
      <c r="BF528" s="2582"/>
      <c r="BG528" s="2568" t="s">
        <v>588</v>
      </c>
      <c r="BH528" s="2568"/>
      <c r="BI528" s="2568"/>
      <c r="BJ528" s="2568"/>
      <c r="BK528" s="2568"/>
      <c r="BL528" s="2568"/>
      <c r="BM528" s="2568"/>
      <c r="BN528" s="2568"/>
      <c r="BO528" s="2568"/>
      <c r="BP528" s="2568"/>
      <c r="BQ528" s="2568"/>
      <c r="BR528" s="2568"/>
      <c r="BS528" s="2568"/>
      <c r="BT528" s="2568"/>
      <c r="BU528" s="2568"/>
      <c r="BV528" s="2568"/>
      <c r="BW528" s="2568"/>
      <c r="BX528" s="2568"/>
      <c r="BY528" s="2568"/>
      <c r="BZ528" s="2568"/>
      <c r="CA528" s="2568"/>
      <c r="CB528" s="2568"/>
      <c r="CC528" s="2568"/>
      <c r="CD528" s="2568"/>
      <c r="CE528" s="2568"/>
      <c r="CF528" s="2568"/>
      <c r="CG528" s="2568"/>
      <c r="CH528" s="2568"/>
      <c r="CI528" s="2568"/>
      <c r="CJ528" s="2568"/>
      <c r="CK528" s="2568"/>
      <c r="CL528" s="2568"/>
      <c r="CM528" s="2568"/>
      <c r="CN528" s="2568"/>
      <c r="CO528" s="2568"/>
      <c r="CP528" s="2568"/>
      <c r="CQ528" s="2568"/>
      <c r="CR528" s="2568"/>
      <c r="CS528" s="2568"/>
      <c r="CT528" s="2568"/>
      <c r="CU528" s="2568"/>
      <c r="CV528" s="2568"/>
      <c r="CW528" s="2568"/>
      <c r="CX528" s="2568"/>
      <c r="CY528" s="2568"/>
      <c r="CZ528" s="2568"/>
      <c r="DA528" s="2568"/>
      <c r="DB528" s="2568"/>
      <c r="DC528" s="2568"/>
      <c r="DD528" s="2568"/>
      <c r="DE528" s="2568"/>
      <c r="DF528" s="2568"/>
      <c r="DG528" s="2568"/>
      <c r="DH528" s="2568"/>
      <c r="DI528" s="2568"/>
      <c r="DJ528" s="2568"/>
      <c r="DK528" s="2568"/>
      <c r="DL528" s="2568"/>
      <c r="DM528" s="2568"/>
      <c r="DN528" s="2568"/>
      <c r="DO528" s="2568"/>
      <c r="DP528" s="2568"/>
      <c r="DQ528" s="2568"/>
      <c r="DR528" s="2568"/>
      <c r="DS528" s="2568"/>
      <c r="DT528" s="2568"/>
      <c r="DU528" s="2568"/>
      <c r="DV528" s="2568"/>
      <c r="DW528" s="2568"/>
      <c r="DX528" s="2569"/>
      <c r="DY528" s="627"/>
    </row>
    <row r="530" spans="3:129">
      <c r="BH530" s="2464" t="s">
        <v>610</v>
      </c>
      <c r="BI530" s="2464"/>
      <c r="BJ530" s="2464"/>
      <c r="BK530" s="2464"/>
      <c r="BL530" s="2464"/>
      <c r="BM530" s="2358">
        <v>7</v>
      </c>
      <c r="BN530" s="2358"/>
      <c r="BO530" s="2358"/>
      <c r="BP530" s="2358"/>
      <c r="BQ530" s="2358"/>
      <c r="BR530" s="2465" t="s">
        <v>610</v>
      </c>
      <c r="BS530" s="2465"/>
      <c r="BT530" s="2465"/>
      <c r="BU530" s="2465"/>
      <c r="BV530" s="2465"/>
    </row>
    <row r="532" spans="3:129" ht="21">
      <c r="C532" s="2806" t="str">
        <f>I503</f>
        <v>④工事計画</v>
      </c>
      <c r="D532" s="2806"/>
      <c r="E532" s="2806"/>
      <c r="F532" s="2806"/>
      <c r="G532" s="2806"/>
      <c r="H532" s="2806"/>
      <c r="I532" s="2806"/>
      <c r="J532" s="2806"/>
      <c r="K532" s="2806"/>
      <c r="L532" s="2806"/>
      <c r="M532" s="2806"/>
      <c r="N532" s="2806"/>
      <c r="O532" s="2806"/>
      <c r="P532" s="2806"/>
      <c r="Q532" s="2806"/>
      <c r="R532" s="2806"/>
      <c r="S532" s="2806"/>
      <c r="T532" s="2806"/>
      <c r="U532" s="2806"/>
      <c r="V532" s="2806"/>
      <c r="W532" s="2806"/>
      <c r="X532" s="2806"/>
      <c r="Y532" s="2806"/>
      <c r="Z532" s="2806"/>
      <c r="AA532" s="2806"/>
      <c r="AV532" s="2807" t="str">
        <f>BA505&amp;"  "&amp;BG505</f>
        <v>４）  □□工</v>
      </c>
      <c r="AW532" s="2807"/>
      <c r="AX532" s="2807"/>
      <c r="AY532" s="2807"/>
      <c r="AZ532" s="2807"/>
      <c r="BA532" s="2807"/>
      <c r="BB532" s="2807"/>
      <c r="BC532" s="2807"/>
      <c r="BD532" s="2807"/>
      <c r="BE532" s="2807"/>
      <c r="BF532" s="2807"/>
      <c r="BG532" s="2807"/>
      <c r="BH532" s="2807"/>
      <c r="BI532" s="2807"/>
      <c r="BJ532" s="2807"/>
      <c r="BK532" s="2807"/>
      <c r="BL532" s="2807"/>
      <c r="BM532" s="2807"/>
      <c r="BN532" s="2807"/>
      <c r="BO532" s="2807"/>
      <c r="BP532" s="2807"/>
      <c r="BQ532" s="2807"/>
      <c r="BR532" s="2807"/>
      <c r="BS532" s="2807"/>
      <c r="BT532" s="2807"/>
      <c r="BU532" s="2807"/>
      <c r="BV532" s="2807"/>
      <c r="BW532" s="2807"/>
      <c r="BX532" s="2807"/>
      <c r="BY532" s="2807"/>
    </row>
    <row r="533" spans="3:129" ht="21" customHeight="1"/>
    <row r="534" spans="3:129" ht="21" customHeight="1"/>
    <row r="535" spans="3:129" ht="21" customHeight="1">
      <c r="AU535" s="2557" t="s">
        <v>574</v>
      </c>
      <c r="AV535" s="2558"/>
      <c r="AW535" s="2558"/>
      <c r="AX535" s="2558"/>
      <c r="AY535" s="2558"/>
      <c r="AZ535" s="2559"/>
      <c r="BA535" s="2553" t="s">
        <v>593</v>
      </c>
      <c r="BB535" s="2554"/>
      <c r="BC535" s="2554"/>
      <c r="BD535" s="2554"/>
      <c r="BE535" s="2554"/>
      <c r="BF535" s="2554"/>
      <c r="BG535" s="2554"/>
      <c r="BH535" s="2554"/>
      <c r="BI535" s="2554"/>
      <c r="BJ535" s="2554"/>
      <c r="BK535" s="2554"/>
      <c r="BL535" s="2554"/>
      <c r="BM535" s="2554"/>
      <c r="BN535" s="2554"/>
      <c r="BO535" s="2554"/>
      <c r="BP535" s="2554"/>
      <c r="BQ535" s="2554"/>
      <c r="BR535" s="2554"/>
      <c r="BS535" s="2554"/>
      <c r="BT535" s="2554"/>
      <c r="BU535" s="2554"/>
      <c r="BV535" s="2554"/>
      <c r="BW535" s="2554"/>
      <c r="BX535" s="2554"/>
      <c r="BY535" s="2554"/>
      <c r="BZ535" s="2554"/>
      <c r="CA535" s="2554"/>
      <c r="CB535" s="2554"/>
      <c r="CC535" s="2554"/>
      <c r="CD535" s="2554"/>
      <c r="CE535" s="2554"/>
      <c r="CF535" s="2554"/>
      <c r="CG535" s="2554"/>
      <c r="CH535" s="2554"/>
      <c r="CI535" s="2554"/>
      <c r="CJ535" s="2554"/>
      <c r="CK535" s="2554"/>
      <c r="CL535" s="2554"/>
      <c r="CM535" s="2554"/>
      <c r="CN535" s="2554"/>
      <c r="CO535" s="2554"/>
      <c r="CP535" s="2554"/>
      <c r="CQ535" s="2554"/>
      <c r="CR535" s="2554"/>
      <c r="CS535" s="2554"/>
      <c r="CT535" s="2554"/>
      <c r="CU535" s="2554"/>
      <c r="CV535" s="2554"/>
      <c r="CW535" s="2554"/>
      <c r="CX535" s="2554"/>
      <c r="CY535" s="2554"/>
      <c r="CZ535" s="2554"/>
      <c r="DA535" s="2554"/>
      <c r="DB535" s="2554"/>
      <c r="DC535" s="2554"/>
      <c r="DD535" s="2554"/>
      <c r="DE535" s="2554"/>
      <c r="DF535" s="2554"/>
      <c r="DG535" s="2554"/>
      <c r="DH535" s="2554"/>
      <c r="DI535" s="2554"/>
      <c r="DJ535" s="2554"/>
      <c r="DK535" s="2554"/>
      <c r="DL535" s="2554"/>
      <c r="DM535" s="2554"/>
      <c r="DN535" s="2554"/>
      <c r="DO535" s="2554"/>
      <c r="DP535" s="2554"/>
      <c r="DQ535" s="2554"/>
      <c r="DR535" s="2554"/>
      <c r="DS535" s="2554"/>
      <c r="DT535" s="2554"/>
      <c r="DU535" s="2554"/>
      <c r="DV535" s="2554"/>
      <c r="DW535" s="2554"/>
      <c r="DX535" s="2555"/>
      <c r="DY535" s="621"/>
    </row>
    <row r="536" spans="3:129" ht="21" customHeight="1">
      <c r="I536" s="2798" t="s">
        <v>820</v>
      </c>
      <c r="J536" s="2799"/>
      <c r="K536" s="2799"/>
      <c r="L536" s="2799"/>
      <c r="M536" s="2799"/>
      <c r="N536" s="2799"/>
      <c r="O536" s="2799"/>
      <c r="P536" s="2799"/>
      <c r="Q536" s="2799"/>
      <c r="R536" s="2799"/>
      <c r="S536" s="2799"/>
      <c r="T536" s="2799"/>
      <c r="U536" s="2799"/>
      <c r="V536" s="2799"/>
      <c r="W536" s="2799"/>
      <c r="X536" s="2799"/>
      <c r="Y536" s="2799"/>
      <c r="Z536" s="2799"/>
      <c r="AA536" s="2799"/>
      <c r="AB536" s="2799"/>
      <c r="AC536" s="2799"/>
      <c r="AD536" s="2799"/>
      <c r="AE536" s="2799"/>
      <c r="AF536" s="2799"/>
      <c r="AG536" s="2799"/>
      <c r="AH536" s="2799"/>
      <c r="AI536" s="2799"/>
      <c r="AJ536" s="2799"/>
      <c r="AK536" s="2800"/>
      <c r="AL536" s="485"/>
      <c r="AM536" s="486"/>
      <c r="AN536" s="486"/>
      <c r="AO536" s="486"/>
      <c r="AP536" s="486"/>
      <c r="AQ536" s="486"/>
      <c r="AR536" s="486"/>
      <c r="AS536" s="486"/>
      <c r="AT536" s="487"/>
      <c r="AU536" s="2446" t="s">
        <v>545</v>
      </c>
      <c r="AV536" s="2447"/>
      <c r="AW536" s="2447"/>
      <c r="AX536" s="2447"/>
      <c r="AY536" s="2447"/>
      <c r="AZ536" s="2448"/>
      <c r="BA536" s="2796" t="s">
        <v>546</v>
      </c>
      <c r="BB536" s="2797"/>
      <c r="BC536" s="2797"/>
      <c r="BD536" s="2797"/>
      <c r="BE536" s="2797"/>
      <c r="BF536" s="2797"/>
      <c r="BG536" s="2804" t="s">
        <v>1834</v>
      </c>
      <c r="BH536" s="2804"/>
      <c r="BI536" s="2804"/>
      <c r="BJ536" s="2804"/>
      <c r="BK536" s="2804"/>
      <c r="BL536" s="2804"/>
      <c r="BM536" s="2804"/>
      <c r="BN536" s="2804"/>
      <c r="BO536" s="2804"/>
      <c r="BP536" s="2804"/>
      <c r="BQ536" s="2804"/>
      <c r="BR536" s="2804"/>
      <c r="BS536" s="2804"/>
      <c r="BT536" s="2804"/>
      <c r="BU536" s="2804"/>
      <c r="BV536" s="2804"/>
      <c r="BW536" s="2804"/>
      <c r="BX536" s="2804"/>
      <c r="BY536" s="2804"/>
      <c r="BZ536" s="2804"/>
      <c r="CA536" s="2804"/>
      <c r="CB536" s="2804"/>
      <c r="CC536" s="2804"/>
      <c r="CD536" s="2804"/>
      <c r="CE536" s="2804"/>
      <c r="CF536" s="2804"/>
      <c r="CG536" s="2804"/>
      <c r="CH536" s="2804"/>
      <c r="CI536" s="2804"/>
      <c r="CJ536" s="2804"/>
      <c r="CK536" s="2804"/>
      <c r="CL536" s="2804"/>
      <c r="CM536" s="2804"/>
      <c r="CN536" s="2804"/>
      <c r="CO536" s="2804"/>
      <c r="CP536" s="2804"/>
      <c r="CQ536" s="2804"/>
      <c r="CR536" s="2804"/>
      <c r="CS536" s="2804"/>
      <c r="CT536" s="2804"/>
      <c r="CU536" s="2804"/>
      <c r="CV536" s="2804"/>
      <c r="CW536" s="2804"/>
      <c r="CX536" s="2804"/>
      <c r="CY536" s="2804"/>
      <c r="CZ536" s="2804"/>
      <c r="DA536" s="2804"/>
      <c r="DB536" s="2804"/>
      <c r="DC536" s="2804"/>
      <c r="DD536" s="2804"/>
      <c r="DE536" s="2804"/>
      <c r="DF536" s="2804"/>
      <c r="DG536" s="2804"/>
      <c r="DH536" s="2804"/>
      <c r="DI536" s="2804"/>
      <c r="DJ536" s="2804"/>
      <c r="DK536" s="2804"/>
      <c r="DL536" s="2804"/>
      <c r="DM536" s="2804"/>
      <c r="DN536" s="2804"/>
      <c r="DO536" s="2804"/>
      <c r="DP536" s="2804"/>
      <c r="DQ536" s="2804"/>
      <c r="DR536" s="2804"/>
      <c r="DS536" s="2804"/>
      <c r="DT536" s="2804"/>
      <c r="DU536" s="2804"/>
      <c r="DV536" s="2804"/>
      <c r="DW536" s="2804"/>
      <c r="DX536" s="2805"/>
      <c r="DY536" s="627"/>
    </row>
    <row r="537" spans="3:129" ht="21" customHeight="1">
      <c r="I537" s="2801"/>
      <c r="J537" s="2802"/>
      <c r="K537" s="2802"/>
      <c r="L537" s="2802"/>
      <c r="M537" s="2802"/>
      <c r="N537" s="2802"/>
      <c r="O537" s="2802"/>
      <c r="P537" s="2802"/>
      <c r="Q537" s="2802"/>
      <c r="R537" s="2802"/>
      <c r="S537" s="2802"/>
      <c r="T537" s="2802"/>
      <c r="U537" s="2802"/>
      <c r="V537" s="2802"/>
      <c r="W537" s="2802"/>
      <c r="X537" s="2802"/>
      <c r="Y537" s="2802"/>
      <c r="Z537" s="2802"/>
      <c r="AA537" s="2802"/>
      <c r="AB537" s="2802"/>
      <c r="AC537" s="2802"/>
      <c r="AD537" s="2802"/>
      <c r="AE537" s="2802"/>
      <c r="AF537" s="2802"/>
      <c r="AG537" s="2802"/>
      <c r="AH537" s="2802"/>
      <c r="AI537" s="2802"/>
      <c r="AJ537" s="2802"/>
      <c r="AK537" s="2803"/>
      <c r="AU537" s="2449" t="s">
        <v>545</v>
      </c>
      <c r="AV537" s="2450"/>
      <c r="AW537" s="2450"/>
      <c r="AX537" s="2450"/>
      <c r="AY537" s="2450"/>
      <c r="AZ537" s="2451"/>
      <c r="BA537" s="2796" t="s">
        <v>548</v>
      </c>
      <c r="BB537" s="2797"/>
      <c r="BC537" s="2797"/>
      <c r="BD537" s="2797"/>
      <c r="BE537" s="2797"/>
      <c r="BF537" s="2797"/>
      <c r="BG537" s="2566"/>
      <c r="BH537" s="2566"/>
      <c r="BI537" s="2566"/>
      <c r="BJ537" s="2566"/>
      <c r="BK537" s="2566"/>
      <c r="BL537" s="2566"/>
      <c r="BM537" s="2566"/>
      <c r="BN537" s="2566"/>
      <c r="BO537" s="2566"/>
      <c r="BP537" s="2566"/>
      <c r="BQ537" s="2566"/>
      <c r="BR537" s="2566"/>
      <c r="BS537" s="2566"/>
      <c r="BT537" s="2566"/>
      <c r="BU537" s="2566"/>
      <c r="BV537" s="2566"/>
      <c r="BW537" s="2566"/>
      <c r="BX537" s="2566"/>
      <c r="BY537" s="2566"/>
      <c r="BZ537" s="2566"/>
      <c r="CA537" s="2566"/>
      <c r="CB537" s="2566"/>
      <c r="CC537" s="2566"/>
      <c r="CD537" s="2566"/>
      <c r="CE537" s="2566"/>
      <c r="CF537" s="2566"/>
      <c r="CG537" s="2566"/>
      <c r="CH537" s="2566"/>
      <c r="CI537" s="2566"/>
      <c r="CJ537" s="2566"/>
      <c r="CK537" s="2566"/>
      <c r="CL537" s="2566"/>
      <c r="CM537" s="2566"/>
      <c r="CN537" s="2566"/>
      <c r="CO537" s="2566"/>
      <c r="CP537" s="2566"/>
      <c r="CQ537" s="2566"/>
      <c r="CR537" s="2566"/>
      <c r="CS537" s="2566"/>
      <c r="CT537" s="2566"/>
      <c r="CU537" s="2566"/>
      <c r="CV537" s="2566"/>
      <c r="CW537" s="2566"/>
      <c r="CX537" s="2566"/>
      <c r="CY537" s="2566"/>
      <c r="CZ537" s="2566"/>
      <c r="DA537" s="2566"/>
      <c r="DB537" s="2566"/>
      <c r="DC537" s="2566"/>
      <c r="DD537" s="2566"/>
      <c r="DE537" s="2566"/>
      <c r="DF537" s="2566"/>
      <c r="DG537" s="2566"/>
      <c r="DH537" s="2566"/>
      <c r="DI537" s="2566"/>
      <c r="DJ537" s="2566"/>
      <c r="DK537" s="2566"/>
      <c r="DL537" s="2566"/>
      <c r="DM537" s="2566"/>
      <c r="DN537" s="2566"/>
      <c r="DO537" s="2566"/>
      <c r="DP537" s="2566"/>
      <c r="DQ537" s="2566"/>
      <c r="DR537" s="2566"/>
      <c r="DS537" s="2566"/>
      <c r="DT537" s="2566"/>
      <c r="DU537" s="2566"/>
      <c r="DV537" s="2566"/>
      <c r="DW537" s="2566"/>
      <c r="DX537" s="2567"/>
      <c r="DY537" s="627"/>
    </row>
    <row r="538" spans="3:129" ht="21" customHeight="1">
      <c r="Z538" s="482"/>
      <c r="AB538" s="483"/>
      <c r="AU538" s="2449" t="s">
        <v>545</v>
      </c>
      <c r="AV538" s="2450"/>
      <c r="AW538" s="2450"/>
      <c r="AX538" s="2450"/>
      <c r="AY538" s="2450"/>
      <c r="AZ538" s="2451"/>
      <c r="BA538" s="2796" t="s">
        <v>549</v>
      </c>
      <c r="BB538" s="2797"/>
      <c r="BC538" s="2797"/>
      <c r="BD538" s="2797"/>
      <c r="BE538" s="2797"/>
      <c r="BF538" s="2797"/>
      <c r="BG538" s="2566"/>
      <c r="BH538" s="2566"/>
      <c r="BI538" s="2566"/>
      <c r="BJ538" s="2566"/>
      <c r="BK538" s="2566"/>
      <c r="BL538" s="2566"/>
      <c r="BM538" s="2566"/>
      <c r="BN538" s="2566"/>
      <c r="BO538" s="2566"/>
      <c r="BP538" s="2566"/>
      <c r="BQ538" s="2566"/>
      <c r="BR538" s="2566"/>
      <c r="BS538" s="2566"/>
      <c r="BT538" s="2566"/>
      <c r="BU538" s="2566"/>
      <c r="BV538" s="2566"/>
      <c r="BW538" s="2566"/>
      <c r="BX538" s="2566"/>
      <c r="BY538" s="2566"/>
      <c r="BZ538" s="2566"/>
      <c r="CA538" s="2566"/>
      <c r="CB538" s="2566"/>
      <c r="CC538" s="2566"/>
      <c r="CD538" s="2566"/>
      <c r="CE538" s="2566"/>
      <c r="CF538" s="2566"/>
      <c r="CG538" s="2566"/>
      <c r="CH538" s="2566"/>
      <c r="CI538" s="2566"/>
      <c r="CJ538" s="2566"/>
      <c r="CK538" s="2566"/>
      <c r="CL538" s="2566"/>
      <c r="CM538" s="2566"/>
      <c r="CN538" s="2566"/>
      <c r="CO538" s="2566"/>
      <c r="CP538" s="2566"/>
      <c r="CQ538" s="2566"/>
      <c r="CR538" s="2566"/>
      <c r="CS538" s="2566"/>
      <c r="CT538" s="2566"/>
      <c r="CU538" s="2566"/>
      <c r="CV538" s="2566"/>
      <c r="CW538" s="2566"/>
      <c r="CX538" s="2566"/>
      <c r="CY538" s="2566"/>
      <c r="CZ538" s="2566"/>
      <c r="DA538" s="2566"/>
      <c r="DB538" s="2566"/>
      <c r="DC538" s="2566"/>
      <c r="DD538" s="2566"/>
      <c r="DE538" s="2566"/>
      <c r="DF538" s="2566"/>
      <c r="DG538" s="2566"/>
      <c r="DH538" s="2566"/>
      <c r="DI538" s="2566"/>
      <c r="DJ538" s="2566"/>
      <c r="DK538" s="2566"/>
      <c r="DL538" s="2566"/>
      <c r="DM538" s="2566"/>
      <c r="DN538" s="2566"/>
      <c r="DO538" s="2566"/>
      <c r="DP538" s="2566"/>
      <c r="DQ538" s="2566"/>
      <c r="DR538" s="2566"/>
      <c r="DS538" s="2566"/>
      <c r="DT538" s="2566"/>
      <c r="DU538" s="2566"/>
      <c r="DV538" s="2566"/>
      <c r="DW538" s="2566"/>
      <c r="DX538" s="2567"/>
      <c r="DY538" s="627"/>
    </row>
    <row r="539" spans="3:129" ht="21" customHeight="1">
      <c r="Z539" s="482"/>
      <c r="AB539" s="483"/>
      <c r="AU539" s="2449" t="s">
        <v>545</v>
      </c>
      <c r="AV539" s="2450"/>
      <c r="AW539" s="2450"/>
      <c r="AX539" s="2450"/>
      <c r="AY539" s="2450"/>
      <c r="AZ539" s="2451"/>
      <c r="BA539" s="2796" t="s">
        <v>550</v>
      </c>
      <c r="BB539" s="2797"/>
      <c r="BC539" s="2797"/>
      <c r="BD539" s="2797"/>
      <c r="BE539" s="2797"/>
      <c r="BF539" s="2797"/>
      <c r="BG539" s="2566"/>
      <c r="BH539" s="2566"/>
      <c r="BI539" s="2566"/>
      <c r="BJ539" s="2566"/>
      <c r="BK539" s="2566"/>
      <c r="BL539" s="2566"/>
      <c r="BM539" s="2566"/>
      <c r="BN539" s="2566"/>
      <c r="BO539" s="2566"/>
      <c r="BP539" s="2566"/>
      <c r="BQ539" s="2566"/>
      <c r="BR539" s="2566"/>
      <c r="BS539" s="2566"/>
      <c r="BT539" s="2566"/>
      <c r="BU539" s="2566"/>
      <c r="BV539" s="2566"/>
      <c r="BW539" s="2566"/>
      <c r="BX539" s="2566"/>
      <c r="BY539" s="2566"/>
      <c r="BZ539" s="2566"/>
      <c r="CA539" s="2566"/>
      <c r="CB539" s="2566"/>
      <c r="CC539" s="2566"/>
      <c r="CD539" s="2566"/>
      <c r="CE539" s="2566"/>
      <c r="CF539" s="2566"/>
      <c r="CG539" s="2566"/>
      <c r="CH539" s="2566"/>
      <c r="CI539" s="2566"/>
      <c r="CJ539" s="2566"/>
      <c r="CK539" s="2566"/>
      <c r="CL539" s="2566"/>
      <c r="CM539" s="2566"/>
      <c r="CN539" s="2566"/>
      <c r="CO539" s="2566"/>
      <c r="CP539" s="2566"/>
      <c r="CQ539" s="2566"/>
      <c r="CR539" s="2566"/>
      <c r="CS539" s="2566"/>
      <c r="CT539" s="2566"/>
      <c r="CU539" s="2566"/>
      <c r="CV539" s="2566"/>
      <c r="CW539" s="2566"/>
      <c r="CX539" s="2566"/>
      <c r="CY539" s="2566"/>
      <c r="CZ539" s="2566"/>
      <c r="DA539" s="2566"/>
      <c r="DB539" s="2566"/>
      <c r="DC539" s="2566"/>
      <c r="DD539" s="2566"/>
      <c r="DE539" s="2566"/>
      <c r="DF539" s="2566"/>
      <c r="DG539" s="2566"/>
      <c r="DH539" s="2566"/>
      <c r="DI539" s="2566"/>
      <c r="DJ539" s="2566"/>
      <c r="DK539" s="2566"/>
      <c r="DL539" s="2566"/>
      <c r="DM539" s="2566"/>
      <c r="DN539" s="2566"/>
      <c r="DO539" s="2566"/>
      <c r="DP539" s="2566"/>
      <c r="DQ539" s="2566"/>
      <c r="DR539" s="2566"/>
      <c r="DS539" s="2566"/>
      <c r="DT539" s="2566"/>
      <c r="DU539" s="2566"/>
      <c r="DV539" s="2566"/>
      <c r="DW539" s="2566"/>
      <c r="DX539" s="2567"/>
      <c r="DY539" s="627"/>
    </row>
    <row r="540" spans="3:129" ht="21" customHeight="1">
      <c r="Z540" s="482"/>
      <c r="AB540" s="483"/>
      <c r="AU540" s="2452" t="s">
        <v>545</v>
      </c>
      <c r="AV540" s="2453"/>
      <c r="AW540" s="2453"/>
      <c r="AX540" s="2453"/>
      <c r="AY540" s="2453"/>
      <c r="AZ540" s="2454"/>
      <c r="BA540" s="2794" t="s">
        <v>551</v>
      </c>
      <c r="BB540" s="2795"/>
      <c r="BC540" s="2795"/>
      <c r="BD540" s="2795"/>
      <c r="BE540" s="2795"/>
      <c r="BF540" s="2795"/>
      <c r="BG540" s="2568"/>
      <c r="BH540" s="2568"/>
      <c r="BI540" s="2568"/>
      <c r="BJ540" s="2568"/>
      <c r="BK540" s="2568"/>
      <c r="BL540" s="2568"/>
      <c r="BM540" s="2568"/>
      <c r="BN540" s="2568"/>
      <c r="BO540" s="2568"/>
      <c r="BP540" s="2568"/>
      <c r="BQ540" s="2568"/>
      <c r="BR540" s="2568"/>
      <c r="BS540" s="2568"/>
      <c r="BT540" s="2568"/>
      <c r="BU540" s="2568"/>
      <c r="BV540" s="2568"/>
      <c r="BW540" s="2568"/>
      <c r="BX540" s="2568"/>
      <c r="BY540" s="2568"/>
      <c r="BZ540" s="2568"/>
      <c r="CA540" s="2568"/>
      <c r="CB540" s="2568"/>
      <c r="CC540" s="2568"/>
      <c r="CD540" s="2568"/>
      <c r="CE540" s="2568"/>
      <c r="CF540" s="2568"/>
      <c r="CG540" s="2568"/>
      <c r="CH540" s="2568"/>
      <c r="CI540" s="2568"/>
      <c r="CJ540" s="2568"/>
      <c r="CK540" s="2568"/>
      <c r="CL540" s="2568"/>
      <c r="CM540" s="2568"/>
      <c r="CN540" s="2568"/>
      <c r="CO540" s="2568"/>
      <c r="CP540" s="2568"/>
      <c r="CQ540" s="2568"/>
      <c r="CR540" s="2568"/>
      <c r="CS540" s="2568"/>
      <c r="CT540" s="2568"/>
      <c r="CU540" s="2568"/>
      <c r="CV540" s="2568"/>
      <c r="CW540" s="2568"/>
      <c r="CX540" s="2568"/>
      <c r="CY540" s="2568"/>
      <c r="CZ540" s="2568"/>
      <c r="DA540" s="2568"/>
      <c r="DB540" s="2568"/>
      <c r="DC540" s="2568"/>
      <c r="DD540" s="2568"/>
      <c r="DE540" s="2568"/>
      <c r="DF540" s="2568"/>
      <c r="DG540" s="2568"/>
      <c r="DH540" s="2568"/>
      <c r="DI540" s="2568"/>
      <c r="DJ540" s="2568"/>
      <c r="DK540" s="2568"/>
      <c r="DL540" s="2568"/>
      <c r="DM540" s="2568"/>
      <c r="DN540" s="2568"/>
      <c r="DO540" s="2568"/>
      <c r="DP540" s="2568"/>
      <c r="DQ540" s="2568"/>
      <c r="DR540" s="2568"/>
      <c r="DS540" s="2568"/>
      <c r="DT540" s="2568"/>
      <c r="DU540" s="2568"/>
      <c r="DV540" s="2568"/>
      <c r="DW540" s="2568"/>
      <c r="DX540" s="2569"/>
      <c r="DY540" s="627"/>
    </row>
    <row r="541" spans="3:129" ht="21" customHeight="1">
      <c r="Z541" s="482"/>
      <c r="AB541" s="483"/>
    </row>
    <row r="542" spans="3:129" ht="21" customHeight="1">
      <c r="Z542" s="482"/>
      <c r="AB542" s="483"/>
    </row>
    <row r="543" spans="3:129" ht="21" customHeight="1">
      <c r="Z543" s="482"/>
      <c r="AB543" s="483"/>
      <c r="AU543" s="2557" t="s">
        <v>574</v>
      </c>
      <c r="AV543" s="2558"/>
      <c r="AW543" s="2558"/>
      <c r="AX543" s="2558"/>
      <c r="AY543" s="2558"/>
      <c r="AZ543" s="2559"/>
      <c r="BA543" s="2553" t="s">
        <v>593</v>
      </c>
      <c r="BB543" s="2554"/>
      <c r="BC543" s="2554"/>
      <c r="BD543" s="2554"/>
      <c r="BE543" s="2554"/>
      <c r="BF543" s="2554"/>
      <c r="BG543" s="2554"/>
      <c r="BH543" s="2554"/>
      <c r="BI543" s="2554"/>
      <c r="BJ543" s="2554"/>
      <c r="BK543" s="2554"/>
      <c r="BL543" s="2554"/>
      <c r="BM543" s="2554"/>
      <c r="BN543" s="2554"/>
      <c r="BO543" s="2554"/>
      <c r="BP543" s="2554"/>
      <c r="BQ543" s="2554"/>
      <c r="BR543" s="2554"/>
      <c r="BS543" s="2554"/>
      <c r="BT543" s="2554"/>
      <c r="BU543" s="2554"/>
      <c r="BV543" s="2554"/>
      <c r="BW543" s="2554"/>
      <c r="BX543" s="2554"/>
      <c r="BY543" s="2554"/>
      <c r="BZ543" s="2554"/>
      <c r="CA543" s="2554"/>
      <c r="CB543" s="2554"/>
      <c r="CC543" s="2554"/>
      <c r="CD543" s="2554"/>
      <c r="CE543" s="2554"/>
      <c r="CF543" s="2554"/>
      <c r="CG543" s="2554"/>
      <c r="CH543" s="2554"/>
      <c r="CI543" s="2554"/>
      <c r="CJ543" s="2554"/>
      <c r="CK543" s="2554"/>
      <c r="CL543" s="2554"/>
      <c r="CM543" s="2554"/>
      <c r="CN543" s="2554"/>
      <c r="CO543" s="2554"/>
      <c r="CP543" s="2554"/>
      <c r="CQ543" s="2554"/>
      <c r="CR543" s="2554"/>
      <c r="CS543" s="2554"/>
      <c r="CT543" s="2554"/>
      <c r="CU543" s="2554"/>
      <c r="CV543" s="2554"/>
      <c r="CW543" s="2554"/>
      <c r="CX543" s="2554"/>
      <c r="CY543" s="2554"/>
      <c r="CZ543" s="2554"/>
      <c r="DA543" s="2554"/>
      <c r="DB543" s="2554"/>
      <c r="DC543" s="2554"/>
      <c r="DD543" s="2554"/>
      <c r="DE543" s="2554"/>
      <c r="DF543" s="2554"/>
      <c r="DG543" s="2554"/>
      <c r="DH543" s="2554"/>
      <c r="DI543" s="2554"/>
      <c r="DJ543" s="2554"/>
      <c r="DK543" s="2554"/>
      <c r="DL543" s="2554"/>
      <c r="DM543" s="2554"/>
      <c r="DN543" s="2554"/>
      <c r="DO543" s="2554"/>
      <c r="DP543" s="2554"/>
      <c r="DQ543" s="2554"/>
      <c r="DR543" s="2554"/>
      <c r="DS543" s="2554"/>
      <c r="DT543" s="2554"/>
      <c r="DU543" s="2554"/>
      <c r="DV543" s="2554"/>
      <c r="DW543" s="2554"/>
      <c r="DX543" s="2555"/>
      <c r="DY543" s="621"/>
    </row>
    <row r="544" spans="3:129" ht="21" customHeight="1">
      <c r="I544" s="2798" t="s">
        <v>819</v>
      </c>
      <c r="J544" s="2799"/>
      <c r="K544" s="2799"/>
      <c r="L544" s="2799"/>
      <c r="M544" s="2799"/>
      <c r="N544" s="2799"/>
      <c r="O544" s="2799"/>
      <c r="P544" s="2799"/>
      <c r="Q544" s="2799"/>
      <c r="R544" s="2799"/>
      <c r="S544" s="2799"/>
      <c r="T544" s="2799"/>
      <c r="U544" s="2799"/>
      <c r="V544" s="2799"/>
      <c r="W544" s="2799"/>
      <c r="X544" s="2799"/>
      <c r="Y544" s="2799"/>
      <c r="Z544" s="2799"/>
      <c r="AA544" s="2799"/>
      <c r="AB544" s="2799"/>
      <c r="AC544" s="2799"/>
      <c r="AD544" s="2799"/>
      <c r="AE544" s="2799"/>
      <c r="AF544" s="2799"/>
      <c r="AG544" s="2799"/>
      <c r="AH544" s="2799"/>
      <c r="AI544" s="2799"/>
      <c r="AJ544" s="2799"/>
      <c r="AK544" s="2800"/>
      <c r="AL544" s="485"/>
      <c r="AM544" s="486"/>
      <c r="AN544" s="486"/>
      <c r="AO544" s="486"/>
      <c r="AP544" s="486"/>
      <c r="AQ544" s="486"/>
      <c r="AR544" s="486"/>
      <c r="AS544" s="486"/>
      <c r="AT544" s="487"/>
      <c r="AU544" s="2446" t="s">
        <v>545</v>
      </c>
      <c r="AV544" s="2447"/>
      <c r="AW544" s="2447"/>
      <c r="AX544" s="2447"/>
      <c r="AY544" s="2447"/>
      <c r="AZ544" s="2448"/>
      <c r="BA544" s="2796" t="s">
        <v>546</v>
      </c>
      <c r="BB544" s="2797"/>
      <c r="BC544" s="2797"/>
      <c r="BD544" s="2797"/>
      <c r="BE544" s="2797"/>
      <c r="BF544" s="2797"/>
      <c r="BG544" s="2804" t="s">
        <v>1834</v>
      </c>
      <c r="BH544" s="2804"/>
      <c r="BI544" s="2804"/>
      <c r="BJ544" s="2804"/>
      <c r="BK544" s="2804"/>
      <c r="BL544" s="2804"/>
      <c r="BM544" s="2804"/>
      <c r="BN544" s="2804"/>
      <c r="BO544" s="2804"/>
      <c r="BP544" s="2804"/>
      <c r="BQ544" s="2804"/>
      <c r="BR544" s="2804"/>
      <c r="BS544" s="2804"/>
      <c r="BT544" s="2804"/>
      <c r="BU544" s="2804"/>
      <c r="BV544" s="2804"/>
      <c r="BW544" s="2804"/>
      <c r="BX544" s="2804"/>
      <c r="BY544" s="2804"/>
      <c r="BZ544" s="2804"/>
      <c r="CA544" s="2804"/>
      <c r="CB544" s="2804"/>
      <c r="CC544" s="2804"/>
      <c r="CD544" s="2804"/>
      <c r="CE544" s="2804"/>
      <c r="CF544" s="2804"/>
      <c r="CG544" s="2804"/>
      <c r="CH544" s="2804"/>
      <c r="CI544" s="2804"/>
      <c r="CJ544" s="2804"/>
      <c r="CK544" s="2804"/>
      <c r="CL544" s="2804"/>
      <c r="CM544" s="2804"/>
      <c r="CN544" s="2804"/>
      <c r="CO544" s="2804"/>
      <c r="CP544" s="2804"/>
      <c r="CQ544" s="2804"/>
      <c r="CR544" s="2804"/>
      <c r="CS544" s="2804"/>
      <c r="CT544" s="2804"/>
      <c r="CU544" s="2804"/>
      <c r="CV544" s="2804"/>
      <c r="CW544" s="2804"/>
      <c r="CX544" s="2804"/>
      <c r="CY544" s="2804"/>
      <c r="CZ544" s="2804"/>
      <c r="DA544" s="2804"/>
      <c r="DB544" s="2804"/>
      <c r="DC544" s="2804"/>
      <c r="DD544" s="2804"/>
      <c r="DE544" s="2804"/>
      <c r="DF544" s="2804"/>
      <c r="DG544" s="2804"/>
      <c r="DH544" s="2804"/>
      <c r="DI544" s="2804"/>
      <c r="DJ544" s="2804"/>
      <c r="DK544" s="2804"/>
      <c r="DL544" s="2804"/>
      <c r="DM544" s="2804"/>
      <c r="DN544" s="2804"/>
      <c r="DO544" s="2804"/>
      <c r="DP544" s="2804"/>
      <c r="DQ544" s="2804"/>
      <c r="DR544" s="2804"/>
      <c r="DS544" s="2804"/>
      <c r="DT544" s="2804"/>
      <c r="DU544" s="2804"/>
      <c r="DV544" s="2804"/>
      <c r="DW544" s="2804"/>
      <c r="DX544" s="2805"/>
      <c r="DY544" s="627"/>
    </row>
    <row r="545" spans="9:129" ht="21" customHeight="1">
      <c r="I545" s="2801"/>
      <c r="J545" s="2802"/>
      <c r="K545" s="2802"/>
      <c r="L545" s="2802"/>
      <c r="M545" s="2802"/>
      <c r="N545" s="2802"/>
      <c r="O545" s="2802"/>
      <c r="P545" s="2802"/>
      <c r="Q545" s="2802"/>
      <c r="R545" s="2802"/>
      <c r="S545" s="2802"/>
      <c r="T545" s="2802"/>
      <c r="U545" s="2802"/>
      <c r="V545" s="2802"/>
      <c r="W545" s="2802"/>
      <c r="X545" s="2802"/>
      <c r="Y545" s="2802"/>
      <c r="Z545" s="2802"/>
      <c r="AA545" s="2802"/>
      <c r="AB545" s="2802"/>
      <c r="AC545" s="2802"/>
      <c r="AD545" s="2802"/>
      <c r="AE545" s="2802"/>
      <c r="AF545" s="2802"/>
      <c r="AG545" s="2802"/>
      <c r="AH545" s="2802"/>
      <c r="AI545" s="2802"/>
      <c r="AJ545" s="2802"/>
      <c r="AK545" s="2803"/>
      <c r="AU545" s="2449" t="s">
        <v>545</v>
      </c>
      <c r="AV545" s="2450"/>
      <c r="AW545" s="2450"/>
      <c r="AX545" s="2450"/>
      <c r="AY545" s="2450"/>
      <c r="AZ545" s="2451"/>
      <c r="BA545" s="2796" t="s">
        <v>548</v>
      </c>
      <c r="BB545" s="2797"/>
      <c r="BC545" s="2797"/>
      <c r="BD545" s="2797"/>
      <c r="BE545" s="2797"/>
      <c r="BF545" s="2797"/>
      <c r="BG545" s="2566"/>
      <c r="BH545" s="2566"/>
      <c r="BI545" s="2566"/>
      <c r="BJ545" s="2566"/>
      <c r="BK545" s="2566"/>
      <c r="BL545" s="2566"/>
      <c r="BM545" s="2566"/>
      <c r="BN545" s="2566"/>
      <c r="BO545" s="2566"/>
      <c r="BP545" s="2566"/>
      <c r="BQ545" s="2566"/>
      <c r="BR545" s="2566"/>
      <c r="BS545" s="2566"/>
      <c r="BT545" s="2566"/>
      <c r="BU545" s="2566"/>
      <c r="BV545" s="2566"/>
      <c r="BW545" s="2566"/>
      <c r="BX545" s="2566"/>
      <c r="BY545" s="2566"/>
      <c r="BZ545" s="2566"/>
      <c r="CA545" s="2566"/>
      <c r="CB545" s="2566"/>
      <c r="CC545" s="2566"/>
      <c r="CD545" s="2566"/>
      <c r="CE545" s="2566"/>
      <c r="CF545" s="2566"/>
      <c r="CG545" s="2566"/>
      <c r="CH545" s="2566"/>
      <c r="CI545" s="2566"/>
      <c r="CJ545" s="2566"/>
      <c r="CK545" s="2566"/>
      <c r="CL545" s="2566"/>
      <c r="CM545" s="2566"/>
      <c r="CN545" s="2566"/>
      <c r="CO545" s="2566"/>
      <c r="CP545" s="2566"/>
      <c r="CQ545" s="2566"/>
      <c r="CR545" s="2566"/>
      <c r="CS545" s="2566"/>
      <c r="CT545" s="2566"/>
      <c r="CU545" s="2566"/>
      <c r="CV545" s="2566"/>
      <c r="CW545" s="2566"/>
      <c r="CX545" s="2566"/>
      <c r="CY545" s="2566"/>
      <c r="CZ545" s="2566"/>
      <c r="DA545" s="2566"/>
      <c r="DB545" s="2566"/>
      <c r="DC545" s="2566"/>
      <c r="DD545" s="2566"/>
      <c r="DE545" s="2566"/>
      <c r="DF545" s="2566"/>
      <c r="DG545" s="2566"/>
      <c r="DH545" s="2566"/>
      <c r="DI545" s="2566"/>
      <c r="DJ545" s="2566"/>
      <c r="DK545" s="2566"/>
      <c r="DL545" s="2566"/>
      <c r="DM545" s="2566"/>
      <c r="DN545" s="2566"/>
      <c r="DO545" s="2566"/>
      <c r="DP545" s="2566"/>
      <c r="DQ545" s="2566"/>
      <c r="DR545" s="2566"/>
      <c r="DS545" s="2566"/>
      <c r="DT545" s="2566"/>
      <c r="DU545" s="2566"/>
      <c r="DV545" s="2566"/>
      <c r="DW545" s="2566"/>
      <c r="DX545" s="2567"/>
      <c r="DY545" s="627"/>
    </row>
    <row r="546" spans="9:129" ht="21" customHeight="1">
      <c r="Z546" s="482"/>
      <c r="AB546" s="483"/>
      <c r="AU546" s="2449" t="s">
        <v>545</v>
      </c>
      <c r="AV546" s="2450"/>
      <c r="AW546" s="2450"/>
      <c r="AX546" s="2450"/>
      <c r="AY546" s="2450"/>
      <c r="AZ546" s="2451"/>
      <c r="BA546" s="2796" t="s">
        <v>549</v>
      </c>
      <c r="BB546" s="2797"/>
      <c r="BC546" s="2797"/>
      <c r="BD546" s="2797"/>
      <c r="BE546" s="2797"/>
      <c r="BF546" s="2797"/>
      <c r="BG546" s="2566"/>
      <c r="BH546" s="2566"/>
      <c r="BI546" s="2566"/>
      <c r="BJ546" s="2566"/>
      <c r="BK546" s="2566"/>
      <c r="BL546" s="2566"/>
      <c r="BM546" s="2566"/>
      <c r="BN546" s="2566"/>
      <c r="BO546" s="2566"/>
      <c r="BP546" s="2566"/>
      <c r="BQ546" s="2566"/>
      <c r="BR546" s="2566"/>
      <c r="BS546" s="2566"/>
      <c r="BT546" s="2566"/>
      <c r="BU546" s="2566"/>
      <c r="BV546" s="2566"/>
      <c r="BW546" s="2566"/>
      <c r="BX546" s="2566"/>
      <c r="BY546" s="2566"/>
      <c r="BZ546" s="2566"/>
      <c r="CA546" s="2566"/>
      <c r="CB546" s="2566"/>
      <c r="CC546" s="2566"/>
      <c r="CD546" s="2566"/>
      <c r="CE546" s="2566"/>
      <c r="CF546" s="2566"/>
      <c r="CG546" s="2566"/>
      <c r="CH546" s="2566"/>
      <c r="CI546" s="2566"/>
      <c r="CJ546" s="2566"/>
      <c r="CK546" s="2566"/>
      <c r="CL546" s="2566"/>
      <c r="CM546" s="2566"/>
      <c r="CN546" s="2566"/>
      <c r="CO546" s="2566"/>
      <c r="CP546" s="2566"/>
      <c r="CQ546" s="2566"/>
      <c r="CR546" s="2566"/>
      <c r="CS546" s="2566"/>
      <c r="CT546" s="2566"/>
      <c r="CU546" s="2566"/>
      <c r="CV546" s="2566"/>
      <c r="CW546" s="2566"/>
      <c r="CX546" s="2566"/>
      <c r="CY546" s="2566"/>
      <c r="CZ546" s="2566"/>
      <c r="DA546" s="2566"/>
      <c r="DB546" s="2566"/>
      <c r="DC546" s="2566"/>
      <c r="DD546" s="2566"/>
      <c r="DE546" s="2566"/>
      <c r="DF546" s="2566"/>
      <c r="DG546" s="2566"/>
      <c r="DH546" s="2566"/>
      <c r="DI546" s="2566"/>
      <c r="DJ546" s="2566"/>
      <c r="DK546" s="2566"/>
      <c r="DL546" s="2566"/>
      <c r="DM546" s="2566"/>
      <c r="DN546" s="2566"/>
      <c r="DO546" s="2566"/>
      <c r="DP546" s="2566"/>
      <c r="DQ546" s="2566"/>
      <c r="DR546" s="2566"/>
      <c r="DS546" s="2566"/>
      <c r="DT546" s="2566"/>
      <c r="DU546" s="2566"/>
      <c r="DV546" s="2566"/>
      <c r="DW546" s="2566"/>
      <c r="DX546" s="2567"/>
      <c r="DY546" s="627"/>
    </row>
    <row r="547" spans="9:129" ht="21" customHeight="1">
      <c r="Z547" s="482"/>
      <c r="AB547" s="483"/>
      <c r="AU547" s="2449" t="s">
        <v>545</v>
      </c>
      <c r="AV547" s="2450"/>
      <c r="AW547" s="2450"/>
      <c r="AX547" s="2450"/>
      <c r="AY547" s="2450"/>
      <c r="AZ547" s="2451"/>
      <c r="BA547" s="2796" t="s">
        <v>550</v>
      </c>
      <c r="BB547" s="2797"/>
      <c r="BC547" s="2797"/>
      <c r="BD547" s="2797"/>
      <c r="BE547" s="2797"/>
      <c r="BF547" s="2797"/>
      <c r="BG547" s="2566"/>
      <c r="BH547" s="2566"/>
      <c r="BI547" s="2566"/>
      <c r="BJ547" s="2566"/>
      <c r="BK547" s="2566"/>
      <c r="BL547" s="2566"/>
      <c r="BM547" s="2566"/>
      <c r="BN547" s="2566"/>
      <c r="BO547" s="2566"/>
      <c r="BP547" s="2566"/>
      <c r="BQ547" s="2566"/>
      <c r="BR547" s="2566"/>
      <c r="BS547" s="2566"/>
      <c r="BT547" s="2566"/>
      <c r="BU547" s="2566"/>
      <c r="BV547" s="2566"/>
      <c r="BW547" s="2566"/>
      <c r="BX547" s="2566"/>
      <c r="BY547" s="2566"/>
      <c r="BZ547" s="2566"/>
      <c r="CA547" s="2566"/>
      <c r="CB547" s="2566"/>
      <c r="CC547" s="2566"/>
      <c r="CD547" s="2566"/>
      <c r="CE547" s="2566"/>
      <c r="CF547" s="2566"/>
      <c r="CG547" s="2566"/>
      <c r="CH547" s="2566"/>
      <c r="CI547" s="2566"/>
      <c r="CJ547" s="2566"/>
      <c r="CK547" s="2566"/>
      <c r="CL547" s="2566"/>
      <c r="CM547" s="2566"/>
      <c r="CN547" s="2566"/>
      <c r="CO547" s="2566"/>
      <c r="CP547" s="2566"/>
      <c r="CQ547" s="2566"/>
      <c r="CR547" s="2566"/>
      <c r="CS547" s="2566"/>
      <c r="CT547" s="2566"/>
      <c r="CU547" s="2566"/>
      <c r="CV547" s="2566"/>
      <c r="CW547" s="2566"/>
      <c r="CX547" s="2566"/>
      <c r="CY547" s="2566"/>
      <c r="CZ547" s="2566"/>
      <c r="DA547" s="2566"/>
      <c r="DB547" s="2566"/>
      <c r="DC547" s="2566"/>
      <c r="DD547" s="2566"/>
      <c r="DE547" s="2566"/>
      <c r="DF547" s="2566"/>
      <c r="DG547" s="2566"/>
      <c r="DH547" s="2566"/>
      <c r="DI547" s="2566"/>
      <c r="DJ547" s="2566"/>
      <c r="DK547" s="2566"/>
      <c r="DL547" s="2566"/>
      <c r="DM547" s="2566"/>
      <c r="DN547" s="2566"/>
      <c r="DO547" s="2566"/>
      <c r="DP547" s="2566"/>
      <c r="DQ547" s="2566"/>
      <c r="DR547" s="2566"/>
      <c r="DS547" s="2566"/>
      <c r="DT547" s="2566"/>
      <c r="DU547" s="2566"/>
      <c r="DV547" s="2566"/>
      <c r="DW547" s="2566"/>
      <c r="DX547" s="2567"/>
      <c r="DY547" s="627"/>
    </row>
    <row r="548" spans="9:129" ht="21" customHeight="1">
      <c r="Z548" s="482"/>
      <c r="AB548" s="483"/>
      <c r="AU548" s="2449" t="s">
        <v>545</v>
      </c>
      <c r="AV548" s="2450"/>
      <c r="AW548" s="2450"/>
      <c r="AX548" s="2450"/>
      <c r="AY548" s="2450"/>
      <c r="AZ548" s="2451"/>
      <c r="BA548" s="2796" t="s">
        <v>551</v>
      </c>
      <c r="BB548" s="2797"/>
      <c r="BC548" s="2797"/>
      <c r="BD548" s="2797"/>
      <c r="BE548" s="2797"/>
      <c r="BF548" s="2797"/>
      <c r="BG548" s="2566"/>
      <c r="BH548" s="2566"/>
      <c r="BI548" s="2566"/>
      <c r="BJ548" s="2566"/>
      <c r="BK548" s="2566"/>
      <c r="BL548" s="2566"/>
      <c r="BM548" s="2566"/>
      <c r="BN548" s="2566"/>
      <c r="BO548" s="2566"/>
      <c r="BP548" s="2566"/>
      <c r="BQ548" s="2566"/>
      <c r="BR548" s="2566"/>
      <c r="BS548" s="2566"/>
      <c r="BT548" s="2566"/>
      <c r="BU548" s="2566"/>
      <c r="BV548" s="2566"/>
      <c r="BW548" s="2566"/>
      <c r="BX548" s="2566"/>
      <c r="BY548" s="2566"/>
      <c r="BZ548" s="2566"/>
      <c r="CA548" s="2566"/>
      <c r="CB548" s="2566"/>
      <c r="CC548" s="2566"/>
      <c r="CD548" s="2566"/>
      <c r="CE548" s="2566"/>
      <c r="CF548" s="2566"/>
      <c r="CG548" s="2566"/>
      <c r="CH548" s="2566"/>
      <c r="CI548" s="2566"/>
      <c r="CJ548" s="2566"/>
      <c r="CK548" s="2566"/>
      <c r="CL548" s="2566"/>
      <c r="CM548" s="2566"/>
      <c r="CN548" s="2566"/>
      <c r="CO548" s="2566"/>
      <c r="CP548" s="2566"/>
      <c r="CQ548" s="2566"/>
      <c r="CR548" s="2566"/>
      <c r="CS548" s="2566"/>
      <c r="CT548" s="2566"/>
      <c r="CU548" s="2566"/>
      <c r="CV548" s="2566"/>
      <c r="CW548" s="2566"/>
      <c r="CX548" s="2566"/>
      <c r="CY548" s="2566"/>
      <c r="CZ548" s="2566"/>
      <c r="DA548" s="2566"/>
      <c r="DB548" s="2566"/>
      <c r="DC548" s="2566"/>
      <c r="DD548" s="2566"/>
      <c r="DE548" s="2566"/>
      <c r="DF548" s="2566"/>
      <c r="DG548" s="2566"/>
      <c r="DH548" s="2566"/>
      <c r="DI548" s="2566"/>
      <c r="DJ548" s="2566"/>
      <c r="DK548" s="2566"/>
      <c r="DL548" s="2566"/>
      <c r="DM548" s="2566"/>
      <c r="DN548" s="2566"/>
      <c r="DO548" s="2566"/>
      <c r="DP548" s="2566"/>
      <c r="DQ548" s="2566"/>
      <c r="DR548" s="2566"/>
      <c r="DS548" s="2566"/>
      <c r="DT548" s="2566"/>
      <c r="DU548" s="2566"/>
      <c r="DV548" s="2566"/>
      <c r="DW548" s="2566"/>
      <c r="DX548" s="2567"/>
      <c r="DY548" s="627"/>
    </row>
    <row r="549" spans="9:129" ht="21" customHeight="1">
      <c r="Z549" s="482"/>
      <c r="AB549" s="483"/>
      <c r="AU549" s="2449" t="s">
        <v>545</v>
      </c>
      <c r="AV549" s="2450"/>
      <c r="AW549" s="2450"/>
      <c r="AX549" s="2450"/>
      <c r="AY549" s="2450"/>
      <c r="AZ549" s="2451"/>
      <c r="BA549" s="2796" t="s">
        <v>552</v>
      </c>
      <c r="BB549" s="2797"/>
      <c r="BC549" s="2797"/>
      <c r="BD549" s="2797"/>
      <c r="BE549" s="2797"/>
      <c r="BF549" s="2797"/>
      <c r="BG549" s="2566"/>
      <c r="BH549" s="2566"/>
      <c r="BI549" s="2566"/>
      <c r="BJ549" s="2566"/>
      <c r="BK549" s="2566"/>
      <c r="BL549" s="2566"/>
      <c r="BM549" s="2566"/>
      <c r="BN549" s="2566"/>
      <c r="BO549" s="2566"/>
      <c r="BP549" s="2566"/>
      <c r="BQ549" s="2566"/>
      <c r="BR549" s="2566"/>
      <c r="BS549" s="2566"/>
      <c r="BT549" s="2566"/>
      <c r="BU549" s="2566"/>
      <c r="BV549" s="2566"/>
      <c r="BW549" s="2566"/>
      <c r="BX549" s="2566"/>
      <c r="BY549" s="2566"/>
      <c r="BZ549" s="2566"/>
      <c r="CA549" s="2566"/>
      <c r="CB549" s="2566"/>
      <c r="CC549" s="2566"/>
      <c r="CD549" s="2566"/>
      <c r="CE549" s="2566"/>
      <c r="CF549" s="2566"/>
      <c r="CG549" s="2566"/>
      <c r="CH549" s="2566"/>
      <c r="CI549" s="2566"/>
      <c r="CJ549" s="2566"/>
      <c r="CK549" s="2566"/>
      <c r="CL549" s="2566"/>
      <c r="CM549" s="2566"/>
      <c r="CN549" s="2566"/>
      <c r="CO549" s="2566"/>
      <c r="CP549" s="2566"/>
      <c r="CQ549" s="2566"/>
      <c r="CR549" s="2566"/>
      <c r="CS549" s="2566"/>
      <c r="CT549" s="2566"/>
      <c r="CU549" s="2566"/>
      <c r="CV549" s="2566"/>
      <c r="CW549" s="2566"/>
      <c r="CX549" s="2566"/>
      <c r="CY549" s="2566"/>
      <c r="CZ549" s="2566"/>
      <c r="DA549" s="2566"/>
      <c r="DB549" s="2566"/>
      <c r="DC549" s="2566"/>
      <c r="DD549" s="2566"/>
      <c r="DE549" s="2566"/>
      <c r="DF549" s="2566"/>
      <c r="DG549" s="2566"/>
      <c r="DH549" s="2566"/>
      <c r="DI549" s="2566"/>
      <c r="DJ549" s="2566"/>
      <c r="DK549" s="2566"/>
      <c r="DL549" s="2566"/>
      <c r="DM549" s="2566"/>
      <c r="DN549" s="2566"/>
      <c r="DO549" s="2566"/>
      <c r="DP549" s="2566"/>
      <c r="DQ549" s="2566"/>
      <c r="DR549" s="2566"/>
      <c r="DS549" s="2566"/>
      <c r="DT549" s="2566"/>
      <c r="DU549" s="2566"/>
      <c r="DV549" s="2566"/>
      <c r="DW549" s="2566"/>
      <c r="DX549" s="2567"/>
      <c r="DY549" s="627"/>
    </row>
    <row r="550" spans="9:129" ht="21" customHeight="1">
      <c r="Z550" s="482"/>
      <c r="AB550" s="483"/>
      <c r="AU550" s="2452" t="s">
        <v>545</v>
      </c>
      <c r="AV550" s="2453"/>
      <c r="AW550" s="2453"/>
      <c r="AX550" s="2453"/>
      <c r="AY550" s="2453"/>
      <c r="AZ550" s="2454"/>
      <c r="BA550" s="2794" t="s">
        <v>553</v>
      </c>
      <c r="BB550" s="2795"/>
      <c r="BC550" s="2795"/>
      <c r="BD550" s="2795"/>
      <c r="BE550" s="2795"/>
      <c r="BF550" s="2795"/>
      <c r="BG550" s="2568"/>
      <c r="BH550" s="2568"/>
      <c r="BI550" s="2568"/>
      <c r="BJ550" s="2568"/>
      <c r="BK550" s="2568"/>
      <c r="BL550" s="2568"/>
      <c r="BM550" s="2568"/>
      <c r="BN550" s="2568"/>
      <c r="BO550" s="2568"/>
      <c r="BP550" s="2568"/>
      <c r="BQ550" s="2568"/>
      <c r="BR550" s="2568"/>
      <c r="BS550" s="2568"/>
      <c r="BT550" s="2568"/>
      <c r="BU550" s="2568"/>
      <c r="BV550" s="2568"/>
      <c r="BW550" s="2568"/>
      <c r="BX550" s="2568"/>
      <c r="BY550" s="2568"/>
      <c r="BZ550" s="2568"/>
      <c r="CA550" s="2568"/>
      <c r="CB550" s="2568"/>
      <c r="CC550" s="2568"/>
      <c r="CD550" s="2568"/>
      <c r="CE550" s="2568"/>
      <c r="CF550" s="2568"/>
      <c r="CG550" s="2568"/>
      <c r="CH550" s="2568"/>
      <c r="CI550" s="2568"/>
      <c r="CJ550" s="2568"/>
      <c r="CK550" s="2568"/>
      <c r="CL550" s="2568"/>
      <c r="CM550" s="2568"/>
      <c r="CN550" s="2568"/>
      <c r="CO550" s="2568"/>
      <c r="CP550" s="2568"/>
      <c r="CQ550" s="2568"/>
      <c r="CR550" s="2568"/>
      <c r="CS550" s="2568"/>
      <c r="CT550" s="2568"/>
      <c r="CU550" s="2568"/>
      <c r="CV550" s="2568"/>
      <c r="CW550" s="2568"/>
      <c r="CX550" s="2568"/>
      <c r="CY550" s="2568"/>
      <c r="CZ550" s="2568"/>
      <c r="DA550" s="2568"/>
      <c r="DB550" s="2568"/>
      <c r="DC550" s="2568"/>
      <c r="DD550" s="2568"/>
      <c r="DE550" s="2568"/>
      <c r="DF550" s="2568"/>
      <c r="DG550" s="2568"/>
      <c r="DH550" s="2568"/>
      <c r="DI550" s="2568"/>
      <c r="DJ550" s="2568"/>
      <c r="DK550" s="2568"/>
      <c r="DL550" s="2568"/>
      <c r="DM550" s="2568"/>
      <c r="DN550" s="2568"/>
      <c r="DO550" s="2568"/>
      <c r="DP550" s="2568"/>
      <c r="DQ550" s="2568"/>
      <c r="DR550" s="2568"/>
      <c r="DS550" s="2568"/>
      <c r="DT550" s="2568"/>
      <c r="DU550" s="2568"/>
      <c r="DV550" s="2568"/>
      <c r="DW550" s="2568"/>
      <c r="DX550" s="2569"/>
      <c r="DY550" s="627"/>
    </row>
    <row r="551" spans="9:129" ht="21" customHeight="1">
      <c r="AB551" s="483"/>
    </row>
    <row r="552" spans="9:129" ht="21" customHeight="1">
      <c r="AB552" s="483"/>
    </row>
    <row r="553" spans="9:129" ht="21" customHeight="1">
      <c r="AB553" s="483"/>
    </row>
    <row r="554" spans="9:129" ht="21" customHeight="1">
      <c r="Z554" s="482"/>
      <c r="AB554" s="483"/>
      <c r="AU554" s="2557" t="s">
        <v>574</v>
      </c>
      <c r="AV554" s="2558"/>
      <c r="AW554" s="2558"/>
      <c r="AX554" s="2558"/>
      <c r="AY554" s="2558"/>
      <c r="AZ554" s="2559"/>
      <c r="BA554" s="2553" t="s">
        <v>593</v>
      </c>
      <c r="BB554" s="2554"/>
      <c r="BC554" s="2554"/>
      <c r="BD554" s="2554"/>
      <c r="BE554" s="2554"/>
      <c r="BF554" s="2554"/>
      <c r="BG554" s="2554"/>
      <c r="BH554" s="2554"/>
      <c r="BI554" s="2554"/>
      <c r="BJ554" s="2554"/>
      <c r="BK554" s="2554"/>
      <c r="BL554" s="2554"/>
      <c r="BM554" s="2554"/>
      <c r="BN554" s="2554"/>
      <c r="BO554" s="2554"/>
      <c r="BP554" s="2554"/>
      <c r="BQ554" s="2554"/>
      <c r="BR554" s="2554"/>
      <c r="BS554" s="2554"/>
      <c r="BT554" s="2554"/>
      <c r="BU554" s="2554"/>
      <c r="BV554" s="2554"/>
      <c r="BW554" s="2554"/>
      <c r="BX554" s="2554"/>
      <c r="BY554" s="2554"/>
      <c r="BZ554" s="2554"/>
      <c r="CA554" s="2554"/>
      <c r="CB554" s="2554"/>
      <c r="CC554" s="2554"/>
      <c r="CD554" s="2554"/>
      <c r="CE554" s="2554"/>
      <c r="CF554" s="2554"/>
      <c r="CG554" s="2554"/>
      <c r="CH554" s="2554"/>
      <c r="CI554" s="2554"/>
      <c r="CJ554" s="2554"/>
      <c r="CK554" s="2554"/>
      <c r="CL554" s="2554"/>
      <c r="CM554" s="2554"/>
      <c r="CN554" s="2554"/>
      <c r="CO554" s="2554"/>
      <c r="CP554" s="2554"/>
      <c r="CQ554" s="2554"/>
      <c r="CR554" s="2554"/>
      <c r="CS554" s="2554"/>
      <c r="CT554" s="2554"/>
      <c r="CU554" s="2554"/>
      <c r="CV554" s="2554"/>
      <c r="CW554" s="2554"/>
      <c r="CX554" s="2554"/>
      <c r="CY554" s="2554"/>
      <c r="CZ554" s="2554"/>
      <c r="DA554" s="2554"/>
      <c r="DB554" s="2554"/>
      <c r="DC554" s="2554"/>
      <c r="DD554" s="2554"/>
      <c r="DE554" s="2554"/>
      <c r="DF554" s="2554"/>
      <c r="DG554" s="2554"/>
      <c r="DH554" s="2554"/>
      <c r="DI554" s="2554"/>
      <c r="DJ554" s="2554"/>
      <c r="DK554" s="2554"/>
      <c r="DL554" s="2554"/>
      <c r="DM554" s="2554"/>
      <c r="DN554" s="2554"/>
      <c r="DO554" s="2554"/>
      <c r="DP554" s="2554"/>
      <c r="DQ554" s="2554"/>
      <c r="DR554" s="2554"/>
      <c r="DS554" s="2554"/>
      <c r="DT554" s="2554"/>
      <c r="DU554" s="2554"/>
      <c r="DV554" s="2554"/>
      <c r="DW554" s="2554"/>
      <c r="DX554" s="2555"/>
      <c r="DY554" s="621"/>
    </row>
    <row r="555" spans="9:129" ht="21" customHeight="1">
      <c r="I555" s="2798" t="s">
        <v>622</v>
      </c>
      <c r="J555" s="2799"/>
      <c r="K555" s="2799"/>
      <c r="L555" s="2799"/>
      <c r="M555" s="2799"/>
      <c r="N555" s="2799"/>
      <c r="O555" s="2799"/>
      <c r="P555" s="2799"/>
      <c r="Q555" s="2799"/>
      <c r="R555" s="2799"/>
      <c r="S555" s="2799"/>
      <c r="T555" s="2799"/>
      <c r="U555" s="2799"/>
      <c r="V555" s="2799"/>
      <c r="W555" s="2799"/>
      <c r="X555" s="2799"/>
      <c r="Y555" s="2799"/>
      <c r="Z555" s="2799"/>
      <c r="AA555" s="2799"/>
      <c r="AB555" s="2799"/>
      <c r="AC555" s="2799"/>
      <c r="AD555" s="2799"/>
      <c r="AE555" s="2799"/>
      <c r="AF555" s="2799"/>
      <c r="AG555" s="2799"/>
      <c r="AH555" s="2799"/>
      <c r="AI555" s="2799"/>
      <c r="AJ555" s="2799"/>
      <c r="AK555" s="2800"/>
      <c r="AL555" s="485"/>
      <c r="AM555" s="486"/>
      <c r="AN555" s="486"/>
      <c r="AO555" s="486"/>
      <c r="AP555" s="486"/>
      <c r="AQ555" s="486"/>
      <c r="AR555" s="486"/>
      <c r="AS555" s="486"/>
      <c r="AT555" s="486"/>
      <c r="AU555" s="2446" t="s">
        <v>545</v>
      </c>
      <c r="AV555" s="2447"/>
      <c r="AW555" s="2447"/>
      <c r="AX555" s="2447"/>
      <c r="AY555" s="2447"/>
      <c r="AZ555" s="2448"/>
      <c r="BA555" s="2796" t="s">
        <v>546</v>
      </c>
      <c r="BB555" s="2797"/>
      <c r="BC555" s="2797"/>
      <c r="BD555" s="2797"/>
      <c r="BE555" s="2797"/>
      <c r="BF555" s="2797"/>
      <c r="BG555" s="2804" t="s">
        <v>1834</v>
      </c>
      <c r="BH555" s="2804"/>
      <c r="BI555" s="2804"/>
      <c r="BJ555" s="2804"/>
      <c r="BK555" s="2804"/>
      <c r="BL555" s="2804"/>
      <c r="BM555" s="2804"/>
      <c r="BN555" s="2804"/>
      <c r="BO555" s="2804"/>
      <c r="BP555" s="2804"/>
      <c r="BQ555" s="2804"/>
      <c r="BR555" s="2804"/>
      <c r="BS555" s="2804"/>
      <c r="BT555" s="2804"/>
      <c r="BU555" s="2804"/>
      <c r="BV555" s="2804"/>
      <c r="BW555" s="2804"/>
      <c r="BX555" s="2804"/>
      <c r="BY555" s="2804"/>
      <c r="BZ555" s="2804"/>
      <c r="CA555" s="2804"/>
      <c r="CB555" s="2804"/>
      <c r="CC555" s="2804"/>
      <c r="CD555" s="2804"/>
      <c r="CE555" s="2804"/>
      <c r="CF555" s="2804"/>
      <c r="CG555" s="2804"/>
      <c r="CH555" s="2804"/>
      <c r="CI555" s="2804"/>
      <c r="CJ555" s="2804"/>
      <c r="CK555" s="2804"/>
      <c r="CL555" s="2804"/>
      <c r="CM555" s="2804"/>
      <c r="CN555" s="2804"/>
      <c r="CO555" s="2804"/>
      <c r="CP555" s="2804"/>
      <c r="CQ555" s="2804"/>
      <c r="CR555" s="2804"/>
      <c r="CS555" s="2804"/>
      <c r="CT555" s="2804"/>
      <c r="CU555" s="2804"/>
      <c r="CV555" s="2804"/>
      <c r="CW555" s="2804"/>
      <c r="CX555" s="2804"/>
      <c r="CY555" s="2804"/>
      <c r="CZ555" s="2804"/>
      <c r="DA555" s="2804"/>
      <c r="DB555" s="2804"/>
      <c r="DC555" s="2804"/>
      <c r="DD555" s="2804"/>
      <c r="DE555" s="2804"/>
      <c r="DF555" s="2804"/>
      <c r="DG555" s="2804"/>
      <c r="DH555" s="2804"/>
      <c r="DI555" s="2804"/>
      <c r="DJ555" s="2804"/>
      <c r="DK555" s="2804"/>
      <c r="DL555" s="2804"/>
      <c r="DM555" s="2804"/>
      <c r="DN555" s="2804"/>
      <c r="DO555" s="2804"/>
      <c r="DP555" s="2804"/>
      <c r="DQ555" s="2804"/>
      <c r="DR555" s="2804"/>
      <c r="DS555" s="2804"/>
      <c r="DT555" s="2804"/>
      <c r="DU555" s="2804"/>
      <c r="DV555" s="2804"/>
      <c r="DW555" s="2804"/>
      <c r="DX555" s="2805"/>
      <c r="DY555" s="627"/>
    </row>
    <row r="556" spans="9:129" ht="21" customHeight="1">
      <c r="I556" s="2801"/>
      <c r="J556" s="2802"/>
      <c r="K556" s="2802"/>
      <c r="L556" s="2802"/>
      <c r="M556" s="2802"/>
      <c r="N556" s="2802"/>
      <c r="O556" s="2802"/>
      <c r="P556" s="2802"/>
      <c r="Q556" s="2802"/>
      <c r="R556" s="2802"/>
      <c r="S556" s="2802"/>
      <c r="T556" s="2802"/>
      <c r="U556" s="2802"/>
      <c r="V556" s="2802"/>
      <c r="W556" s="2802"/>
      <c r="X556" s="2802"/>
      <c r="Y556" s="2802"/>
      <c r="Z556" s="2802"/>
      <c r="AA556" s="2802"/>
      <c r="AB556" s="2802"/>
      <c r="AC556" s="2802"/>
      <c r="AD556" s="2802"/>
      <c r="AE556" s="2802"/>
      <c r="AF556" s="2802"/>
      <c r="AG556" s="2802"/>
      <c r="AH556" s="2802"/>
      <c r="AI556" s="2802"/>
      <c r="AJ556" s="2802"/>
      <c r="AK556" s="2803"/>
      <c r="AU556" s="2449" t="s">
        <v>545</v>
      </c>
      <c r="AV556" s="2450"/>
      <c r="AW556" s="2450"/>
      <c r="AX556" s="2450"/>
      <c r="AY556" s="2450"/>
      <c r="AZ556" s="2451"/>
      <c r="BA556" s="2796" t="s">
        <v>548</v>
      </c>
      <c r="BB556" s="2797"/>
      <c r="BC556" s="2797"/>
      <c r="BD556" s="2797"/>
      <c r="BE556" s="2797"/>
      <c r="BF556" s="2797"/>
      <c r="BG556" s="2566"/>
      <c r="BH556" s="2566"/>
      <c r="BI556" s="2566"/>
      <c r="BJ556" s="2566"/>
      <c r="BK556" s="2566"/>
      <c r="BL556" s="2566"/>
      <c r="BM556" s="2566"/>
      <c r="BN556" s="2566"/>
      <c r="BO556" s="2566"/>
      <c r="BP556" s="2566"/>
      <c r="BQ556" s="2566"/>
      <c r="BR556" s="2566"/>
      <c r="BS556" s="2566"/>
      <c r="BT556" s="2566"/>
      <c r="BU556" s="2566"/>
      <c r="BV556" s="2566"/>
      <c r="BW556" s="2566"/>
      <c r="BX556" s="2566"/>
      <c r="BY556" s="2566"/>
      <c r="BZ556" s="2566"/>
      <c r="CA556" s="2566"/>
      <c r="CB556" s="2566"/>
      <c r="CC556" s="2566"/>
      <c r="CD556" s="2566"/>
      <c r="CE556" s="2566"/>
      <c r="CF556" s="2566"/>
      <c r="CG556" s="2566"/>
      <c r="CH556" s="2566"/>
      <c r="CI556" s="2566"/>
      <c r="CJ556" s="2566"/>
      <c r="CK556" s="2566"/>
      <c r="CL556" s="2566"/>
      <c r="CM556" s="2566"/>
      <c r="CN556" s="2566"/>
      <c r="CO556" s="2566"/>
      <c r="CP556" s="2566"/>
      <c r="CQ556" s="2566"/>
      <c r="CR556" s="2566"/>
      <c r="CS556" s="2566"/>
      <c r="CT556" s="2566"/>
      <c r="CU556" s="2566"/>
      <c r="CV556" s="2566"/>
      <c r="CW556" s="2566"/>
      <c r="CX556" s="2566"/>
      <c r="CY556" s="2566"/>
      <c r="CZ556" s="2566"/>
      <c r="DA556" s="2566"/>
      <c r="DB556" s="2566"/>
      <c r="DC556" s="2566"/>
      <c r="DD556" s="2566"/>
      <c r="DE556" s="2566"/>
      <c r="DF556" s="2566"/>
      <c r="DG556" s="2566"/>
      <c r="DH556" s="2566"/>
      <c r="DI556" s="2566"/>
      <c r="DJ556" s="2566"/>
      <c r="DK556" s="2566"/>
      <c r="DL556" s="2566"/>
      <c r="DM556" s="2566"/>
      <c r="DN556" s="2566"/>
      <c r="DO556" s="2566"/>
      <c r="DP556" s="2566"/>
      <c r="DQ556" s="2566"/>
      <c r="DR556" s="2566"/>
      <c r="DS556" s="2566"/>
      <c r="DT556" s="2566"/>
      <c r="DU556" s="2566"/>
      <c r="DV556" s="2566"/>
      <c r="DW556" s="2566"/>
      <c r="DX556" s="2567"/>
      <c r="DY556" s="627"/>
    </row>
    <row r="557" spans="9:129" ht="21" customHeight="1">
      <c r="Z557" s="482"/>
      <c r="AB557" s="483"/>
      <c r="AU557" s="2449" t="s">
        <v>545</v>
      </c>
      <c r="AV557" s="2450"/>
      <c r="AW557" s="2450"/>
      <c r="AX557" s="2450"/>
      <c r="AY557" s="2450"/>
      <c r="AZ557" s="2451"/>
      <c r="BA557" s="2796" t="s">
        <v>549</v>
      </c>
      <c r="BB557" s="2797"/>
      <c r="BC557" s="2797"/>
      <c r="BD557" s="2797"/>
      <c r="BE557" s="2797"/>
      <c r="BF557" s="2797"/>
      <c r="BG557" s="2566"/>
      <c r="BH557" s="2566"/>
      <c r="BI557" s="2566"/>
      <c r="BJ557" s="2566"/>
      <c r="BK557" s="2566"/>
      <c r="BL557" s="2566"/>
      <c r="BM557" s="2566"/>
      <c r="BN557" s="2566"/>
      <c r="BO557" s="2566"/>
      <c r="BP557" s="2566"/>
      <c r="BQ557" s="2566"/>
      <c r="BR557" s="2566"/>
      <c r="BS557" s="2566"/>
      <c r="BT557" s="2566"/>
      <c r="BU557" s="2566"/>
      <c r="BV557" s="2566"/>
      <c r="BW557" s="2566"/>
      <c r="BX557" s="2566"/>
      <c r="BY557" s="2566"/>
      <c r="BZ557" s="2566"/>
      <c r="CA557" s="2566"/>
      <c r="CB557" s="2566"/>
      <c r="CC557" s="2566"/>
      <c r="CD557" s="2566"/>
      <c r="CE557" s="2566"/>
      <c r="CF557" s="2566"/>
      <c r="CG557" s="2566"/>
      <c r="CH557" s="2566"/>
      <c r="CI557" s="2566"/>
      <c r="CJ557" s="2566"/>
      <c r="CK557" s="2566"/>
      <c r="CL557" s="2566"/>
      <c r="CM557" s="2566"/>
      <c r="CN557" s="2566"/>
      <c r="CO557" s="2566"/>
      <c r="CP557" s="2566"/>
      <c r="CQ557" s="2566"/>
      <c r="CR557" s="2566"/>
      <c r="CS557" s="2566"/>
      <c r="CT557" s="2566"/>
      <c r="CU557" s="2566"/>
      <c r="CV557" s="2566"/>
      <c r="CW557" s="2566"/>
      <c r="CX557" s="2566"/>
      <c r="CY557" s="2566"/>
      <c r="CZ557" s="2566"/>
      <c r="DA557" s="2566"/>
      <c r="DB557" s="2566"/>
      <c r="DC557" s="2566"/>
      <c r="DD557" s="2566"/>
      <c r="DE557" s="2566"/>
      <c r="DF557" s="2566"/>
      <c r="DG557" s="2566"/>
      <c r="DH557" s="2566"/>
      <c r="DI557" s="2566"/>
      <c r="DJ557" s="2566"/>
      <c r="DK557" s="2566"/>
      <c r="DL557" s="2566"/>
      <c r="DM557" s="2566"/>
      <c r="DN557" s="2566"/>
      <c r="DO557" s="2566"/>
      <c r="DP557" s="2566"/>
      <c r="DQ557" s="2566"/>
      <c r="DR557" s="2566"/>
      <c r="DS557" s="2566"/>
      <c r="DT557" s="2566"/>
      <c r="DU557" s="2566"/>
      <c r="DV557" s="2566"/>
      <c r="DW557" s="2566"/>
      <c r="DX557" s="2567"/>
      <c r="DY557" s="627"/>
    </row>
    <row r="558" spans="9:129" ht="21" customHeight="1">
      <c r="Z558" s="482"/>
      <c r="AB558" s="483"/>
      <c r="AU558" s="2449" t="s">
        <v>545</v>
      </c>
      <c r="AV558" s="2450"/>
      <c r="AW558" s="2450"/>
      <c r="AX558" s="2450"/>
      <c r="AY558" s="2450"/>
      <c r="AZ558" s="2451"/>
      <c r="BA558" s="2796" t="s">
        <v>550</v>
      </c>
      <c r="BB558" s="2797"/>
      <c r="BC558" s="2797"/>
      <c r="BD558" s="2797"/>
      <c r="BE558" s="2797"/>
      <c r="BF558" s="2797"/>
      <c r="BG558" s="2566"/>
      <c r="BH558" s="2566"/>
      <c r="BI558" s="2566"/>
      <c r="BJ558" s="2566"/>
      <c r="BK558" s="2566"/>
      <c r="BL558" s="2566"/>
      <c r="BM558" s="2566"/>
      <c r="BN558" s="2566"/>
      <c r="BO558" s="2566"/>
      <c r="BP558" s="2566"/>
      <c r="BQ558" s="2566"/>
      <c r="BR558" s="2566"/>
      <c r="BS558" s="2566"/>
      <c r="BT558" s="2566"/>
      <c r="BU558" s="2566"/>
      <c r="BV558" s="2566"/>
      <c r="BW558" s="2566"/>
      <c r="BX558" s="2566"/>
      <c r="BY558" s="2566"/>
      <c r="BZ558" s="2566"/>
      <c r="CA558" s="2566"/>
      <c r="CB558" s="2566"/>
      <c r="CC558" s="2566"/>
      <c r="CD558" s="2566"/>
      <c r="CE558" s="2566"/>
      <c r="CF558" s="2566"/>
      <c r="CG558" s="2566"/>
      <c r="CH558" s="2566"/>
      <c r="CI558" s="2566"/>
      <c r="CJ558" s="2566"/>
      <c r="CK558" s="2566"/>
      <c r="CL558" s="2566"/>
      <c r="CM558" s="2566"/>
      <c r="CN558" s="2566"/>
      <c r="CO558" s="2566"/>
      <c r="CP558" s="2566"/>
      <c r="CQ558" s="2566"/>
      <c r="CR558" s="2566"/>
      <c r="CS558" s="2566"/>
      <c r="CT558" s="2566"/>
      <c r="CU558" s="2566"/>
      <c r="CV558" s="2566"/>
      <c r="CW558" s="2566"/>
      <c r="CX558" s="2566"/>
      <c r="CY558" s="2566"/>
      <c r="CZ558" s="2566"/>
      <c r="DA558" s="2566"/>
      <c r="DB558" s="2566"/>
      <c r="DC558" s="2566"/>
      <c r="DD558" s="2566"/>
      <c r="DE558" s="2566"/>
      <c r="DF558" s="2566"/>
      <c r="DG558" s="2566"/>
      <c r="DH558" s="2566"/>
      <c r="DI558" s="2566"/>
      <c r="DJ558" s="2566"/>
      <c r="DK558" s="2566"/>
      <c r="DL558" s="2566"/>
      <c r="DM558" s="2566"/>
      <c r="DN558" s="2566"/>
      <c r="DO558" s="2566"/>
      <c r="DP558" s="2566"/>
      <c r="DQ558" s="2566"/>
      <c r="DR558" s="2566"/>
      <c r="DS558" s="2566"/>
      <c r="DT558" s="2566"/>
      <c r="DU558" s="2566"/>
      <c r="DV558" s="2566"/>
      <c r="DW558" s="2566"/>
      <c r="DX558" s="2567"/>
      <c r="DY558" s="627"/>
    </row>
    <row r="559" spans="9:129" ht="21" customHeight="1">
      <c r="Z559" s="482"/>
      <c r="AB559" s="483"/>
      <c r="AU559" s="2452" t="s">
        <v>545</v>
      </c>
      <c r="AV559" s="2453"/>
      <c r="AW559" s="2453"/>
      <c r="AX559" s="2453"/>
      <c r="AY559" s="2453"/>
      <c r="AZ559" s="2454"/>
      <c r="BA559" s="2794" t="s">
        <v>551</v>
      </c>
      <c r="BB559" s="2795"/>
      <c r="BC559" s="2795"/>
      <c r="BD559" s="2795"/>
      <c r="BE559" s="2795"/>
      <c r="BF559" s="2795"/>
      <c r="BG559" s="2568"/>
      <c r="BH559" s="2568"/>
      <c r="BI559" s="2568"/>
      <c r="BJ559" s="2568"/>
      <c r="BK559" s="2568"/>
      <c r="BL559" s="2568"/>
      <c r="BM559" s="2568"/>
      <c r="BN559" s="2568"/>
      <c r="BO559" s="2568"/>
      <c r="BP559" s="2568"/>
      <c r="BQ559" s="2568"/>
      <c r="BR559" s="2568"/>
      <c r="BS559" s="2568"/>
      <c r="BT559" s="2568"/>
      <c r="BU559" s="2568"/>
      <c r="BV559" s="2568"/>
      <c r="BW559" s="2568"/>
      <c r="BX559" s="2568"/>
      <c r="BY559" s="2568"/>
      <c r="BZ559" s="2568"/>
      <c r="CA559" s="2568"/>
      <c r="CB559" s="2568"/>
      <c r="CC559" s="2568"/>
      <c r="CD559" s="2568"/>
      <c r="CE559" s="2568"/>
      <c r="CF559" s="2568"/>
      <c r="CG559" s="2568"/>
      <c r="CH559" s="2568"/>
      <c r="CI559" s="2568"/>
      <c r="CJ559" s="2568"/>
      <c r="CK559" s="2568"/>
      <c r="CL559" s="2568"/>
      <c r="CM559" s="2568"/>
      <c r="CN559" s="2568"/>
      <c r="CO559" s="2568"/>
      <c r="CP559" s="2568"/>
      <c r="CQ559" s="2568"/>
      <c r="CR559" s="2568"/>
      <c r="CS559" s="2568"/>
      <c r="CT559" s="2568"/>
      <c r="CU559" s="2568"/>
      <c r="CV559" s="2568"/>
      <c r="CW559" s="2568"/>
      <c r="CX559" s="2568"/>
      <c r="CY559" s="2568"/>
      <c r="CZ559" s="2568"/>
      <c r="DA559" s="2568"/>
      <c r="DB559" s="2568"/>
      <c r="DC559" s="2568"/>
      <c r="DD559" s="2568"/>
      <c r="DE559" s="2568"/>
      <c r="DF559" s="2568"/>
      <c r="DG559" s="2568"/>
      <c r="DH559" s="2568"/>
      <c r="DI559" s="2568"/>
      <c r="DJ559" s="2568"/>
      <c r="DK559" s="2568"/>
      <c r="DL559" s="2568"/>
      <c r="DM559" s="2568"/>
      <c r="DN559" s="2568"/>
      <c r="DO559" s="2568"/>
      <c r="DP559" s="2568"/>
      <c r="DQ559" s="2568"/>
      <c r="DR559" s="2568"/>
      <c r="DS559" s="2568"/>
      <c r="DT559" s="2568"/>
      <c r="DU559" s="2568"/>
      <c r="DV559" s="2568"/>
      <c r="DW559" s="2568"/>
      <c r="DX559" s="2569"/>
      <c r="DY559" s="627"/>
    </row>
    <row r="560" spans="9:129" ht="21" customHeight="1">
      <c r="AB560" s="483"/>
      <c r="AU560" s="482"/>
      <c r="AV560" s="482"/>
      <c r="AW560" s="482"/>
      <c r="AX560" s="482"/>
      <c r="AY560" s="482"/>
      <c r="AZ560" s="482"/>
      <c r="BA560" s="482"/>
      <c r="BB560" s="482"/>
      <c r="BC560" s="482"/>
      <c r="BD560" s="482"/>
      <c r="BE560" s="482"/>
      <c r="BF560" s="482"/>
      <c r="BG560" s="482"/>
      <c r="BH560" s="482"/>
      <c r="BI560" s="482"/>
      <c r="BJ560" s="482"/>
      <c r="BK560" s="482"/>
      <c r="BL560" s="482"/>
      <c r="BM560" s="482"/>
      <c r="BN560" s="482"/>
      <c r="BO560" s="482"/>
      <c r="BP560" s="482"/>
      <c r="BQ560" s="482"/>
      <c r="BR560" s="482"/>
      <c r="BS560" s="482"/>
      <c r="BT560" s="482"/>
      <c r="BU560" s="482"/>
      <c r="BV560" s="482"/>
      <c r="BW560" s="482"/>
      <c r="BX560" s="482"/>
      <c r="BY560" s="482"/>
      <c r="BZ560" s="482"/>
      <c r="CA560" s="482"/>
      <c r="CB560" s="482"/>
      <c r="CC560" s="482"/>
      <c r="CD560" s="482"/>
      <c r="CE560" s="482"/>
      <c r="CF560" s="482"/>
      <c r="CG560" s="482"/>
      <c r="CH560" s="482"/>
      <c r="CI560" s="482"/>
      <c r="CJ560" s="482"/>
      <c r="CK560" s="482"/>
      <c r="CL560" s="482"/>
      <c r="CM560" s="482"/>
      <c r="CN560" s="482"/>
      <c r="CO560" s="482"/>
      <c r="CP560" s="482"/>
      <c r="CQ560" s="482"/>
      <c r="CR560" s="482"/>
      <c r="CS560" s="482"/>
      <c r="CT560" s="482"/>
      <c r="CU560" s="482"/>
      <c r="CV560" s="482"/>
      <c r="CW560" s="482"/>
      <c r="CX560" s="482"/>
      <c r="CY560" s="482"/>
      <c r="CZ560" s="482"/>
      <c r="DA560" s="482"/>
      <c r="DB560" s="482"/>
      <c r="DC560" s="482"/>
      <c r="DD560" s="482"/>
      <c r="DE560" s="482"/>
      <c r="DF560" s="482"/>
      <c r="DG560" s="482"/>
      <c r="DH560" s="482"/>
      <c r="DI560" s="482"/>
      <c r="DJ560" s="482"/>
      <c r="DK560" s="482"/>
      <c r="DL560" s="482"/>
      <c r="DM560" s="482"/>
      <c r="DN560" s="482"/>
      <c r="DO560" s="482"/>
      <c r="DP560" s="482"/>
      <c r="DQ560" s="482"/>
      <c r="DR560" s="482"/>
      <c r="DS560" s="482"/>
      <c r="DT560" s="482"/>
      <c r="DU560" s="482"/>
      <c r="DV560" s="482"/>
      <c r="DW560" s="482"/>
      <c r="DX560" s="482"/>
    </row>
    <row r="561" spans="9:129" ht="21" customHeight="1">
      <c r="AB561" s="483"/>
      <c r="AU561" s="482"/>
      <c r="AV561" s="482"/>
      <c r="AW561" s="482"/>
      <c r="AX561" s="482"/>
      <c r="AY561" s="482"/>
      <c r="AZ561" s="482"/>
      <c r="BA561" s="482"/>
      <c r="BB561" s="482"/>
      <c r="BC561" s="482"/>
      <c r="BD561" s="482"/>
      <c r="BE561" s="482"/>
      <c r="BF561" s="482"/>
      <c r="BG561" s="482"/>
      <c r="BH561" s="482"/>
      <c r="BI561" s="482"/>
      <c r="BJ561" s="482"/>
      <c r="BK561" s="482"/>
      <c r="BL561" s="482"/>
      <c r="BM561" s="482"/>
      <c r="BN561" s="482"/>
      <c r="BO561" s="482"/>
      <c r="BP561" s="482"/>
      <c r="BQ561" s="482"/>
      <c r="BR561" s="482"/>
      <c r="BS561" s="482"/>
      <c r="BT561" s="482"/>
      <c r="BU561" s="482"/>
      <c r="BV561" s="482"/>
      <c r="BW561" s="482"/>
      <c r="BX561" s="482"/>
      <c r="BY561" s="482"/>
      <c r="BZ561" s="482"/>
      <c r="CA561" s="482"/>
      <c r="CB561" s="482"/>
      <c r="CC561" s="482"/>
      <c r="CD561" s="482"/>
      <c r="CE561" s="482"/>
      <c r="CF561" s="482"/>
      <c r="CG561" s="482"/>
      <c r="CH561" s="482"/>
      <c r="CI561" s="482"/>
      <c r="CJ561" s="482"/>
      <c r="CK561" s="482"/>
      <c r="CL561" s="482"/>
      <c r="CM561" s="482"/>
      <c r="CN561" s="482"/>
      <c r="CO561" s="482"/>
      <c r="CP561" s="482"/>
      <c r="CQ561" s="482"/>
      <c r="CR561" s="482"/>
      <c r="CS561" s="482"/>
      <c r="CT561" s="482"/>
      <c r="CU561" s="482"/>
      <c r="CV561" s="482"/>
      <c r="CW561" s="482"/>
      <c r="CX561" s="482"/>
      <c r="CY561" s="482"/>
      <c r="CZ561" s="482"/>
      <c r="DA561" s="482"/>
      <c r="DB561" s="482"/>
      <c r="DC561" s="482"/>
      <c r="DD561" s="482"/>
      <c r="DE561" s="482"/>
      <c r="DF561" s="482"/>
      <c r="DG561" s="482"/>
      <c r="DH561" s="482"/>
      <c r="DI561" s="482"/>
      <c r="DJ561" s="482"/>
      <c r="DK561" s="482"/>
      <c r="DL561" s="482"/>
      <c r="DM561" s="482"/>
      <c r="DN561" s="482"/>
      <c r="DO561" s="482"/>
      <c r="DP561" s="482"/>
      <c r="DQ561" s="482"/>
      <c r="DR561" s="482"/>
      <c r="DS561" s="482"/>
      <c r="DT561" s="482"/>
      <c r="DU561" s="482"/>
      <c r="DV561" s="482"/>
      <c r="DW561" s="482"/>
      <c r="DX561" s="482"/>
    </row>
    <row r="562" spans="9:129" ht="21" customHeight="1">
      <c r="Z562" s="482"/>
      <c r="AB562" s="483"/>
      <c r="AU562" s="2557" t="s">
        <v>574</v>
      </c>
      <c r="AV562" s="2558"/>
      <c r="AW562" s="2558"/>
      <c r="AX562" s="2558"/>
      <c r="AY562" s="2558"/>
      <c r="AZ562" s="2559"/>
      <c r="BA562" s="2553" t="s">
        <v>593</v>
      </c>
      <c r="BB562" s="2554"/>
      <c r="BC562" s="2554"/>
      <c r="BD562" s="2554"/>
      <c r="BE562" s="2554"/>
      <c r="BF562" s="2554"/>
      <c r="BG562" s="2554"/>
      <c r="BH562" s="2554"/>
      <c r="BI562" s="2554"/>
      <c r="BJ562" s="2554"/>
      <c r="BK562" s="2554"/>
      <c r="BL562" s="2554"/>
      <c r="BM562" s="2554"/>
      <c r="BN562" s="2554"/>
      <c r="BO562" s="2554"/>
      <c r="BP562" s="2554"/>
      <c r="BQ562" s="2554"/>
      <c r="BR562" s="2554"/>
      <c r="BS562" s="2554"/>
      <c r="BT562" s="2554"/>
      <c r="BU562" s="2554"/>
      <c r="BV562" s="2554"/>
      <c r="BW562" s="2554"/>
      <c r="BX562" s="2554"/>
      <c r="BY562" s="2554"/>
      <c r="BZ562" s="2554"/>
      <c r="CA562" s="2554"/>
      <c r="CB562" s="2554"/>
      <c r="CC562" s="2554"/>
      <c r="CD562" s="2554"/>
      <c r="CE562" s="2554"/>
      <c r="CF562" s="2554"/>
      <c r="CG562" s="2554"/>
      <c r="CH562" s="2554"/>
      <c r="CI562" s="2554"/>
      <c r="CJ562" s="2554"/>
      <c r="CK562" s="2554"/>
      <c r="CL562" s="2554"/>
      <c r="CM562" s="2554"/>
      <c r="CN562" s="2554"/>
      <c r="CO562" s="2554"/>
      <c r="CP562" s="2554"/>
      <c r="CQ562" s="2554"/>
      <c r="CR562" s="2554"/>
      <c r="CS562" s="2554"/>
      <c r="CT562" s="2554"/>
      <c r="CU562" s="2554"/>
      <c r="CV562" s="2554"/>
      <c r="CW562" s="2554"/>
      <c r="CX562" s="2554"/>
      <c r="CY562" s="2554"/>
      <c r="CZ562" s="2554"/>
      <c r="DA562" s="2554"/>
      <c r="DB562" s="2554"/>
      <c r="DC562" s="2554"/>
      <c r="DD562" s="2554"/>
      <c r="DE562" s="2554"/>
      <c r="DF562" s="2554"/>
      <c r="DG562" s="2554"/>
      <c r="DH562" s="2554"/>
      <c r="DI562" s="2554"/>
      <c r="DJ562" s="2554"/>
      <c r="DK562" s="2554"/>
      <c r="DL562" s="2554"/>
      <c r="DM562" s="2554"/>
      <c r="DN562" s="2554"/>
      <c r="DO562" s="2554"/>
      <c r="DP562" s="2554"/>
      <c r="DQ562" s="2554"/>
      <c r="DR562" s="2554"/>
      <c r="DS562" s="2554"/>
      <c r="DT562" s="2554"/>
      <c r="DU562" s="2554"/>
      <c r="DV562" s="2554"/>
      <c r="DW562" s="2554"/>
      <c r="DX562" s="2555"/>
      <c r="DY562" s="621"/>
    </row>
    <row r="563" spans="9:129" ht="21" customHeight="1">
      <c r="I563" s="2798" t="s">
        <v>623</v>
      </c>
      <c r="J563" s="2799"/>
      <c r="K563" s="2799"/>
      <c r="L563" s="2799"/>
      <c r="M563" s="2799"/>
      <c r="N563" s="2799"/>
      <c r="O563" s="2799"/>
      <c r="P563" s="2799"/>
      <c r="Q563" s="2799"/>
      <c r="R563" s="2799"/>
      <c r="S563" s="2799"/>
      <c r="T563" s="2799"/>
      <c r="U563" s="2799"/>
      <c r="V563" s="2799"/>
      <c r="W563" s="2799"/>
      <c r="X563" s="2799"/>
      <c r="Y563" s="2799"/>
      <c r="Z563" s="2799"/>
      <c r="AA563" s="2799"/>
      <c r="AB563" s="2799"/>
      <c r="AC563" s="2799"/>
      <c r="AD563" s="2799"/>
      <c r="AE563" s="2799"/>
      <c r="AF563" s="2799"/>
      <c r="AG563" s="2799"/>
      <c r="AH563" s="2799"/>
      <c r="AI563" s="2799"/>
      <c r="AJ563" s="2799"/>
      <c r="AK563" s="2800"/>
      <c r="AL563" s="485"/>
      <c r="AM563" s="486"/>
      <c r="AN563" s="486"/>
      <c r="AO563" s="486"/>
      <c r="AP563" s="486"/>
      <c r="AQ563" s="486"/>
      <c r="AR563" s="486"/>
      <c r="AS563" s="486"/>
      <c r="AT563" s="486"/>
      <c r="AU563" s="2446" t="s">
        <v>545</v>
      </c>
      <c r="AV563" s="2447"/>
      <c r="AW563" s="2447"/>
      <c r="AX563" s="2447"/>
      <c r="AY563" s="2447"/>
      <c r="AZ563" s="2448"/>
      <c r="BA563" s="2796" t="s">
        <v>546</v>
      </c>
      <c r="BB563" s="2797"/>
      <c r="BC563" s="2797"/>
      <c r="BD563" s="2797"/>
      <c r="BE563" s="2797"/>
      <c r="BF563" s="2797"/>
      <c r="BG563" s="2804" t="s">
        <v>1834</v>
      </c>
      <c r="BH563" s="2804"/>
      <c r="BI563" s="2804"/>
      <c r="BJ563" s="2804"/>
      <c r="BK563" s="2804"/>
      <c r="BL563" s="2804"/>
      <c r="BM563" s="2804"/>
      <c r="BN563" s="2804"/>
      <c r="BO563" s="2804"/>
      <c r="BP563" s="2804"/>
      <c r="BQ563" s="2804"/>
      <c r="BR563" s="2804"/>
      <c r="BS563" s="2804"/>
      <c r="BT563" s="2804"/>
      <c r="BU563" s="2804"/>
      <c r="BV563" s="2804"/>
      <c r="BW563" s="2804"/>
      <c r="BX563" s="2804"/>
      <c r="BY563" s="2804"/>
      <c r="BZ563" s="2804"/>
      <c r="CA563" s="2804"/>
      <c r="CB563" s="2804"/>
      <c r="CC563" s="2804"/>
      <c r="CD563" s="2804"/>
      <c r="CE563" s="2804"/>
      <c r="CF563" s="2804"/>
      <c r="CG563" s="2804"/>
      <c r="CH563" s="2804"/>
      <c r="CI563" s="2804"/>
      <c r="CJ563" s="2804"/>
      <c r="CK563" s="2804"/>
      <c r="CL563" s="2804"/>
      <c r="CM563" s="2804"/>
      <c r="CN563" s="2804"/>
      <c r="CO563" s="2804"/>
      <c r="CP563" s="2804"/>
      <c r="CQ563" s="2804"/>
      <c r="CR563" s="2804"/>
      <c r="CS563" s="2804"/>
      <c r="CT563" s="2804"/>
      <c r="CU563" s="2804"/>
      <c r="CV563" s="2804"/>
      <c r="CW563" s="2804"/>
      <c r="CX563" s="2804"/>
      <c r="CY563" s="2804"/>
      <c r="CZ563" s="2804"/>
      <c r="DA563" s="2804"/>
      <c r="DB563" s="2804"/>
      <c r="DC563" s="2804"/>
      <c r="DD563" s="2804"/>
      <c r="DE563" s="2804"/>
      <c r="DF563" s="2804"/>
      <c r="DG563" s="2804"/>
      <c r="DH563" s="2804"/>
      <c r="DI563" s="2804"/>
      <c r="DJ563" s="2804"/>
      <c r="DK563" s="2804"/>
      <c r="DL563" s="2804"/>
      <c r="DM563" s="2804"/>
      <c r="DN563" s="2804"/>
      <c r="DO563" s="2804"/>
      <c r="DP563" s="2804"/>
      <c r="DQ563" s="2804"/>
      <c r="DR563" s="2804"/>
      <c r="DS563" s="2804"/>
      <c r="DT563" s="2804"/>
      <c r="DU563" s="2804"/>
      <c r="DV563" s="2804"/>
      <c r="DW563" s="2804"/>
      <c r="DX563" s="2805"/>
      <c r="DY563" s="627"/>
    </row>
    <row r="564" spans="9:129" ht="21" customHeight="1">
      <c r="I564" s="2801"/>
      <c r="J564" s="2802"/>
      <c r="K564" s="2802"/>
      <c r="L564" s="2802"/>
      <c r="M564" s="2802"/>
      <c r="N564" s="2802"/>
      <c r="O564" s="2802"/>
      <c r="P564" s="2802"/>
      <c r="Q564" s="2802"/>
      <c r="R564" s="2802"/>
      <c r="S564" s="2802"/>
      <c r="T564" s="2802"/>
      <c r="U564" s="2802"/>
      <c r="V564" s="2802"/>
      <c r="W564" s="2802"/>
      <c r="X564" s="2802"/>
      <c r="Y564" s="2802"/>
      <c r="Z564" s="2802"/>
      <c r="AA564" s="2802"/>
      <c r="AB564" s="2802"/>
      <c r="AC564" s="2802"/>
      <c r="AD564" s="2802"/>
      <c r="AE564" s="2802"/>
      <c r="AF564" s="2802"/>
      <c r="AG564" s="2802"/>
      <c r="AH564" s="2802"/>
      <c r="AI564" s="2802"/>
      <c r="AJ564" s="2802"/>
      <c r="AK564" s="2803"/>
      <c r="AU564" s="2449" t="s">
        <v>545</v>
      </c>
      <c r="AV564" s="2450"/>
      <c r="AW564" s="2450"/>
      <c r="AX564" s="2450"/>
      <c r="AY564" s="2450"/>
      <c r="AZ564" s="2451"/>
      <c r="BA564" s="2796" t="s">
        <v>548</v>
      </c>
      <c r="BB564" s="2797"/>
      <c r="BC564" s="2797"/>
      <c r="BD564" s="2797"/>
      <c r="BE564" s="2797"/>
      <c r="BF564" s="2797"/>
      <c r="BG564" s="2566"/>
      <c r="BH564" s="2566"/>
      <c r="BI564" s="2566"/>
      <c r="BJ564" s="2566"/>
      <c r="BK564" s="2566"/>
      <c r="BL564" s="2566"/>
      <c r="BM564" s="2566"/>
      <c r="BN564" s="2566"/>
      <c r="BO564" s="2566"/>
      <c r="BP564" s="2566"/>
      <c r="BQ564" s="2566"/>
      <c r="BR564" s="2566"/>
      <c r="BS564" s="2566"/>
      <c r="BT564" s="2566"/>
      <c r="BU564" s="2566"/>
      <c r="BV564" s="2566"/>
      <c r="BW564" s="2566"/>
      <c r="BX564" s="2566"/>
      <c r="BY564" s="2566"/>
      <c r="BZ564" s="2566"/>
      <c r="CA564" s="2566"/>
      <c r="CB564" s="2566"/>
      <c r="CC564" s="2566"/>
      <c r="CD564" s="2566"/>
      <c r="CE564" s="2566"/>
      <c r="CF564" s="2566"/>
      <c r="CG564" s="2566"/>
      <c r="CH564" s="2566"/>
      <c r="CI564" s="2566"/>
      <c r="CJ564" s="2566"/>
      <c r="CK564" s="2566"/>
      <c r="CL564" s="2566"/>
      <c r="CM564" s="2566"/>
      <c r="CN564" s="2566"/>
      <c r="CO564" s="2566"/>
      <c r="CP564" s="2566"/>
      <c r="CQ564" s="2566"/>
      <c r="CR564" s="2566"/>
      <c r="CS564" s="2566"/>
      <c r="CT564" s="2566"/>
      <c r="CU564" s="2566"/>
      <c r="CV564" s="2566"/>
      <c r="CW564" s="2566"/>
      <c r="CX564" s="2566"/>
      <c r="CY564" s="2566"/>
      <c r="CZ564" s="2566"/>
      <c r="DA564" s="2566"/>
      <c r="DB564" s="2566"/>
      <c r="DC564" s="2566"/>
      <c r="DD564" s="2566"/>
      <c r="DE564" s="2566"/>
      <c r="DF564" s="2566"/>
      <c r="DG564" s="2566"/>
      <c r="DH564" s="2566"/>
      <c r="DI564" s="2566"/>
      <c r="DJ564" s="2566"/>
      <c r="DK564" s="2566"/>
      <c r="DL564" s="2566"/>
      <c r="DM564" s="2566"/>
      <c r="DN564" s="2566"/>
      <c r="DO564" s="2566"/>
      <c r="DP564" s="2566"/>
      <c r="DQ564" s="2566"/>
      <c r="DR564" s="2566"/>
      <c r="DS564" s="2566"/>
      <c r="DT564" s="2566"/>
      <c r="DU564" s="2566"/>
      <c r="DV564" s="2566"/>
      <c r="DW564" s="2566"/>
      <c r="DX564" s="2567"/>
      <c r="DY564" s="627"/>
    </row>
    <row r="565" spans="9:129" ht="21" customHeight="1">
      <c r="Z565" s="482"/>
      <c r="AB565" s="483"/>
      <c r="AU565" s="2449" t="s">
        <v>545</v>
      </c>
      <c r="AV565" s="2450"/>
      <c r="AW565" s="2450"/>
      <c r="AX565" s="2450"/>
      <c r="AY565" s="2450"/>
      <c r="AZ565" s="2451"/>
      <c r="BA565" s="2796" t="s">
        <v>549</v>
      </c>
      <c r="BB565" s="2797"/>
      <c r="BC565" s="2797"/>
      <c r="BD565" s="2797"/>
      <c r="BE565" s="2797"/>
      <c r="BF565" s="2797"/>
      <c r="BG565" s="2566"/>
      <c r="BH565" s="2566"/>
      <c r="BI565" s="2566"/>
      <c r="BJ565" s="2566"/>
      <c r="BK565" s="2566"/>
      <c r="BL565" s="2566"/>
      <c r="BM565" s="2566"/>
      <c r="BN565" s="2566"/>
      <c r="BO565" s="2566"/>
      <c r="BP565" s="2566"/>
      <c r="BQ565" s="2566"/>
      <c r="BR565" s="2566"/>
      <c r="BS565" s="2566"/>
      <c r="BT565" s="2566"/>
      <c r="BU565" s="2566"/>
      <c r="BV565" s="2566"/>
      <c r="BW565" s="2566"/>
      <c r="BX565" s="2566"/>
      <c r="BY565" s="2566"/>
      <c r="BZ565" s="2566"/>
      <c r="CA565" s="2566"/>
      <c r="CB565" s="2566"/>
      <c r="CC565" s="2566"/>
      <c r="CD565" s="2566"/>
      <c r="CE565" s="2566"/>
      <c r="CF565" s="2566"/>
      <c r="CG565" s="2566"/>
      <c r="CH565" s="2566"/>
      <c r="CI565" s="2566"/>
      <c r="CJ565" s="2566"/>
      <c r="CK565" s="2566"/>
      <c r="CL565" s="2566"/>
      <c r="CM565" s="2566"/>
      <c r="CN565" s="2566"/>
      <c r="CO565" s="2566"/>
      <c r="CP565" s="2566"/>
      <c r="CQ565" s="2566"/>
      <c r="CR565" s="2566"/>
      <c r="CS565" s="2566"/>
      <c r="CT565" s="2566"/>
      <c r="CU565" s="2566"/>
      <c r="CV565" s="2566"/>
      <c r="CW565" s="2566"/>
      <c r="CX565" s="2566"/>
      <c r="CY565" s="2566"/>
      <c r="CZ565" s="2566"/>
      <c r="DA565" s="2566"/>
      <c r="DB565" s="2566"/>
      <c r="DC565" s="2566"/>
      <c r="DD565" s="2566"/>
      <c r="DE565" s="2566"/>
      <c r="DF565" s="2566"/>
      <c r="DG565" s="2566"/>
      <c r="DH565" s="2566"/>
      <c r="DI565" s="2566"/>
      <c r="DJ565" s="2566"/>
      <c r="DK565" s="2566"/>
      <c r="DL565" s="2566"/>
      <c r="DM565" s="2566"/>
      <c r="DN565" s="2566"/>
      <c r="DO565" s="2566"/>
      <c r="DP565" s="2566"/>
      <c r="DQ565" s="2566"/>
      <c r="DR565" s="2566"/>
      <c r="DS565" s="2566"/>
      <c r="DT565" s="2566"/>
      <c r="DU565" s="2566"/>
      <c r="DV565" s="2566"/>
      <c r="DW565" s="2566"/>
      <c r="DX565" s="2567"/>
      <c r="DY565" s="627"/>
    </row>
    <row r="566" spans="9:129" ht="21" customHeight="1">
      <c r="Z566" s="482"/>
      <c r="AB566" s="483"/>
      <c r="AU566" s="2449" t="s">
        <v>545</v>
      </c>
      <c r="AV566" s="2450"/>
      <c r="AW566" s="2450"/>
      <c r="AX566" s="2450"/>
      <c r="AY566" s="2450"/>
      <c r="AZ566" s="2451"/>
      <c r="BA566" s="2796" t="s">
        <v>550</v>
      </c>
      <c r="BB566" s="2797"/>
      <c r="BC566" s="2797"/>
      <c r="BD566" s="2797"/>
      <c r="BE566" s="2797"/>
      <c r="BF566" s="2797"/>
      <c r="BG566" s="2566"/>
      <c r="BH566" s="2566"/>
      <c r="BI566" s="2566"/>
      <c r="BJ566" s="2566"/>
      <c r="BK566" s="2566"/>
      <c r="BL566" s="2566"/>
      <c r="BM566" s="2566"/>
      <c r="BN566" s="2566"/>
      <c r="BO566" s="2566"/>
      <c r="BP566" s="2566"/>
      <c r="BQ566" s="2566"/>
      <c r="BR566" s="2566"/>
      <c r="BS566" s="2566"/>
      <c r="BT566" s="2566"/>
      <c r="BU566" s="2566"/>
      <c r="BV566" s="2566"/>
      <c r="BW566" s="2566"/>
      <c r="BX566" s="2566"/>
      <c r="BY566" s="2566"/>
      <c r="BZ566" s="2566"/>
      <c r="CA566" s="2566"/>
      <c r="CB566" s="2566"/>
      <c r="CC566" s="2566"/>
      <c r="CD566" s="2566"/>
      <c r="CE566" s="2566"/>
      <c r="CF566" s="2566"/>
      <c r="CG566" s="2566"/>
      <c r="CH566" s="2566"/>
      <c r="CI566" s="2566"/>
      <c r="CJ566" s="2566"/>
      <c r="CK566" s="2566"/>
      <c r="CL566" s="2566"/>
      <c r="CM566" s="2566"/>
      <c r="CN566" s="2566"/>
      <c r="CO566" s="2566"/>
      <c r="CP566" s="2566"/>
      <c r="CQ566" s="2566"/>
      <c r="CR566" s="2566"/>
      <c r="CS566" s="2566"/>
      <c r="CT566" s="2566"/>
      <c r="CU566" s="2566"/>
      <c r="CV566" s="2566"/>
      <c r="CW566" s="2566"/>
      <c r="CX566" s="2566"/>
      <c r="CY566" s="2566"/>
      <c r="CZ566" s="2566"/>
      <c r="DA566" s="2566"/>
      <c r="DB566" s="2566"/>
      <c r="DC566" s="2566"/>
      <c r="DD566" s="2566"/>
      <c r="DE566" s="2566"/>
      <c r="DF566" s="2566"/>
      <c r="DG566" s="2566"/>
      <c r="DH566" s="2566"/>
      <c r="DI566" s="2566"/>
      <c r="DJ566" s="2566"/>
      <c r="DK566" s="2566"/>
      <c r="DL566" s="2566"/>
      <c r="DM566" s="2566"/>
      <c r="DN566" s="2566"/>
      <c r="DO566" s="2566"/>
      <c r="DP566" s="2566"/>
      <c r="DQ566" s="2566"/>
      <c r="DR566" s="2566"/>
      <c r="DS566" s="2566"/>
      <c r="DT566" s="2566"/>
      <c r="DU566" s="2566"/>
      <c r="DV566" s="2566"/>
      <c r="DW566" s="2566"/>
      <c r="DX566" s="2567"/>
      <c r="DY566" s="627"/>
    </row>
    <row r="567" spans="9:129" ht="21" customHeight="1">
      <c r="Z567" s="482"/>
      <c r="AB567" s="483"/>
      <c r="AU567" s="2452" t="s">
        <v>545</v>
      </c>
      <c r="AV567" s="2453"/>
      <c r="AW567" s="2453"/>
      <c r="AX567" s="2453"/>
      <c r="AY567" s="2453"/>
      <c r="AZ567" s="2454"/>
      <c r="BA567" s="2794" t="s">
        <v>551</v>
      </c>
      <c r="BB567" s="2795"/>
      <c r="BC567" s="2795"/>
      <c r="BD567" s="2795"/>
      <c r="BE567" s="2795"/>
      <c r="BF567" s="2795"/>
      <c r="BG567" s="2568"/>
      <c r="BH567" s="2568"/>
      <c r="BI567" s="2568"/>
      <c r="BJ567" s="2568"/>
      <c r="BK567" s="2568"/>
      <c r="BL567" s="2568"/>
      <c r="BM567" s="2568"/>
      <c r="BN567" s="2568"/>
      <c r="BO567" s="2568"/>
      <c r="BP567" s="2568"/>
      <c r="BQ567" s="2568"/>
      <c r="BR567" s="2568"/>
      <c r="BS567" s="2568"/>
      <c r="BT567" s="2568"/>
      <c r="BU567" s="2568"/>
      <c r="BV567" s="2568"/>
      <c r="BW567" s="2568"/>
      <c r="BX567" s="2568"/>
      <c r="BY567" s="2568"/>
      <c r="BZ567" s="2568"/>
      <c r="CA567" s="2568"/>
      <c r="CB567" s="2568"/>
      <c r="CC567" s="2568"/>
      <c r="CD567" s="2568"/>
      <c r="CE567" s="2568"/>
      <c r="CF567" s="2568"/>
      <c r="CG567" s="2568"/>
      <c r="CH567" s="2568"/>
      <c r="CI567" s="2568"/>
      <c r="CJ567" s="2568"/>
      <c r="CK567" s="2568"/>
      <c r="CL567" s="2568"/>
      <c r="CM567" s="2568"/>
      <c r="CN567" s="2568"/>
      <c r="CO567" s="2568"/>
      <c r="CP567" s="2568"/>
      <c r="CQ567" s="2568"/>
      <c r="CR567" s="2568"/>
      <c r="CS567" s="2568"/>
      <c r="CT567" s="2568"/>
      <c r="CU567" s="2568"/>
      <c r="CV567" s="2568"/>
      <c r="CW567" s="2568"/>
      <c r="CX567" s="2568"/>
      <c r="CY567" s="2568"/>
      <c r="CZ567" s="2568"/>
      <c r="DA567" s="2568"/>
      <c r="DB567" s="2568"/>
      <c r="DC567" s="2568"/>
      <c r="DD567" s="2568"/>
      <c r="DE567" s="2568"/>
      <c r="DF567" s="2568"/>
      <c r="DG567" s="2568"/>
      <c r="DH567" s="2568"/>
      <c r="DI567" s="2568"/>
      <c r="DJ567" s="2568"/>
      <c r="DK567" s="2568"/>
      <c r="DL567" s="2568"/>
      <c r="DM567" s="2568"/>
      <c r="DN567" s="2568"/>
      <c r="DO567" s="2568"/>
      <c r="DP567" s="2568"/>
      <c r="DQ567" s="2568"/>
      <c r="DR567" s="2568"/>
      <c r="DS567" s="2568"/>
      <c r="DT567" s="2568"/>
      <c r="DU567" s="2568"/>
      <c r="DV567" s="2568"/>
      <c r="DW567" s="2568"/>
      <c r="DX567" s="2569"/>
      <c r="DY567" s="627"/>
    </row>
    <row r="568" spans="9:129" ht="21" customHeight="1">
      <c r="AB568" s="483"/>
      <c r="AU568" s="482"/>
      <c r="AV568" s="482"/>
      <c r="AW568" s="482"/>
      <c r="AX568" s="482"/>
      <c r="AY568" s="482"/>
      <c r="AZ568" s="482"/>
      <c r="BA568" s="482"/>
      <c r="BB568" s="482"/>
      <c r="BC568" s="482"/>
      <c r="BD568" s="482"/>
      <c r="BE568" s="482"/>
      <c r="BF568" s="482"/>
      <c r="BG568" s="482"/>
      <c r="BH568" s="482"/>
      <c r="BI568" s="482"/>
      <c r="BJ568" s="482"/>
      <c r="BK568" s="482"/>
      <c r="BL568" s="482"/>
      <c r="BM568" s="482"/>
      <c r="BN568" s="482"/>
      <c r="BO568" s="482"/>
      <c r="BP568" s="482"/>
      <c r="BQ568" s="482"/>
      <c r="BR568" s="482"/>
      <c r="BS568" s="482"/>
      <c r="BT568" s="482"/>
      <c r="BU568" s="482"/>
      <c r="BV568" s="482"/>
      <c r="BW568" s="482"/>
      <c r="BX568" s="482"/>
      <c r="BY568" s="482"/>
      <c r="BZ568" s="482"/>
      <c r="CA568" s="482"/>
      <c r="CB568" s="482"/>
      <c r="CC568" s="482"/>
      <c r="CD568" s="482"/>
      <c r="CE568" s="482"/>
      <c r="CF568" s="482"/>
      <c r="CG568" s="482"/>
      <c r="CH568" s="482"/>
      <c r="CI568" s="482"/>
      <c r="CJ568" s="482"/>
      <c r="CK568" s="482"/>
      <c r="CL568" s="482"/>
      <c r="CM568" s="482"/>
      <c r="CN568" s="482"/>
      <c r="CO568" s="482"/>
      <c r="CP568" s="482"/>
      <c r="CQ568" s="482"/>
      <c r="CR568" s="482"/>
      <c r="CS568" s="482"/>
      <c r="CT568" s="482"/>
      <c r="CU568" s="482"/>
      <c r="CV568" s="482"/>
      <c r="CW568" s="482"/>
      <c r="CX568" s="482"/>
      <c r="CY568" s="482"/>
      <c r="CZ568" s="482"/>
      <c r="DA568" s="482"/>
      <c r="DB568" s="482"/>
      <c r="DC568" s="482"/>
      <c r="DD568" s="482"/>
      <c r="DE568" s="482"/>
      <c r="DF568" s="482"/>
      <c r="DG568" s="482"/>
      <c r="DH568" s="482"/>
      <c r="DI568" s="482"/>
      <c r="DJ568" s="482"/>
      <c r="DK568" s="482"/>
      <c r="DL568" s="482"/>
      <c r="DM568" s="482"/>
      <c r="DN568" s="482"/>
      <c r="DO568" s="482"/>
      <c r="DP568" s="482"/>
      <c r="DQ568" s="482"/>
      <c r="DR568" s="482"/>
      <c r="DS568" s="482"/>
      <c r="DT568" s="482"/>
      <c r="DU568" s="482"/>
      <c r="DV568" s="482"/>
      <c r="DW568" s="482"/>
      <c r="DX568" s="482"/>
    </row>
    <row r="569" spans="9:129" ht="21" customHeight="1">
      <c r="AB569" s="483"/>
      <c r="AU569" s="482"/>
      <c r="AV569" s="482"/>
      <c r="AW569" s="482"/>
      <c r="AX569" s="482"/>
      <c r="AY569" s="482"/>
      <c r="AZ569" s="482"/>
      <c r="BA569" s="482"/>
      <c r="BB569" s="482"/>
      <c r="BC569" s="482"/>
      <c r="BD569" s="482"/>
      <c r="BE569" s="482"/>
      <c r="BF569" s="482"/>
      <c r="BG569" s="482"/>
      <c r="BH569" s="482"/>
      <c r="BI569" s="482"/>
      <c r="BJ569" s="482"/>
      <c r="BK569" s="482"/>
      <c r="BL569" s="482"/>
      <c r="BM569" s="482"/>
      <c r="BN569" s="482"/>
      <c r="BO569" s="482"/>
      <c r="BP569" s="482"/>
      <c r="BQ569" s="482"/>
      <c r="BR569" s="482"/>
      <c r="BS569" s="482"/>
      <c r="BT569" s="482"/>
      <c r="BU569" s="482"/>
      <c r="BV569" s="482"/>
      <c r="BW569" s="482"/>
      <c r="BX569" s="482"/>
      <c r="BY569" s="482"/>
      <c r="BZ569" s="482"/>
      <c r="CA569" s="482"/>
      <c r="CB569" s="482"/>
      <c r="CC569" s="482"/>
      <c r="CD569" s="482"/>
      <c r="CE569" s="482"/>
      <c r="CF569" s="482"/>
      <c r="CG569" s="482"/>
      <c r="CH569" s="482"/>
      <c r="CI569" s="482"/>
      <c r="CJ569" s="482"/>
      <c r="CK569" s="482"/>
      <c r="CL569" s="482"/>
      <c r="CM569" s="482"/>
      <c r="CN569" s="482"/>
      <c r="CO569" s="482"/>
      <c r="CP569" s="482"/>
      <c r="CQ569" s="482"/>
      <c r="CR569" s="482"/>
      <c r="CS569" s="482"/>
      <c r="CT569" s="482"/>
      <c r="CU569" s="482"/>
      <c r="CV569" s="482"/>
      <c r="CW569" s="482"/>
      <c r="CX569" s="482"/>
      <c r="CY569" s="482"/>
      <c r="CZ569" s="482"/>
      <c r="DA569" s="482"/>
      <c r="DB569" s="482"/>
      <c r="DC569" s="482"/>
      <c r="DD569" s="482"/>
      <c r="DE569" s="482"/>
      <c r="DF569" s="482"/>
      <c r="DG569" s="482"/>
      <c r="DH569" s="482"/>
      <c r="DI569" s="482"/>
      <c r="DJ569" s="482"/>
      <c r="DK569" s="482"/>
      <c r="DL569" s="482"/>
      <c r="DM569" s="482"/>
      <c r="DN569" s="482"/>
      <c r="DO569" s="482"/>
      <c r="DP569" s="482"/>
      <c r="DQ569" s="482"/>
      <c r="DR569" s="482"/>
      <c r="DS569" s="482"/>
      <c r="DT569" s="482"/>
      <c r="DU569" s="482"/>
      <c r="DV569" s="482"/>
      <c r="DW569" s="482"/>
      <c r="DX569" s="482"/>
    </row>
    <row r="570" spans="9:129" ht="21" customHeight="1">
      <c r="Z570" s="482"/>
      <c r="AB570" s="483"/>
      <c r="AU570" s="2557" t="s">
        <v>574</v>
      </c>
      <c r="AV570" s="2558"/>
      <c r="AW570" s="2558"/>
      <c r="AX570" s="2558"/>
      <c r="AY570" s="2558"/>
      <c r="AZ570" s="2559"/>
      <c r="BA570" s="2553" t="s">
        <v>593</v>
      </c>
      <c r="BB570" s="2554"/>
      <c r="BC570" s="2554"/>
      <c r="BD570" s="2554"/>
      <c r="BE570" s="2554"/>
      <c r="BF570" s="2554"/>
      <c r="BG570" s="2554"/>
      <c r="BH570" s="2554"/>
      <c r="BI570" s="2554"/>
      <c r="BJ570" s="2554"/>
      <c r="BK570" s="2554"/>
      <c r="BL570" s="2554"/>
      <c r="BM570" s="2554"/>
      <c r="BN570" s="2554"/>
      <c r="BO570" s="2554"/>
      <c r="BP570" s="2554"/>
      <c r="BQ570" s="2554"/>
      <c r="BR570" s="2554"/>
      <c r="BS570" s="2554"/>
      <c r="BT570" s="2554"/>
      <c r="BU570" s="2554"/>
      <c r="BV570" s="2554"/>
      <c r="BW570" s="2554"/>
      <c r="BX570" s="2554"/>
      <c r="BY570" s="2554"/>
      <c r="BZ570" s="2554"/>
      <c r="CA570" s="2554"/>
      <c r="CB570" s="2554"/>
      <c r="CC570" s="2554"/>
      <c r="CD570" s="2554"/>
      <c r="CE570" s="2554"/>
      <c r="CF570" s="2554"/>
      <c r="CG570" s="2554"/>
      <c r="CH570" s="2554"/>
      <c r="CI570" s="2554"/>
      <c r="CJ570" s="2554"/>
      <c r="CK570" s="2554"/>
      <c r="CL570" s="2554"/>
      <c r="CM570" s="2554"/>
      <c r="CN570" s="2554"/>
      <c r="CO570" s="2554"/>
      <c r="CP570" s="2554"/>
      <c r="CQ570" s="2554"/>
      <c r="CR570" s="2554"/>
      <c r="CS570" s="2554"/>
      <c r="CT570" s="2554"/>
      <c r="CU570" s="2554"/>
      <c r="CV570" s="2554"/>
      <c r="CW570" s="2554"/>
      <c r="CX570" s="2554"/>
      <c r="CY570" s="2554"/>
      <c r="CZ570" s="2554"/>
      <c r="DA570" s="2554"/>
      <c r="DB570" s="2554"/>
      <c r="DC570" s="2554"/>
      <c r="DD570" s="2554"/>
      <c r="DE570" s="2554"/>
      <c r="DF570" s="2554"/>
      <c r="DG570" s="2554"/>
      <c r="DH570" s="2554"/>
      <c r="DI570" s="2554"/>
      <c r="DJ570" s="2554"/>
      <c r="DK570" s="2554"/>
      <c r="DL570" s="2554"/>
      <c r="DM570" s="2554"/>
      <c r="DN570" s="2554"/>
      <c r="DO570" s="2554"/>
      <c r="DP570" s="2554"/>
      <c r="DQ570" s="2554"/>
      <c r="DR570" s="2554"/>
      <c r="DS570" s="2554"/>
      <c r="DT570" s="2554"/>
      <c r="DU570" s="2554"/>
      <c r="DV570" s="2554"/>
      <c r="DW570" s="2554"/>
      <c r="DX570" s="2555"/>
      <c r="DY570" s="621"/>
    </row>
    <row r="571" spans="9:129" ht="21" customHeight="1">
      <c r="I571" s="2798" t="s">
        <v>624</v>
      </c>
      <c r="J571" s="2799"/>
      <c r="K571" s="2799"/>
      <c r="L571" s="2799"/>
      <c r="M571" s="2799"/>
      <c r="N571" s="2799"/>
      <c r="O571" s="2799"/>
      <c r="P571" s="2799"/>
      <c r="Q571" s="2799"/>
      <c r="R571" s="2799"/>
      <c r="S571" s="2799"/>
      <c r="T571" s="2799"/>
      <c r="U571" s="2799"/>
      <c r="V571" s="2799"/>
      <c r="W571" s="2799"/>
      <c r="X571" s="2799"/>
      <c r="Y571" s="2799"/>
      <c r="Z571" s="2799"/>
      <c r="AA571" s="2799"/>
      <c r="AB571" s="2799"/>
      <c r="AC571" s="2799"/>
      <c r="AD571" s="2799"/>
      <c r="AE571" s="2799"/>
      <c r="AF571" s="2799"/>
      <c r="AG571" s="2799"/>
      <c r="AH571" s="2799"/>
      <c r="AI571" s="2799"/>
      <c r="AJ571" s="2799"/>
      <c r="AK571" s="2800"/>
      <c r="AL571" s="485"/>
      <c r="AM571" s="486"/>
      <c r="AN571" s="486"/>
      <c r="AO571" s="486"/>
      <c r="AP571" s="486"/>
      <c r="AQ571" s="486"/>
      <c r="AR571" s="486"/>
      <c r="AS571" s="486"/>
      <c r="AT571" s="486"/>
      <c r="AU571" s="2446" t="s">
        <v>545</v>
      </c>
      <c r="AV571" s="2447"/>
      <c r="AW571" s="2447"/>
      <c r="AX571" s="2447"/>
      <c r="AY571" s="2447"/>
      <c r="AZ571" s="2448"/>
      <c r="BA571" s="2796" t="s">
        <v>546</v>
      </c>
      <c r="BB571" s="2797"/>
      <c r="BC571" s="2797"/>
      <c r="BD571" s="2797"/>
      <c r="BE571" s="2797"/>
      <c r="BF571" s="2797"/>
      <c r="BG571" s="2804" t="s">
        <v>1834</v>
      </c>
      <c r="BH571" s="2804"/>
      <c r="BI571" s="2804"/>
      <c r="BJ571" s="2804"/>
      <c r="BK571" s="2804"/>
      <c r="BL571" s="2804"/>
      <c r="BM571" s="2804"/>
      <c r="BN571" s="2804"/>
      <c r="BO571" s="2804"/>
      <c r="BP571" s="2804"/>
      <c r="BQ571" s="2804"/>
      <c r="BR571" s="2804"/>
      <c r="BS571" s="2804"/>
      <c r="BT571" s="2804"/>
      <c r="BU571" s="2804"/>
      <c r="BV571" s="2804"/>
      <c r="BW571" s="2804"/>
      <c r="BX571" s="2804"/>
      <c r="BY571" s="2804"/>
      <c r="BZ571" s="2804"/>
      <c r="CA571" s="2804"/>
      <c r="CB571" s="2804"/>
      <c r="CC571" s="2804"/>
      <c r="CD571" s="2804"/>
      <c r="CE571" s="2804"/>
      <c r="CF571" s="2804"/>
      <c r="CG571" s="2804"/>
      <c r="CH571" s="2804"/>
      <c r="CI571" s="2804"/>
      <c r="CJ571" s="2804"/>
      <c r="CK571" s="2804"/>
      <c r="CL571" s="2804"/>
      <c r="CM571" s="2804"/>
      <c r="CN571" s="2804"/>
      <c r="CO571" s="2804"/>
      <c r="CP571" s="2804"/>
      <c r="CQ571" s="2804"/>
      <c r="CR571" s="2804"/>
      <c r="CS571" s="2804"/>
      <c r="CT571" s="2804"/>
      <c r="CU571" s="2804"/>
      <c r="CV571" s="2804"/>
      <c r="CW571" s="2804"/>
      <c r="CX571" s="2804"/>
      <c r="CY571" s="2804"/>
      <c r="CZ571" s="2804"/>
      <c r="DA571" s="2804"/>
      <c r="DB571" s="2804"/>
      <c r="DC571" s="2804"/>
      <c r="DD571" s="2804"/>
      <c r="DE571" s="2804"/>
      <c r="DF571" s="2804"/>
      <c r="DG571" s="2804"/>
      <c r="DH571" s="2804"/>
      <c r="DI571" s="2804"/>
      <c r="DJ571" s="2804"/>
      <c r="DK571" s="2804"/>
      <c r="DL571" s="2804"/>
      <c r="DM571" s="2804"/>
      <c r="DN571" s="2804"/>
      <c r="DO571" s="2804"/>
      <c r="DP571" s="2804"/>
      <c r="DQ571" s="2804"/>
      <c r="DR571" s="2804"/>
      <c r="DS571" s="2804"/>
      <c r="DT571" s="2804"/>
      <c r="DU571" s="2804"/>
      <c r="DV571" s="2804"/>
      <c r="DW571" s="2804"/>
      <c r="DX571" s="2805"/>
      <c r="DY571" s="627"/>
    </row>
    <row r="572" spans="9:129" ht="21" customHeight="1">
      <c r="I572" s="2801"/>
      <c r="J572" s="2802"/>
      <c r="K572" s="2802"/>
      <c r="L572" s="2802"/>
      <c r="M572" s="2802"/>
      <c r="N572" s="2802"/>
      <c r="O572" s="2802"/>
      <c r="P572" s="2802"/>
      <c r="Q572" s="2802"/>
      <c r="R572" s="2802"/>
      <c r="S572" s="2802"/>
      <c r="T572" s="2802"/>
      <c r="U572" s="2802"/>
      <c r="V572" s="2802"/>
      <c r="W572" s="2802"/>
      <c r="X572" s="2802"/>
      <c r="Y572" s="2802"/>
      <c r="Z572" s="2802"/>
      <c r="AA572" s="2802"/>
      <c r="AB572" s="2802"/>
      <c r="AC572" s="2802"/>
      <c r="AD572" s="2802"/>
      <c r="AE572" s="2802"/>
      <c r="AF572" s="2802"/>
      <c r="AG572" s="2802"/>
      <c r="AH572" s="2802"/>
      <c r="AI572" s="2802"/>
      <c r="AJ572" s="2802"/>
      <c r="AK572" s="2803"/>
      <c r="AU572" s="2449" t="s">
        <v>545</v>
      </c>
      <c r="AV572" s="2450"/>
      <c r="AW572" s="2450"/>
      <c r="AX572" s="2450"/>
      <c r="AY572" s="2450"/>
      <c r="AZ572" s="2451"/>
      <c r="BA572" s="2796" t="s">
        <v>548</v>
      </c>
      <c r="BB572" s="2797"/>
      <c r="BC572" s="2797"/>
      <c r="BD572" s="2797"/>
      <c r="BE572" s="2797"/>
      <c r="BF572" s="2797"/>
      <c r="BG572" s="2566"/>
      <c r="BH572" s="2566"/>
      <c r="BI572" s="2566"/>
      <c r="BJ572" s="2566"/>
      <c r="BK572" s="2566"/>
      <c r="BL572" s="2566"/>
      <c r="BM572" s="2566"/>
      <c r="BN572" s="2566"/>
      <c r="BO572" s="2566"/>
      <c r="BP572" s="2566"/>
      <c r="BQ572" s="2566"/>
      <c r="BR572" s="2566"/>
      <c r="BS572" s="2566"/>
      <c r="BT572" s="2566"/>
      <c r="BU572" s="2566"/>
      <c r="BV572" s="2566"/>
      <c r="BW572" s="2566"/>
      <c r="BX572" s="2566"/>
      <c r="BY572" s="2566"/>
      <c r="BZ572" s="2566"/>
      <c r="CA572" s="2566"/>
      <c r="CB572" s="2566"/>
      <c r="CC572" s="2566"/>
      <c r="CD572" s="2566"/>
      <c r="CE572" s="2566"/>
      <c r="CF572" s="2566"/>
      <c r="CG572" s="2566"/>
      <c r="CH572" s="2566"/>
      <c r="CI572" s="2566"/>
      <c r="CJ572" s="2566"/>
      <c r="CK572" s="2566"/>
      <c r="CL572" s="2566"/>
      <c r="CM572" s="2566"/>
      <c r="CN572" s="2566"/>
      <c r="CO572" s="2566"/>
      <c r="CP572" s="2566"/>
      <c r="CQ572" s="2566"/>
      <c r="CR572" s="2566"/>
      <c r="CS572" s="2566"/>
      <c r="CT572" s="2566"/>
      <c r="CU572" s="2566"/>
      <c r="CV572" s="2566"/>
      <c r="CW572" s="2566"/>
      <c r="CX572" s="2566"/>
      <c r="CY572" s="2566"/>
      <c r="CZ572" s="2566"/>
      <c r="DA572" s="2566"/>
      <c r="DB572" s="2566"/>
      <c r="DC572" s="2566"/>
      <c r="DD572" s="2566"/>
      <c r="DE572" s="2566"/>
      <c r="DF572" s="2566"/>
      <c r="DG572" s="2566"/>
      <c r="DH572" s="2566"/>
      <c r="DI572" s="2566"/>
      <c r="DJ572" s="2566"/>
      <c r="DK572" s="2566"/>
      <c r="DL572" s="2566"/>
      <c r="DM572" s="2566"/>
      <c r="DN572" s="2566"/>
      <c r="DO572" s="2566"/>
      <c r="DP572" s="2566"/>
      <c r="DQ572" s="2566"/>
      <c r="DR572" s="2566"/>
      <c r="DS572" s="2566"/>
      <c r="DT572" s="2566"/>
      <c r="DU572" s="2566"/>
      <c r="DV572" s="2566"/>
      <c r="DW572" s="2566"/>
      <c r="DX572" s="2567"/>
      <c r="DY572" s="627"/>
    </row>
    <row r="573" spans="9:129" ht="21" customHeight="1">
      <c r="Z573" s="482"/>
      <c r="AB573" s="483"/>
      <c r="AU573" s="2449" t="s">
        <v>545</v>
      </c>
      <c r="AV573" s="2450"/>
      <c r="AW573" s="2450"/>
      <c r="AX573" s="2450"/>
      <c r="AY573" s="2450"/>
      <c r="AZ573" s="2451"/>
      <c r="BA573" s="2796" t="s">
        <v>549</v>
      </c>
      <c r="BB573" s="2797"/>
      <c r="BC573" s="2797"/>
      <c r="BD573" s="2797"/>
      <c r="BE573" s="2797"/>
      <c r="BF573" s="2797"/>
      <c r="BG573" s="2566"/>
      <c r="BH573" s="2566"/>
      <c r="BI573" s="2566"/>
      <c r="BJ573" s="2566"/>
      <c r="BK573" s="2566"/>
      <c r="BL573" s="2566"/>
      <c r="BM573" s="2566"/>
      <c r="BN573" s="2566"/>
      <c r="BO573" s="2566"/>
      <c r="BP573" s="2566"/>
      <c r="BQ573" s="2566"/>
      <c r="BR573" s="2566"/>
      <c r="BS573" s="2566"/>
      <c r="BT573" s="2566"/>
      <c r="BU573" s="2566"/>
      <c r="BV573" s="2566"/>
      <c r="BW573" s="2566"/>
      <c r="BX573" s="2566"/>
      <c r="BY573" s="2566"/>
      <c r="BZ573" s="2566"/>
      <c r="CA573" s="2566"/>
      <c r="CB573" s="2566"/>
      <c r="CC573" s="2566"/>
      <c r="CD573" s="2566"/>
      <c r="CE573" s="2566"/>
      <c r="CF573" s="2566"/>
      <c r="CG573" s="2566"/>
      <c r="CH573" s="2566"/>
      <c r="CI573" s="2566"/>
      <c r="CJ573" s="2566"/>
      <c r="CK573" s="2566"/>
      <c r="CL573" s="2566"/>
      <c r="CM573" s="2566"/>
      <c r="CN573" s="2566"/>
      <c r="CO573" s="2566"/>
      <c r="CP573" s="2566"/>
      <c r="CQ573" s="2566"/>
      <c r="CR573" s="2566"/>
      <c r="CS573" s="2566"/>
      <c r="CT573" s="2566"/>
      <c r="CU573" s="2566"/>
      <c r="CV573" s="2566"/>
      <c r="CW573" s="2566"/>
      <c r="CX573" s="2566"/>
      <c r="CY573" s="2566"/>
      <c r="CZ573" s="2566"/>
      <c r="DA573" s="2566"/>
      <c r="DB573" s="2566"/>
      <c r="DC573" s="2566"/>
      <c r="DD573" s="2566"/>
      <c r="DE573" s="2566"/>
      <c r="DF573" s="2566"/>
      <c r="DG573" s="2566"/>
      <c r="DH573" s="2566"/>
      <c r="DI573" s="2566"/>
      <c r="DJ573" s="2566"/>
      <c r="DK573" s="2566"/>
      <c r="DL573" s="2566"/>
      <c r="DM573" s="2566"/>
      <c r="DN573" s="2566"/>
      <c r="DO573" s="2566"/>
      <c r="DP573" s="2566"/>
      <c r="DQ573" s="2566"/>
      <c r="DR573" s="2566"/>
      <c r="DS573" s="2566"/>
      <c r="DT573" s="2566"/>
      <c r="DU573" s="2566"/>
      <c r="DV573" s="2566"/>
      <c r="DW573" s="2566"/>
      <c r="DX573" s="2567"/>
      <c r="DY573" s="627"/>
    </row>
    <row r="574" spans="9:129" ht="21" customHeight="1">
      <c r="Z574" s="482"/>
      <c r="AB574" s="483"/>
      <c r="AU574" s="2449" t="s">
        <v>545</v>
      </c>
      <c r="AV574" s="2450"/>
      <c r="AW574" s="2450"/>
      <c r="AX574" s="2450"/>
      <c r="AY574" s="2450"/>
      <c r="AZ574" s="2451"/>
      <c r="BA574" s="2796" t="s">
        <v>550</v>
      </c>
      <c r="BB574" s="2797"/>
      <c r="BC574" s="2797"/>
      <c r="BD574" s="2797"/>
      <c r="BE574" s="2797"/>
      <c r="BF574" s="2797"/>
      <c r="BG574" s="2566"/>
      <c r="BH574" s="2566"/>
      <c r="BI574" s="2566"/>
      <c r="BJ574" s="2566"/>
      <c r="BK574" s="2566"/>
      <c r="BL574" s="2566"/>
      <c r="BM574" s="2566"/>
      <c r="BN574" s="2566"/>
      <c r="BO574" s="2566"/>
      <c r="BP574" s="2566"/>
      <c r="BQ574" s="2566"/>
      <c r="BR574" s="2566"/>
      <c r="BS574" s="2566"/>
      <c r="BT574" s="2566"/>
      <c r="BU574" s="2566"/>
      <c r="BV574" s="2566"/>
      <c r="BW574" s="2566"/>
      <c r="BX574" s="2566"/>
      <c r="BY574" s="2566"/>
      <c r="BZ574" s="2566"/>
      <c r="CA574" s="2566"/>
      <c r="CB574" s="2566"/>
      <c r="CC574" s="2566"/>
      <c r="CD574" s="2566"/>
      <c r="CE574" s="2566"/>
      <c r="CF574" s="2566"/>
      <c r="CG574" s="2566"/>
      <c r="CH574" s="2566"/>
      <c r="CI574" s="2566"/>
      <c r="CJ574" s="2566"/>
      <c r="CK574" s="2566"/>
      <c r="CL574" s="2566"/>
      <c r="CM574" s="2566"/>
      <c r="CN574" s="2566"/>
      <c r="CO574" s="2566"/>
      <c r="CP574" s="2566"/>
      <c r="CQ574" s="2566"/>
      <c r="CR574" s="2566"/>
      <c r="CS574" s="2566"/>
      <c r="CT574" s="2566"/>
      <c r="CU574" s="2566"/>
      <c r="CV574" s="2566"/>
      <c r="CW574" s="2566"/>
      <c r="CX574" s="2566"/>
      <c r="CY574" s="2566"/>
      <c r="CZ574" s="2566"/>
      <c r="DA574" s="2566"/>
      <c r="DB574" s="2566"/>
      <c r="DC574" s="2566"/>
      <c r="DD574" s="2566"/>
      <c r="DE574" s="2566"/>
      <c r="DF574" s="2566"/>
      <c r="DG574" s="2566"/>
      <c r="DH574" s="2566"/>
      <c r="DI574" s="2566"/>
      <c r="DJ574" s="2566"/>
      <c r="DK574" s="2566"/>
      <c r="DL574" s="2566"/>
      <c r="DM574" s="2566"/>
      <c r="DN574" s="2566"/>
      <c r="DO574" s="2566"/>
      <c r="DP574" s="2566"/>
      <c r="DQ574" s="2566"/>
      <c r="DR574" s="2566"/>
      <c r="DS574" s="2566"/>
      <c r="DT574" s="2566"/>
      <c r="DU574" s="2566"/>
      <c r="DV574" s="2566"/>
      <c r="DW574" s="2566"/>
      <c r="DX574" s="2567"/>
      <c r="DY574" s="627"/>
    </row>
    <row r="575" spans="9:129" ht="21" customHeight="1">
      <c r="Z575" s="482"/>
      <c r="AB575" s="483"/>
      <c r="AU575" s="2452" t="s">
        <v>545</v>
      </c>
      <c r="AV575" s="2453"/>
      <c r="AW575" s="2453"/>
      <c r="AX575" s="2453"/>
      <c r="AY575" s="2453"/>
      <c r="AZ575" s="2454"/>
      <c r="BA575" s="2794" t="s">
        <v>551</v>
      </c>
      <c r="BB575" s="2795"/>
      <c r="BC575" s="2795"/>
      <c r="BD575" s="2795"/>
      <c r="BE575" s="2795"/>
      <c r="BF575" s="2795"/>
      <c r="BG575" s="2568"/>
      <c r="BH575" s="2568"/>
      <c r="BI575" s="2568"/>
      <c r="BJ575" s="2568"/>
      <c r="BK575" s="2568"/>
      <c r="BL575" s="2568"/>
      <c r="BM575" s="2568"/>
      <c r="BN575" s="2568"/>
      <c r="BO575" s="2568"/>
      <c r="BP575" s="2568"/>
      <c r="BQ575" s="2568"/>
      <c r="BR575" s="2568"/>
      <c r="BS575" s="2568"/>
      <c r="BT575" s="2568"/>
      <c r="BU575" s="2568"/>
      <c r="BV575" s="2568"/>
      <c r="BW575" s="2568"/>
      <c r="BX575" s="2568"/>
      <c r="BY575" s="2568"/>
      <c r="BZ575" s="2568"/>
      <c r="CA575" s="2568"/>
      <c r="CB575" s="2568"/>
      <c r="CC575" s="2568"/>
      <c r="CD575" s="2568"/>
      <c r="CE575" s="2568"/>
      <c r="CF575" s="2568"/>
      <c r="CG575" s="2568"/>
      <c r="CH575" s="2568"/>
      <c r="CI575" s="2568"/>
      <c r="CJ575" s="2568"/>
      <c r="CK575" s="2568"/>
      <c r="CL575" s="2568"/>
      <c r="CM575" s="2568"/>
      <c r="CN575" s="2568"/>
      <c r="CO575" s="2568"/>
      <c r="CP575" s="2568"/>
      <c r="CQ575" s="2568"/>
      <c r="CR575" s="2568"/>
      <c r="CS575" s="2568"/>
      <c r="CT575" s="2568"/>
      <c r="CU575" s="2568"/>
      <c r="CV575" s="2568"/>
      <c r="CW575" s="2568"/>
      <c r="CX575" s="2568"/>
      <c r="CY575" s="2568"/>
      <c r="CZ575" s="2568"/>
      <c r="DA575" s="2568"/>
      <c r="DB575" s="2568"/>
      <c r="DC575" s="2568"/>
      <c r="DD575" s="2568"/>
      <c r="DE575" s="2568"/>
      <c r="DF575" s="2568"/>
      <c r="DG575" s="2568"/>
      <c r="DH575" s="2568"/>
      <c r="DI575" s="2568"/>
      <c r="DJ575" s="2568"/>
      <c r="DK575" s="2568"/>
      <c r="DL575" s="2568"/>
      <c r="DM575" s="2568"/>
      <c r="DN575" s="2568"/>
      <c r="DO575" s="2568"/>
      <c r="DP575" s="2568"/>
      <c r="DQ575" s="2568"/>
      <c r="DR575" s="2568"/>
      <c r="DS575" s="2568"/>
      <c r="DT575" s="2568"/>
      <c r="DU575" s="2568"/>
      <c r="DV575" s="2568"/>
      <c r="DW575" s="2568"/>
      <c r="DX575" s="2569"/>
      <c r="DY575" s="627"/>
    </row>
    <row r="576" spans="9:129" ht="21" customHeight="1">
      <c r="AB576" s="483"/>
      <c r="AU576" s="482"/>
      <c r="AV576" s="482"/>
      <c r="AW576" s="482"/>
      <c r="AX576" s="482"/>
      <c r="AY576" s="482"/>
      <c r="AZ576" s="482"/>
      <c r="BA576" s="482"/>
      <c r="BB576" s="482"/>
      <c r="BC576" s="482"/>
      <c r="BD576" s="482"/>
      <c r="BE576" s="482"/>
      <c r="BF576" s="482"/>
      <c r="BG576" s="482"/>
      <c r="BH576" s="482"/>
      <c r="BI576" s="482"/>
      <c r="BJ576" s="482"/>
      <c r="BK576" s="482"/>
      <c r="BL576" s="482"/>
      <c r="BM576" s="482"/>
      <c r="BN576" s="482"/>
      <c r="BO576" s="482"/>
      <c r="BP576" s="482"/>
      <c r="BQ576" s="482"/>
      <c r="BR576" s="482"/>
      <c r="BS576" s="482"/>
      <c r="BT576" s="482"/>
      <c r="BU576" s="482"/>
      <c r="BV576" s="482"/>
      <c r="BW576" s="482"/>
      <c r="BX576" s="482"/>
      <c r="BY576" s="482"/>
      <c r="BZ576" s="482"/>
      <c r="CA576" s="482"/>
      <c r="CB576" s="482"/>
      <c r="CC576" s="482"/>
      <c r="CD576" s="482"/>
      <c r="CE576" s="482"/>
      <c r="CF576" s="482"/>
      <c r="CG576" s="482"/>
      <c r="CH576" s="482"/>
      <c r="CI576" s="482"/>
      <c r="CJ576" s="482"/>
      <c r="CK576" s="482"/>
      <c r="CL576" s="482"/>
      <c r="CM576" s="482"/>
      <c r="CN576" s="482"/>
      <c r="CO576" s="482"/>
      <c r="CP576" s="482"/>
      <c r="CQ576" s="482"/>
      <c r="CR576" s="482"/>
      <c r="CS576" s="482"/>
      <c r="CT576" s="482"/>
      <c r="CU576" s="482"/>
      <c r="CV576" s="482"/>
      <c r="CW576" s="482"/>
      <c r="CX576" s="482"/>
      <c r="CY576" s="482"/>
      <c r="CZ576" s="482"/>
      <c r="DA576" s="482"/>
      <c r="DB576" s="482"/>
      <c r="DC576" s="482"/>
      <c r="DD576" s="482"/>
      <c r="DE576" s="482"/>
      <c r="DF576" s="482"/>
      <c r="DG576" s="482"/>
      <c r="DH576" s="482"/>
      <c r="DI576" s="482"/>
      <c r="DJ576" s="482"/>
      <c r="DK576" s="482"/>
      <c r="DL576" s="482"/>
      <c r="DM576" s="482"/>
      <c r="DN576" s="482"/>
      <c r="DO576" s="482"/>
      <c r="DP576" s="482"/>
      <c r="DQ576" s="482"/>
      <c r="DR576" s="482"/>
      <c r="DS576" s="482"/>
      <c r="DT576" s="482"/>
      <c r="DU576" s="482"/>
      <c r="DV576" s="482"/>
      <c r="DW576" s="482"/>
      <c r="DX576" s="482"/>
    </row>
    <row r="577" spans="3:129" ht="21" customHeight="1">
      <c r="AB577" s="483"/>
      <c r="AU577" s="482"/>
      <c r="AV577" s="482"/>
      <c r="AW577" s="482"/>
      <c r="AX577" s="482"/>
      <c r="AY577" s="482"/>
      <c r="AZ577" s="482"/>
      <c r="BA577" s="482"/>
      <c r="BB577" s="482"/>
      <c r="BC577" s="482"/>
      <c r="BD577" s="482"/>
      <c r="BE577" s="482"/>
      <c r="BF577" s="482"/>
      <c r="BG577" s="482"/>
      <c r="BH577" s="482"/>
      <c r="BI577" s="482"/>
      <c r="BJ577" s="482"/>
      <c r="BK577" s="482"/>
      <c r="BL577" s="482"/>
      <c r="BM577" s="482"/>
      <c r="BN577" s="482"/>
      <c r="BO577" s="482"/>
      <c r="BP577" s="482"/>
      <c r="BQ577" s="482"/>
      <c r="BR577" s="482"/>
      <c r="BS577" s="482"/>
      <c r="BT577" s="482"/>
      <c r="BU577" s="482"/>
      <c r="BV577" s="482"/>
      <c r="BW577" s="482"/>
      <c r="BX577" s="482"/>
      <c r="BY577" s="482"/>
      <c r="BZ577" s="482"/>
      <c r="CA577" s="482"/>
      <c r="CB577" s="482"/>
      <c r="CC577" s="482"/>
      <c r="CD577" s="482"/>
      <c r="CE577" s="482"/>
      <c r="CF577" s="482"/>
      <c r="CG577" s="482"/>
      <c r="CH577" s="482"/>
      <c r="CI577" s="482"/>
      <c r="CJ577" s="482"/>
      <c r="CK577" s="482"/>
      <c r="CL577" s="482"/>
      <c r="CM577" s="482"/>
      <c r="CN577" s="482"/>
      <c r="CO577" s="482"/>
      <c r="CP577" s="482"/>
      <c r="CQ577" s="482"/>
      <c r="CR577" s="482"/>
      <c r="CS577" s="482"/>
      <c r="CT577" s="482"/>
      <c r="CU577" s="482"/>
      <c r="CV577" s="482"/>
      <c r="CW577" s="482"/>
      <c r="CX577" s="482"/>
      <c r="CY577" s="482"/>
      <c r="CZ577" s="482"/>
      <c r="DA577" s="482"/>
      <c r="DB577" s="482"/>
      <c r="DC577" s="482"/>
      <c r="DD577" s="482"/>
      <c r="DE577" s="482"/>
      <c r="DF577" s="482"/>
      <c r="DG577" s="482"/>
      <c r="DH577" s="482"/>
      <c r="DI577" s="482"/>
      <c r="DJ577" s="482"/>
      <c r="DK577" s="482"/>
      <c r="DL577" s="482"/>
      <c r="DM577" s="482"/>
      <c r="DN577" s="482"/>
      <c r="DO577" s="482"/>
      <c r="DP577" s="482"/>
      <c r="DQ577" s="482"/>
      <c r="DR577" s="482"/>
      <c r="DS577" s="482"/>
      <c r="DT577" s="482"/>
      <c r="DU577" s="482"/>
      <c r="DV577" s="482"/>
      <c r="DW577" s="482"/>
      <c r="DX577" s="482"/>
    </row>
    <row r="578" spans="3:129" ht="21" customHeight="1">
      <c r="Z578" s="482"/>
      <c r="AB578" s="483"/>
      <c r="AU578" s="2557" t="s">
        <v>574</v>
      </c>
      <c r="AV578" s="2558"/>
      <c r="AW578" s="2558"/>
      <c r="AX578" s="2558"/>
      <c r="AY578" s="2558"/>
      <c r="AZ578" s="2559"/>
      <c r="BA578" s="2553" t="s">
        <v>593</v>
      </c>
      <c r="BB578" s="2554"/>
      <c r="BC578" s="2554"/>
      <c r="BD578" s="2554"/>
      <c r="BE578" s="2554"/>
      <c r="BF578" s="2554"/>
      <c r="BG578" s="2554"/>
      <c r="BH578" s="2554"/>
      <c r="BI578" s="2554"/>
      <c r="BJ578" s="2554"/>
      <c r="BK578" s="2554"/>
      <c r="BL578" s="2554"/>
      <c r="BM578" s="2554"/>
      <c r="BN578" s="2554"/>
      <c r="BO578" s="2554"/>
      <c r="BP578" s="2554"/>
      <c r="BQ578" s="2554"/>
      <c r="BR578" s="2554"/>
      <c r="BS578" s="2554"/>
      <c r="BT578" s="2554"/>
      <c r="BU578" s="2554"/>
      <c r="BV578" s="2554"/>
      <c r="BW578" s="2554"/>
      <c r="BX578" s="2554"/>
      <c r="BY578" s="2554"/>
      <c r="BZ578" s="2554"/>
      <c r="CA578" s="2554"/>
      <c r="CB578" s="2554"/>
      <c r="CC578" s="2554"/>
      <c r="CD578" s="2554"/>
      <c r="CE578" s="2554"/>
      <c r="CF578" s="2554"/>
      <c r="CG578" s="2554"/>
      <c r="CH578" s="2554"/>
      <c r="CI578" s="2554"/>
      <c r="CJ578" s="2554"/>
      <c r="CK578" s="2554"/>
      <c r="CL578" s="2554"/>
      <c r="CM578" s="2554"/>
      <c r="CN578" s="2554"/>
      <c r="CO578" s="2554"/>
      <c r="CP578" s="2554"/>
      <c r="CQ578" s="2554"/>
      <c r="CR578" s="2554"/>
      <c r="CS578" s="2554"/>
      <c r="CT578" s="2554"/>
      <c r="CU578" s="2554"/>
      <c r="CV578" s="2554"/>
      <c r="CW578" s="2554"/>
      <c r="CX578" s="2554"/>
      <c r="CY578" s="2554"/>
      <c r="CZ578" s="2554"/>
      <c r="DA578" s="2554"/>
      <c r="DB578" s="2554"/>
      <c r="DC578" s="2554"/>
      <c r="DD578" s="2554"/>
      <c r="DE578" s="2554"/>
      <c r="DF578" s="2554"/>
      <c r="DG578" s="2554"/>
      <c r="DH578" s="2554"/>
      <c r="DI578" s="2554"/>
      <c r="DJ578" s="2554"/>
      <c r="DK578" s="2554"/>
      <c r="DL578" s="2554"/>
      <c r="DM578" s="2554"/>
      <c r="DN578" s="2554"/>
      <c r="DO578" s="2554"/>
      <c r="DP578" s="2554"/>
      <c r="DQ578" s="2554"/>
      <c r="DR578" s="2554"/>
      <c r="DS578" s="2554"/>
      <c r="DT578" s="2554"/>
      <c r="DU578" s="2554"/>
      <c r="DV578" s="2554"/>
      <c r="DW578" s="2554"/>
      <c r="DX578" s="2555"/>
      <c r="DY578" s="621"/>
    </row>
    <row r="579" spans="3:129" ht="21" customHeight="1">
      <c r="I579" s="2798" t="s">
        <v>625</v>
      </c>
      <c r="J579" s="2799"/>
      <c r="K579" s="2799"/>
      <c r="L579" s="2799"/>
      <c r="M579" s="2799"/>
      <c r="N579" s="2799"/>
      <c r="O579" s="2799"/>
      <c r="P579" s="2799"/>
      <c r="Q579" s="2799"/>
      <c r="R579" s="2799"/>
      <c r="S579" s="2799"/>
      <c r="T579" s="2799"/>
      <c r="U579" s="2799"/>
      <c r="V579" s="2799"/>
      <c r="W579" s="2799"/>
      <c r="X579" s="2799"/>
      <c r="Y579" s="2799"/>
      <c r="Z579" s="2799"/>
      <c r="AA579" s="2799"/>
      <c r="AB579" s="2799"/>
      <c r="AC579" s="2799"/>
      <c r="AD579" s="2799"/>
      <c r="AE579" s="2799"/>
      <c r="AF579" s="2799"/>
      <c r="AG579" s="2799"/>
      <c r="AH579" s="2799"/>
      <c r="AI579" s="2799"/>
      <c r="AJ579" s="2799"/>
      <c r="AK579" s="2800"/>
      <c r="AL579" s="485"/>
      <c r="AM579" s="486"/>
      <c r="AN579" s="486"/>
      <c r="AO579" s="486"/>
      <c r="AP579" s="486"/>
      <c r="AQ579" s="486"/>
      <c r="AR579" s="486"/>
      <c r="AS579" s="486"/>
      <c r="AT579" s="486"/>
      <c r="AU579" s="2446" t="s">
        <v>545</v>
      </c>
      <c r="AV579" s="2447"/>
      <c r="AW579" s="2447"/>
      <c r="AX579" s="2447"/>
      <c r="AY579" s="2447"/>
      <c r="AZ579" s="2448"/>
      <c r="BA579" s="2796" t="s">
        <v>546</v>
      </c>
      <c r="BB579" s="2797"/>
      <c r="BC579" s="2797"/>
      <c r="BD579" s="2797"/>
      <c r="BE579" s="2797"/>
      <c r="BF579" s="2797"/>
      <c r="BG579" s="2804" t="s">
        <v>1834</v>
      </c>
      <c r="BH579" s="2804"/>
      <c r="BI579" s="2804"/>
      <c r="BJ579" s="2804"/>
      <c r="BK579" s="2804"/>
      <c r="BL579" s="2804"/>
      <c r="BM579" s="2804"/>
      <c r="BN579" s="2804"/>
      <c r="BO579" s="2804"/>
      <c r="BP579" s="2804"/>
      <c r="BQ579" s="2804"/>
      <c r="BR579" s="2804"/>
      <c r="BS579" s="2804"/>
      <c r="BT579" s="2804"/>
      <c r="BU579" s="2804"/>
      <c r="BV579" s="2804"/>
      <c r="BW579" s="2804"/>
      <c r="BX579" s="2804"/>
      <c r="BY579" s="2804"/>
      <c r="BZ579" s="2804"/>
      <c r="CA579" s="2804"/>
      <c r="CB579" s="2804"/>
      <c r="CC579" s="2804"/>
      <c r="CD579" s="2804"/>
      <c r="CE579" s="2804"/>
      <c r="CF579" s="2804"/>
      <c r="CG579" s="2804"/>
      <c r="CH579" s="2804"/>
      <c r="CI579" s="2804"/>
      <c r="CJ579" s="2804"/>
      <c r="CK579" s="2804"/>
      <c r="CL579" s="2804"/>
      <c r="CM579" s="2804"/>
      <c r="CN579" s="2804"/>
      <c r="CO579" s="2804"/>
      <c r="CP579" s="2804"/>
      <c r="CQ579" s="2804"/>
      <c r="CR579" s="2804"/>
      <c r="CS579" s="2804"/>
      <c r="CT579" s="2804"/>
      <c r="CU579" s="2804"/>
      <c r="CV579" s="2804"/>
      <c r="CW579" s="2804"/>
      <c r="CX579" s="2804"/>
      <c r="CY579" s="2804"/>
      <c r="CZ579" s="2804"/>
      <c r="DA579" s="2804"/>
      <c r="DB579" s="2804"/>
      <c r="DC579" s="2804"/>
      <c r="DD579" s="2804"/>
      <c r="DE579" s="2804"/>
      <c r="DF579" s="2804"/>
      <c r="DG579" s="2804"/>
      <c r="DH579" s="2804"/>
      <c r="DI579" s="2804"/>
      <c r="DJ579" s="2804"/>
      <c r="DK579" s="2804"/>
      <c r="DL579" s="2804"/>
      <c r="DM579" s="2804"/>
      <c r="DN579" s="2804"/>
      <c r="DO579" s="2804"/>
      <c r="DP579" s="2804"/>
      <c r="DQ579" s="2804"/>
      <c r="DR579" s="2804"/>
      <c r="DS579" s="2804"/>
      <c r="DT579" s="2804"/>
      <c r="DU579" s="2804"/>
      <c r="DV579" s="2804"/>
      <c r="DW579" s="2804"/>
      <c r="DX579" s="2805"/>
      <c r="DY579" s="627"/>
    </row>
    <row r="580" spans="3:129" ht="21" customHeight="1">
      <c r="I580" s="2801"/>
      <c r="J580" s="2802"/>
      <c r="K580" s="2802"/>
      <c r="L580" s="2802"/>
      <c r="M580" s="2802"/>
      <c r="N580" s="2802"/>
      <c r="O580" s="2802"/>
      <c r="P580" s="2802"/>
      <c r="Q580" s="2802"/>
      <c r="R580" s="2802"/>
      <c r="S580" s="2802"/>
      <c r="T580" s="2802"/>
      <c r="U580" s="2802"/>
      <c r="V580" s="2802"/>
      <c r="W580" s="2802"/>
      <c r="X580" s="2802"/>
      <c r="Y580" s="2802"/>
      <c r="Z580" s="2802"/>
      <c r="AA580" s="2802"/>
      <c r="AB580" s="2802"/>
      <c r="AC580" s="2802"/>
      <c r="AD580" s="2802"/>
      <c r="AE580" s="2802"/>
      <c r="AF580" s="2802"/>
      <c r="AG580" s="2802"/>
      <c r="AH580" s="2802"/>
      <c r="AI580" s="2802"/>
      <c r="AJ580" s="2802"/>
      <c r="AK580" s="2803"/>
      <c r="AU580" s="2449" t="s">
        <v>545</v>
      </c>
      <c r="AV580" s="2450"/>
      <c r="AW580" s="2450"/>
      <c r="AX580" s="2450"/>
      <c r="AY580" s="2450"/>
      <c r="AZ580" s="2451"/>
      <c r="BA580" s="2796" t="s">
        <v>548</v>
      </c>
      <c r="BB580" s="2797"/>
      <c r="BC580" s="2797"/>
      <c r="BD580" s="2797"/>
      <c r="BE580" s="2797"/>
      <c r="BF580" s="2797"/>
      <c r="BG580" s="2566"/>
      <c r="BH580" s="2566"/>
      <c r="BI580" s="2566"/>
      <c r="BJ580" s="2566"/>
      <c r="BK580" s="2566"/>
      <c r="BL580" s="2566"/>
      <c r="BM580" s="2566"/>
      <c r="BN580" s="2566"/>
      <c r="BO580" s="2566"/>
      <c r="BP580" s="2566"/>
      <c r="BQ580" s="2566"/>
      <c r="BR580" s="2566"/>
      <c r="BS580" s="2566"/>
      <c r="BT580" s="2566"/>
      <c r="BU580" s="2566"/>
      <c r="BV580" s="2566"/>
      <c r="BW580" s="2566"/>
      <c r="BX580" s="2566"/>
      <c r="BY580" s="2566"/>
      <c r="BZ580" s="2566"/>
      <c r="CA580" s="2566"/>
      <c r="CB580" s="2566"/>
      <c r="CC580" s="2566"/>
      <c r="CD580" s="2566"/>
      <c r="CE580" s="2566"/>
      <c r="CF580" s="2566"/>
      <c r="CG580" s="2566"/>
      <c r="CH580" s="2566"/>
      <c r="CI580" s="2566"/>
      <c r="CJ580" s="2566"/>
      <c r="CK580" s="2566"/>
      <c r="CL580" s="2566"/>
      <c r="CM580" s="2566"/>
      <c r="CN580" s="2566"/>
      <c r="CO580" s="2566"/>
      <c r="CP580" s="2566"/>
      <c r="CQ580" s="2566"/>
      <c r="CR580" s="2566"/>
      <c r="CS580" s="2566"/>
      <c r="CT580" s="2566"/>
      <c r="CU580" s="2566"/>
      <c r="CV580" s="2566"/>
      <c r="CW580" s="2566"/>
      <c r="CX580" s="2566"/>
      <c r="CY580" s="2566"/>
      <c r="CZ580" s="2566"/>
      <c r="DA580" s="2566"/>
      <c r="DB580" s="2566"/>
      <c r="DC580" s="2566"/>
      <c r="DD580" s="2566"/>
      <c r="DE580" s="2566"/>
      <c r="DF580" s="2566"/>
      <c r="DG580" s="2566"/>
      <c r="DH580" s="2566"/>
      <c r="DI580" s="2566"/>
      <c r="DJ580" s="2566"/>
      <c r="DK580" s="2566"/>
      <c r="DL580" s="2566"/>
      <c r="DM580" s="2566"/>
      <c r="DN580" s="2566"/>
      <c r="DO580" s="2566"/>
      <c r="DP580" s="2566"/>
      <c r="DQ580" s="2566"/>
      <c r="DR580" s="2566"/>
      <c r="DS580" s="2566"/>
      <c r="DT580" s="2566"/>
      <c r="DU580" s="2566"/>
      <c r="DV580" s="2566"/>
      <c r="DW580" s="2566"/>
      <c r="DX580" s="2567"/>
      <c r="DY580" s="627"/>
    </row>
    <row r="581" spans="3:129" ht="21" customHeight="1">
      <c r="AU581" s="2449" t="s">
        <v>545</v>
      </c>
      <c r="AV581" s="2450"/>
      <c r="AW581" s="2450"/>
      <c r="AX581" s="2450"/>
      <c r="AY581" s="2450"/>
      <c r="AZ581" s="2451"/>
      <c r="BA581" s="2796" t="s">
        <v>549</v>
      </c>
      <c r="BB581" s="2797"/>
      <c r="BC581" s="2797"/>
      <c r="BD581" s="2797"/>
      <c r="BE581" s="2797"/>
      <c r="BF581" s="2797"/>
      <c r="BG581" s="2566"/>
      <c r="BH581" s="2566"/>
      <c r="BI581" s="2566"/>
      <c r="BJ581" s="2566"/>
      <c r="BK581" s="2566"/>
      <c r="BL581" s="2566"/>
      <c r="BM581" s="2566"/>
      <c r="BN581" s="2566"/>
      <c r="BO581" s="2566"/>
      <c r="BP581" s="2566"/>
      <c r="BQ581" s="2566"/>
      <c r="BR581" s="2566"/>
      <c r="BS581" s="2566"/>
      <c r="BT581" s="2566"/>
      <c r="BU581" s="2566"/>
      <c r="BV581" s="2566"/>
      <c r="BW581" s="2566"/>
      <c r="BX581" s="2566"/>
      <c r="BY581" s="2566"/>
      <c r="BZ581" s="2566"/>
      <c r="CA581" s="2566"/>
      <c r="CB581" s="2566"/>
      <c r="CC581" s="2566"/>
      <c r="CD581" s="2566"/>
      <c r="CE581" s="2566"/>
      <c r="CF581" s="2566"/>
      <c r="CG581" s="2566"/>
      <c r="CH581" s="2566"/>
      <c r="CI581" s="2566"/>
      <c r="CJ581" s="2566"/>
      <c r="CK581" s="2566"/>
      <c r="CL581" s="2566"/>
      <c r="CM581" s="2566"/>
      <c r="CN581" s="2566"/>
      <c r="CO581" s="2566"/>
      <c r="CP581" s="2566"/>
      <c r="CQ581" s="2566"/>
      <c r="CR581" s="2566"/>
      <c r="CS581" s="2566"/>
      <c r="CT581" s="2566"/>
      <c r="CU581" s="2566"/>
      <c r="CV581" s="2566"/>
      <c r="CW581" s="2566"/>
      <c r="CX581" s="2566"/>
      <c r="CY581" s="2566"/>
      <c r="CZ581" s="2566"/>
      <c r="DA581" s="2566"/>
      <c r="DB581" s="2566"/>
      <c r="DC581" s="2566"/>
      <c r="DD581" s="2566"/>
      <c r="DE581" s="2566"/>
      <c r="DF581" s="2566"/>
      <c r="DG581" s="2566"/>
      <c r="DH581" s="2566"/>
      <c r="DI581" s="2566"/>
      <c r="DJ581" s="2566"/>
      <c r="DK581" s="2566"/>
      <c r="DL581" s="2566"/>
      <c r="DM581" s="2566"/>
      <c r="DN581" s="2566"/>
      <c r="DO581" s="2566"/>
      <c r="DP581" s="2566"/>
      <c r="DQ581" s="2566"/>
      <c r="DR581" s="2566"/>
      <c r="DS581" s="2566"/>
      <c r="DT581" s="2566"/>
      <c r="DU581" s="2566"/>
      <c r="DV581" s="2566"/>
      <c r="DW581" s="2566"/>
      <c r="DX581" s="2567"/>
      <c r="DY581" s="627"/>
    </row>
    <row r="582" spans="3:129" ht="21" customHeight="1">
      <c r="AU582" s="2449" t="s">
        <v>545</v>
      </c>
      <c r="AV582" s="2450"/>
      <c r="AW582" s="2450"/>
      <c r="AX582" s="2450"/>
      <c r="AY582" s="2450"/>
      <c r="AZ582" s="2451"/>
      <c r="BA582" s="2796" t="s">
        <v>550</v>
      </c>
      <c r="BB582" s="2797"/>
      <c r="BC582" s="2797"/>
      <c r="BD582" s="2797"/>
      <c r="BE582" s="2797"/>
      <c r="BF582" s="2797"/>
      <c r="BG582" s="2566"/>
      <c r="BH582" s="2566"/>
      <c r="BI582" s="2566"/>
      <c r="BJ582" s="2566"/>
      <c r="BK582" s="2566"/>
      <c r="BL582" s="2566"/>
      <c r="BM582" s="2566"/>
      <c r="BN582" s="2566"/>
      <c r="BO582" s="2566"/>
      <c r="BP582" s="2566"/>
      <c r="BQ582" s="2566"/>
      <c r="BR582" s="2566"/>
      <c r="BS582" s="2566"/>
      <c r="BT582" s="2566"/>
      <c r="BU582" s="2566"/>
      <c r="BV582" s="2566"/>
      <c r="BW582" s="2566"/>
      <c r="BX582" s="2566"/>
      <c r="BY582" s="2566"/>
      <c r="BZ582" s="2566"/>
      <c r="CA582" s="2566"/>
      <c r="CB582" s="2566"/>
      <c r="CC582" s="2566"/>
      <c r="CD582" s="2566"/>
      <c r="CE582" s="2566"/>
      <c r="CF582" s="2566"/>
      <c r="CG582" s="2566"/>
      <c r="CH582" s="2566"/>
      <c r="CI582" s="2566"/>
      <c r="CJ582" s="2566"/>
      <c r="CK582" s="2566"/>
      <c r="CL582" s="2566"/>
      <c r="CM582" s="2566"/>
      <c r="CN582" s="2566"/>
      <c r="CO582" s="2566"/>
      <c r="CP582" s="2566"/>
      <c r="CQ582" s="2566"/>
      <c r="CR582" s="2566"/>
      <c r="CS582" s="2566"/>
      <c r="CT582" s="2566"/>
      <c r="CU582" s="2566"/>
      <c r="CV582" s="2566"/>
      <c r="CW582" s="2566"/>
      <c r="CX582" s="2566"/>
      <c r="CY582" s="2566"/>
      <c r="CZ582" s="2566"/>
      <c r="DA582" s="2566"/>
      <c r="DB582" s="2566"/>
      <c r="DC582" s="2566"/>
      <c r="DD582" s="2566"/>
      <c r="DE582" s="2566"/>
      <c r="DF582" s="2566"/>
      <c r="DG582" s="2566"/>
      <c r="DH582" s="2566"/>
      <c r="DI582" s="2566"/>
      <c r="DJ582" s="2566"/>
      <c r="DK582" s="2566"/>
      <c r="DL582" s="2566"/>
      <c r="DM582" s="2566"/>
      <c r="DN582" s="2566"/>
      <c r="DO582" s="2566"/>
      <c r="DP582" s="2566"/>
      <c r="DQ582" s="2566"/>
      <c r="DR582" s="2566"/>
      <c r="DS582" s="2566"/>
      <c r="DT582" s="2566"/>
      <c r="DU582" s="2566"/>
      <c r="DV582" s="2566"/>
      <c r="DW582" s="2566"/>
      <c r="DX582" s="2567"/>
      <c r="DY582" s="627"/>
    </row>
    <row r="583" spans="3:129" ht="21" customHeight="1">
      <c r="AU583" s="2452" t="s">
        <v>545</v>
      </c>
      <c r="AV583" s="2453"/>
      <c r="AW583" s="2453"/>
      <c r="AX583" s="2453"/>
      <c r="AY583" s="2453"/>
      <c r="AZ583" s="2454"/>
      <c r="BA583" s="2794" t="s">
        <v>551</v>
      </c>
      <c r="BB583" s="2795"/>
      <c r="BC583" s="2795"/>
      <c r="BD583" s="2795"/>
      <c r="BE583" s="2795"/>
      <c r="BF583" s="2795"/>
      <c r="BG583" s="2568"/>
      <c r="BH583" s="2568"/>
      <c r="BI583" s="2568"/>
      <c r="BJ583" s="2568"/>
      <c r="BK583" s="2568"/>
      <c r="BL583" s="2568"/>
      <c r="BM583" s="2568"/>
      <c r="BN583" s="2568"/>
      <c r="BO583" s="2568"/>
      <c r="BP583" s="2568"/>
      <c r="BQ583" s="2568"/>
      <c r="BR583" s="2568"/>
      <c r="BS583" s="2568"/>
      <c r="BT583" s="2568"/>
      <c r="BU583" s="2568"/>
      <c r="BV583" s="2568"/>
      <c r="BW583" s="2568"/>
      <c r="BX583" s="2568"/>
      <c r="BY583" s="2568"/>
      <c r="BZ583" s="2568"/>
      <c r="CA583" s="2568"/>
      <c r="CB583" s="2568"/>
      <c r="CC583" s="2568"/>
      <c r="CD583" s="2568"/>
      <c r="CE583" s="2568"/>
      <c r="CF583" s="2568"/>
      <c r="CG583" s="2568"/>
      <c r="CH583" s="2568"/>
      <c r="CI583" s="2568"/>
      <c r="CJ583" s="2568"/>
      <c r="CK583" s="2568"/>
      <c r="CL583" s="2568"/>
      <c r="CM583" s="2568"/>
      <c r="CN583" s="2568"/>
      <c r="CO583" s="2568"/>
      <c r="CP583" s="2568"/>
      <c r="CQ583" s="2568"/>
      <c r="CR583" s="2568"/>
      <c r="CS583" s="2568"/>
      <c r="CT583" s="2568"/>
      <c r="CU583" s="2568"/>
      <c r="CV583" s="2568"/>
      <c r="CW583" s="2568"/>
      <c r="CX583" s="2568"/>
      <c r="CY583" s="2568"/>
      <c r="CZ583" s="2568"/>
      <c r="DA583" s="2568"/>
      <c r="DB583" s="2568"/>
      <c r="DC583" s="2568"/>
      <c r="DD583" s="2568"/>
      <c r="DE583" s="2568"/>
      <c r="DF583" s="2568"/>
      <c r="DG583" s="2568"/>
      <c r="DH583" s="2568"/>
      <c r="DI583" s="2568"/>
      <c r="DJ583" s="2568"/>
      <c r="DK583" s="2568"/>
      <c r="DL583" s="2568"/>
      <c r="DM583" s="2568"/>
      <c r="DN583" s="2568"/>
      <c r="DO583" s="2568"/>
      <c r="DP583" s="2568"/>
      <c r="DQ583" s="2568"/>
      <c r="DR583" s="2568"/>
      <c r="DS583" s="2568"/>
      <c r="DT583" s="2568"/>
      <c r="DU583" s="2568"/>
      <c r="DV583" s="2568"/>
      <c r="DW583" s="2568"/>
      <c r="DX583" s="2569"/>
      <c r="DY583" s="627"/>
    </row>
    <row r="584" spans="3:129" ht="21" customHeight="1"/>
    <row r="585" spans="3:129" ht="21" customHeight="1">
      <c r="CO585" s="476" t="s">
        <v>609</v>
      </c>
    </row>
    <row r="586" spans="3:129">
      <c r="BH586" s="2464" t="s">
        <v>610</v>
      </c>
      <c r="BI586" s="2464"/>
      <c r="BJ586" s="2464"/>
      <c r="BK586" s="2464"/>
      <c r="BL586" s="2464"/>
      <c r="BM586" s="2358">
        <v>8</v>
      </c>
      <c r="BN586" s="2358"/>
      <c r="BO586" s="2358"/>
      <c r="BP586" s="2358"/>
      <c r="BQ586" s="2358"/>
      <c r="BR586" s="2465" t="s">
        <v>610</v>
      </c>
      <c r="BS586" s="2465"/>
      <c r="BT586" s="2465"/>
      <c r="BU586" s="2465"/>
      <c r="BV586" s="2465"/>
    </row>
    <row r="588" spans="3:129">
      <c r="C588" s="482"/>
      <c r="D588" s="482" t="s">
        <v>486</v>
      </c>
      <c r="E588" s="482"/>
      <c r="F588" s="482"/>
      <c r="G588" s="482"/>
      <c r="H588" s="482"/>
      <c r="I588" s="482"/>
      <c r="J588" s="482"/>
      <c r="K588" s="482"/>
      <c r="L588" s="482"/>
      <c r="M588" s="482"/>
      <c r="N588" s="482"/>
      <c r="O588" s="482"/>
      <c r="P588" s="482"/>
      <c r="Q588" s="482"/>
      <c r="R588" s="482"/>
      <c r="S588" s="482"/>
      <c r="T588" s="482"/>
      <c r="U588" s="482"/>
      <c r="V588" s="482"/>
      <c r="W588" s="482"/>
      <c r="X588" s="482"/>
      <c r="Y588" s="482"/>
      <c r="Z588" s="482"/>
      <c r="AA588" s="482"/>
      <c r="AB588" s="482"/>
      <c r="AC588" s="482"/>
      <c r="AD588" s="482"/>
      <c r="AE588" s="482"/>
      <c r="AF588" s="482"/>
      <c r="AG588" s="482"/>
      <c r="AH588" s="482"/>
      <c r="AI588" s="482"/>
      <c r="AJ588" s="482"/>
      <c r="AK588" s="482"/>
      <c r="AL588" s="482"/>
      <c r="AM588" s="482"/>
      <c r="BR588" s="482"/>
      <c r="BS588" s="482"/>
      <c r="BT588" s="482"/>
      <c r="BU588" s="482"/>
      <c r="BV588" s="482"/>
      <c r="BW588" s="482"/>
      <c r="BX588" s="482"/>
      <c r="BY588" s="482"/>
      <c r="BZ588" s="482"/>
      <c r="CA588" s="482"/>
      <c r="CB588" s="482"/>
      <c r="CC588" s="482"/>
      <c r="CD588" s="482"/>
      <c r="CE588" s="482"/>
      <c r="CF588" s="482"/>
      <c r="CG588" s="482"/>
      <c r="CH588" s="482"/>
      <c r="CI588" s="482"/>
      <c r="CJ588" s="482"/>
      <c r="CK588" s="482"/>
      <c r="CL588" s="482"/>
      <c r="CM588" s="482"/>
      <c r="CN588" s="482"/>
      <c r="CO588" s="482"/>
      <c r="CP588" s="482"/>
      <c r="CQ588" s="482"/>
      <c r="CR588" s="482"/>
      <c r="CS588" s="482"/>
      <c r="CT588" s="482"/>
      <c r="CU588" s="482"/>
      <c r="CV588" s="482"/>
      <c r="CW588" s="482"/>
    </row>
    <row r="590" spans="3:129">
      <c r="C590" s="509" t="s">
        <v>1847</v>
      </c>
      <c r="CV590" s="509" t="s">
        <v>786</v>
      </c>
    </row>
    <row r="591" spans="3:129" ht="21" customHeight="1">
      <c r="C591" s="2508" t="s">
        <v>722</v>
      </c>
      <c r="D591" s="2509"/>
      <c r="E591" s="2509"/>
      <c r="F591" s="2509"/>
      <c r="G591" s="2509"/>
      <c r="H591" s="2509"/>
      <c r="I591" s="2509"/>
      <c r="J591" s="2510"/>
      <c r="K591" s="2508" t="s">
        <v>723</v>
      </c>
      <c r="L591" s="2509"/>
      <c r="M591" s="2509"/>
      <c r="N591" s="2509"/>
      <c r="O591" s="2509"/>
      <c r="P591" s="2509"/>
      <c r="Q591" s="2509"/>
      <c r="R591" s="2509"/>
      <c r="S591" s="2509"/>
      <c r="T591" s="2509"/>
      <c r="U591" s="2509"/>
      <c r="V591" s="2509"/>
      <c r="W591" s="2509"/>
      <c r="X591" s="2509"/>
      <c r="Y591" s="2509"/>
      <c r="Z591" s="2509"/>
      <c r="AA591" s="2509"/>
      <c r="AB591" s="2509"/>
      <c r="AC591" s="2510"/>
      <c r="AD591" s="2508" t="s">
        <v>724</v>
      </c>
      <c r="AE591" s="2509"/>
      <c r="AF591" s="2509"/>
      <c r="AG591" s="2509"/>
      <c r="AH591" s="2509"/>
      <c r="AI591" s="2509"/>
      <c r="AJ591" s="2509"/>
      <c r="AK591" s="2509"/>
      <c r="AL591" s="2509"/>
      <c r="AM591" s="2509"/>
      <c r="AN591" s="2509"/>
      <c r="AO591" s="2509"/>
      <c r="AP591" s="2509"/>
      <c r="AQ591" s="2509"/>
      <c r="AR591" s="2509"/>
      <c r="AS591" s="2509"/>
      <c r="AT591" s="2509"/>
      <c r="AU591" s="2509"/>
      <c r="AV591" s="2509"/>
      <c r="AW591" s="2509"/>
      <c r="AX591" s="2509"/>
      <c r="AY591" s="2509"/>
      <c r="AZ591" s="2509"/>
      <c r="BA591" s="2508" t="s">
        <v>734</v>
      </c>
      <c r="BB591" s="2509"/>
      <c r="BC591" s="2509"/>
      <c r="BD591" s="2509"/>
      <c r="BE591" s="2509"/>
      <c r="BF591" s="2509"/>
      <c r="BG591" s="2509"/>
      <c r="BH591" s="2509"/>
      <c r="BI591" s="2509"/>
      <c r="BJ591" s="2509"/>
      <c r="BK591" s="2509"/>
      <c r="BL591" s="2509"/>
      <c r="BM591" s="2509"/>
      <c r="BN591" s="2510"/>
      <c r="BO591" s="2508" t="s">
        <v>725</v>
      </c>
      <c r="BP591" s="2509"/>
      <c r="BQ591" s="2509"/>
      <c r="BR591" s="2509"/>
      <c r="BS591" s="2509"/>
      <c r="BT591" s="2509"/>
      <c r="BU591" s="2509"/>
      <c r="BV591" s="2509"/>
      <c r="BW591" s="2509"/>
      <c r="BX591" s="2509"/>
      <c r="BY591" s="2509"/>
      <c r="BZ591" s="2509"/>
      <c r="CA591" s="2509"/>
      <c r="CB591" s="2509"/>
      <c r="CC591" s="2509"/>
      <c r="CD591" s="2509"/>
      <c r="CE591" s="2509"/>
      <c r="CF591" s="2509"/>
      <c r="CG591" s="2509"/>
      <c r="CH591" s="2509"/>
      <c r="CI591" s="2509"/>
      <c r="CJ591" s="2509"/>
      <c r="CK591" s="2509"/>
      <c r="CL591" s="2509"/>
      <c r="CM591" s="2509"/>
      <c r="CN591" s="2509"/>
      <c r="CO591" s="2509"/>
      <c r="CP591" s="2510"/>
      <c r="CQ591" s="2622" t="s">
        <v>726</v>
      </c>
      <c r="CR591" s="2509"/>
      <c r="CS591" s="2509"/>
      <c r="CT591" s="2509"/>
      <c r="CU591" s="2509"/>
      <c r="CV591" s="2509"/>
      <c r="CW591" s="2509"/>
      <c r="CX591" s="2509"/>
      <c r="CY591" s="2509"/>
      <c r="CZ591" s="2509"/>
      <c r="DA591" s="2509"/>
      <c r="DB591" s="2509"/>
      <c r="DC591" s="2509"/>
      <c r="DD591" s="2509"/>
      <c r="DE591" s="2509"/>
      <c r="DF591" s="2509"/>
      <c r="DG591" s="2509"/>
      <c r="DH591" s="2509"/>
      <c r="DI591" s="2509"/>
      <c r="DJ591" s="2509"/>
      <c r="DK591" s="2509"/>
      <c r="DL591" s="2509"/>
      <c r="DM591" s="2509"/>
      <c r="DN591" s="2509"/>
      <c r="DO591" s="2509"/>
      <c r="DP591" s="2509"/>
      <c r="DQ591" s="2508" t="s">
        <v>356</v>
      </c>
      <c r="DR591" s="2509"/>
      <c r="DS591" s="2509"/>
      <c r="DT591" s="2509"/>
      <c r="DU591" s="2509"/>
      <c r="DV591" s="2509"/>
      <c r="DW591" s="2510"/>
    </row>
    <row r="592" spans="3:129" ht="21" customHeight="1">
      <c r="C592" s="2517"/>
      <c r="D592" s="2518"/>
      <c r="E592" s="2518"/>
      <c r="F592" s="2518"/>
      <c r="G592" s="2518"/>
      <c r="H592" s="2518"/>
      <c r="I592" s="2518"/>
      <c r="J592" s="2519"/>
      <c r="K592" s="2517"/>
      <c r="L592" s="2518"/>
      <c r="M592" s="2518"/>
      <c r="N592" s="2518"/>
      <c r="O592" s="2518"/>
      <c r="P592" s="2518"/>
      <c r="Q592" s="2518"/>
      <c r="R592" s="2518"/>
      <c r="S592" s="2518"/>
      <c r="T592" s="2518"/>
      <c r="U592" s="2518"/>
      <c r="V592" s="2518"/>
      <c r="W592" s="2518"/>
      <c r="X592" s="2518"/>
      <c r="Y592" s="2518"/>
      <c r="Z592" s="2518"/>
      <c r="AA592" s="2518"/>
      <c r="AB592" s="2518"/>
      <c r="AC592" s="2519"/>
      <c r="AD592" s="2517"/>
      <c r="AE592" s="2518"/>
      <c r="AF592" s="2518"/>
      <c r="AG592" s="2518"/>
      <c r="AH592" s="2518"/>
      <c r="AI592" s="2518"/>
      <c r="AJ592" s="2518"/>
      <c r="AK592" s="2518"/>
      <c r="AL592" s="2518"/>
      <c r="AM592" s="2518"/>
      <c r="AN592" s="2518"/>
      <c r="AO592" s="2518"/>
      <c r="AP592" s="2518"/>
      <c r="AQ592" s="2518"/>
      <c r="AR592" s="2518"/>
      <c r="AS592" s="2518"/>
      <c r="AT592" s="2518"/>
      <c r="AU592" s="2518"/>
      <c r="AV592" s="2518"/>
      <c r="AW592" s="2518"/>
      <c r="AX592" s="2518"/>
      <c r="AY592" s="2518"/>
      <c r="AZ592" s="2518"/>
      <c r="BA592" s="2517" t="s">
        <v>727</v>
      </c>
      <c r="BB592" s="2518"/>
      <c r="BC592" s="2518"/>
      <c r="BD592" s="2518"/>
      <c r="BE592" s="2518"/>
      <c r="BF592" s="2518"/>
      <c r="BG592" s="2518"/>
      <c r="BH592" s="2518"/>
      <c r="BI592" s="2518"/>
      <c r="BJ592" s="2518"/>
      <c r="BK592" s="2518"/>
      <c r="BL592" s="2518"/>
      <c r="BM592" s="2518"/>
      <c r="BN592" s="2519"/>
      <c r="BO592" s="2517"/>
      <c r="BP592" s="2518"/>
      <c r="BQ592" s="2518"/>
      <c r="BR592" s="2518"/>
      <c r="BS592" s="2518"/>
      <c r="BT592" s="2518"/>
      <c r="BU592" s="2518"/>
      <c r="BV592" s="2518"/>
      <c r="BW592" s="2518"/>
      <c r="BX592" s="2518"/>
      <c r="BY592" s="2518"/>
      <c r="BZ592" s="2518"/>
      <c r="CA592" s="2518"/>
      <c r="CB592" s="2518"/>
      <c r="CC592" s="2518"/>
      <c r="CD592" s="2518"/>
      <c r="CE592" s="2518"/>
      <c r="CF592" s="2518"/>
      <c r="CG592" s="2518"/>
      <c r="CH592" s="2518"/>
      <c r="CI592" s="2518"/>
      <c r="CJ592" s="2518"/>
      <c r="CK592" s="2518"/>
      <c r="CL592" s="2518"/>
      <c r="CM592" s="2518"/>
      <c r="CN592" s="2518"/>
      <c r="CO592" s="2518"/>
      <c r="CP592" s="2519"/>
      <c r="CQ592" s="2623"/>
      <c r="CR592" s="2518"/>
      <c r="CS592" s="2518"/>
      <c r="CT592" s="2518"/>
      <c r="CU592" s="2518"/>
      <c r="CV592" s="2518"/>
      <c r="CW592" s="2518"/>
      <c r="CX592" s="2518"/>
      <c r="CY592" s="2518"/>
      <c r="CZ592" s="2518"/>
      <c r="DA592" s="2518"/>
      <c r="DB592" s="2518"/>
      <c r="DC592" s="2518"/>
      <c r="DD592" s="2518"/>
      <c r="DE592" s="2518"/>
      <c r="DF592" s="2518"/>
      <c r="DG592" s="2518"/>
      <c r="DH592" s="2518"/>
      <c r="DI592" s="2518"/>
      <c r="DJ592" s="2518"/>
      <c r="DK592" s="2518"/>
      <c r="DL592" s="2518"/>
      <c r="DM592" s="2518"/>
      <c r="DN592" s="2518"/>
      <c r="DO592" s="2518"/>
      <c r="DP592" s="2518"/>
      <c r="DQ592" s="2517"/>
      <c r="DR592" s="2518"/>
      <c r="DS592" s="2518"/>
      <c r="DT592" s="2518"/>
      <c r="DU592" s="2518"/>
      <c r="DV592" s="2518"/>
      <c r="DW592" s="2519"/>
    </row>
    <row r="593" spans="3:127" ht="21" customHeight="1">
      <c r="C593" s="2532"/>
      <c r="D593" s="2533"/>
      <c r="E593" s="2533"/>
      <c r="F593" s="2533"/>
      <c r="G593" s="2533"/>
      <c r="H593" s="2533"/>
      <c r="I593" s="2533"/>
      <c r="J593" s="2534"/>
      <c r="K593" s="2532"/>
      <c r="L593" s="2533"/>
      <c r="M593" s="2533"/>
      <c r="N593" s="2533"/>
      <c r="O593" s="2533"/>
      <c r="P593" s="2533"/>
      <c r="Q593" s="2533"/>
      <c r="R593" s="2533"/>
      <c r="S593" s="2533"/>
      <c r="T593" s="2533"/>
      <c r="U593" s="2533"/>
      <c r="V593" s="2533"/>
      <c r="W593" s="2533"/>
      <c r="X593" s="2533"/>
      <c r="Y593" s="2533"/>
      <c r="Z593" s="2533"/>
      <c r="AA593" s="2533"/>
      <c r="AB593" s="2533"/>
      <c r="AC593" s="2534"/>
      <c r="AD593" s="2532"/>
      <c r="AE593" s="2533"/>
      <c r="AF593" s="2533"/>
      <c r="AG593" s="2533"/>
      <c r="AH593" s="2533"/>
      <c r="AI593" s="2533"/>
      <c r="AJ593" s="2533"/>
      <c r="AK593" s="2533"/>
      <c r="AL593" s="2533"/>
      <c r="AM593" s="2533"/>
      <c r="AN593" s="2533"/>
      <c r="AO593" s="2533"/>
      <c r="AP593" s="2533"/>
      <c r="AQ593" s="2533"/>
      <c r="AR593" s="2533"/>
      <c r="AS593" s="2533"/>
      <c r="AT593" s="2533"/>
      <c r="AU593" s="2533"/>
      <c r="AV593" s="2533"/>
      <c r="AW593" s="2533"/>
      <c r="AX593" s="2533"/>
      <c r="AY593" s="2533"/>
      <c r="AZ593" s="2533"/>
      <c r="BA593" s="2532"/>
      <c r="BB593" s="2533"/>
      <c r="BC593" s="2533"/>
      <c r="BD593" s="2533"/>
      <c r="BE593" s="2533"/>
      <c r="BF593" s="2533"/>
      <c r="BG593" s="2533"/>
      <c r="BH593" s="2533"/>
      <c r="BI593" s="2533"/>
      <c r="BJ593" s="2533"/>
      <c r="BK593" s="2533"/>
      <c r="BL593" s="2533"/>
      <c r="BM593" s="2533"/>
      <c r="BN593" s="2534"/>
      <c r="BO593" s="2532"/>
      <c r="BP593" s="2533"/>
      <c r="BQ593" s="2533"/>
      <c r="BR593" s="2533"/>
      <c r="BS593" s="2533"/>
      <c r="BT593" s="2533"/>
      <c r="BU593" s="2533"/>
      <c r="BV593" s="2533"/>
      <c r="BW593" s="2533"/>
      <c r="BX593" s="2533"/>
      <c r="BY593" s="2533"/>
      <c r="BZ593" s="2533"/>
      <c r="CA593" s="2533"/>
      <c r="CB593" s="2533"/>
      <c r="CC593" s="2533"/>
      <c r="CD593" s="2533"/>
      <c r="CE593" s="2533"/>
      <c r="CF593" s="2533"/>
      <c r="CG593" s="2533"/>
      <c r="CH593" s="2533"/>
      <c r="CI593" s="2533"/>
      <c r="CJ593" s="2533"/>
      <c r="CK593" s="2533"/>
      <c r="CL593" s="2533"/>
      <c r="CM593" s="2533"/>
      <c r="CN593" s="2533"/>
      <c r="CO593" s="2533"/>
      <c r="CP593" s="2534"/>
      <c r="CQ593" s="2624"/>
      <c r="CR593" s="2533"/>
      <c r="CS593" s="2533"/>
      <c r="CT593" s="2533"/>
      <c r="CU593" s="2533"/>
      <c r="CV593" s="2533"/>
      <c r="CW593" s="2533"/>
      <c r="CX593" s="2533"/>
      <c r="CY593" s="2533"/>
      <c r="CZ593" s="2533"/>
      <c r="DA593" s="2533"/>
      <c r="DB593" s="2533"/>
      <c r="DC593" s="2533"/>
      <c r="DD593" s="2533"/>
      <c r="DE593" s="2533"/>
      <c r="DF593" s="2533"/>
      <c r="DG593" s="2533"/>
      <c r="DH593" s="2533"/>
      <c r="DI593" s="2533"/>
      <c r="DJ593" s="2533"/>
      <c r="DK593" s="2533"/>
      <c r="DL593" s="2533"/>
      <c r="DM593" s="2533"/>
      <c r="DN593" s="2533"/>
      <c r="DO593" s="2533"/>
      <c r="DP593" s="2533"/>
      <c r="DQ593" s="2532"/>
      <c r="DR593" s="2533"/>
      <c r="DS593" s="2533"/>
      <c r="DT593" s="2533"/>
      <c r="DU593" s="2533"/>
      <c r="DV593" s="2533"/>
      <c r="DW593" s="2534"/>
    </row>
    <row r="594" spans="3:127" ht="32.25" customHeight="1">
      <c r="C594" s="2541" t="s">
        <v>741</v>
      </c>
      <c r="D594" s="2542"/>
      <c r="E594" s="2542"/>
      <c r="F594" s="2542"/>
      <c r="G594" s="2541" t="s">
        <v>748</v>
      </c>
      <c r="H594" s="2542"/>
      <c r="I594" s="2542"/>
      <c r="J594" s="2542"/>
      <c r="K594" s="2505" t="s">
        <v>742</v>
      </c>
      <c r="L594" s="2506"/>
      <c r="M594" s="2506"/>
      <c r="N594" s="2506"/>
      <c r="O594" s="2506"/>
      <c r="P594" s="2506"/>
      <c r="Q594" s="2506"/>
      <c r="R594" s="2506"/>
      <c r="S594" s="2506"/>
      <c r="T594" s="2506"/>
      <c r="U594" s="2506"/>
      <c r="V594" s="2506"/>
      <c r="W594" s="2506"/>
      <c r="X594" s="2506"/>
      <c r="Y594" s="2506"/>
      <c r="Z594" s="2506"/>
      <c r="AA594" s="2506"/>
      <c r="AB594" s="2506"/>
      <c r="AC594" s="2507"/>
      <c r="AD594" s="2508" t="s">
        <v>728</v>
      </c>
      <c r="AE594" s="2509"/>
      <c r="AF594" s="2509"/>
      <c r="AG594" s="2509"/>
      <c r="AH594" s="2509"/>
      <c r="AI594" s="2509"/>
      <c r="AJ594" s="2509"/>
      <c r="AK594" s="2509"/>
      <c r="AL594" s="2509"/>
      <c r="AM594" s="2509"/>
      <c r="AN594" s="2509"/>
      <c r="AO594" s="2509"/>
      <c r="AP594" s="2509"/>
      <c r="AQ594" s="2539" t="s">
        <v>729</v>
      </c>
      <c r="AR594" s="2539"/>
      <c r="AS594" s="2539"/>
      <c r="AT594" s="2539"/>
      <c r="AU594" s="2539"/>
      <c r="AV594" s="2539"/>
      <c r="AW594" s="2539"/>
      <c r="AX594" s="2539"/>
      <c r="AY594" s="2539"/>
      <c r="AZ594" s="2539"/>
      <c r="BA594" s="531"/>
      <c r="BB594" s="2540" t="s">
        <v>739</v>
      </c>
      <c r="BC594" s="2540"/>
      <c r="BD594" s="2540"/>
      <c r="BE594" s="2540"/>
      <c r="BF594" s="2540"/>
      <c r="BG594" s="2540"/>
      <c r="BH594" s="2540"/>
      <c r="BI594" s="2540">
        <v>50</v>
      </c>
      <c r="BJ594" s="2540"/>
      <c r="BK594" s="2540"/>
      <c r="BL594" s="2540"/>
      <c r="BM594" s="2540"/>
      <c r="BN594" s="530"/>
      <c r="BO594" s="2505" t="s">
        <v>735</v>
      </c>
      <c r="BP594" s="2506"/>
      <c r="BQ594" s="2506"/>
      <c r="BR594" s="2506"/>
      <c r="BS594" s="2506"/>
      <c r="BT594" s="2506"/>
      <c r="BU594" s="2506"/>
      <c r="BV594" s="2506"/>
      <c r="BW594" s="2506"/>
      <c r="BX594" s="2506"/>
      <c r="BY594" s="2506"/>
      <c r="BZ594" s="2506"/>
      <c r="CA594" s="2506"/>
      <c r="CB594" s="2506"/>
      <c r="CC594" s="2506"/>
      <c r="CD594" s="2506"/>
      <c r="CE594" s="2506"/>
      <c r="CF594" s="2506"/>
      <c r="CG594" s="2506"/>
      <c r="CH594" s="2506"/>
      <c r="CI594" s="2506"/>
      <c r="CJ594" s="2506"/>
      <c r="CK594" s="2506"/>
      <c r="CL594" s="2506"/>
      <c r="CM594" s="2506"/>
      <c r="CN594" s="2506"/>
      <c r="CO594" s="2506"/>
      <c r="CP594" s="2506"/>
      <c r="CQ594" s="531"/>
      <c r="CR594" s="521"/>
      <c r="CS594" s="521"/>
      <c r="CT594" s="521"/>
      <c r="CU594" s="521"/>
      <c r="CV594" s="521"/>
      <c r="CW594" s="521"/>
      <c r="CX594" s="521"/>
      <c r="CY594" s="521"/>
      <c r="CZ594" s="532"/>
      <c r="DA594" s="532"/>
      <c r="DB594" s="532"/>
      <c r="DC594" s="532"/>
      <c r="DD594" s="532"/>
      <c r="DE594" s="532"/>
      <c r="DF594" s="521"/>
      <c r="DG594" s="521"/>
      <c r="DH594" s="521"/>
      <c r="DI594" s="521"/>
      <c r="DJ594" s="521"/>
      <c r="DK594" s="521"/>
      <c r="DL594" s="532"/>
      <c r="DM594" s="532"/>
      <c r="DN594" s="532"/>
      <c r="DO594" s="532"/>
      <c r="DP594" s="532"/>
      <c r="DQ594" s="533"/>
      <c r="DR594" s="532"/>
      <c r="DS594" s="532"/>
      <c r="DT594" s="532"/>
      <c r="DU594" s="532"/>
      <c r="DV594" s="532"/>
      <c r="DW594" s="534"/>
    </row>
    <row r="595" spans="3:127" ht="32.25" customHeight="1">
      <c r="C595" s="2544"/>
      <c r="D595" s="2545"/>
      <c r="E595" s="2545"/>
      <c r="F595" s="2545"/>
      <c r="G595" s="2544"/>
      <c r="H595" s="2545"/>
      <c r="I595" s="2545"/>
      <c r="J595" s="2545"/>
      <c r="K595" s="535"/>
      <c r="L595" s="22"/>
      <c r="M595" s="22"/>
      <c r="N595" s="22"/>
      <c r="O595" s="22"/>
      <c r="P595" s="22"/>
      <c r="Q595" s="22"/>
      <c r="R595" s="22"/>
      <c r="S595" s="22"/>
      <c r="T595" s="22"/>
      <c r="U595" s="22"/>
      <c r="V595" s="22"/>
      <c r="W595" s="22"/>
      <c r="X595" s="22"/>
      <c r="Y595" s="22"/>
      <c r="Z595" s="22"/>
      <c r="AA595" s="22"/>
      <c r="AB595" s="22"/>
      <c r="AC595" s="536"/>
      <c r="AD595" s="2538" t="s">
        <v>744</v>
      </c>
      <c r="AE595" s="2539"/>
      <c r="AF595" s="2539"/>
      <c r="AG595" s="2539"/>
      <c r="AH595" s="2539"/>
      <c r="AI595" s="2539"/>
      <c r="AJ595" s="2539"/>
      <c r="AK595" s="2539"/>
      <c r="AL595" s="2539"/>
      <c r="AM595" s="2539"/>
      <c r="AN595" s="2539"/>
      <c r="AO595" s="2539"/>
      <c r="AP595" s="2539"/>
      <c r="AQ595" s="2539" t="s">
        <v>745</v>
      </c>
      <c r="AR595" s="2539"/>
      <c r="AS595" s="2539"/>
      <c r="AT595" s="2539"/>
      <c r="AU595" s="2539"/>
      <c r="AV595" s="2539"/>
      <c r="AW595" s="2539"/>
      <c r="AX595" s="2539"/>
      <c r="AY595" s="2539"/>
      <c r="AZ595" s="2539"/>
      <c r="BA595" s="557"/>
      <c r="BB595" s="2540" t="s">
        <v>740</v>
      </c>
      <c r="BC595" s="2540"/>
      <c r="BD595" s="2540"/>
      <c r="BE595" s="2540"/>
      <c r="BF595" s="2540"/>
      <c r="BG595" s="2540"/>
      <c r="BH595" s="2540"/>
      <c r="BI595" s="2540">
        <v>200</v>
      </c>
      <c r="BJ595" s="2540"/>
      <c r="BK595" s="2540"/>
      <c r="BL595" s="2540"/>
      <c r="BM595" s="2540"/>
      <c r="BN595" s="530"/>
      <c r="BO595" s="2514" t="s">
        <v>736</v>
      </c>
      <c r="BP595" s="2515"/>
      <c r="BQ595" s="2515"/>
      <c r="BR595" s="2515"/>
      <c r="BS595" s="2515"/>
      <c r="BT595" s="2515"/>
      <c r="BU595" s="2515"/>
      <c r="BV595" s="2515"/>
      <c r="BW595" s="2515"/>
      <c r="BX595" s="2515"/>
      <c r="BY595" s="2515"/>
      <c r="BZ595" s="2515"/>
      <c r="CA595" s="2515"/>
      <c r="CB595" s="2515"/>
      <c r="CC595" s="2515"/>
      <c r="CD595" s="2515"/>
      <c r="CE595" s="2515"/>
      <c r="CF595" s="2515"/>
      <c r="CG595" s="2515"/>
      <c r="CH595" s="2515"/>
      <c r="CI595" s="2515"/>
      <c r="CJ595" s="2515"/>
      <c r="CK595" s="2515"/>
      <c r="CL595" s="2515"/>
      <c r="CM595" s="2515"/>
      <c r="CN595" s="2515"/>
      <c r="CO595" s="2515"/>
      <c r="CP595" s="2515"/>
      <c r="CQ595" s="523"/>
      <c r="CR595" s="524"/>
      <c r="CS595" s="524"/>
      <c r="CT595" s="524"/>
      <c r="CU595" s="524"/>
      <c r="CV595" s="524"/>
      <c r="CW595" s="524"/>
      <c r="CX595" s="524"/>
      <c r="CY595" s="524"/>
      <c r="CZ595" s="22"/>
      <c r="DA595" s="22"/>
      <c r="DB595" s="22"/>
      <c r="DC595" s="22"/>
      <c r="DD595" s="22"/>
      <c r="DE595" s="22"/>
      <c r="DF595" s="524"/>
      <c r="DG595" s="524"/>
      <c r="DH595" s="524"/>
      <c r="DI595" s="524"/>
      <c r="DJ595" s="524"/>
      <c r="DK595" s="524"/>
      <c r="DL595" s="22"/>
      <c r="DM595" s="22"/>
      <c r="DN595" s="22"/>
      <c r="DO595" s="22"/>
      <c r="DP595" s="22"/>
      <c r="DQ595" s="535"/>
      <c r="DR595" s="22"/>
      <c r="DS595" s="22"/>
      <c r="DT595" s="22"/>
      <c r="DU595" s="22"/>
      <c r="DV595" s="22"/>
      <c r="DW595" s="536"/>
    </row>
    <row r="596" spans="3:127" ht="32.25" customHeight="1">
      <c r="C596" s="2544"/>
      <c r="D596" s="2545"/>
      <c r="E596" s="2545"/>
      <c r="F596" s="2545"/>
      <c r="G596" s="2544"/>
      <c r="H596" s="2545"/>
      <c r="I596" s="2545"/>
      <c r="J596" s="2545"/>
      <c r="K596" s="537"/>
      <c r="L596" s="538"/>
      <c r="M596" s="22"/>
      <c r="N596" s="22"/>
      <c r="O596" s="22"/>
      <c r="P596" s="22"/>
      <c r="Q596" s="22"/>
      <c r="R596" s="22"/>
      <c r="S596" s="22"/>
      <c r="T596" s="22"/>
      <c r="U596" s="22"/>
      <c r="V596" s="22"/>
      <c r="W596" s="22"/>
      <c r="X596" s="22"/>
      <c r="Y596" s="22"/>
      <c r="Z596" s="22"/>
      <c r="AA596" s="22"/>
      <c r="AB596" s="22"/>
      <c r="AC596" s="536"/>
      <c r="AD596" s="2532" t="s">
        <v>747</v>
      </c>
      <c r="AE596" s="2533"/>
      <c r="AF596" s="2533"/>
      <c r="AG596" s="2533"/>
      <c r="AH596" s="2533"/>
      <c r="AI596" s="2533"/>
      <c r="AJ596" s="2533"/>
      <c r="AK596" s="2533"/>
      <c r="AL596" s="2533"/>
      <c r="AM596" s="2533"/>
      <c r="AN596" s="2533"/>
      <c r="AO596" s="2533"/>
      <c r="AP596" s="2533"/>
      <c r="AQ596" s="2539" t="s">
        <v>746</v>
      </c>
      <c r="AR596" s="2539"/>
      <c r="AS596" s="2539"/>
      <c r="AT596" s="2539"/>
      <c r="AU596" s="2539"/>
      <c r="AV596" s="2539"/>
      <c r="AW596" s="2539"/>
      <c r="AX596" s="2539"/>
      <c r="AY596" s="2539"/>
      <c r="AZ596" s="2539"/>
      <c r="BA596" s="525"/>
      <c r="BB596" s="2539" t="s">
        <v>749</v>
      </c>
      <c r="BC596" s="2539"/>
      <c r="BD596" s="2539"/>
      <c r="BE596" s="2539"/>
      <c r="BF596" s="2539"/>
      <c r="BG596" s="2539"/>
      <c r="BH596" s="2539"/>
      <c r="BI596" s="2539"/>
      <c r="BJ596" s="2539"/>
      <c r="BK596" s="2539"/>
      <c r="BL596" s="2539"/>
      <c r="BM596" s="2539"/>
      <c r="BN596" s="2665"/>
      <c r="BO596" s="2515" t="s">
        <v>737</v>
      </c>
      <c r="BP596" s="2515"/>
      <c r="BQ596" s="2515"/>
      <c r="BR596" s="2515"/>
      <c r="BS596" s="2515"/>
      <c r="BT596" s="2515"/>
      <c r="BU596" s="2515"/>
      <c r="BV596" s="2515"/>
      <c r="BW596" s="2515"/>
      <c r="BX596" s="2515"/>
      <c r="BY596" s="2515"/>
      <c r="BZ596" s="2515"/>
      <c r="CA596" s="2515"/>
      <c r="CB596" s="2515"/>
      <c r="CC596" s="2515"/>
      <c r="CD596" s="2515"/>
      <c r="CE596" s="2515"/>
      <c r="CF596" s="2515"/>
      <c r="CG596" s="2515"/>
      <c r="CH596" s="2515"/>
      <c r="CI596" s="2515"/>
      <c r="CJ596" s="2515"/>
      <c r="CK596" s="2515"/>
      <c r="CL596" s="2515"/>
      <c r="CM596" s="2515"/>
      <c r="CN596" s="2515"/>
      <c r="CO596" s="2515"/>
      <c r="CP596" s="2515"/>
      <c r="CQ596" s="523"/>
      <c r="CR596" s="524"/>
      <c r="CS596" s="524"/>
      <c r="CT596" s="524"/>
      <c r="CU596" s="524"/>
      <c r="CV596" s="524"/>
      <c r="CW596" s="524"/>
      <c r="CX596" s="524"/>
      <c r="CY596" s="524"/>
      <c r="CZ596" s="22"/>
      <c r="DA596" s="524"/>
      <c r="DB596" s="524"/>
      <c r="DC596" s="524"/>
      <c r="DD596" s="524"/>
      <c r="DE596" s="524"/>
      <c r="DF596" s="524"/>
      <c r="DG596" s="524"/>
      <c r="DH596" s="524"/>
      <c r="DI596" s="524"/>
      <c r="DJ596" s="524"/>
      <c r="DK596" s="524"/>
      <c r="DL596" s="524"/>
      <c r="DM596" s="524"/>
      <c r="DN596" s="524"/>
      <c r="DO596" s="524"/>
      <c r="DP596" s="524"/>
      <c r="DQ596" s="523"/>
      <c r="DR596" s="524"/>
      <c r="DS596" s="524"/>
      <c r="DT596" s="524"/>
      <c r="DU596" s="524"/>
      <c r="DV596" s="524"/>
      <c r="DW596" s="536"/>
    </row>
    <row r="597" spans="3:127" ht="32.25" customHeight="1">
      <c r="C597" s="2544"/>
      <c r="D597" s="2545"/>
      <c r="E597" s="2545"/>
      <c r="F597" s="2545"/>
      <c r="G597" s="2544"/>
      <c r="H597" s="2545"/>
      <c r="I597" s="2545"/>
      <c r="J597" s="2545"/>
      <c r="K597" s="539"/>
      <c r="L597" s="540"/>
      <c r="M597" s="540"/>
      <c r="N597" s="540"/>
      <c r="O597" s="528"/>
      <c r="P597" s="528"/>
      <c r="Q597" s="528"/>
      <c r="R597" s="528"/>
      <c r="S597" s="528"/>
      <c r="T597" s="528"/>
      <c r="U597" s="526"/>
      <c r="V597" s="526"/>
      <c r="W597" s="526"/>
      <c r="X597" s="526"/>
      <c r="Y597" s="528"/>
      <c r="Z597" s="528"/>
      <c r="AA597" s="528"/>
      <c r="AB597" s="528"/>
      <c r="AC597" s="529"/>
      <c r="AD597" s="2538" t="s">
        <v>730</v>
      </c>
      <c r="AE597" s="2539"/>
      <c r="AF597" s="2539"/>
      <c r="AG597" s="2539"/>
      <c r="AH597" s="2539"/>
      <c r="AI597" s="2539"/>
      <c r="AJ597" s="2539"/>
      <c r="AK597" s="2539"/>
      <c r="AL597" s="2539"/>
      <c r="AM597" s="2539"/>
      <c r="AN597" s="2539"/>
      <c r="AO597" s="2539"/>
      <c r="AP597" s="2539"/>
      <c r="AQ597" s="2539" t="s">
        <v>731</v>
      </c>
      <c r="AR597" s="2539"/>
      <c r="AS597" s="2539"/>
      <c r="AT597" s="2539"/>
      <c r="AU597" s="2539"/>
      <c r="AV597" s="2539"/>
      <c r="AW597" s="2539"/>
      <c r="AX597" s="2539"/>
      <c r="AY597" s="2539"/>
      <c r="AZ597" s="2539"/>
      <c r="BA597" s="557"/>
      <c r="BB597" s="2540" t="s">
        <v>740</v>
      </c>
      <c r="BC597" s="2540"/>
      <c r="BD597" s="2540"/>
      <c r="BE597" s="2540"/>
      <c r="BF597" s="2540"/>
      <c r="BG597" s="2540"/>
      <c r="BH597" s="2540"/>
      <c r="BI597" s="2540">
        <v>100</v>
      </c>
      <c r="BJ597" s="2540"/>
      <c r="BK597" s="2540"/>
      <c r="BL597" s="2540"/>
      <c r="BM597" s="2540"/>
      <c r="BN597" s="530"/>
      <c r="BO597" s="2514" t="s">
        <v>738</v>
      </c>
      <c r="BP597" s="2515"/>
      <c r="BQ597" s="2515"/>
      <c r="BR597" s="2515"/>
      <c r="BS597" s="2515"/>
      <c r="BT597" s="2515"/>
      <c r="BU597" s="2515"/>
      <c r="BV597" s="2515"/>
      <c r="BW597" s="2515"/>
      <c r="BX597" s="2515"/>
      <c r="BY597" s="2515"/>
      <c r="BZ597" s="2515"/>
      <c r="CA597" s="2515"/>
      <c r="CB597" s="2515"/>
      <c r="CC597" s="2515"/>
      <c r="CD597" s="2515"/>
      <c r="CE597" s="2515"/>
      <c r="CF597" s="2515"/>
      <c r="CG597" s="2515"/>
      <c r="CH597" s="2515"/>
      <c r="CI597" s="2515"/>
      <c r="CJ597" s="2515"/>
      <c r="CK597" s="2515"/>
      <c r="CL597" s="2515"/>
      <c r="CM597" s="2515"/>
      <c r="CN597" s="2515"/>
      <c r="CO597" s="2515"/>
      <c r="CP597" s="2516"/>
      <c r="CQ597" s="523"/>
      <c r="CR597" s="524"/>
      <c r="CS597" s="524"/>
      <c r="CT597" s="524"/>
      <c r="CU597" s="524"/>
      <c r="CV597" s="524"/>
      <c r="CW597" s="524"/>
      <c r="CX597" s="524"/>
      <c r="CY597" s="524"/>
      <c r="CZ597" s="22"/>
      <c r="DA597" s="524"/>
      <c r="DB597" s="524"/>
      <c r="DC597" s="524"/>
      <c r="DD597" s="524"/>
      <c r="DE597" s="524"/>
      <c r="DF597" s="524"/>
      <c r="DG597" s="524"/>
      <c r="DH597" s="524"/>
      <c r="DI597" s="524"/>
      <c r="DJ597" s="524"/>
      <c r="DK597" s="524"/>
      <c r="DL597" s="524"/>
      <c r="DM597" s="524"/>
      <c r="DN597" s="524"/>
      <c r="DO597" s="524"/>
      <c r="DP597" s="524"/>
      <c r="DQ597" s="523"/>
      <c r="DR597" s="524"/>
      <c r="DS597" s="524"/>
      <c r="DT597" s="524"/>
      <c r="DU597" s="524"/>
      <c r="DV597" s="524"/>
      <c r="DW597" s="536"/>
    </row>
    <row r="598" spans="3:127" ht="32.25" customHeight="1">
      <c r="C598" s="2544"/>
      <c r="D598" s="2545"/>
      <c r="E598" s="2545"/>
      <c r="F598" s="2545"/>
      <c r="G598" s="2544"/>
      <c r="H598" s="2545"/>
      <c r="I598" s="2545"/>
      <c r="J598" s="2545"/>
      <c r="K598" s="2514" t="s">
        <v>743</v>
      </c>
      <c r="L598" s="2515"/>
      <c r="M598" s="2515"/>
      <c r="N598" s="2515"/>
      <c r="O598" s="2515"/>
      <c r="P598" s="2515"/>
      <c r="Q598" s="2515"/>
      <c r="R598" s="2515"/>
      <c r="S598" s="2515"/>
      <c r="T598" s="2515"/>
      <c r="U598" s="2515"/>
      <c r="V598" s="2515"/>
      <c r="W598" s="2515"/>
      <c r="X598" s="2515"/>
      <c r="Y598" s="2515"/>
      <c r="Z598" s="2515"/>
      <c r="AA598" s="2515"/>
      <c r="AB598" s="2515"/>
      <c r="AC598" s="2516"/>
      <c r="AD598" s="2508" t="s">
        <v>728</v>
      </c>
      <c r="AE598" s="2509"/>
      <c r="AF598" s="2509"/>
      <c r="AG598" s="2509"/>
      <c r="AH598" s="2509"/>
      <c r="AI598" s="2509"/>
      <c r="AJ598" s="2509"/>
      <c r="AK598" s="2509"/>
      <c r="AL598" s="2509"/>
      <c r="AM598" s="2509"/>
      <c r="AN598" s="2509"/>
      <c r="AO598" s="2509"/>
      <c r="AP598" s="2509"/>
      <c r="AQ598" s="2539" t="s">
        <v>729</v>
      </c>
      <c r="AR598" s="2539"/>
      <c r="AS598" s="2539"/>
      <c r="AT598" s="2539"/>
      <c r="AU598" s="2539"/>
      <c r="AV598" s="2539"/>
      <c r="AW598" s="2539"/>
      <c r="AX598" s="2539"/>
      <c r="AY598" s="2539"/>
      <c r="AZ598" s="2539"/>
      <c r="BA598" s="531"/>
      <c r="BB598" s="2540" t="s">
        <v>739</v>
      </c>
      <c r="BC598" s="2540"/>
      <c r="BD598" s="2540"/>
      <c r="BE598" s="2540"/>
      <c r="BF598" s="2540"/>
      <c r="BG598" s="2540"/>
      <c r="BH598" s="2540"/>
      <c r="BI598" s="2540">
        <v>50</v>
      </c>
      <c r="BJ598" s="2540"/>
      <c r="BK598" s="2540"/>
      <c r="BL598" s="2540"/>
      <c r="BM598" s="2540"/>
      <c r="BN598" s="530"/>
      <c r="BO598" s="22"/>
      <c r="BP598" s="22"/>
      <c r="BQ598" s="22"/>
      <c r="BR598" s="22"/>
      <c r="BS598" s="22"/>
      <c r="BT598" s="22"/>
      <c r="BU598" s="22"/>
      <c r="BV598" s="22"/>
      <c r="BW598" s="22"/>
      <c r="BX598" s="22"/>
      <c r="BY598" s="22"/>
      <c r="BZ598" s="22"/>
      <c r="CA598" s="22"/>
      <c r="CB598" s="22"/>
      <c r="CC598" s="22"/>
      <c r="CD598" s="524"/>
      <c r="CE598" s="524"/>
      <c r="CF598" s="524"/>
      <c r="CG598" s="524"/>
      <c r="CH598" s="524"/>
      <c r="CI598" s="524"/>
      <c r="CJ598" s="524"/>
      <c r="CK598" s="524"/>
      <c r="CL598" s="524"/>
      <c r="CM598" s="524"/>
      <c r="CN598" s="524"/>
      <c r="CO598" s="524"/>
      <c r="CP598" s="524"/>
      <c r="CQ598" s="531"/>
      <c r="CR598" s="521"/>
      <c r="CS598" s="521"/>
      <c r="CT598" s="521"/>
      <c r="CU598" s="521"/>
      <c r="CV598" s="521"/>
      <c r="CW598" s="521"/>
      <c r="CX598" s="521"/>
      <c r="CY598" s="521"/>
      <c r="CZ598" s="521"/>
      <c r="DA598" s="521"/>
      <c r="DB598" s="521"/>
      <c r="DC598" s="521"/>
      <c r="DD598" s="521"/>
      <c r="DE598" s="521"/>
      <c r="DF598" s="521"/>
      <c r="DG598" s="521"/>
      <c r="DH598" s="521"/>
      <c r="DI598" s="521"/>
      <c r="DJ598" s="521"/>
      <c r="DK598" s="521"/>
      <c r="DL598" s="521"/>
      <c r="DM598" s="521"/>
      <c r="DN598" s="521"/>
      <c r="DO598" s="521"/>
      <c r="DP598" s="521"/>
      <c r="DQ598" s="531"/>
      <c r="DR598" s="521"/>
      <c r="DS598" s="521"/>
      <c r="DT598" s="521"/>
      <c r="DU598" s="521"/>
      <c r="DV598" s="521"/>
      <c r="DW598" s="534"/>
    </row>
    <row r="599" spans="3:127" ht="32.25" customHeight="1">
      <c r="C599" s="2544"/>
      <c r="D599" s="2545"/>
      <c r="E599" s="2545"/>
      <c r="F599" s="2545"/>
      <c r="G599" s="2544"/>
      <c r="H599" s="2545"/>
      <c r="I599" s="2545"/>
      <c r="J599" s="2545"/>
      <c r="K599" s="537"/>
      <c r="L599" s="538"/>
      <c r="M599" s="538"/>
      <c r="N599" s="538"/>
      <c r="O599" s="22"/>
      <c r="P599" s="22"/>
      <c r="Q599" s="22"/>
      <c r="R599" s="22"/>
      <c r="S599" s="22"/>
      <c r="T599" s="22"/>
      <c r="U599" s="524"/>
      <c r="V599" s="524"/>
      <c r="W599" s="524"/>
      <c r="X599" s="524"/>
      <c r="Y599" s="22"/>
      <c r="Z599" s="22"/>
      <c r="AA599" s="22"/>
      <c r="AB599" s="22"/>
      <c r="AC599" s="536"/>
      <c r="AD599" s="2538" t="s">
        <v>744</v>
      </c>
      <c r="AE599" s="2539"/>
      <c r="AF599" s="2539"/>
      <c r="AG599" s="2539"/>
      <c r="AH599" s="2539"/>
      <c r="AI599" s="2539"/>
      <c r="AJ599" s="2539"/>
      <c r="AK599" s="2539"/>
      <c r="AL599" s="2539"/>
      <c r="AM599" s="2539"/>
      <c r="AN599" s="2539"/>
      <c r="AO599" s="2539"/>
      <c r="AP599" s="2539"/>
      <c r="AQ599" s="2539" t="s">
        <v>745</v>
      </c>
      <c r="AR599" s="2539"/>
      <c r="AS599" s="2539"/>
      <c r="AT599" s="2539"/>
      <c r="AU599" s="2539"/>
      <c r="AV599" s="2539"/>
      <c r="AW599" s="2539"/>
      <c r="AX599" s="2539"/>
      <c r="AY599" s="2539"/>
      <c r="AZ599" s="2539"/>
      <c r="BA599" s="557"/>
      <c r="BB599" s="2540" t="s">
        <v>740</v>
      </c>
      <c r="BC599" s="2540"/>
      <c r="BD599" s="2540"/>
      <c r="BE599" s="2540"/>
      <c r="BF599" s="2540"/>
      <c r="BG599" s="2540"/>
      <c r="BH599" s="2540"/>
      <c r="BI599" s="2540">
        <v>100</v>
      </c>
      <c r="BJ599" s="2540"/>
      <c r="BK599" s="2540"/>
      <c r="BL599" s="2540"/>
      <c r="BM599" s="2540"/>
      <c r="BN599" s="530"/>
      <c r="BO599" s="22"/>
      <c r="BP599" s="22"/>
      <c r="BQ599" s="22"/>
      <c r="BR599" s="22"/>
      <c r="BS599" s="22"/>
      <c r="BT599" s="22"/>
      <c r="BU599" s="2"/>
      <c r="BV599" s="2"/>
      <c r="BW599" s="2"/>
      <c r="BX599" s="2"/>
      <c r="BY599" s="2"/>
      <c r="BZ599" s="2"/>
      <c r="CA599" s="2"/>
      <c r="CB599" s="2"/>
      <c r="CC599" s="2"/>
      <c r="CD599" s="2"/>
      <c r="CE599" s="2"/>
      <c r="CF599" s="2"/>
      <c r="CG599" s="2"/>
      <c r="CH599" s="2"/>
      <c r="CI599" s="2"/>
      <c r="CJ599" s="2"/>
      <c r="CK599" s="2"/>
      <c r="CL599" s="2"/>
      <c r="CM599" s="2"/>
      <c r="CN599" s="22"/>
      <c r="CO599" s="22"/>
      <c r="CP599" s="22"/>
      <c r="CQ599" s="535"/>
      <c r="CR599" s="22"/>
      <c r="CS599" s="22"/>
      <c r="CT599" s="22"/>
      <c r="CU599" s="524"/>
      <c r="CV599" s="524"/>
      <c r="CW599" s="524"/>
      <c r="CX599" s="524"/>
      <c r="CY599" s="524"/>
      <c r="CZ599" s="524"/>
      <c r="DA599" s="524"/>
      <c r="DB599" s="524"/>
      <c r="DC599" s="524"/>
      <c r="DD599" s="524"/>
      <c r="DE599" s="524"/>
      <c r="DF599" s="524"/>
      <c r="DG599" s="524"/>
      <c r="DH599" s="524"/>
      <c r="DI599" s="524"/>
      <c r="DJ599" s="524"/>
      <c r="DK599" s="524"/>
      <c r="DL599" s="524"/>
      <c r="DM599" s="524"/>
      <c r="DN599" s="524"/>
      <c r="DO599" s="524"/>
      <c r="DP599" s="524"/>
      <c r="DQ599" s="523"/>
      <c r="DR599" s="524"/>
      <c r="DS599" s="524"/>
      <c r="DT599" s="524"/>
      <c r="DU599" s="524"/>
      <c r="DV599" s="524"/>
      <c r="DW599" s="536"/>
    </row>
    <row r="600" spans="3:127" ht="32.25" customHeight="1">
      <c r="C600" s="2544"/>
      <c r="D600" s="2545"/>
      <c r="E600" s="2545"/>
      <c r="F600" s="2545"/>
      <c r="G600" s="2544"/>
      <c r="H600" s="2545"/>
      <c r="I600" s="2545"/>
      <c r="J600" s="2545"/>
      <c r="K600" s="537"/>
      <c r="L600" s="538"/>
      <c r="M600" s="538"/>
      <c r="N600" s="538"/>
      <c r="O600" s="22"/>
      <c r="P600" s="22"/>
      <c r="Q600" s="22"/>
      <c r="R600" s="22"/>
      <c r="S600" s="22"/>
      <c r="T600" s="22"/>
      <c r="U600" s="22"/>
      <c r="V600" s="22"/>
      <c r="W600" s="22"/>
      <c r="X600" s="22"/>
      <c r="Y600" s="22"/>
      <c r="Z600" s="22"/>
      <c r="AA600" s="22"/>
      <c r="AB600" s="22"/>
      <c r="AC600" s="536"/>
      <c r="AD600" s="2517" t="s">
        <v>747</v>
      </c>
      <c r="AE600" s="2518"/>
      <c r="AF600" s="2518"/>
      <c r="AG600" s="2518"/>
      <c r="AH600" s="2518"/>
      <c r="AI600" s="2518"/>
      <c r="AJ600" s="2518"/>
      <c r="AK600" s="2518"/>
      <c r="AL600" s="2518"/>
      <c r="AM600" s="2518"/>
      <c r="AN600" s="2518"/>
      <c r="AO600" s="2518"/>
      <c r="AP600" s="2518"/>
      <c r="AQ600" s="2539" t="s">
        <v>746</v>
      </c>
      <c r="AR600" s="2539"/>
      <c r="AS600" s="2539"/>
      <c r="AT600" s="2539"/>
      <c r="AU600" s="2539"/>
      <c r="AV600" s="2539"/>
      <c r="AW600" s="2539"/>
      <c r="AX600" s="2539"/>
      <c r="AY600" s="2539"/>
      <c r="AZ600" s="2539"/>
      <c r="BA600" s="525"/>
      <c r="BB600" s="2539" t="s">
        <v>749</v>
      </c>
      <c r="BC600" s="2539"/>
      <c r="BD600" s="2539"/>
      <c r="BE600" s="2539"/>
      <c r="BF600" s="2539"/>
      <c r="BG600" s="2539"/>
      <c r="BH600" s="2539"/>
      <c r="BI600" s="2539"/>
      <c r="BJ600" s="2539"/>
      <c r="BK600" s="2539"/>
      <c r="BL600" s="2539"/>
      <c r="BM600" s="2539"/>
      <c r="BN600" s="2665"/>
      <c r="BO600" s="22"/>
      <c r="BP600" s="22"/>
      <c r="BQ600" s="22"/>
      <c r="BR600" s="22"/>
      <c r="BS600" s="22"/>
      <c r="BT600" s="22"/>
      <c r="BU600" s="2"/>
      <c r="BV600" s="2"/>
      <c r="BW600" s="2"/>
      <c r="BX600" s="2"/>
      <c r="BY600" s="2"/>
      <c r="BZ600" s="2"/>
      <c r="CA600" s="2"/>
      <c r="CB600" s="2"/>
      <c r="CC600" s="2"/>
      <c r="CD600" s="2"/>
      <c r="CE600" s="2"/>
      <c r="CF600" s="2"/>
      <c r="CG600" s="2"/>
      <c r="CH600" s="2"/>
      <c r="CI600" s="2"/>
      <c r="CJ600" s="2"/>
      <c r="CK600" s="2"/>
      <c r="CL600" s="2"/>
      <c r="CM600" s="2"/>
      <c r="CN600" s="22"/>
      <c r="CO600" s="22"/>
      <c r="CP600" s="22"/>
      <c r="CQ600" s="535"/>
      <c r="CR600" s="22"/>
      <c r="CS600" s="22"/>
      <c r="CT600" s="22"/>
      <c r="CU600" s="524"/>
      <c r="CV600" s="524"/>
      <c r="CW600" s="524"/>
      <c r="CX600" s="524"/>
      <c r="CY600" s="524"/>
      <c r="CZ600" s="524"/>
      <c r="DA600" s="524"/>
      <c r="DB600" s="524"/>
      <c r="DC600" s="524"/>
      <c r="DD600" s="524"/>
      <c r="DE600" s="524"/>
      <c r="DF600" s="524"/>
      <c r="DG600" s="524"/>
      <c r="DH600" s="524"/>
      <c r="DI600" s="524"/>
      <c r="DJ600" s="524"/>
      <c r="DK600" s="524"/>
      <c r="DL600" s="524"/>
      <c r="DM600" s="524"/>
      <c r="DN600" s="524"/>
      <c r="DO600" s="524"/>
      <c r="DP600" s="524"/>
      <c r="DQ600" s="523"/>
      <c r="DR600" s="524"/>
      <c r="DS600" s="524"/>
      <c r="DT600" s="524"/>
      <c r="DU600" s="524"/>
      <c r="DV600" s="524"/>
      <c r="DW600" s="536"/>
    </row>
    <row r="601" spans="3:127" ht="32.25" customHeight="1">
      <c r="C601" s="2544"/>
      <c r="D601" s="2545"/>
      <c r="E601" s="2545"/>
      <c r="F601" s="2545"/>
      <c r="G601" s="2544"/>
      <c r="H601" s="2545"/>
      <c r="I601" s="2545"/>
      <c r="J601" s="2545"/>
      <c r="K601" s="539"/>
      <c r="L601" s="540"/>
      <c r="M601" s="540"/>
      <c r="N601" s="540"/>
      <c r="O601" s="528"/>
      <c r="P601" s="528"/>
      <c r="Q601" s="528"/>
      <c r="R601" s="528"/>
      <c r="S601" s="528"/>
      <c r="T601" s="528"/>
      <c r="U601" s="526"/>
      <c r="V601" s="526"/>
      <c r="W601" s="526"/>
      <c r="X601" s="526"/>
      <c r="Y601" s="528"/>
      <c r="Z601" s="528"/>
      <c r="AA601" s="528"/>
      <c r="AB601" s="528"/>
      <c r="AC601" s="529"/>
      <c r="AD601" s="2538" t="s">
        <v>730</v>
      </c>
      <c r="AE601" s="2539"/>
      <c r="AF601" s="2539"/>
      <c r="AG601" s="2539"/>
      <c r="AH601" s="2539"/>
      <c r="AI601" s="2539"/>
      <c r="AJ601" s="2539"/>
      <c r="AK601" s="2539"/>
      <c r="AL601" s="2539"/>
      <c r="AM601" s="2539"/>
      <c r="AN601" s="2539"/>
      <c r="AO601" s="2539"/>
      <c r="AP601" s="2539"/>
      <c r="AQ601" s="2539" t="s">
        <v>731</v>
      </c>
      <c r="AR601" s="2539"/>
      <c r="AS601" s="2539"/>
      <c r="AT601" s="2539"/>
      <c r="AU601" s="2539"/>
      <c r="AV601" s="2539"/>
      <c r="AW601" s="2539"/>
      <c r="AX601" s="2539"/>
      <c r="AY601" s="2539"/>
      <c r="AZ601" s="2539"/>
      <c r="BA601" s="557"/>
      <c r="BB601" s="2540" t="s">
        <v>740</v>
      </c>
      <c r="BC601" s="2540"/>
      <c r="BD601" s="2540"/>
      <c r="BE601" s="2540"/>
      <c r="BF601" s="2540"/>
      <c r="BG601" s="2540"/>
      <c r="BH601" s="2540"/>
      <c r="BI601" s="2540">
        <v>100</v>
      </c>
      <c r="BJ601" s="2540"/>
      <c r="BK601" s="2540"/>
      <c r="BL601" s="2540"/>
      <c r="BM601" s="2540"/>
      <c r="BN601" s="530"/>
      <c r="BO601" s="535"/>
      <c r="BP601" s="22"/>
      <c r="BQ601" s="22"/>
      <c r="BR601" s="22"/>
      <c r="BS601" s="22"/>
      <c r="BT601" s="22"/>
      <c r="BU601" s="2"/>
      <c r="BV601" s="2"/>
      <c r="BW601" s="2"/>
      <c r="BX601" s="2"/>
      <c r="BY601" s="2"/>
      <c r="BZ601" s="2"/>
      <c r="CA601" s="2"/>
      <c r="CB601" s="2"/>
      <c r="CC601" s="2"/>
      <c r="CD601" s="2"/>
      <c r="CE601" s="2"/>
      <c r="CF601" s="2"/>
      <c r="CG601" s="2"/>
      <c r="CH601" s="2"/>
      <c r="CI601" s="2"/>
      <c r="CJ601" s="2"/>
      <c r="CK601" s="2"/>
      <c r="CL601" s="2"/>
      <c r="CM601" s="2"/>
      <c r="CN601" s="22"/>
      <c r="CO601" s="22"/>
      <c r="CP601" s="536"/>
      <c r="CQ601" s="527"/>
      <c r="CR601" s="528"/>
      <c r="CS601" s="528"/>
      <c r="CT601" s="528"/>
      <c r="CU601" s="526"/>
      <c r="CV601" s="526"/>
      <c r="CW601" s="526"/>
      <c r="CX601" s="526"/>
      <c r="CY601" s="526"/>
      <c r="CZ601" s="526"/>
      <c r="DA601" s="526"/>
      <c r="DB601" s="526"/>
      <c r="DC601" s="526"/>
      <c r="DD601" s="526"/>
      <c r="DE601" s="526"/>
      <c r="DF601" s="526"/>
      <c r="DG601" s="526"/>
      <c r="DH601" s="526"/>
      <c r="DI601" s="526"/>
      <c r="DJ601" s="526"/>
      <c r="DK601" s="526"/>
      <c r="DL601" s="526"/>
      <c r="DM601" s="526"/>
      <c r="DN601" s="526"/>
      <c r="DO601" s="526"/>
      <c r="DP601" s="526"/>
      <c r="DQ601" s="525"/>
      <c r="DR601" s="526"/>
      <c r="DS601" s="526"/>
      <c r="DT601" s="526"/>
      <c r="DU601" s="526"/>
      <c r="DV601" s="526"/>
      <c r="DW601" s="529"/>
    </row>
    <row r="602" spans="3:127" ht="32.25" customHeight="1">
      <c r="C602" s="2544"/>
      <c r="D602" s="2545"/>
      <c r="E602" s="2545"/>
      <c r="F602" s="2545"/>
      <c r="G602" s="2544"/>
      <c r="H602" s="2545"/>
      <c r="I602" s="2545"/>
      <c r="J602" s="2546"/>
      <c r="K602" s="2505" t="s">
        <v>750</v>
      </c>
      <c r="L602" s="2506"/>
      <c r="M602" s="2506"/>
      <c r="N602" s="2506"/>
      <c r="O602" s="2506"/>
      <c r="P602" s="2506"/>
      <c r="Q602" s="2506"/>
      <c r="R602" s="2506"/>
      <c r="S602" s="2506"/>
      <c r="T602" s="2506"/>
      <c r="U602" s="2506"/>
      <c r="V602" s="2506"/>
      <c r="W602" s="2506"/>
      <c r="X602" s="2506"/>
      <c r="Y602" s="2506"/>
      <c r="Z602" s="2506"/>
      <c r="AA602" s="2506"/>
      <c r="AB602" s="2506"/>
      <c r="AC602" s="2506"/>
      <c r="AD602" s="2538" t="s">
        <v>732</v>
      </c>
      <c r="AE602" s="2539"/>
      <c r="AF602" s="2539"/>
      <c r="AG602" s="2539"/>
      <c r="AH602" s="2539"/>
      <c r="AI602" s="2539"/>
      <c r="AJ602" s="2539"/>
      <c r="AK602" s="2539"/>
      <c r="AL602" s="2539"/>
      <c r="AM602" s="2539"/>
      <c r="AN602" s="2539"/>
      <c r="AO602" s="2539"/>
      <c r="AP602" s="2539"/>
      <c r="AQ602" s="2539" t="s">
        <v>733</v>
      </c>
      <c r="AR602" s="2539"/>
      <c r="AS602" s="2539"/>
      <c r="AT602" s="2539"/>
      <c r="AU602" s="2539"/>
      <c r="AV602" s="2539"/>
      <c r="AW602" s="2539"/>
      <c r="AX602" s="2539"/>
      <c r="AY602" s="2539"/>
      <c r="AZ602" s="2539"/>
      <c r="BA602" s="557"/>
      <c r="BB602" s="2664" t="s">
        <v>740</v>
      </c>
      <c r="BC602" s="2664"/>
      <c r="BD602" s="2664"/>
      <c r="BE602" s="2664"/>
      <c r="BF602" s="2664"/>
      <c r="BG602" s="2664"/>
      <c r="BH602" s="2664"/>
      <c r="BI602" s="2664">
        <v>30</v>
      </c>
      <c r="BJ602" s="2664"/>
      <c r="BK602" s="2664"/>
      <c r="BL602" s="2664"/>
      <c r="BM602" s="2664"/>
      <c r="BN602" s="534"/>
      <c r="BO602" s="22"/>
      <c r="BP602" s="22"/>
      <c r="BQ602" s="22"/>
      <c r="BR602" s="22"/>
      <c r="BS602" s="22"/>
      <c r="BT602" s="22"/>
      <c r="BU602" s="2"/>
      <c r="BV602" s="2"/>
      <c r="BW602" s="2"/>
      <c r="BX602" s="2"/>
      <c r="BY602" s="2"/>
      <c r="BZ602" s="2"/>
      <c r="CA602" s="2"/>
      <c r="CB602" s="2"/>
      <c r="CC602" s="2"/>
      <c r="CD602" s="2"/>
      <c r="CE602" s="2"/>
      <c r="CF602" s="2"/>
      <c r="CG602" s="2"/>
      <c r="CH602" s="2"/>
      <c r="CI602" s="2"/>
      <c r="CJ602" s="2"/>
      <c r="CK602" s="2"/>
      <c r="CL602" s="2"/>
      <c r="CM602" s="2"/>
      <c r="CN602" s="22"/>
      <c r="CO602" s="22"/>
      <c r="CP602" s="22"/>
      <c r="CQ602" s="533"/>
      <c r="CR602" s="532"/>
      <c r="CS602" s="532"/>
      <c r="CT602" s="532"/>
      <c r="CU602" s="521"/>
      <c r="CV602" s="521"/>
      <c r="CW602" s="521"/>
      <c r="CX602" s="521"/>
      <c r="CY602" s="521"/>
      <c r="CZ602" s="521"/>
      <c r="DA602" s="521"/>
      <c r="DB602" s="521"/>
      <c r="DC602" s="521"/>
      <c r="DD602" s="521"/>
      <c r="DE602" s="521"/>
      <c r="DF602" s="521"/>
      <c r="DG602" s="521"/>
      <c r="DH602" s="521"/>
      <c r="DI602" s="521"/>
      <c r="DJ602" s="521"/>
      <c r="DK602" s="521"/>
      <c r="DL602" s="521"/>
      <c r="DM602" s="521"/>
      <c r="DN602" s="521"/>
      <c r="DO602" s="521"/>
      <c r="DP602" s="543"/>
      <c r="DQ602" s="524"/>
      <c r="DR602" s="524"/>
      <c r="DS602" s="524"/>
      <c r="DT602" s="524"/>
      <c r="DU602" s="524"/>
      <c r="DV602" s="524"/>
      <c r="DW602" s="536"/>
    </row>
    <row r="603" spans="3:127" ht="32.25" customHeight="1">
      <c r="C603" s="2544"/>
      <c r="D603" s="2545"/>
      <c r="E603" s="2545"/>
      <c r="F603" s="2545"/>
      <c r="G603" s="2544"/>
      <c r="H603" s="2545"/>
      <c r="I603" s="2545"/>
      <c r="J603" s="2546"/>
      <c r="K603" s="2517" t="s">
        <v>751</v>
      </c>
      <c r="L603" s="2518"/>
      <c r="M603" s="2518"/>
      <c r="N603" s="2518"/>
      <c r="O603" s="2518"/>
      <c r="P603" s="2518"/>
      <c r="Q603" s="2518"/>
      <c r="R603" s="2518"/>
      <c r="S603" s="2518"/>
      <c r="T603" s="2518"/>
      <c r="U603" s="2518"/>
      <c r="V603" s="2518"/>
      <c r="W603" s="2518"/>
      <c r="X603" s="22"/>
      <c r="Y603" s="22"/>
      <c r="Z603" s="22"/>
      <c r="AA603" s="22"/>
      <c r="AB603" s="22"/>
      <c r="AC603" s="22"/>
      <c r="AD603" s="535"/>
      <c r="AE603" s="22"/>
      <c r="AF603" s="22"/>
      <c r="AG603" s="22"/>
      <c r="AH603" s="22"/>
      <c r="AI603" s="22"/>
      <c r="AJ603" s="22"/>
      <c r="AK603" s="22"/>
      <c r="AL603" s="524"/>
      <c r="AM603" s="22"/>
      <c r="AN603" s="22"/>
      <c r="AO603" s="22"/>
      <c r="AP603" s="22"/>
      <c r="AQ603" s="22"/>
      <c r="AR603" s="22"/>
      <c r="AS603" s="22"/>
      <c r="AT603" s="22"/>
      <c r="AU603" s="22"/>
      <c r="AV603" s="22"/>
      <c r="AW603" s="22"/>
      <c r="AX603" s="22"/>
      <c r="AY603" s="22"/>
      <c r="AZ603" s="22"/>
      <c r="BA603" s="535"/>
      <c r="BB603" s="532"/>
      <c r="BC603" s="532"/>
      <c r="BD603" s="532"/>
      <c r="BE603" s="532"/>
      <c r="BF603" s="532"/>
      <c r="BG603" s="532"/>
      <c r="BH603" s="532"/>
      <c r="BI603" s="532"/>
      <c r="BJ603" s="532"/>
      <c r="BK603" s="532"/>
      <c r="BL603" s="532"/>
      <c r="BM603" s="532"/>
      <c r="BN603" s="534"/>
      <c r="BO603" s="22"/>
      <c r="BP603" s="22"/>
      <c r="BQ603" s="22"/>
      <c r="BR603" s="22"/>
      <c r="BS603" s="22"/>
      <c r="CG603" s="22"/>
      <c r="CH603" s="22"/>
      <c r="CI603" s="22"/>
      <c r="CJ603" s="22"/>
      <c r="CK603" s="22"/>
      <c r="CL603" s="22"/>
      <c r="CM603" s="22"/>
      <c r="CN603" s="22"/>
      <c r="CO603" s="22"/>
      <c r="CP603" s="22"/>
      <c r="CQ603" s="535"/>
      <c r="CR603" s="22"/>
      <c r="CS603" s="22"/>
      <c r="CT603" s="22"/>
      <c r="CU603" s="22"/>
      <c r="CV603" s="22"/>
      <c r="CW603" s="22"/>
      <c r="CX603" s="22"/>
      <c r="CY603" s="22"/>
      <c r="CZ603" s="22"/>
      <c r="DA603" s="22"/>
      <c r="DB603" s="22"/>
      <c r="DC603" s="22"/>
      <c r="DD603" s="22"/>
      <c r="DE603" s="22"/>
      <c r="DF603" s="524"/>
      <c r="DG603" s="524"/>
      <c r="DH603" s="524"/>
      <c r="DI603" s="524"/>
      <c r="DJ603" s="524"/>
      <c r="DK603" s="524"/>
      <c r="DL603" s="524"/>
      <c r="DM603" s="524"/>
      <c r="DN603" s="524"/>
      <c r="DO603" s="524"/>
      <c r="DP603" s="542"/>
      <c r="DQ603" s="524"/>
      <c r="DR603" s="524"/>
      <c r="DS603" s="524"/>
      <c r="DT603" s="524"/>
      <c r="DU603" s="524"/>
      <c r="DV603" s="524"/>
      <c r="DW603" s="536"/>
    </row>
    <row r="604" spans="3:127" ht="32.25" customHeight="1">
      <c r="C604" s="2547"/>
      <c r="D604" s="2548"/>
      <c r="E604" s="2548"/>
      <c r="F604" s="2548"/>
      <c r="G604" s="2547"/>
      <c r="H604" s="2548"/>
      <c r="I604" s="2548"/>
      <c r="J604" s="2549"/>
      <c r="K604" s="526"/>
      <c r="L604" s="526"/>
      <c r="M604" s="526"/>
      <c r="N604" s="526"/>
      <c r="O604" s="526"/>
      <c r="P604" s="526"/>
      <c r="Q604" s="526"/>
      <c r="R604" s="526"/>
      <c r="S604" s="526"/>
      <c r="T604" s="526"/>
      <c r="U604" s="526"/>
      <c r="V604" s="526"/>
      <c r="W604" s="526"/>
      <c r="X604" s="526"/>
      <c r="Y604" s="526"/>
      <c r="Z604" s="526"/>
      <c r="AA604" s="526"/>
      <c r="AB604" s="526"/>
      <c r="AC604" s="526"/>
      <c r="AD604" s="525"/>
      <c r="AE604" s="526"/>
      <c r="AF604" s="526"/>
      <c r="AG604" s="526"/>
      <c r="AH604" s="526"/>
      <c r="AI604" s="526"/>
      <c r="AJ604" s="526"/>
      <c r="AK604" s="526"/>
      <c r="AL604" s="526"/>
      <c r="AM604" s="526"/>
      <c r="AN604" s="526"/>
      <c r="AO604" s="526"/>
      <c r="AP604" s="526"/>
      <c r="AQ604" s="526"/>
      <c r="AR604" s="526"/>
      <c r="AS604" s="526"/>
      <c r="AT604" s="526"/>
      <c r="AU604" s="526"/>
      <c r="AV604" s="526"/>
      <c r="AW604" s="526"/>
      <c r="AX604" s="526"/>
      <c r="AY604" s="526"/>
      <c r="AZ604" s="526"/>
      <c r="BA604" s="525"/>
      <c r="BB604" s="526"/>
      <c r="BC604" s="526"/>
      <c r="BD604" s="526"/>
      <c r="BE604" s="526"/>
      <c r="BF604" s="526"/>
      <c r="BG604" s="526"/>
      <c r="BH604" s="526"/>
      <c r="BI604" s="526"/>
      <c r="BJ604" s="526"/>
      <c r="BK604" s="526"/>
      <c r="BL604" s="526"/>
      <c r="BM604" s="526"/>
      <c r="BN604" s="541"/>
      <c r="BO604" s="526"/>
      <c r="BP604" s="526"/>
      <c r="BQ604" s="526"/>
      <c r="BR604" s="526"/>
      <c r="BS604" s="526"/>
      <c r="BT604" s="526"/>
      <c r="BU604" s="526"/>
      <c r="BV604" s="526"/>
      <c r="BW604" s="526"/>
      <c r="BX604" s="526"/>
      <c r="BY604" s="526"/>
      <c r="BZ604" s="526"/>
      <c r="CA604" s="526"/>
      <c r="CB604" s="526"/>
      <c r="CC604" s="526"/>
      <c r="CD604" s="526"/>
      <c r="CE604" s="526"/>
      <c r="CF604" s="526"/>
      <c r="CG604" s="526"/>
      <c r="CH604" s="526"/>
      <c r="CI604" s="526"/>
      <c r="CJ604" s="526"/>
      <c r="CK604" s="526"/>
      <c r="CL604" s="526"/>
      <c r="CM604" s="526"/>
      <c r="CN604" s="526"/>
      <c r="CO604" s="526"/>
      <c r="CP604" s="526"/>
      <c r="CQ604" s="525"/>
      <c r="CR604" s="526"/>
      <c r="CS604" s="526"/>
      <c r="CT604" s="526"/>
      <c r="CU604" s="526"/>
      <c r="CV604" s="526"/>
      <c r="CW604" s="526"/>
      <c r="CX604" s="526"/>
      <c r="CY604" s="526"/>
      <c r="CZ604" s="526"/>
      <c r="DA604" s="526"/>
      <c r="DB604" s="526"/>
      <c r="DC604" s="526"/>
      <c r="DD604" s="526"/>
      <c r="DE604" s="526"/>
      <c r="DF604" s="526"/>
      <c r="DG604" s="526"/>
      <c r="DH604" s="526"/>
      <c r="DI604" s="526"/>
      <c r="DJ604" s="526"/>
      <c r="DK604" s="526"/>
      <c r="DL604" s="526"/>
      <c r="DM604" s="526"/>
      <c r="DN604" s="526"/>
      <c r="DO604" s="526"/>
      <c r="DP604" s="541"/>
      <c r="DQ604" s="526"/>
      <c r="DR604" s="526"/>
      <c r="DS604" s="526"/>
      <c r="DT604" s="526"/>
      <c r="DU604" s="526"/>
      <c r="DV604" s="526"/>
      <c r="DW604" s="529"/>
    </row>
    <row r="605" spans="3:127" ht="32.25" customHeight="1">
      <c r="C605" s="2544" t="s">
        <v>758</v>
      </c>
      <c r="D605" s="2545"/>
      <c r="E605" s="2545"/>
      <c r="F605" s="2545"/>
      <c r="G605" s="2541" t="s">
        <v>759</v>
      </c>
      <c r="H605" s="2542"/>
      <c r="I605" s="2542"/>
      <c r="J605" s="2543"/>
      <c r="K605" s="2505" t="s">
        <v>752</v>
      </c>
      <c r="L605" s="2506"/>
      <c r="M605" s="2506"/>
      <c r="N605" s="2506"/>
      <c r="O605" s="2506"/>
      <c r="P605" s="2506"/>
      <c r="Q605" s="2506"/>
      <c r="R605" s="2506"/>
      <c r="S605" s="2506"/>
      <c r="T605" s="2506"/>
      <c r="U605" s="2506"/>
      <c r="V605" s="2506"/>
      <c r="W605" s="2506"/>
      <c r="X605" s="2506"/>
      <c r="Y605" s="2506"/>
      <c r="Z605" s="2506"/>
      <c r="AA605" s="2506"/>
      <c r="AB605" s="2506"/>
      <c r="AC605" s="2507"/>
      <c r="AD605" s="2792" t="s">
        <v>728</v>
      </c>
      <c r="AE605" s="2793"/>
      <c r="AF605" s="2793"/>
      <c r="AG605" s="2793"/>
      <c r="AH605" s="2793"/>
      <c r="AI605" s="2793"/>
      <c r="AJ605" s="2793"/>
      <c r="AK605" s="2793"/>
      <c r="AL605" s="2793"/>
      <c r="AM605" s="2793"/>
      <c r="AN605" s="2793"/>
      <c r="AO605" s="2793"/>
      <c r="AP605" s="2793"/>
      <c r="AQ605" s="2793" t="s">
        <v>729</v>
      </c>
      <c r="AR605" s="2793"/>
      <c r="AS605" s="2793"/>
      <c r="AT605" s="2793"/>
      <c r="AU605" s="2793"/>
      <c r="AV605" s="2793"/>
      <c r="AW605" s="2793"/>
      <c r="AX605" s="2793"/>
      <c r="AY605" s="2793"/>
      <c r="AZ605" s="2793"/>
      <c r="BA605" s="924"/>
      <c r="BB605" s="2788" t="s">
        <v>739</v>
      </c>
      <c r="BC605" s="2788"/>
      <c r="BD605" s="2788"/>
      <c r="BE605" s="2788"/>
      <c r="BF605" s="2788"/>
      <c r="BG605" s="2788"/>
      <c r="BH605" s="2788"/>
      <c r="BI605" s="2788">
        <v>30</v>
      </c>
      <c r="BJ605" s="2788"/>
      <c r="BK605" s="2788"/>
      <c r="BL605" s="2788"/>
      <c r="BM605" s="2788"/>
      <c r="BN605" s="925"/>
      <c r="BO605" s="531"/>
      <c r="BP605" s="521"/>
      <c r="BQ605" s="521"/>
      <c r="BR605" s="521"/>
      <c r="BS605" s="521"/>
      <c r="BT605" s="521"/>
      <c r="BU605" s="521"/>
      <c r="BV605" s="521"/>
      <c r="BW605" s="521"/>
      <c r="BX605" s="521"/>
      <c r="BY605" s="521"/>
      <c r="BZ605" s="521"/>
      <c r="CA605" s="521"/>
      <c r="CB605" s="521"/>
      <c r="CC605" s="521"/>
      <c r="CD605" s="521"/>
      <c r="CE605" s="521"/>
      <c r="CF605" s="521"/>
      <c r="CG605" s="521"/>
      <c r="CH605" s="521"/>
      <c r="CI605" s="521"/>
      <c r="CJ605" s="521"/>
      <c r="CK605" s="521"/>
      <c r="CL605" s="521"/>
      <c r="CM605" s="521"/>
      <c r="CN605" s="521"/>
      <c r="CO605" s="521"/>
      <c r="CP605" s="521"/>
      <c r="CQ605" s="531"/>
      <c r="CR605" s="521"/>
      <c r="CS605" s="521"/>
      <c r="CT605" s="521"/>
      <c r="CU605" s="521"/>
      <c r="CV605" s="521"/>
      <c r="CW605" s="521"/>
      <c r="CX605" s="521"/>
      <c r="CY605" s="521"/>
      <c r="CZ605" s="521"/>
      <c r="DA605" s="521"/>
      <c r="DB605" s="521"/>
      <c r="DC605" s="521"/>
      <c r="DD605" s="521"/>
      <c r="DE605" s="521"/>
      <c r="DF605" s="521"/>
      <c r="DG605" s="521"/>
      <c r="DH605" s="521"/>
      <c r="DI605" s="521"/>
      <c r="DJ605" s="521"/>
      <c r="DK605" s="521"/>
      <c r="DL605" s="521"/>
      <c r="DM605" s="521"/>
      <c r="DN605" s="521"/>
      <c r="DO605" s="521"/>
      <c r="DP605" s="543"/>
      <c r="DQ605" s="521"/>
      <c r="DR605" s="521"/>
      <c r="DS605" s="521"/>
      <c r="DT605" s="521"/>
      <c r="DU605" s="521"/>
      <c r="DV605" s="521"/>
      <c r="DW605" s="534"/>
    </row>
    <row r="606" spans="3:127" ht="32.25" customHeight="1">
      <c r="C606" s="2544"/>
      <c r="D606" s="2545"/>
      <c r="E606" s="2545"/>
      <c r="F606" s="2545"/>
      <c r="G606" s="2544"/>
      <c r="H606" s="2545"/>
      <c r="I606" s="2545"/>
      <c r="J606" s="2546"/>
      <c r="K606" s="2789" t="s">
        <v>753</v>
      </c>
      <c r="L606" s="2790"/>
      <c r="M606" s="2790"/>
      <c r="N606" s="2790"/>
      <c r="O606" s="2790"/>
      <c r="P606" s="2790"/>
      <c r="Q606" s="2790"/>
      <c r="R606" s="2790"/>
      <c r="S606" s="2790"/>
      <c r="T606" s="2790"/>
      <c r="U606" s="2790"/>
      <c r="V606" s="2790"/>
      <c r="W606" s="2790"/>
      <c r="X606" s="2790"/>
      <c r="Y606" s="2790"/>
      <c r="Z606" s="2790"/>
      <c r="AA606" s="2790"/>
      <c r="AB606" s="2790"/>
      <c r="AC606" s="2791"/>
      <c r="AD606" s="2792" t="s">
        <v>633</v>
      </c>
      <c r="AE606" s="2793"/>
      <c r="AF606" s="2793"/>
      <c r="AG606" s="2793"/>
      <c r="AH606" s="2793"/>
      <c r="AI606" s="2793"/>
      <c r="AJ606" s="2793"/>
      <c r="AK606" s="2793"/>
      <c r="AL606" s="2793"/>
      <c r="AM606" s="2793"/>
      <c r="AN606" s="2793"/>
      <c r="AO606" s="2793"/>
      <c r="AP606" s="2793"/>
      <c r="AQ606" s="2793" t="s">
        <v>757</v>
      </c>
      <c r="AR606" s="2793"/>
      <c r="AS606" s="2793"/>
      <c r="AT606" s="2793"/>
      <c r="AU606" s="2793"/>
      <c r="AV606" s="2793"/>
      <c r="AW606" s="2793"/>
      <c r="AX606" s="2793"/>
      <c r="AY606" s="2793"/>
      <c r="AZ606" s="2793"/>
      <c r="BA606" s="924"/>
      <c r="BB606" s="2788" t="s">
        <v>740</v>
      </c>
      <c r="BC606" s="2788"/>
      <c r="BD606" s="2788"/>
      <c r="BE606" s="2788"/>
      <c r="BF606" s="2788"/>
      <c r="BG606" s="2788"/>
      <c r="BH606" s="2788"/>
      <c r="BI606" s="2788">
        <v>200</v>
      </c>
      <c r="BJ606" s="2788"/>
      <c r="BK606" s="2788"/>
      <c r="BL606" s="2788"/>
      <c r="BM606" s="2788"/>
      <c r="BN606" s="925"/>
      <c r="BO606" s="523"/>
      <c r="BP606" s="524"/>
      <c r="BQ606" s="524"/>
      <c r="BR606" s="524"/>
      <c r="BS606" s="524"/>
      <c r="BT606" s="524"/>
      <c r="BU606" s="524"/>
      <c r="BV606" s="524"/>
      <c r="BW606" s="524"/>
      <c r="BX606" s="524"/>
      <c r="BY606" s="524"/>
      <c r="BZ606" s="524"/>
      <c r="CA606" s="524"/>
      <c r="CB606" s="524"/>
      <c r="CC606" s="524"/>
      <c r="CD606" s="524"/>
      <c r="CE606" s="524"/>
      <c r="CF606" s="524"/>
      <c r="CG606" s="524"/>
      <c r="CH606" s="524"/>
      <c r="CI606" s="524"/>
      <c r="CJ606" s="524"/>
      <c r="CK606" s="524"/>
      <c r="CL606" s="524"/>
      <c r="CM606" s="524"/>
      <c r="CN606" s="524"/>
      <c r="CO606" s="524"/>
      <c r="CP606" s="524"/>
      <c r="CQ606" s="523"/>
      <c r="CR606" s="524"/>
      <c r="CS606" s="524"/>
      <c r="CT606" s="524"/>
      <c r="CU606" s="524"/>
      <c r="CV606" s="524"/>
      <c r="CW606" s="524"/>
      <c r="CX606" s="524"/>
      <c r="CY606" s="524"/>
      <c r="CZ606" s="524"/>
      <c r="DA606" s="524"/>
      <c r="DB606" s="524"/>
      <c r="DC606" s="524"/>
      <c r="DD606" s="524"/>
      <c r="DE606" s="524"/>
      <c r="DF606" s="524"/>
      <c r="DG606" s="524"/>
      <c r="DH606" s="524"/>
      <c r="DI606" s="524"/>
      <c r="DJ606" s="524"/>
      <c r="DK606" s="524"/>
      <c r="DL606" s="524"/>
      <c r="DM606" s="524"/>
      <c r="DN606" s="524"/>
      <c r="DO606" s="524"/>
      <c r="DP606" s="542"/>
      <c r="DQ606" s="524"/>
      <c r="DR606" s="524"/>
      <c r="DS606" s="524"/>
      <c r="DT606" s="524"/>
      <c r="DU606" s="524"/>
      <c r="DV606" s="524"/>
      <c r="DW606" s="536"/>
    </row>
    <row r="607" spans="3:127" ht="32.25" customHeight="1">
      <c r="C607" s="2544"/>
      <c r="D607" s="2545"/>
      <c r="E607" s="2545"/>
      <c r="F607" s="2545"/>
      <c r="G607" s="2544"/>
      <c r="H607" s="2545"/>
      <c r="I607" s="2545"/>
      <c r="J607" s="2546"/>
      <c r="K607" s="2514" t="s">
        <v>754</v>
      </c>
      <c r="L607" s="2515"/>
      <c r="M607" s="2515"/>
      <c r="N607" s="2515"/>
      <c r="O607" s="2515"/>
      <c r="P607" s="2515"/>
      <c r="Q607" s="2515"/>
      <c r="R607" s="2515"/>
      <c r="S607" s="2515"/>
      <c r="T607" s="2515"/>
      <c r="U607" s="2515"/>
      <c r="V607" s="2515"/>
      <c r="W607" s="2515"/>
      <c r="X607" s="2515"/>
      <c r="Y607" s="2515"/>
      <c r="Z607" s="2515"/>
      <c r="AA607" s="2515"/>
      <c r="AB607" s="2515"/>
      <c r="AC607" s="2516"/>
      <c r="AD607" s="481"/>
      <c r="AE607" s="482"/>
      <c r="AF607" s="482"/>
      <c r="AG607" s="482"/>
      <c r="AH607" s="482"/>
      <c r="AI607" s="482"/>
      <c r="AJ607" s="482"/>
      <c r="AK607" s="482"/>
      <c r="AL607" s="482"/>
      <c r="AM607" s="482"/>
      <c r="AN607" s="482"/>
      <c r="AO607" s="482"/>
      <c r="AP607" s="482"/>
      <c r="AQ607" s="524"/>
      <c r="AR607" s="524"/>
      <c r="AS607" s="524"/>
      <c r="AT607" s="524"/>
      <c r="AU607" s="524"/>
      <c r="AV607" s="524"/>
      <c r="AW607" s="524"/>
      <c r="AX607" s="524"/>
      <c r="AY607" s="524"/>
      <c r="AZ607" s="524"/>
      <c r="BA607" s="523"/>
      <c r="BB607" s="524"/>
      <c r="BC607" s="524"/>
      <c r="BD607" s="524"/>
      <c r="BE607" s="524"/>
      <c r="BF607" s="524"/>
      <c r="BG607" s="524"/>
      <c r="BH607" s="524"/>
      <c r="BI607" s="524"/>
      <c r="BJ607" s="524"/>
      <c r="BK607" s="524"/>
      <c r="BL607" s="524"/>
      <c r="BM607" s="524"/>
      <c r="BN607" s="542"/>
      <c r="BO607" s="523"/>
      <c r="BP607" s="524"/>
      <c r="BQ607" s="524"/>
      <c r="BR607" s="524"/>
      <c r="BS607" s="524"/>
      <c r="BT607" s="524"/>
      <c r="BU607" s="524"/>
      <c r="BV607" s="524"/>
      <c r="BW607" s="524"/>
      <c r="BX607" s="524"/>
      <c r="BY607" s="524"/>
      <c r="BZ607" s="524"/>
      <c r="CA607" s="524"/>
      <c r="CB607" s="524"/>
      <c r="CC607" s="524"/>
      <c r="CD607" s="524"/>
      <c r="CE607" s="524"/>
      <c r="CF607" s="524"/>
      <c r="CG607" s="524"/>
      <c r="CH607" s="524"/>
      <c r="CI607" s="524"/>
      <c r="CJ607" s="524"/>
      <c r="CK607" s="524"/>
      <c r="CL607" s="524"/>
      <c r="CM607" s="524"/>
      <c r="CN607" s="524"/>
      <c r="CO607" s="524"/>
      <c r="CP607" s="524"/>
      <c r="CQ607" s="523"/>
      <c r="CR607" s="524"/>
      <c r="CS607" s="524"/>
      <c r="CT607" s="524"/>
      <c r="CU607" s="524"/>
      <c r="CV607" s="524"/>
      <c r="CW607" s="524"/>
      <c r="CX607" s="524"/>
      <c r="CY607" s="524"/>
      <c r="CZ607" s="524"/>
      <c r="DA607" s="524"/>
      <c r="DB607" s="524"/>
      <c r="DC607" s="524"/>
      <c r="DD607" s="524"/>
      <c r="DE607" s="524"/>
      <c r="DF607" s="524"/>
      <c r="DG607" s="524"/>
      <c r="DH607" s="524"/>
      <c r="DI607" s="524"/>
      <c r="DJ607" s="524"/>
      <c r="DK607" s="524"/>
      <c r="DL607" s="524"/>
      <c r="DM607" s="524"/>
      <c r="DN607" s="524"/>
      <c r="DO607" s="524"/>
      <c r="DP607" s="542"/>
      <c r="DQ607" s="524"/>
      <c r="DR607" s="524"/>
      <c r="DS607" s="524"/>
      <c r="DT607" s="524"/>
      <c r="DU607" s="524"/>
      <c r="DV607" s="524"/>
      <c r="DW607" s="536"/>
    </row>
    <row r="608" spans="3:127" ht="32.25" customHeight="1">
      <c r="C608" s="2544"/>
      <c r="D608" s="2545"/>
      <c r="E608" s="2545"/>
      <c r="F608" s="2545"/>
      <c r="G608" s="2544"/>
      <c r="H608" s="2545"/>
      <c r="I608" s="2545"/>
      <c r="J608" s="2546"/>
      <c r="K608" s="2514" t="s">
        <v>755</v>
      </c>
      <c r="L608" s="2515"/>
      <c r="M608" s="2515"/>
      <c r="N608" s="2515"/>
      <c r="O608" s="2515"/>
      <c r="P608" s="2515"/>
      <c r="Q608" s="2515"/>
      <c r="R608" s="2515"/>
      <c r="S608" s="2515"/>
      <c r="T608" s="2515"/>
      <c r="U608" s="2515"/>
      <c r="V608" s="2515"/>
      <c r="W608" s="2515"/>
      <c r="X608" s="2515"/>
      <c r="Y608" s="2515"/>
      <c r="Z608" s="2515"/>
      <c r="AA608" s="2515"/>
      <c r="AB608" s="2515"/>
      <c r="AC608" s="2516"/>
      <c r="AD608" s="481"/>
      <c r="AE608" s="482"/>
      <c r="AF608" s="482"/>
      <c r="AG608" s="482"/>
      <c r="AH608" s="482"/>
      <c r="AI608" s="482"/>
      <c r="AJ608" s="482"/>
      <c r="AK608" s="482"/>
      <c r="AL608" s="482"/>
      <c r="AM608" s="482"/>
      <c r="AN608" s="482"/>
      <c r="AO608" s="482"/>
      <c r="AP608" s="482"/>
      <c r="AQ608" s="524"/>
      <c r="AR608" s="524"/>
      <c r="AS608" s="524"/>
      <c r="AT608" s="524"/>
      <c r="AU608" s="524"/>
      <c r="AV608" s="524"/>
      <c r="AW608" s="524"/>
      <c r="AX608" s="524"/>
      <c r="AY608" s="524"/>
      <c r="AZ608" s="524"/>
      <c r="BA608" s="523"/>
      <c r="BB608" s="524"/>
      <c r="BC608" s="524"/>
      <c r="BD608" s="524"/>
      <c r="BE608" s="524"/>
      <c r="BF608" s="524"/>
      <c r="BG608" s="524"/>
      <c r="BH608" s="524"/>
      <c r="BI608" s="524"/>
      <c r="BJ608" s="524"/>
      <c r="BK608" s="524"/>
      <c r="BL608" s="524"/>
      <c r="BM608" s="524"/>
      <c r="BN608" s="542"/>
      <c r="BO608" s="523"/>
      <c r="BP608" s="524"/>
      <c r="BQ608" s="524"/>
      <c r="BR608" s="524"/>
      <c r="BS608" s="524"/>
      <c r="BT608" s="524"/>
      <c r="BU608" s="524"/>
      <c r="BV608" s="524"/>
      <c r="BW608" s="524"/>
      <c r="BX608" s="524"/>
      <c r="BY608" s="524"/>
      <c r="BZ608" s="524"/>
      <c r="CA608" s="524"/>
      <c r="CB608" s="524"/>
      <c r="CC608" s="524"/>
      <c r="CD608" s="524"/>
      <c r="CE608" s="524"/>
      <c r="CF608" s="524"/>
      <c r="CG608" s="524"/>
      <c r="CH608" s="524"/>
      <c r="CI608" s="524"/>
      <c r="CJ608" s="524"/>
      <c r="CK608" s="524"/>
      <c r="CL608" s="524"/>
      <c r="CM608" s="524"/>
      <c r="CN608" s="524"/>
      <c r="CO608" s="524"/>
      <c r="CP608" s="524"/>
      <c r="CQ608" s="523"/>
      <c r="CR608" s="524"/>
      <c r="CS608" s="524"/>
      <c r="CT608" s="524"/>
      <c r="CU608" s="524"/>
      <c r="CV608" s="524"/>
      <c r="CW608" s="524"/>
      <c r="CX608" s="524"/>
      <c r="CY608" s="524"/>
      <c r="CZ608" s="524"/>
      <c r="DA608" s="524"/>
      <c r="DB608" s="524"/>
      <c r="DC608" s="524"/>
      <c r="DD608" s="524"/>
      <c r="DE608" s="524"/>
      <c r="DF608" s="524"/>
      <c r="DG608" s="524"/>
      <c r="DH608" s="524"/>
      <c r="DI608" s="524"/>
      <c r="DJ608" s="524"/>
      <c r="DK608" s="524"/>
      <c r="DL608" s="524"/>
      <c r="DM608" s="524"/>
      <c r="DN608" s="524"/>
      <c r="DO608" s="524"/>
      <c r="DP608" s="542"/>
      <c r="DQ608" s="524"/>
      <c r="DR608" s="524"/>
      <c r="DS608" s="524"/>
      <c r="DT608" s="524"/>
      <c r="DU608" s="524"/>
      <c r="DV608" s="524"/>
      <c r="DW608" s="536"/>
    </row>
    <row r="609" spans="3:127" ht="32.25" customHeight="1">
      <c r="C609" s="2544"/>
      <c r="D609" s="2545"/>
      <c r="E609" s="2545"/>
      <c r="F609" s="2545"/>
      <c r="G609" s="2544"/>
      <c r="H609" s="2545"/>
      <c r="I609" s="2545"/>
      <c r="J609" s="2546"/>
      <c r="K609" s="2529" t="s">
        <v>756</v>
      </c>
      <c r="L609" s="2530"/>
      <c r="M609" s="2530"/>
      <c r="N609" s="2530"/>
      <c r="O609" s="2530"/>
      <c r="P609" s="2530"/>
      <c r="Q609" s="2530"/>
      <c r="R609" s="2530"/>
      <c r="S609" s="2530"/>
      <c r="T609" s="2530"/>
      <c r="U609" s="2530"/>
      <c r="V609" s="2530"/>
      <c r="W609" s="2530"/>
      <c r="X609" s="2530"/>
      <c r="Y609" s="2530"/>
      <c r="Z609" s="2530"/>
      <c r="AA609" s="2530"/>
      <c r="AB609" s="2530"/>
      <c r="AC609" s="2531"/>
      <c r="AD609" s="517"/>
      <c r="AE609" s="486"/>
      <c r="AF609" s="486"/>
      <c r="AG609" s="486"/>
      <c r="AH609" s="486"/>
      <c r="AI609" s="486"/>
      <c r="AJ609" s="486"/>
      <c r="AK609" s="486"/>
      <c r="AL609" s="486"/>
      <c r="AM609" s="486"/>
      <c r="AN609" s="486"/>
      <c r="AO609" s="486"/>
      <c r="AP609" s="486"/>
      <c r="AQ609" s="526"/>
      <c r="AR609" s="526"/>
      <c r="AS609" s="526"/>
      <c r="AT609" s="526"/>
      <c r="AU609" s="526"/>
      <c r="AV609" s="526"/>
      <c r="AW609" s="526"/>
      <c r="AX609" s="526"/>
      <c r="AY609" s="526"/>
      <c r="AZ609" s="526"/>
      <c r="BA609" s="525"/>
      <c r="BB609" s="526"/>
      <c r="BC609" s="526"/>
      <c r="BD609" s="526"/>
      <c r="BE609" s="526"/>
      <c r="BF609" s="526"/>
      <c r="BG609" s="526"/>
      <c r="BH609" s="526"/>
      <c r="BI609" s="526"/>
      <c r="BJ609" s="526"/>
      <c r="BK609" s="526"/>
      <c r="BL609" s="526"/>
      <c r="BM609" s="526"/>
      <c r="BN609" s="541"/>
      <c r="BO609" s="517"/>
      <c r="BP609" s="486"/>
      <c r="BQ609" s="486"/>
      <c r="BR609" s="486"/>
      <c r="BS609" s="486"/>
      <c r="BT609" s="486"/>
      <c r="BU609" s="486"/>
      <c r="BV609" s="486"/>
      <c r="BW609" s="486"/>
      <c r="BX609" s="486"/>
      <c r="BY609" s="486"/>
      <c r="BZ609" s="486"/>
      <c r="CA609" s="486"/>
      <c r="CB609" s="486"/>
      <c r="CC609" s="486"/>
      <c r="CD609" s="486"/>
      <c r="CE609" s="486"/>
      <c r="CF609" s="486"/>
      <c r="CG609" s="486"/>
      <c r="CH609" s="486"/>
      <c r="CI609" s="486"/>
      <c r="CJ609" s="486"/>
      <c r="CK609" s="486"/>
      <c r="CL609" s="486"/>
      <c r="CM609" s="486"/>
      <c r="CN609" s="486"/>
      <c r="CO609" s="486"/>
      <c r="CP609" s="486"/>
      <c r="CQ609" s="517"/>
      <c r="CR609" s="486"/>
      <c r="CS609" s="486"/>
      <c r="CT609" s="486"/>
      <c r="CU609" s="486"/>
      <c r="CV609" s="486"/>
      <c r="CW609" s="486"/>
      <c r="CX609" s="486"/>
      <c r="CY609" s="486"/>
      <c r="CZ609" s="486"/>
      <c r="DA609" s="486"/>
      <c r="DB609" s="486"/>
      <c r="DC609" s="486"/>
      <c r="DD609" s="486"/>
      <c r="DE609" s="486"/>
      <c r="DF609" s="486"/>
      <c r="DG609" s="486"/>
      <c r="DH609" s="486"/>
      <c r="DI609" s="486"/>
      <c r="DJ609" s="486"/>
      <c r="DK609" s="486"/>
      <c r="DL609" s="486"/>
      <c r="DM609" s="486"/>
      <c r="DN609" s="486"/>
      <c r="DO609" s="486"/>
      <c r="DP609" s="487"/>
      <c r="DQ609" s="486"/>
      <c r="DR609" s="526"/>
      <c r="DS609" s="526"/>
      <c r="DT609" s="526"/>
      <c r="DU609" s="526"/>
      <c r="DV609" s="526"/>
      <c r="DW609" s="529"/>
    </row>
    <row r="610" spans="3:127" ht="32.25" customHeight="1">
      <c r="C610" s="2544"/>
      <c r="D610" s="2545"/>
      <c r="E610" s="2545"/>
      <c r="F610" s="2545"/>
      <c r="G610" s="2544"/>
      <c r="H610" s="2545"/>
      <c r="I610" s="2545"/>
      <c r="J610" s="2546"/>
      <c r="K610" s="2505" t="s">
        <v>760</v>
      </c>
      <c r="L610" s="2506"/>
      <c r="M610" s="2506"/>
      <c r="N610" s="2506"/>
      <c r="O610" s="2506"/>
      <c r="P610" s="2506"/>
      <c r="Q610" s="2506"/>
      <c r="R610" s="2506"/>
      <c r="S610" s="2506"/>
      <c r="T610" s="2506"/>
      <c r="U610" s="2506"/>
      <c r="V610" s="2506"/>
      <c r="W610" s="2506"/>
      <c r="X610" s="2506"/>
      <c r="Y610" s="2506"/>
      <c r="Z610" s="2506"/>
      <c r="AA610" s="2506"/>
      <c r="AB610" s="2506"/>
      <c r="AC610" s="2506"/>
      <c r="AD610" s="2538" t="s">
        <v>728</v>
      </c>
      <c r="AE610" s="2539"/>
      <c r="AF610" s="2539"/>
      <c r="AG610" s="2539"/>
      <c r="AH610" s="2539"/>
      <c r="AI610" s="2539"/>
      <c r="AJ610" s="2539"/>
      <c r="AK610" s="2539"/>
      <c r="AL610" s="2539"/>
      <c r="AM610" s="2539"/>
      <c r="AN610" s="2539"/>
      <c r="AO610" s="2539"/>
      <c r="AP610" s="2539"/>
      <c r="AQ610" s="2539" t="s">
        <v>729</v>
      </c>
      <c r="AR610" s="2539"/>
      <c r="AS610" s="2539"/>
      <c r="AT610" s="2539"/>
      <c r="AU610" s="2539"/>
      <c r="AV610" s="2539"/>
      <c r="AW610" s="2539"/>
      <c r="AX610" s="2539"/>
      <c r="AY610" s="2539"/>
      <c r="AZ610" s="2539"/>
      <c r="BA610" s="557"/>
      <c r="BB610" s="2540" t="s">
        <v>739</v>
      </c>
      <c r="BC610" s="2540"/>
      <c r="BD610" s="2540"/>
      <c r="BE610" s="2540"/>
      <c r="BF610" s="2540"/>
      <c r="BG610" s="2540"/>
      <c r="BH610" s="2540"/>
      <c r="BI610" s="2540">
        <v>30</v>
      </c>
      <c r="BJ610" s="2540"/>
      <c r="BK610" s="2540"/>
      <c r="BL610" s="2540"/>
      <c r="BM610" s="2540"/>
      <c r="BN610" s="530"/>
      <c r="BO610" s="479"/>
      <c r="BP610" s="479"/>
      <c r="BQ610" s="479"/>
      <c r="BR610" s="479"/>
      <c r="BS610" s="479"/>
      <c r="BT610" s="479"/>
      <c r="BU610" s="479"/>
      <c r="BV610" s="479"/>
      <c r="BW610" s="479"/>
      <c r="BX610" s="479"/>
      <c r="BY610" s="479"/>
      <c r="BZ610" s="479"/>
      <c r="CA610" s="479"/>
      <c r="CB610" s="479"/>
      <c r="CC610" s="479"/>
      <c r="CD610" s="479"/>
      <c r="CE610" s="479"/>
      <c r="CF610" s="479"/>
      <c r="CG610" s="479"/>
      <c r="CH610" s="479"/>
      <c r="CI610" s="479"/>
      <c r="CJ610" s="479"/>
      <c r="CK610" s="479"/>
      <c r="CL610" s="479"/>
      <c r="CM610" s="479"/>
      <c r="CN610" s="479"/>
      <c r="CO610" s="479"/>
      <c r="CP610" s="479"/>
      <c r="CQ610" s="478"/>
      <c r="CR610" s="479"/>
      <c r="CS610" s="479"/>
      <c r="CT610" s="479"/>
      <c r="CU610" s="479"/>
      <c r="CV610" s="479"/>
      <c r="CW610" s="479"/>
      <c r="CX610" s="479"/>
      <c r="CY610" s="479"/>
      <c r="CZ610" s="479"/>
      <c r="DA610" s="479"/>
      <c r="DB610" s="479"/>
      <c r="DC610" s="479"/>
      <c r="DD610" s="479"/>
      <c r="DE610" s="479"/>
      <c r="DF610" s="479"/>
      <c r="DG610" s="479"/>
      <c r="DH610" s="479"/>
      <c r="DI610" s="479"/>
      <c r="DJ610" s="479"/>
      <c r="DK610" s="479"/>
      <c r="DL610" s="479"/>
      <c r="DM610" s="479"/>
      <c r="DN610" s="479"/>
      <c r="DO610" s="479"/>
      <c r="DP610" s="480"/>
      <c r="DQ610" s="479"/>
      <c r="DR610" s="521"/>
      <c r="DS610" s="521"/>
      <c r="DT610" s="521"/>
      <c r="DU610" s="521"/>
      <c r="DV610" s="521"/>
      <c r="DW610" s="534"/>
    </row>
    <row r="611" spans="3:127" ht="32.25" customHeight="1">
      <c r="C611" s="2544"/>
      <c r="D611" s="2545"/>
      <c r="E611" s="2545"/>
      <c r="F611" s="2545"/>
      <c r="G611" s="2544"/>
      <c r="H611" s="2545"/>
      <c r="I611" s="2545"/>
      <c r="J611" s="2546"/>
      <c r="K611" s="523"/>
      <c r="L611" s="524"/>
      <c r="M611" s="524"/>
      <c r="N611" s="524"/>
      <c r="O611" s="524"/>
      <c r="P611" s="524"/>
      <c r="Q611" s="524"/>
      <c r="R611" s="524"/>
      <c r="S611" s="524"/>
      <c r="T611" s="524"/>
      <c r="U611" s="524"/>
      <c r="V611" s="524"/>
      <c r="W611" s="524"/>
      <c r="X611" s="524"/>
      <c r="Y611" s="524"/>
      <c r="Z611" s="524"/>
      <c r="AA611" s="524"/>
      <c r="AB611" s="524"/>
      <c r="AC611" s="524"/>
      <c r="AD611" s="2517" t="s">
        <v>732</v>
      </c>
      <c r="AE611" s="2518"/>
      <c r="AF611" s="2518"/>
      <c r="AG611" s="2518"/>
      <c r="AH611" s="2518"/>
      <c r="AI611" s="2518"/>
      <c r="AJ611" s="2518"/>
      <c r="AK611" s="2518"/>
      <c r="AL611" s="2518"/>
      <c r="AM611" s="2518"/>
      <c r="AN611" s="2518"/>
      <c r="AO611" s="2518"/>
      <c r="AP611" s="2518"/>
      <c r="AQ611" s="2539" t="s">
        <v>761</v>
      </c>
      <c r="AR611" s="2539"/>
      <c r="AS611" s="2539"/>
      <c r="AT611" s="2539"/>
      <c r="AU611" s="2539"/>
      <c r="AV611" s="2539"/>
      <c r="AW611" s="2539"/>
      <c r="AX611" s="2539"/>
      <c r="AY611" s="2539"/>
      <c r="AZ611" s="2539"/>
      <c r="BA611" s="523"/>
      <c r="BB611" s="2540" t="s">
        <v>740</v>
      </c>
      <c r="BC611" s="2540"/>
      <c r="BD611" s="2540"/>
      <c r="BE611" s="2540"/>
      <c r="BF611" s="2540"/>
      <c r="BG611" s="2540"/>
      <c r="BH611" s="2540"/>
      <c r="BI611" s="2540">
        <v>30</v>
      </c>
      <c r="BJ611" s="2540"/>
      <c r="BK611" s="2540"/>
      <c r="BL611" s="2540"/>
      <c r="BM611" s="2540"/>
      <c r="BN611" s="530"/>
      <c r="BO611" s="482"/>
      <c r="BP611" s="524"/>
      <c r="BQ611" s="482"/>
      <c r="BR611" s="482"/>
      <c r="BS611" s="482"/>
      <c r="BT611" s="482"/>
      <c r="BU611" s="482"/>
      <c r="BV611" s="482"/>
      <c r="BW611" s="482"/>
      <c r="BX611" s="482"/>
      <c r="BY611" s="482"/>
      <c r="BZ611" s="482"/>
      <c r="CA611" s="482"/>
      <c r="CB611" s="482"/>
      <c r="CC611" s="482"/>
      <c r="CD611" s="482"/>
      <c r="CE611" s="482"/>
      <c r="CF611" s="482"/>
      <c r="CG611" s="482"/>
      <c r="CH611" s="482"/>
      <c r="CI611" s="482"/>
      <c r="CJ611" s="482"/>
      <c r="CK611" s="482"/>
      <c r="CL611" s="482"/>
      <c r="CM611" s="482"/>
      <c r="CN611" s="482"/>
      <c r="CO611" s="482"/>
      <c r="CP611" s="482"/>
      <c r="CQ611" s="481"/>
      <c r="CR611" s="482"/>
      <c r="CS611" s="482"/>
      <c r="CT611" s="482"/>
      <c r="CU611" s="482"/>
      <c r="CV611" s="482"/>
      <c r="CW611" s="482"/>
      <c r="CX611" s="482"/>
      <c r="CY611" s="482"/>
      <c r="CZ611" s="482"/>
      <c r="DA611" s="482"/>
      <c r="DB611" s="482"/>
      <c r="DC611" s="482"/>
      <c r="DD611" s="482"/>
      <c r="DE611" s="482"/>
      <c r="DF611" s="482"/>
      <c r="DG611" s="482"/>
      <c r="DH611" s="482"/>
      <c r="DI611" s="482"/>
      <c r="DJ611" s="482"/>
      <c r="DK611" s="482"/>
      <c r="DL611" s="482"/>
      <c r="DM611" s="482"/>
      <c r="DN611" s="482"/>
      <c r="DO611" s="482"/>
      <c r="DP611" s="483"/>
      <c r="DQ611" s="482"/>
      <c r="DR611" s="524"/>
      <c r="DS611" s="524"/>
      <c r="DT611" s="524"/>
      <c r="DU611" s="524"/>
      <c r="DV611" s="524"/>
      <c r="DW611" s="536"/>
    </row>
    <row r="612" spans="3:127" ht="32.25" customHeight="1">
      <c r="C612" s="2544"/>
      <c r="D612" s="2545"/>
      <c r="E612" s="2545"/>
      <c r="F612" s="2545"/>
      <c r="G612" s="2544"/>
      <c r="H612" s="2545"/>
      <c r="I612" s="2545"/>
      <c r="J612" s="2546"/>
      <c r="K612" s="523"/>
      <c r="L612" s="524"/>
      <c r="M612" s="524"/>
      <c r="N612" s="524"/>
      <c r="O612" s="524"/>
      <c r="P612" s="524"/>
      <c r="Q612" s="524"/>
      <c r="R612" s="524"/>
      <c r="S612" s="524"/>
      <c r="T612" s="524"/>
      <c r="U612" s="524"/>
      <c r="V612" s="524"/>
      <c r="W612" s="524"/>
      <c r="X612" s="524"/>
      <c r="Y612" s="524"/>
      <c r="Z612" s="524"/>
      <c r="AA612" s="524"/>
      <c r="AB612" s="524"/>
      <c r="AC612" s="524"/>
      <c r="AD612" s="2538" t="s">
        <v>730</v>
      </c>
      <c r="AE612" s="2539"/>
      <c r="AF612" s="2539"/>
      <c r="AG612" s="2539"/>
      <c r="AH612" s="2539"/>
      <c r="AI612" s="2539"/>
      <c r="AJ612" s="2539"/>
      <c r="AK612" s="2539"/>
      <c r="AL612" s="2539"/>
      <c r="AM612" s="2539"/>
      <c r="AN612" s="2539"/>
      <c r="AO612" s="2539"/>
      <c r="AP612" s="2539"/>
      <c r="AQ612" s="2539" t="s">
        <v>731</v>
      </c>
      <c r="AR612" s="2539"/>
      <c r="AS612" s="2539"/>
      <c r="AT612" s="2539"/>
      <c r="AU612" s="2539"/>
      <c r="AV612" s="2539"/>
      <c r="AW612" s="2539"/>
      <c r="AX612" s="2539"/>
      <c r="AY612" s="2539"/>
      <c r="AZ612" s="2539"/>
      <c r="BA612" s="557"/>
      <c r="BB612" s="2540" t="s">
        <v>740</v>
      </c>
      <c r="BC612" s="2540"/>
      <c r="BD612" s="2540"/>
      <c r="BE612" s="2540"/>
      <c r="BF612" s="2540"/>
      <c r="BG612" s="2540"/>
      <c r="BH612" s="2540"/>
      <c r="BI612" s="2540">
        <v>30</v>
      </c>
      <c r="BJ612" s="2540"/>
      <c r="BK612" s="2540"/>
      <c r="BL612" s="2540"/>
      <c r="BM612" s="2540"/>
      <c r="BN612" s="530"/>
      <c r="BO612" s="482"/>
      <c r="BP612" s="524"/>
      <c r="BQ612" s="482"/>
      <c r="BR612" s="482"/>
      <c r="BS612" s="482"/>
      <c r="BT612" s="482"/>
      <c r="BU612" s="482"/>
      <c r="BV612" s="482"/>
      <c r="BW612" s="482"/>
      <c r="BX612" s="482"/>
      <c r="BY612" s="482"/>
      <c r="BZ612" s="482"/>
      <c r="CA612" s="482"/>
      <c r="CB612" s="482"/>
      <c r="CC612" s="482"/>
      <c r="CD612" s="482"/>
      <c r="CE612" s="482"/>
      <c r="CF612" s="482"/>
      <c r="CG612" s="482"/>
      <c r="CH612" s="482"/>
      <c r="CI612" s="482"/>
      <c r="CJ612" s="482"/>
      <c r="CK612" s="482"/>
      <c r="CL612" s="482"/>
      <c r="CM612" s="482"/>
      <c r="CN612" s="482"/>
      <c r="CO612" s="482"/>
      <c r="CP612" s="482"/>
      <c r="CQ612" s="481"/>
      <c r="CR612" s="482"/>
      <c r="CS612" s="482"/>
      <c r="CT612" s="482"/>
      <c r="CU612" s="482"/>
      <c r="CV612" s="482"/>
      <c r="CW612" s="482"/>
      <c r="CX612" s="482"/>
      <c r="CY612" s="482"/>
      <c r="CZ612" s="482"/>
      <c r="DA612" s="482"/>
      <c r="DB612" s="482"/>
      <c r="DC612" s="482"/>
      <c r="DD612" s="482"/>
      <c r="DE612" s="482"/>
      <c r="DF612" s="482"/>
      <c r="DG612" s="482"/>
      <c r="DH612" s="482"/>
      <c r="DI612" s="482"/>
      <c r="DJ612" s="482"/>
      <c r="DK612" s="482"/>
      <c r="DL612" s="482"/>
      <c r="DM612" s="482"/>
      <c r="DN612" s="482"/>
      <c r="DO612" s="482"/>
      <c r="DP612" s="483"/>
      <c r="DQ612" s="482"/>
      <c r="DR612" s="524"/>
      <c r="DS612" s="524"/>
      <c r="DT612" s="524"/>
      <c r="DU612" s="524"/>
      <c r="DV612" s="524"/>
      <c r="DW612" s="536"/>
    </row>
    <row r="613" spans="3:127" ht="32.25" customHeight="1">
      <c r="C613" s="2544"/>
      <c r="D613" s="2545"/>
      <c r="E613" s="2545"/>
      <c r="F613" s="2545"/>
      <c r="G613" s="2544"/>
      <c r="H613" s="2545"/>
      <c r="I613" s="2545"/>
      <c r="J613" s="2546"/>
      <c r="K613" s="523"/>
      <c r="L613" s="524"/>
      <c r="M613" s="524"/>
      <c r="N613" s="524"/>
      <c r="O613" s="524"/>
      <c r="P613" s="524"/>
      <c r="Q613" s="524"/>
      <c r="R613" s="524"/>
      <c r="S613" s="524"/>
      <c r="T613" s="524"/>
      <c r="U613" s="524"/>
      <c r="V613" s="524"/>
      <c r="W613" s="524"/>
      <c r="X613" s="524"/>
      <c r="Y613" s="524"/>
      <c r="Z613" s="524"/>
      <c r="AA613" s="524"/>
      <c r="AB613" s="524"/>
      <c r="AC613" s="524"/>
      <c r="AD613" s="2517" t="s">
        <v>762</v>
      </c>
      <c r="AE613" s="2518"/>
      <c r="AF613" s="2518"/>
      <c r="AG613" s="2518"/>
      <c r="AH613" s="2518"/>
      <c r="AI613" s="2518"/>
      <c r="AJ613" s="2518"/>
      <c r="AK613" s="2518"/>
      <c r="AL613" s="2518"/>
      <c r="AM613" s="2518"/>
      <c r="AN613" s="2518"/>
      <c r="AO613" s="2518"/>
      <c r="AP613" s="2518"/>
      <c r="AQ613" s="2539" t="s">
        <v>763</v>
      </c>
      <c r="AR613" s="2539"/>
      <c r="AS613" s="2539"/>
      <c r="AT613" s="2539"/>
      <c r="AU613" s="2539"/>
      <c r="AV613" s="2539"/>
      <c r="AW613" s="2539"/>
      <c r="AX613" s="2539"/>
      <c r="AY613" s="2539"/>
      <c r="AZ613" s="2539"/>
      <c r="BA613" s="523"/>
      <c r="BB613" s="2540" t="s">
        <v>740</v>
      </c>
      <c r="BC613" s="2540"/>
      <c r="BD613" s="2540"/>
      <c r="BE613" s="2540"/>
      <c r="BF613" s="2540"/>
      <c r="BG613" s="2540"/>
      <c r="BH613" s="2540"/>
      <c r="BI613" s="2540">
        <v>30</v>
      </c>
      <c r="BJ613" s="2540"/>
      <c r="BK613" s="2540"/>
      <c r="BL613" s="2540"/>
      <c r="BM613" s="2540"/>
      <c r="BN613" s="530"/>
      <c r="BO613" s="482"/>
      <c r="BP613" s="524"/>
      <c r="BQ613" s="482"/>
      <c r="BR613" s="482"/>
      <c r="BS613" s="482"/>
      <c r="BT613" s="482"/>
      <c r="BU613" s="482"/>
      <c r="BV613" s="482"/>
      <c r="BW613" s="482"/>
      <c r="BX613" s="482"/>
      <c r="BY613" s="482"/>
      <c r="BZ613" s="482"/>
      <c r="CA613" s="482"/>
      <c r="CB613" s="482"/>
      <c r="CC613" s="482"/>
      <c r="CD613" s="482"/>
      <c r="CE613" s="482"/>
      <c r="CF613" s="482"/>
      <c r="CG613" s="482"/>
      <c r="CH613" s="482"/>
      <c r="CI613" s="482"/>
      <c r="CJ613" s="482"/>
      <c r="CK613" s="482"/>
      <c r="CL613" s="482"/>
      <c r="CM613" s="482"/>
      <c r="CN613" s="482"/>
      <c r="CO613" s="482"/>
      <c r="CP613" s="482"/>
      <c r="CQ613" s="481"/>
      <c r="CR613" s="482"/>
      <c r="CS613" s="482"/>
      <c r="CT613" s="482"/>
      <c r="CU613" s="482"/>
      <c r="CV613" s="482"/>
      <c r="CW613" s="482"/>
      <c r="CX613" s="482"/>
      <c r="CY613" s="482"/>
      <c r="CZ613" s="482"/>
      <c r="DA613" s="482"/>
      <c r="DB613" s="482"/>
      <c r="DC613" s="482"/>
      <c r="DD613" s="482"/>
      <c r="DE613" s="482"/>
      <c r="DF613" s="482"/>
      <c r="DG613" s="482"/>
      <c r="DH613" s="482"/>
      <c r="DI613" s="482"/>
      <c r="DJ613" s="482"/>
      <c r="DK613" s="482"/>
      <c r="DL613" s="482"/>
      <c r="DM613" s="482"/>
      <c r="DN613" s="482"/>
      <c r="DO613" s="482"/>
      <c r="DP613" s="483"/>
      <c r="DQ613" s="482"/>
      <c r="DR613" s="524"/>
      <c r="DS613" s="524"/>
      <c r="DT613" s="524"/>
      <c r="DU613" s="524"/>
      <c r="DV613" s="524"/>
      <c r="DW613" s="536"/>
    </row>
    <row r="614" spans="3:127" ht="32.25" customHeight="1">
      <c r="C614" s="2544"/>
      <c r="D614" s="2545"/>
      <c r="E614" s="2545"/>
      <c r="F614" s="2545"/>
      <c r="G614" s="2544"/>
      <c r="H614" s="2545"/>
      <c r="I614" s="2545"/>
      <c r="J614" s="2546"/>
      <c r="K614" s="525"/>
      <c r="L614" s="526"/>
      <c r="M614" s="526"/>
      <c r="N614" s="526"/>
      <c r="O614" s="526"/>
      <c r="P614" s="526"/>
      <c r="Q614" s="526"/>
      <c r="R614" s="526"/>
      <c r="S614" s="526"/>
      <c r="T614" s="526"/>
      <c r="U614" s="526"/>
      <c r="V614" s="526"/>
      <c r="W614" s="526"/>
      <c r="X614" s="526"/>
      <c r="Y614" s="526"/>
      <c r="Z614" s="526"/>
      <c r="AA614" s="526"/>
      <c r="AB614" s="526"/>
      <c r="AC614" s="526"/>
      <c r="AD614" s="2538" t="s">
        <v>633</v>
      </c>
      <c r="AE614" s="2539"/>
      <c r="AF614" s="2539"/>
      <c r="AG614" s="2539"/>
      <c r="AH614" s="2539"/>
      <c r="AI614" s="2539"/>
      <c r="AJ614" s="2539"/>
      <c r="AK614" s="2539"/>
      <c r="AL614" s="2539"/>
      <c r="AM614" s="2539"/>
      <c r="AN614" s="2539"/>
      <c r="AO614" s="2539"/>
      <c r="AP614" s="2539"/>
      <c r="AQ614" s="2539" t="s">
        <v>636</v>
      </c>
      <c r="AR614" s="2539"/>
      <c r="AS614" s="2539"/>
      <c r="AT614" s="2539"/>
      <c r="AU614" s="2539"/>
      <c r="AV614" s="2539"/>
      <c r="AW614" s="2539"/>
      <c r="AX614" s="2539"/>
      <c r="AY614" s="2539"/>
      <c r="AZ614" s="2539"/>
      <c r="BA614" s="557"/>
      <c r="BB614" s="2540" t="s">
        <v>740</v>
      </c>
      <c r="BC614" s="2540"/>
      <c r="BD614" s="2540"/>
      <c r="BE614" s="2540"/>
      <c r="BF614" s="2540"/>
      <c r="BG614" s="2540"/>
      <c r="BH614" s="2540"/>
      <c r="BI614" s="2540">
        <v>200</v>
      </c>
      <c r="BJ614" s="2540"/>
      <c r="BK614" s="2540"/>
      <c r="BL614" s="2540"/>
      <c r="BM614" s="2540"/>
      <c r="BN614" s="530"/>
      <c r="BO614" s="486"/>
      <c r="BP614" s="526"/>
      <c r="BQ614" s="486"/>
      <c r="BR614" s="486"/>
      <c r="BS614" s="486"/>
      <c r="BT614" s="486"/>
      <c r="BU614" s="486"/>
      <c r="BV614" s="486"/>
      <c r="BW614" s="486"/>
      <c r="BX614" s="486"/>
      <c r="BY614" s="486"/>
      <c r="BZ614" s="486"/>
      <c r="CA614" s="486"/>
      <c r="CB614" s="486"/>
      <c r="CC614" s="526"/>
      <c r="CD614" s="526"/>
      <c r="CE614" s="526"/>
      <c r="CF614" s="526"/>
      <c r="CG614" s="526"/>
      <c r="CH614" s="526"/>
      <c r="CI614" s="526"/>
      <c r="CJ614" s="526"/>
      <c r="CK614" s="526"/>
      <c r="CL614" s="526"/>
      <c r="CM614" s="526"/>
      <c r="CN614" s="526"/>
      <c r="CO614" s="526"/>
      <c r="CP614" s="526"/>
      <c r="CQ614" s="525"/>
      <c r="CR614" s="526"/>
      <c r="CS614" s="526"/>
      <c r="CT614" s="526"/>
      <c r="CU614" s="526"/>
      <c r="CV614" s="526"/>
      <c r="CW614" s="526"/>
      <c r="CX614" s="526"/>
      <c r="CY614" s="526"/>
      <c r="CZ614" s="526"/>
      <c r="DA614" s="526"/>
      <c r="DB614" s="526"/>
      <c r="DC614" s="526"/>
      <c r="DD614" s="526"/>
      <c r="DE614" s="526"/>
      <c r="DF614" s="526"/>
      <c r="DG614" s="526"/>
      <c r="DH614" s="526"/>
      <c r="DI614" s="526"/>
      <c r="DJ614" s="526"/>
      <c r="DK614" s="526"/>
      <c r="DL614" s="526"/>
      <c r="DM614" s="526"/>
      <c r="DN614" s="526"/>
      <c r="DO614" s="526"/>
      <c r="DP614" s="541"/>
      <c r="DQ614" s="526"/>
      <c r="DR614" s="526"/>
      <c r="DS614" s="526"/>
      <c r="DT614" s="526"/>
      <c r="DU614" s="526"/>
      <c r="DV614" s="526"/>
      <c r="DW614" s="529"/>
    </row>
    <row r="615" spans="3:127" ht="32.25" customHeight="1">
      <c r="C615" s="523"/>
      <c r="D615" s="524"/>
      <c r="E615" s="524"/>
      <c r="F615" s="524"/>
      <c r="G615" s="523"/>
      <c r="H615" s="524"/>
      <c r="I615" s="524"/>
      <c r="J615" s="542"/>
      <c r="K615" s="2505" t="s">
        <v>764</v>
      </c>
      <c r="L615" s="2506"/>
      <c r="M615" s="2506"/>
      <c r="N615" s="2506"/>
      <c r="O615" s="2506"/>
      <c r="P615" s="2506"/>
      <c r="Q615" s="2506"/>
      <c r="R615" s="2506"/>
      <c r="S615" s="2506"/>
      <c r="T615" s="2506"/>
      <c r="U615" s="2506"/>
      <c r="V615" s="2506"/>
      <c r="W615" s="2506"/>
      <c r="X615" s="2506"/>
      <c r="Y615" s="2506"/>
      <c r="Z615" s="2506"/>
      <c r="AA615" s="2506"/>
      <c r="AB615" s="2506"/>
      <c r="AC615" s="2506"/>
      <c r="AD615" s="2538" t="s">
        <v>728</v>
      </c>
      <c r="AE615" s="2539"/>
      <c r="AF615" s="2539"/>
      <c r="AG615" s="2539"/>
      <c r="AH615" s="2539"/>
      <c r="AI615" s="2539"/>
      <c r="AJ615" s="2539"/>
      <c r="AK615" s="2539"/>
      <c r="AL615" s="2539"/>
      <c r="AM615" s="2539"/>
      <c r="AN615" s="2539"/>
      <c r="AO615" s="2539"/>
      <c r="AP615" s="2539"/>
      <c r="AQ615" s="2539" t="s">
        <v>729</v>
      </c>
      <c r="AR615" s="2539"/>
      <c r="AS615" s="2539"/>
      <c r="AT615" s="2539"/>
      <c r="AU615" s="2539"/>
      <c r="AV615" s="2539"/>
      <c r="AW615" s="2539"/>
      <c r="AX615" s="2539"/>
      <c r="AY615" s="2539"/>
      <c r="AZ615" s="2539"/>
      <c r="BA615" s="557"/>
      <c r="BB615" s="2540" t="s">
        <v>739</v>
      </c>
      <c r="BC615" s="2540"/>
      <c r="BD615" s="2540"/>
      <c r="BE615" s="2540"/>
      <c r="BF615" s="2540"/>
      <c r="BG615" s="2540"/>
      <c r="BH615" s="2540"/>
      <c r="BI615" s="2540">
        <v>30</v>
      </c>
      <c r="BJ615" s="2540"/>
      <c r="BK615" s="2540"/>
      <c r="BL615" s="2540"/>
      <c r="BM615" s="2540"/>
      <c r="BN615" s="530"/>
      <c r="BO615" s="521"/>
      <c r="BP615" s="521"/>
      <c r="BQ615" s="521"/>
      <c r="BR615" s="521"/>
      <c r="BS615" s="479"/>
      <c r="BT615" s="479"/>
      <c r="BU615" s="479"/>
      <c r="BV615" s="479"/>
      <c r="BW615" s="479"/>
      <c r="BX615" s="479"/>
      <c r="BY615" s="479"/>
      <c r="BZ615" s="479"/>
      <c r="CA615" s="479"/>
      <c r="CB615" s="479"/>
      <c r="CC615" s="479"/>
      <c r="CD615" s="479"/>
      <c r="CE615" s="521"/>
      <c r="CF615" s="479"/>
      <c r="CG615" s="479"/>
      <c r="CH615" s="479"/>
      <c r="CI615" s="479"/>
      <c r="CJ615" s="479"/>
      <c r="CK615" s="479"/>
      <c r="CL615" s="479"/>
      <c r="CM615" s="479"/>
      <c r="CN615" s="479"/>
      <c r="CO615" s="479"/>
      <c r="CP615" s="521"/>
      <c r="CQ615" s="531"/>
      <c r="CR615" s="521"/>
      <c r="CS615" s="521"/>
      <c r="CT615" s="521"/>
      <c r="CU615" s="521"/>
      <c r="CV615" s="521"/>
      <c r="CW615" s="521"/>
      <c r="CX615" s="521"/>
      <c r="CY615" s="521"/>
      <c r="CZ615" s="521"/>
      <c r="DA615" s="521"/>
      <c r="DB615" s="521"/>
      <c r="DC615" s="521"/>
      <c r="DD615" s="521"/>
      <c r="DE615" s="521"/>
      <c r="DF615" s="521"/>
      <c r="DG615" s="521"/>
      <c r="DH615" s="521"/>
      <c r="DI615" s="521"/>
      <c r="DJ615" s="521"/>
      <c r="DK615" s="521"/>
      <c r="DL615" s="521"/>
      <c r="DM615" s="521"/>
      <c r="DN615" s="521"/>
      <c r="DO615" s="521"/>
      <c r="DP615" s="543"/>
      <c r="DQ615" s="521"/>
      <c r="DR615" s="521"/>
      <c r="DS615" s="521"/>
      <c r="DT615" s="521"/>
      <c r="DU615" s="521"/>
      <c r="DV615" s="521"/>
      <c r="DW615" s="534"/>
    </row>
    <row r="616" spans="3:127" ht="32.25" customHeight="1">
      <c r="C616" s="523"/>
      <c r="D616" s="524"/>
      <c r="E616" s="524"/>
      <c r="F616" s="524"/>
      <c r="G616" s="523"/>
      <c r="H616" s="524"/>
      <c r="I616" s="524"/>
      <c r="J616" s="542"/>
      <c r="K616" s="523"/>
      <c r="L616" s="482"/>
      <c r="M616" s="482"/>
      <c r="N616" s="482"/>
      <c r="O616" s="482"/>
      <c r="P616" s="482"/>
      <c r="Q616" s="482"/>
      <c r="R616" s="482"/>
      <c r="S616" s="482"/>
      <c r="T616" s="482"/>
      <c r="U616" s="482"/>
      <c r="V616" s="482"/>
      <c r="W616" s="482"/>
      <c r="X616" s="482"/>
      <c r="Y616" s="482"/>
      <c r="Z616" s="524"/>
      <c r="AA616" s="524"/>
      <c r="AB616" s="524"/>
      <c r="AC616" s="524"/>
      <c r="AD616" s="2538" t="s">
        <v>730</v>
      </c>
      <c r="AE616" s="2539"/>
      <c r="AF616" s="2539"/>
      <c r="AG616" s="2539"/>
      <c r="AH616" s="2539"/>
      <c r="AI616" s="2539"/>
      <c r="AJ616" s="2539"/>
      <c r="AK616" s="2539"/>
      <c r="AL616" s="2539"/>
      <c r="AM616" s="2539"/>
      <c r="AN616" s="2539"/>
      <c r="AO616" s="2539"/>
      <c r="AP616" s="2539"/>
      <c r="AQ616" s="2539" t="s">
        <v>765</v>
      </c>
      <c r="AR616" s="2539"/>
      <c r="AS616" s="2539"/>
      <c r="AT616" s="2539"/>
      <c r="AU616" s="2539"/>
      <c r="AV616" s="2539"/>
      <c r="AW616" s="2539"/>
      <c r="AX616" s="2539"/>
      <c r="AY616" s="2539"/>
      <c r="AZ616" s="2539"/>
      <c r="BA616" s="557"/>
      <c r="BB616" s="2540" t="s">
        <v>740</v>
      </c>
      <c r="BC616" s="2540"/>
      <c r="BD616" s="2540"/>
      <c r="BE616" s="2540"/>
      <c r="BF616" s="2540"/>
      <c r="BG616" s="2540"/>
      <c r="BH616" s="2540"/>
      <c r="BI616" s="2540">
        <v>50</v>
      </c>
      <c r="BJ616" s="2540"/>
      <c r="BK616" s="2540"/>
      <c r="BL616" s="2540"/>
      <c r="BM616" s="2540"/>
      <c r="BN616" s="530"/>
      <c r="BO616" s="524"/>
      <c r="BP616" s="524"/>
      <c r="BQ616" s="524"/>
      <c r="BR616" s="524"/>
      <c r="BS616" s="482"/>
      <c r="BT616" s="482"/>
      <c r="BU616" s="482"/>
      <c r="BV616" s="482"/>
      <c r="BW616" s="482"/>
      <c r="BX616" s="482"/>
      <c r="BY616" s="482"/>
      <c r="BZ616" s="482"/>
      <c r="CA616" s="482"/>
      <c r="CB616" s="482"/>
      <c r="CC616" s="482"/>
      <c r="CD616" s="482"/>
      <c r="CE616" s="524"/>
      <c r="CF616" s="482"/>
      <c r="CG616" s="482"/>
      <c r="CH616" s="482"/>
      <c r="CI616" s="482"/>
      <c r="CJ616" s="482"/>
      <c r="CK616" s="482"/>
      <c r="CL616" s="482"/>
      <c r="CM616" s="482"/>
      <c r="CN616" s="482"/>
      <c r="CO616" s="482"/>
      <c r="CP616" s="524"/>
      <c r="CQ616" s="523"/>
      <c r="CR616" s="524"/>
      <c r="CS616" s="524"/>
      <c r="CT616" s="524"/>
      <c r="CU616" s="524"/>
      <c r="CV616" s="524"/>
      <c r="CW616" s="524"/>
      <c r="CX616" s="524"/>
      <c r="CY616" s="524"/>
      <c r="CZ616" s="524"/>
      <c r="DA616" s="524"/>
      <c r="DB616" s="524"/>
      <c r="DC616" s="524"/>
      <c r="DD616" s="524"/>
      <c r="DE616" s="524"/>
      <c r="DF616" s="524"/>
      <c r="DG616" s="524"/>
      <c r="DH616" s="524"/>
      <c r="DI616" s="524"/>
      <c r="DJ616" s="524"/>
      <c r="DK616" s="524"/>
      <c r="DL616" s="524"/>
      <c r="DM616" s="524"/>
      <c r="DN616" s="524"/>
      <c r="DO616" s="524"/>
      <c r="DP616" s="542"/>
      <c r="DQ616" s="524"/>
      <c r="DR616" s="524"/>
      <c r="DS616" s="524"/>
      <c r="DT616" s="524"/>
      <c r="DU616" s="524"/>
      <c r="DV616" s="524"/>
      <c r="DW616" s="536"/>
    </row>
    <row r="617" spans="3:127" ht="32.25" customHeight="1">
      <c r="C617" s="523"/>
      <c r="D617" s="524"/>
      <c r="E617" s="524"/>
      <c r="F617" s="524"/>
      <c r="G617" s="523"/>
      <c r="H617" s="524"/>
      <c r="I617" s="524"/>
      <c r="J617" s="542"/>
      <c r="K617" s="523"/>
      <c r="L617" s="524"/>
      <c r="M617" s="524"/>
      <c r="N617" s="524"/>
      <c r="O617" s="22"/>
      <c r="P617" s="22"/>
      <c r="Q617" s="22"/>
      <c r="R617" s="22"/>
      <c r="S617" s="22"/>
      <c r="T617" s="22"/>
      <c r="U617" s="524"/>
      <c r="V617" s="524"/>
      <c r="W617" s="524"/>
      <c r="X617" s="524"/>
      <c r="Y617" s="524"/>
      <c r="Z617" s="524"/>
      <c r="AA617" s="524"/>
      <c r="AB617" s="524"/>
      <c r="AC617" s="524"/>
      <c r="AD617" s="2538" t="s">
        <v>766</v>
      </c>
      <c r="AE617" s="2539"/>
      <c r="AF617" s="2539"/>
      <c r="AG617" s="2539"/>
      <c r="AH617" s="2539"/>
      <c r="AI617" s="2539"/>
      <c r="AJ617" s="2539"/>
      <c r="AK617" s="2539"/>
      <c r="AL617" s="2539"/>
      <c r="AM617" s="2539"/>
      <c r="AN617" s="2539"/>
      <c r="AO617" s="2539"/>
      <c r="AP617" s="2539"/>
      <c r="AQ617" s="2539" t="s">
        <v>767</v>
      </c>
      <c r="AR617" s="2539"/>
      <c r="AS617" s="2539"/>
      <c r="AT617" s="2539"/>
      <c r="AU617" s="2539"/>
      <c r="AV617" s="2539"/>
      <c r="AW617" s="2539"/>
      <c r="AX617" s="2539"/>
      <c r="AY617" s="2539"/>
      <c r="AZ617" s="2539"/>
      <c r="BA617" s="557"/>
      <c r="BB617" s="2540" t="s">
        <v>740</v>
      </c>
      <c r="BC617" s="2540"/>
      <c r="BD617" s="2540"/>
      <c r="BE617" s="2540"/>
      <c r="BF617" s="2540"/>
      <c r="BG617" s="2540"/>
      <c r="BH617" s="2540"/>
      <c r="BI617" s="2540">
        <v>30</v>
      </c>
      <c r="BJ617" s="2540"/>
      <c r="BK617" s="2540"/>
      <c r="BL617" s="2540"/>
      <c r="BM617" s="2540"/>
      <c r="BN617" s="530"/>
      <c r="BO617" s="524"/>
      <c r="BP617" s="524"/>
      <c r="BQ617" s="524"/>
      <c r="BR617" s="524"/>
      <c r="BS617" s="482"/>
      <c r="BT617" s="482"/>
      <c r="BU617" s="482"/>
      <c r="BV617" s="482"/>
      <c r="BW617" s="482"/>
      <c r="BX617" s="482"/>
      <c r="BY617" s="482"/>
      <c r="BZ617" s="482"/>
      <c r="CA617" s="482"/>
      <c r="CB617" s="482"/>
      <c r="CC617" s="482"/>
      <c r="CD617" s="482"/>
      <c r="CE617" s="524"/>
      <c r="CF617" s="482"/>
      <c r="CG617" s="482"/>
      <c r="CH617" s="482"/>
      <c r="CI617" s="482"/>
      <c r="CJ617" s="482"/>
      <c r="CK617" s="482"/>
      <c r="CL617" s="482"/>
      <c r="CM617" s="482"/>
      <c r="CN617" s="482"/>
      <c r="CO617" s="482"/>
      <c r="CP617" s="524"/>
      <c r="CQ617" s="523"/>
      <c r="CR617" s="524"/>
      <c r="CS617" s="524"/>
      <c r="CT617" s="524"/>
      <c r="CU617" s="524"/>
      <c r="CV617" s="524"/>
      <c r="CW617" s="524"/>
      <c r="CX617" s="524"/>
      <c r="CY617" s="524"/>
      <c r="CZ617" s="524"/>
      <c r="DA617" s="524"/>
      <c r="DB617" s="524"/>
      <c r="DC617" s="524"/>
      <c r="DD617" s="524"/>
      <c r="DE617" s="524"/>
      <c r="DF617" s="524"/>
      <c r="DG617" s="524"/>
      <c r="DH617" s="524"/>
      <c r="DI617" s="524"/>
      <c r="DJ617" s="524"/>
      <c r="DK617" s="524"/>
      <c r="DL617" s="524"/>
      <c r="DM617" s="524"/>
      <c r="DN617" s="524"/>
      <c r="DO617" s="524"/>
      <c r="DP617" s="542"/>
      <c r="DQ617" s="524"/>
      <c r="DR617" s="524"/>
      <c r="DS617" s="524"/>
      <c r="DT617" s="524"/>
      <c r="DU617" s="524"/>
      <c r="DV617" s="524"/>
      <c r="DW617" s="536"/>
    </row>
    <row r="618" spans="3:127" ht="32.25" customHeight="1">
      <c r="C618" s="523"/>
      <c r="D618" s="524"/>
      <c r="E618" s="524"/>
      <c r="F618" s="524"/>
      <c r="G618" s="523"/>
      <c r="H618" s="524"/>
      <c r="I618" s="524"/>
      <c r="J618" s="542"/>
      <c r="K618" s="525"/>
      <c r="L618" s="526"/>
      <c r="M618" s="526"/>
      <c r="N618" s="526"/>
      <c r="O618" s="528"/>
      <c r="P618" s="528"/>
      <c r="Q618" s="528"/>
      <c r="R618" s="528"/>
      <c r="S618" s="528"/>
      <c r="T618" s="528"/>
      <c r="U618" s="526"/>
      <c r="V618" s="526"/>
      <c r="W618" s="526"/>
      <c r="X618" s="526"/>
      <c r="Y618" s="526"/>
      <c r="Z618" s="526"/>
      <c r="AA618" s="526"/>
      <c r="AB618" s="526"/>
      <c r="AC618" s="526"/>
      <c r="AD618" s="2538" t="s">
        <v>633</v>
      </c>
      <c r="AE618" s="2539"/>
      <c r="AF618" s="2539"/>
      <c r="AG618" s="2539"/>
      <c r="AH618" s="2539"/>
      <c r="AI618" s="2539"/>
      <c r="AJ618" s="2539"/>
      <c r="AK618" s="2539"/>
      <c r="AL618" s="2539"/>
      <c r="AM618" s="2539"/>
      <c r="AN618" s="2539"/>
      <c r="AO618" s="2539"/>
      <c r="AP618" s="2539"/>
      <c r="AQ618" s="2539" t="s">
        <v>636</v>
      </c>
      <c r="AR618" s="2539"/>
      <c r="AS618" s="2539"/>
      <c r="AT618" s="2539"/>
      <c r="AU618" s="2539"/>
      <c r="AV618" s="2539"/>
      <c r="AW618" s="2539"/>
      <c r="AX618" s="2539"/>
      <c r="AY618" s="2539"/>
      <c r="AZ618" s="2539"/>
      <c r="BA618" s="557"/>
      <c r="BB618" s="2540" t="s">
        <v>740</v>
      </c>
      <c r="BC618" s="2540"/>
      <c r="BD618" s="2540"/>
      <c r="BE618" s="2540"/>
      <c r="BF618" s="2540"/>
      <c r="BG618" s="2540"/>
      <c r="BH618" s="2540"/>
      <c r="BI618" s="2540">
        <v>200</v>
      </c>
      <c r="BJ618" s="2540"/>
      <c r="BK618" s="2540"/>
      <c r="BL618" s="2540"/>
      <c r="BM618" s="2540"/>
      <c r="BN618" s="530"/>
      <c r="BO618" s="526"/>
      <c r="BP618" s="526"/>
      <c r="BQ618" s="526"/>
      <c r="BR618" s="526"/>
      <c r="BS618" s="486"/>
      <c r="BT618" s="486"/>
      <c r="BU618" s="486"/>
      <c r="BV618" s="486"/>
      <c r="BW618" s="486"/>
      <c r="BX618" s="486"/>
      <c r="BY618" s="486"/>
      <c r="BZ618" s="486"/>
      <c r="CA618" s="486"/>
      <c r="CB618" s="486"/>
      <c r="CC618" s="486"/>
      <c r="CD618" s="486"/>
      <c r="CE618" s="526"/>
      <c r="CF618" s="486"/>
      <c r="CG618" s="486"/>
      <c r="CH618" s="486"/>
      <c r="CI618" s="486"/>
      <c r="CJ618" s="486"/>
      <c r="CK618" s="486"/>
      <c r="CL618" s="486"/>
      <c r="CM618" s="486"/>
      <c r="CN618" s="486"/>
      <c r="CO618" s="486"/>
      <c r="CP618" s="526"/>
      <c r="CQ618" s="525"/>
      <c r="CR618" s="526"/>
      <c r="CS618" s="526"/>
      <c r="CT618" s="526"/>
      <c r="CU618" s="526"/>
      <c r="CV618" s="526"/>
      <c r="CW618" s="526"/>
      <c r="CX618" s="526"/>
      <c r="CY618" s="526"/>
      <c r="CZ618" s="526"/>
      <c r="DA618" s="526"/>
      <c r="DB618" s="526"/>
      <c r="DC618" s="526"/>
      <c r="DD618" s="526"/>
      <c r="DE618" s="526"/>
      <c r="DF618" s="526"/>
      <c r="DG618" s="526"/>
      <c r="DH618" s="526"/>
      <c r="DI618" s="526"/>
      <c r="DJ618" s="526"/>
      <c r="DK618" s="526"/>
      <c r="DL618" s="526"/>
      <c r="DM618" s="526"/>
      <c r="DN618" s="526"/>
      <c r="DO618" s="526"/>
      <c r="DP618" s="541"/>
      <c r="DQ618" s="526"/>
      <c r="DR618" s="526"/>
      <c r="DS618" s="526"/>
      <c r="DT618" s="526"/>
      <c r="DU618" s="526"/>
      <c r="DV618" s="526"/>
      <c r="DW618" s="529"/>
    </row>
    <row r="619" spans="3:127" ht="32.25" customHeight="1">
      <c r="C619" s="523"/>
      <c r="D619" s="524"/>
      <c r="E619" s="524"/>
      <c r="F619" s="524"/>
      <c r="G619" s="523"/>
      <c r="H619" s="524"/>
      <c r="I619" s="482"/>
      <c r="J619" s="483"/>
      <c r="K619" s="2505" t="s">
        <v>829</v>
      </c>
      <c r="L619" s="2506"/>
      <c r="M619" s="2506"/>
      <c r="N619" s="2506"/>
      <c r="O619" s="2506"/>
      <c r="P619" s="2506"/>
      <c r="Q619" s="2506"/>
      <c r="R619" s="2506"/>
      <c r="S619" s="2506"/>
      <c r="T619" s="2506"/>
      <c r="U619" s="2506"/>
      <c r="V619" s="2506"/>
      <c r="W619" s="2506"/>
      <c r="X619" s="2506"/>
      <c r="Y619" s="2506"/>
      <c r="Z619" s="2506"/>
      <c r="AA619" s="2506"/>
      <c r="AB619" s="2506"/>
      <c r="AC619" s="2506"/>
      <c r="AD619" s="2538" t="s">
        <v>728</v>
      </c>
      <c r="AE619" s="2539"/>
      <c r="AF619" s="2539"/>
      <c r="AG619" s="2539"/>
      <c r="AH619" s="2539"/>
      <c r="AI619" s="2539"/>
      <c r="AJ619" s="2539"/>
      <c r="AK619" s="2539"/>
      <c r="AL619" s="2539"/>
      <c r="AM619" s="2539"/>
      <c r="AN619" s="2539"/>
      <c r="AO619" s="2539"/>
      <c r="AP619" s="2539"/>
      <c r="AQ619" s="2539" t="s">
        <v>729</v>
      </c>
      <c r="AR619" s="2539"/>
      <c r="AS619" s="2539"/>
      <c r="AT619" s="2539"/>
      <c r="AU619" s="2539"/>
      <c r="AV619" s="2539"/>
      <c r="AW619" s="2539"/>
      <c r="AX619" s="2539"/>
      <c r="AY619" s="2539"/>
      <c r="AZ619" s="2539"/>
      <c r="BA619" s="557"/>
      <c r="BB619" s="2540" t="s">
        <v>739</v>
      </c>
      <c r="BC619" s="2540"/>
      <c r="BD619" s="2540"/>
      <c r="BE619" s="2540"/>
      <c r="BF619" s="2540"/>
      <c r="BG619" s="2540"/>
      <c r="BH619" s="2540"/>
      <c r="BI619" s="2540">
        <v>30</v>
      </c>
      <c r="BJ619" s="2540"/>
      <c r="BK619" s="2540"/>
      <c r="BL619" s="2540"/>
      <c r="BM619" s="2540"/>
      <c r="BN619" s="530"/>
      <c r="BO619" s="2506" t="s">
        <v>793</v>
      </c>
      <c r="BP619" s="2506"/>
      <c r="BQ619" s="2506"/>
      <c r="BR619" s="2506"/>
      <c r="BS619" s="2506"/>
      <c r="BT619" s="2506"/>
      <c r="BU619" s="2506"/>
      <c r="BV619" s="2506"/>
      <c r="BW619" s="2506"/>
      <c r="BX619" s="2506"/>
      <c r="BY619" s="2506"/>
      <c r="BZ619" s="2506"/>
      <c r="CA619" s="2506"/>
      <c r="CB619" s="2506"/>
      <c r="CC619" s="2506"/>
      <c r="CD619" s="2506"/>
      <c r="CE619" s="2506"/>
      <c r="CF619" s="2506"/>
      <c r="CG619" s="2506"/>
      <c r="CH619" s="2506"/>
      <c r="CI619" s="2506"/>
      <c r="CJ619" s="2506"/>
      <c r="CK619" s="2506"/>
      <c r="CL619" s="2506"/>
      <c r="CM619" s="2506"/>
      <c r="CN619" s="2506"/>
      <c r="CO619" s="2506"/>
      <c r="CP619" s="2506"/>
      <c r="CQ619" s="531"/>
      <c r="CR619" s="521"/>
      <c r="CS619" s="521"/>
      <c r="CT619" s="521"/>
      <c r="CU619" s="521"/>
      <c r="CV619" s="521"/>
      <c r="CW619" s="521"/>
      <c r="CX619" s="521"/>
      <c r="CY619" s="521"/>
      <c r="CZ619" s="521"/>
      <c r="DA619" s="521"/>
      <c r="DB619" s="521"/>
      <c r="DC619" s="521"/>
      <c r="DD619" s="521"/>
      <c r="DE619" s="521"/>
      <c r="DF619" s="521"/>
      <c r="DG619" s="521"/>
      <c r="DH619" s="521"/>
      <c r="DI619" s="521"/>
      <c r="DJ619" s="521"/>
      <c r="DK619" s="521"/>
      <c r="DL619" s="521"/>
      <c r="DM619" s="521"/>
      <c r="DN619" s="521"/>
      <c r="DO619" s="521"/>
      <c r="DP619" s="543"/>
      <c r="DQ619" s="521"/>
      <c r="DR619" s="521"/>
      <c r="DS619" s="521"/>
      <c r="DT619" s="521"/>
      <c r="DU619" s="521"/>
      <c r="DV619" s="521"/>
      <c r="DW619" s="534"/>
    </row>
    <row r="620" spans="3:127" ht="32.25" customHeight="1">
      <c r="C620" s="523"/>
      <c r="D620" s="524"/>
      <c r="E620" s="524"/>
      <c r="F620" s="524"/>
      <c r="G620" s="523"/>
      <c r="H620" s="524"/>
      <c r="I620" s="482"/>
      <c r="J620" s="483"/>
      <c r="K620" s="481"/>
      <c r="L620" s="482"/>
      <c r="M620" s="482"/>
      <c r="N620" s="482"/>
      <c r="O620" s="482"/>
      <c r="P620" s="482"/>
      <c r="Q620" s="482"/>
      <c r="R620" s="482"/>
      <c r="S620" s="482"/>
      <c r="T620" s="482"/>
      <c r="U620" s="482"/>
      <c r="V620" s="482"/>
      <c r="W620" s="482"/>
      <c r="X620" s="482"/>
      <c r="Y620" s="524"/>
      <c r="Z620" s="524"/>
      <c r="AA620" s="524"/>
      <c r="AB620" s="524"/>
      <c r="AC620" s="542"/>
      <c r="AD620" s="2538" t="s">
        <v>788</v>
      </c>
      <c r="AE620" s="2539"/>
      <c r="AF620" s="2539"/>
      <c r="AG620" s="2539"/>
      <c r="AH620" s="2539"/>
      <c r="AI620" s="2539"/>
      <c r="AJ620" s="2539"/>
      <c r="AK620" s="2539"/>
      <c r="AL620" s="2539"/>
      <c r="AM620" s="2539"/>
      <c r="AN620" s="2539"/>
      <c r="AO620" s="2539"/>
      <c r="AP620" s="2539"/>
      <c r="AQ620" s="2539" t="s">
        <v>791</v>
      </c>
      <c r="AR620" s="2539"/>
      <c r="AS620" s="2539"/>
      <c r="AT620" s="2539"/>
      <c r="AU620" s="2539"/>
      <c r="AV620" s="2539"/>
      <c r="AW620" s="2539"/>
      <c r="AX620" s="2539"/>
      <c r="AY620" s="2539"/>
      <c r="AZ620" s="2539"/>
      <c r="BA620" s="557"/>
      <c r="BB620" s="2540" t="s">
        <v>740</v>
      </c>
      <c r="BC620" s="2540"/>
      <c r="BD620" s="2540"/>
      <c r="BE620" s="2540"/>
      <c r="BF620" s="2540"/>
      <c r="BG620" s="2540"/>
      <c r="BH620" s="2540"/>
      <c r="BI620" s="2540">
        <v>50</v>
      </c>
      <c r="BJ620" s="2540"/>
      <c r="BK620" s="2540"/>
      <c r="BL620" s="2540"/>
      <c r="BM620" s="2540"/>
      <c r="BN620" s="530"/>
      <c r="BO620" s="2515" t="s">
        <v>794</v>
      </c>
      <c r="BP620" s="2515"/>
      <c r="BQ620" s="2515"/>
      <c r="BR620" s="2515"/>
      <c r="BS620" s="2515"/>
      <c r="BT620" s="2515"/>
      <c r="BU620" s="2515"/>
      <c r="BV620" s="2515"/>
      <c r="BW620" s="2515"/>
      <c r="BX620" s="2515"/>
      <c r="BY620" s="2515"/>
      <c r="BZ620" s="2515"/>
      <c r="CA620" s="2515"/>
      <c r="CB620" s="2515"/>
      <c r="CC620" s="2515"/>
      <c r="CD620" s="2515"/>
      <c r="CE620" s="2515"/>
      <c r="CF620" s="2515"/>
      <c r="CG620" s="2515"/>
      <c r="CH620" s="2515"/>
      <c r="CI620" s="2515"/>
      <c r="CJ620" s="2515"/>
      <c r="CK620" s="2515"/>
      <c r="CL620" s="2515"/>
      <c r="CM620" s="2515"/>
      <c r="CN620" s="2515"/>
      <c r="CO620" s="2515"/>
      <c r="CP620" s="2515"/>
      <c r="CQ620" s="523"/>
      <c r="CR620" s="524"/>
      <c r="CS620" s="524"/>
      <c r="CT620" s="524"/>
      <c r="CU620" s="524"/>
      <c r="CV620" s="524"/>
      <c r="CW620" s="524"/>
      <c r="CX620" s="524"/>
      <c r="CY620" s="524"/>
      <c r="CZ620" s="524"/>
      <c r="DA620" s="524"/>
      <c r="DB620" s="524"/>
      <c r="DC620" s="524"/>
      <c r="DD620" s="524"/>
      <c r="DE620" s="524"/>
      <c r="DF620" s="524"/>
      <c r="DG620" s="524"/>
      <c r="DH620" s="524"/>
      <c r="DI620" s="524"/>
      <c r="DJ620" s="524"/>
      <c r="DK620" s="524"/>
      <c r="DL620" s="524"/>
      <c r="DM620" s="524"/>
      <c r="DN620" s="524"/>
      <c r="DO620" s="524"/>
      <c r="DP620" s="542"/>
      <c r="DQ620" s="524"/>
      <c r="DR620" s="524"/>
      <c r="DS620" s="524"/>
      <c r="DT620" s="524"/>
      <c r="DU620" s="524"/>
      <c r="DV620" s="524"/>
      <c r="DW620" s="536"/>
    </row>
    <row r="621" spans="3:127" ht="32.25" customHeight="1">
      <c r="C621" s="523"/>
      <c r="D621" s="524"/>
      <c r="E621" s="524"/>
      <c r="F621" s="524"/>
      <c r="G621" s="523"/>
      <c r="H621" s="524"/>
      <c r="I621" s="482"/>
      <c r="J621" s="483"/>
      <c r="K621" s="481"/>
      <c r="L621" s="482"/>
      <c r="M621" s="482"/>
      <c r="N621" s="482"/>
      <c r="O621" s="482"/>
      <c r="P621" s="482"/>
      <c r="Q621" s="482"/>
      <c r="R621" s="482"/>
      <c r="S621" s="482"/>
      <c r="T621" s="482"/>
      <c r="U621" s="482"/>
      <c r="V621" s="482"/>
      <c r="W621" s="482"/>
      <c r="X621" s="482"/>
      <c r="Y621" s="524"/>
      <c r="Z621" s="524"/>
      <c r="AA621" s="524"/>
      <c r="AB621" s="524"/>
      <c r="AC621" s="542"/>
      <c r="AD621" s="2538" t="s">
        <v>790</v>
      </c>
      <c r="AE621" s="2539"/>
      <c r="AF621" s="2539"/>
      <c r="AG621" s="2539"/>
      <c r="AH621" s="2539"/>
      <c r="AI621" s="2539"/>
      <c r="AJ621" s="2539"/>
      <c r="AK621" s="2539"/>
      <c r="AL621" s="2539"/>
      <c r="AM621" s="2539"/>
      <c r="AN621" s="2539"/>
      <c r="AO621" s="2539"/>
      <c r="AP621" s="2539"/>
      <c r="AQ621" s="2539" t="s">
        <v>765</v>
      </c>
      <c r="AR621" s="2539"/>
      <c r="AS621" s="2539"/>
      <c r="AT621" s="2539"/>
      <c r="AU621" s="2539"/>
      <c r="AV621" s="2539"/>
      <c r="AW621" s="2539"/>
      <c r="AX621" s="2539"/>
      <c r="AY621" s="2539"/>
      <c r="AZ621" s="2539"/>
      <c r="BA621" s="557"/>
      <c r="BB621" s="2540" t="s">
        <v>740</v>
      </c>
      <c r="BC621" s="2540"/>
      <c r="BD621" s="2540"/>
      <c r="BE621" s="2540"/>
      <c r="BF621" s="2540"/>
      <c r="BG621" s="2540"/>
      <c r="BH621" s="2540"/>
      <c r="BI621" s="2540">
        <v>30</v>
      </c>
      <c r="BJ621" s="2540"/>
      <c r="BK621" s="2540"/>
      <c r="BL621" s="2540"/>
      <c r="BM621" s="2540"/>
      <c r="BN621" s="530"/>
      <c r="BO621" s="524"/>
      <c r="BP621" s="524"/>
      <c r="BQ621" s="524"/>
      <c r="BR621" s="524"/>
      <c r="BS621" s="524"/>
      <c r="BT621" s="524"/>
      <c r="BU621" s="524"/>
      <c r="BV621" s="524"/>
      <c r="BW621" s="524"/>
      <c r="BX621" s="524"/>
      <c r="BY621" s="524"/>
      <c r="BZ621" s="524"/>
      <c r="CA621" s="524"/>
      <c r="CB621" s="524"/>
      <c r="CC621" s="524"/>
      <c r="CD621" s="524"/>
      <c r="CE621" s="524"/>
      <c r="CF621" s="524"/>
      <c r="CG621" s="524"/>
      <c r="CH621" s="524"/>
      <c r="CI621" s="524"/>
      <c r="CJ621" s="524"/>
      <c r="CK621" s="524"/>
      <c r="CL621" s="524"/>
      <c r="CM621" s="524"/>
      <c r="CN621" s="524"/>
      <c r="CO621" s="524"/>
      <c r="CP621" s="524"/>
      <c r="CQ621" s="523"/>
      <c r="CR621" s="524"/>
      <c r="CS621" s="524"/>
      <c r="CT621" s="524"/>
      <c r="CU621" s="524"/>
      <c r="CV621" s="524"/>
      <c r="CW621" s="524"/>
      <c r="CX621" s="524"/>
      <c r="CY621" s="524"/>
      <c r="CZ621" s="524"/>
      <c r="DA621" s="524"/>
      <c r="DB621" s="524"/>
      <c r="DC621" s="524"/>
      <c r="DD621" s="524"/>
      <c r="DE621" s="524"/>
      <c r="DF621" s="524"/>
      <c r="DG621" s="524"/>
      <c r="DH621" s="524"/>
      <c r="DI621" s="524"/>
      <c r="DJ621" s="524"/>
      <c r="DK621" s="524"/>
      <c r="DL621" s="524"/>
      <c r="DM621" s="524"/>
      <c r="DN621" s="524"/>
      <c r="DO621" s="524"/>
      <c r="DP621" s="542"/>
      <c r="DQ621" s="524"/>
      <c r="DR621" s="524"/>
      <c r="DS621" s="524"/>
      <c r="DT621" s="524"/>
      <c r="DU621" s="524"/>
      <c r="DV621" s="524"/>
      <c r="DW621" s="536"/>
    </row>
    <row r="622" spans="3:127" ht="32.25" customHeight="1">
      <c r="C622" s="523"/>
      <c r="D622" s="524"/>
      <c r="E622" s="524"/>
      <c r="F622" s="524"/>
      <c r="G622" s="523"/>
      <c r="H622" s="524"/>
      <c r="I622" s="482"/>
      <c r="J622" s="483"/>
      <c r="K622" s="481"/>
      <c r="L622" s="482"/>
      <c r="M622" s="482"/>
      <c r="N622" s="482"/>
      <c r="O622" s="482"/>
      <c r="P622" s="482"/>
      <c r="Q622" s="482"/>
      <c r="R622" s="482"/>
      <c r="S622" s="482"/>
      <c r="T622" s="482"/>
      <c r="U622" s="482"/>
      <c r="V622" s="482"/>
      <c r="W622" s="482"/>
      <c r="X622" s="482"/>
      <c r="Y622" s="524"/>
      <c r="Z622" s="524"/>
      <c r="AA622" s="524"/>
      <c r="AB622" s="524"/>
      <c r="AC622" s="542"/>
      <c r="AD622" s="2538" t="s">
        <v>789</v>
      </c>
      <c r="AE622" s="2539"/>
      <c r="AF622" s="2539"/>
      <c r="AG622" s="2539"/>
      <c r="AH622" s="2539"/>
      <c r="AI622" s="2539"/>
      <c r="AJ622" s="2539"/>
      <c r="AK622" s="2539"/>
      <c r="AL622" s="2539"/>
      <c r="AM622" s="2539"/>
      <c r="AN622" s="2539"/>
      <c r="AO622" s="2539"/>
      <c r="AP622" s="2539"/>
      <c r="AQ622" s="2539" t="s">
        <v>792</v>
      </c>
      <c r="AR622" s="2539"/>
      <c r="AS622" s="2539"/>
      <c r="AT622" s="2539"/>
      <c r="AU622" s="2539"/>
      <c r="AV622" s="2539"/>
      <c r="AW622" s="2539"/>
      <c r="AX622" s="2539"/>
      <c r="AY622" s="2539"/>
      <c r="AZ622" s="2539"/>
      <c r="BA622" s="557"/>
      <c r="BB622" s="2540" t="s">
        <v>740</v>
      </c>
      <c r="BC622" s="2540"/>
      <c r="BD622" s="2540"/>
      <c r="BE622" s="2540"/>
      <c r="BF622" s="2540"/>
      <c r="BG622" s="2540"/>
      <c r="BH622" s="2540"/>
      <c r="BI622" s="2540">
        <v>200</v>
      </c>
      <c r="BJ622" s="2540"/>
      <c r="BK622" s="2540"/>
      <c r="BL622" s="2540"/>
      <c r="BM622" s="2540"/>
      <c r="BN622" s="530"/>
      <c r="BO622" s="524"/>
      <c r="BP622" s="524"/>
      <c r="BQ622" s="524"/>
      <c r="CM622" s="524"/>
      <c r="CN622" s="524"/>
      <c r="CO622" s="524"/>
      <c r="CP622" s="524"/>
      <c r="CQ622" s="523"/>
      <c r="CR622" s="524"/>
      <c r="CS622" s="524"/>
      <c r="CT622" s="524"/>
      <c r="CU622" s="524"/>
      <c r="CV622" s="524"/>
      <c r="CW622" s="524"/>
      <c r="CX622" s="524"/>
      <c r="CY622" s="524"/>
      <c r="CZ622" s="524"/>
      <c r="DA622" s="524"/>
      <c r="DB622" s="524"/>
      <c r="DC622" s="524"/>
      <c r="DD622" s="524"/>
      <c r="DE622" s="524"/>
      <c r="DF622" s="524"/>
      <c r="DG622" s="524"/>
      <c r="DH622" s="524"/>
      <c r="DI622" s="524"/>
      <c r="DJ622" s="524"/>
      <c r="DK622" s="524"/>
      <c r="DL622" s="524"/>
      <c r="DM622" s="524"/>
      <c r="DN622" s="524"/>
      <c r="DO622" s="524"/>
      <c r="DP622" s="542"/>
      <c r="DQ622" s="524"/>
      <c r="DR622" s="524"/>
      <c r="DS622" s="524"/>
      <c r="DT622" s="524"/>
      <c r="DU622" s="524"/>
      <c r="DV622" s="524"/>
      <c r="DW622" s="536"/>
    </row>
    <row r="623" spans="3:127" ht="32.25" customHeight="1">
      <c r="C623" s="523"/>
      <c r="D623" s="524"/>
      <c r="E623" s="524"/>
      <c r="F623" s="524"/>
      <c r="G623" s="523"/>
      <c r="H623" s="524"/>
      <c r="I623" s="524"/>
      <c r="J623" s="542"/>
      <c r="K623" s="523"/>
      <c r="L623" s="524"/>
      <c r="M623" s="524"/>
      <c r="N623" s="524"/>
      <c r="O623" s="524"/>
      <c r="P623" s="524"/>
      <c r="Q623" s="524"/>
      <c r="R623" s="524"/>
      <c r="S623" s="524"/>
      <c r="T623" s="524"/>
      <c r="U623" s="524"/>
      <c r="V623" s="524"/>
      <c r="W623" s="524"/>
      <c r="X623" s="524"/>
      <c r="Y623" s="524"/>
      <c r="Z623" s="524"/>
      <c r="AA623" s="524"/>
      <c r="AB623" s="524"/>
      <c r="AC623" s="542"/>
      <c r="AD623" s="523"/>
      <c r="AE623" s="524"/>
      <c r="AF623" s="524"/>
      <c r="AG623" s="524"/>
      <c r="AH623" s="524"/>
      <c r="AI623" s="524"/>
      <c r="AJ623" s="524"/>
      <c r="AK623" s="524"/>
      <c r="AL623" s="524"/>
      <c r="AM623" s="524"/>
      <c r="AN623" s="524"/>
      <c r="AO623" s="524"/>
      <c r="AP623" s="524"/>
      <c r="AQ623" s="524"/>
      <c r="AR623" s="524"/>
      <c r="AS623" s="524"/>
      <c r="AT623" s="524"/>
      <c r="AU623" s="524"/>
      <c r="AV623" s="524"/>
      <c r="AW623" s="524"/>
      <c r="AX623" s="524"/>
      <c r="AY623" s="524"/>
      <c r="AZ623" s="524"/>
      <c r="BA623" s="523"/>
      <c r="BB623" s="524"/>
      <c r="BC623" s="524"/>
      <c r="BD623" s="524"/>
      <c r="BE623" s="524"/>
      <c r="BF623" s="524"/>
      <c r="BG623" s="524"/>
      <c r="BH623" s="524"/>
      <c r="BI623" s="524"/>
      <c r="BJ623" s="524"/>
      <c r="BK623" s="524"/>
      <c r="BL623" s="524"/>
      <c r="BM623" s="524"/>
      <c r="BN623" s="542"/>
      <c r="BO623" s="524"/>
      <c r="BP623" s="524"/>
      <c r="BQ623" s="524"/>
      <c r="BR623" s="524"/>
      <c r="BS623" s="524"/>
      <c r="BT623" s="524"/>
      <c r="BU623" s="524"/>
      <c r="BV623" s="524"/>
      <c r="BW623" s="524"/>
      <c r="BX623" s="524"/>
      <c r="BY623" s="524"/>
      <c r="BZ623" s="524"/>
      <c r="CA623" s="524"/>
      <c r="CB623" s="524"/>
      <c r="CC623" s="524"/>
      <c r="CD623" s="524"/>
      <c r="CE623" s="524"/>
      <c r="CF623" s="524"/>
      <c r="CG623" s="524"/>
      <c r="CH623" s="524"/>
      <c r="CI623" s="524"/>
      <c r="CJ623" s="524"/>
      <c r="CK623" s="524"/>
      <c r="CL623" s="524"/>
      <c r="CM623" s="524"/>
      <c r="CN623" s="524"/>
      <c r="CO623" s="524"/>
      <c r="CP623" s="524"/>
      <c r="CQ623" s="523"/>
      <c r="CR623" s="524"/>
      <c r="CS623" s="524"/>
      <c r="CT623" s="524"/>
      <c r="CU623" s="524"/>
      <c r="CV623" s="524"/>
      <c r="CW623" s="524"/>
      <c r="CX623" s="524"/>
      <c r="CY623" s="524"/>
      <c r="CZ623" s="524"/>
      <c r="DA623" s="524"/>
      <c r="DB623" s="524"/>
      <c r="DC623" s="524"/>
      <c r="DD623" s="524"/>
      <c r="DE623" s="524"/>
      <c r="DF623" s="524"/>
      <c r="DG623" s="524"/>
      <c r="DH623" s="524"/>
      <c r="DI623" s="524"/>
      <c r="DJ623" s="524"/>
      <c r="DK623" s="524"/>
      <c r="DL623" s="524"/>
      <c r="DM623" s="524"/>
      <c r="DN623" s="524"/>
      <c r="DO623" s="524"/>
      <c r="DP623" s="542"/>
      <c r="DQ623" s="524"/>
      <c r="DR623" s="524"/>
      <c r="DS623" s="524"/>
      <c r="DT623" s="524"/>
      <c r="DU623" s="524"/>
      <c r="DV623" s="524"/>
      <c r="DW623" s="542"/>
    </row>
    <row r="624" spans="3:127" ht="32.25" customHeight="1">
      <c r="C624" s="544"/>
      <c r="D624" s="526"/>
      <c r="E624" s="526"/>
      <c r="F624" s="526"/>
      <c r="G624" s="525"/>
      <c r="H624" s="526"/>
      <c r="I624" s="526"/>
      <c r="J624" s="541"/>
      <c r="K624" s="525"/>
      <c r="L624" s="526"/>
      <c r="M624" s="526"/>
      <c r="N624" s="526"/>
      <c r="O624" s="526"/>
      <c r="P624" s="526"/>
      <c r="Q624" s="526"/>
      <c r="R624" s="526"/>
      <c r="S624" s="526"/>
      <c r="T624" s="526"/>
      <c r="U624" s="526"/>
      <c r="V624" s="526"/>
      <c r="W624" s="526"/>
      <c r="X624" s="526"/>
      <c r="Y624" s="526"/>
      <c r="Z624" s="526"/>
      <c r="AA624" s="526"/>
      <c r="AB624" s="526"/>
      <c r="AC624" s="541"/>
      <c r="AD624" s="525"/>
      <c r="AE624" s="526"/>
      <c r="AF624" s="526"/>
      <c r="AG624" s="526"/>
      <c r="AH624" s="526"/>
      <c r="AI624" s="526"/>
      <c r="AJ624" s="526"/>
      <c r="AK624" s="526"/>
      <c r="AL624" s="526"/>
      <c r="AM624" s="526"/>
      <c r="AN624" s="526"/>
      <c r="AO624" s="526"/>
      <c r="AP624" s="526"/>
      <c r="AQ624" s="526"/>
      <c r="AR624" s="526"/>
      <c r="AS624" s="526"/>
      <c r="AT624" s="526"/>
      <c r="AU624" s="526"/>
      <c r="AV624" s="526"/>
      <c r="AW624" s="526"/>
      <c r="AX624" s="526"/>
      <c r="AY624" s="526"/>
      <c r="AZ624" s="526"/>
      <c r="BA624" s="525"/>
      <c r="BB624" s="526"/>
      <c r="BC624" s="526"/>
      <c r="BD624" s="526"/>
      <c r="BE624" s="526"/>
      <c r="BF624" s="526"/>
      <c r="BG624" s="526"/>
      <c r="BH624" s="526"/>
      <c r="BI624" s="526"/>
      <c r="BJ624" s="526"/>
      <c r="BK624" s="526"/>
      <c r="BL624" s="526"/>
      <c r="BM624" s="526"/>
      <c r="BN624" s="541"/>
      <c r="BO624" s="526"/>
      <c r="BP624" s="526"/>
      <c r="BQ624" s="526"/>
      <c r="BR624" s="526"/>
      <c r="BS624" s="526"/>
      <c r="BT624" s="526"/>
      <c r="BU624" s="526"/>
      <c r="BV624" s="526"/>
      <c r="BW624" s="526"/>
      <c r="BX624" s="526"/>
      <c r="BY624" s="526"/>
      <c r="BZ624" s="526"/>
      <c r="CA624" s="526"/>
      <c r="CB624" s="526"/>
      <c r="CC624" s="526"/>
      <c r="CD624" s="526"/>
      <c r="CE624" s="526"/>
      <c r="CF624" s="526"/>
      <c r="CG624" s="526"/>
      <c r="CH624" s="526"/>
      <c r="CI624" s="526"/>
      <c r="CJ624" s="526"/>
      <c r="CK624" s="526"/>
      <c r="CL624" s="526"/>
      <c r="CM624" s="526"/>
      <c r="CN624" s="526"/>
      <c r="CO624" s="526"/>
      <c r="CP624" s="526"/>
      <c r="CQ624" s="525"/>
      <c r="CR624" s="526"/>
      <c r="CS624" s="526"/>
      <c r="CT624" s="526"/>
      <c r="CU624" s="526"/>
      <c r="CV624" s="526"/>
      <c r="CW624" s="526"/>
      <c r="CX624" s="526"/>
      <c r="CY624" s="526"/>
      <c r="CZ624" s="526"/>
      <c r="DA624" s="526"/>
      <c r="DB624" s="526"/>
      <c r="DC624" s="526"/>
      <c r="DD624" s="526"/>
      <c r="DE624" s="526"/>
      <c r="DF624" s="526"/>
      <c r="DG624" s="526"/>
      <c r="DH624" s="526"/>
      <c r="DI624" s="526"/>
      <c r="DJ624" s="526"/>
      <c r="DK624" s="526"/>
      <c r="DL624" s="526"/>
      <c r="DM624" s="526"/>
      <c r="DN624" s="546"/>
      <c r="DO624" s="546"/>
      <c r="DP624" s="547"/>
      <c r="DQ624" s="546"/>
      <c r="DR624" s="546"/>
      <c r="DS624" s="546"/>
      <c r="DT624" s="546"/>
      <c r="DU624" s="546"/>
      <c r="DV624" s="546"/>
      <c r="DW624" s="547"/>
    </row>
    <row r="625" spans="3:127">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3:127">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666" t="s">
        <v>610</v>
      </c>
      <c r="BI626" s="2666"/>
      <c r="BJ626" s="2666"/>
      <c r="BK626" s="2666"/>
      <c r="BL626" s="2666"/>
      <c r="BM626" s="2667">
        <v>9</v>
      </c>
      <c r="BN626" s="2667"/>
      <c r="BO626" s="2667"/>
      <c r="BP626" s="2667"/>
      <c r="BQ626" s="2667"/>
      <c r="BR626" s="2668" t="s">
        <v>610</v>
      </c>
      <c r="BS626" s="2668"/>
      <c r="BT626" s="2668"/>
      <c r="BU626" s="2668"/>
      <c r="BV626" s="2668"/>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8" spans="3:127">
      <c r="C628" s="482"/>
      <c r="D628" s="482" t="s">
        <v>487</v>
      </c>
      <c r="E628" s="482"/>
      <c r="F628" s="482"/>
      <c r="G628" s="482"/>
      <c r="H628" s="482"/>
      <c r="I628" s="482"/>
      <c r="J628" s="482"/>
      <c r="K628" s="482"/>
      <c r="L628" s="482"/>
      <c r="M628" s="482"/>
      <c r="N628" s="482"/>
      <c r="O628" s="482"/>
      <c r="P628" s="482"/>
      <c r="Q628" s="482"/>
      <c r="R628" s="482"/>
      <c r="S628" s="482"/>
      <c r="T628" s="482"/>
      <c r="U628" s="482"/>
      <c r="V628" s="482"/>
      <c r="W628" s="482"/>
      <c r="X628" s="482"/>
      <c r="Y628" s="482"/>
      <c r="Z628" s="482"/>
      <c r="AA628" s="482"/>
      <c r="AB628" s="482"/>
      <c r="AC628" s="482"/>
      <c r="AD628" s="482"/>
      <c r="AE628" s="482"/>
      <c r="AF628" s="482"/>
      <c r="AG628" s="482"/>
      <c r="AH628" s="482"/>
      <c r="AI628" s="482"/>
      <c r="AJ628" s="482"/>
      <c r="AK628" s="482"/>
      <c r="AL628" s="482"/>
      <c r="AM628" s="482"/>
      <c r="BR628" s="482"/>
      <c r="BS628" s="482"/>
      <c r="BT628" s="482"/>
      <c r="BU628" s="482"/>
      <c r="BV628" s="482"/>
      <c r="BW628" s="482"/>
      <c r="BX628" s="482"/>
      <c r="BY628" s="482"/>
      <c r="BZ628" s="482"/>
      <c r="CA628" s="482"/>
      <c r="CB628" s="482"/>
      <c r="CC628" s="482"/>
      <c r="CD628" s="482"/>
      <c r="CE628" s="482"/>
      <c r="CF628" s="482"/>
      <c r="CG628" s="482"/>
      <c r="CH628" s="482"/>
      <c r="CI628" s="482"/>
      <c r="CJ628" s="482"/>
      <c r="CK628" s="482"/>
      <c r="CL628" s="482"/>
      <c r="CM628" s="482"/>
      <c r="CN628" s="482"/>
      <c r="CO628" s="482"/>
      <c r="CP628" s="482"/>
      <c r="CQ628" s="482"/>
      <c r="CR628" s="482"/>
      <c r="CS628" s="482"/>
      <c r="CT628" s="482"/>
      <c r="CU628" s="482"/>
      <c r="CV628" s="482"/>
      <c r="CW628" s="482"/>
    </row>
    <row r="629" spans="3:127">
      <c r="C629" s="509" t="s">
        <v>1847</v>
      </c>
    </row>
    <row r="630" spans="3:127" ht="25.5" customHeight="1">
      <c r="C630" s="2645" t="s">
        <v>842</v>
      </c>
      <c r="D630" s="2646"/>
      <c r="E630" s="2646"/>
      <c r="F630" s="2646"/>
      <c r="G630" s="2646"/>
      <c r="H630" s="2646"/>
      <c r="I630" s="2646"/>
      <c r="J630" s="2646"/>
      <c r="K630" s="2646"/>
      <c r="L630" s="2646"/>
      <c r="M630" s="2646"/>
      <c r="N630" s="2646"/>
      <c r="O630" s="2646"/>
      <c r="P630" s="2646"/>
      <c r="Q630" s="2646"/>
      <c r="R630" s="2647"/>
      <c r="S630" s="2645" t="s">
        <v>481</v>
      </c>
      <c r="T630" s="2646"/>
      <c r="U630" s="2646"/>
      <c r="V630" s="2646"/>
      <c r="W630" s="2646"/>
      <c r="X630" s="2646"/>
      <c r="Y630" s="2646"/>
      <c r="Z630" s="2646"/>
      <c r="AA630" s="2646"/>
      <c r="AB630" s="2646"/>
      <c r="AC630" s="2646"/>
      <c r="AD630" s="2646"/>
      <c r="AE630" s="2646"/>
      <c r="AF630" s="2646"/>
      <c r="AG630" s="2646"/>
      <c r="AH630" s="2647"/>
      <c r="AI630" s="2557" t="s">
        <v>843</v>
      </c>
      <c r="AJ630" s="2558"/>
      <c r="AK630" s="2558"/>
      <c r="AL630" s="2558"/>
      <c r="AM630" s="2558"/>
      <c r="AN630" s="2558"/>
      <c r="AO630" s="2558"/>
      <c r="AP630" s="2558"/>
      <c r="AQ630" s="2558"/>
      <c r="AR630" s="2558"/>
      <c r="AS630" s="2558"/>
      <c r="AT630" s="2558"/>
      <c r="AU630" s="2558"/>
      <c r="AV630" s="2558"/>
      <c r="AW630" s="2558"/>
      <c r="AX630" s="2558"/>
      <c r="AY630" s="2558"/>
      <c r="AZ630" s="2558"/>
      <c r="BA630" s="2558"/>
      <c r="BB630" s="2558"/>
      <c r="BC630" s="2558"/>
      <c r="BD630" s="2558"/>
      <c r="BE630" s="2558"/>
      <c r="BF630" s="2558"/>
      <c r="BG630" s="2558"/>
      <c r="BH630" s="2558"/>
      <c r="BI630" s="2558"/>
      <c r="BJ630" s="2558"/>
      <c r="BK630" s="2558"/>
      <c r="BL630" s="2558"/>
      <c r="BM630" s="2558"/>
      <c r="BN630" s="2558"/>
      <c r="BO630" s="2558"/>
      <c r="BP630" s="2558"/>
      <c r="BQ630" s="2558"/>
      <c r="BR630" s="2558"/>
      <c r="BS630" s="2558"/>
      <c r="BT630" s="2558"/>
      <c r="BU630" s="2558"/>
      <c r="BV630" s="2558"/>
      <c r="BW630" s="2558"/>
      <c r="BX630" s="2558"/>
      <c r="BY630" s="2558"/>
      <c r="BZ630" s="2558"/>
      <c r="CA630" s="2558"/>
      <c r="CB630" s="2558"/>
      <c r="CC630" s="2558"/>
      <c r="CD630" s="2558"/>
      <c r="CE630" s="2558"/>
      <c r="CF630" s="2558"/>
      <c r="CG630" s="2558"/>
      <c r="CH630" s="2558"/>
      <c r="CI630" s="2558"/>
      <c r="CJ630" s="2558"/>
      <c r="CK630" s="2558"/>
      <c r="CL630" s="2558"/>
      <c r="CM630" s="2558"/>
      <c r="CN630" s="2558"/>
      <c r="CO630" s="2558"/>
      <c r="CP630" s="2558"/>
      <c r="CQ630" s="2558"/>
      <c r="CR630" s="2558"/>
      <c r="CS630" s="2558"/>
      <c r="CT630" s="2558"/>
      <c r="CU630" s="2558"/>
      <c r="CV630" s="2558"/>
      <c r="CW630" s="2558"/>
      <c r="CX630" s="2558"/>
      <c r="CY630" s="2558"/>
      <c r="CZ630" s="2558"/>
      <c r="DA630" s="2558"/>
      <c r="DB630" s="2558"/>
      <c r="DC630" s="2558"/>
      <c r="DD630" s="2558"/>
      <c r="DE630" s="2558"/>
      <c r="DF630" s="2559"/>
      <c r="DG630" s="2645" t="s">
        <v>525</v>
      </c>
      <c r="DH630" s="2646"/>
      <c r="DI630" s="2646"/>
      <c r="DJ630" s="2646"/>
      <c r="DK630" s="2646"/>
      <c r="DL630" s="2646"/>
      <c r="DM630" s="2646"/>
      <c r="DN630" s="2646"/>
      <c r="DO630" s="2646"/>
      <c r="DP630" s="2646"/>
      <c r="DQ630" s="2646"/>
      <c r="DR630" s="2646"/>
      <c r="DS630" s="2646"/>
      <c r="DT630" s="2646"/>
      <c r="DU630" s="2646"/>
      <c r="DV630" s="2646"/>
      <c r="DW630" s="2647"/>
    </row>
    <row r="631" spans="3:127" ht="25.5" customHeight="1">
      <c r="C631" s="2651"/>
      <c r="D631" s="2652"/>
      <c r="E631" s="2652"/>
      <c r="F631" s="2652"/>
      <c r="G631" s="2652"/>
      <c r="H631" s="2652"/>
      <c r="I631" s="2652"/>
      <c r="J631" s="2652"/>
      <c r="K631" s="2652"/>
      <c r="L631" s="2652"/>
      <c r="M631" s="2652"/>
      <c r="N631" s="2652"/>
      <c r="O631" s="2652"/>
      <c r="P631" s="2652"/>
      <c r="Q631" s="2652"/>
      <c r="R631" s="2653"/>
      <c r="S631" s="2651"/>
      <c r="T631" s="2652"/>
      <c r="U631" s="2652"/>
      <c r="V631" s="2652"/>
      <c r="W631" s="2652"/>
      <c r="X631" s="2652"/>
      <c r="Y631" s="2652"/>
      <c r="Z631" s="2652"/>
      <c r="AA631" s="2652"/>
      <c r="AB631" s="2652"/>
      <c r="AC631" s="2652"/>
      <c r="AD631" s="2652"/>
      <c r="AE631" s="2652"/>
      <c r="AF631" s="2652"/>
      <c r="AG631" s="2652"/>
      <c r="AH631" s="2653"/>
      <c r="AI631" s="2558" t="s">
        <v>844</v>
      </c>
      <c r="AJ631" s="2558"/>
      <c r="AK631" s="2558"/>
      <c r="AL631" s="2558"/>
      <c r="AM631" s="2558"/>
      <c r="AN631" s="2558"/>
      <c r="AO631" s="2558"/>
      <c r="AP631" s="2558"/>
      <c r="AQ631" s="2558"/>
      <c r="AR631" s="2558"/>
      <c r="AS631" s="2558"/>
      <c r="AT631" s="2558"/>
      <c r="AU631" s="2558"/>
      <c r="AV631" s="2558"/>
      <c r="AW631" s="2558"/>
      <c r="AX631" s="2558"/>
      <c r="AY631" s="2558"/>
      <c r="AZ631" s="2558"/>
      <c r="BA631" s="2559"/>
      <c r="BB631" s="2557" t="s">
        <v>845</v>
      </c>
      <c r="BC631" s="2558"/>
      <c r="BD631" s="2558"/>
      <c r="BE631" s="2558"/>
      <c r="BF631" s="2558"/>
      <c r="BG631" s="2558"/>
      <c r="BH631" s="2558"/>
      <c r="BI631" s="2558"/>
      <c r="BJ631" s="2558"/>
      <c r="BK631" s="2558"/>
      <c r="BL631" s="2558"/>
      <c r="BM631" s="2558"/>
      <c r="BN631" s="2558"/>
      <c r="BO631" s="2558"/>
      <c r="BP631" s="2558"/>
      <c r="BQ631" s="2558"/>
      <c r="BR631" s="2558"/>
      <c r="BS631" s="2558"/>
      <c r="BT631" s="2558"/>
      <c r="BU631" s="2558"/>
      <c r="BV631" s="2558"/>
      <c r="BW631" s="2559"/>
      <c r="BX631" s="2557" t="s">
        <v>846</v>
      </c>
      <c r="BY631" s="2558"/>
      <c r="BZ631" s="2558"/>
      <c r="CA631" s="2558"/>
      <c r="CB631" s="2558"/>
      <c r="CC631" s="2558"/>
      <c r="CD631" s="2558"/>
      <c r="CE631" s="2558"/>
      <c r="CF631" s="2558"/>
      <c r="CG631" s="2558"/>
      <c r="CH631" s="2558"/>
      <c r="CI631" s="2558"/>
      <c r="CJ631" s="2558"/>
      <c r="CK631" s="2558"/>
      <c r="CL631" s="2558"/>
      <c r="CM631" s="2558"/>
      <c r="CN631" s="2558"/>
      <c r="CO631" s="2558"/>
      <c r="CP631" s="2558"/>
      <c r="CQ631" s="2558"/>
      <c r="CR631" s="2558"/>
      <c r="CS631" s="2558"/>
      <c r="CT631" s="2559"/>
      <c r="CU631" s="2557" t="s">
        <v>904</v>
      </c>
      <c r="CV631" s="2558"/>
      <c r="CW631" s="2558"/>
      <c r="CX631" s="2558"/>
      <c r="CY631" s="2558"/>
      <c r="CZ631" s="2558"/>
      <c r="DA631" s="2558"/>
      <c r="DB631" s="2558"/>
      <c r="DC631" s="2558"/>
      <c r="DD631" s="2558"/>
      <c r="DE631" s="2558"/>
      <c r="DF631" s="2559"/>
      <c r="DG631" s="2651"/>
      <c r="DH631" s="2652"/>
      <c r="DI631" s="2652"/>
      <c r="DJ631" s="2652"/>
      <c r="DK631" s="2652"/>
      <c r="DL631" s="2652"/>
      <c r="DM631" s="2652"/>
      <c r="DN631" s="2652"/>
      <c r="DO631" s="2652"/>
      <c r="DP631" s="2652"/>
      <c r="DQ631" s="2652"/>
      <c r="DR631" s="2652"/>
      <c r="DS631" s="2652"/>
      <c r="DT631" s="2652"/>
      <c r="DU631" s="2652"/>
      <c r="DV631" s="2652"/>
      <c r="DW631" s="2653"/>
    </row>
    <row r="632" spans="3:127" ht="25.5" customHeight="1">
      <c r="C632" s="2508" t="s">
        <v>848</v>
      </c>
      <c r="D632" s="2509"/>
      <c r="E632" s="2509"/>
      <c r="F632" s="2509"/>
      <c r="G632" s="2509"/>
      <c r="H632" s="2509"/>
      <c r="I632" s="2509"/>
      <c r="J632" s="2509"/>
      <c r="K632" s="2509"/>
      <c r="L632" s="2509"/>
      <c r="M632" s="2509"/>
      <c r="N632" s="2509"/>
      <c r="O632" s="2509"/>
      <c r="P632" s="2509"/>
      <c r="Q632" s="2509"/>
      <c r="R632" s="2510"/>
      <c r="S632" s="2508" t="s">
        <v>850</v>
      </c>
      <c r="T632" s="2509"/>
      <c r="U632" s="2509"/>
      <c r="V632" s="2509"/>
      <c r="W632" s="2509"/>
      <c r="X632" s="2509"/>
      <c r="Y632" s="2509"/>
      <c r="Z632" s="2509"/>
      <c r="AA632" s="2509"/>
      <c r="AB632" s="2509"/>
      <c r="AC632" s="2509"/>
      <c r="AD632" s="2509"/>
      <c r="AE632" s="2509"/>
      <c r="AF632" s="2509"/>
      <c r="AG632" s="2509"/>
      <c r="AH632" s="2510"/>
      <c r="AI632" s="2509" t="s">
        <v>851</v>
      </c>
      <c r="AJ632" s="2509"/>
      <c r="AK632" s="2509"/>
      <c r="AL632" s="2509"/>
      <c r="AM632" s="2509"/>
      <c r="AN632" s="2509"/>
      <c r="AO632" s="2509"/>
      <c r="AP632" s="2509"/>
      <c r="AQ632" s="2509"/>
      <c r="AR632" s="2509"/>
      <c r="AS632" s="2509"/>
      <c r="AT632" s="2509"/>
      <c r="AU632" s="2509"/>
      <c r="AV632" s="2509"/>
      <c r="AW632" s="2509"/>
      <c r="AX632" s="2509"/>
      <c r="AY632" s="2509"/>
      <c r="AZ632" s="2509"/>
      <c r="BA632" s="2510"/>
      <c r="BB632" s="2508" t="s">
        <v>853</v>
      </c>
      <c r="BC632" s="2509"/>
      <c r="BD632" s="2509"/>
      <c r="BE632" s="2509"/>
      <c r="BF632" s="2509"/>
      <c r="BG632" s="2509"/>
      <c r="BH632" s="2509"/>
      <c r="BI632" s="2509"/>
      <c r="BJ632" s="2509"/>
      <c r="BK632" s="2509"/>
      <c r="BL632" s="2509"/>
      <c r="BM632" s="2509"/>
      <c r="BN632" s="2509"/>
      <c r="BO632" s="2509"/>
      <c r="BP632" s="2509"/>
      <c r="BQ632" s="2509"/>
      <c r="BR632" s="2509"/>
      <c r="BS632" s="2509"/>
      <c r="BT632" s="2509"/>
      <c r="BU632" s="2509"/>
      <c r="BV632" s="2509"/>
      <c r="BW632" s="2510"/>
      <c r="BX632" s="2508" t="s">
        <v>854</v>
      </c>
      <c r="BY632" s="2509"/>
      <c r="BZ632" s="2509"/>
      <c r="CA632" s="2509"/>
      <c r="CB632" s="2509"/>
      <c r="CC632" s="2509"/>
      <c r="CD632" s="2509"/>
      <c r="CE632" s="2509"/>
      <c r="CF632" s="2509"/>
      <c r="CG632" s="2509"/>
      <c r="CH632" s="2509"/>
      <c r="CI632" s="2509"/>
      <c r="CJ632" s="2509"/>
      <c r="CK632" s="2509"/>
      <c r="CL632" s="2509"/>
      <c r="CM632" s="2509"/>
      <c r="CN632" s="2509"/>
      <c r="CO632" s="2509"/>
      <c r="CP632" s="2509"/>
      <c r="CQ632" s="2509"/>
      <c r="CR632" s="2509"/>
      <c r="CS632" s="2509"/>
      <c r="CT632" s="2510"/>
      <c r="CU632" s="2508" t="s">
        <v>905</v>
      </c>
      <c r="CV632" s="2509"/>
      <c r="CW632" s="2509"/>
      <c r="CX632" s="2509"/>
      <c r="CY632" s="2509"/>
      <c r="CZ632" s="2509"/>
      <c r="DA632" s="2509"/>
      <c r="DB632" s="2509"/>
      <c r="DC632" s="2509"/>
      <c r="DD632" s="2509"/>
      <c r="DE632" s="2509"/>
      <c r="DF632" s="2510"/>
      <c r="DG632" s="2683" t="s">
        <v>923</v>
      </c>
      <c r="DH632" s="2684"/>
      <c r="DI632" s="2684"/>
      <c r="DJ632" s="2684"/>
      <c r="DK632" s="2684"/>
      <c r="DL632" s="2684"/>
      <c r="DM632" s="2684"/>
      <c r="DN632" s="2684"/>
      <c r="DO632" s="2684"/>
      <c r="DP632" s="2684"/>
      <c r="DQ632" s="2684"/>
      <c r="DR632" s="2684"/>
      <c r="DS632" s="2684"/>
      <c r="DT632" s="2684"/>
      <c r="DU632" s="2684"/>
      <c r="DV632" s="2684"/>
      <c r="DW632" s="2685"/>
    </row>
    <row r="633" spans="3:127" ht="25.5" customHeight="1">
      <c r="C633" s="2517"/>
      <c r="D633" s="2518"/>
      <c r="E633" s="2518"/>
      <c r="F633" s="2518"/>
      <c r="G633" s="2518"/>
      <c r="H633" s="2518"/>
      <c r="I633" s="2518"/>
      <c r="J633" s="2518"/>
      <c r="K633" s="2518"/>
      <c r="L633" s="2518"/>
      <c r="M633" s="2518"/>
      <c r="N633" s="2518"/>
      <c r="O633" s="2518"/>
      <c r="P633" s="2518"/>
      <c r="Q633" s="2518"/>
      <c r="R633" s="2519"/>
      <c r="S633" s="2532"/>
      <c r="T633" s="2533"/>
      <c r="U633" s="2533"/>
      <c r="V633" s="2533"/>
      <c r="W633" s="2533"/>
      <c r="X633" s="2533"/>
      <c r="Y633" s="2533"/>
      <c r="Z633" s="2533"/>
      <c r="AA633" s="2533"/>
      <c r="AB633" s="2533"/>
      <c r="AC633" s="2533"/>
      <c r="AD633" s="2533"/>
      <c r="AE633" s="2533"/>
      <c r="AF633" s="2533"/>
      <c r="AG633" s="2533"/>
      <c r="AH633" s="2534"/>
      <c r="AI633" s="2533" t="s">
        <v>852</v>
      </c>
      <c r="AJ633" s="2533"/>
      <c r="AK633" s="2533"/>
      <c r="AL633" s="2533"/>
      <c r="AM633" s="2533"/>
      <c r="AN633" s="2533"/>
      <c r="AO633" s="2533"/>
      <c r="AP633" s="2533"/>
      <c r="AQ633" s="2533"/>
      <c r="AR633" s="2533"/>
      <c r="AS633" s="2533"/>
      <c r="AT633" s="2533"/>
      <c r="AU633" s="2533"/>
      <c r="AV633" s="2533"/>
      <c r="AW633" s="2533"/>
      <c r="AX633" s="2533"/>
      <c r="AY633" s="2533"/>
      <c r="AZ633" s="2533"/>
      <c r="BA633" s="2534"/>
      <c r="BB633" s="2532"/>
      <c r="BC633" s="2533"/>
      <c r="BD633" s="2533"/>
      <c r="BE633" s="2533"/>
      <c r="BF633" s="2533"/>
      <c r="BG633" s="2533"/>
      <c r="BH633" s="2533"/>
      <c r="BI633" s="2533"/>
      <c r="BJ633" s="2533"/>
      <c r="BK633" s="2533"/>
      <c r="BL633" s="2533"/>
      <c r="BM633" s="2533"/>
      <c r="BN633" s="2533"/>
      <c r="BO633" s="2533"/>
      <c r="BP633" s="2533"/>
      <c r="BQ633" s="2533"/>
      <c r="BR633" s="2533"/>
      <c r="BS633" s="2533"/>
      <c r="BT633" s="2533"/>
      <c r="BU633" s="2533"/>
      <c r="BV633" s="2533"/>
      <c r="BW633" s="2534"/>
      <c r="BX633" s="2532"/>
      <c r="BY633" s="2533"/>
      <c r="BZ633" s="2533"/>
      <c r="CA633" s="2533"/>
      <c r="CB633" s="2533"/>
      <c r="CC633" s="2533"/>
      <c r="CD633" s="2533"/>
      <c r="CE633" s="2533"/>
      <c r="CF633" s="2533"/>
      <c r="CG633" s="2533"/>
      <c r="CH633" s="2533"/>
      <c r="CI633" s="2533"/>
      <c r="CJ633" s="2533"/>
      <c r="CK633" s="2533"/>
      <c r="CL633" s="2533"/>
      <c r="CM633" s="2533"/>
      <c r="CN633" s="2533"/>
      <c r="CO633" s="2533"/>
      <c r="CP633" s="2533"/>
      <c r="CQ633" s="2533"/>
      <c r="CR633" s="2533"/>
      <c r="CS633" s="2533"/>
      <c r="CT633" s="2534"/>
      <c r="CU633" s="2532"/>
      <c r="CV633" s="2533"/>
      <c r="CW633" s="2533"/>
      <c r="CX633" s="2533"/>
      <c r="CY633" s="2533"/>
      <c r="CZ633" s="2533"/>
      <c r="DA633" s="2533"/>
      <c r="DB633" s="2533"/>
      <c r="DC633" s="2533"/>
      <c r="DD633" s="2533"/>
      <c r="DE633" s="2533"/>
      <c r="DF633" s="2534"/>
      <c r="DG633" s="2686" t="s">
        <v>924</v>
      </c>
      <c r="DH633" s="2687"/>
      <c r="DI633" s="2687"/>
      <c r="DJ633" s="2687"/>
      <c r="DK633" s="2687"/>
      <c r="DL633" s="2687"/>
      <c r="DM633" s="2687"/>
      <c r="DN633" s="2687"/>
      <c r="DO633" s="2687"/>
      <c r="DP633" s="2687"/>
      <c r="DQ633" s="2687"/>
      <c r="DR633" s="2687"/>
      <c r="DS633" s="2687"/>
      <c r="DT633" s="2687"/>
      <c r="DU633" s="2687"/>
      <c r="DV633" s="2687"/>
      <c r="DW633" s="2688"/>
    </row>
    <row r="634" spans="3:127" ht="25.5" customHeight="1">
      <c r="C634" s="2517" t="s">
        <v>849</v>
      </c>
      <c r="D634" s="2518"/>
      <c r="E634" s="2518"/>
      <c r="F634" s="2518"/>
      <c r="G634" s="2518"/>
      <c r="H634" s="2518"/>
      <c r="I634" s="2518"/>
      <c r="J634" s="2518"/>
      <c r="K634" s="2518"/>
      <c r="L634" s="2518"/>
      <c r="M634" s="2518"/>
      <c r="N634" s="2518"/>
      <c r="O634" s="2518"/>
      <c r="P634" s="2518"/>
      <c r="Q634" s="2518"/>
      <c r="R634" s="2519"/>
      <c r="S634" s="2508" t="s">
        <v>849</v>
      </c>
      <c r="T634" s="2509"/>
      <c r="U634" s="2509"/>
      <c r="V634" s="2509"/>
      <c r="W634" s="2509"/>
      <c r="X634" s="2509"/>
      <c r="Y634" s="2509"/>
      <c r="Z634" s="2509"/>
      <c r="AA634" s="2509"/>
      <c r="AB634" s="2509"/>
      <c r="AC634" s="2509"/>
      <c r="AD634" s="2509"/>
      <c r="AE634" s="2509"/>
      <c r="AF634" s="2509"/>
      <c r="AG634" s="2509"/>
      <c r="AH634" s="2510"/>
      <c r="AI634" s="2509" t="s">
        <v>851</v>
      </c>
      <c r="AJ634" s="2509"/>
      <c r="AK634" s="2509"/>
      <c r="AL634" s="2509"/>
      <c r="AM634" s="2509"/>
      <c r="AN634" s="2509"/>
      <c r="AO634" s="2509"/>
      <c r="AP634" s="2509"/>
      <c r="AQ634" s="2509"/>
      <c r="AR634" s="2509"/>
      <c r="AS634" s="2509"/>
      <c r="AT634" s="2509"/>
      <c r="AU634" s="2509"/>
      <c r="AV634" s="2509"/>
      <c r="AW634" s="2509"/>
      <c r="AX634" s="2509"/>
      <c r="AY634" s="2509"/>
      <c r="AZ634" s="2509"/>
      <c r="BA634" s="2510"/>
      <c r="BB634" s="2508" t="s">
        <v>853</v>
      </c>
      <c r="BC634" s="2509"/>
      <c r="BD634" s="2509"/>
      <c r="BE634" s="2509"/>
      <c r="BF634" s="2509"/>
      <c r="BG634" s="2509"/>
      <c r="BH634" s="2509"/>
      <c r="BI634" s="2509"/>
      <c r="BJ634" s="2509"/>
      <c r="BK634" s="2509"/>
      <c r="BL634" s="2509"/>
      <c r="BM634" s="2509"/>
      <c r="BN634" s="2509"/>
      <c r="BO634" s="2509"/>
      <c r="BP634" s="2509"/>
      <c r="BQ634" s="2509"/>
      <c r="BR634" s="2509"/>
      <c r="BS634" s="2509"/>
      <c r="BT634" s="2509"/>
      <c r="BU634" s="2509"/>
      <c r="BV634" s="2509"/>
      <c r="BW634" s="2510"/>
      <c r="BX634" s="2508" t="s">
        <v>855</v>
      </c>
      <c r="BY634" s="2509"/>
      <c r="BZ634" s="2509"/>
      <c r="CA634" s="2509"/>
      <c r="CB634" s="2509"/>
      <c r="CC634" s="2509"/>
      <c r="CD634" s="2509"/>
      <c r="CE634" s="2509"/>
      <c r="CF634" s="2509"/>
      <c r="CG634" s="2509"/>
      <c r="CH634" s="2509"/>
      <c r="CI634" s="2509"/>
      <c r="CJ634" s="2509"/>
      <c r="CK634" s="2509"/>
      <c r="CL634" s="2509"/>
      <c r="CM634" s="2509"/>
      <c r="CN634" s="2509"/>
      <c r="CO634" s="2509"/>
      <c r="CP634" s="2509"/>
      <c r="CQ634" s="2509"/>
      <c r="CR634" s="2509"/>
      <c r="CS634" s="2509"/>
      <c r="CT634" s="2510"/>
      <c r="CU634" s="2508" t="s">
        <v>905</v>
      </c>
      <c r="CV634" s="2509"/>
      <c r="CW634" s="2509"/>
      <c r="CX634" s="2509"/>
      <c r="CY634" s="2509"/>
      <c r="CZ634" s="2509"/>
      <c r="DA634" s="2509"/>
      <c r="DB634" s="2509"/>
      <c r="DC634" s="2509"/>
      <c r="DD634" s="2509"/>
      <c r="DE634" s="2509"/>
      <c r="DF634" s="2510"/>
      <c r="DG634" s="2686"/>
      <c r="DH634" s="2687"/>
      <c r="DI634" s="2687"/>
      <c r="DJ634" s="2687"/>
      <c r="DK634" s="2687"/>
      <c r="DL634" s="2687"/>
      <c r="DM634" s="2687"/>
      <c r="DN634" s="2687"/>
      <c r="DO634" s="2687"/>
      <c r="DP634" s="2687"/>
      <c r="DQ634" s="2687"/>
      <c r="DR634" s="2687"/>
      <c r="DS634" s="2687"/>
      <c r="DT634" s="2687"/>
      <c r="DU634" s="2687"/>
      <c r="DV634" s="2687"/>
      <c r="DW634" s="2688"/>
    </row>
    <row r="635" spans="3:127" ht="25.5" customHeight="1">
      <c r="C635" s="2532"/>
      <c r="D635" s="2533"/>
      <c r="E635" s="2533"/>
      <c r="F635" s="2533"/>
      <c r="G635" s="2533"/>
      <c r="H635" s="2533"/>
      <c r="I635" s="2533"/>
      <c r="J635" s="2533"/>
      <c r="K635" s="2533"/>
      <c r="L635" s="2533"/>
      <c r="M635" s="2533"/>
      <c r="N635" s="2533"/>
      <c r="O635" s="2533"/>
      <c r="P635" s="2533"/>
      <c r="Q635" s="2533"/>
      <c r="R635" s="2534"/>
      <c r="S635" s="2532"/>
      <c r="T635" s="2533"/>
      <c r="U635" s="2533"/>
      <c r="V635" s="2533"/>
      <c r="W635" s="2533"/>
      <c r="X635" s="2533"/>
      <c r="Y635" s="2533"/>
      <c r="Z635" s="2533"/>
      <c r="AA635" s="2533"/>
      <c r="AB635" s="2533"/>
      <c r="AC635" s="2533"/>
      <c r="AD635" s="2533"/>
      <c r="AE635" s="2533"/>
      <c r="AF635" s="2533"/>
      <c r="AG635" s="2533"/>
      <c r="AH635" s="2534"/>
      <c r="AI635" s="2533" t="s">
        <v>852</v>
      </c>
      <c r="AJ635" s="2533"/>
      <c r="AK635" s="2533"/>
      <c r="AL635" s="2533"/>
      <c r="AM635" s="2533"/>
      <c r="AN635" s="2533"/>
      <c r="AO635" s="2533"/>
      <c r="AP635" s="2533"/>
      <c r="AQ635" s="2533"/>
      <c r="AR635" s="2533"/>
      <c r="AS635" s="2533"/>
      <c r="AT635" s="2533"/>
      <c r="AU635" s="2533"/>
      <c r="AV635" s="2533"/>
      <c r="AW635" s="2533"/>
      <c r="AX635" s="2533"/>
      <c r="AY635" s="2533"/>
      <c r="AZ635" s="2533"/>
      <c r="BA635" s="2534"/>
      <c r="BB635" s="2532"/>
      <c r="BC635" s="2533"/>
      <c r="BD635" s="2533"/>
      <c r="BE635" s="2533"/>
      <c r="BF635" s="2533"/>
      <c r="BG635" s="2533"/>
      <c r="BH635" s="2533"/>
      <c r="BI635" s="2533"/>
      <c r="BJ635" s="2533"/>
      <c r="BK635" s="2533"/>
      <c r="BL635" s="2533"/>
      <c r="BM635" s="2533"/>
      <c r="BN635" s="2533"/>
      <c r="BO635" s="2533"/>
      <c r="BP635" s="2533"/>
      <c r="BQ635" s="2533"/>
      <c r="BR635" s="2533"/>
      <c r="BS635" s="2533"/>
      <c r="BT635" s="2533"/>
      <c r="BU635" s="2533"/>
      <c r="BV635" s="2533"/>
      <c r="BW635" s="2534"/>
      <c r="BX635" s="2532"/>
      <c r="BY635" s="2533"/>
      <c r="BZ635" s="2533"/>
      <c r="CA635" s="2533"/>
      <c r="CB635" s="2533"/>
      <c r="CC635" s="2533"/>
      <c r="CD635" s="2533"/>
      <c r="CE635" s="2533"/>
      <c r="CF635" s="2533"/>
      <c r="CG635" s="2533"/>
      <c r="CH635" s="2533"/>
      <c r="CI635" s="2533"/>
      <c r="CJ635" s="2533"/>
      <c r="CK635" s="2533"/>
      <c r="CL635" s="2533"/>
      <c r="CM635" s="2533"/>
      <c r="CN635" s="2533"/>
      <c r="CO635" s="2533"/>
      <c r="CP635" s="2533"/>
      <c r="CQ635" s="2533"/>
      <c r="CR635" s="2533"/>
      <c r="CS635" s="2533"/>
      <c r="CT635" s="2534"/>
      <c r="CU635" s="2532"/>
      <c r="CV635" s="2533"/>
      <c r="CW635" s="2533"/>
      <c r="CX635" s="2533"/>
      <c r="CY635" s="2533"/>
      <c r="CZ635" s="2533"/>
      <c r="DA635" s="2533"/>
      <c r="DB635" s="2533"/>
      <c r="DC635" s="2533"/>
      <c r="DD635" s="2533"/>
      <c r="DE635" s="2533"/>
      <c r="DF635" s="2534"/>
      <c r="DG635" s="2689"/>
      <c r="DH635" s="2690"/>
      <c r="DI635" s="2690"/>
      <c r="DJ635" s="2690"/>
      <c r="DK635" s="2690"/>
      <c r="DL635" s="2690"/>
      <c r="DM635" s="2690"/>
      <c r="DN635" s="2690"/>
      <c r="DO635" s="2690"/>
      <c r="DP635" s="2690"/>
      <c r="DQ635" s="2690"/>
      <c r="DR635" s="2690"/>
      <c r="DS635" s="2690"/>
      <c r="DT635" s="2690"/>
      <c r="DU635" s="2690"/>
      <c r="DV635" s="2690"/>
      <c r="DW635" s="2691"/>
    </row>
    <row r="636" spans="3:127" ht="25.5" customHeight="1">
      <c r="C636" s="2508" t="s">
        <v>856</v>
      </c>
      <c r="D636" s="2509"/>
      <c r="E636" s="2509"/>
      <c r="F636" s="2509"/>
      <c r="G636" s="2509"/>
      <c r="H636" s="2509"/>
      <c r="I636" s="2509"/>
      <c r="J636" s="2509"/>
      <c r="K636" s="2509"/>
      <c r="L636" s="2509"/>
      <c r="M636" s="2509"/>
      <c r="N636" s="2509"/>
      <c r="O636" s="2509"/>
      <c r="P636" s="2509"/>
      <c r="Q636" s="2509"/>
      <c r="R636" s="2510"/>
      <c r="S636" s="2508" t="s">
        <v>857</v>
      </c>
      <c r="T636" s="2509"/>
      <c r="U636" s="2509"/>
      <c r="V636" s="2509"/>
      <c r="W636" s="2509"/>
      <c r="X636" s="2509"/>
      <c r="Y636" s="2509"/>
      <c r="Z636" s="2509"/>
      <c r="AA636" s="2509"/>
      <c r="AB636" s="2509"/>
      <c r="AC636" s="2509"/>
      <c r="AD636" s="2509"/>
      <c r="AE636" s="2509"/>
      <c r="AF636" s="2509"/>
      <c r="AG636" s="2509"/>
      <c r="AH636" s="2510"/>
      <c r="AI636" s="2512" t="s">
        <v>858</v>
      </c>
      <c r="AJ636" s="2512"/>
      <c r="AK636" s="2512"/>
      <c r="AL636" s="2512"/>
      <c r="AM636" s="2512"/>
      <c r="AN636" s="2512"/>
      <c r="AO636" s="2512"/>
      <c r="AP636" s="2512"/>
      <c r="AQ636" s="2512"/>
      <c r="AR636" s="2512"/>
      <c r="AS636" s="2512"/>
      <c r="AT636" s="2512"/>
      <c r="AU636" s="2512"/>
      <c r="AV636" s="2512"/>
      <c r="AW636" s="2512"/>
      <c r="AX636" s="2512"/>
      <c r="AY636" s="2512"/>
      <c r="AZ636" s="2512"/>
      <c r="BA636" s="2513"/>
      <c r="BB636" s="2511"/>
      <c r="BC636" s="2512"/>
      <c r="BD636" s="2512"/>
      <c r="BE636" s="2512"/>
      <c r="BF636" s="2512"/>
      <c r="BG636" s="2512"/>
      <c r="BH636" s="2512"/>
      <c r="BI636" s="2512"/>
      <c r="BJ636" s="2512"/>
      <c r="BK636" s="2512"/>
      <c r="BL636" s="2512"/>
      <c r="BM636" s="2512"/>
      <c r="BN636" s="2512"/>
      <c r="BO636" s="2512"/>
      <c r="BP636" s="2512"/>
      <c r="BQ636" s="2512"/>
      <c r="BR636" s="2512"/>
      <c r="BS636" s="2512"/>
      <c r="BT636" s="2512"/>
      <c r="BU636" s="2512"/>
      <c r="BV636" s="2512"/>
      <c r="BW636" s="2513"/>
      <c r="BX636" s="2511" t="s">
        <v>883</v>
      </c>
      <c r="BY636" s="2512"/>
      <c r="BZ636" s="2512"/>
      <c r="CA636" s="2512"/>
      <c r="CB636" s="2512"/>
      <c r="CC636" s="2512"/>
      <c r="CD636" s="2512"/>
      <c r="CE636" s="2512"/>
      <c r="CF636" s="2512"/>
      <c r="CG636" s="2512"/>
      <c r="CH636" s="2512"/>
      <c r="CI636" s="2512"/>
      <c r="CJ636" s="2512"/>
      <c r="CK636" s="2512"/>
      <c r="CL636" s="2512"/>
      <c r="CM636" s="2512"/>
      <c r="CN636" s="2512"/>
      <c r="CO636" s="2512"/>
      <c r="CP636" s="2512"/>
      <c r="CQ636" s="2512"/>
      <c r="CR636" s="2512"/>
      <c r="CS636" s="2512"/>
      <c r="CT636" s="2513"/>
      <c r="CU636" s="2511" t="s">
        <v>905</v>
      </c>
      <c r="CV636" s="2512"/>
      <c r="CW636" s="2512"/>
      <c r="CX636" s="2512"/>
      <c r="CY636" s="2512"/>
      <c r="CZ636" s="2512"/>
      <c r="DA636" s="2512"/>
      <c r="DB636" s="2512"/>
      <c r="DC636" s="2512"/>
      <c r="DD636" s="2512"/>
      <c r="DE636" s="2512"/>
      <c r="DF636" s="2513"/>
      <c r="DG636" s="2692" t="s">
        <v>888</v>
      </c>
      <c r="DH636" s="2693"/>
      <c r="DI636" s="2693"/>
      <c r="DJ636" s="2693"/>
      <c r="DK636" s="2693"/>
      <c r="DL636" s="2693"/>
      <c r="DM636" s="2693"/>
      <c r="DN636" s="2693"/>
      <c r="DO636" s="2693"/>
      <c r="DP636" s="2693"/>
      <c r="DQ636" s="2693"/>
      <c r="DR636" s="2693"/>
      <c r="DS636" s="2693"/>
      <c r="DT636" s="2693"/>
      <c r="DU636" s="2693"/>
      <c r="DV636" s="2693"/>
      <c r="DW636" s="2694"/>
    </row>
    <row r="637" spans="3:127" ht="25.5" customHeight="1">
      <c r="C637" s="2517"/>
      <c r="D637" s="2518"/>
      <c r="E637" s="2518"/>
      <c r="F637" s="2518"/>
      <c r="G637" s="2518"/>
      <c r="H637" s="2518"/>
      <c r="I637" s="2518"/>
      <c r="J637" s="2518"/>
      <c r="K637" s="2518"/>
      <c r="L637" s="2518"/>
      <c r="M637" s="2518"/>
      <c r="N637" s="2518"/>
      <c r="O637" s="2518"/>
      <c r="P637" s="2518"/>
      <c r="Q637" s="2518"/>
      <c r="R637" s="2519"/>
      <c r="S637" s="2532"/>
      <c r="T637" s="2533"/>
      <c r="U637" s="2533"/>
      <c r="V637" s="2533"/>
      <c r="W637" s="2533"/>
      <c r="X637" s="2533"/>
      <c r="Y637" s="2533"/>
      <c r="Z637" s="2533"/>
      <c r="AA637" s="2533"/>
      <c r="AB637" s="2533"/>
      <c r="AC637" s="2533"/>
      <c r="AD637" s="2533"/>
      <c r="AE637" s="2533"/>
      <c r="AF637" s="2533"/>
      <c r="AG637" s="2533"/>
      <c r="AH637" s="2534"/>
      <c r="AI637" s="2533"/>
      <c r="AJ637" s="2533"/>
      <c r="AK637" s="2533"/>
      <c r="AL637" s="2533"/>
      <c r="AM637" s="2533"/>
      <c r="AN637" s="2533"/>
      <c r="AO637" s="2533"/>
      <c r="AP637" s="2533"/>
      <c r="AQ637" s="2533"/>
      <c r="AR637" s="2533"/>
      <c r="AS637" s="2533"/>
      <c r="AT637" s="2533"/>
      <c r="AU637" s="2533"/>
      <c r="AV637" s="2533"/>
      <c r="AW637" s="2533"/>
      <c r="AX637" s="2533"/>
      <c r="AY637" s="2533"/>
      <c r="AZ637" s="2533"/>
      <c r="BA637" s="2534"/>
      <c r="BB637" s="2532"/>
      <c r="BC637" s="2533"/>
      <c r="BD637" s="2533"/>
      <c r="BE637" s="2533"/>
      <c r="BF637" s="2533"/>
      <c r="BG637" s="2533"/>
      <c r="BH637" s="2533"/>
      <c r="BI637" s="2533"/>
      <c r="BJ637" s="2533"/>
      <c r="BK637" s="2533"/>
      <c r="BL637" s="2533"/>
      <c r="BM637" s="2533"/>
      <c r="BN637" s="2533"/>
      <c r="BO637" s="2533"/>
      <c r="BP637" s="2533"/>
      <c r="BQ637" s="2533"/>
      <c r="BR637" s="2533"/>
      <c r="BS637" s="2533"/>
      <c r="BT637" s="2533"/>
      <c r="BU637" s="2533"/>
      <c r="BV637" s="2533"/>
      <c r="BW637" s="2534"/>
      <c r="BX637" s="2532"/>
      <c r="BY637" s="2533"/>
      <c r="BZ637" s="2533"/>
      <c r="CA637" s="2533"/>
      <c r="CB637" s="2533"/>
      <c r="CC637" s="2533"/>
      <c r="CD637" s="2533"/>
      <c r="CE637" s="2533"/>
      <c r="CF637" s="2533"/>
      <c r="CG637" s="2533"/>
      <c r="CH637" s="2533"/>
      <c r="CI637" s="2533"/>
      <c r="CJ637" s="2533"/>
      <c r="CK637" s="2533"/>
      <c r="CL637" s="2533"/>
      <c r="CM637" s="2533"/>
      <c r="CN637" s="2533"/>
      <c r="CO637" s="2533"/>
      <c r="CP637" s="2533"/>
      <c r="CQ637" s="2533"/>
      <c r="CR637" s="2533"/>
      <c r="CS637" s="2533"/>
      <c r="CT637" s="2534"/>
      <c r="CU637" s="2532"/>
      <c r="CV637" s="2533"/>
      <c r="CW637" s="2533"/>
      <c r="CX637" s="2533"/>
      <c r="CY637" s="2533"/>
      <c r="CZ637" s="2533"/>
      <c r="DA637" s="2533"/>
      <c r="DB637" s="2533"/>
      <c r="DC637" s="2533"/>
      <c r="DD637" s="2533"/>
      <c r="DE637" s="2533"/>
      <c r="DF637" s="2534"/>
      <c r="DG637" s="2689"/>
      <c r="DH637" s="2690"/>
      <c r="DI637" s="2690"/>
      <c r="DJ637" s="2690"/>
      <c r="DK637" s="2690"/>
      <c r="DL637" s="2690"/>
      <c r="DM637" s="2690"/>
      <c r="DN637" s="2690"/>
      <c r="DO637" s="2690"/>
      <c r="DP637" s="2690"/>
      <c r="DQ637" s="2690"/>
      <c r="DR637" s="2690"/>
      <c r="DS637" s="2690"/>
      <c r="DT637" s="2690"/>
      <c r="DU637" s="2690"/>
      <c r="DV637" s="2690"/>
      <c r="DW637" s="2691"/>
    </row>
    <row r="638" spans="3:127" ht="25.5" customHeight="1">
      <c r="C638" s="523"/>
      <c r="D638" s="524"/>
      <c r="E638" s="524"/>
      <c r="F638" s="524"/>
      <c r="G638" s="524"/>
      <c r="H638" s="524"/>
      <c r="I638" s="524"/>
      <c r="J638" s="524"/>
      <c r="K638" s="524"/>
      <c r="L638" s="524"/>
      <c r="M638" s="524"/>
      <c r="N638" s="524"/>
      <c r="O638" s="524"/>
      <c r="P638" s="524"/>
      <c r="Q638" s="524"/>
      <c r="R638" s="542"/>
      <c r="S638" s="2508" t="s">
        <v>741</v>
      </c>
      <c r="T638" s="2509"/>
      <c r="U638" s="2509"/>
      <c r="V638" s="2509"/>
      <c r="W638" s="2509"/>
      <c r="X638" s="2509"/>
      <c r="Y638" s="2509"/>
      <c r="Z638" s="2509"/>
      <c r="AA638" s="2509"/>
      <c r="AB638" s="2509"/>
      <c r="AC638" s="2509"/>
      <c r="AD638" s="2509"/>
      <c r="AE638" s="2509"/>
      <c r="AF638" s="2509"/>
      <c r="AG638" s="2509"/>
      <c r="AH638" s="2510"/>
      <c r="AI638" s="2509" t="s">
        <v>856</v>
      </c>
      <c r="AJ638" s="2509"/>
      <c r="AK638" s="2509"/>
      <c r="AL638" s="2509"/>
      <c r="AM638" s="2509"/>
      <c r="AN638" s="2509"/>
      <c r="AO638" s="2509"/>
      <c r="AP638" s="2509"/>
      <c r="AQ638" s="2509"/>
      <c r="AR638" s="2509"/>
      <c r="AS638" s="2509"/>
      <c r="AT638" s="2509"/>
      <c r="AU638" s="2509"/>
      <c r="AV638" s="2509"/>
      <c r="AW638" s="2509"/>
      <c r="AX638" s="2509"/>
      <c r="AY638" s="2509"/>
      <c r="AZ638" s="2509"/>
      <c r="BA638" s="2510"/>
      <c r="BB638" s="2511" t="s">
        <v>886</v>
      </c>
      <c r="BC638" s="2512"/>
      <c r="BD638" s="2512"/>
      <c r="BE638" s="2512"/>
      <c r="BF638" s="2512"/>
      <c r="BG638" s="2512"/>
      <c r="BH638" s="2512"/>
      <c r="BI638" s="2512"/>
      <c r="BJ638" s="2512"/>
      <c r="BK638" s="2512"/>
      <c r="BL638" s="2512"/>
      <c r="BM638" s="2512"/>
      <c r="BN638" s="2512"/>
      <c r="BO638" s="2512"/>
      <c r="BP638" s="2512"/>
      <c r="BQ638" s="2512"/>
      <c r="BR638" s="2512"/>
      <c r="BS638" s="2512"/>
      <c r="BT638" s="2512"/>
      <c r="BU638" s="2512"/>
      <c r="BV638" s="2512"/>
      <c r="BW638" s="2513"/>
      <c r="BX638" s="2508" t="s">
        <v>884</v>
      </c>
      <c r="BY638" s="2509"/>
      <c r="BZ638" s="2509"/>
      <c r="CA638" s="2509"/>
      <c r="CB638" s="2509"/>
      <c r="CC638" s="2509"/>
      <c r="CD638" s="2509"/>
      <c r="CE638" s="2509"/>
      <c r="CF638" s="2509"/>
      <c r="CG638" s="2509"/>
      <c r="CH638" s="2509"/>
      <c r="CI638" s="2509"/>
      <c r="CJ638" s="2509"/>
      <c r="CK638" s="2509"/>
      <c r="CL638" s="2509"/>
      <c r="CM638" s="2509"/>
      <c r="CN638" s="2509"/>
      <c r="CO638" s="2509"/>
      <c r="CP638" s="2509"/>
      <c r="CQ638" s="2509"/>
      <c r="CR638" s="2509"/>
      <c r="CS638" s="2509"/>
      <c r="CT638" s="2510"/>
      <c r="CU638" s="2511" t="s">
        <v>905</v>
      </c>
      <c r="CV638" s="2512"/>
      <c r="CW638" s="2512"/>
      <c r="CX638" s="2512"/>
      <c r="CY638" s="2512"/>
      <c r="CZ638" s="2512"/>
      <c r="DA638" s="2512"/>
      <c r="DB638" s="2512"/>
      <c r="DC638" s="2512"/>
      <c r="DD638" s="2512"/>
      <c r="DE638" s="2512"/>
      <c r="DF638" s="2513"/>
      <c r="DG638" s="2692"/>
      <c r="DH638" s="2693"/>
      <c r="DI638" s="2693"/>
      <c r="DJ638" s="2693"/>
      <c r="DK638" s="2693"/>
      <c r="DL638" s="2693"/>
      <c r="DM638" s="2693"/>
      <c r="DN638" s="2693"/>
      <c r="DO638" s="2693"/>
      <c r="DP638" s="2693"/>
      <c r="DQ638" s="2693"/>
      <c r="DR638" s="2693"/>
      <c r="DS638" s="2693"/>
      <c r="DT638" s="2693"/>
      <c r="DU638" s="2693"/>
      <c r="DV638" s="2693"/>
      <c r="DW638" s="2694"/>
    </row>
    <row r="639" spans="3:127" ht="25.5" customHeight="1">
      <c r="C639" s="523"/>
      <c r="D639" s="524"/>
      <c r="E639" s="524"/>
      <c r="F639" s="524"/>
      <c r="G639" s="524"/>
      <c r="H639" s="524"/>
      <c r="I639" s="524"/>
      <c r="J639" s="524"/>
      <c r="K639" s="524"/>
      <c r="L639" s="524"/>
      <c r="M639" s="524"/>
      <c r="N639" s="524"/>
      <c r="O639" s="524"/>
      <c r="P639" s="524"/>
      <c r="Q639" s="524"/>
      <c r="R639" s="542"/>
      <c r="S639" s="2532"/>
      <c r="T639" s="2533"/>
      <c r="U639" s="2533"/>
      <c r="V639" s="2533"/>
      <c r="W639" s="2533"/>
      <c r="X639" s="2533"/>
      <c r="Y639" s="2533"/>
      <c r="Z639" s="2533"/>
      <c r="AA639" s="2533"/>
      <c r="AB639" s="2533"/>
      <c r="AC639" s="2533"/>
      <c r="AD639" s="2533"/>
      <c r="AE639" s="2533"/>
      <c r="AF639" s="2533"/>
      <c r="AG639" s="2533"/>
      <c r="AH639" s="2534"/>
      <c r="AI639" s="2517" t="s">
        <v>863</v>
      </c>
      <c r="AJ639" s="2518"/>
      <c r="AK639" s="2518"/>
      <c r="AL639" s="2518"/>
      <c r="AM639" s="2518"/>
      <c r="AN639" s="2518"/>
      <c r="AO639" s="2518"/>
      <c r="AP639" s="2518"/>
      <c r="AQ639" s="2518"/>
      <c r="AR639" s="2518"/>
      <c r="AS639" s="2518"/>
      <c r="AT639" s="2518"/>
      <c r="AU639" s="2518"/>
      <c r="AV639" s="2518"/>
      <c r="AW639" s="2518"/>
      <c r="AX639" s="2518"/>
      <c r="AY639" s="2518"/>
      <c r="AZ639" s="2518"/>
      <c r="BA639" s="2519"/>
      <c r="BB639" s="2532" t="s">
        <v>887</v>
      </c>
      <c r="BC639" s="2533"/>
      <c r="BD639" s="2533"/>
      <c r="BE639" s="2533"/>
      <c r="BF639" s="2533"/>
      <c r="BG639" s="2533"/>
      <c r="BH639" s="2533"/>
      <c r="BI639" s="2533"/>
      <c r="BJ639" s="2533"/>
      <c r="BK639" s="2533"/>
      <c r="BL639" s="2533"/>
      <c r="BM639" s="2533"/>
      <c r="BN639" s="2533"/>
      <c r="BO639" s="2533"/>
      <c r="BP639" s="2533"/>
      <c r="BQ639" s="2533"/>
      <c r="BR639" s="2533"/>
      <c r="BS639" s="2533"/>
      <c r="BT639" s="2533"/>
      <c r="BU639" s="2533"/>
      <c r="BV639" s="2533"/>
      <c r="BW639" s="2534"/>
      <c r="BX639" s="2517" t="s">
        <v>885</v>
      </c>
      <c r="BY639" s="2518"/>
      <c r="BZ639" s="2518"/>
      <c r="CA639" s="2518"/>
      <c r="CB639" s="2518"/>
      <c r="CC639" s="2518"/>
      <c r="CD639" s="2518"/>
      <c r="CE639" s="2518"/>
      <c r="CF639" s="2518"/>
      <c r="CG639" s="2518"/>
      <c r="CH639" s="2518"/>
      <c r="CI639" s="2518"/>
      <c r="CJ639" s="2518"/>
      <c r="CK639" s="2518"/>
      <c r="CL639" s="2518"/>
      <c r="CM639" s="2518"/>
      <c r="CN639" s="2518"/>
      <c r="CO639" s="2518"/>
      <c r="CP639" s="2518"/>
      <c r="CQ639" s="2518"/>
      <c r="CR639" s="2518"/>
      <c r="CS639" s="2518"/>
      <c r="CT639" s="2519"/>
      <c r="CU639" s="2532"/>
      <c r="CV639" s="2533"/>
      <c r="CW639" s="2533"/>
      <c r="CX639" s="2533"/>
      <c r="CY639" s="2533"/>
      <c r="CZ639" s="2533"/>
      <c r="DA639" s="2533"/>
      <c r="DB639" s="2533"/>
      <c r="DC639" s="2533"/>
      <c r="DD639" s="2533"/>
      <c r="DE639" s="2533"/>
      <c r="DF639" s="2534"/>
      <c r="DG639" s="2689"/>
      <c r="DH639" s="2690"/>
      <c r="DI639" s="2690"/>
      <c r="DJ639" s="2690"/>
      <c r="DK639" s="2690"/>
      <c r="DL639" s="2690"/>
      <c r="DM639" s="2690"/>
      <c r="DN639" s="2690"/>
      <c r="DO639" s="2690"/>
      <c r="DP639" s="2690"/>
      <c r="DQ639" s="2690"/>
      <c r="DR639" s="2690"/>
      <c r="DS639" s="2690"/>
      <c r="DT639" s="2690"/>
      <c r="DU639" s="2690"/>
      <c r="DV639" s="2690"/>
      <c r="DW639" s="2691"/>
    </row>
    <row r="640" spans="3:127" ht="25.5" customHeight="1">
      <c r="C640" s="523"/>
      <c r="D640" s="524"/>
      <c r="E640" s="524"/>
      <c r="F640" s="524"/>
      <c r="G640" s="524"/>
      <c r="H640" s="524"/>
      <c r="I640" s="524"/>
      <c r="J640" s="524"/>
      <c r="K640" s="524"/>
      <c r="L640" s="524"/>
      <c r="M640" s="524"/>
      <c r="N640" s="524"/>
      <c r="O640" s="524"/>
      <c r="P640" s="524"/>
      <c r="Q640" s="524"/>
      <c r="R640" s="542"/>
      <c r="S640" s="2508" t="s">
        <v>680</v>
      </c>
      <c r="T640" s="2509"/>
      <c r="U640" s="2509"/>
      <c r="V640" s="2509"/>
      <c r="W640" s="2509"/>
      <c r="X640" s="2509"/>
      <c r="Y640" s="2509"/>
      <c r="Z640" s="2509"/>
      <c r="AA640" s="2509"/>
      <c r="AB640" s="2509"/>
      <c r="AC640" s="2509"/>
      <c r="AD640" s="2509"/>
      <c r="AE640" s="2509"/>
      <c r="AF640" s="2509"/>
      <c r="AG640" s="2509"/>
      <c r="AH640" s="2510"/>
      <c r="AI640" s="2517"/>
      <c r="AJ640" s="2518"/>
      <c r="AK640" s="2518"/>
      <c r="AL640" s="2518"/>
      <c r="AM640" s="2518"/>
      <c r="AN640" s="2518"/>
      <c r="AO640" s="2518"/>
      <c r="AP640" s="2518"/>
      <c r="AQ640" s="2518"/>
      <c r="AR640" s="2518"/>
      <c r="AS640" s="2518"/>
      <c r="AT640" s="2518"/>
      <c r="AU640" s="2518"/>
      <c r="AV640" s="2518"/>
      <c r="AW640" s="2518"/>
      <c r="AX640" s="2518"/>
      <c r="AY640" s="2518"/>
      <c r="AZ640" s="2518"/>
      <c r="BA640" s="2519"/>
      <c r="BB640" s="2511"/>
      <c r="BC640" s="2512"/>
      <c r="BD640" s="2512"/>
      <c r="BE640" s="2512"/>
      <c r="BF640" s="2512"/>
      <c r="BG640" s="2512"/>
      <c r="BH640" s="2512"/>
      <c r="BI640" s="2512"/>
      <c r="BJ640" s="2512"/>
      <c r="BK640" s="2512"/>
      <c r="BL640" s="2512"/>
      <c r="BM640" s="2512"/>
      <c r="BN640" s="2512"/>
      <c r="BO640" s="2512"/>
      <c r="BP640" s="2512"/>
      <c r="BQ640" s="2512"/>
      <c r="BR640" s="2512"/>
      <c r="BS640" s="2512"/>
      <c r="BT640" s="2512"/>
      <c r="BU640" s="2512"/>
      <c r="BV640" s="2512"/>
      <c r="BW640" s="2513"/>
      <c r="BX640" s="2517"/>
      <c r="BY640" s="2518"/>
      <c r="BZ640" s="2518"/>
      <c r="CA640" s="2518"/>
      <c r="CB640" s="2518"/>
      <c r="CC640" s="2518"/>
      <c r="CD640" s="2518"/>
      <c r="CE640" s="2518"/>
      <c r="CF640" s="2518"/>
      <c r="CG640" s="2518"/>
      <c r="CH640" s="2518"/>
      <c r="CI640" s="2518"/>
      <c r="CJ640" s="2518"/>
      <c r="CK640" s="2518"/>
      <c r="CL640" s="2518"/>
      <c r="CM640" s="2518"/>
      <c r="CN640" s="2518"/>
      <c r="CO640" s="2518"/>
      <c r="CP640" s="2518"/>
      <c r="CQ640" s="2518"/>
      <c r="CR640" s="2518"/>
      <c r="CS640" s="2518"/>
      <c r="CT640" s="2519"/>
      <c r="CU640" s="2511"/>
      <c r="CV640" s="2512"/>
      <c r="CW640" s="2512"/>
      <c r="CX640" s="2512"/>
      <c r="CY640" s="2512"/>
      <c r="CZ640" s="2512"/>
      <c r="DA640" s="2512"/>
      <c r="DB640" s="2512"/>
      <c r="DC640" s="2512"/>
      <c r="DD640" s="2512"/>
      <c r="DE640" s="2512"/>
      <c r="DF640" s="2513"/>
      <c r="DG640" s="2692"/>
      <c r="DH640" s="2693"/>
      <c r="DI640" s="2693"/>
      <c r="DJ640" s="2693"/>
      <c r="DK640" s="2693"/>
      <c r="DL640" s="2693"/>
      <c r="DM640" s="2693"/>
      <c r="DN640" s="2693"/>
      <c r="DO640" s="2693"/>
      <c r="DP640" s="2693"/>
      <c r="DQ640" s="2693"/>
      <c r="DR640" s="2693"/>
      <c r="DS640" s="2693"/>
      <c r="DT640" s="2693"/>
      <c r="DU640" s="2693"/>
      <c r="DV640" s="2693"/>
      <c r="DW640" s="2694"/>
    </row>
    <row r="641" spans="3:127" ht="25.5" customHeight="1">
      <c r="C641" s="523"/>
      <c r="D641" s="524"/>
      <c r="E641" s="524"/>
      <c r="F641" s="524"/>
      <c r="G641" s="524"/>
      <c r="H641" s="524"/>
      <c r="I641" s="524"/>
      <c r="J641" s="524"/>
      <c r="K641" s="524"/>
      <c r="L641" s="524"/>
      <c r="M641" s="524"/>
      <c r="N641" s="524"/>
      <c r="O641" s="524"/>
      <c r="P641" s="524"/>
      <c r="Q641" s="524"/>
      <c r="R641" s="542"/>
      <c r="S641" s="2532"/>
      <c r="T641" s="2533"/>
      <c r="U641" s="2533"/>
      <c r="V641" s="2533"/>
      <c r="W641" s="2533"/>
      <c r="X641" s="2533"/>
      <c r="Y641" s="2533"/>
      <c r="Z641" s="2533"/>
      <c r="AA641" s="2533"/>
      <c r="AB641" s="2533"/>
      <c r="AC641" s="2533"/>
      <c r="AD641" s="2533"/>
      <c r="AE641" s="2533"/>
      <c r="AF641" s="2533"/>
      <c r="AG641" s="2533"/>
      <c r="AH641" s="2534"/>
      <c r="AI641" s="2517"/>
      <c r="AJ641" s="2518"/>
      <c r="AK641" s="2518"/>
      <c r="AL641" s="2518"/>
      <c r="AM641" s="2518"/>
      <c r="AN641" s="2518"/>
      <c r="AO641" s="2518"/>
      <c r="AP641" s="2518"/>
      <c r="AQ641" s="2518"/>
      <c r="AR641" s="2518"/>
      <c r="AS641" s="2518"/>
      <c r="AT641" s="2518"/>
      <c r="AU641" s="2518"/>
      <c r="AV641" s="2518"/>
      <c r="AW641" s="2518"/>
      <c r="AX641" s="2518"/>
      <c r="AY641" s="2518"/>
      <c r="AZ641" s="2518"/>
      <c r="BA641" s="2519"/>
      <c r="BB641" s="2532"/>
      <c r="BC641" s="2533"/>
      <c r="BD641" s="2533"/>
      <c r="BE641" s="2533"/>
      <c r="BF641" s="2533"/>
      <c r="BG641" s="2533"/>
      <c r="BH641" s="2533"/>
      <c r="BI641" s="2533"/>
      <c r="BJ641" s="2533"/>
      <c r="BK641" s="2533"/>
      <c r="BL641" s="2533"/>
      <c r="BM641" s="2533"/>
      <c r="BN641" s="2533"/>
      <c r="BO641" s="2533"/>
      <c r="BP641" s="2533"/>
      <c r="BQ641" s="2533"/>
      <c r="BR641" s="2533"/>
      <c r="BS641" s="2533"/>
      <c r="BT641" s="2533"/>
      <c r="BU641" s="2533"/>
      <c r="BV641" s="2533"/>
      <c r="BW641" s="2534"/>
      <c r="BX641" s="2517"/>
      <c r="BY641" s="2518"/>
      <c r="BZ641" s="2518"/>
      <c r="CA641" s="2518"/>
      <c r="CB641" s="2518"/>
      <c r="CC641" s="2518"/>
      <c r="CD641" s="2518"/>
      <c r="CE641" s="2518"/>
      <c r="CF641" s="2518"/>
      <c r="CG641" s="2518"/>
      <c r="CH641" s="2518"/>
      <c r="CI641" s="2518"/>
      <c r="CJ641" s="2518"/>
      <c r="CK641" s="2518"/>
      <c r="CL641" s="2518"/>
      <c r="CM641" s="2518"/>
      <c r="CN641" s="2518"/>
      <c r="CO641" s="2518"/>
      <c r="CP641" s="2518"/>
      <c r="CQ641" s="2518"/>
      <c r="CR641" s="2518"/>
      <c r="CS641" s="2518"/>
      <c r="CT641" s="2519"/>
      <c r="CU641" s="2532"/>
      <c r="CV641" s="2533"/>
      <c r="CW641" s="2533"/>
      <c r="CX641" s="2533"/>
      <c r="CY641" s="2533"/>
      <c r="CZ641" s="2533"/>
      <c r="DA641" s="2533"/>
      <c r="DB641" s="2533"/>
      <c r="DC641" s="2533"/>
      <c r="DD641" s="2533"/>
      <c r="DE641" s="2533"/>
      <c r="DF641" s="2534"/>
      <c r="DG641" s="2689"/>
      <c r="DH641" s="2690"/>
      <c r="DI641" s="2690"/>
      <c r="DJ641" s="2690"/>
      <c r="DK641" s="2690"/>
      <c r="DL641" s="2690"/>
      <c r="DM641" s="2690"/>
      <c r="DN641" s="2690"/>
      <c r="DO641" s="2690"/>
      <c r="DP641" s="2690"/>
      <c r="DQ641" s="2690"/>
      <c r="DR641" s="2690"/>
      <c r="DS641" s="2690"/>
      <c r="DT641" s="2690"/>
      <c r="DU641" s="2690"/>
      <c r="DV641" s="2690"/>
      <c r="DW641" s="2691"/>
    </row>
    <row r="642" spans="3:127" ht="25.5" customHeight="1">
      <c r="C642" s="523"/>
      <c r="D642" s="524"/>
      <c r="E642" s="524"/>
      <c r="F642" s="524"/>
      <c r="G642" s="524"/>
      <c r="H642" s="524"/>
      <c r="I642" s="524"/>
      <c r="J642" s="524"/>
      <c r="K642" s="524"/>
      <c r="L642" s="524"/>
      <c r="M642" s="524"/>
      <c r="N642" s="524"/>
      <c r="O642" s="524"/>
      <c r="P642" s="524"/>
      <c r="Q642" s="524"/>
      <c r="R642" s="542"/>
      <c r="S642" s="2508" t="s">
        <v>861</v>
      </c>
      <c r="T642" s="2509"/>
      <c r="U642" s="2509"/>
      <c r="V642" s="2509"/>
      <c r="W642" s="2509"/>
      <c r="X642" s="2509"/>
      <c r="Y642" s="2509"/>
      <c r="Z642" s="2509"/>
      <c r="AA642" s="2509"/>
      <c r="AB642" s="2509"/>
      <c r="AC642" s="2509"/>
      <c r="AD642" s="2509"/>
      <c r="AE642" s="2509"/>
      <c r="AF642" s="2509"/>
      <c r="AG642" s="2509"/>
      <c r="AH642" s="2510"/>
      <c r="AI642" s="2517"/>
      <c r="AJ642" s="2518"/>
      <c r="AK642" s="2518"/>
      <c r="AL642" s="2518"/>
      <c r="AM642" s="2518"/>
      <c r="AN642" s="2518"/>
      <c r="AO642" s="2518"/>
      <c r="AP642" s="2518"/>
      <c r="AQ642" s="2518"/>
      <c r="AR642" s="2518"/>
      <c r="AS642" s="2518"/>
      <c r="AT642" s="2518"/>
      <c r="AU642" s="2518"/>
      <c r="AV642" s="2518"/>
      <c r="AW642" s="2518"/>
      <c r="AX642" s="2518"/>
      <c r="AY642" s="2518"/>
      <c r="AZ642" s="2518"/>
      <c r="BA642" s="2519"/>
      <c r="BB642" s="2511"/>
      <c r="BC642" s="2512"/>
      <c r="BD642" s="2512"/>
      <c r="BE642" s="2512"/>
      <c r="BF642" s="2512"/>
      <c r="BG642" s="2512"/>
      <c r="BH642" s="2512"/>
      <c r="BI642" s="2512"/>
      <c r="BJ642" s="2512"/>
      <c r="BK642" s="2512"/>
      <c r="BL642" s="2512"/>
      <c r="BM642" s="2512"/>
      <c r="BN642" s="2512"/>
      <c r="BO642" s="2512"/>
      <c r="BP642" s="2512"/>
      <c r="BQ642" s="2512"/>
      <c r="BR642" s="2512"/>
      <c r="BS642" s="2512"/>
      <c r="BT642" s="2512"/>
      <c r="BU642" s="2512"/>
      <c r="BV642" s="2512"/>
      <c r="BW642" s="2513"/>
      <c r="BX642" s="2517"/>
      <c r="BY642" s="2518"/>
      <c r="BZ642" s="2518"/>
      <c r="CA642" s="2518"/>
      <c r="CB642" s="2518"/>
      <c r="CC642" s="2518"/>
      <c r="CD642" s="2518"/>
      <c r="CE642" s="2518"/>
      <c r="CF642" s="2518"/>
      <c r="CG642" s="2518"/>
      <c r="CH642" s="2518"/>
      <c r="CI642" s="2518"/>
      <c r="CJ642" s="2518"/>
      <c r="CK642" s="2518"/>
      <c r="CL642" s="2518"/>
      <c r="CM642" s="2518"/>
      <c r="CN642" s="2518"/>
      <c r="CO642" s="2518"/>
      <c r="CP642" s="2518"/>
      <c r="CQ642" s="2518"/>
      <c r="CR642" s="2518"/>
      <c r="CS642" s="2518"/>
      <c r="CT642" s="2519"/>
      <c r="CU642" s="2511"/>
      <c r="CV642" s="2512"/>
      <c r="CW642" s="2512"/>
      <c r="CX642" s="2512"/>
      <c r="CY642" s="2512"/>
      <c r="CZ642" s="2512"/>
      <c r="DA642" s="2512"/>
      <c r="DB642" s="2512"/>
      <c r="DC642" s="2512"/>
      <c r="DD642" s="2512"/>
      <c r="DE642" s="2512"/>
      <c r="DF642" s="2513"/>
      <c r="DG642" s="2692"/>
      <c r="DH642" s="2693"/>
      <c r="DI642" s="2693"/>
      <c r="DJ642" s="2693"/>
      <c r="DK642" s="2693"/>
      <c r="DL642" s="2693"/>
      <c r="DM642" s="2693"/>
      <c r="DN642" s="2693"/>
      <c r="DO642" s="2693"/>
      <c r="DP642" s="2693"/>
      <c r="DQ642" s="2693"/>
      <c r="DR642" s="2693"/>
      <c r="DS642" s="2693"/>
      <c r="DT642" s="2693"/>
      <c r="DU642" s="2693"/>
      <c r="DV642" s="2693"/>
      <c r="DW642" s="2694"/>
    </row>
    <row r="643" spans="3:127" ht="25.5" customHeight="1">
      <c r="C643" s="523"/>
      <c r="D643" s="524"/>
      <c r="E643" s="524"/>
      <c r="F643" s="524"/>
      <c r="G643" s="524"/>
      <c r="H643" s="524"/>
      <c r="I643" s="524"/>
      <c r="J643" s="524"/>
      <c r="K643" s="524"/>
      <c r="L643" s="524"/>
      <c r="M643" s="524"/>
      <c r="N643" s="524"/>
      <c r="O643" s="524"/>
      <c r="P643" s="524"/>
      <c r="Q643" s="524"/>
      <c r="R643" s="542"/>
      <c r="S643" s="2532"/>
      <c r="T643" s="2533"/>
      <c r="U643" s="2533"/>
      <c r="V643" s="2533"/>
      <c r="W643" s="2533"/>
      <c r="X643" s="2533"/>
      <c r="Y643" s="2533"/>
      <c r="Z643" s="2533"/>
      <c r="AA643" s="2533"/>
      <c r="AB643" s="2533"/>
      <c r="AC643" s="2533"/>
      <c r="AD643" s="2533"/>
      <c r="AE643" s="2533"/>
      <c r="AF643" s="2533"/>
      <c r="AG643" s="2533"/>
      <c r="AH643" s="2534"/>
      <c r="AI643" s="2517"/>
      <c r="AJ643" s="2518"/>
      <c r="AK643" s="2518"/>
      <c r="AL643" s="2518"/>
      <c r="AM643" s="2518"/>
      <c r="AN643" s="2518"/>
      <c r="AO643" s="2518"/>
      <c r="AP643" s="2518"/>
      <c r="AQ643" s="2518"/>
      <c r="AR643" s="2518"/>
      <c r="AS643" s="2518"/>
      <c r="AT643" s="2518"/>
      <c r="AU643" s="2518"/>
      <c r="AV643" s="2518"/>
      <c r="AW643" s="2518"/>
      <c r="AX643" s="2518"/>
      <c r="AY643" s="2518"/>
      <c r="AZ643" s="2518"/>
      <c r="BA643" s="2519"/>
      <c r="BB643" s="2532"/>
      <c r="BC643" s="2533"/>
      <c r="BD643" s="2533"/>
      <c r="BE643" s="2533"/>
      <c r="BF643" s="2533"/>
      <c r="BG643" s="2533"/>
      <c r="BH643" s="2533"/>
      <c r="BI643" s="2533"/>
      <c r="BJ643" s="2533"/>
      <c r="BK643" s="2533"/>
      <c r="BL643" s="2533"/>
      <c r="BM643" s="2533"/>
      <c r="BN643" s="2533"/>
      <c r="BO643" s="2533"/>
      <c r="BP643" s="2533"/>
      <c r="BQ643" s="2533"/>
      <c r="BR643" s="2533"/>
      <c r="BS643" s="2533"/>
      <c r="BT643" s="2533"/>
      <c r="BU643" s="2533"/>
      <c r="BV643" s="2533"/>
      <c r="BW643" s="2534"/>
      <c r="BX643" s="2517"/>
      <c r="BY643" s="2518"/>
      <c r="BZ643" s="2518"/>
      <c r="CA643" s="2518"/>
      <c r="CB643" s="2518"/>
      <c r="CC643" s="2518"/>
      <c r="CD643" s="2518"/>
      <c r="CE643" s="2518"/>
      <c r="CF643" s="2518"/>
      <c r="CG643" s="2518"/>
      <c r="CH643" s="2518"/>
      <c r="CI643" s="2518"/>
      <c r="CJ643" s="2518"/>
      <c r="CK643" s="2518"/>
      <c r="CL643" s="2518"/>
      <c r="CM643" s="2518"/>
      <c r="CN643" s="2518"/>
      <c r="CO643" s="2518"/>
      <c r="CP643" s="2518"/>
      <c r="CQ643" s="2518"/>
      <c r="CR643" s="2518"/>
      <c r="CS643" s="2518"/>
      <c r="CT643" s="2519"/>
      <c r="CU643" s="2532"/>
      <c r="CV643" s="2533"/>
      <c r="CW643" s="2533"/>
      <c r="CX643" s="2533"/>
      <c r="CY643" s="2533"/>
      <c r="CZ643" s="2533"/>
      <c r="DA643" s="2533"/>
      <c r="DB643" s="2533"/>
      <c r="DC643" s="2533"/>
      <c r="DD643" s="2533"/>
      <c r="DE643" s="2533"/>
      <c r="DF643" s="2534"/>
      <c r="DG643" s="2689"/>
      <c r="DH643" s="2690"/>
      <c r="DI643" s="2690"/>
      <c r="DJ643" s="2690"/>
      <c r="DK643" s="2690"/>
      <c r="DL643" s="2690"/>
      <c r="DM643" s="2690"/>
      <c r="DN643" s="2690"/>
      <c r="DO643" s="2690"/>
      <c r="DP643" s="2690"/>
      <c r="DQ643" s="2690"/>
      <c r="DR643" s="2690"/>
      <c r="DS643" s="2690"/>
      <c r="DT643" s="2690"/>
      <c r="DU643" s="2690"/>
      <c r="DV643" s="2690"/>
      <c r="DW643" s="2691"/>
    </row>
    <row r="644" spans="3:127" ht="25.5" customHeight="1">
      <c r="C644" s="523"/>
      <c r="D644" s="524"/>
      <c r="E644" s="524"/>
      <c r="F644" s="524"/>
      <c r="G644" s="524"/>
      <c r="H644" s="524"/>
      <c r="I644" s="524"/>
      <c r="J644" s="524"/>
      <c r="K644" s="524"/>
      <c r="L644" s="524"/>
      <c r="M644" s="524"/>
      <c r="N644" s="524"/>
      <c r="O644" s="524"/>
      <c r="P644" s="524"/>
      <c r="Q644" s="524"/>
      <c r="R644" s="542"/>
      <c r="S644" s="2782" t="s">
        <v>862</v>
      </c>
      <c r="T644" s="2783"/>
      <c r="U644" s="2783"/>
      <c r="V644" s="2783"/>
      <c r="W644" s="2783"/>
      <c r="X644" s="2783"/>
      <c r="Y644" s="2783"/>
      <c r="Z644" s="2783"/>
      <c r="AA644" s="2783"/>
      <c r="AB644" s="2783"/>
      <c r="AC644" s="2783"/>
      <c r="AD644" s="2783"/>
      <c r="AE644" s="2783"/>
      <c r="AF644" s="2783"/>
      <c r="AG644" s="2783"/>
      <c r="AH644" s="2784"/>
      <c r="AI644" s="2517"/>
      <c r="AJ644" s="2518"/>
      <c r="AK644" s="2518"/>
      <c r="AL644" s="2518"/>
      <c r="AM644" s="2518"/>
      <c r="AN644" s="2518"/>
      <c r="AO644" s="2518"/>
      <c r="AP644" s="2518"/>
      <c r="AQ644" s="2518"/>
      <c r="AR644" s="2518"/>
      <c r="AS644" s="2518"/>
      <c r="AT644" s="2518"/>
      <c r="AU644" s="2518"/>
      <c r="AV644" s="2518"/>
      <c r="AW644" s="2518"/>
      <c r="AX644" s="2518"/>
      <c r="AY644" s="2518"/>
      <c r="AZ644" s="2518"/>
      <c r="BA644" s="2519"/>
      <c r="BB644" s="2511"/>
      <c r="BC644" s="2512"/>
      <c r="BD644" s="2512"/>
      <c r="BE644" s="2512"/>
      <c r="BF644" s="2512"/>
      <c r="BG644" s="2512"/>
      <c r="BH644" s="2512"/>
      <c r="BI644" s="2512"/>
      <c r="BJ644" s="2512"/>
      <c r="BK644" s="2512"/>
      <c r="BL644" s="2512"/>
      <c r="BM644" s="2512"/>
      <c r="BN644" s="2512"/>
      <c r="BO644" s="2512"/>
      <c r="BP644" s="2512"/>
      <c r="BQ644" s="2512"/>
      <c r="BR644" s="2512"/>
      <c r="BS644" s="2512"/>
      <c r="BT644" s="2512"/>
      <c r="BU644" s="2512"/>
      <c r="BV644" s="2512"/>
      <c r="BW644" s="2513"/>
      <c r="BX644" s="2517"/>
      <c r="BY644" s="2518"/>
      <c r="BZ644" s="2518"/>
      <c r="CA644" s="2518"/>
      <c r="CB644" s="2518"/>
      <c r="CC644" s="2518"/>
      <c r="CD644" s="2518"/>
      <c r="CE644" s="2518"/>
      <c r="CF644" s="2518"/>
      <c r="CG644" s="2518"/>
      <c r="CH644" s="2518"/>
      <c r="CI644" s="2518"/>
      <c r="CJ644" s="2518"/>
      <c r="CK644" s="2518"/>
      <c r="CL644" s="2518"/>
      <c r="CM644" s="2518"/>
      <c r="CN644" s="2518"/>
      <c r="CO644" s="2518"/>
      <c r="CP644" s="2518"/>
      <c r="CQ644" s="2518"/>
      <c r="CR644" s="2518"/>
      <c r="CS644" s="2518"/>
      <c r="CT644" s="2519"/>
      <c r="CU644" s="2511"/>
      <c r="CV644" s="2512"/>
      <c r="CW644" s="2512"/>
      <c r="CX644" s="2512"/>
      <c r="CY644" s="2512"/>
      <c r="CZ644" s="2512"/>
      <c r="DA644" s="2512"/>
      <c r="DB644" s="2512"/>
      <c r="DC644" s="2512"/>
      <c r="DD644" s="2512"/>
      <c r="DE644" s="2512"/>
      <c r="DF644" s="2513"/>
      <c r="DG644" s="2692"/>
      <c r="DH644" s="2693"/>
      <c r="DI644" s="2693"/>
      <c r="DJ644" s="2693"/>
      <c r="DK644" s="2693"/>
      <c r="DL644" s="2693"/>
      <c r="DM644" s="2693"/>
      <c r="DN644" s="2693"/>
      <c r="DO644" s="2693"/>
      <c r="DP644" s="2693"/>
      <c r="DQ644" s="2693"/>
      <c r="DR644" s="2693"/>
      <c r="DS644" s="2693"/>
      <c r="DT644" s="2693"/>
      <c r="DU644" s="2693"/>
      <c r="DV644" s="2693"/>
      <c r="DW644" s="2694"/>
    </row>
    <row r="645" spans="3:127" ht="25.5" customHeight="1">
      <c r="C645" s="523"/>
      <c r="D645" s="524"/>
      <c r="E645" s="524"/>
      <c r="F645" s="524"/>
      <c r="G645" s="524"/>
      <c r="H645" s="524"/>
      <c r="I645" s="524"/>
      <c r="J645" s="524"/>
      <c r="K645" s="524"/>
      <c r="L645" s="524"/>
      <c r="M645" s="524"/>
      <c r="N645" s="524"/>
      <c r="O645" s="524"/>
      <c r="P645" s="524"/>
      <c r="Q645" s="524"/>
      <c r="R645" s="542"/>
      <c r="S645" s="2532"/>
      <c r="T645" s="2533"/>
      <c r="U645" s="2533"/>
      <c r="V645" s="2533"/>
      <c r="W645" s="2533"/>
      <c r="X645" s="2533"/>
      <c r="Y645" s="2533"/>
      <c r="Z645" s="2533"/>
      <c r="AA645" s="2533"/>
      <c r="AB645" s="2533"/>
      <c r="AC645" s="2533"/>
      <c r="AD645" s="2533"/>
      <c r="AE645" s="2533"/>
      <c r="AF645" s="2533"/>
      <c r="AG645" s="2533"/>
      <c r="AH645" s="2534"/>
      <c r="AI645" s="2517"/>
      <c r="AJ645" s="2518"/>
      <c r="AK645" s="2518"/>
      <c r="AL645" s="2518"/>
      <c r="AM645" s="2518"/>
      <c r="AN645" s="2518"/>
      <c r="AO645" s="2518"/>
      <c r="AP645" s="2518"/>
      <c r="AQ645" s="2518"/>
      <c r="AR645" s="2518"/>
      <c r="AS645" s="2518"/>
      <c r="AT645" s="2518"/>
      <c r="AU645" s="2518"/>
      <c r="AV645" s="2518"/>
      <c r="AW645" s="2518"/>
      <c r="AX645" s="2518"/>
      <c r="AY645" s="2518"/>
      <c r="AZ645" s="2518"/>
      <c r="BA645" s="2519"/>
      <c r="BB645" s="2532"/>
      <c r="BC645" s="2533"/>
      <c r="BD645" s="2533"/>
      <c r="BE645" s="2533"/>
      <c r="BF645" s="2533"/>
      <c r="BG645" s="2533"/>
      <c r="BH645" s="2533"/>
      <c r="BI645" s="2533"/>
      <c r="BJ645" s="2533"/>
      <c r="BK645" s="2533"/>
      <c r="BL645" s="2533"/>
      <c r="BM645" s="2533"/>
      <c r="BN645" s="2533"/>
      <c r="BO645" s="2533"/>
      <c r="BP645" s="2533"/>
      <c r="BQ645" s="2533"/>
      <c r="BR645" s="2533"/>
      <c r="BS645" s="2533"/>
      <c r="BT645" s="2533"/>
      <c r="BU645" s="2533"/>
      <c r="BV645" s="2533"/>
      <c r="BW645" s="2534"/>
      <c r="BX645" s="2517"/>
      <c r="BY645" s="2518"/>
      <c r="BZ645" s="2518"/>
      <c r="CA645" s="2518"/>
      <c r="CB645" s="2518"/>
      <c r="CC645" s="2518"/>
      <c r="CD645" s="2518"/>
      <c r="CE645" s="2518"/>
      <c r="CF645" s="2518"/>
      <c r="CG645" s="2518"/>
      <c r="CH645" s="2518"/>
      <c r="CI645" s="2518"/>
      <c r="CJ645" s="2518"/>
      <c r="CK645" s="2518"/>
      <c r="CL645" s="2518"/>
      <c r="CM645" s="2518"/>
      <c r="CN645" s="2518"/>
      <c r="CO645" s="2518"/>
      <c r="CP645" s="2518"/>
      <c r="CQ645" s="2518"/>
      <c r="CR645" s="2518"/>
      <c r="CS645" s="2518"/>
      <c r="CT645" s="2519"/>
      <c r="CU645" s="2532"/>
      <c r="CV645" s="2533"/>
      <c r="CW645" s="2533"/>
      <c r="CX645" s="2533"/>
      <c r="CY645" s="2533"/>
      <c r="CZ645" s="2533"/>
      <c r="DA645" s="2533"/>
      <c r="DB645" s="2533"/>
      <c r="DC645" s="2533"/>
      <c r="DD645" s="2533"/>
      <c r="DE645" s="2533"/>
      <c r="DF645" s="2534"/>
      <c r="DG645" s="2689"/>
      <c r="DH645" s="2690"/>
      <c r="DI645" s="2690"/>
      <c r="DJ645" s="2690"/>
      <c r="DK645" s="2690"/>
      <c r="DL645" s="2690"/>
      <c r="DM645" s="2690"/>
      <c r="DN645" s="2690"/>
      <c r="DO645" s="2690"/>
      <c r="DP645" s="2690"/>
      <c r="DQ645" s="2690"/>
      <c r="DR645" s="2690"/>
      <c r="DS645" s="2690"/>
      <c r="DT645" s="2690"/>
      <c r="DU645" s="2690"/>
      <c r="DV645" s="2690"/>
      <c r="DW645" s="2691"/>
    </row>
    <row r="646" spans="3:127" ht="25.5" customHeight="1">
      <c r="C646" s="2508" t="s">
        <v>867</v>
      </c>
      <c r="D646" s="2509"/>
      <c r="E646" s="2509"/>
      <c r="F646" s="2509"/>
      <c r="G646" s="2509"/>
      <c r="H646" s="2509"/>
      <c r="I646" s="2509"/>
      <c r="J646" s="2509"/>
      <c r="K646" s="2509"/>
      <c r="L646" s="2509"/>
      <c r="M646" s="2509"/>
      <c r="N646" s="2509"/>
      <c r="O646" s="2509"/>
      <c r="P646" s="2509"/>
      <c r="Q646" s="2509"/>
      <c r="R646" s="2510"/>
      <c r="S646" s="2508" t="s">
        <v>741</v>
      </c>
      <c r="T646" s="2509"/>
      <c r="U646" s="2509"/>
      <c r="V646" s="2509"/>
      <c r="W646" s="2509"/>
      <c r="X646" s="2509"/>
      <c r="Y646" s="2509"/>
      <c r="Z646" s="2509"/>
      <c r="AA646" s="2509"/>
      <c r="AB646" s="2509"/>
      <c r="AC646" s="2509"/>
      <c r="AD646" s="2509"/>
      <c r="AE646" s="2509"/>
      <c r="AF646" s="2509"/>
      <c r="AG646" s="2509"/>
      <c r="AH646" s="2510"/>
      <c r="AI646" s="2508" t="s">
        <v>873</v>
      </c>
      <c r="AJ646" s="2509"/>
      <c r="AK646" s="2509"/>
      <c r="AL646" s="2509"/>
      <c r="AM646" s="2509"/>
      <c r="AN646" s="2509"/>
      <c r="AO646" s="2509"/>
      <c r="AP646" s="2509"/>
      <c r="AQ646" s="2509"/>
      <c r="AR646" s="2509"/>
      <c r="AS646" s="2509"/>
      <c r="AT646" s="2509"/>
      <c r="AU646" s="2509"/>
      <c r="AV646" s="2509"/>
      <c r="AW646" s="2509"/>
      <c r="AX646" s="2509"/>
      <c r="AY646" s="2509"/>
      <c r="AZ646" s="2509"/>
      <c r="BA646" s="2510"/>
      <c r="BB646" s="2511" t="s">
        <v>902</v>
      </c>
      <c r="BC646" s="2512"/>
      <c r="BD646" s="2512"/>
      <c r="BE646" s="2512"/>
      <c r="BF646" s="2512"/>
      <c r="BG646" s="2512"/>
      <c r="BH646" s="2512"/>
      <c r="BI646" s="2512"/>
      <c r="BJ646" s="2512"/>
      <c r="BK646" s="2512"/>
      <c r="BL646" s="2512"/>
      <c r="BM646" s="2512"/>
      <c r="BN646" s="2512"/>
      <c r="BO646" s="2512"/>
      <c r="BP646" s="2512"/>
      <c r="BQ646" s="2512"/>
      <c r="BR646" s="2512"/>
      <c r="BS646" s="2512"/>
      <c r="BT646" s="2512"/>
      <c r="BU646" s="2512"/>
      <c r="BV646" s="2512"/>
      <c r="BW646" s="2513"/>
      <c r="BX646" s="2508" t="s">
        <v>891</v>
      </c>
      <c r="BY646" s="2509"/>
      <c r="BZ646" s="2509"/>
      <c r="CA646" s="2509"/>
      <c r="CB646" s="2509"/>
      <c r="CC646" s="2509"/>
      <c r="CD646" s="2509"/>
      <c r="CE646" s="2509"/>
      <c r="CF646" s="2509"/>
      <c r="CG646" s="2509"/>
      <c r="CH646" s="2509"/>
      <c r="CI646" s="2509"/>
      <c r="CJ646" s="2509"/>
      <c r="CK646" s="2509"/>
      <c r="CL646" s="2509"/>
      <c r="CM646" s="2509"/>
      <c r="CN646" s="2509"/>
      <c r="CO646" s="2509"/>
      <c r="CP646" s="2509"/>
      <c r="CQ646" s="2509"/>
      <c r="CR646" s="2509"/>
      <c r="CS646" s="2509"/>
      <c r="CT646" s="2510"/>
      <c r="CU646" s="2511" t="s">
        <v>905</v>
      </c>
      <c r="CV646" s="2512"/>
      <c r="CW646" s="2512"/>
      <c r="CX646" s="2512"/>
      <c r="CY646" s="2512"/>
      <c r="CZ646" s="2512"/>
      <c r="DA646" s="2512"/>
      <c r="DB646" s="2512"/>
      <c r="DC646" s="2512"/>
      <c r="DD646" s="2512"/>
      <c r="DE646" s="2512"/>
      <c r="DF646" s="2513"/>
      <c r="DG646" s="2692"/>
      <c r="DH646" s="2693"/>
      <c r="DI646" s="2693"/>
      <c r="DJ646" s="2693"/>
      <c r="DK646" s="2693"/>
      <c r="DL646" s="2693"/>
      <c r="DM646" s="2693"/>
      <c r="DN646" s="2693"/>
      <c r="DO646" s="2693"/>
      <c r="DP646" s="2693"/>
      <c r="DQ646" s="2693"/>
      <c r="DR646" s="2693"/>
      <c r="DS646" s="2693"/>
      <c r="DT646" s="2693"/>
      <c r="DU646" s="2693"/>
      <c r="DV646" s="2693"/>
      <c r="DW646" s="2694"/>
    </row>
    <row r="647" spans="3:127" ht="25.5" customHeight="1">
      <c r="C647" s="2517"/>
      <c r="D647" s="2518"/>
      <c r="E647" s="2518"/>
      <c r="F647" s="2518"/>
      <c r="G647" s="2518"/>
      <c r="H647" s="2518"/>
      <c r="I647" s="2518"/>
      <c r="J647" s="2518"/>
      <c r="K647" s="2518"/>
      <c r="L647" s="2518"/>
      <c r="M647" s="2518"/>
      <c r="N647" s="2518"/>
      <c r="O647" s="2518"/>
      <c r="P647" s="2518"/>
      <c r="Q647" s="2518"/>
      <c r="R647" s="2519"/>
      <c r="S647" s="2532"/>
      <c r="T647" s="2533"/>
      <c r="U647" s="2533"/>
      <c r="V647" s="2533"/>
      <c r="W647" s="2533"/>
      <c r="X647" s="2533"/>
      <c r="Y647" s="2533"/>
      <c r="Z647" s="2533"/>
      <c r="AA647" s="2533"/>
      <c r="AB647" s="2533"/>
      <c r="AC647" s="2533"/>
      <c r="AD647" s="2533"/>
      <c r="AE647" s="2533"/>
      <c r="AF647" s="2533"/>
      <c r="AG647" s="2533"/>
      <c r="AH647" s="2534"/>
      <c r="AI647" s="2514" t="s">
        <v>875</v>
      </c>
      <c r="AJ647" s="2515"/>
      <c r="AK647" s="2515"/>
      <c r="AL647" s="2515"/>
      <c r="AM647" s="2515"/>
      <c r="AN647" s="2515"/>
      <c r="AO647" s="2515"/>
      <c r="AP647" s="2515"/>
      <c r="AQ647" s="2515"/>
      <c r="AR647" s="2515"/>
      <c r="AS647" s="2515"/>
      <c r="AT647" s="2515"/>
      <c r="AU647" s="2515"/>
      <c r="AV647" s="2515"/>
      <c r="AW647" s="2515"/>
      <c r="AX647" s="2515"/>
      <c r="AY647" s="2515"/>
      <c r="AZ647" s="2515"/>
      <c r="BA647" s="2516"/>
      <c r="BB647" s="2532" t="s">
        <v>730</v>
      </c>
      <c r="BC647" s="2533"/>
      <c r="BD647" s="2533"/>
      <c r="BE647" s="2533"/>
      <c r="BF647" s="2533"/>
      <c r="BG647" s="2533"/>
      <c r="BH647" s="2533"/>
      <c r="BI647" s="2533"/>
      <c r="BJ647" s="2533"/>
      <c r="BK647" s="2533"/>
      <c r="BL647" s="2533"/>
      <c r="BM647" s="2533"/>
      <c r="BN647" s="2533"/>
      <c r="BO647" s="2533"/>
      <c r="BP647" s="2533"/>
      <c r="BQ647" s="2533"/>
      <c r="BR647" s="2533"/>
      <c r="BS647" s="2533"/>
      <c r="BT647" s="2533"/>
      <c r="BU647" s="2533"/>
      <c r="BV647" s="2533"/>
      <c r="BW647" s="2534"/>
      <c r="BX647" s="2517"/>
      <c r="BY647" s="2518"/>
      <c r="BZ647" s="2518"/>
      <c r="CA647" s="2518"/>
      <c r="CB647" s="2518"/>
      <c r="CC647" s="2518"/>
      <c r="CD647" s="2518"/>
      <c r="CE647" s="2518"/>
      <c r="CF647" s="2518"/>
      <c r="CG647" s="2518"/>
      <c r="CH647" s="2518"/>
      <c r="CI647" s="2518"/>
      <c r="CJ647" s="2518"/>
      <c r="CK647" s="2518"/>
      <c r="CL647" s="2518"/>
      <c r="CM647" s="2518"/>
      <c r="CN647" s="2518"/>
      <c r="CO647" s="2518"/>
      <c r="CP647" s="2518"/>
      <c r="CQ647" s="2518"/>
      <c r="CR647" s="2518"/>
      <c r="CS647" s="2518"/>
      <c r="CT647" s="2519"/>
      <c r="CU647" s="2532" t="s">
        <v>905</v>
      </c>
      <c r="CV647" s="2533"/>
      <c r="CW647" s="2533"/>
      <c r="CX647" s="2533"/>
      <c r="CY647" s="2533"/>
      <c r="CZ647" s="2533"/>
      <c r="DA647" s="2533"/>
      <c r="DB647" s="2533"/>
      <c r="DC647" s="2533"/>
      <c r="DD647" s="2533"/>
      <c r="DE647" s="2533"/>
      <c r="DF647" s="2534"/>
      <c r="DG647" s="2689"/>
      <c r="DH647" s="2690"/>
      <c r="DI647" s="2690"/>
      <c r="DJ647" s="2690"/>
      <c r="DK647" s="2690"/>
      <c r="DL647" s="2690"/>
      <c r="DM647" s="2690"/>
      <c r="DN647" s="2690"/>
      <c r="DO647" s="2690"/>
      <c r="DP647" s="2690"/>
      <c r="DQ647" s="2690"/>
      <c r="DR647" s="2690"/>
      <c r="DS647" s="2690"/>
      <c r="DT647" s="2690"/>
      <c r="DU647" s="2690"/>
      <c r="DV647" s="2690"/>
      <c r="DW647" s="2691"/>
    </row>
    <row r="648" spans="3:127" ht="25.5" customHeight="1">
      <c r="C648" s="523"/>
      <c r="D648" s="524"/>
      <c r="E648" s="524"/>
      <c r="F648" s="524"/>
      <c r="G648" s="524"/>
      <c r="H648" s="524"/>
      <c r="I648" s="524"/>
      <c r="J648" s="524"/>
      <c r="K648" s="524"/>
      <c r="L648" s="524"/>
      <c r="M648" s="524"/>
      <c r="N648" s="524"/>
      <c r="O648" s="524"/>
      <c r="P648" s="524"/>
      <c r="Q648" s="524"/>
      <c r="R648" s="542"/>
      <c r="S648" s="2508" t="s">
        <v>680</v>
      </c>
      <c r="T648" s="2509"/>
      <c r="U648" s="2509"/>
      <c r="V648" s="2509"/>
      <c r="W648" s="2509"/>
      <c r="X648" s="2509"/>
      <c r="Y648" s="2509"/>
      <c r="Z648" s="2509"/>
      <c r="AA648" s="2509"/>
      <c r="AB648" s="2509"/>
      <c r="AC648" s="2509"/>
      <c r="AD648" s="2509"/>
      <c r="AE648" s="2509"/>
      <c r="AF648" s="2509"/>
      <c r="AG648" s="2509"/>
      <c r="AH648" s="2510"/>
      <c r="AI648" s="2514"/>
      <c r="AJ648" s="2515"/>
      <c r="AK648" s="2515"/>
      <c r="AL648" s="2515"/>
      <c r="AM648" s="2515"/>
      <c r="AN648" s="2515"/>
      <c r="AO648" s="2515"/>
      <c r="AP648" s="2515"/>
      <c r="AQ648" s="2515"/>
      <c r="AR648" s="2515"/>
      <c r="AS648" s="2515"/>
      <c r="AT648" s="2515"/>
      <c r="AU648" s="2515"/>
      <c r="AV648" s="2515"/>
      <c r="AW648" s="2515"/>
      <c r="AX648" s="2515"/>
      <c r="AY648" s="2515"/>
      <c r="AZ648" s="2515"/>
      <c r="BA648" s="2516"/>
      <c r="BB648" s="2511" t="s">
        <v>874</v>
      </c>
      <c r="BC648" s="2512"/>
      <c r="BD648" s="2512"/>
      <c r="BE648" s="2512"/>
      <c r="BF648" s="2512"/>
      <c r="BG648" s="2512"/>
      <c r="BH648" s="2512"/>
      <c r="BI648" s="2512"/>
      <c r="BJ648" s="2512"/>
      <c r="BK648" s="2512"/>
      <c r="BL648" s="2512"/>
      <c r="BM648" s="2512"/>
      <c r="BN648" s="2512"/>
      <c r="BO648" s="2512"/>
      <c r="BP648" s="2512"/>
      <c r="BQ648" s="2512"/>
      <c r="BR648" s="2512"/>
      <c r="BS648" s="2512"/>
      <c r="BT648" s="2512"/>
      <c r="BU648" s="2512"/>
      <c r="BV648" s="2512"/>
      <c r="BW648" s="2513"/>
      <c r="BX648" s="2695"/>
      <c r="BY648" s="2518"/>
      <c r="BZ648" s="2518"/>
      <c r="CA648" s="2518"/>
      <c r="CB648" s="2518"/>
      <c r="CC648" s="2518"/>
      <c r="CD648" s="2518"/>
      <c r="CE648" s="2518"/>
      <c r="CF648" s="2518"/>
      <c r="CG648" s="2518"/>
      <c r="CH648" s="2518"/>
      <c r="CI648" s="2518"/>
      <c r="CJ648" s="2518"/>
      <c r="CK648" s="2518"/>
      <c r="CL648" s="2518"/>
      <c r="CM648" s="2518"/>
      <c r="CN648" s="2518"/>
      <c r="CO648" s="2518"/>
      <c r="CP648" s="2518"/>
      <c r="CQ648" s="2518"/>
      <c r="CR648" s="2518"/>
      <c r="CS648" s="2518"/>
      <c r="CT648" s="2519"/>
      <c r="CU648" s="2511" t="s">
        <v>905</v>
      </c>
      <c r="CV648" s="2512"/>
      <c r="CW648" s="2512"/>
      <c r="CX648" s="2512"/>
      <c r="CY648" s="2512"/>
      <c r="CZ648" s="2512"/>
      <c r="DA648" s="2512"/>
      <c r="DB648" s="2512"/>
      <c r="DC648" s="2512"/>
      <c r="DD648" s="2512"/>
      <c r="DE648" s="2512"/>
      <c r="DF648" s="2513"/>
      <c r="DG648" s="2692"/>
      <c r="DH648" s="2693"/>
      <c r="DI648" s="2693"/>
      <c r="DJ648" s="2693"/>
      <c r="DK648" s="2693"/>
      <c r="DL648" s="2693"/>
      <c r="DM648" s="2693"/>
      <c r="DN648" s="2693"/>
      <c r="DO648" s="2693"/>
      <c r="DP648" s="2693"/>
      <c r="DQ648" s="2693"/>
      <c r="DR648" s="2693"/>
      <c r="DS648" s="2693"/>
      <c r="DT648" s="2693"/>
      <c r="DU648" s="2693"/>
      <c r="DV648" s="2693"/>
      <c r="DW648" s="2694"/>
    </row>
    <row r="649" spans="3:127" ht="25.5" customHeight="1">
      <c r="C649" s="523"/>
      <c r="D649" s="524"/>
      <c r="E649" s="524"/>
      <c r="F649" s="524"/>
      <c r="G649" s="524"/>
      <c r="H649" s="524"/>
      <c r="I649" s="524"/>
      <c r="J649" s="524"/>
      <c r="K649" s="524"/>
      <c r="L649" s="524"/>
      <c r="M649" s="524"/>
      <c r="N649" s="524"/>
      <c r="O649" s="524"/>
      <c r="P649" s="524"/>
      <c r="Q649" s="524"/>
      <c r="R649" s="542"/>
      <c r="S649" s="2532"/>
      <c r="T649" s="2533"/>
      <c r="U649" s="2533"/>
      <c r="V649" s="2533"/>
      <c r="W649" s="2533"/>
      <c r="X649" s="2533"/>
      <c r="Y649" s="2533"/>
      <c r="Z649" s="2533"/>
      <c r="AA649" s="2533"/>
      <c r="AB649" s="2533"/>
      <c r="AC649" s="2533"/>
      <c r="AD649" s="2533"/>
      <c r="AE649" s="2533"/>
      <c r="AF649" s="2533"/>
      <c r="AG649" s="2533"/>
      <c r="AH649" s="2534"/>
      <c r="AI649" s="2517"/>
      <c r="AJ649" s="2518"/>
      <c r="AK649" s="2518"/>
      <c r="AL649" s="2518"/>
      <c r="AM649" s="2518"/>
      <c r="AN649" s="2518"/>
      <c r="AO649" s="2518"/>
      <c r="AP649" s="2518"/>
      <c r="AQ649" s="2518"/>
      <c r="AR649" s="2518"/>
      <c r="AS649" s="2518"/>
      <c r="AT649" s="2518"/>
      <c r="AU649" s="2518"/>
      <c r="AV649" s="2518"/>
      <c r="AW649" s="2518"/>
      <c r="AX649" s="2518"/>
      <c r="AY649" s="2518"/>
      <c r="AZ649" s="2518"/>
      <c r="BA649" s="2519"/>
      <c r="BB649" s="2532" t="s">
        <v>633</v>
      </c>
      <c r="BC649" s="2533"/>
      <c r="BD649" s="2533"/>
      <c r="BE649" s="2533"/>
      <c r="BF649" s="2533"/>
      <c r="BG649" s="2533"/>
      <c r="BH649" s="2533"/>
      <c r="BI649" s="2533"/>
      <c r="BJ649" s="2533"/>
      <c r="BK649" s="2533"/>
      <c r="BL649" s="2533"/>
      <c r="BM649" s="2533"/>
      <c r="BN649" s="2533"/>
      <c r="BO649" s="2533"/>
      <c r="BP649" s="2533"/>
      <c r="BQ649" s="2533"/>
      <c r="BR649" s="2533"/>
      <c r="BS649" s="2533"/>
      <c r="BT649" s="2533"/>
      <c r="BU649" s="2533"/>
      <c r="BV649" s="2533"/>
      <c r="BW649" s="2534"/>
      <c r="BX649" s="2695"/>
      <c r="BY649" s="2518"/>
      <c r="BZ649" s="2518"/>
      <c r="CA649" s="2518"/>
      <c r="CB649" s="2518"/>
      <c r="CC649" s="2518"/>
      <c r="CD649" s="2518"/>
      <c r="CE649" s="2518"/>
      <c r="CF649" s="2518"/>
      <c r="CG649" s="2518"/>
      <c r="CH649" s="2518"/>
      <c r="CI649" s="2518"/>
      <c r="CJ649" s="2518"/>
      <c r="CK649" s="2518"/>
      <c r="CL649" s="2518"/>
      <c r="CM649" s="2518"/>
      <c r="CN649" s="2518"/>
      <c r="CO649" s="2518"/>
      <c r="CP649" s="2518"/>
      <c r="CQ649" s="2518"/>
      <c r="CR649" s="2518"/>
      <c r="CS649" s="2518"/>
      <c r="CT649" s="2519"/>
      <c r="CU649" s="2532" t="s">
        <v>905</v>
      </c>
      <c r="CV649" s="2533"/>
      <c r="CW649" s="2533"/>
      <c r="CX649" s="2533"/>
      <c r="CY649" s="2533"/>
      <c r="CZ649" s="2533"/>
      <c r="DA649" s="2533"/>
      <c r="DB649" s="2533"/>
      <c r="DC649" s="2533"/>
      <c r="DD649" s="2533"/>
      <c r="DE649" s="2533"/>
      <c r="DF649" s="2534"/>
      <c r="DG649" s="2689"/>
      <c r="DH649" s="2690"/>
      <c r="DI649" s="2690"/>
      <c r="DJ649" s="2690"/>
      <c r="DK649" s="2690"/>
      <c r="DL649" s="2690"/>
      <c r="DM649" s="2690"/>
      <c r="DN649" s="2690"/>
      <c r="DO649" s="2690"/>
      <c r="DP649" s="2690"/>
      <c r="DQ649" s="2690"/>
      <c r="DR649" s="2690"/>
      <c r="DS649" s="2690"/>
      <c r="DT649" s="2690"/>
      <c r="DU649" s="2690"/>
      <c r="DV649" s="2690"/>
      <c r="DW649" s="2691"/>
    </row>
    <row r="650" spans="3:127" ht="25.5" customHeight="1">
      <c r="C650" s="523"/>
      <c r="D650" s="524"/>
      <c r="E650" s="524"/>
      <c r="F650" s="524"/>
      <c r="G650" s="524"/>
      <c r="H650" s="524"/>
      <c r="I650" s="524"/>
      <c r="J650" s="524"/>
      <c r="K650" s="524"/>
      <c r="L650" s="524"/>
      <c r="M650" s="524"/>
      <c r="N650" s="524"/>
      <c r="O650" s="524"/>
      <c r="P650" s="524"/>
      <c r="Q650" s="524"/>
      <c r="R650" s="542"/>
      <c r="S650" s="2508" t="s">
        <v>861</v>
      </c>
      <c r="T650" s="2509"/>
      <c r="U650" s="2509"/>
      <c r="V650" s="2509"/>
      <c r="W650" s="2509"/>
      <c r="X650" s="2509"/>
      <c r="Y650" s="2509"/>
      <c r="Z650" s="2509"/>
      <c r="AA650" s="2509"/>
      <c r="AB650" s="2509"/>
      <c r="AC650" s="2509"/>
      <c r="AD650" s="2509"/>
      <c r="AE650" s="2509"/>
      <c r="AF650" s="2509"/>
      <c r="AG650" s="2509"/>
      <c r="AH650" s="2510"/>
      <c r="AI650" s="2517"/>
      <c r="AJ650" s="2518"/>
      <c r="AK650" s="2518"/>
      <c r="AL650" s="2518"/>
      <c r="AM650" s="2518"/>
      <c r="AN650" s="2518"/>
      <c r="AO650" s="2518"/>
      <c r="AP650" s="2518"/>
      <c r="AQ650" s="2518"/>
      <c r="AR650" s="2518"/>
      <c r="AS650" s="2518"/>
      <c r="AT650" s="2518"/>
      <c r="AU650" s="2518"/>
      <c r="AV650" s="2518"/>
      <c r="AW650" s="2518"/>
      <c r="AX650" s="2518"/>
      <c r="AY650" s="2518"/>
      <c r="AZ650" s="2518"/>
      <c r="BA650" s="2519"/>
      <c r="BB650" s="2511"/>
      <c r="BC650" s="2512"/>
      <c r="BD650" s="2512"/>
      <c r="BE650" s="2512"/>
      <c r="BF650" s="2512"/>
      <c r="BG650" s="2512"/>
      <c r="BH650" s="2512"/>
      <c r="BI650" s="2512"/>
      <c r="BJ650" s="2512"/>
      <c r="BK650" s="2512"/>
      <c r="BL650" s="2512"/>
      <c r="BM650" s="2512"/>
      <c r="BN650" s="2512"/>
      <c r="BO650" s="2512"/>
      <c r="BP650" s="2512"/>
      <c r="BQ650" s="2512"/>
      <c r="BR650" s="2512"/>
      <c r="BS650" s="2512"/>
      <c r="BT650" s="2512"/>
      <c r="BU650" s="2512"/>
      <c r="BV650" s="2512"/>
      <c r="BW650" s="2513"/>
      <c r="BX650" s="2695"/>
      <c r="BY650" s="2518"/>
      <c r="BZ650" s="2518"/>
      <c r="CA650" s="2518"/>
      <c r="CB650" s="2518"/>
      <c r="CC650" s="2518"/>
      <c r="CD650" s="2518"/>
      <c r="CE650" s="2518"/>
      <c r="CF650" s="2518"/>
      <c r="CG650" s="2518"/>
      <c r="CH650" s="2518"/>
      <c r="CI650" s="2518"/>
      <c r="CJ650" s="2518"/>
      <c r="CK650" s="2518"/>
      <c r="CL650" s="2518"/>
      <c r="CM650" s="2518"/>
      <c r="CN650" s="2518"/>
      <c r="CO650" s="2518"/>
      <c r="CP650" s="2518"/>
      <c r="CQ650" s="2518"/>
      <c r="CR650" s="2518"/>
      <c r="CS650" s="2518"/>
      <c r="CT650" s="2519"/>
      <c r="CU650" s="2511" t="s">
        <v>905</v>
      </c>
      <c r="CV650" s="2512"/>
      <c r="CW650" s="2512"/>
      <c r="CX650" s="2512"/>
      <c r="CY650" s="2512"/>
      <c r="CZ650" s="2512"/>
      <c r="DA650" s="2512"/>
      <c r="DB650" s="2512"/>
      <c r="DC650" s="2512"/>
      <c r="DD650" s="2512"/>
      <c r="DE650" s="2512"/>
      <c r="DF650" s="2513"/>
      <c r="DG650" s="2692"/>
      <c r="DH650" s="2693"/>
      <c r="DI650" s="2693"/>
      <c r="DJ650" s="2693"/>
      <c r="DK650" s="2693"/>
      <c r="DL650" s="2693"/>
      <c r="DM650" s="2693"/>
      <c r="DN650" s="2693"/>
      <c r="DO650" s="2693"/>
      <c r="DP650" s="2693"/>
      <c r="DQ650" s="2693"/>
      <c r="DR650" s="2693"/>
      <c r="DS650" s="2693"/>
      <c r="DT650" s="2693"/>
      <c r="DU650" s="2693"/>
      <c r="DV650" s="2693"/>
      <c r="DW650" s="2694"/>
    </row>
    <row r="651" spans="3:127" ht="25.5" customHeight="1">
      <c r="C651" s="523"/>
      <c r="D651" s="524"/>
      <c r="E651" s="524"/>
      <c r="F651" s="524"/>
      <c r="G651" s="524"/>
      <c r="H651" s="524"/>
      <c r="I651" s="524"/>
      <c r="J651" s="524"/>
      <c r="K651" s="524"/>
      <c r="L651" s="524"/>
      <c r="M651" s="524"/>
      <c r="N651" s="524"/>
      <c r="O651" s="524"/>
      <c r="P651" s="524"/>
      <c r="Q651" s="524"/>
      <c r="R651" s="542"/>
      <c r="S651" s="2532"/>
      <c r="T651" s="2533"/>
      <c r="U651" s="2533"/>
      <c r="V651" s="2533"/>
      <c r="W651" s="2533"/>
      <c r="X651" s="2533"/>
      <c r="Y651" s="2533"/>
      <c r="Z651" s="2533"/>
      <c r="AA651" s="2533"/>
      <c r="AB651" s="2533"/>
      <c r="AC651" s="2533"/>
      <c r="AD651" s="2533"/>
      <c r="AE651" s="2533"/>
      <c r="AF651" s="2533"/>
      <c r="AG651" s="2533"/>
      <c r="AH651" s="2534"/>
      <c r="AI651" s="2517"/>
      <c r="AJ651" s="2518"/>
      <c r="AK651" s="2518"/>
      <c r="AL651" s="2518"/>
      <c r="AM651" s="2518"/>
      <c r="AN651" s="2518"/>
      <c r="AO651" s="2518"/>
      <c r="AP651" s="2518"/>
      <c r="AQ651" s="2518"/>
      <c r="AR651" s="2518"/>
      <c r="AS651" s="2518"/>
      <c r="AT651" s="2518"/>
      <c r="AU651" s="2518"/>
      <c r="AV651" s="2518"/>
      <c r="AW651" s="2518"/>
      <c r="AX651" s="2518"/>
      <c r="AY651" s="2518"/>
      <c r="AZ651" s="2518"/>
      <c r="BA651" s="2519"/>
      <c r="BB651" s="2532"/>
      <c r="BC651" s="2533"/>
      <c r="BD651" s="2533"/>
      <c r="BE651" s="2533"/>
      <c r="BF651" s="2533"/>
      <c r="BG651" s="2533"/>
      <c r="BH651" s="2533"/>
      <c r="BI651" s="2533"/>
      <c r="BJ651" s="2533"/>
      <c r="BK651" s="2533"/>
      <c r="BL651" s="2533"/>
      <c r="BM651" s="2533"/>
      <c r="BN651" s="2533"/>
      <c r="BO651" s="2533"/>
      <c r="BP651" s="2533"/>
      <c r="BQ651" s="2533"/>
      <c r="BR651" s="2533"/>
      <c r="BS651" s="2533"/>
      <c r="BT651" s="2533"/>
      <c r="BU651" s="2533"/>
      <c r="BV651" s="2533"/>
      <c r="BW651" s="2534"/>
      <c r="BX651" s="2695"/>
      <c r="BY651" s="2518"/>
      <c r="BZ651" s="2518"/>
      <c r="CA651" s="2518"/>
      <c r="CB651" s="2518"/>
      <c r="CC651" s="2518"/>
      <c r="CD651" s="2518"/>
      <c r="CE651" s="2518"/>
      <c r="CF651" s="2518"/>
      <c r="CG651" s="2518"/>
      <c r="CH651" s="2518"/>
      <c r="CI651" s="2518"/>
      <c r="CJ651" s="2518"/>
      <c r="CK651" s="2518"/>
      <c r="CL651" s="2518"/>
      <c r="CM651" s="2518"/>
      <c r="CN651" s="2518"/>
      <c r="CO651" s="2518"/>
      <c r="CP651" s="2518"/>
      <c r="CQ651" s="2518"/>
      <c r="CR651" s="2518"/>
      <c r="CS651" s="2518"/>
      <c r="CT651" s="2519"/>
      <c r="CU651" s="2532" t="s">
        <v>905</v>
      </c>
      <c r="CV651" s="2533"/>
      <c r="CW651" s="2533"/>
      <c r="CX651" s="2533"/>
      <c r="CY651" s="2533"/>
      <c r="CZ651" s="2533"/>
      <c r="DA651" s="2533"/>
      <c r="DB651" s="2533"/>
      <c r="DC651" s="2533"/>
      <c r="DD651" s="2533"/>
      <c r="DE651" s="2533"/>
      <c r="DF651" s="2534"/>
      <c r="DG651" s="2689"/>
      <c r="DH651" s="2690"/>
      <c r="DI651" s="2690"/>
      <c r="DJ651" s="2690"/>
      <c r="DK651" s="2690"/>
      <c r="DL651" s="2690"/>
      <c r="DM651" s="2690"/>
      <c r="DN651" s="2690"/>
      <c r="DO651" s="2690"/>
      <c r="DP651" s="2690"/>
      <c r="DQ651" s="2690"/>
      <c r="DR651" s="2690"/>
      <c r="DS651" s="2690"/>
      <c r="DT651" s="2690"/>
      <c r="DU651" s="2690"/>
      <c r="DV651" s="2690"/>
      <c r="DW651" s="2691"/>
    </row>
    <row r="652" spans="3:127" ht="25.5" customHeight="1">
      <c r="C652" s="523"/>
      <c r="D652" s="524"/>
      <c r="E652" s="524"/>
      <c r="F652" s="524"/>
      <c r="G652" s="524"/>
      <c r="H652" s="524"/>
      <c r="I652" s="524"/>
      <c r="J652" s="524"/>
      <c r="K652" s="524"/>
      <c r="L652" s="524"/>
      <c r="M652" s="524"/>
      <c r="N652" s="524"/>
      <c r="O652" s="524"/>
      <c r="P652" s="524"/>
      <c r="Q652" s="524"/>
      <c r="R652" s="542"/>
      <c r="S652" s="2782" t="s">
        <v>862</v>
      </c>
      <c r="T652" s="2783"/>
      <c r="U652" s="2783"/>
      <c r="V652" s="2783"/>
      <c r="W652" s="2783"/>
      <c r="X652" s="2783"/>
      <c r="Y652" s="2783"/>
      <c r="Z652" s="2783"/>
      <c r="AA652" s="2783"/>
      <c r="AB652" s="2783"/>
      <c r="AC652" s="2783"/>
      <c r="AD652" s="2783"/>
      <c r="AE652" s="2783"/>
      <c r="AF652" s="2783"/>
      <c r="AG652" s="2783"/>
      <c r="AH652" s="2784"/>
      <c r="AI652" s="2517"/>
      <c r="AJ652" s="2518"/>
      <c r="AK652" s="2518"/>
      <c r="AL652" s="2518"/>
      <c r="AM652" s="2518"/>
      <c r="AN652" s="2518"/>
      <c r="AO652" s="2518"/>
      <c r="AP652" s="2518"/>
      <c r="AQ652" s="2518"/>
      <c r="AR652" s="2518"/>
      <c r="AS652" s="2518"/>
      <c r="AT652" s="2518"/>
      <c r="AU652" s="2518"/>
      <c r="AV652" s="2518"/>
      <c r="AW652" s="2518"/>
      <c r="AX652" s="2518"/>
      <c r="AY652" s="2518"/>
      <c r="AZ652" s="2518"/>
      <c r="BA652" s="2519"/>
      <c r="BB652" s="2785" t="s">
        <v>874</v>
      </c>
      <c r="BC652" s="2786"/>
      <c r="BD652" s="2786"/>
      <c r="BE652" s="2786"/>
      <c r="BF652" s="2786"/>
      <c r="BG652" s="2786"/>
      <c r="BH652" s="2786"/>
      <c r="BI652" s="2786"/>
      <c r="BJ652" s="2786"/>
      <c r="BK652" s="2786"/>
      <c r="BL652" s="2786"/>
      <c r="BM652" s="2786"/>
      <c r="BN652" s="2786"/>
      <c r="BO652" s="2786"/>
      <c r="BP652" s="2786"/>
      <c r="BQ652" s="2786"/>
      <c r="BR652" s="2786"/>
      <c r="BS652" s="2786"/>
      <c r="BT652" s="2786"/>
      <c r="BU652" s="2786"/>
      <c r="BV652" s="2786"/>
      <c r="BW652" s="2787"/>
      <c r="BX652" s="2695"/>
      <c r="BY652" s="2518"/>
      <c r="BZ652" s="2518"/>
      <c r="CA652" s="2518"/>
      <c r="CB652" s="2518"/>
      <c r="CC652" s="2518"/>
      <c r="CD652" s="2518"/>
      <c r="CE652" s="2518"/>
      <c r="CF652" s="2518"/>
      <c r="CG652" s="2518"/>
      <c r="CH652" s="2518"/>
      <c r="CI652" s="2518"/>
      <c r="CJ652" s="2518"/>
      <c r="CK652" s="2518"/>
      <c r="CL652" s="2518"/>
      <c r="CM652" s="2518"/>
      <c r="CN652" s="2518"/>
      <c r="CO652" s="2518"/>
      <c r="CP652" s="2518"/>
      <c r="CQ652" s="2518"/>
      <c r="CR652" s="2518"/>
      <c r="CS652" s="2518"/>
      <c r="CT652" s="2519"/>
      <c r="CU652" s="2511" t="s">
        <v>905</v>
      </c>
      <c r="CV652" s="2512"/>
      <c r="CW652" s="2512"/>
      <c r="CX652" s="2512"/>
      <c r="CY652" s="2512"/>
      <c r="CZ652" s="2512"/>
      <c r="DA652" s="2512"/>
      <c r="DB652" s="2512"/>
      <c r="DC652" s="2512"/>
      <c r="DD652" s="2512"/>
      <c r="DE652" s="2512"/>
      <c r="DF652" s="2513"/>
      <c r="DG652" s="2692"/>
      <c r="DH652" s="2693"/>
      <c r="DI652" s="2693"/>
      <c r="DJ652" s="2693"/>
      <c r="DK652" s="2693"/>
      <c r="DL652" s="2693"/>
      <c r="DM652" s="2693"/>
      <c r="DN652" s="2693"/>
      <c r="DO652" s="2693"/>
      <c r="DP652" s="2693"/>
      <c r="DQ652" s="2693"/>
      <c r="DR652" s="2693"/>
      <c r="DS652" s="2693"/>
      <c r="DT652" s="2693"/>
      <c r="DU652" s="2693"/>
      <c r="DV652" s="2693"/>
      <c r="DW652" s="2694"/>
    </row>
    <row r="653" spans="3:127" ht="25.5" customHeight="1">
      <c r="C653" s="525"/>
      <c r="D653" s="526"/>
      <c r="E653" s="526"/>
      <c r="F653" s="526"/>
      <c r="G653" s="526"/>
      <c r="H653" s="526"/>
      <c r="I653" s="526"/>
      <c r="J653" s="526"/>
      <c r="K653" s="526"/>
      <c r="L653" s="526"/>
      <c r="M653" s="526"/>
      <c r="N653" s="526"/>
      <c r="O653" s="526"/>
      <c r="P653" s="526"/>
      <c r="Q653" s="526"/>
      <c r="R653" s="541"/>
      <c r="S653" s="2532"/>
      <c r="T653" s="2533"/>
      <c r="U653" s="2533"/>
      <c r="V653" s="2533"/>
      <c r="W653" s="2533"/>
      <c r="X653" s="2533"/>
      <c r="Y653" s="2533"/>
      <c r="Z653" s="2533"/>
      <c r="AA653" s="2533"/>
      <c r="AB653" s="2533"/>
      <c r="AC653" s="2533"/>
      <c r="AD653" s="2533"/>
      <c r="AE653" s="2533"/>
      <c r="AF653" s="2533"/>
      <c r="AG653" s="2533"/>
      <c r="AH653" s="2534"/>
      <c r="AI653" s="2533"/>
      <c r="AJ653" s="2533"/>
      <c r="AK653" s="2533"/>
      <c r="AL653" s="2533"/>
      <c r="AM653" s="2533"/>
      <c r="AN653" s="2533"/>
      <c r="AO653" s="2533"/>
      <c r="AP653" s="2533"/>
      <c r="AQ653" s="2533"/>
      <c r="AR653" s="2533"/>
      <c r="AS653" s="2533"/>
      <c r="AT653" s="2533"/>
      <c r="AU653" s="2533"/>
      <c r="AV653" s="2533"/>
      <c r="AW653" s="2533"/>
      <c r="AX653" s="2533"/>
      <c r="AY653" s="2533"/>
      <c r="AZ653" s="2533"/>
      <c r="BA653" s="2534"/>
      <c r="BB653" s="2779" t="s">
        <v>633</v>
      </c>
      <c r="BC653" s="2780"/>
      <c r="BD653" s="2780"/>
      <c r="BE653" s="2780"/>
      <c r="BF653" s="2780"/>
      <c r="BG653" s="2780"/>
      <c r="BH653" s="2780"/>
      <c r="BI653" s="2780"/>
      <c r="BJ653" s="2780"/>
      <c r="BK653" s="2780"/>
      <c r="BL653" s="2780"/>
      <c r="BM653" s="2780"/>
      <c r="BN653" s="2780"/>
      <c r="BO653" s="2780"/>
      <c r="BP653" s="2780"/>
      <c r="BQ653" s="2780"/>
      <c r="BR653" s="2780"/>
      <c r="BS653" s="2780"/>
      <c r="BT653" s="2780"/>
      <c r="BU653" s="2780"/>
      <c r="BV653" s="2780"/>
      <c r="BW653" s="2781"/>
      <c r="BX653" s="2532"/>
      <c r="BY653" s="2533"/>
      <c r="BZ653" s="2533"/>
      <c r="CA653" s="2533"/>
      <c r="CB653" s="2533"/>
      <c r="CC653" s="2533"/>
      <c r="CD653" s="2533"/>
      <c r="CE653" s="2533"/>
      <c r="CF653" s="2533"/>
      <c r="CG653" s="2533"/>
      <c r="CH653" s="2533"/>
      <c r="CI653" s="2533"/>
      <c r="CJ653" s="2533"/>
      <c r="CK653" s="2533"/>
      <c r="CL653" s="2533"/>
      <c r="CM653" s="2533"/>
      <c r="CN653" s="2533"/>
      <c r="CO653" s="2533"/>
      <c r="CP653" s="2533"/>
      <c r="CQ653" s="2533"/>
      <c r="CR653" s="2533"/>
      <c r="CS653" s="2533"/>
      <c r="CT653" s="2534"/>
      <c r="CU653" s="2532" t="s">
        <v>905</v>
      </c>
      <c r="CV653" s="2533"/>
      <c r="CW653" s="2533"/>
      <c r="CX653" s="2533"/>
      <c r="CY653" s="2533"/>
      <c r="CZ653" s="2533"/>
      <c r="DA653" s="2533"/>
      <c r="DB653" s="2533"/>
      <c r="DC653" s="2533"/>
      <c r="DD653" s="2533"/>
      <c r="DE653" s="2533"/>
      <c r="DF653" s="2534"/>
      <c r="DG653" s="2689"/>
      <c r="DH653" s="2690"/>
      <c r="DI653" s="2690"/>
      <c r="DJ653" s="2690"/>
      <c r="DK653" s="2690"/>
      <c r="DL653" s="2690"/>
      <c r="DM653" s="2690"/>
      <c r="DN653" s="2690"/>
      <c r="DO653" s="2690"/>
      <c r="DP653" s="2690"/>
      <c r="DQ653" s="2690"/>
      <c r="DR653" s="2690"/>
      <c r="DS653" s="2690"/>
      <c r="DT653" s="2690"/>
      <c r="DU653" s="2690"/>
      <c r="DV653" s="2690"/>
      <c r="DW653" s="2691"/>
    </row>
    <row r="654" spans="3:127" ht="25.5" customHeight="1">
      <c r="C654" s="2508" t="s">
        <v>962</v>
      </c>
      <c r="D654" s="2509"/>
      <c r="E654" s="2509"/>
      <c r="F654" s="2509"/>
      <c r="G654" s="2509"/>
      <c r="H654" s="2509"/>
      <c r="I654" s="2509"/>
      <c r="J654" s="2509"/>
      <c r="K654" s="2509"/>
      <c r="L654" s="2509"/>
      <c r="M654" s="2509"/>
      <c r="N654" s="2509"/>
      <c r="O654" s="2509"/>
      <c r="P654" s="2509"/>
      <c r="Q654" s="2509"/>
      <c r="R654" s="2510"/>
      <c r="S654" s="2508" t="s">
        <v>959</v>
      </c>
      <c r="T654" s="2509"/>
      <c r="U654" s="2509"/>
      <c r="V654" s="2509"/>
      <c r="W654" s="2509"/>
      <c r="X654" s="2509"/>
      <c r="Y654" s="2509"/>
      <c r="Z654" s="2509"/>
      <c r="AA654" s="2509"/>
      <c r="AB654" s="2509"/>
      <c r="AC654" s="2509"/>
      <c r="AD654" s="2509"/>
      <c r="AE654" s="2509"/>
      <c r="AF654" s="2509"/>
      <c r="AG654" s="2509"/>
      <c r="AH654" s="2510"/>
      <c r="AI654" s="2517" t="s">
        <v>958</v>
      </c>
      <c r="AJ654" s="2518"/>
      <c r="AK654" s="2518"/>
      <c r="AL654" s="2518"/>
      <c r="AM654" s="2518"/>
      <c r="AN654" s="2518"/>
      <c r="AO654" s="2518"/>
      <c r="AP654" s="2518"/>
      <c r="AQ654" s="2518"/>
      <c r="AR654" s="2518"/>
      <c r="AS654" s="2518"/>
      <c r="AT654" s="2518"/>
      <c r="AU654" s="2518"/>
      <c r="AV654" s="2518"/>
      <c r="AW654" s="2518"/>
      <c r="AX654" s="2518"/>
      <c r="AY654" s="2518"/>
      <c r="AZ654" s="2518"/>
      <c r="BA654" s="2519"/>
      <c r="BB654" s="2511" t="s">
        <v>960</v>
      </c>
      <c r="BC654" s="2512"/>
      <c r="BD654" s="2512"/>
      <c r="BE654" s="2512"/>
      <c r="BF654" s="2512"/>
      <c r="BG654" s="2512"/>
      <c r="BH654" s="2512"/>
      <c r="BI654" s="2512"/>
      <c r="BJ654" s="2512"/>
      <c r="BK654" s="2512"/>
      <c r="BL654" s="2512"/>
      <c r="BM654" s="2512"/>
      <c r="BN654" s="2512"/>
      <c r="BO654" s="2512"/>
      <c r="BP654" s="2512"/>
      <c r="BQ654" s="2512"/>
      <c r="BR654" s="2512"/>
      <c r="BS654" s="2512"/>
      <c r="BT654" s="2512"/>
      <c r="BU654" s="2512"/>
      <c r="BV654" s="2512"/>
      <c r="BW654" s="2513"/>
      <c r="BX654" s="2517" t="s">
        <v>961</v>
      </c>
      <c r="BY654" s="2518"/>
      <c r="BZ654" s="2518"/>
      <c r="CA654" s="2518"/>
      <c r="CB654" s="2518"/>
      <c r="CC654" s="2518"/>
      <c r="CD654" s="2518"/>
      <c r="CE654" s="2518"/>
      <c r="CF654" s="2518"/>
      <c r="CG654" s="2518"/>
      <c r="CH654" s="2518"/>
      <c r="CI654" s="2518"/>
      <c r="CJ654" s="2518"/>
      <c r="CK654" s="2518"/>
      <c r="CL654" s="2518"/>
      <c r="CM654" s="2518"/>
      <c r="CN654" s="2518"/>
      <c r="CO654" s="2518"/>
      <c r="CP654" s="2518"/>
      <c r="CQ654" s="2518"/>
      <c r="CR654" s="2518"/>
      <c r="CS654" s="2518"/>
      <c r="CT654" s="2519"/>
      <c r="CU654" s="2511"/>
      <c r="CV654" s="2512"/>
      <c r="CW654" s="2512"/>
      <c r="CX654" s="2512"/>
      <c r="CY654" s="2512"/>
      <c r="CZ654" s="2512"/>
      <c r="DA654" s="2512"/>
      <c r="DB654" s="2512"/>
      <c r="DC654" s="2512"/>
      <c r="DD654" s="2512"/>
      <c r="DE654" s="2512"/>
      <c r="DF654" s="2513"/>
      <c r="DG654" s="2692"/>
      <c r="DH654" s="2693"/>
      <c r="DI654" s="2693"/>
      <c r="DJ654" s="2693"/>
      <c r="DK654" s="2693"/>
      <c r="DL654" s="2693"/>
      <c r="DM654" s="2693"/>
      <c r="DN654" s="2693"/>
      <c r="DO654" s="2693"/>
      <c r="DP654" s="2693"/>
      <c r="DQ654" s="2693"/>
      <c r="DR654" s="2693"/>
      <c r="DS654" s="2693"/>
      <c r="DT654" s="2693"/>
      <c r="DU654" s="2693"/>
      <c r="DV654" s="2693"/>
      <c r="DW654" s="2694"/>
    </row>
    <row r="655" spans="3:127" ht="25.5" customHeight="1">
      <c r="C655" s="2532"/>
      <c r="D655" s="2533"/>
      <c r="E655" s="2533"/>
      <c r="F655" s="2533"/>
      <c r="G655" s="2533"/>
      <c r="H655" s="2533"/>
      <c r="I655" s="2533"/>
      <c r="J655" s="2533"/>
      <c r="K655" s="2533"/>
      <c r="L655" s="2533"/>
      <c r="M655" s="2533"/>
      <c r="N655" s="2533"/>
      <c r="O655" s="2533"/>
      <c r="P655" s="2533"/>
      <c r="Q655" s="2533"/>
      <c r="R655" s="2534"/>
      <c r="S655" s="2532"/>
      <c r="T655" s="2533"/>
      <c r="U655" s="2533"/>
      <c r="V655" s="2533"/>
      <c r="W655" s="2533"/>
      <c r="X655" s="2533"/>
      <c r="Y655" s="2533"/>
      <c r="Z655" s="2533"/>
      <c r="AA655" s="2533"/>
      <c r="AB655" s="2533"/>
      <c r="AC655" s="2533"/>
      <c r="AD655" s="2533"/>
      <c r="AE655" s="2533"/>
      <c r="AF655" s="2533"/>
      <c r="AG655" s="2533"/>
      <c r="AH655" s="2534"/>
      <c r="AI655" s="2514"/>
      <c r="AJ655" s="2515"/>
      <c r="AK655" s="2515"/>
      <c r="AL655" s="2515"/>
      <c r="AM655" s="2515"/>
      <c r="AN655" s="2515"/>
      <c r="AO655" s="2515"/>
      <c r="AP655" s="2515"/>
      <c r="AQ655" s="2515"/>
      <c r="AR655" s="2515"/>
      <c r="AS655" s="2515"/>
      <c r="AT655" s="2515"/>
      <c r="AU655" s="2515"/>
      <c r="AV655" s="2515"/>
      <c r="AW655" s="2515"/>
      <c r="AX655" s="2515"/>
      <c r="AY655" s="2515"/>
      <c r="AZ655" s="2515"/>
      <c r="BA655" s="2516"/>
      <c r="BB655" s="2532"/>
      <c r="BC655" s="2533"/>
      <c r="BD655" s="2533"/>
      <c r="BE655" s="2533"/>
      <c r="BF655" s="2533"/>
      <c r="BG655" s="2533"/>
      <c r="BH655" s="2533"/>
      <c r="BI655" s="2533"/>
      <c r="BJ655" s="2533"/>
      <c r="BK655" s="2533"/>
      <c r="BL655" s="2533"/>
      <c r="BM655" s="2533"/>
      <c r="BN655" s="2533"/>
      <c r="BO655" s="2533"/>
      <c r="BP655" s="2533"/>
      <c r="BQ655" s="2533"/>
      <c r="BR655" s="2533"/>
      <c r="BS655" s="2533"/>
      <c r="BT655" s="2533"/>
      <c r="BU655" s="2533"/>
      <c r="BV655" s="2533"/>
      <c r="BW655" s="2534"/>
      <c r="BX655" s="2532"/>
      <c r="BY655" s="2533"/>
      <c r="BZ655" s="2533"/>
      <c r="CA655" s="2533"/>
      <c r="CB655" s="2533"/>
      <c r="CC655" s="2533"/>
      <c r="CD655" s="2533"/>
      <c r="CE655" s="2533"/>
      <c r="CF655" s="2533"/>
      <c r="CG655" s="2533"/>
      <c r="CH655" s="2533"/>
      <c r="CI655" s="2533"/>
      <c r="CJ655" s="2533"/>
      <c r="CK655" s="2533"/>
      <c r="CL655" s="2533"/>
      <c r="CM655" s="2533"/>
      <c r="CN655" s="2533"/>
      <c r="CO655" s="2533"/>
      <c r="CP655" s="2533"/>
      <c r="CQ655" s="2533"/>
      <c r="CR655" s="2533"/>
      <c r="CS655" s="2533"/>
      <c r="CT655" s="2534"/>
      <c r="CU655" s="2532"/>
      <c r="CV655" s="2533"/>
      <c r="CW655" s="2533"/>
      <c r="CX655" s="2533"/>
      <c r="CY655" s="2533"/>
      <c r="CZ655" s="2533"/>
      <c r="DA655" s="2533"/>
      <c r="DB655" s="2533"/>
      <c r="DC655" s="2533"/>
      <c r="DD655" s="2533"/>
      <c r="DE655" s="2533"/>
      <c r="DF655" s="2534"/>
      <c r="DG655" s="2689"/>
      <c r="DH655" s="2690"/>
      <c r="DI655" s="2690"/>
      <c r="DJ655" s="2690"/>
      <c r="DK655" s="2690"/>
      <c r="DL655" s="2690"/>
      <c r="DM655" s="2690"/>
      <c r="DN655" s="2690"/>
      <c r="DO655" s="2690"/>
      <c r="DP655" s="2690"/>
      <c r="DQ655" s="2690"/>
      <c r="DR655" s="2690"/>
      <c r="DS655" s="2690"/>
      <c r="DT655" s="2690"/>
      <c r="DU655" s="2690"/>
      <c r="DV655" s="2690"/>
      <c r="DW655" s="2691"/>
    </row>
    <row r="656" spans="3:127" ht="25.5" customHeight="1">
      <c r="C656" s="2508" t="s">
        <v>871</v>
      </c>
      <c r="D656" s="2509"/>
      <c r="E656" s="2509"/>
      <c r="F656" s="2509"/>
      <c r="G656" s="2509"/>
      <c r="H656" s="2509"/>
      <c r="I656" s="2509"/>
      <c r="J656" s="2509"/>
      <c r="K656" s="2509"/>
      <c r="L656" s="2509"/>
      <c r="M656" s="2509"/>
      <c r="N656" s="2509"/>
      <c r="O656" s="2509"/>
      <c r="P656" s="2509"/>
      <c r="Q656" s="2509"/>
      <c r="R656" s="2510"/>
      <c r="S656" s="2508" t="s">
        <v>876</v>
      </c>
      <c r="T656" s="2509"/>
      <c r="U656" s="2509"/>
      <c r="V656" s="2509"/>
      <c r="W656" s="2509"/>
      <c r="X656" s="2509"/>
      <c r="Y656" s="2509"/>
      <c r="Z656" s="2509"/>
      <c r="AA656" s="2509"/>
      <c r="AB656" s="2509"/>
      <c r="AC656" s="2509"/>
      <c r="AD656" s="2509"/>
      <c r="AE656" s="2509"/>
      <c r="AF656" s="2509"/>
      <c r="AG656" s="2509"/>
      <c r="AH656" s="2510"/>
      <c r="AI656" s="2512" t="s">
        <v>889</v>
      </c>
      <c r="AJ656" s="2512"/>
      <c r="AK656" s="2512"/>
      <c r="AL656" s="2512"/>
      <c r="AM656" s="2512"/>
      <c r="AN656" s="2512"/>
      <c r="AO656" s="2512"/>
      <c r="AP656" s="2512"/>
      <c r="AQ656" s="2512"/>
      <c r="AR656" s="2512"/>
      <c r="AS656" s="2512"/>
      <c r="AT656" s="2512"/>
      <c r="AU656" s="2512"/>
      <c r="AV656" s="2512"/>
      <c r="AW656" s="2512"/>
      <c r="AX656" s="2512"/>
      <c r="AY656" s="2512"/>
      <c r="AZ656" s="2512"/>
      <c r="BA656" s="2513"/>
      <c r="BB656" s="2511" t="s">
        <v>890</v>
      </c>
      <c r="BC656" s="2512"/>
      <c r="BD656" s="2512"/>
      <c r="BE656" s="2512"/>
      <c r="BF656" s="2512"/>
      <c r="BG656" s="2512"/>
      <c r="BH656" s="2512"/>
      <c r="BI656" s="2512"/>
      <c r="BJ656" s="2512"/>
      <c r="BK656" s="2512"/>
      <c r="BL656" s="2512"/>
      <c r="BM656" s="2512"/>
      <c r="BN656" s="2512"/>
      <c r="BO656" s="2512"/>
      <c r="BP656" s="2512"/>
      <c r="BQ656" s="2512"/>
      <c r="BR656" s="2512"/>
      <c r="BS656" s="2512"/>
      <c r="BT656" s="2512"/>
      <c r="BU656" s="2512"/>
      <c r="BV656" s="2512"/>
      <c r="BW656" s="2513"/>
      <c r="BX656" s="2511" t="s">
        <v>892</v>
      </c>
      <c r="BY656" s="2512"/>
      <c r="BZ656" s="2512"/>
      <c r="CA656" s="2512"/>
      <c r="CB656" s="2512"/>
      <c r="CC656" s="2512"/>
      <c r="CD656" s="2512"/>
      <c r="CE656" s="2512"/>
      <c r="CF656" s="2512"/>
      <c r="CG656" s="2512"/>
      <c r="CH656" s="2512"/>
      <c r="CI656" s="2512"/>
      <c r="CJ656" s="2512"/>
      <c r="CK656" s="2512"/>
      <c r="CL656" s="2512"/>
      <c r="CM656" s="2512"/>
      <c r="CN656" s="2512"/>
      <c r="CO656" s="2512"/>
      <c r="CP656" s="2512"/>
      <c r="CQ656" s="2512"/>
      <c r="CR656" s="2512"/>
      <c r="CS656" s="2512"/>
      <c r="CT656" s="2513"/>
      <c r="CU656" s="2511"/>
      <c r="CV656" s="2512"/>
      <c r="CW656" s="2512"/>
      <c r="CX656" s="2512"/>
      <c r="CY656" s="2512"/>
      <c r="CZ656" s="2512"/>
      <c r="DA656" s="2512"/>
      <c r="DB656" s="2512"/>
      <c r="DC656" s="2512"/>
      <c r="DD656" s="2512"/>
      <c r="DE656" s="2512"/>
      <c r="DF656" s="2513"/>
      <c r="DG656" s="2692"/>
      <c r="DH656" s="2693"/>
      <c r="DI656" s="2693"/>
      <c r="DJ656" s="2693"/>
      <c r="DK656" s="2693"/>
      <c r="DL656" s="2693"/>
      <c r="DM656" s="2693"/>
      <c r="DN656" s="2693"/>
      <c r="DO656" s="2693"/>
      <c r="DP656" s="2693"/>
      <c r="DQ656" s="2693"/>
      <c r="DR656" s="2693"/>
      <c r="DS656" s="2693"/>
      <c r="DT656" s="2693"/>
      <c r="DU656" s="2693"/>
      <c r="DV656" s="2693"/>
      <c r="DW656" s="2694"/>
    </row>
    <row r="657" spans="3:127" ht="25.5" customHeight="1">
      <c r="C657" s="2532" t="s">
        <v>872</v>
      </c>
      <c r="D657" s="2533"/>
      <c r="E657" s="2533"/>
      <c r="F657" s="2533"/>
      <c r="G657" s="2533"/>
      <c r="H657" s="2533"/>
      <c r="I657" s="2533"/>
      <c r="J657" s="2533"/>
      <c r="K657" s="2533"/>
      <c r="L657" s="2533"/>
      <c r="M657" s="2533"/>
      <c r="N657" s="2533"/>
      <c r="O657" s="2533"/>
      <c r="P657" s="2533"/>
      <c r="Q657" s="2533"/>
      <c r="R657" s="2534"/>
      <c r="S657" s="2532" t="s">
        <v>877</v>
      </c>
      <c r="T657" s="2533"/>
      <c r="U657" s="2533"/>
      <c r="V657" s="2533"/>
      <c r="W657" s="2533"/>
      <c r="X657" s="2533"/>
      <c r="Y657" s="2533"/>
      <c r="Z657" s="2533"/>
      <c r="AA657" s="2533"/>
      <c r="AB657" s="2533"/>
      <c r="AC657" s="2533"/>
      <c r="AD657" s="2533"/>
      <c r="AE657" s="2533"/>
      <c r="AF657" s="2533"/>
      <c r="AG657" s="2533"/>
      <c r="AH657" s="2534"/>
      <c r="AI657" s="2533"/>
      <c r="AJ657" s="2533"/>
      <c r="AK657" s="2533"/>
      <c r="AL657" s="2533"/>
      <c r="AM657" s="2533"/>
      <c r="AN657" s="2533"/>
      <c r="AO657" s="2533"/>
      <c r="AP657" s="2533"/>
      <c r="AQ657" s="2533"/>
      <c r="AR657" s="2533"/>
      <c r="AS657" s="2533"/>
      <c r="AT657" s="2533"/>
      <c r="AU657" s="2533"/>
      <c r="AV657" s="2533"/>
      <c r="AW657" s="2533"/>
      <c r="AX657" s="2533"/>
      <c r="AY657" s="2533"/>
      <c r="AZ657" s="2533"/>
      <c r="BA657" s="2534"/>
      <c r="BB657" s="2532"/>
      <c r="BC657" s="2533"/>
      <c r="BD657" s="2533"/>
      <c r="BE657" s="2533"/>
      <c r="BF657" s="2533"/>
      <c r="BG657" s="2533"/>
      <c r="BH657" s="2533"/>
      <c r="BI657" s="2533"/>
      <c r="BJ657" s="2533"/>
      <c r="BK657" s="2533"/>
      <c r="BL657" s="2533"/>
      <c r="BM657" s="2533"/>
      <c r="BN657" s="2533"/>
      <c r="BO657" s="2533"/>
      <c r="BP657" s="2533"/>
      <c r="BQ657" s="2533"/>
      <c r="BR657" s="2533"/>
      <c r="BS657" s="2533"/>
      <c r="BT657" s="2533"/>
      <c r="BU657" s="2533"/>
      <c r="BV657" s="2533"/>
      <c r="BW657" s="2534"/>
      <c r="BX657" s="2532"/>
      <c r="BY657" s="2533"/>
      <c r="BZ657" s="2533"/>
      <c r="CA657" s="2533"/>
      <c r="CB657" s="2533"/>
      <c r="CC657" s="2533"/>
      <c r="CD657" s="2533"/>
      <c r="CE657" s="2533"/>
      <c r="CF657" s="2533"/>
      <c r="CG657" s="2533"/>
      <c r="CH657" s="2533"/>
      <c r="CI657" s="2533"/>
      <c r="CJ657" s="2533"/>
      <c r="CK657" s="2533"/>
      <c r="CL657" s="2533"/>
      <c r="CM657" s="2533"/>
      <c r="CN657" s="2533"/>
      <c r="CO657" s="2533"/>
      <c r="CP657" s="2533"/>
      <c r="CQ657" s="2533"/>
      <c r="CR657" s="2533"/>
      <c r="CS657" s="2533"/>
      <c r="CT657" s="2534"/>
      <c r="CU657" s="2532"/>
      <c r="CV657" s="2533"/>
      <c r="CW657" s="2533"/>
      <c r="CX657" s="2533"/>
      <c r="CY657" s="2533"/>
      <c r="CZ657" s="2533"/>
      <c r="DA657" s="2533"/>
      <c r="DB657" s="2533"/>
      <c r="DC657" s="2533"/>
      <c r="DD657" s="2533"/>
      <c r="DE657" s="2533"/>
      <c r="DF657" s="2534"/>
      <c r="DG657" s="2689"/>
      <c r="DH657" s="2690"/>
      <c r="DI657" s="2690"/>
      <c r="DJ657" s="2690"/>
      <c r="DK657" s="2690"/>
      <c r="DL657" s="2690"/>
      <c r="DM657" s="2690"/>
      <c r="DN657" s="2690"/>
      <c r="DO657" s="2690"/>
      <c r="DP657" s="2690"/>
      <c r="DQ657" s="2690"/>
      <c r="DR657" s="2690"/>
      <c r="DS657" s="2690"/>
      <c r="DT657" s="2690"/>
      <c r="DU657" s="2690"/>
      <c r="DV657" s="2690"/>
      <c r="DW657" s="2691"/>
    </row>
    <row r="658" spans="3:127" ht="25.5" customHeight="1">
      <c r="C658" s="2508" t="s">
        <v>869</v>
      </c>
      <c r="D658" s="2509"/>
      <c r="E658" s="2509"/>
      <c r="F658" s="2509"/>
      <c r="G658" s="2509"/>
      <c r="H658" s="2509"/>
      <c r="I658" s="2509"/>
      <c r="J658" s="2509"/>
      <c r="K658" s="2509"/>
      <c r="L658" s="2509"/>
      <c r="M658" s="2509"/>
      <c r="N658" s="2509"/>
      <c r="O658" s="2509"/>
      <c r="P658" s="2509"/>
      <c r="Q658" s="2509"/>
      <c r="R658" s="2510"/>
      <c r="S658" s="2508" t="s">
        <v>496</v>
      </c>
      <c r="T658" s="2509"/>
      <c r="U658" s="2509"/>
      <c r="V658" s="2509"/>
      <c r="W658" s="2509"/>
      <c r="X658" s="2509"/>
      <c r="Y658" s="2509"/>
      <c r="Z658" s="2509"/>
      <c r="AA658" s="2509"/>
      <c r="AB658" s="2509"/>
      <c r="AC658" s="2509"/>
      <c r="AD658" s="2509"/>
      <c r="AE658" s="2509"/>
      <c r="AF658" s="2509"/>
      <c r="AG658" s="2509"/>
      <c r="AH658" s="2510"/>
      <c r="AI658" s="2512" t="s">
        <v>878</v>
      </c>
      <c r="AJ658" s="2512"/>
      <c r="AK658" s="2512"/>
      <c r="AL658" s="2512"/>
      <c r="AM658" s="2512"/>
      <c r="AN658" s="2512"/>
      <c r="AO658" s="2512"/>
      <c r="AP658" s="2512"/>
      <c r="AQ658" s="2512"/>
      <c r="AR658" s="2512"/>
      <c r="AS658" s="2512"/>
      <c r="AT658" s="2512"/>
      <c r="AU658" s="2512"/>
      <c r="AV658" s="2512"/>
      <c r="AW658" s="2512"/>
      <c r="AX658" s="2512"/>
      <c r="AY658" s="2512"/>
      <c r="AZ658" s="2512"/>
      <c r="BA658" s="2513"/>
      <c r="BB658" s="2511" t="s">
        <v>893</v>
      </c>
      <c r="BC658" s="2512"/>
      <c r="BD658" s="2512"/>
      <c r="BE658" s="2512"/>
      <c r="BF658" s="2512"/>
      <c r="BG658" s="2512"/>
      <c r="BH658" s="2512"/>
      <c r="BI658" s="2512"/>
      <c r="BJ658" s="2512"/>
      <c r="BK658" s="2512"/>
      <c r="BL658" s="2512"/>
      <c r="BM658" s="2512"/>
      <c r="BN658" s="2512"/>
      <c r="BO658" s="2512"/>
      <c r="BP658" s="2512"/>
      <c r="BQ658" s="2512"/>
      <c r="BR658" s="2512"/>
      <c r="BS658" s="2512"/>
      <c r="BT658" s="2512"/>
      <c r="BU658" s="2512"/>
      <c r="BV658" s="2512"/>
      <c r="BW658" s="2513"/>
      <c r="BX658" s="2511" t="s">
        <v>895</v>
      </c>
      <c r="BY658" s="2512"/>
      <c r="BZ658" s="2512"/>
      <c r="CA658" s="2512"/>
      <c r="CB658" s="2512"/>
      <c r="CC658" s="2512"/>
      <c r="CD658" s="2512"/>
      <c r="CE658" s="2512"/>
      <c r="CF658" s="2512"/>
      <c r="CG658" s="2512"/>
      <c r="CH658" s="2512"/>
      <c r="CI658" s="2512"/>
      <c r="CJ658" s="2512"/>
      <c r="CK658" s="2512"/>
      <c r="CL658" s="2512"/>
      <c r="CM658" s="2512"/>
      <c r="CN658" s="2512"/>
      <c r="CO658" s="2512"/>
      <c r="CP658" s="2512"/>
      <c r="CQ658" s="2512"/>
      <c r="CR658" s="2512"/>
      <c r="CS658" s="2512"/>
      <c r="CT658" s="2513"/>
      <c r="CU658" s="2511" t="s">
        <v>905</v>
      </c>
      <c r="CV658" s="2512"/>
      <c r="CW658" s="2512"/>
      <c r="CX658" s="2512"/>
      <c r="CY658" s="2512"/>
      <c r="CZ658" s="2512"/>
      <c r="DA658" s="2512"/>
      <c r="DB658" s="2512"/>
      <c r="DC658" s="2512"/>
      <c r="DD658" s="2512"/>
      <c r="DE658" s="2512"/>
      <c r="DF658" s="2513"/>
      <c r="DG658" s="2692" t="s">
        <v>922</v>
      </c>
      <c r="DH658" s="2693"/>
      <c r="DI658" s="2693"/>
      <c r="DJ658" s="2693"/>
      <c r="DK658" s="2693"/>
      <c r="DL658" s="2693"/>
      <c r="DM658" s="2693"/>
      <c r="DN658" s="2693"/>
      <c r="DO658" s="2693"/>
      <c r="DP658" s="2693"/>
      <c r="DQ658" s="2693"/>
      <c r="DR658" s="2693"/>
      <c r="DS658" s="2693"/>
      <c r="DT658" s="2693"/>
      <c r="DU658" s="2693"/>
      <c r="DV658" s="2693"/>
      <c r="DW658" s="2694"/>
    </row>
    <row r="659" spans="3:127" ht="25.5" customHeight="1">
      <c r="C659" s="525"/>
      <c r="D659" s="526"/>
      <c r="E659" s="526"/>
      <c r="F659" s="526"/>
      <c r="G659" s="526"/>
      <c r="H659" s="526"/>
      <c r="I659" s="526"/>
      <c r="J659" s="526"/>
      <c r="K659" s="526"/>
      <c r="L659" s="526"/>
      <c r="M659" s="526"/>
      <c r="N659" s="526"/>
      <c r="O659" s="526"/>
      <c r="P659" s="526"/>
      <c r="Q659" s="526"/>
      <c r="R659" s="541"/>
      <c r="S659" s="2532"/>
      <c r="T659" s="2533"/>
      <c r="U659" s="2533"/>
      <c r="V659" s="2533"/>
      <c r="W659" s="2533"/>
      <c r="X659" s="2533"/>
      <c r="Y659" s="2533"/>
      <c r="Z659" s="2533"/>
      <c r="AA659" s="2533"/>
      <c r="AB659" s="2533"/>
      <c r="AC659" s="2533"/>
      <c r="AD659" s="2533"/>
      <c r="AE659" s="2533"/>
      <c r="AF659" s="2533"/>
      <c r="AG659" s="2533"/>
      <c r="AH659" s="2534"/>
      <c r="AI659" s="2533" t="s">
        <v>879</v>
      </c>
      <c r="AJ659" s="2533"/>
      <c r="AK659" s="2533"/>
      <c r="AL659" s="2533"/>
      <c r="AM659" s="2533"/>
      <c r="AN659" s="2533"/>
      <c r="AO659" s="2533"/>
      <c r="AP659" s="2533"/>
      <c r="AQ659" s="2533"/>
      <c r="AR659" s="2533"/>
      <c r="AS659" s="2533"/>
      <c r="AT659" s="2533"/>
      <c r="AU659" s="2533"/>
      <c r="AV659" s="2533"/>
      <c r="AW659" s="2533"/>
      <c r="AX659" s="2533"/>
      <c r="AY659" s="2533"/>
      <c r="AZ659" s="2533"/>
      <c r="BA659" s="2534"/>
      <c r="BB659" s="2532" t="s">
        <v>894</v>
      </c>
      <c r="BC659" s="2533"/>
      <c r="BD659" s="2533"/>
      <c r="BE659" s="2533"/>
      <c r="BF659" s="2533"/>
      <c r="BG659" s="2533"/>
      <c r="BH659" s="2533"/>
      <c r="BI659" s="2533"/>
      <c r="BJ659" s="2533"/>
      <c r="BK659" s="2533"/>
      <c r="BL659" s="2533"/>
      <c r="BM659" s="2533"/>
      <c r="BN659" s="2533"/>
      <c r="BO659" s="2533"/>
      <c r="BP659" s="2533"/>
      <c r="BQ659" s="2533"/>
      <c r="BR659" s="2533"/>
      <c r="BS659" s="2533"/>
      <c r="BT659" s="2533"/>
      <c r="BU659" s="2533"/>
      <c r="BV659" s="2533"/>
      <c r="BW659" s="2534"/>
      <c r="BX659" s="2532" t="s">
        <v>896</v>
      </c>
      <c r="BY659" s="2533"/>
      <c r="BZ659" s="2533"/>
      <c r="CA659" s="2533"/>
      <c r="CB659" s="2533"/>
      <c r="CC659" s="2533"/>
      <c r="CD659" s="2533"/>
      <c r="CE659" s="2533"/>
      <c r="CF659" s="2533"/>
      <c r="CG659" s="2533"/>
      <c r="CH659" s="2533"/>
      <c r="CI659" s="2533"/>
      <c r="CJ659" s="2533"/>
      <c r="CK659" s="2533"/>
      <c r="CL659" s="2533"/>
      <c r="CM659" s="2533"/>
      <c r="CN659" s="2533"/>
      <c r="CO659" s="2533"/>
      <c r="CP659" s="2533"/>
      <c r="CQ659" s="2533"/>
      <c r="CR659" s="2533"/>
      <c r="CS659" s="2533"/>
      <c r="CT659" s="2534"/>
      <c r="CU659" s="2532" t="s">
        <v>905</v>
      </c>
      <c r="CV659" s="2533"/>
      <c r="CW659" s="2533"/>
      <c r="CX659" s="2533"/>
      <c r="CY659" s="2533"/>
      <c r="CZ659" s="2533"/>
      <c r="DA659" s="2533"/>
      <c r="DB659" s="2533"/>
      <c r="DC659" s="2533"/>
      <c r="DD659" s="2533"/>
      <c r="DE659" s="2533"/>
      <c r="DF659" s="2534"/>
      <c r="DG659" s="2689"/>
      <c r="DH659" s="2690"/>
      <c r="DI659" s="2690"/>
      <c r="DJ659" s="2690"/>
      <c r="DK659" s="2690"/>
      <c r="DL659" s="2690"/>
      <c r="DM659" s="2690"/>
      <c r="DN659" s="2690"/>
      <c r="DO659" s="2690"/>
      <c r="DP659" s="2690"/>
      <c r="DQ659" s="2690"/>
      <c r="DR659" s="2690"/>
      <c r="DS659" s="2690"/>
      <c r="DT659" s="2690"/>
      <c r="DU659" s="2690"/>
      <c r="DV659" s="2690"/>
      <c r="DW659" s="2691"/>
    </row>
    <row r="660" spans="3:127" ht="25.5" customHeight="1">
      <c r="C660" s="2508" t="s">
        <v>870</v>
      </c>
      <c r="D660" s="2509"/>
      <c r="E660" s="2509"/>
      <c r="F660" s="2509"/>
      <c r="G660" s="2509"/>
      <c r="H660" s="2509"/>
      <c r="I660" s="2509"/>
      <c r="J660" s="2509"/>
      <c r="K660" s="2509"/>
      <c r="L660" s="2509"/>
      <c r="M660" s="2509"/>
      <c r="N660" s="2509"/>
      <c r="O660" s="2509"/>
      <c r="P660" s="2509"/>
      <c r="Q660" s="2509"/>
      <c r="R660" s="2510"/>
      <c r="S660" s="2508" t="s">
        <v>897</v>
      </c>
      <c r="T660" s="2509"/>
      <c r="U660" s="2509"/>
      <c r="V660" s="2509"/>
      <c r="W660" s="2509"/>
      <c r="X660" s="2509"/>
      <c r="Y660" s="2509"/>
      <c r="Z660" s="2509"/>
      <c r="AA660" s="2509"/>
      <c r="AB660" s="2509"/>
      <c r="AC660" s="2509"/>
      <c r="AD660" s="2509"/>
      <c r="AE660" s="2509"/>
      <c r="AF660" s="2509"/>
      <c r="AG660" s="2509"/>
      <c r="AH660" s="2510"/>
      <c r="AI660" s="2509" t="s">
        <v>898</v>
      </c>
      <c r="AJ660" s="2509"/>
      <c r="AK660" s="2509"/>
      <c r="AL660" s="2509"/>
      <c r="AM660" s="2509"/>
      <c r="AN660" s="2509"/>
      <c r="AO660" s="2509"/>
      <c r="AP660" s="2509"/>
      <c r="AQ660" s="2509"/>
      <c r="AR660" s="2509"/>
      <c r="AS660" s="2509"/>
      <c r="AT660" s="2509"/>
      <c r="AU660" s="2509"/>
      <c r="AV660" s="2509"/>
      <c r="AW660" s="2509"/>
      <c r="AX660" s="2509"/>
      <c r="AY660" s="2509"/>
      <c r="AZ660" s="2509"/>
      <c r="BA660" s="2510"/>
      <c r="BB660" s="2508" t="s">
        <v>906</v>
      </c>
      <c r="BC660" s="2509"/>
      <c r="BD660" s="2509"/>
      <c r="BE660" s="2509"/>
      <c r="BF660" s="2509"/>
      <c r="BG660" s="2509"/>
      <c r="BH660" s="2509"/>
      <c r="BI660" s="2509"/>
      <c r="BJ660" s="2509"/>
      <c r="BK660" s="2509"/>
      <c r="BL660" s="2509"/>
      <c r="BM660" s="2509"/>
      <c r="BN660" s="2509"/>
      <c r="BO660" s="2509"/>
      <c r="BP660" s="2509"/>
      <c r="BQ660" s="2509"/>
      <c r="BR660" s="2509"/>
      <c r="BS660" s="2509"/>
      <c r="BT660" s="2509"/>
      <c r="BU660" s="2509"/>
      <c r="BV660" s="2509"/>
      <c r="BW660" s="2510"/>
      <c r="BX660" s="2508" t="s">
        <v>908</v>
      </c>
      <c r="BY660" s="2509"/>
      <c r="BZ660" s="2509"/>
      <c r="CA660" s="2509"/>
      <c r="CB660" s="2509"/>
      <c r="CC660" s="2509"/>
      <c r="CD660" s="2509"/>
      <c r="CE660" s="2509"/>
      <c r="CF660" s="2509"/>
      <c r="CG660" s="2509"/>
      <c r="CH660" s="2509"/>
      <c r="CI660" s="2509"/>
      <c r="CJ660" s="2509"/>
      <c r="CK660" s="2509"/>
      <c r="CL660" s="2509"/>
      <c r="CM660" s="2509"/>
      <c r="CN660" s="2509"/>
      <c r="CO660" s="2509"/>
      <c r="CP660" s="2509"/>
      <c r="CQ660" s="2509"/>
      <c r="CR660" s="2509"/>
      <c r="CS660" s="2509"/>
      <c r="CT660" s="2510"/>
      <c r="CU660" s="2508"/>
      <c r="CV660" s="2509"/>
      <c r="CW660" s="2509"/>
      <c r="CX660" s="2509"/>
      <c r="CY660" s="2509"/>
      <c r="CZ660" s="2509"/>
      <c r="DA660" s="2509"/>
      <c r="DB660" s="2509"/>
      <c r="DC660" s="2509"/>
      <c r="DD660" s="2509"/>
      <c r="DE660" s="2509"/>
      <c r="DF660" s="2510"/>
      <c r="DG660" s="2683"/>
      <c r="DH660" s="2684"/>
      <c r="DI660" s="2684"/>
      <c r="DJ660" s="2684"/>
      <c r="DK660" s="2684"/>
      <c r="DL660" s="2684"/>
      <c r="DM660" s="2684"/>
      <c r="DN660" s="2684"/>
      <c r="DO660" s="2684"/>
      <c r="DP660" s="2684"/>
      <c r="DQ660" s="2684"/>
      <c r="DR660" s="2684"/>
      <c r="DS660" s="2684"/>
      <c r="DT660" s="2684"/>
      <c r="DU660" s="2684"/>
      <c r="DV660" s="2684"/>
      <c r="DW660" s="2685"/>
    </row>
    <row r="661" spans="3:127" ht="25.5" customHeight="1">
      <c r="C661" s="623"/>
      <c r="D661" s="624"/>
      <c r="E661" s="624"/>
      <c r="F661" s="624"/>
      <c r="G661" s="624"/>
      <c r="H661" s="624"/>
      <c r="I661" s="624"/>
      <c r="J661" s="624"/>
      <c r="K661" s="624"/>
      <c r="L661" s="624"/>
      <c r="M661" s="624"/>
      <c r="N661" s="624"/>
      <c r="O661" s="624"/>
      <c r="P661" s="624"/>
      <c r="Q661" s="624"/>
      <c r="R661" s="625"/>
      <c r="S661" s="623"/>
      <c r="T661" s="624"/>
      <c r="U661" s="624"/>
      <c r="V661" s="624"/>
      <c r="W661" s="624"/>
      <c r="X661" s="624"/>
      <c r="Y661" s="624"/>
      <c r="Z661" s="624"/>
      <c r="AA661" s="624"/>
      <c r="AB661" s="624"/>
      <c r="AC661" s="624"/>
      <c r="AD661" s="624"/>
      <c r="AE661" s="624"/>
      <c r="AF661" s="624"/>
      <c r="AG661" s="624"/>
      <c r="AH661" s="625"/>
      <c r="AI661" s="2497" t="s">
        <v>899</v>
      </c>
      <c r="AJ661" s="2498"/>
      <c r="AK661" s="2498"/>
      <c r="AL661" s="2498"/>
      <c r="AM661" s="2498"/>
      <c r="AN661" s="2498"/>
      <c r="AO661" s="2498"/>
      <c r="AP661" s="2498"/>
      <c r="AQ661" s="2498"/>
      <c r="AR661" s="2498"/>
      <c r="AS661" s="2498"/>
      <c r="AT661" s="2498"/>
      <c r="AU661" s="2498"/>
      <c r="AV661" s="2498"/>
      <c r="AW661" s="2498"/>
      <c r="AX661" s="2498"/>
      <c r="AY661" s="2498"/>
      <c r="AZ661" s="2498"/>
      <c r="BA661" s="2499"/>
      <c r="BB661" s="2517" t="s">
        <v>907</v>
      </c>
      <c r="BC661" s="2518"/>
      <c r="BD661" s="2518"/>
      <c r="BE661" s="2518"/>
      <c r="BF661" s="2518"/>
      <c r="BG661" s="2518"/>
      <c r="BH661" s="2518"/>
      <c r="BI661" s="2518"/>
      <c r="BJ661" s="2518"/>
      <c r="BK661" s="2518"/>
      <c r="BL661" s="2518"/>
      <c r="BM661" s="2518"/>
      <c r="BN661" s="2518"/>
      <c r="BO661" s="2518"/>
      <c r="BP661" s="2518"/>
      <c r="BQ661" s="2518"/>
      <c r="BR661" s="2518"/>
      <c r="BS661" s="2518"/>
      <c r="BT661" s="2518"/>
      <c r="BU661" s="2518"/>
      <c r="BV661" s="2518"/>
      <c r="BW661" s="2519"/>
      <c r="BX661" s="2699"/>
      <c r="BY661" s="2700"/>
      <c r="BZ661" s="2700"/>
      <c r="CA661" s="2700"/>
      <c r="CB661" s="2700"/>
      <c r="CC661" s="2700"/>
      <c r="CD661" s="2700"/>
      <c r="CE661" s="2700"/>
      <c r="CF661" s="2700"/>
      <c r="CG661" s="2700"/>
      <c r="CH661" s="2700"/>
      <c r="CI661" s="2700"/>
      <c r="CJ661" s="2700"/>
      <c r="CK661" s="2700"/>
      <c r="CL661" s="2700"/>
      <c r="CM661" s="2700"/>
      <c r="CN661" s="2700"/>
      <c r="CO661" s="2700"/>
      <c r="CP661" s="2700"/>
      <c r="CQ661" s="2700"/>
      <c r="CR661" s="2700"/>
      <c r="CS661" s="2700"/>
      <c r="CT661" s="2701"/>
      <c r="CU661" s="2497"/>
      <c r="CV661" s="2498"/>
      <c r="CW661" s="2498"/>
      <c r="CX661" s="2498"/>
      <c r="CY661" s="2498"/>
      <c r="CZ661" s="2498"/>
      <c r="DA661" s="2498"/>
      <c r="DB661" s="2498"/>
      <c r="DC661" s="2498"/>
      <c r="DD661" s="2498"/>
      <c r="DE661" s="2498"/>
      <c r="DF661" s="2499"/>
      <c r="DG661" s="2696"/>
      <c r="DH661" s="2697"/>
      <c r="DI661" s="2697"/>
      <c r="DJ661" s="2697"/>
      <c r="DK661" s="2697"/>
      <c r="DL661" s="2697"/>
      <c r="DM661" s="2697"/>
      <c r="DN661" s="2697"/>
      <c r="DO661" s="2697"/>
      <c r="DP661" s="2697"/>
      <c r="DQ661" s="2697"/>
      <c r="DR661" s="2697"/>
      <c r="DS661" s="2697"/>
      <c r="DT661" s="2697"/>
      <c r="DU661" s="2697"/>
      <c r="DV661" s="2697"/>
      <c r="DW661" s="2698"/>
    </row>
    <row r="662" spans="3:127" ht="25.5" customHeight="1">
      <c r="C662" s="623"/>
      <c r="D662" s="624"/>
      <c r="E662" s="624"/>
      <c r="F662" s="624"/>
      <c r="G662" s="624"/>
      <c r="H662" s="624"/>
      <c r="I662" s="624"/>
      <c r="J662" s="624"/>
      <c r="K662" s="624"/>
      <c r="L662" s="624"/>
      <c r="M662" s="624"/>
      <c r="N662" s="624"/>
      <c r="O662" s="624"/>
      <c r="P662" s="624"/>
      <c r="Q662" s="624"/>
      <c r="R662" s="625"/>
      <c r="S662" s="623"/>
      <c r="T662" s="624"/>
      <c r="U662" s="624"/>
      <c r="V662" s="624"/>
      <c r="W662" s="624"/>
      <c r="X662" s="624"/>
      <c r="Y662" s="624"/>
      <c r="Z662" s="624"/>
      <c r="AA662" s="624"/>
      <c r="AB662" s="624"/>
      <c r="AC662" s="624"/>
      <c r="AD662" s="624"/>
      <c r="AE662" s="624"/>
      <c r="AF662" s="624"/>
      <c r="AG662" s="624"/>
      <c r="AH662" s="625"/>
      <c r="AI662" s="2497" t="s">
        <v>900</v>
      </c>
      <c r="AJ662" s="2498"/>
      <c r="AK662" s="2498"/>
      <c r="AL662" s="2498"/>
      <c r="AM662" s="2498"/>
      <c r="AN662" s="2498"/>
      <c r="AO662" s="2498"/>
      <c r="AP662" s="2498"/>
      <c r="AQ662" s="2498"/>
      <c r="AR662" s="2498"/>
      <c r="AS662" s="2498"/>
      <c r="AT662" s="2498"/>
      <c r="AU662" s="2498"/>
      <c r="AV662" s="2498"/>
      <c r="AW662" s="2498"/>
      <c r="AX662" s="2498"/>
      <c r="AY662" s="2498"/>
      <c r="AZ662" s="2498"/>
      <c r="BA662" s="2499"/>
      <c r="BB662" s="2699"/>
      <c r="BC662" s="2700"/>
      <c r="BD662" s="2700"/>
      <c r="BE662" s="2700"/>
      <c r="BF662" s="2700"/>
      <c r="BG662" s="2700"/>
      <c r="BH662" s="2700"/>
      <c r="BI662" s="2700"/>
      <c r="BJ662" s="2700"/>
      <c r="BK662" s="2700"/>
      <c r="BL662" s="2700"/>
      <c r="BM662" s="2700"/>
      <c r="BN662" s="2700"/>
      <c r="BO662" s="2700"/>
      <c r="BP662" s="2700"/>
      <c r="BQ662" s="2700"/>
      <c r="BR662" s="2700"/>
      <c r="BS662" s="2700"/>
      <c r="BT662" s="2700"/>
      <c r="BU662" s="2700"/>
      <c r="BV662" s="2700"/>
      <c r="BW662" s="2701"/>
      <c r="BX662" s="2699" t="s">
        <v>909</v>
      </c>
      <c r="BY662" s="2700"/>
      <c r="BZ662" s="2700"/>
      <c r="CA662" s="2700"/>
      <c r="CB662" s="2700"/>
      <c r="CC662" s="2700"/>
      <c r="CD662" s="2700"/>
      <c r="CE662" s="2700"/>
      <c r="CF662" s="2700"/>
      <c r="CG662" s="2700"/>
      <c r="CH662" s="2700"/>
      <c r="CI662" s="2700"/>
      <c r="CJ662" s="2700"/>
      <c r="CK662" s="2700"/>
      <c r="CL662" s="2700"/>
      <c r="CM662" s="2700"/>
      <c r="CN662" s="2700"/>
      <c r="CO662" s="2700"/>
      <c r="CP662" s="2700"/>
      <c r="CQ662" s="2700"/>
      <c r="CR662" s="2700"/>
      <c r="CS662" s="2700"/>
      <c r="CT662" s="2701"/>
      <c r="CU662" s="2497"/>
      <c r="CV662" s="2498"/>
      <c r="CW662" s="2498"/>
      <c r="CX662" s="2498"/>
      <c r="CY662" s="2498"/>
      <c r="CZ662" s="2498"/>
      <c r="DA662" s="2498"/>
      <c r="DB662" s="2498"/>
      <c r="DC662" s="2498"/>
      <c r="DD662" s="2498"/>
      <c r="DE662" s="2498"/>
      <c r="DF662" s="2499"/>
      <c r="DG662" s="2696"/>
      <c r="DH662" s="2697"/>
      <c r="DI662" s="2697"/>
      <c r="DJ662" s="2697"/>
      <c r="DK662" s="2697"/>
      <c r="DL662" s="2697"/>
      <c r="DM662" s="2697"/>
      <c r="DN662" s="2697"/>
      <c r="DO662" s="2697"/>
      <c r="DP662" s="2697"/>
      <c r="DQ662" s="2697"/>
      <c r="DR662" s="2697"/>
      <c r="DS662" s="2697"/>
      <c r="DT662" s="2697"/>
      <c r="DU662" s="2697"/>
      <c r="DV662" s="2697"/>
      <c r="DW662" s="2698"/>
    </row>
    <row r="663" spans="3:127" ht="25.5" customHeight="1">
      <c r="C663" s="525"/>
      <c r="D663" s="526"/>
      <c r="E663" s="526"/>
      <c r="F663" s="526"/>
      <c r="G663" s="526"/>
      <c r="H663" s="526"/>
      <c r="I663" s="526"/>
      <c r="J663" s="526"/>
      <c r="K663" s="526"/>
      <c r="L663" s="526"/>
      <c r="M663" s="526"/>
      <c r="N663" s="526"/>
      <c r="O663" s="526"/>
      <c r="P663" s="526"/>
      <c r="Q663" s="526"/>
      <c r="R663" s="541"/>
      <c r="S663" s="2532"/>
      <c r="T663" s="2533"/>
      <c r="U663" s="2533"/>
      <c r="V663" s="2533"/>
      <c r="W663" s="2533"/>
      <c r="X663" s="2533"/>
      <c r="Y663" s="2533"/>
      <c r="Z663" s="2533"/>
      <c r="AA663" s="2533"/>
      <c r="AB663" s="2533"/>
      <c r="AC663" s="2533"/>
      <c r="AD663" s="2533"/>
      <c r="AE663" s="2533"/>
      <c r="AF663" s="2533"/>
      <c r="AG663" s="2533"/>
      <c r="AH663" s="2534"/>
      <c r="AI663" s="2533" t="s">
        <v>901</v>
      </c>
      <c r="AJ663" s="2533"/>
      <c r="AK663" s="2533"/>
      <c r="AL663" s="2533"/>
      <c r="AM663" s="2533"/>
      <c r="AN663" s="2533"/>
      <c r="AO663" s="2533"/>
      <c r="AP663" s="2533"/>
      <c r="AQ663" s="2533"/>
      <c r="AR663" s="2533"/>
      <c r="AS663" s="2533"/>
      <c r="AT663" s="2533"/>
      <c r="AU663" s="2533"/>
      <c r="AV663" s="2533"/>
      <c r="AW663" s="2533"/>
      <c r="AX663" s="2533"/>
      <c r="AY663" s="2533"/>
      <c r="AZ663" s="2533"/>
      <c r="BA663" s="2534"/>
      <c r="BB663" s="2532"/>
      <c r="BC663" s="2533"/>
      <c r="BD663" s="2533"/>
      <c r="BE663" s="2533"/>
      <c r="BF663" s="2533"/>
      <c r="BG663" s="2533"/>
      <c r="BH663" s="2533"/>
      <c r="BI663" s="2533"/>
      <c r="BJ663" s="2533"/>
      <c r="BK663" s="2533"/>
      <c r="BL663" s="2533"/>
      <c r="BM663" s="2533"/>
      <c r="BN663" s="2533"/>
      <c r="BO663" s="2533"/>
      <c r="BP663" s="2533"/>
      <c r="BQ663" s="2533"/>
      <c r="BR663" s="2533"/>
      <c r="BS663" s="2533"/>
      <c r="BT663" s="2533"/>
      <c r="BU663" s="2533"/>
      <c r="BV663" s="2533"/>
      <c r="BW663" s="2534"/>
      <c r="BX663" s="2532" t="s">
        <v>910</v>
      </c>
      <c r="BY663" s="2533"/>
      <c r="BZ663" s="2533"/>
      <c r="CA663" s="2533"/>
      <c r="CB663" s="2533"/>
      <c r="CC663" s="2533"/>
      <c r="CD663" s="2533"/>
      <c r="CE663" s="2533"/>
      <c r="CF663" s="2533"/>
      <c r="CG663" s="2533"/>
      <c r="CH663" s="2533"/>
      <c r="CI663" s="2533"/>
      <c r="CJ663" s="2533"/>
      <c r="CK663" s="2533"/>
      <c r="CL663" s="2533"/>
      <c r="CM663" s="2533"/>
      <c r="CN663" s="2533"/>
      <c r="CO663" s="2533"/>
      <c r="CP663" s="2533"/>
      <c r="CQ663" s="2533"/>
      <c r="CR663" s="2533"/>
      <c r="CS663" s="2533"/>
      <c r="CT663" s="2534"/>
      <c r="CU663" s="2532"/>
      <c r="CV663" s="2533"/>
      <c r="CW663" s="2533"/>
      <c r="CX663" s="2533"/>
      <c r="CY663" s="2533"/>
      <c r="CZ663" s="2533"/>
      <c r="DA663" s="2533"/>
      <c r="DB663" s="2533"/>
      <c r="DC663" s="2533"/>
      <c r="DD663" s="2533"/>
      <c r="DE663" s="2533"/>
      <c r="DF663" s="2534"/>
      <c r="DG663" s="2689" t="s">
        <v>921</v>
      </c>
      <c r="DH663" s="2690"/>
      <c r="DI663" s="2690"/>
      <c r="DJ663" s="2690"/>
      <c r="DK663" s="2690"/>
      <c r="DL663" s="2690"/>
      <c r="DM663" s="2690"/>
      <c r="DN663" s="2690"/>
      <c r="DO663" s="2690"/>
      <c r="DP663" s="2690"/>
      <c r="DQ663" s="2690"/>
      <c r="DR663" s="2690"/>
      <c r="DS663" s="2690"/>
      <c r="DT663" s="2690"/>
      <c r="DU663" s="2690"/>
      <c r="DV663" s="2690"/>
      <c r="DW663" s="2691"/>
    </row>
    <row r="664" spans="3:127" ht="25.5" customHeight="1">
      <c r="C664" s="2508" t="s">
        <v>865</v>
      </c>
      <c r="D664" s="2509"/>
      <c r="E664" s="2509"/>
      <c r="F664" s="2509"/>
      <c r="G664" s="2509"/>
      <c r="H664" s="2509"/>
      <c r="I664" s="2509"/>
      <c r="J664" s="2509"/>
      <c r="K664" s="2509"/>
      <c r="L664" s="2509"/>
      <c r="M664" s="2509"/>
      <c r="N664" s="2509"/>
      <c r="O664" s="2509"/>
      <c r="P664" s="2509"/>
      <c r="Q664" s="2509"/>
      <c r="R664" s="2510"/>
      <c r="S664" s="2508" t="s">
        <v>881</v>
      </c>
      <c r="T664" s="2509"/>
      <c r="U664" s="2509"/>
      <c r="V664" s="2509"/>
      <c r="W664" s="2509"/>
      <c r="X664" s="2509"/>
      <c r="Y664" s="2509"/>
      <c r="Z664" s="2509"/>
      <c r="AA664" s="2509"/>
      <c r="AB664" s="2509"/>
      <c r="AC664" s="2509"/>
      <c r="AD664" s="2509"/>
      <c r="AE664" s="2509"/>
      <c r="AF664" s="2509"/>
      <c r="AG664" s="2509"/>
      <c r="AH664" s="2510"/>
      <c r="AI664" s="2508" t="s">
        <v>881</v>
      </c>
      <c r="AJ664" s="2509"/>
      <c r="AK664" s="2509"/>
      <c r="AL664" s="2509"/>
      <c r="AM664" s="2509"/>
      <c r="AN664" s="2509"/>
      <c r="AO664" s="2509"/>
      <c r="AP664" s="2509"/>
      <c r="AQ664" s="2509"/>
      <c r="AR664" s="2509"/>
      <c r="AS664" s="2509"/>
      <c r="AT664" s="2509"/>
      <c r="AU664" s="2509"/>
      <c r="AV664" s="2509"/>
      <c r="AW664" s="2509"/>
      <c r="AX664" s="2509"/>
      <c r="AY664" s="2509"/>
      <c r="AZ664" s="2509"/>
      <c r="BA664" s="2510"/>
      <c r="BB664" s="2508" t="s">
        <v>881</v>
      </c>
      <c r="BC664" s="2509"/>
      <c r="BD664" s="2509"/>
      <c r="BE664" s="2509"/>
      <c r="BF664" s="2509"/>
      <c r="BG664" s="2509"/>
      <c r="BH664" s="2509"/>
      <c r="BI664" s="2509"/>
      <c r="BJ664" s="2509"/>
      <c r="BK664" s="2509"/>
      <c r="BL664" s="2509"/>
      <c r="BM664" s="2509"/>
      <c r="BN664" s="2509"/>
      <c r="BO664" s="2509"/>
      <c r="BP664" s="2509"/>
      <c r="BQ664" s="2509"/>
      <c r="BR664" s="2509"/>
      <c r="BS664" s="2509"/>
      <c r="BT664" s="2509"/>
      <c r="BU664" s="2509"/>
      <c r="BV664" s="2509"/>
      <c r="BW664" s="2510"/>
      <c r="BX664" s="2511" t="s">
        <v>912</v>
      </c>
      <c r="BY664" s="2512"/>
      <c r="BZ664" s="2512"/>
      <c r="CA664" s="2512"/>
      <c r="CB664" s="2512"/>
      <c r="CC664" s="2512"/>
      <c r="CD664" s="2512"/>
      <c r="CE664" s="2512"/>
      <c r="CF664" s="2512"/>
      <c r="CG664" s="2512"/>
      <c r="CH664" s="2512"/>
      <c r="CI664" s="2512"/>
      <c r="CJ664" s="2512"/>
      <c r="CK664" s="2512"/>
      <c r="CL664" s="2512"/>
      <c r="CM664" s="2512"/>
      <c r="CN664" s="2512"/>
      <c r="CO664" s="2512"/>
      <c r="CP664" s="2512"/>
      <c r="CQ664" s="2512"/>
      <c r="CR664" s="2512"/>
      <c r="CS664" s="2512"/>
      <c r="CT664" s="2513"/>
      <c r="CU664" s="2511"/>
      <c r="CV664" s="2512"/>
      <c r="CW664" s="2512"/>
      <c r="CX664" s="2512"/>
      <c r="CY664" s="2512"/>
      <c r="CZ664" s="2512"/>
      <c r="DA664" s="2512"/>
      <c r="DB664" s="2512"/>
      <c r="DC664" s="2512"/>
      <c r="DD664" s="2512"/>
      <c r="DE664" s="2512"/>
      <c r="DF664" s="2513"/>
      <c r="DG664" s="2683" t="s">
        <v>926</v>
      </c>
      <c r="DH664" s="2684"/>
      <c r="DI664" s="2684"/>
      <c r="DJ664" s="2684"/>
      <c r="DK664" s="2684"/>
      <c r="DL664" s="2684"/>
      <c r="DM664" s="2684"/>
      <c r="DN664" s="2684"/>
      <c r="DO664" s="2684"/>
      <c r="DP664" s="2684"/>
      <c r="DQ664" s="2684"/>
      <c r="DR664" s="2684"/>
      <c r="DS664" s="2684"/>
      <c r="DT664" s="2684"/>
      <c r="DU664" s="2684"/>
      <c r="DV664" s="2684"/>
      <c r="DW664" s="2685"/>
    </row>
    <row r="665" spans="3:127" ht="25.5" customHeight="1">
      <c r="C665" s="525"/>
      <c r="D665" s="526"/>
      <c r="E665" s="526"/>
      <c r="F665" s="526"/>
      <c r="G665" s="526"/>
      <c r="H665" s="526"/>
      <c r="I665" s="526"/>
      <c r="J665" s="526"/>
      <c r="K665" s="526"/>
      <c r="L665" s="526"/>
      <c r="M665" s="526"/>
      <c r="N665" s="526"/>
      <c r="O665" s="526"/>
      <c r="P665" s="526"/>
      <c r="Q665" s="526"/>
      <c r="R665" s="541"/>
      <c r="S665" s="2532"/>
      <c r="T665" s="2533"/>
      <c r="U665" s="2533"/>
      <c r="V665" s="2533"/>
      <c r="W665" s="2533"/>
      <c r="X665" s="2533"/>
      <c r="Y665" s="2533"/>
      <c r="Z665" s="2533"/>
      <c r="AA665" s="2533"/>
      <c r="AB665" s="2533"/>
      <c r="AC665" s="2533"/>
      <c r="AD665" s="2533"/>
      <c r="AE665" s="2533"/>
      <c r="AF665" s="2533"/>
      <c r="AG665" s="2533"/>
      <c r="AH665" s="2534"/>
      <c r="AI665" s="2533" t="s">
        <v>882</v>
      </c>
      <c r="AJ665" s="2533"/>
      <c r="AK665" s="2533"/>
      <c r="AL665" s="2533"/>
      <c r="AM665" s="2533"/>
      <c r="AN665" s="2533"/>
      <c r="AO665" s="2533"/>
      <c r="AP665" s="2533"/>
      <c r="AQ665" s="2533"/>
      <c r="AR665" s="2533"/>
      <c r="AS665" s="2533"/>
      <c r="AT665" s="2533"/>
      <c r="AU665" s="2533"/>
      <c r="AV665" s="2533"/>
      <c r="AW665" s="2533"/>
      <c r="AX665" s="2533"/>
      <c r="AY665" s="2533"/>
      <c r="AZ665" s="2533"/>
      <c r="BA665" s="2534"/>
      <c r="BB665" s="2532"/>
      <c r="BC665" s="2533"/>
      <c r="BD665" s="2533"/>
      <c r="BE665" s="2533"/>
      <c r="BF665" s="2533"/>
      <c r="BG665" s="2533"/>
      <c r="BH665" s="2533"/>
      <c r="BI665" s="2533"/>
      <c r="BJ665" s="2533"/>
      <c r="BK665" s="2533"/>
      <c r="BL665" s="2533"/>
      <c r="BM665" s="2533"/>
      <c r="BN665" s="2533"/>
      <c r="BO665" s="2533"/>
      <c r="BP665" s="2533"/>
      <c r="BQ665" s="2533"/>
      <c r="BR665" s="2533"/>
      <c r="BS665" s="2533"/>
      <c r="BT665" s="2533"/>
      <c r="BU665" s="2533"/>
      <c r="BV665" s="2533"/>
      <c r="BW665" s="2534"/>
      <c r="BX665" s="2532" t="s">
        <v>913</v>
      </c>
      <c r="BY665" s="2533"/>
      <c r="BZ665" s="2533"/>
      <c r="CA665" s="2533"/>
      <c r="CB665" s="2533"/>
      <c r="CC665" s="2533"/>
      <c r="CD665" s="2533"/>
      <c r="CE665" s="2533"/>
      <c r="CF665" s="2533"/>
      <c r="CG665" s="2533"/>
      <c r="CH665" s="2533"/>
      <c r="CI665" s="2533"/>
      <c r="CJ665" s="2533"/>
      <c r="CK665" s="2533"/>
      <c r="CL665" s="2533"/>
      <c r="CM665" s="2533"/>
      <c r="CN665" s="2533"/>
      <c r="CO665" s="2533"/>
      <c r="CP665" s="2533"/>
      <c r="CQ665" s="2533"/>
      <c r="CR665" s="2533"/>
      <c r="CS665" s="2533"/>
      <c r="CT665" s="2534"/>
      <c r="CU665" s="2532"/>
      <c r="CV665" s="2533"/>
      <c r="CW665" s="2533"/>
      <c r="CX665" s="2533"/>
      <c r="CY665" s="2533"/>
      <c r="CZ665" s="2533"/>
      <c r="DA665" s="2533"/>
      <c r="DB665" s="2533"/>
      <c r="DC665" s="2533"/>
      <c r="DD665" s="2533"/>
      <c r="DE665" s="2533"/>
      <c r="DF665" s="2534"/>
      <c r="DG665" s="2689" t="s">
        <v>927</v>
      </c>
      <c r="DH665" s="2690"/>
      <c r="DI665" s="2690"/>
      <c r="DJ665" s="2690"/>
      <c r="DK665" s="2690"/>
      <c r="DL665" s="2690"/>
      <c r="DM665" s="2690"/>
      <c r="DN665" s="2690"/>
      <c r="DO665" s="2690"/>
      <c r="DP665" s="2690"/>
      <c r="DQ665" s="2690"/>
      <c r="DR665" s="2690"/>
      <c r="DS665" s="2690"/>
      <c r="DT665" s="2690"/>
      <c r="DU665" s="2690"/>
      <c r="DV665" s="2690"/>
      <c r="DW665" s="2691"/>
    </row>
    <row r="666" spans="3:127" ht="25.5" customHeight="1">
      <c r="C666" s="2508" t="s">
        <v>866</v>
      </c>
      <c r="D666" s="2509"/>
      <c r="E666" s="2509"/>
      <c r="F666" s="2509"/>
      <c r="G666" s="2509"/>
      <c r="H666" s="2509"/>
      <c r="I666" s="2509"/>
      <c r="J666" s="2509"/>
      <c r="K666" s="2509"/>
      <c r="L666" s="2509"/>
      <c r="M666" s="2509"/>
      <c r="N666" s="2509"/>
      <c r="O666" s="2509"/>
      <c r="P666" s="2509"/>
      <c r="Q666" s="2509"/>
      <c r="R666" s="2510"/>
      <c r="S666" s="2508" t="s">
        <v>866</v>
      </c>
      <c r="T666" s="2509"/>
      <c r="U666" s="2509"/>
      <c r="V666" s="2509"/>
      <c r="W666" s="2509"/>
      <c r="X666" s="2509"/>
      <c r="Y666" s="2509"/>
      <c r="Z666" s="2509"/>
      <c r="AA666" s="2509"/>
      <c r="AB666" s="2509"/>
      <c r="AC666" s="2509"/>
      <c r="AD666" s="2509"/>
      <c r="AE666" s="2509"/>
      <c r="AF666" s="2509"/>
      <c r="AG666" s="2509"/>
      <c r="AH666" s="2510"/>
      <c r="AI666" s="2508" t="s">
        <v>880</v>
      </c>
      <c r="AJ666" s="2509"/>
      <c r="AK666" s="2509"/>
      <c r="AL666" s="2509"/>
      <c r="AM666" s="2509"/>
      <c r="AN666" s="2509"/>
      <c r="AO666" s="2509"/>
      <c r="AP666" s="2509"/>
      <c r="AQ666" s="2509"/>
      <c r="AR666" s="2509"/>
      <c r="AS666" s="2509"/>
      <c r="AT666" s="2509"/>
      <c r="AU666" s="2509"/>
      <c r="AV666" s="2509"/>
      <c r="AW666" s="2509"/>
      <c r="AX666" s="2509"/>
      <c r="AY666" s="2509"/>
      <c r="AZ666" s="2509"/>
      <c r="BA666" s="2510"/>
      <c r="BB666" s="2508" t="s">
        <v>916</v>
      </c>
      <c r="BC666" s="2509"/>
      <c r="BD666" s="2509"/>
      <c r="BE666" s="2509"/>
      <c r="BF666" s="2509"/>
      <c r="BG666" s="2509"/>
      <c r="BH666" s="2509"/>
      <c r="BI666" s="2509"/>
      <c r="BJ666" s="2509"/>
      <c r="BK666" s="2509"/>
      <c r="BL666" s="2509"/>
      <c r="BM666" s="2509"/>
      <c r="BN666" s="2509"/>
      <c r="BO666" s="2509"/>
      <c r="BP666" s="2509"/>
      <c r="BQ666" s="2509"/>
      <c r="BR666" s="2509"/>
      <c r="BS666" s="2509"/>
      <c r="BT666" s="2509"/>
      <c r="BU666" s="2509"/>
      <c r="BV666" s="2509"/>
      <c r="BW666" s="2510"/>
      <c r="BX666" s="2508" t="s">
        <v>914</v>
      </c>
      <c r="BY666" s="2509"/>
      <c r="BZ666" s="2509"/>
      <c r="CA666" s="2509"/>
      <c r="CB666" s="2509"/>
      <c r="CC666" s="2509"/>
      <c r="CD666" s="2509"/>
      <c r="CE666" s="2509"/>
      <c r="CF666" s="2509"/>
      <c r="CG666" s="2509"/>
      <c r="CH666" s="2509"/>
      <c r="CI666" s="2509"/>
      <c r="CJ666" s="2509"/>
      <c r="CK666" s="2509"/>
      <c r="CL666" s="2509"/>
      <c r="CM666" s="2509"/>
      <c r="CN666" s="2509"/>
      <c r="CO666" s="2509"/>
      <c r="CP666" s="2509"/>
      <c r="CQ666" s="2509"/>
      <c r="CR666" s="2509"/>
      <c r="CS666" s="2509"/>
      <c r="CT666" s="2510"/>
      <c r="CU666" s="2511"/>
      <c r="CV666" s="2512"/>
      <c r="CW666" s="2512"/>
      <c r="CX666" s="2512"/>
      <c r="CY666" s="2512"/>
      <c r="CZ666" s="2512"/>
      <c r="DA666" s="2512"/>
      <c r="DB666" s="2512"/>
      <c r="DC666" s="2512"/>
      <c r="DD666" s="2512"/>
      <c r="DE666" s="2512"/>
      <c r="DF666" s="2513"/>
      <c r="DG666" s="2692"/>
      <c r="DH666" s="2693"/>
      <c r="DI666" s="2693"/>
      <c r="DJ666" s="2693"/>
      <c r="DK666" s="2693"/>
      <c r="DL666" s="2693"/>
      <c r="DM666" s="2693"/>
      <c r="DN666" s="2693"/>
      <c r="DO666" s="2693"/>
      <c r="DP666" s="2693"/>
      <c r="DQ666" s="2693"/>
      <c r="DR666" s="2693"/>
      <c r="DS666" s="2693"/>
      <c r="DT666" s="2693"/>
      <c r="DU666" s="2693"/>
      <c r="DV666" s="2693"/>
      <c r="DW666" s="2694"/>
    </row>
    <row r="667" spans="3:127" ht="25.5" customHeight="1">
      <c r="C667" s="525"/>
      <c r="D667" s="526"/>
      <c r="E667" s="526"/>
      <c r="F667" s="526"/>
      <c r="G667" s="526"/>
      <c r="H667" s="526"/>
      <c r="I667" s="526"/>
      <c r="J667" s="526"/>
      <c r="K667" s="526"/>
      <c r="L667" s="526"/>
      <c r="M667" s="526"/>
      <c r="N667" s="526"/>
      <c r="O667" s="526"/>
      <c r="P667" s="526"/>
      <c r="Q667" s="526"/>
      <c r="R667" s="541"/>
      <c r="S667" s="2532"/>
      <c r="T667" s="2533"/>
      <c r="U667" s="2533"/>
      <c r="V667" s="2533"/>
      <c r="W667" s="2533"/>
      <c r="X667" s="2533"/>
      <c r="Y667" s="2533"/>
      <c r="Z667" s="2533"/>
      <c r="AA667" s="2533"/>
      <c r="AB667" s="2533"/>
      <c r="AC667" s="2533"/>
      <c r="AD667" s="2533"/>
      <c r="AE667" s="2533"/>
      <c r="AF667" s="2533"/>
      <c r="AG667" s="2533"/>
      <c r="AH667" s="2534"/>
      <c r="AI667" s="2533"/>
      <c r="AJ667" s="2533"/>
      <c r="AK667" s="2533"/>
      <c r="AL667" s="2533"/>
      <c r="AM667" s="2533"/>
      <c r="AN667" s="2533"/>
      <c r="AO667" s="2533"/>
      <c r="AP667" s="2533"/>
      <c r="AQ667" s="2533"/>
      <c r="AR667" s="2533"/>
      <c r="AS667" s="2533"/>
      <c r="AT667" s="2533"/>
      <c r="AU667" s="2533"/>
      <c r="AV667" s="2533"/>
      <c r="AW667" s="2533"/>
      <c r="AX667" s="2533"/>
      <c r="AY667" s="2533"/>
      <c r="AZ667" s="2533"/>
      <c r="BA667" s="2534"/>
      <c r="BB667" s="2532"/>
      <c r="BC667" s="2533"/>
      <c r="BD667" s="2533"/>
      <c r="BE667" s="2533"/>
      <c r="BF667" s="2533"/>
      <c r="BG667" s="2533"/>
      <c r="BH667" s="2533"/>
      <c r="BI667" s="2533"/>
      <c r="BJ667" s="2533"/>
      <c r="BK667" s="2533"/>
      <c r="BL667" s="2533"/>
      <c r="BM667" s="2533"/>
      <c r="BN667" s="2533"/>
      <c r="BO667" s="2533"/>
      <c r="BP667" s="2533"/>
      <c r="BQ667" s="2533"/>
      <c r="BR667" s="2533"/>
      <c r="BS667" s="2533"/>
      <c r="BT667" s="2533"/>
      <c r="BU667" s="2533"/>
      <c r="BV667" s="2533"/>
      <c r="BW667" s="2534"/>
      <c r="BX667" s="2532" t="s">
        <v>915</v>
      </c>
      <c r="BY667" s="2533"/>
      <c r="BZ667" s="2533"/>
      <c r="CA667" s="2533"/>
      <c r="CB667" s="2533"/>
      <c r="CC667" s="2533"/>
      <c r="CD667" s="2533"/>
      <c r="CE667" s="2533"/>
      <c r="CF667" s="2533"/>
      <c r="CG667" s="2533"/>
      <c r="CH667" s="2533"/>
      <c r="CI667" s="2533"/>
      <c r="CJ667" s="2533"/>
      <c r="CK667" s="2533"/>
      <c r="CL667" s="2533"/>
      <c r="CM667" s="2533"/>
      <c r="CN667" s="2533"/>
      <c r="CO667" s="2533"/>
      <c r="CP667" s="2533"/>
      <c r="CQ667" s="2533"/>
      <c r="CR667" s="2533"/>
      <c r="CS667" s="2533"/>
      <c r="CT667" s="2534"/>
      <c r="CU667" s="2532"/>
      <c r="CV667" s="2533"/>
      <c r="CW667" s="2533"/>
      <c r="CX667" s="2533"/>
      <c r="CY667" s="2533"/>
      <c r="CZ667" s="2533"/>
      <c r="DA667" s="2533"/>
      <c r="DB667" s="2533"/>
      <c r="DC667" s="2533"/>
      <c r="DD667" s="2533"/>
      <c r="DE667" s="2533"/>
      <c r="DF667" s="2534"/>
      <c r="DG667" s="2689"/>
      <c r="DH667" s="2690"/>
      <c r="DI667" s="2690"/>
      <c r="DJ667" s="2690"/>
      <c r="DK667" s="2690"/>
      <c r="DL667" s="2690"/>
      <c r="DM667" s="2690"/>
      <c r="DN667" s="2690"/>
      <c r="DO667" s="2690"/>
      <c r="DP667" s="2690"/>
      <c r="DQ667" s="2690"/>
      <c r="DR667" s="2690"/>
      <c r="DS667" s="2690"/>
      <c r="DT667" s="2690"/>
      <c r="DU667" s="2690"/>
      <c r="DV667" s="2690"/>
      <c r="DW667" s="2691"/>
    </row>
    <row r="668" spans="3:127" ht="25.5" customHeight="1">
      <c r="C668" s="2508" t="s">
        <v>864</v>
      </c>
      <c r="D668" s="2509"/>
      <c r="E668" s="2509"/>
      <c r="F668" s="2509"/>
      <c r="G668" s="2509"/>
      <c r="H668" s="2509"/>
      <c r="I668" s="2509"/>
      <c r="J668" s="2509"/>
      <c r="K668" s="2509"/>
      <c r="L668" s="2509"/>
      <c r="M668" s="2509"/>
      <c r="N668" s="2509"/>
      <c r="O668" s="2509"/>
      <c r="P668" s="2509"/>
      <c r="Q668" s="2509"/>
      <c r="R668" s="2510"/>
      <c r="S668" s="2508" t="s">
        <v>917</v>
      </c>
      <c r="T668" s="2509"/>
      <c r="U668" s="2509"/>
      <c r="V668" s="2509"/>
      <c r="W668" s="2509"/>
      <c r="X668" s="2509"/>
      <c r="Y668" s="2509"/>
      <c r="Z668" s="2509"/>
      <c r="AA668" s="2509"/>
      <c r="AB668" s="2509"/>
      <c r="AC668" s="2509"/>
      <c r="AD668" s="2509"/>
      <c r="AE668" s="2509"/>
      <c r="AF668" s="2509"/>
      <c r="AG668" s="2509"/>
      <c r="AH668" s="2510"/>
      <c r="AI668" s="2512"/>
      <c r="AJ668" s="2512"/>
      <c r="AK668" s="2512"/>
      <c r="AL668" s="2512"/>
      <c r="AM668" s="2512"/>
      <c r="AN668" s="2512"/>
      <c r="AO668" s="2512"/>
      <c r="AP668" s="2512"/>
      <c r="AQ668" s="2512"/>
      <c r="AR668" s="2512"/>
      <c r="AS668" s="2512"/>
      <c r="AT668" s="2512"/>
      <c r="AU668" s="2512"/>
      <c r="AV668" s="2512"/>
      <c r="AW668" s="2512"/>
      <c r="AX668" s="2512"/>
      <c r="AY668" s="2512"/>
      <c r="AZ668" s="2512"/>
      <c r="BA668" s="2513"/>
      <c r="BB668" s="2511"/>
      <c r="BC668" s="2512"/>
      <c r="BD668" s="2512"/>
      <c r="BE668" s="2512"/>
      <c r="BF668" s="2512"/>
      <c r="BG668" s="2512"/>
      <c r="BH668" s="2512"/>
      <c r="BI668" s="2512"/>
      <c r="BJ668" s="2512"/>
      <c r="BK668" s="2512"/>
      <c r="BL668" s="2512"/>
      <c r="BM668" s="2512"/>
      <c r="BN668" s="2512"/>
      <c r="BO668" s="2512"/>
      <c r="BP668" s="2512"/>
      <c r="BQ668" s="2512"/>
      <c r="BR668" s="2512"/>
      <c r="BS668" s="2512"/>
      <c r="BT668" s="2512"/>
      <c r="BU668" s="2512"/>
      <c r="BV668" s="2512"/>
      <c r="BW668" s="2513"/>
      <c r="BX668" s="2511"/>
      <c r="BY668" s="2512"/>
      <c r="BZ668" s="2512"/>
      <c r="CA668" s="2512"/>
      <c r="CB668" s="2512"/>
      <c r="CC668" s="2512"/>
      <c r="CD668" s="2512"/>
      <c r="CE668" s="2512"/>
      <c r="CF668" s="2512"/>
      <c r="CG668" s="2512"/>
      <c r="CH668" s="2512"/>
      <c r="CI668" s="2512"/>
      <c r="CJ668" s="2512"/>
      <c r="CK668" s="2512"/>
      <c r="CL668" s="2512"/>
      <c r="CM668" s="2512"/>
      <c r="CN668" s="2512"/>
      <c r="CO668" s="2512"/>
      <c r="CP668" s="2512"/>
      <c r="CQ668" s="2512"/>
      <c r="CR668" s="2512"/>
      <c r="CS668" s="2512"/>
      <c r="CT668" s="2513"/>
      <c r="CU668" s="2511"/>
      <c r="CV668" s="2512"/>
      <c r="CW668" s="2512"/>
      <c r="CX668" s="2512"/>
      <c r="CY668" s="2512"/>
      <c r="CZ668" s="2512"/>
      <c r="DA668" s="2512"/>
      <c r="DB668" s="2512"/>
      <c r="DC668" s="2512"/>
      <c r="DD668" s="2512"/>
      <c r="DE668" s="2512"/>
      <c r="DF668" s="2513"/>
      <c r="DG668" s="2683" t="s">
        <v>928</v>
      </c>
      <c r="DH668" s="2684"/>
      <c r="DI668" s="2684"/>
      <c r="DJ668" s="2684"/>
      <c r="DK668" s="2684"/>
      <c r="DL668" s="2684"/>
      <c r="DM668" s="2684"/>
      <c r="DN668" s="2684"/>
      <c r="DO668" s="2684"/>
      <c r="DP668" s="2684"/>
      <c r="DQ668" s="2684"/>
      <c r="DR668" s="2684"/>
      <c r="DS668" s="2684"/>
      <c r="DT668" s="2684"/>
      <c r="DU668" s="2684"/>
      <c r="DV668" s="2684"/>
      <c r="DW668" s="2685"/>
    </row>
    <row r="669" spans="3:127" ht="25.5" customHeight="1">
      <c r="C669" s="523"/>
      <c r="D669" s="524"/>
      <c r="E669" s="524"/>
      <c r="F669" s="524"/>
      <c r="G669" s="524"/>
      <c r="H669" s="524"/>
      <c r="I669" s="524"/>
      <c r="J669" s="524"/>
      <c r="K669" s="524"/>
      <c r="L669" s="524"/>
      <c r="M669" s="524"/>
      <c r="N669" s="524"/>
      <c r="O669" s="524"/>
      <c r="P669" s="524"/>
      <c r="Q669" s="524"/>
      <c r="R669" s="542"/>
      <c r="S669" s="2532" t="s">
        <v>929</v>
      </c>
      <c r="T669" s="2533"/>
      <c r="U669" s="2533"/>
      <c r="V669" s="2533"/>
      <c r="W669" s="2533"/>
      <c r="X669" s="2533"/>
      <c r="Y669" s="2533"/>
      <c r="Z669" s="2533"/>
      <c r="AA669" s="2533"/>
      <c r="AB669" s="2533"/>
      <c r="AC669" s="2533"/>
      <c r="AD669" s="2533"/>
      <c r="AE669" s="2533"/>
      <c r="AF669" s="2533"/>
      <c r="AG669" s="2533"/>
      <c r="AH669" s="2534"/>
      <c r="AI669" s="2533"/>
      <c r="AJ669" s="2533"/>
      <c r="AK669" s="2533"/>
      <c r="AL669" s="2533"/>
      <c r="AM669" s="2533"/>
      <c r="AN669" s="2533"/>
      <c r="AO669" s="2533"/>
      <c r="AP669" s="2533"/>
      <c r="AQ669" s="2533"/>
      <c r="AR669" s="2533"/>
      <c r="AS669" s="2533"/>
      <c r="AT669" s="2533"/>
      <c r="AU669" s="2533"/>
      <c r="AV669" s="2533"/>
      <c r="AW669" s="2533"/>
      <c r="AX669" s="2533"/>
      <c r="AY669" s="2533"/>
      <c r="AZ669" s="2533"/>
      <c r="BA669" s="2534"/>
      <c r="BB669" s="2532"/>
      <c r="BC669" s="2533"/>
      <c r="BD669" s="2533"/>
      <c r="BE669" s="2533"/>
      <c r="BF669" s="2533"/>
      <c r="BG669" s="2533"/>
      <c r="BH669" s="2533"/>
      <c r="BI669" s="2533"/>
      <c r="BJ669" s="2533"/>
      <c r="BK669" s="2533"/>
      <c r="BL669" s="2533"/>
      <c r="BM669" s="2533"/>
      <c r="BN669" s="2533"/>
      <c r="BO669" s="2533"/>
      <c r="BP669" s="2533"/>
      <c r="BQ669" s="2533"/>
      <c r="BR669" s="2533"/>
      <c r="BS669" s="2533"/>
      <c r="BT669" s="2533"/>
      <c r="BU669" s="2533"/>
      <c r="BV669" s="2533"/>
      <c r="BW669" s="2534"/>
      <c r="BX669" s="2532"/>
      <c r="BY669" s="2533"/>
      <c r="BZ669" s="2533"/>
      <c r="CA669" s="2533"/>
      <c r="CB669" s="2533"/>
      <c r="CC669" s="2533"/>
      <c r="CD669" s="2533"/>
      <c r="CE669" s="2533"/>
      <c r="CF669" s="2533"/>
      <c r="CG669" s="2533"/>
      <c r="CH669" s="2533"/>
      <c r="CI669" s="2533"/>
      <c r="CJ669" s="2533"/>
      <c r="CK669" s="2533"/>
      <c r="CL669" s="2533"/>
      <c r="CM669" s="2533"/>
      <c r="CN669" s="2533"/>
      <c r="CO669" s="2533"/>
      <c r="CP669" s="2533"/>
      <c r="CQ669" s="2533"/>
      <c r="CR669" s="2533"/>
      <c r="CS669" s="2533"/>
      <c r="CT669" s="2534"/>
      <c r="CU669" s="2532"/>
      <c r="CV669" s="2533"/>
      <c r="CW669" s="2533"/>
      <c r="CX669" s="2533"/>
      <c r="CY669" s="2533"/>
      <c r="CZ669" s="2533"/>
      <c r="DA669" s="2533"/>
      <c r="DB669" s="2533"/>
      <c r="DC669" s="2533"/>
      <c r="DD669" s="2533"/>
      <c r="DE669" s="2533"/>
      <c r="DF669" s="2534"/>
      <c r="DG669" s="2689"/>
      <c r="DH669" s="2690"/>
      <c r="DI669" s="2690"/>
      <c r="DJ669" s="2690"/>
      <c r="DK669" s="2690"/>
      <c r="DL669" s="2690"/>
      <c r="DM669" s="2690"/>
      <c r="DN669" s="2690"/>
      <c r="DO669" s="2690"/>
      <c r="DP669" s="2690"/>
      <c r="DQ669" s="2690"/>
      <c r="DR669" s="2690"/>
      <c r="DS669" s="2690"/>
      <c r="DT669" s="2690"/>
      <c r="DU669" s="2690"/>
      <c r="DV669" s="2690"/>
      <c r="DW669" s="2691"/>
    </row>
    <row r="670" spans="3:127" ht="25.5" customHeight="1">
      <c r="C670" s="523"/>
      <c r="D670" s="524"/>
      <c r="E670" s="524"/>
      <c r="F670" s="524"/>
      <c r="G670" s="524"/>
      <c r="H670" s="524"/>
      <c r="I670" s="524"/>
      <c r="J670" s="524"/>
      <c r="K670" s="524"/>
      <c r="L670" s="524"/>
      <c r="M670" s="524"/>
      <c r="N670" s="524"/>
      <c r="O670" s="524"/>
      <c r="P670" s="524"/>
      <c r="Q670" s="524"/>
      <c r="R670" s="542"/>
      <c r="S670" s="2508" t="s">
        <v>919</v>
      </c>
      <c r="T670" s="2509"/>
      <c r="U670" s="2509"/>
      <c r="V670" s="2509"/>
      <c r="W670" s="2509"/>
      <c r="X670" s="2509"/>
      <c r="Y670" s="2509"/>
      <c r="Z670" s="2509"/>
      <c r="AA670" s="2509"/>
      <c r="AB670" s="2509"/>
      <c r="AC670" s="2509"/>
      <c r="AD670" s="2509"/>
      <c r="AE670" s="2509"/>
      <c r="AF670" s="2509"/>
      <c r="AG670" s="2509"/>
      <c r="AH670" s="2510"/>
      <c r="AI670" s="2512" t="s">
        <v>918</v>
      </c>
      <c r="AJ670" s="2512"/>
      <c r="AK670" s="2512"/>
      <c r="AL670" s="2512"/>
      <c r="AM670" s="2512"/>
      <c r="AN670" s="2512"/>
      <c r="AO670" s="2512"/>
      <c r="AP670" s="2512"/>
      <c r="AQ670" s="2512"/>
      <c r="AR670" s="2512"/>
      <c r="AS670" s="2512"/>
      <c r="AT670" s="2512"/>
      <c r="AU670" s="2512"/>
      <c r="AV670" s="2512"/>
      <c r="AW670" s="2512"/>
      <c r="AX670" s="2512"/>
      <c r="AY670" s="2512"/>
      <c r="AZ670" s="2512"/>
      <c r="BA670" s="2513"/>
      <c r="BB670" s="2511" t="s">
        <v>918</v>
      </c>
      <c r="BC670" s="2512"/>
      <c r="BD670" s="2512"/>
      <c r="BE670" s="2512"/>
      <c r="BF670" s="2512"/>
      <c r="BG670" s="2512"/>
      <c r="BH670" s="2512"/>
      <c r="BI670" s="2512"/>
      <c r="BJ670" s="2512"/>
      <c r="BK670" s="2512"/>
      <c r="BL670" s="2512"/>
      <c r="BM670" s="2512"/>
      <c r="BN670" s="2512"/>
      <c r="BO670" s="2512"/>
      <c r="BP670" s="2512"/>
      <c r="BQ670" s="2512"/>
      <c r="BR670" s="2512"/>
      <c r="BS670" s="2512"/>
      <c r="BT670" s="2512"/>
      <c r="BU670" s="2512"/>
      <c r="BV670" s="2512"/>
      <c r="BW670" s="2513"/>
      <c r="BX670" s="2511" t="s">
        <v>920</v>
      </c>
      <c r="BY670" s="2512"/>
      <c r="BZ670" s="2512"/>
      <c r="CA670" s="2512"/>
      <c r="CB670" s="2512"/>
      <c r="CC670" s="2512"/>
      <c r="CD670" s="2512"/>
      <c r="CE670" s="2512"/>
      <c r="CF670" s="2512"/>
      <c r="CG670" s="2512"/>
      <c r="CH670" s="2512"/>
      <c r="CI670" s="2512"/>
      <c r="CJ670" s="2512"/>
      <c r="CK670" s="2512"/>
      <c r="CL670" s="2512"/>
      <c r="CM670" s="2512"/>
      <c r="CN670" s="2512"/>
      <c r="CO670" s="2512"/>
      <c r="CP670" s="2512"/>
      <c r="CQ670" s="2512"/>
      <c r="CR670" s="2512"/>
      <c r="CS670" s="2512"/>
      <c r="CT670" s="2513"/>
      <c r="CU670" s="2511"/>
      <c r="CV670" s="2512"/>
      <c r="CW670" s="2512"/>
      <c r="CX670" s="2512"/>
      <c r="CY670" s="2512"/>
      <c r="CZ670" s="2512"/>
      <c r="DA670" s="2512"/>
      <c r="DB670" s="2512"/>
      <c r="DC670" s="2512"/>
      <c r="DD670" s="2512"/>
      <c r="DE670" s="2512"/>
      <c r="DF670" s="2513"/>
      <c r="DG670" s="2692"/>
      <c r="DH670" s="2693"/>
      <c r="DI670" s="2693"/>
      <c r="DJ670" s="2693"/>
      <c r="DK670" s="2693"/>
      <c r="DL670" s="2693"/>
      <c r="DM670" s="2693"/>
      <c r="DN670" s="2693"/>
      <c r="DO670" s="2693"/>
      <c r="DP670" s="2693"/>
      <c r="DQ670" s="2693"/>
      <c r="DR670" s="2693"/>
      <c r="DS670" s="2693"/>
      <c r="DT670" s="2693"/>
      <c r="DU670" s="2693"/>
      <c r="DV670" s="2693"/>
      <c r="DW670" s="2694"/>
    </row>
    <row r="671" spans="3:127" ht="25.5" customHeight="1">
      <c r="C671" s="525"/>
      <c r="D671" s="526"/>
      <c r="E671" s="526"/>
      <c r="F671" s="526"/>
      <c r="G671" s="526"/>
      <c r="H671" s="526"/>
      <c r="I671" s="526"/>
      <c r="J671" s="526"/>
      <c r="K671" s="526"/>
      <c r="L671" s="526"/>
      <c r="M671" s="526"/>
      <c r="N671" s="526"/>
      <c r="O671" s="526"/>
      <c r="P671" s="526"/>
      <c r="Q671" s="526"/>
      <c r="R671" s="541"/>
      <c r="S671" s="2532"/>
      <c r="T671" s="2533"/>
      <c r="U671" s="2533"/>
      <c r="V671" s="2533"/>
      <c r="W671" s="2533"/>
      <c r="X671" s="2533"/>
      <c r="Y671" s="2533"/>
      <c r="Z671" s="2533"/>
      <c r="AA671" s="2533"/>
      <c r="AB671" s="2533"/>
      <c r="AC671" s="2533"/>
      <c r="AD671" s="2533"/>
      <c r="AE671" s="2533"/>
      <c r="AF671" s="2533"/>
      <c r="AG671" s="2533"/>
      <c r="AH671" s="2534"/>
      <c r="AI671" s="2533"/>
      <c r="AJ671" s="2533"/>
      <c r="AK671" s="2533"/>
      <c r="AL671" s="2533"/>
      <c r="AM671" s="2533"/>
      <c r="AN671" s="2533"/>
      <c r="AO671" s="2533"/>
      <c r="AP671" s="2533"/>
      <c r="AQ671" s="2533"/>
      <c r="AR671" s="2533"/>
      <c r="AS671" s="2533"/>
      <c r="AT671" s="2533"/>
      <c r="AU671" s="2533"/>
      <c r="AV671" s="2533"/>
      <c r="AW671" s="2533"/>
      <c r="AX671" s="2533"/>
      <c r="AY671" s="2533"/>
      <c r="AZ671" s="2533"/>
      <c r="BA671" s="2534"/>
      <c r="BB671" s="2532"/>
      <c r="BC671" s="2533"/>
      <c r="BD671" s="2533"/>
      <c r="BE671" s="2533"/>
      <c r="BF671" s="2533"/>
      <c r="BG671" s="2533"/>
      <c r="BH671" s="2533"/>
      <c r="BI671" s="2533"/>
      <c r="BJ671" s="2533"/>
      <c r="BK671" s="2533"/>
      <c r="BL671" s="2533"/>
      <c r="BM671" s="2533"/>
      <c r="BN671" s="2533"/>
      <c r="BO671" s="2533"/>
      <c r="BP671" s="2533"/>
      <c r="BQ671" s="2533"/>
      <c r="BR671" s="2533"/>
      <c r="BS671" s="2533"/>
      <c r="BT671" s="2533"/>
      <c r="BU671" s="2533"/>
      <c r="BV671" s="2533"/>
      <c r="BW671" s="2534"/>
      <c r="BX671" s="2532"/>
      <c r="BY671" s="2533"/>
      <c r="BZ671" s="2533"/>
      <c r="CA671" s="2533"/>
      <c r="CB671" s="2533"/>
      <c r="CC671" s="2533"/>
      <c r="CD671" s="2533"/>
      <c r="CE671" s="2533"/>
      <c r="CF671" s="2533"/>
      <c r="CG671" s="2533"/>
      <c r="CH671" s="2533"/>
      <c r="CI671" s="2533"/>
      <c r="CJ671" s="2533"/>
      <c r="CK671" s="2533"/>
      <c r="CL671" s="2533"/>
      <c r="CM671" s="2533"/>
      <c r="CN671" s="2533"/>
      <c r="CO671" s="2533"/>
      <c r="CP671" s="2533"/>
      <c r="CQ671" s="2533"/>
      <c r="CR671" s="2533"/>
      <c r="CS671" s="2533"/>
      <c r="CT671" s="2534"/>
      <c r="CU671" s="2532"/>
      <c r="CV671" s="2533"/>
      <c r="CW671" s="2533"/>
      <c r="CX671" s="2533"/>
      <c r="CY671" s="2533"/>
      <c r="CZ671" s="2533"/>
      <c r="DA671" s="2533"/>
      <c r="DB671" s="2533"/>
      <c r="DC671" s="2533"/>
      <c r="DD671" s="2533"/>
      <c r="DE671" s="2533"/>
      <c r="DF671" s="2534"/>
      <c r="DG671" s="2689"/>
      <c r="DH671" s="2690"/>
      <c r="DI671" s="2690"/>
      <c r="DJ671" s="2690"/>
      <c r="DK671" s="2690"/>
      <c r="DL671" s="2690"/>
      <c r="DM671" s="2690"/>
      <c r="DN671" s="2690"/>
      <c r="DO671" s="2690"/>
      <c r="DP671" s="2690"/>
      <c r="DQ671" s="2690"/>
      <c r="DR671" s="2690"/>
      <c r="DS671" s="2690"/>
      <c r="DT671" s="2690"/>
      <c r="DU671" s="2690"/>
      <c r="DV671" s="2690"/>
      <c r="DW671" s="2691"/>
    </row>
    <row r="672" spans="3:127" ht="25.5" customHeight="1">
      <c r="C672" s="1" t="s">
        <v>925</v>
      </c>
    </row>
    <row r="673" spans="3:127">
      <c r="BH673" s="2464" t="s">
        <v>610</v>
      </c>
      <c r="BI673" s="2464"/>
      <c r="BJ673" s="2464"/>
      <c r="BK673" s="2464"/>
      <c r="BL673" s="2464"/>
      <c r="BM673" s="2358">
        <v>10</v>
      </c>
      <c r="BN673" s="2358"/>
      <c r="BO673" s="2358"/>
      <c r="BP673" s="2358"/>
      <c r="BQ673" s="2358"/>
      <c r="BR673" s="2465" t="s">
        <v>610</v>
      </c>
      <c r="BS673" s="2465"/>
      <c r="BT673" s="2465"/>
      <c r="BU673" s="2465"/>
      <c r="BV673" s="2465"/>
    </row>
    <row r="675" spans="3:127">
      <c r="C675" s="482"/>
      <c r="D675" s="482" t="s">
        <v>488</v>
      </c>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2"/>
      <c r="AD675" s="482"/>
      <c r="AE675" s="482"/>
      <c r="AF675" s="482"/>
      <c r="AG675" s="482"/>
      <c r="AH675" s="482"/>
      <c r="AI675" s="482"/>
      <c r="AJ675" s="482"/>
      <c r="AK675" s="482"/>
      <c r="AL675" s="482"/>
      <c r="AM675" s="482"/>
      <c r="BR675" s="482"/>
      <c r="BS675" s="482"/>
      <c r="BT675" s="482"/>
      <c r="BU675" s="482"/>
      <c r="BV675" s="482"/>
      <c r="BW675" s="482"/>
      <c r="BX675" s="482"/>
      <c r="BY675" s="482"/>
      <c r="BZ675" s="482"/>
      <c r="CA675" s="482"/>
      <c r="CB675" s="482"/>
      <c r="CC675" s="482"/>
      <c r="CD675" s="482"/>
      <c r="CE675" s="482"/>
      <c r="CF675" s="482"/>
      <c r="CG675" s="482"/>
      <c r="CH675" s="482"/>
      <c r="CI675" s="482"/>
      <c r="CJ675" s="482"/>
      <c r="CK675" s="482"/>
      <c r="CL675" s="482"/>
      <c r="CM675" s="482"/>
      <c r="CN675" s="482"/>
      <c r="CO675" s="482"/>
      <c r="CP675" s="482"/>
      <c r="CQ675" s="482"/>
      <c r="CR675" s="482"/>
      <c r="CS675" s="482"/>
      <c r="CT675" s="482"/>
      <c r="CU675" s="482"/>
      <c r="CV675" s="482"/>
      <c r="CW675" s="482"/>
    </row>
    <row r="676" spans="3:127">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2"/>
      <c r="AD676" s="482"/>
      <c r="AE676" s="482"/>
      <c r="AF676" s="482"/>
      <c r="AG676" s="482"/>
      <c r="AH676" s="482"/>
      <c r="AI676" s="482"/>
      <c r="AJ676" s="482"/>
      <c r="AK676" s="482"/>
      <c r="AL676" s="482"/>
      <c r="AM676" s="482"/>
      <c r="AN676" s="482"/>
      <c r="AO676" s="482"/>
      <c r="AP676" s="482"/>
      <c r="AQ676" s="482"/>
      <c r="AR676" s="482"/>
      <c r="AS676" s="482"/>
      <c r="AT676" s="482"/>
      <c r="AU676" s="482"/>
      <c r="AV676" s="482"/>
      <c r="AW676" s="2450" t="s">
        <v>973</v>
      </c>
      <c r="AX676" s="2450"/>
      <c r="AY676" s="2450"/>
      <c r="AZ676" s="2450"/>
      <c r="BA676" s="2450"/>
      <c r="BB676" s="2450"/>
      <c r="BC676" s="2450"/>
      <c r="BD676" s="2450"/>
      <c r="BE676" s="2450"/>
      <c r="BF676" s="2450"/>
      <c r="BG676" s="2450"/>
      <c r="BH676" s="2450"/>
      <c r="BI676" s="2450"/>
      <c r="BJ676" s="2450"/>
      <c r="BK676" s="2450"/>
      <c r="BL676" s="2450"/>
      <c r="BM676" s="2450"/>
      <c r="BN676" s="2450"/>
      <c r="BO676" s="2450"/>
      <c r="BP676" s="2450"/>
      <c r="BQ676" s="2450"/>
      <c r="BR676" s="2450"/>
      <c r="BS676" s="2450"/>
      <c r="BT676" s="2450"/>
      <c r="BU676" s="2450"/>
      <c r="BV676" s="2450"/>
      <c r="BW676" s="2450"/>
      <c r="BX676" s="2450"/>
      <c r="BY676" s="2450"/>
      <c r="BZ676" s="2450"/>
      <c r="CA676" s="2450"/>
      <c r="CB676" s="2450"/>
      <c r="CC676" s="2450"/>
      <c r="CD676" s="2450"/>
      <c r="CE676" s="2450"/>
      <c r="CF676" s="2450"/>
      <c r="CG676" s="2450"/>
      <c r="CH676" s="2450"/>
      <c r="CI676" s="482"/>
      <c r="CJ676" s="482"/>
      <c r="CK676" s="482"/>
      <c r="CL676" s="482"/>
      <c r="CM676" s="482"/>
      <c r="CN676" s="482"/>
      <c r="CO676" s="482"/>
      <c r="CP676" s="482"/>
      <c r="CQ676" s="482"/>
      <c r="CR676" s="482"/>
      <c r="CS676" s="482"/>
      <c r="CT676" s="482"/>
      <c r="CU676" s="482"/>
      <c r="CV676" s="482"/>
      <c r="CW676" s="482"/>
      <c r="CX676" s="482"/>
      <c r="CY676" s="482"/>
      <c r="CZ676" s="482"/>
      <c r="DA676" s="482"/>
      <c r="DB676" s="482"/>
      <c r="DC676" s="482"/>
      <c r="DD676" s="482"/>
      <c r="DE676" s="482"/>
      <c r="DF676" s="482"/>
      <c r="DG676" s="482"/>
      <c r="DH676" s="482"/>
      <c r="DI676" s="482"/>
      <c r="DJ676" s="482"/>
      <c r="DK676" s="482"/>
      <c r="DL676" s="482"/>
      <c r="DM676" s="482"/>
      <c r="DN676" s="482"/>
      <c r="DO676" s="482"/>
      <c r="DP676" s="482"/>
      <c r="DQ676" s="482"/>
      <c r="DR676" s="482"/>
      <c r="DS676" s="482"/>
      <c r="DT676" s="482"/>
      <c r="DU676" s="482"/>
      <c r="DV676" s="482"/>
      <c r="DW676" s="482"/>
    </row>
    <row r="677" spans="3:127">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482"/>
      <c r="AE677" s="482"/>
      <c r="AF677" s="482"/>
      <c r="AG677" s="482"/>
      <c r="AH677" s="482"/>
      <c r="AI677" s="482"/>
      <c r="AJ677" s="482"/>
      <c r="AK677" s="482"/>
      <c r="AL677" s="482"/>
      <c r="AM677" s="482"/>
      <c r="AN677" s="482"/>
      <c r="AO677" s="482"/>
      <c r="AP677" s="482"/>
      <c r="AQ677" s="482"/>
      <c r="AR677" s="482"/>
      <c r="AS677" s="482"/>
      <c r="AT677" s="482"/>
      <c r="AU677" s="482"/>
      <c r="AV677" s="482"/>
      <c r="AW677" s="482"/>
      <c r="AX677" s="482"/>
      <c r="AY677" s="482"/>
      <c r="AZ677" s="482"/>
      <c r="BA677" s="482"/>
      <c r="BB677" s="482"/>
      <c r="BC677" s="482"/>
      <c r="BD677" s="482"/>
      <c r="BE677" s="482"/>
      <c r="BF677" s="482"/>
      <c r="BG677" s="482"/>
      <c r="BH677" s="482"/>
      <c r="BI677" s="482"/>
      <c r="BJ677" s="482"/>
      <c r="BK677" s="482"/>
      <c r="BL677" s="482"/>
      <c r="BM677" s="482"/>
      <c r="BN677" s="482"/>
      <c r="BO677" s="482"/>
      <c r="BP677" s="482"/>
      <c r="BQ677" s="482"/>
      <c r="BR677" s="482"/>
      <c r="BS677" s="482"/>
      <c r="BT677" s="482"/>
      <c r="BU677" s="482"/>
      <c r="BV677" s="482"/>
      <c r="BW677" s="482"/>
      <c r="BX677" s="482"/>
      <c r="BY677" s="482"/>
      <c r="BZ677" s="482"/>
      <c r="CA677" s="482"/>
      <c r="CB677" s="482"/>
      <c r="CC677" s="482"/>
      <c r="CD677" s="482"/>
      <c r="CE677" s="482"/>
      <c r="CF677" s="482"/>
      <c r="CG677" s="482"/>
      <c r="CH677" s="482"/>
      <c r="CI677" s="482"/>
      <c r="CJ677" s="482"/>
      <c r="CK677" s="482"/>
      <c r="CL677" s="482"/>
      <c r="CM677" s="482"/>
      <c r="CN677" s="482"/>
      <c r="CO677" s="482"/>
      <c r="CP677" s="482"/>
      <c r="CQ677" s="482"/>
      <c r="CR677" s="482"/>
      <c r="CS677" s="482"/>
      <c r="CT677" s="482"/>
      <c r="CU677" s="482"/>
      <c r="CV677" s="482"/>
      <c r="CW677" s="482"/>
      <c r="CX677" s="482"/>
      <c r="CY677" s="482"/>
      <c r="CZ677" s="482"/>
      <c r="DA677" s="482"/>
      <c r="DB677" s="482"/>
      <c r="DC677" s="482"/>
      <c r="DD677" s="482"/>
      <c r="DE677" s="482"/>
      <c r="DF677" s="482"/>
      <c r="DG677" s="482"/>
      <c r="DH677" s="482"/>
      <c r="DI677" s="482"/>
      <c r="DJ677" s="482"/>
      <c r="DK677" s="482"/>
      <c r="DL677" s="482"/>
      <c r="DM677" s="482"/>
      <c r="DN677" s="482"/>
      <c r="DO677" s="482"/>
      <c r="DP677" s="482"/>
      <c r="DQ677" s="482"/>
      <c r="DR677" s="482"/>
      <c r="DS677" s="482"/>
      <c r="DT677" s="482"/>
      <c r="DU677" s="482"/>
      <c r="DV677" s="482"/>
      <c r="DW677" s="482"/>
    </row>
    <row r="678" spans="3:127" ht="22.5" customHeight="1">
      <c r="C678" s="2446" t="s">
        <v>931</v>
      </c>
      <c r="D678" s="2447"/>
      <c r="E678" s="2447"/>
      <c r="F678" s="2447"/>
      <c r="G678" s="2447"/>
      <c r="H678" s="2447"/>
      <c r="I678" s="2447"/>
      <c r="J678" s="2447"/>
      <c r="K678" s="2447"/>
      <c r="L678" s="2447"/>
      <c r="M678" s="2447"/>
      <c r="N678" s="2447"/>
      <c r="O678" s="2447"/>
      <c r="P678" s="2447"/>
      <c r="Q678" s="2447"/>
      <c r="R678" s="2447"/>
      <c r="S678" s="2447"/>
      <c r="T678" s="2447"/>
      <c r="U678" s="2447"/>
      <c r="V678" s="2447"/>
      <c r="W678" s="2447"/>
      <c r="X678" s="2447"/>
      <c r="Y678" s="2447"/>
      <c r="Z678" s="2447"/>
      <c r="AA678" s="2447"/>
      <c r="AB678" s="2447"/>
      <c r="AC678" s="2447"/>
      <c r="AD678" s="2448"/>
      <c r="AE678" s="2446" t="s">
        <v>963</v>
      </c>
      <c r="AF678" s="2447"/>
      <c r="AG678" s="2447"/>
      <c r="AH678" s="2447"/>
      <c r="AI678" s="2447"/>
      <c r="AJ678" s="2447"/>
      <c r="AK678" s="2447"/>
      <c r="AL678" s="2447"/>
      <c r="AM678" s="2447"/>
      <c r="AN678" s="2447"/>
      <c r="AO678" s="2447"/>
      <c r="AP678" s="2447"/>
      <c r="AQ678" s="2447"/>
      <c r="AR678" s="2447"/>
      <c r="AS678" s="2447"/>
      <c r="AT678" s="2447"/>
      <c r="AU678" s="2447"/>
      <c r="AV678" s="2447"/>
      <c r="AW678" s="2447"/>
      <c r="AX678" s="2447"/>
      <c r="AY678" s="2447"/>
      <c r="AZ678" s="2447"/>
      <c r="BA678" s="2447"/>
      <c r="BB678" s="2447"/>
      <c r="BC678" s="2447"/>
      <c r="BD678" s="2447"/>
      <c r="BE678" s="2447"/>
      <c r="BF678" s="2448"/>
      <c r="BG678" s="2446" t="s">
        <v>964</v>
      </c>
      <c r="BH678" s="2447"/>
      <c r="BI678" s="2447"/>
      <c r="BJ678" s="2447"/>
      <c r="BK678" s="2447"/>
      <c r="BL678" s="2447"/>
      <c r="BM678" s="2447"/>
      <c r="BN678" s="2447"/>
      <c r="BO678" s="2447"/>
      <c r="BP678" s="2447"/>
      <c r="BQ678" s="2447"/>
      <c r="BR678" s="2447"/>
      <c r="BS678" s="2447"/>
      <c r="BT678" s="2447"/>
      <c r="BU678" s="2447"/>
      <c r="BV678" s="2447"/>
      <c r="BW678" s="2447"/>
      <c r="BX678" s="2447"/>
      <c r="BY678" s="2447"/>
      <c r="BZ678" s="2447"/>
      <c r="CA678" s="2447"/>
      <c r="CB678" s="2447"/>
      <c r="CC678" s="2447"/>
      <c r="CD678" s="2447"/>
      <c r="CE678" s="2447"/>
      <c r="CF678" s="2447"/>
      <c r="CG678" s="2447"/>
      <c r="CH678" s="2448"/>
      <c r="CI678" s="2446" t="s">
        <v>965</v>
      </c>
      <c r="CJ678" s="2447"/>
      <c r="CK678" s="2447"/>
      <c r="CL678" s="2447"/>
      <c r="CM678" s="2447"/>
      <c r="CN678" s="2447"/>
      <c r="CO678" s="2447"/>
      <c r="CP678" s="2447"/>
      <c r="CQ678" s="2447"/>
      <c r="CR678" s="2447"/>
      <c r="CS678" s="2447"/>
      <c r="CT678" s="2447"/>
      <c r="CU678" s="2447"/>
      <c r="CV678" s="2447"/>
      <c r="CW678" s="2447"/>
      <c r="CX678" s="2447"/>
      <c r="CY678" s="2447"/>
      <c r="CZ678" s="2447"/>
      <c r="DA678" s="2447"/>
      <c r="DB678" s="2447"/>
      <c r="DC678" s="2447"/>
      <c r="DD678" s="2447"/>
      <c r="DE678" s="2447"/>
      <c r="DF678" s="2447"/>
      <c r="DG678" s="2447"/>
      <c r="DH678" s="2447"/>
      <c r="DI678" s="2447"/>
      <c r="DJ678" s="2448"/>
      <c r="DK678" s="2446" t="s">
        <v>966</v>
      </c>
      <c r="DL678" s="2447"/>
      <c r="DM678" s="2447"/>
      <c r="DN678" s="2447"/>
      <c r="DO678" s="2447"/>
      <c r="DP678" s="2447"/>
      <c r="DQ678" s="2447"/>
      <c r="DR678" s="2447"/>
      <c r="DS678" s="2447"/>
      <c r="DT678" s="2447"/>
      <c r="DU678" s="2447"/>
      <c r="DV678" s="2447"/>
      <c r="DW678" s="2448"/>
    </row>
    <row r="679" spans="3:127" ht="22.5" customHeight="1">
      <c r="C679" s="2452"/>
      <c r="D679" s="2453"/>
      <c r="E679" s="2453"/>
      <c r="F679" s="2453"/>
      <c r="G679" s="2453"/>
      <c r="H679" s="2453"/>
      <c r="I679" s="2453"/>
      <c r="J679" s="2453"/>
      <c r="K679" s="2453"/>
      <c r="L679" s="2453"/>
      <c r="M679" s="2453"/>
      <c r="N679" s="2453"/>
      <c r="O679" s="2453"/>
      <c r="P679" s="2453"/>
      <c r="Q679" s="2453"/>
      <c r="R679" s="2453"/>
      <c r="S679" s="2453"/>
      <c r="T679" s="2453"/>
      <c r="U679" s="2453"/>
      <c r="V679" s="2453"/>
      <c r="W679" s="2453"/>
      <c r="X679" s="2453"/>
      <c r="Y679" s="2453"/>
      <c r="Z679" s="2453"/>
      <c r="AA679" s="2453"/>
      <c r="AB679" s="2453"/>
      <c r="AC679" s="2453"/>
      <c r="AD679" s="2454"/>
      <c r="AE679" s="2452"/>
      <c r="AF679" s="2453"/>
      <c r="AG679" s="2453"/>
      <c r="AH679" s="2453"/>
      <c r="AI679" s="2453"/>
      <c r="AJ679" s="2453"/>
      <c r="AK679" s="2453"/>
      <c r="AL679" s="2453"/>
      <c r="AM679" s="2453"/>
      <c r="AN679" s="2453"/>
      <c r="AO679" s="2453"/>
      <c r="AP679" s="2453"/>
      <c r="AQ679" s="2453"/>
      <c r="AR679" s="2453"/>
      <c r="AS679" s="2453"/>
      <c r="AT679" s="2453"/>
      <c r="AU679" s="2453"/>
      <c r="AV679" s="2453"/>
      <c r="AW679" s="2453"/>
      <c r="AX679" s="2453"/>
      <c r="AY679" s="2453"/>
      <c r="AZ679" s="2453"/>
      <c r="BA679" s="2453"/>
      <c r="BB679" s="2453"/>
      <c r="BC679" s="2453"/>
      <c r="BD679" s="2453"/>
      <c r="BE679" s="2453"/>
      <c r="BF679" s="2454"/>
      <c r="BG679" s="2452"/>
      <c r="BH679" s="2453"/>
      <c r="BI679" s="2453"/>
      <c r="BJ679" s="2453"/>
      <c r="BK679" s="2453"/>
      <c r="BL679" s="2453"/>
      <c r="BM679" s="2453"/>
      <c r="BN679" s="2453"/>
      <c r="BO679" s="2453"/>
      <c r="BP679" s="2453"/>
      <c r="BQ679" s="2453"/>
      <c r="BR679" s="2453"/>
      <c r="BS679" s="2453"/>
      <c r="BT679" s="2453"/>
      <c r="BU679" s="2453"/>
      <c r="BV679" s="2453"/>
      <c r="BW679" s="2453"/>
      <c r="BX679" s="2453"/>
      <c r="BY679" s="2453"/>
      <c r="BZ679" s="2453"/>
      <c r="CA679" s="2453"/>
      <c r="CB679" s="2453"/>
      <c r="CC679" s="2453"/>
      <c r="CD679" s="2453"/>
      <c r="CE679" s="2453"/>
      <c r="CF679" s="2453"/>
      <c r="CG679" s="2453"/>
      <c r="CH679" s="2454"/>
      <c r="CI679" s="2452"/>
      <c r="CJ679" s="2453"/>
      <c r="CK679" s="2453"/>
      <c r="CL679" s="2453"/>
      <c r="CM679" s="2453"/>
      <c r="CN679" s="2453"/>
      <c r="CO679" s="2453"/>
      <c r="CP679" s="2453"/>
      <c r="CQ679" s="2453"/>
      <c r="CR679" s="2453"/>
      <c r="CS679" s="2453"/>
      <c r="CT679" s="2453"/>
      <c r="CU679" s="2453"/>
      <c r="CV679" s="2453"/>
      <c r="CW679" s="2453"/>
      <c r="CX679" s="2453"/>
      <c r="CY679" s="2453"/>
      <c r="CZ679" s="2453"/>
      <c r="DA679" s="2453"/>
      <c r="DB679" s="2453"/>
      <c r="DC679" s="2453"/>
      <c r="DD679" s="2453"/>
      <c r="DE679" s="2453"/>
      <c r="DF679" s="2453"/>
      <c r="DG679" s="2453"/>
      <c r="DH679" s="2453"/>
      <c r="DI679" s="2453"/>
      <c r="DJ679" s="2454"/>
      <c r="DK679" s="2452"/>
      <c r="DL679" s="2453"/>
      <c r="DM679" s="2453"/>
      <c r="DN679" s="2453"/>
      <c r="DO679" s="2453"/>
      <c r="DP679" s="2453"/>
      <c r="DQ679" s="2453"/>
      <c r="DR679" s="2453"/>
      <c r="DS679" s="2453"/>
      <c r="DT679" s="2453"/>
      <c r="DU679" s="2453"/>
      <c r="DV679" s="2453"/>
      <c r="DW679" s="2454"/>
    </row>
    <row r="680" spans="3:127" ht="22.5" customHeight="1">
      <c r="C680" s="2446" t="s">
        <v>967</v>
      </c>
      <c r="D680" s="2447"/>
      <c r="E680" s="2447"/>
      <c r="F680" s="2447"/>
      <c r="G680" s="2447"/>
      <c r="H680" s="2447"/>
      <c r="I680" s="2447"/>
      <c r="J680" s="2447"/>
      <c r="K680" s="2447"/>
      <c r="L680" s="2447"/>
      <c r="M680" s="2447"/>
      <c r="N680" s="2447"/>
      <c r="O680" s="2447"/>
      <c r="P680" s="2447"/>
      <c r="Q680" s="2447"/>
      <c r="R680" s="2447"/>
      <c r="S680" s="2447"/>
      <c r="T680" s="2447"/>
      <c r="U680" s="2447"/>
      <c r="V680" s="2447"/>
      <c r="W680" s="2447"/>
      <c r="X680" s="2447"/>
      <c r="Y680" s="2447"/>
      <c r="Z680" s="2447"/>
      <c r="AA680" s="2447"/>
      <c r="AB680" s="2447"/>
      <c r="AC680" s="2447"/>
      <c r="AD680" s="2448"/>
      <c r="AE680" s="2446"/>
      <c r="AF680" s="2447"/>
      <c r="AG680" s="2447"/>
      <c r="AH680" s="2447"/>
      <c r="AI680" s="2447"/>
      <c r="AJ680" s="2447"/>
      <c r="AK680" s="2447"/>
      <c r="AL680" s="2447"/>
      <c r="AM680" s="2447"/>
      <c r="AN680" s="2447"/>
      <c r="AO680" s="2447"/>
      <c r="AP680" s="2447"/>
      <c r="AQ680" s="2447"/>
      <c r="AR680" s="2447"/>
      <c r="AS680" s="2447"/>
      <c r="AT680" s="2447"/>
      <c r="AU680" s="2447"/>
      <c r="AV680" s="2447"/>
      <c r="AW680" s="2447"/>
      <c r="AX680" s="2447"/>
      <c r="AY680" s="2447"/>
      <c r="AZ680" s="2447"/>
      <c r="BA680" s="2447"/>
      <c r="BB680" s="2447"/>
      <c r="BC680" s="2447"/>
      <c r="BD680" s="2447"/>
      <c r="BE680" s="2447"/>
      <c r="BF680" s="2448"/>
      <c r="BG680" s="2446" t="s">
        <v>968</v>
      </c>
      <c r="BH680" s="2447"/>
      <c r="BI680" s="2447"/>
      <c r="BJ680" s="2447"/>
      <c r="BK680" s="2447"/>
      <c r="BL680" s="2447"/>
      <c r="BM680" s="2447"/>
      <c r="BN680" s="2447"/>
      <c r="BO680" s="2447"/>
      <c r="BP680" s="2447"/>
      <c r="BQ680" s="2447"/>
      <c r="BR680" s="2447"/>
      <c r="BS680" s="2447"/>
      <c r="BT680" s="2447"/>
      <c r="BU680" s="2447"/>
      <c r="BV680" s="2447"/>
      <c r="BW680" s="2447"/>
      <c r="BX680" s="2447"/>
      <c r="BY680" s="2447"/>
      <c r="BZ680" s="2447"/>
      <c r="CA680" s="2447"/>
      <c r="CB680" s="2447"/>
      <c r="CC680" s="2447"/>
      <c r="CD680" s="2447"/>
      <c r="CE680" s="2447"/>
      <c r="CF680" s="2447"/>
      <c r="CG680" s="2447"/>
      <c r="CH680" s="2448"/>
      <c r="CI680" s="2458" t="s">
        <v>969</v>
      </c>
      <c r="CJ680" s="2459"/>
      <c r="CK680" s="2459"/>
      <c r="CL680" s="2459"/>
      <c r="CM680" s="2459"/>
      <c r="CN680" s="2459"/>
      <c r="CO680" s="2459"/>
      <c r="CP680" s="2459"/>
      <c r="CQ680" s="2459"/>
      <c r="CR680" s="2459"/>
      <c r="CS680" s="2459"/>
      <c r="CT680" s="2459"/>
      <c r="CU680" s="2459"/>
      <c r="CV680" s="2459"/>
      <c r="CW680" s="2459"/>
      <c r="CX680" s="2459"/>
      <c r="CY680" s="2459"/>
      <c r="CZ680" s="2459"/>
      <c r="DA680" s="2459"/>
      <c r="DB680" s="2459"/>
      <c r="DC680" s="2459"/>
      <c r="DD680" s="2459"/>
      <c r="DE680" s="2459"/>
      <c r="DF680" s="2459"/>
      <c r="DG680" s="2459"/>
      <c r="DH680" s="2459"/>
      <c r="DI680" s="2459"/>
      <c r="DJ680" s="2460"/>
      <c r="DK680" s="2446"/>
      <c r="DL680" s="2447"/>
      <c r="DM680" s="2447"/>
      <c r="DN680" s="2447"/>
      <c r="DO680" s="2447"/>
      <c r="DP680" s="2447"/>
      <c r="DQ680" s="2447"/>
      <c r="DR680" s="2447"/>
      <c r="DS680" s="2447"/>
      <c r="DT680" s="2447" t="s">
        <v>972</v>
      </c>
      <c r="DU680" s="2447"/>
      <c r="DV680" s="2447"/>
      <c r="DW680" s="2448"/>
    </row>
    <row r="681" spans="3:127" ht="22.5" customHeight="1">
      <c r="C681" s="2452"/>
      <c r="D681" s="2453"/>
      <c r="E681" s="2453"/>
      <c r="F681" s="2453"/>
      <c r="G681" s="2453"/>
      <c r="H681" s="2453"/>
      <c r="I681" s="2453"/>
      <c r="J681" s="2453"/>
      <c r="K681" s="2453"/>
      <c r="L681" s="2453"/>
      <c r="M681" s="2453"/>
      <c r="N681" s="2453"/>
      <c r="O681" s="2453"/>
      <c r="P681" s="2453"/>
      <c r="Q681" s="2453"/>
      <c r="R681" s="2453"/>
      <c r="S681" s="2453"/>
      <c r="T681" s="2453"/>
      <c r="U681" s="2453"/>
      <c r="V681" s="2453"/>
      <c r="W681" s="2453"/>
      <c r="X681" s="2453"/>
      <c r="Y681" s="2453"/>
      <c r="Z681" s="2453"/>
      <c r="AA681" s="2453"/>
      <c r="AB681" s="2453"/>
      <c r="AC681" s="2453"/>
      <c r="AD681" s="2454"/>
      <c r="AE681" s="2452"/>
      <c r="AF681" s="2453"/>
      <c r="AG681" s="2453"/>
      <c r="AH681" s="2453"/>
      <c r="AI681" s="2453"/>
      <c r="AJ681" s="2453"/>
      <c r="AK681" s="2453"/>
      <c r="AL681" s="2453"/>
      <c r="AM681" s="2453"/>
      <c r="AN681" s="2453"/>
      <c r="AO681" s="2453"/>
      <c r="AP681" s="2453"/>
      <c r="AQ681" s="2453"/>
      <c r="AR681" s="2453"/>
      <c r="AS681" s="2453"/>
      <c r="AT681" s="2453"/>
      <c r="AU681" s="2453"/>
      <c r="AV681" s="2453"/>
      <c r="AW681" s="2453"/>
      <c r="AX681" s="2453"/>
      <c r="AY681" s="2453"/>
      <c r="AZ681" s="2453"/>
      <c r="BA681" s="2453"/>
      <c r="BB681" s="2453"/>
      <c r="BC681" s="2453"/>
      <c r="BD681" s="2453"/>
      <c r="BE681" s="2453"/>
      <c r="BF681" s="2454"/>
      <c r="BG681" s="2452"/>
      <c r="BH681" s="2453"/>
      <c r="BI681" s="2453"/>
      <c r="BJ681" s="2453"/>
      <c r="BK681" s="2453"/>
      <c r="BL681" s="2453"/>
      <c r="BM681" s="2453"/>
      <c r="BN681" s="2453"/>
      <c r="BO681" s="2453"/>
      <c r="BP681" s="2453"/>
      <c r="BQ681" s="2453"/>
      <c r="BR681" s="2453"/>
      <c r="BS681" s="2453"/>
      <c r="BT681" s="2453"/>
      <c r="BU681" s="2453"/>
      <c r="BV681" s="2453"/>
      <c r="BW681" s="2453"/>
      <c r="BX681" s="2453"/>
      <c r="BY681" s="2453"/>
      <c r="BZ681" s="2453"/>
      <c r="CA681" s="2453"/>
      <c r="CB681" s="2453"/>
      <c r="CC681" s="2453"/>
      <c r="CD681" s="2453"/>
      <c r="CE681" s="2453"/>
      <c r="CF681" s="2453"/>
      <c r="CG681" s="2453"/>
      <c r="CH681" s="2454"/>
      <c r="CI681" s="2461"/>
      <c r="CJ681" s="2462"/>
      <c r="CK681" s="2462"/>
      <c r="CL681" s="2462"/>
      <c r="CM681" s="2462"/>
      <c r="CN681" s="2462"/>
      <c r="CO681" s="2462"/>
      <c r="CP681" s="2462"/>
      <c r="CQ681" s="2462"/>
      <c r="CR681" s="2462"/>
      <c r="CS681" s="2462"/>
      <c r="CT681" s="2462"/>
      <c r="CU681" s="2462"/>
      <c r="CV681" s="2462"/>
      <c r="CW681" s="2462"/>
      <c r="CX681" s="2462"/>
      <c r="CY681" s="2462"/>
      <c r="CZ681" s="2462"/>
      <c r="DA681" s="2462"/>
      <c r="DB681" s="2462"/>
      <c r="DC681" s="2462"/>
      <c r="DD681" s="2462"/>
      <c r="DE681" s="2462"/>
      <c r="DF681" s="2462"/>
      <c r="DG681" s="2462"/>
      <c r="DH681" s="2462"/>
      <c r="DI681" s="2462"/>
      <c r="DJ681" s="2463"/>
      <c r="DK681" s="2452"/>
      <c r="DL681" s="2453"/>
      <c r="DM681" s="2453"/>
      <c r="DN681" s="2453"/>
      <c r="DO681" s="2453"/>
      <c r="DP681" s="2453"/>
      <c r="DQ681" s="2453"/>
      <c r="DR681" s="2453"/>
      <c r="DS681" s="2453"/>
      <c r="DT681" s="2453"/>
      <c r="DU681" s="2453"/>
      <c r="DV681" s="2453"/>
      <c r="DW681" s="2454"/>
    </row>
    <row r="682" spans="3:127" ht="22.5" customHeight="1">
      <c r="C682" s="2767" t="s">
        <v>970</v>
      </c>
      <c r="D682" s="2768"/>
      <c r="E682" s="2768"/>
      <c r="F682" s="2768"/>
      <c r="G682" s="2768"/>
      <c r="H682" s="2768"/>
      <c r="I682" s="2768"/>
      <c r="J682" s="2768"/>
      <c r="K682" s="2768"/>
      <c r="L682" s="2768"/>
      <c r="M682" s="2768"/>
      <c r="N682" s="2768"/>
      <c r="O682" s="2768"/>
      <c r="P682" s="2768"/>
      <c r="Q682" s="2768"/>
      <c r="R682" s="2768"/>
      <c r="S682" s="2768"/>
      <c r="T682" s="2768"/>
      <c r="U682" s="2768"/>
      <c r="V682" s="2768"/>
      <c r="W682" s="2768"/>
      <c r="X682" s="2768"/>
      <c r="Y682" s="2768"/>
      <c r="Z682" s="2768"/>
      <c r="AA682" s="2768"/>
      <c r="AB682" s="2768"/>
      <c r="AC682" s="2768"/>
      <c r="AD682" s="2769"/>
      <c r="AE682" s="2767"/>
      <c r="AF682" s="2768"/>
      <c r="AG682" s="2768"/>
      <c r="AH682" s="2768"/>
      <c r="AI682" s="2768"/>
      <c r="AJ682" s="2768"/>
      <c r="AK682" s="2768"/>
      <c r="AL682" s="2768"/>
      <c r="AM682" s="2768"/>
      <c r="AN682" s="2768"/>
      <c r="AO682" s="2768"/>
      <c r="AP682" s="2768"/>
      <c r="AQ682" s="2768"/>
      <c r="AR682" s="2768"/>
      <c r="AS682" s="2768"/>
      <c r="AT682" s="2768"/>
      <c r="AU682" s="2768"/>
      <c r="AV682" s="2768"/>
      <c r="AW682" s="2768"/>
      <c r="AX682" s="2768"/>
      <c r="AY682" s="2768"/>
      <c r="AZ682" s="2768"/>
      <c r="BA682" s="2768"/>
      <c r="BB682" s="2768"/>
      <c r="BC682" s="2768"/>
      <c r="BD682" s="2768"/>
      <c r="BE682" s="2768"/>
      <c r="BF682" s="2769"/>
      <c r="BG682" s="2767" t="s">
        <v>971</v>
      </c>
      <c r="BH682" s="2768"/>
      <c r="BI682" s="2768"/>
      <c r="BJ682" s="2768"/>
      <c r="BK682" s="2768"/>
      <c r="BL682" s="2768"/>
      <c r="BM682" s="2768"/>
      <c r="BN682" s="2768"/>
      <c r="BO682" s="2768"/>
      <c r="BP682" s="2768"/>
      <c r="BQ682" s="2768"/>
      <c r="BR682" s="2768"/>
      <c r="BS682" s="2768"/>
      <c r="BT682" s="2768"/>
      <c r="BU682" s="2768"/>
      <c r="BV682" s="2768"/>
      <c r="BW682" s="2768"/>
      <c r="BX682" s="2768"/>
      <c r="BY682" s="2768"/>
      <c r="BZ682" s="2768"/>
      <c r="CA682" s="2768"/>
      <c r="CB682" s="2768"/>
      <c r="CC682" s="2768"/>
      <c r="CD682" s="2768"/>
      <c r="CE682" s="2768"/>
      <c r="CF682" s="2768"/>
      <c r="CG682" s="2768"/>
      <c r="CH682" s="2769"/>
      <c r="CI682" s="2773" t="s">
        <v>969</v>
      </c>
      <c r="CJ682" s="2774"/>
      <c r="CK682" s="2774"/>
      <c r="CL682" s="2774"/>
      <c r="CM682" s="2774"/>
      <c r="CN682" s="2774"/>
      <c r="CO682" s="2774"/>
      <c r="CP682" s="2774"/>
      <c r="CQ682" s="2774"/>
      <c r="CR682" s="2774"/>
      <c r="CS682" s="2774"/>
      <c r="CT682" s="2774"/>
      <c r="CU682" s="2774"/>
      <c r="CV682" s="2774"/>
      <c r="CW682" s="2774"/>
      <c r="CX682" s="2774"/>
      <c r="CY682" s="2774"/>
      <c r="CZ682" s="2774"/>
      <c r="DA682" s="2774"/>
      <c r="DB682" s="2774"/>
      <c r="DC682" s="2774"/>
      <c r="DD682" s="2774"/>
      <c r="DE682" s="2774"/>
      <c r="DF682" s="2774"/>
      <c r="DG682" s="2774"/>
      <c r="DH682" s="2774"/>
      <c r="DI682" s="2774"/>
      <c r="DJ682" s="2775"/>
      <c r="DK682" s="2767"/>
      <c r="DL682" s="2768"/>
      <c r="DM682" s="2768"/>
      <c r="DN682" s="2768"/>
      <c r="DO682" s="2768"/>
      <c r="DP682" s="2768"/>
      <c r="DQ682" s="2768"/>
      <c r="DR682" s="2768"/>
      <c r="DS682" s="2768"/>
      <c r="DT682" s="2768" t="s">
        <v>972</v>
      </c>
      <c r="DU682" s="2768"/>
      <c r="DV682" s="2768"/>
      <c r="DW682" s="2769"/>
    </row>
    <row r="683" spans="3:127" ht="22.5" customHeight="1">
      <c r="C683" s="2770"/>
      <c r="D683" s="2771"/>
      <c r="E683" s="2771"/>
      <c r="F683" s="2771"/>
      <c r="G683" s="2771"/>
      <c r="H683" s="2771"/>
      <c r="I683" s="2771"/>
      <c r="J683" s="2771"/>
      <c r="K683" s="2771"/>
      <c r="L683" s="2771"/>
      <c r="M683" s="2771"/>
      <c r="N683" s="2771"/>
      <c r="O683" s="2771"/>
      <c r="P683" s="2771"/>
      <c r="Q683" s="2771"/>
      <c r="R683" s="2771"/>
      <c r="S683" s="2771"/>
      <c r="T683" s="2771"/>
      <c r="U683" s="2771"/>
      <c r="V683" s="2771"/>
      <c r="W683" s="2771"/>
      <c r="X683" s="2771"/>
      <c r="Y683" s="2771"/>
      <c r="Z683" s="2771"/>
      <c r="AA683" s="2771"/>
      <c r="AB683" s="2771"/>
      <c r="AC683" s="2771"/>
      <c r="AD683" s="2772"/>
      <c r="AE683" s="2770"/>
      <c r="AF683" s="2771"/>
      <c r="AG683" s="2771"/>
      <c r="AH683" s="2771"/>
      <c r="AI683" s="2771"/>
      <c r="AJ683" s="2771"/>
      <c r="AK683" s="2771"/>
      <c r="AL683" s="2771"/>
      <c r="AM683" s="2771"/>
      <c r="AN683" s="2771"/>
      <c r="AO683" s="2771"/>
      <c r="AP683" s="2771"/>
      <c r="AQ683" s="2771"/>
      <c r="AR683" s="2771"/>
      <c r="AS683" s="2771"/>
      <c r="AT683" s="2771"/>
      <c r="AU683" s="2771"/>
      <c r="AV683" s="2771"/>
      <c r="AW683" s="2771"/>
      <c r="AX683" s="2771"/>
      <c r="AY683" s="2771"/>
      <c r="AZ683" s="2771"/>
      <c r="BA683" s="2771"/>
      <c r="BB683" s="2771"/>
      <c r="BC683" s="2771"/>
      <c r="BD683" s="2771"/>
      <c r="BE683" s="2771"/>
      <c r="BF683" s="2772"/>
      <c r="BG683" s="2770"/>
      <c r="BH683" s="2771"/>
      <c r="BI683" s="2771"/>
      <c r="BJ683" s="2771"/>
      <c r="BK683" s="2771"/>
      <c r="BL683" s="2771"/>
      <c r="BM683" s="2771"/>
      <c r="BN683" s="2771"/>
      <c r="BO683" s="2771"/>
      <c r="BP683" s="2771"/>
      <c r="BQ683" s="2771"/>
      <c r="BR683" s="2771"/>
      <c r="BS683" s="2771"/>
      <c r="BT683" s="2771"/>
      <c r="BU683" s="2771"/>
      <c r="BV683" s="2771"/>
      <c r="BW683" s="2771"/>
      <c r="BX683" s="2771"/>
      <c r="BY683" s="2771"/>
      <c r="BZ683" s="2771"/>
      <c r="CA683" s="2771"/>
      <c r="CB683" s="2771"/>
      <c r="CC683" s="2771"/>
      <c r="CD683" s="2771"/>
      <c r="CE683" s="2771"/>
      <c r="CF683" s="2771"/>
      <c r="CG683" s="2771"/>
      <c r="CH683" s="2772"/>
      <c r="CI683" s="2776"/>
      <c r="CJ683" s="2777"/>
      <c r="CK683" s="2777"/>
      <c r="CL683" s="2777"/>
      <c r="CM683" s="2777"/>
      <c r="CN683" s="2777"/>
      <c r="CO683" s="2777"/>
      <c r="CP683" s="2777"/>
      <c r="CQ683" s="2777"/>
      <c r="CR683" s="2777"/>
      <c r="CS683" s="2777"/>
      <c r="CT683" s="2777"/>
      <c r="CU683" s="2777"/>
      <c r="CV683" s="2777"/>
      <c r="CW683" s="2777"/>
      <c r="CX683" s="2777"/>
      <c r="CY683" s="2777"/>
      <c r="CZ683" s="2777"/>
      <c r="DA683" s="2777"/>
      <c r="DB683" s="2777"/>
      <c r="DC683" s="2777"/>
      <c r="DD683" s="2777"/>
      <c r="DE683" s="2777"/>
      <c r="DF683" s="2777"/>
      <c r="DG683" s="2777"/>
      <c r="DH683" s="2777"/>
      <c r="DI683" s="2777"/>
      <c r="DJ683" s="2778"/>
      <c r="DK683" s="2770"/>
      <c r="DL683" s="2771"/>
      <c r="DM683" s="2771"/>
      <c r="DN683" s="2771"/>
      <c r="DO683" s="2771"/>
      <c r="DP683" s="2771"/>
      <c r="DQ683" s="2771"/>
      <c r="DR683" s="2771"/>
      <c r="DS683" s="2771"/>
      <c r="DT683" s="2771"/>
      <c r="DU683" s="2771"/>
      <c r="DV683" s="2771"/>
      <c r="DW683" s="2772"/>
    </row>
    <row r="684" spans="3:127" ht="22.5" customHeight="1">
      <c r="C684" s="584"/>
      <c r="D684" s="585"/>
      <c r="E684" s="585"/>
      <c r="F684" s="585"/>
      <c r="G684" s="585"/>
      <c r="H684" s="585"/>
      <c r="I684" s="585"/>
      <c r="J684" s="585"/>
      <c r="K684" s="585"/>
      <c r="L684" s="585"/>
      <c r="M684" s="585"/>
      <c r="N684" s="585"/>
      <c r="O684" s="585"/>
      <c r="P684" s="585"/>
      <c r="Q684" s="585"/>
      <c r="R684" s="585"/>
      <c r="S684" s="585"/>
      <c r="T684" s="585"/>
      <c r="U684" s="585"/>
      <c r="V684" s="585"/>
      <c r="W684" s="585"/>
      <c r="X684" s="585"/>
      <c r="Y684" s="585"/>
      <c r="Z684" s="585"/>
      <c r="AA684" s="585"/>
      <c r="AB684" s="585"/>
      <c r="AC684" s="585"/>
      <c r="AD684" s="586"/>
      <c r="AE684" s="584"/>
      <c r="AF684" s="585"/>
      <c r="AG684" s="585"/>
      <c r="AH684" s="585"/>
      <c r="AI684" s="585"/>
      <c r="AJ684" s="585"/>
      <c r="AK684" s="585"/>
      <c r="AL684" s="585"/>
      <c r="AM684" s="585"/>
      <c r="AN684" s="585"/>
      <c r="AO684" s="585"/>
      <c r="AP684" s="585"/>
      <c r="AQ684" s="585"/>
      <c r="AR684" s="585"/>
      <c r="AS684" s="585"/>
      <c r="AT684" s="585"/>
      <c r="AU684" s="585"/>
      <c r="AV684" s="585"/>
      <c r="AW684" s="585"/>
      <c r="AX684" s="585"/>
      <c r="AY684" s="585"/>
      <c r="AZ684" s="585"/>
      <c r="BA684" s="585"/>
      <c r="BB684" s="585"/>
      <c r="BC684" s="585"/>
      <c r="BD684" s="585"/>
      <c r="BE684" s="585"/>
      <c r="BF684" s="586"/>
      <c r="BG684" s="584"/>
      <c r="BH684" s="585"/>
      <c r="BI684" s="585"/>
      <c r="BJ684" s="585"/>
      <c r="BK684" s="585"/>
      <c r="BL684" s="585"/>
      <c r="BM684" s="585"/>
      <c r="BN684" s="585"/>
      <c r="BO684" s="585"/>
      <c r="BP684" s="585"/>
      <c r="BQ684" s="585"/>
      <c r="BR684" s="585"/>
      <c r="BS684" s="585"/>
      <c r="BT684" s="585"/>
      <c r="BU684" s="585"/>
      <c r="BV684" s="585"/>
      <c r="BW684" s="585"/>
      <c r="BX684" s="585"/>
      <c r="BY684" s="585"/>
      <c r="BZ684" s="585"/>
      <c r="CA684" s="585"/>
      <c r="CB684" s="585"/>
      <c r="CC684" s="585"/>
      <c r="CD684" s="585"/>
      <c r="CE684" s="585"/>
      <c r="CF684" s="585"/>
      <c r="CG684" s="585"/>
      <c r="CH684" s="586"/>
      <c r="CI684" s="589"/>
      <c r="CJ684" s="590"/>
      <c r="CK684" s="590"/>
      <c r="CL684" s="590"/>
      <c r="CM684" s="590"/>
      <c r="CN684" s="590"/>
      <c r="CO684" s="590"/>
      <c r="CP684" s="590"/>
      <c r="CQ684" s="590"/>
      <c r="CR684" s="590"/>
      <c r="CS684" s="590"/>
      <c r="CT684" s="590"/>
      <c r="CU684" s="590"/>
      <c r="CV684" s="590"/>
      <c r="CW684" s="590"/>
      <c r="CX684" s="590"/>
      <c r="CY684" s="590"/>
      <c r="CZ684" s="590"/>
      <c r="DA684" s="590"/>
      <c r="DB684" s="590"/>
      <c r="DC684" s="590"/>
      <c r="DD684" s="590"/>
      <c r="DE684" s="590"/>
      <c r="DF684" s="590"/>
      <c r="DG684" s="590"/>
      <c r="DH684" s="590"/>
      <c r="DI684" s="590"/>
      <c r="DJ684" s="591"/>
      <c r="DK684" s="584"/>
      <c r="DL684" s="585"/>
      <c r="DM684" s="585"/>
      <c r="DN684" s="585"/>
      <c r="DO684" s="585"/>
      <c r="DP684" s="585"/>
      <c r="DQ684" s="585"/>
      <c r="DR684" s="585"/>
      <c r="DS684" s="585"/>
      <c r="DT684" s="585"/>
      <c r="DU684" s="585"/>
      <c r="DV684" s="585"/>
      <c r="DW684" s="586"/>
    </row>
    <row r="685" spans="3:127" ht="22.5" customHeight="1">
      <c r="C685" s="587"/>
      <c r="D685" s="515"/>
      <c r="E685" s="515"/>
      <c r="F685" s="515"/>
      <c r="G685" s="515"/>
      <c r="H685" s="515"/>
      <c r="I685" s="515"/>
      <c r="J685" s="515"/>
      <c r="K685" s="515"/>
      <c r="L685" s="515"/>
      <c r="M685" s="515"/>
      <c r="N685" s="515"/>
      <c r="O685" s="515"/>
      <c r="P685" s="515"/>
      <c r="Q685" s="515"/>
      <c r="R685" s="515"/>
      <c r="S685" s="515"/>
      <c r="T685" s="515"/>
      <c r="U685" s="515"/>
      <c r="V685" s="515"/>
      <c r="W685" s="515"/>
      <c r="X685" s="515"/>
      <c r="Y685" s="515"/>
      <c r="Z685" s="515"/>
      <c r="AA685" s="515"/>
      <c r="AB685" s="515"/>
      <c r="AC685" s="515"/>
      <c r="AD685" s="588"/>
      <c r="AE685" s="587"/>
      <c r="AF685" s="515"/>
      <c r="AG685" s="515"/>
      <c r="AH685" s="515"/>
      <c r="AI685" s="515"/>
      <c r="AJ685" s="515"/>
      <c r="AK685" s="515"/>
      <c r="AL685" s="515"/>
      <c r="AM685" s="515"/>
      <c r="AN685" s="515"/>
      <c r="AO685" s="515"/>
      <c r="AP685" s="515"/>
      <c r="AQ685" s="515"/>
      <c r="AR685" s="515"/>
      <c r="AS685" s="515"/>
      <c r="AT685" s="515"/>
      <c r="AU685" s="515"/>
      <c r="AV685" s="515"/>
      <c r="AW685" s="515"/>
      <c r="AX685" s="515"/>
      <c r="AY685" s="515"/>
      <c r="AZ685" s="515"/>
      <c r="BA685" s="515"/>
      <c r="BB685" s="515"/>
      <c r="BC685" s="515"/>
      <c r="BD685" s="515"/>
      <c r="BE685" s="515"/>
      <c r="BF685" s="588"/>
      <c r="BG685" s="587"/>
      <c r="BH685" s="515"/>
      <c r="BI685" s="515"/>
      <c r="BJ685" s="515"/>
      <c r="BK685" s="515"/>
      <c r="BL685" s="515"/>
      <c r="BM685" s="515"/>
      <c r="BN685" s="515"/>
      <c r="BO685" s="515"/>
      <c r="BP685" s="515"/>
      <c r="BQ685" s="515"/>
      <c r="BR685" s="515"/>
      <c r="BS685" s="515"/>
      <c r="BT685" s="515"/>
      <c r="BU685" s="515"/>
      <c r="BV685" s="515"/>
      <c r="BW685" s="515"/>
      <c r="BX685" s="515"/>
      <c r="BY685" s="515"/>
      <c r="BZ685" s="515"/>
      <c r="CA685" s="515"/>
      <c r="CB685" s="515"/>
      <c r="CC685" s="515"/>
      <c r="CD685" s="515"/>
      <c r="CE685" s="515"/>
      <c r="CF685" s="515"/>
      <c r="CG685" s="515"/>
      <c r="CH685" s="588"/>
      <c r="CI685" s="592"/>
      <c r="CJ685" s="593"/>
      <c r="CK685" s="593"/>
      <c r="CL685" s="593"/>
      <c r="CM685" s="593"/>
      <c r="CN685" s="593"/>
      <c r="CO685" s="593"/>
      <c r="CP685" s="593"/>
      <c r="CQ685" s="593"/>
      <c r="CR685" s="593"/>
      <c r="CS685" s="593"/>
      <c r="CT685" s="593"/>
      <c r="CU685" s="593"/>
      <c r="CV685" s="593"/>
      <c r="CW685" s="593"/>
      <c r="CX685" s="593"/>
      <c r="CY685" s="593"/>
      <c r="CZ685" s="593"/>
      <c r="DA685" s="593"/>
      <c r="DB685" s="593"/>
      <c r="DC685" s="593"/>
      <c r="DD685" s="593"/>
      <c r="DE685" s="593"/>
      <c r="DF685" s="593"/>
      <c r="DG685" s="593"/>
      <c r="DH685" s="593"/>
      <c r="DI685" s="593"/>
      <c r="DJ685" s="594"/>
      <c r="DK685" s="587"/>
      <c r="DL685" s="515"/>
      <c r="DM685" s="515"/>
      <c r="DN685" s="515"/>
      <c r="DO685" s="515"/>
      <c r="DP685" s="515"/>
      <c r="DQ685" s="515"/>
      <c r="DR685" s="515"/>
      <c r="DS685" s="515"/>
      <c r="DT685" s="515"/>
      <c r="DU685" s="515"/>
      <c r="DV685" s="515"/>
      <c r="DW685" s="588"/>
    </row>
    <row r="686" spans="3:127" ht="22.5" customHeight="1">
      <c r="C686" s="584"/>
      <c r="D686" s="585"/>
      <c r="E686" s="585"/>
      <c r="F686" s="585"/>
      <c r="G686" s="585"/>
      <c r="H686" s="585"/>
      <c r="I686" s="585"/>
      <c r="J686" s="585"/>
      <c r="K686" s="585"/>
      <c r="L686" s="585"/>
      <c r="M686" s="585"/>
      <c r="N686" s="585"/>
      <c r="O686" s="585"/>
      <c r="P686" s="585"/>
      <c r="Q686" s="585"/>
      <c r="R686" s="585"/>
      <c r="S686" s="585"/>
      <c r="T686" s="585"/>
      <c r="U686" s="585"/>
      <c r="V686" s="585"/>
      <c r="W686" s="585"/>
      <c r="X686" s="585"/>
      <c r="Y686" s="585"/>
      <c r="Z686" s="585"/>
      <c r="AA686" s="585"/>
      <c r="AB686" s="585"/>
      <c r="AC686" s="585"/>
      <c r="AD686" s="586"/>
      <c r="AE686" s="584"/>
      <c r="AF686" s="585"/>
      <c r="AG686" s="585"/>
      <c r="AH686" s="585"/>
      <c r="AI686" s="585"/>
      <c r="AJ686" s="585"/>
      <c r="AK686" s="585"/>
      <c r="AL686" s="585"/>
      <c r="AM686" s="585"/>
      <c r="AN686" s="585"/>
      <c r="AO686" s="585"/>
      <c r="AP686" s="585"/>
      <c r="AQ686" s="585"/>
      <c r="AR686" s="585"/>
      <c r="AS686" s="585"/>
      <c r="AT686" s="585"/>
      <c r="AU686" s="585"/>
      <c r="AV686" s="585"/>
      <c r="AW686" s="585"/>
      <c r="AX686" s="585"/>
      <c r="AY686" s="585"/>
      <c r="AZ686" s="585"/>
      <c r="BA686" s="585"/>
      <c r="BB686" s="585"/>
      <c r="BC686" s="585"/>
      <c r="BD686" s="585"/>
      <c r="BE686" s="585"/>
      <c r="BF686" s="586"/>
      <c r="BG686" s="584"/>
      <c r="BH686" s="585"/>
      <c r="BI686" s="585"/>
      <c r="BJ686" s="585"/>
      <c r="BK686" s="585"/>
      <c r="BL686" s="585"/>
      <c r="BM686" s="585"/>
      <c r="BN686" s="585"/>
      <c r="BO686" s="585"/>
      <c r="BP686" s="585"/>
      <c r="BQ686" s="585"/>
      <c r="BR686" s="585"/>
      <c r="BS686" s="585"/>
      <c r="BT686" s="585"/>
      <c r="BU686" s="585"/>
      <c r="BV686" s="585"/>
      <c r="BW686" s="585"/>
      <c r="BX686" s="585"/>
      <c r="BY686" s="585"/>
      <c r="BZ686" s="585"/>
      <c r="CA686" s="585"/>
      <c r="CB686" s="585"/>
      <c r="CC686" s="585"/>
      <c r="CD686" s="585"/>
      <c r="CE686" s="585"/>
      <c r="CF686" s="585"/>
      <c r="CG686" s="585"/>
      <c r="CH686" s="586"/>
      <c r="CI686" s="584"/>
      <c r="CJ686" s="585"/>
      <c r="CK686" s="585"/>
      <c r="CL686" s="585"/>
      <c r="CM686" s="585"/>
      <c r="CN686" s="585"/>
      <c r="CO686" s="585"/>
      <c r="CP686" s="585"/>
      <c r="CQ686" s="585"/>
      <c r="CR686" s="585"/>
      <c r="CS686" s="585"/>
      <c r="CT686" s="585"/>
      <c r="CU686" s="585"/>
      <c r="CV686" s="585"/>
      <c r="CW686" s="585"/>
      <c r="CX686" s="585"/>
      <c r="CY686" s="585"/>
      <c r="CZ686" s="585"/>
      <c r="DA686" s="585"/>
      <c r="DB686" s="585"/>
      <c r="DC686" s="585"/>
      <c r="DD686" s="585"/>
      <c r="DE686" s="585"/>
      <c r="DF686" s="585"/>
      <c r="DG686" s="585"/>
      <c r="DH686" s="585"/>
      <c r="DI686" s="585"/>
      <c r="DJ686" s="586"/>
      <c r="DK686" s="584"/>
      <c r="DL686" s="585"/>
      <c r="DM686" s="585"/>
      <c r="DN686" s="585"/>
      <c r="DO686" s="585"/>
      <c r="DP686" s="585"/>
      <c r="DQ686" s="585"/>
      <c r="DR686" s="585"/>
      <c r="DS686" s="585"/>
      <c r="DT686" s="585"/>
      <c r="DU686" s="585"/>
      <c r="DV686" s="585"/>
      <c r="DW686" s="586"/>
    </row>
    <row r="687" spans="3:127" ht="22.5" customHeight="1">
      <c r="C687" s="587"/>
      <c r="D687" s="515"/>
      <c r="E687" s="515"/>
      <c r="F687" s="515"/>
      <c r="G687" s="515"/>
      <c r="H687" s="515"/>
      <c r="I687" s="515"/>
      <c r="J687" s="515"/>
      <c r="K687" s="515"/>
      <c r="L687" s="515"/>
      <c r="M687" s="515"/>
      <c r="N687" s="515"/>
      <c r="O687" s="515"/>
      <c r="P687" s="515"/>
      <c r="Q687" s="515"/>
      <c r="R687" s="515"/>
      <c r="S687" s="515"/>
      <c r="T687" s="515"/>
      <c r="U687" s="515"/>
      <c r="V687" s="515"/>
      <c r="W687" s="515"/>
      <c r="X687" s="515"/>
      <c r="Y687" s="515"/>
      <c r="Z687" s="515"/>
      <c r="AA687" s="515"/>
      <c r="AB687" s="515"/>
      <c r="AC687" s="515"/>
      <c r="AD687" s="588"/>
      <c r="AE687" s="587"/>
      <c r="AF687" s="515"/>
      <c r="AG687" s="515"/>
      <c r="AH687" s="515"/>
      <c r="AI687" s="515"/>
      <c r="AJ687" s="515"/>
      <c r="AK687" s="515"/>
      <c r="AL687" s="515"/>
      <c r="AM687" s="515"/>
      <c r="AN687" s="515"/>
      <c r="AO687" s="515"/>
      <c r="AP687" s="515"/>
      <c r="AQ687" s="515"/>
      <c r="AR687" s="515"/>
      <c r="AS687" s="515"/>
      <c r="AT687" s="515"/>
      <c r="AU687" s="515"/>
      <c r="AV687" s="515"/>
      <c r="AW687" s="515"/>
      <c r="AX687" s="515"/>
      <c r="AY687" s="515"/>
      <c r="AZ687" s="515"/>
      <c r="BA687" s="515"/>
      <c r="BB687" s="515"/>
      <c r="BC687" s="515"/>
      <c r="BD687" s="515"/>
      <c r="BE687" s="515"/>
      <c r="BF687" s="588"/>
      <c r="BG687" s="587"/>
      <c r="BH687" s="515"/>
      <c r="BI687" s="515"/>
      <c r="BJ687" s="515"/>
      <c r="BK687" s="515"/>
      <c r="BL687" s="515"/>
      <c r="BM687" s="515"/>
      <c r="BN687" s="515"/>
      <c r="BO687" s="515"/>
      <c r="BP687" s="515"/>
      <c r="BQ687" s="515"/>
      <c r="BR687" s="515"/>
      <c r="BS687" s="515"/>
      <c r="BT687" s="515"/>
      <c r="BU687" s="515"/>
      <c r="BV687" s="515"/>
      <c r="BW687" s="515"/>
      <c r="BX687" s="515"/>
      <c r="BY687" s="515"/>
      <c r="BZ687" s="515"/>
      <c r="CA687" s="515"/>
      <c r="CB687" s="515"/>
      <c r="CC687" s="515"/>
      <c r="CD687" s="515"/>
      <c r="CE687" s="515"/>
      <c r="CF687" s="515"/>
      <c r="CG687" s="515"/>
      <c r="CH687" s="588"/>
      <c r="CI687" s="587"/>
      <c r="CJ687" s="515"/>
      <c r="CK687" s="515"/>
      <c r="CL687" s="515"/>
      <c r="CM687" s="515"/>
      <c r="CN687" s="515"/>
      <c r="CO687" s="515"/>
      <c r="CP687" s="515"/>
      <c r="CQ687" s="515"/>
      <c r="CR687" s="515"/>
      <c r="CS687" s="515"/>
      <c r="CT687" s="515"/>
      <c r="CU687" s="515"/>
      <c r="CV687" s="515"/>
      <c r="CW687" s="515"/>
      <c r="CX687" s="515"/>
      <c r="CY687" s="515"/>
      <c r="CZ687" s="515"/>
      <c r="DA687" s="515"/>
      <c r="DB687" s="515"/>
      <c r="DC687" s="515"/>
      <c r="DD687" s="515"/>
      <c r="DE687" s="515"/>
      <c r="DF687" s="515"/>
      <c r="DG687" s="515"/>
      <c r="DH687" s="515"/>
      <c r="DI687" s="515"/>
      <c r="DJ687" s="588"/>
      <c r="DK687" s="587"/>
      <c r="DL687" s="515"/>
      <c r="DM687" s="515"/>
      <c r="DN687" s="515"/>
      <c r="DO687" s="515"/>
      <c r="DP687" s="515"/>
      <c r="DQ687" s="515"/>
      <c r="DR687" s="515"/>
      <c r="DS687" s="515"/>
      <c r="DT687" s="515"/>
      <c r="DU687" s="515"/>
      <c r="DV687" s="515"/>
      <c r="DW687" s="588"/>
    </row>
    <row r="688" spans="3:127" ht="22.5" customHeight="1">
      <c r="C688" s="584"/>
      <c r="D688" s="585"/>
      <c r="E688" s="585"/>
      <c r="F688" s="585"/>
      <c r="G688" s="585"/>
      <c r="H688" s="585"/>
      <c r="I688" s="585"/>
      <c r="J688" s="585"/>
      <c r="K688" s="585"/>
      <c r="L688" s="585"/>
      <c r="M688" s="585"/>
      <c r="N688" s="585"/>
      <c r="O688" s="585"/>
      <c r="P688" s="585"/>
      <c r="Q688" s="585"/>
      <c r="R688" s="585"/>
      <c r="S688" s="585"/>
      <c r="T688" s="585"/>
      <c r="U688" s="585"/>
      <c r="V688" s="585"/>
      <c r="W688" s="585"/>
      <c r="X688" s="585"/>
      <c r="Y688" s="585"/>
      <c r="Z688" s="585"/>
      <c r="AA688" s="585"/>
      <c r="AB688" s="585"/>
      <c r="AC688" s="585"/>
      <c r="AD688" s="586"/>
      <c r="AE688" s="584"/>
      <c r="AF688" s="585"/>
      <c r="AG688" s="585"/>
      <c r="AH688" s="585"/>
      <c r="AI688" s="585"/>
      <c r="AJ688" s="585"/>
      <c r="AK688" s="585"/>
      <c r="AL688" s="585"/>
      <c r="AM688" s="585"/>
      <c r="AN688" s="585"/>
      <c r="AO688" s="585"/>
      <c r="AP688" s="585"/>
      <c r="AQ688" s="585"/>
      <c r="AR688" s="585"/>
      <c r="AS688" s="585"/>
      <c r="AT688" s="585"/>
      <c r="AU688" s="585"/>
      <c r="AV688" s="585"/>
      <c r="AW688" s="585"/>
      <c r="AX688" s="585"/>
      <c r="AY688" s="585"/>
      <c r="AZ688" s="585"/>
      <c r="BA688" s="585"/>
      <c r="BB688" s="585"/>
      <c r="BC688" s="585"/>
      <c r="BD688" s="585"/>
      <c r="BE688" s="585"/>
      <c r="BF688" s="586"/>
      <c r="BG688" s="584"/>
      <c r="BH688" s="585"/>
      <c r="BI688" s="585"/>
      <c r="BJ688" s="585"/>
      <c r="BK688" s="585"/>
      <c r="BL688" s="585"/>
      <c r="BM688" s="585"/>
      <c r="BN688" s="585"/>
      <c r="BO688" s="585"/>
      <c r="BP688" s="585"/>
      <c r="BQ688" s="585"/>
      <c r="BR688" s="585"/>
      <c r="BS688" s="585"/>
      <c r="BT688" s="585"/>
      <c r="BU688" s="585"/>
      <c r="BV688" s="585"/>
      <c r="BW688" s="585"/>
      <c r="BX688" s="585"/>
      <c r="BY688" s="585"/>
      <c r="BZ688" s="585"/>
      <c r="CA688" s="585"/>
      <c r="CB688" s="585"/>
      <c r="CC688" s="585"/>
      <c r="CD688" s="585"/>
      <c r="CE688" s="585"/>
      <c r="CF688" s="585"/>
      <c r="CG688" s="585"/>
      <c r="CH688" s="586"/>
      <c r="CI688" s="584"/>
      <c r="CJ688" s="585"/>
      <c r="CK688" s="585"/>
      <c r="CL688" s="585"/>
      <c r="CM688" s="585"/>
      <c r="CN688" s="585"/>
      <c r="CO688" s="585"/>
      <c r="CP688" s="585"/>
      <c r="CQ688" s="585"/>
      <c r="CR688" s="585"/>
      <c r="CS688" s="585"/>
      <c r="CT688" s="585"/>
      <c r="CU688" s="585"/>
      <c r="CV688" s="585"/>
      <c r="CW688" s="585"/>
      <c r="CX688" s="585"/>
      <c r="CY688" s="585"/>
      <c r="CZ688" s="585"/>
      <c r="DA688" s="585"/>
      <c r="DB688" s="585"/>
      <c r="DC688" s="585"/>
      <c r="DD688" s="585"/>
      <c r="DE688" s="585"/>
      <c r="DF688" s="585"/>
      <c r="DG688" s="585"/>
      <c r="DH688" s="585"/>
      <c r="DI688" s="585"/>
      <c r="DJ688" s="586"/>
      <c r="DK688" s="584"/>
      <c r="DL688" s="585"/>
      <c r="DM688" s="585"/>
      <c r="DN688" s="585"/>
      <c r="DO688" s="585"/>
      <c r="DP688" s="585"/>
      <c r="DQ688" s="585"/>
      <c r="DR688" s="585"/>
      <c r="DS688" s="585"/>
      <c r="DT688" s="585"/>
      <c r="DU688" s="585"/>
      <c r="DV688" s="585"/>
      <c r="DW688" s="586"/>
    </row>
    <row r="689" spans="3:127" ht="22.5" customHeight="1">
      <c r="C689" s="587"/>
      <c r="D689" s="515"/>
      <c r="E689" s="515"/>
      <c r="F689" s="515"/>
      <c r="G689" s="515"/>
      <c r="H689" s="515"/>
      <c r="I689" s="515"/>
      <c r="J689" s="515"/>
      <c r="K689" s="515"/>
      <c r="L689" s="515"/>
      <c r="M689" s="515"/>
      <c r="N689" s="515"/>
      <c r="O689" s="515"/>
      <c r="P689" s="515"/>
      <c r="Q689" s="515"/>
      <c r="R689" s="515"/>
      <c r="S689" s="515"/>
      <c r="T689" s="515"/>
      <c r="U689" s="515"/>
      <c r="V689" s="515"/>
      <c r="W689" s="515"/>
      <c r="X689" s="515"/>
      <c r="Y689" s="515"/>
      <c r="Z689" s="515"/>
      <c r="AA689" s="515"/>
      <c r="AB689" s="515"/>
      <c r="AC689" s="515"/>
      <c r="AD689" s="588"/>
      <c r="AE689" s="587"/>
      <c r="AF689" s="515"/>
      <c r="AG689" s="515"/>
      <c r="AH689" s="515"/>
      <c r="AI689" s="515"/>
      <c r="AJ689" s="515"/>
      <c r="AK689" s="515"/>
      <c r="AL689" s="515"/>
      <c r="AM689" s="515"/>
      <c r="AN689" s="515"/>
      <c r="AO689" s="515"/>
      <c r="AP689" s="515"/>
      <c r="AQ689" s="515"/>
      <c r="AR689" s="515"/>
      <c r="AS689" s="515"/>
      <c r="AT689" s="515"/>
      <c r="AU689" s="515"/>
      <c r="AV689" s="515"/>
      <c r="AW689" s="515"/>
      <c r="AX689" s="515"/>
      <c r="AY689" s="515"/>
      <c r="AZ689" s="515"/>
      <c r="BA689" s="515"/>
      <c r="BB689" s="515"/>
      <c r="BC689" s="515"/>
      <c r="BD689" s="515"/>
      <c r="BE689" s="515"/>
      <c r="BF689" s="588"/>
      <c r="BG689" s="587"/>
      <c r="BH689" s="515"/>
      <c r="BI689" s="515"/>
      <c r="BJ689" s="515"/>
      <c r="BK689" s="515"/>
      <c r="BL689" s="515"/>
      <c r="BM689" s="515"/>
      <c r="BN689" s="515"/>
      <c r="BO689" s="515"/>
      <c r="BP689" s="515"/>
      <c r="BQ689" s="515"/>
      <c r="BR689" s="515"/>
      <c r="BS689" s="515"/>
      <c r="BT689" s="515"/>
      <c r="BU689" s="515"/>
      <c r="BV689" s="515"/>
      <c r="BW689" s="515"/>
      <c r="BX689" s="515"/>
      <c r="BY689" s="515"/>
      <c r="BZ689" s="515"/>
      <c r="CA689" s="515"/>
      <c r="CB689" s="515"/>
      <c r="CC689" s="515"/>
      <c r="CD689" s="515"/>
      <c r="CE689" s="515"/>
      <c r="CF689" s="515"/>
      <c r="CG689" s="515"/>
      <c r="CH689" s="588"/>
      <c r="CI689" s="587"/>
      <c r="CJ689" s="515"/>
      <c r="CK689" s="515"/>
      <c r="CL689" s="515"/>
      <c r="CM689" s="515"/>
      <c r="CN689" s="515"/>
      <c r="CO689" s="515"/>
      <c r="CP689" s="515"/>
      <c r="CQ689" s="515"/>
      <c r="CR689" s="515"/>
      <c r="CS689" s="515"/>
      <c r="CT689" s="515"/>
      <c r="CU689" s="515"/>
      <c r="CV689" s="515"/>
      <c r="CW689" s="515"/>
      <c r="CX689" s="515"/>
      <c r="CY689" s="515"/>
      <c r="CZ689" s="515"/>
      <c r="DA689" s="515"/>
      <c r="DB689" s="515"/>
      <c r="DC689" s="515"/>
      <c r="DD689" s="515"/>
      <c r="DE689" s="515"/>
      <c r="DF689" s="515"/>
      <c r="DG689" s="515"/>
      <c r="DH689" s="515"/>
      <c r="DI689" s="515"/>
      <c r="DJ689" s="588"/>
      <c r="DK689" s="587"/>
      <c r="DL689" s="515"/>
      <c r="DM689" s="515"/>
      <c r="DN689" s="515"/>
      <c r="DO689" s="515"/>
      <c r="DP689" s="515"/>
      <c r="DQ689" s="515"/>
      <c r="DR689" s="515"/>
      <c r="DS689" s="515"/>
      <c r="DT689" s="515"/>
      <c r="DU689" s="515"/>
      <c r="DV689" s="515"/>
      <c r="DW689" s="588"/>
    </row>
    <row r="690" spans="3:127" ht="22.5" customHeight="1">
      <c r="C690" s="584"/>
      <c r="D690" s="585"/>
      <c r="E690" s="585"/>
      <c r="F690" s="585"/>
      <c r="G690" s="585"/>
      <c r="H690" s="585"/>
      <c r="I690" s="585"/>
      <c r="J690" s="585"/>
      <c r="K690" s="585"/>
      <c r="L690" s="585"/>
      <c r="M690" s="585"/>
      <c r="N690" s="585"/>
      <c r="O690" s="585"/>
      <c r="P690" s="585"/>
      <c r="Q690" s="585"/>
      <c r="R690" s="585"/>
      <c r="S690" s="585"/>
      <c r="T690" s="585"/>
      <c r="U690" s="585"/>
      <c r="V690" s="585"/>
      <c r="W690" s="585"/>
      <c r="X690" s="585"/>
      <c r="Y690" s="585"/>
      <c r="Z690" s="585"/>
      <c r="AA690" s="585"/>
      <c r="AB690" s="585"/>
      <c r="AC690" s="585"/>
      <c r="AD690" s="586"/>
      <c r="AE690" s="584"/>
      <c r="AF690" s="585"/>
      <c r="AG690" s="585"/>
      <c r="AH690" s="585"/>
      <c r="AI690" s="585"/>
      <c r="AJ690" s="585"/>
      <c r="AK690" s="585"/>
      <c r="AL690" s="585"/>
      <c r="AM690" s="585"/>
      <c r="AN690" s="585"/>
      <c r="AO690" s="585"/>
      <c r="AP690" s="585"/>
      <c r="AQ690" s="585"/>
      <c r="AR690" s="585"/>
      <c r="AS690" s="585"/>
      <c r="AT690" s="585"/>
      <c r="AU690" s="585"/>
      <c r="AV690" s="585"/>
      <c r="AW690" s="585"/>
      <c r="AX690" s="585"/>
      <c r="AY690" s="585"/>
      <c r="AZ690" s="585"/>
      <c r="BA690" s="585"/>
      <c r="BB690" s="585"/>
      <c r="BC690" s="585"/>
      <c r="BD690" s="585"/>
      <c r="BE690" s="585"/>
      <c r="BF690" s="586"/>
      <c r="BG690" s="584"/>
      <c r="BH690" s="585"/>
      <c r="BI690" s="585"/>
      <c r="BJ690" s="585"/>
      <c r="BK690" s="585"/>
      <c r="BL690" s="585"/>
      <c r="BM690" s="585"/>
      <c r="BN690" s="585"/>
      <c r="BO690" s="585"/>
      <c r="BP690" s="585"/>
      <c r="BQ690" s="585"/>
      <c r="BR690" s="585"/>
      <c r="BS690" s="585"/>
      <c r="BT690" s="585"/>
      <c r="BU690" s="585"/>
      <c r="BV690" s="585"/>
      <c r="BW690" s="585"/>
      <c r="BX690" s="585"/>
      <c r="BY690" s="585"/>
      <c r="BZ690" s="585"/>
      <c r="CA690" s="585"/>
      <c r="CB690" s="585"/>
      <c r="CC690" s="585"/>
      <c r="CD690" s="585"/>
      <c r="CE690" s="585"/>
      <c r="CF690" s="585"/>
      <c r="CG690" s="585"/>
      <c r="CH690" s="586"/>
      <c r="CI690" s="584"/>
      <c r="CJ690" s="585"/>
      <c r="CK690" s="585"/>
      <c r="CL690" s="585"/>
      <c r="CM690" s="585"/>
      <c r="CN690" s="585"/>
      <c r="CO690" s="585"/>
      <c r="CP690" s="585"/>
      <c r="CQ690" s="585"/>
      <c r="CR690" s="585"/>
      <c r="CS690" s="585"/>
      <c r="CT690" s="585"/>
      <c r="CU690" s="585"/>
      <c r="CV690" s="585"/>
      <c r="CW690" s="585"/>
      <c r="CX690" s="585"/>
      <c r="CY690" s="585"/>
      <c r="CZ690" s="585"/>
      <c r="DA690" s="585"/>
      <c r="DB690" s="585"/>
      <c r="DC690" s="585"/>
      <c r="DD690" s="585"/>
      <c r="DE690" s="585"/>
      <c r="DF690" s="585"/>
      <c r="DG690" s="585"/>
      <c r="DH690" s="585"/>
      <c r="DI690" s="585"/>
      <c r="DJ690" s="586"/>
      <c r="DK690" s="584"/>
      <c r="DL690" s="585"/>
      <c r="DM690" s="585"/>
      <c r="DN690" s="585"/>
      <c r="DO690" s="585"/>
      <c r="DP690" s="585"/>
      <c r="DQ690" s="585"/>
      <c r="DR690" s="585"/>
      <c r="DS690" s="585"/>
      <c r="DT690" s="585"/>
      <c r="DU690" s="585"/>
      <c r="DV690" s="585"/>
      <c r="DW690" s="586"/>
    </row>
    <row r="691" spans="3:127" ht="22.5" customHeight="1">
      <c r="C691" s="587"/>
      <c r="D691" s="515"/>
      <c r="E691" s="515"/>
      <c r="F691" s="515"/>
      <c r="G691" s="515"/>
      <c r="H691" s="515"/>
      <c r="I691" s="515"/>
      <c r="J691" s="515"/>
      <c r="K691" s="515"/>
      <c r="L691" s="515"/>
      <c r="M691" s="515"/>
      <c r="N691" s="515"/>
      <c r="O691" s="515"/>
      <c r="P691" s="515"/>
      <c r="Q691" s="515"/>
      <c r="R691" s="515"/>
      <c r="S691" s="515"/>
      <c r="T691" s="515"/>
      <c r="U691" s="515"/>
      <c r="V691" s="515"/>
      <c r="W691" s="515"/>
      <c r="X691" s="515"/>
      <c r="Y691" s="515"/>
      <c r="Z691" s="515"/>
      <c r="AA691" s="515"/>
      <c r="AB691" s="515"/>
      <c r="AC691" s="515"/>
      <c r="AD691" s="588"/>
      <c r="AE691" s="587"/>
      <c r="AF691" s="515"/>
      <c r="AG691" s="515"/>
      <c r="AH691" s="515"/>
      <c r="AI691" s="515"/>
      <c r="AJ691" s="515"/>
      <c r="AK691" s="515"/>
      <c r="AL691" s="515"/>
      <c r="AM691" s="515"/>
      <c r="AN691" s="515"/>
      <c r="AO691" s="515"/>
      <c r="AP691" s="515"/>
      <c r="AQ691" s="515"/>
      <c r="AR691" s="515"/>
      <c r="AS691" s="515"/>
      <c r="AT691" s="515"/>
      <c r="AU691" s="515"/>
      <c r="AV691" s="515"/>
      <c r="AW691" s="515"/>
      <c r="AX691" s="515"/>
      <c r="AY691" s="515"/>
      <c r="AZ691" s="515"/>
      <c r="BA691" s="515"/>
      <c r="BB691" s="515"/>
      <c r="BC691" s="515"/>
      <c r="BD691" s="515"/>
      <c r="BE691" s="515"/>
      <c r="BF691" s="588"/>
      <c r="BG691" s="587"/>
      <c r="BH691" s="515"/>
      <c r="BI691" s="515"/>
      <c r="BJ691" s="515"/>
      <c r="BK691" s="515"/>
      <c r="BL691" s="515"/>
      <c r="BM691" s="515"/>
      <c r="BN691" s="515"/>
      <c r="BO691" s="515"/>
      <c r="BP691" s="515"/>
      <c r="BQ691" s="515"/>
      <c r="BR691" s="515"/>
      <c r="BS691" s="515"/>
      <c r="BT691" s="515"/>
      <c r="BU691" s="515"/>
      <c r="BV691" s="515"/>
      <c r="BW691" s="515"/>
      <c r="BX691" s="515"/>
      <c r="BY691" s="515"/>
      <c r="BZ691" s="515"/>
      <c r="CA691" s="515"/>
      <c r="CB691" s="515"/>
      <c r="CC691" s="515"/>
      <c r="CD691" s="515"/>
      <c r="CE691" s="515"/>
      <c r="CF691" s="515"/>
      <c r="CG691" s="515"/>
      <c r="CH691" s="588"/>
      <c r="CI691" s="587"/>
      <c r="CJ691" s="515"/>
      <c r="CK691" s="515"/>
      <c r="CL691" s="515"/>
      <c r="CM691" s="515"/>
      <c r="CN691" s="515"/>
      <c r="CO691" s="515"/>
      <c r="CP691" s="515"/>
      <c r="CQ691" s="515"/>
      <c r="CR691" s="515"/>
      <c r="CS691" s="515"/>
      <c r="CT691" s="515"/>
      <c r="CU691" s="515"/>
      <c r="CV691" s="515"/>
      <c r="CW691" s="515"/>
      <c r="CX691" s="515"/>
      <c r="CY691" s="515"/>
      <c r="CZ691" s="515"/>
      <c r="DA691" s="515"/>
      <c r="DB691" s="515"/>
      <c r="DC691" s="515"/>
      <c r="DD691" s="515"/>
      <c r="DE691" s="515"/>
      <c r="DF691" s="515"/>
      <c r="DG691" s="515"/>
      <c r="DH691" s="515"/>
      <c r="DI691" s="515"/>
      <c r="DJ691" s="588"/>
      <c r="DK691" s="587"/>
      <c r="DL691" s="515"/>
      <c r="DM691" s="515"/>
      <c r="DN691" s="515"/>
      <c r="DO691" s="515"/>
      <c r="DP691" s="515"/>
      <c r="DQ691" s="515"/>
      <c r="DR691" s="515"/>
      <c r="DS691" s="515"/>
      <c r="DT691" s="515"/>
      <c r="DU691" s="515"/>
      <c r="DV691" s="515"/>
      <c r="DW691" s="588"/>
    </row>
    <row r="692" spans="3:127" ht="22.5" customHeight="1">
      <c r="C692" s="584"/>
      <c r="D692" s="585"/>
      <c r="E692" s="585"/>
      <c r="F692" s="585"/>
      <c r="G692" s="585"/>
      <c r="H692" s="585"/>
      <c r="I692" s="585"/>
      <c r="J692" s="585"/>
      <c r="K692" s="585"/>
      <c r="L692" s="585"/>
      <c r="M692" s="585"/>
      <c r="N692" s="585"/>
      <c r="O692" s="585"/>
      <c r="P692" s="585"/>
      <c r="Q692" s="585"/>
      <c r="R692" s="585"/>
      <c r="S692" s="585"/>
      <c r="T692" s="585"/>
      <c r="U692" s="585"/>
      <c r="V692" s="585"/>
      <c r="W692" s="585"/>
      <c r="X692" s="585"/>
      <c r="Y692" s="585"/>
      <c r="Z692" s="585"/>
      <c r="AA692" s="585"/>
      <c r="AB692" s="585"/>
      <c r="AC692" s="585"/>
      <c r="AD692" s="586"/>
      <c r="AE692" s="584"/>
      <c r="AF692" s="585"/>
      <c r="AG692" s="585"/>
      <c r="AH692" s="585"/>
      <c r="AI692" s="585"/>
      <c r="AJ692" s="585"/>
      <c r="AK692" s="585"/>
      <c r="AL692" s="585"/>
      <c r="AM692" s="585"/>
      <c r="AN692" s="585"/>
      <c r="AO692" s="585"/>
      <c r="AP692" s="585"/>
      <c r="AQ692" s="585"/>
      <c r="AR692" s="585"/>
      <c r="AS692" s="585"/>
      <c r="AT692" s="585"/>
      <c r="AU692" s="585"/>
      <c r="AV692" s="585"/>
      <c r="AW692" s="585"/>
      <c r="AX692" s="585"/>
      <c r="AY692" s="585"/>
      <c r="AZ692" s="585"/>
      <c r="BA692" s="585"/>
      <c r="BB692" s="585"/>
      <c r="BC692" s="585"/>
      <c r="BD692" s="585"/>
      <c r="BE692" s="585"/>
      <c r="BF692" s="586"/>
      <c r="BG692" s="584"/>
      <c r="BH692" s="585"/>
      <c r="BI692" s="585"/>
      <c r="BJ692" s="585"/>
      <c r="BK692" s="585"/>
      <c r="BL692" s="585"/>
      <c r="BM692" s="585"/>
      <c r="BN692" s="585"/>
      <c r="BO692" s="585"/>
      <c r="BP692" s="585"/>
      <c r="BQ692" s="585"/>
      <c r="BR692" s="585"/>
      <c r="BS692" s="585"/>
      <c r="BT692" s="585"/>
      <c r="BU692" s="585"/>
      <c r="BV692" s="585"/>
      <c r="BW692" s="585"/>
      <c r="BX692" s="585"/>
      <c r="BY692" s="585"/>
      <c r="BZ692" s="585"/>
      <c r="CA692" s="585"/>
      <c r="CB692" s="585"/>
      <c r="CC692" s="585"/>
      <c r="CD692" s="585"/>
      <c r="CE692" s="585"/>
      <c r="CF692" s="585"/>
      <c r="CG692" s="585"/>
      <c r="CH692" s="586"/>
      <c r="CI692" s="584"/>
      <c r="CJ692" s="585"/>
      <c r="CK692" s="585"/>
      <c r="CL692" s="585"/>
      <c r="CM692" s="585"/>
      <c r="CN692" s="585"/>
      <c r="CO692" s="585"/>
      <c r="CP692" s="585"/>
      <c r="CQ692" s="585"/>
      <c r="CR692" s="585"/>
      <c r="CS692" s="585"/>
      <c r="CT692" s="585"/>
      <c r="CU692" s="585"/>
      <c r="CV692" s="585"/>
      <c r="CW692" s="585"/>
      <c r="CX692" s="585"/>
      <c r="CY692" s="585"/>
      <c r="CZ692" s="585"/>
      <c r="DA692" s="585"/>
      <c r="DB692" s="585"/>
      <c r="DC692" s="585"/>
      <c r="DD692" s="585"/>
      <c r="DE692" s="585"/>
      <c r="DF692" s="585"/>
      <c r="DG692" s="585"/>
      <c r="DH692" s="585"/>
      <c r="DI692" s="585"/>
      <c r="DJ692" s="586"/>
      <c r="DK692" s="584"/>
      <c r="DL692" s="585"/>
      <c r="DM692" s="585"/>
      <c r="DN692" s="585"/>
      <c r="DO692" s="585"/>
      <c r="DP692" s="585"/>
      <c r="DQ692" s="585"/>
      <c r="DR692" s="585"/>
      <c r="DS692" s="585"/>
      <c r="DT692" s="585"/>
      <c r="DU692" s="585"/>
      <c r="DV692" s="585"/>
      <c r="DW692" s="586"/>
    </row>
    <row r="693" spans="3:127" ht="22.5" customHeight="1">
      <c r="C693" s="587"/>
      <c r="D693" s="515"/>
      <c r="E693" s="515"/>
      <c r="F693" s="515"/>
      <c r="G693" s="515"/>
      <c r="H693" s="515"/>
      <c r="I693" s="515"/>
      <c r="J693" s="515"/>
      <c r="K693" s="515"/>
      <c r="L693" s="515"/>
      <c r="M693" s="515"/>
      <c r="N693" s="515"/>
      <c r="O693" s="515"/>
      <c r="P693" s="515"/>
      <c r="Q693" s="515"/>
      <c r="R693" s="515"/>
      <c r="S693" s="515"/>
      <c r="T693" s="515"/>
      <c r="U693" s="515"/>
      <c r="V693" s="515"/>
      <c r="W693" s="515"/>
      <c r="X693" s="515"/>
      <c r="Y693" s="515"/>
      <c r="Z693" s="515"/>
      <c r="AA693" s="515"/>
      <c r="AB693" s="515"/>
      <c r="AC693" s="515"/>
      <c r="AD693" s="588"/>
      <c r="AE693" s="587"/>
      <c r="AF693" s="515"/>
      <c r="AG693" s="515"/>
      <c r="AH693" s="515"/>
      <c r="AI693" s="515"/>
      <c r="AJ693" s="515"/>
      <c r="AK693" s="515"/>
      <c r="AL693" s="515"/>
      <c r="AM693" s="515"/>
      <c r="AN693" s="515"/>
      <c r="AO693" s="515"/>
      <c r="AP693" s="515"/>
      <c r="AQ693" s="515"/>
      <c r="AR693" s="515"/>
      <c r="AS693" s="515"/>
      <c r="AT693" s="515"/>
      <c r="AU693" s="515"/>
      <c r="AV693" s="515"/>
      <c r="AW693" s="515"/>
      <c r="AX693" s="515"/>
      <c r="AY693" s="515"/>
      <c r="AZ693" s="515"/>
      <c r="BA693" s="515"/>
      <c r="BB693" s="515"/>
      <c r="BC693" s="515"/>
      <c r="BD693" s="515"/>
      <c r="BE693" s="515"/>
      <c r="BF693" s="588"/>
      <c r="BG693" s="587"/>
      <c r="BH693" s="515"/>
      <c r="BI693" s="515"/>
      <c r="BJ693" s="515"/>
      <c r="BK693" s="515"/>
      <c r="BL693" s="515"/>
      <c r="BM693" s="515"/>
      <c r="BN693" s="515"/>
      <c r="BO693" s="515"/>
      <c r="BP693" s="515"/>
      <c r="BQ693" s="515"/>
      <c r="BR693" s="515"/>
      <c r="BS693" s="515"/>
      <c r="BT693" s="515"/>
      <c r="BU693" s="515"/>
      <c r="BV693" s="515"/>
      <c r="BW693" s="515"/>
      <c r="BX693" s="515"/>
      <c r="BY693" s="515"/>
      <c r="BZ693" s="515"/>
      <c r="CA693" s="515"/>
      <c r="CB693" s="515"/>
      <c r="CC693" s="515"/>
      <c r="CD693" s="515"/>
      <c r="CE693" s="515"/>
      <c r="CF693" s="515"/>
      <c r="CG693" s="515"/>
      <c r="CH693" s="588"/>
      <c r="CI693" s="587"/>
      <c r="CJ693" s="515"/>
      <c r="CK693" s="515"/>
      <c r="CL693" s="515"/>
      <c r="CM693" s="515"/>
      <c r="CN693" s="515"/>
      <c r="CO693" s="515"/>
      <c r="CP693" s="515"/>
      <c r="CQ693" s="515"/>
      <c r="CR693" s="515"/>
      <c r="CS693" s="515"/>
      <c r="CT693" s="515"/>
      <c r="CU693" s="515"/>
      <c r="CV693" s="515"/>
      <c r="CW693" s="515"/>
      <c r="CX693" s="515"/>
      <c r="CY693" s="515"/>
      <c r="CZ693" s="515"/>
      <c r="DA693" s="515"/>
      <c r="DB693" s="515"/>
      <c r="DC693" s="515"/>
      <c r="DD693" s="515"/>
      <c r="DE693" s="515"/>
      <c r="DF693" s="515"/>
      <c r="DG693" s="515"/>
      <c r="DH693" s="515"/>
      <c r="DI693" s="515"/>
      <c r="DJ693" s="588"/>
      <c r="DK693" s="587"/>
      <c r="DL693" s="515"/>
      <c r="DM693" s="515"/>
      <c r="DN693" s="515"/>
      <c r="DO693" s="515"/>
      <c r="DP693" s="515"/>
      <c r="DQ693" s="515"/>
      <c r="DR693" s="515"/>
      <c r="DS693" s="515"/>
      <c r="DT693" s="515"/>
      <c r="DU693" s="515"/>
      <c r="DV693" s="515"/>
      <c r="DW693" s="588"/>
    </row>
    <row r="694" spans="3:127" ht="22.5" customHeight="1">
      <c r="C694" s="584"/>
      <c r="D694" s="585"/>
      <c r="E694" s="585"/>
      <c r="F694" s="585"/>
      <c r="G694" s="585"/>
      <c r="H694" s="585"/>
      <c r="I694" s="585"/>
      <c r="J694" s="585"/>
      <c r="K694" s="585"/>
      <c r="L694" s="585"/>
      <c r="M694" s="585"/>
      <c r="N694" s="585"/>
      <c r="O694" s="585"/>
      <c r="P694" s="585"/>
      <c r="Q694" s="585"/>
      <c r="R694" s="585"/>
      <c r="S694" s="585"/>
      <c r="T694" s="585"/>
      <c r="U694" s="585"/>
      <c r="V694" s="585"/>
      <c r="W694" s="585"/>
      <c r="X694" s="585"/>
      <c r="Y694" s="585"/>
      <c r="Z694" s="585"/>
      <c r="AA694" s="585"/>
      <c r="AB694" s="585"/>
      <c r="AC694" s="585"/>
      <c r="AD694" s="586"/>
      <c r="AE694" s="584"/>
      <c r="AF694" s="585"/>
      <c r="AG694" s="585"/>
      <c r="AH694" s="585"/>
      <c r="AI694" s="585"/>
      <c r="AJ694" s="585"/>
      <c r="AK694" s="585"/>
      <c r="AL694" s="585"/>
      <c r="AM694" s="585"/>
      <c r="AN694" s="585"/>
      <c r="AO694" s="585"/>
      <c r="AP694" s="585"/>
      <c r="AQ694" s="585"/>
      <c r="AR694" s="585"/>
      <c r="AS694" s="585"/>
      <c r="AT694" s="585"/>
      <c r="AU694" s="585"/>
      <c r="AV694" s="585"/>
      <c r="AW694" s="585"/>
      <c r="AX694" s="585"/>
      <c r="AY694" s="585"/>
      <c r="AZ694" s="585"/>
      <c r="BA694" s="585"/>
      <c r="BB694" s="585"/>
      <c r="BC694" s="585"/>
      <c r="BD694" s="585"/>
      <c r="BE694" s="585"/>
      <c r="BF694" s="586"/>
      <c r="BG694" s="584"/>
      <c r="BH694" s="585"/>
      <c r="BI694" s="585"/>
      <c r="BJ694" s="585"/>
      <c r="BK694" s="585"/>
      <c r="BL694" s="585"/>
      <c r="BM694" s="585"/>
      <c r="BN694" s="585"/>
      <c r="BO694" s="585"/>
      <c r="BP694" s="585"/>
      <c r="BQ694" s="585"/>
      <c r="BR694" s="585"/>
      <c r="BS694" s="585"/>
      <c r="BT694" s="585"/>
      <c r="BU694" s="585"/>
      <c r="BV694" s="585"/>
      <c r="BW694" s="585"/>
      <c r="BX694" s="585"/>
      <c r="BY694" s="585"/>
      <c r="BZ694" s="585"/>
      <c r="CA694" s="585"/>
      <c r="CB694" s="585"/>
      <c r="CC694" s="585"/>
      <c r="CD694" s="585"/>
      <c r="CE694" s="585"/>
      <c r="CF694" s="585"/>
      <c r="CG694" s="585"/>
      <c r="CH694" s="586"/>
      <c r="CI694" s="584"/>
      <c r="CJ694" s="585"/>
      <c r="CK694" s="585"/>
      <c r="CL694" s="585"/>
      <c r="CM694" s="585"/>
      <c r="CN694" s="585"/>
      <c r="CO694" s="585"/>
      <c r="CP694" s="585"/>
      <c r="CQ694" s="585"/>
      <c r="CR694" s="585"/>
      <c r="CS694" s="585"/>
      <c r="CT694" s="585"/>
      <c r="CU694" s="585"/>
      <c r="CV694" s="585"/>
      <c r="CW694" s="585"/>
      <c r="CX694" s="585"/>
      <c r="CY694" s="585"/>
      <c r="CZ694" s="585"/>
      <c r="DA694" s="585"/>
      <c r="DB694" s="585"/>
      <c r="DC694" s="585"/>
      <c r="DD694" s="585"/>
      <c r="DE694" s="585"/>
      <c r="DF694" s="585"/>
      <c r="DG694" s="585"/>
      <c r="DH694" s="585"/>
      <c r="DI694" s="585"/>
      <c r="DJ694" s="586"/>
      <c r="DK694" s="584"/>
      <c r="DL694" s="585"/>
      <c r="DM694" s="585"/>
      <c r="DN694" s="585"/>
      <c r="DO694" s="585"/>
      <c r="DP694" s="585"/>
      <c r="DQ694" s="585"/>
      <c r="DR694" s="585"/>
      <c r="DS694" s="585"/>
      <c r="DT694" s="585"/>
      <c r="DU694" s="585"/>
      <c r="DV694" s="585"/>
      <c r="DW694" s="586"/>
    </row>
    <row r="695" spans="3:127" ht="22.5" customHeight="1">
      <c r="C695" s="587"/>
      <c r="D695" s="515"/>
      <c r="E695" s="515"/>
      <c r="F695" s="515"/>
      <c r="G695" s="515"/>
      <c r="H695" s="515"/>
      <c r="I695" s="515"/>
      <c r="J695" s="515"/>
      <c r="K695" s="515"/>
      <c r="L695" s="515"/>
      <c r="M695" s="515"/>
      <c r="N695" s="515"/>
      <c r="O695" s="515"/>
      <c r="P695" s="515"/>
      <c r="Q695" s="515"/>
      <c r="R695" s="515"/>
      <c r="S695" s="515"/>
      <c r="T695" s="515"/>
      <c r="U695" s="515"/>
      <c r="V695" s="515"/>
      <c r="W695" s="515"/>
      <c r="X695" s="515"/>
      <c r="Y695" s="515"/>
      <c r="Z695" s="515"/>
      <c r="AA695" s="515"/>
      <c r="AB695" s="515"/>
      <c r="AC695" s="515"/>
      <c r="AD695" s="588"/>
      <c r="AE695" s="587"/>
      <c r="AF695" s="515"/>
      <c r="AG695" s="515"/>
      <c r="AH695" s="515"/>
      <c r="AI695" s="515"/>
      <c r="AJ695" s="515"/>
      <c r="AK695" s="515"/>
      <c r="AL695" s="515"/>
      <c r="AM695" s="515"/>
      <c r="AN695" s="515"/>
      <c r="AO695" s="515"/>
      <c r="AP695" s="515"/>
      <c r="AQ695" s="515"/>
      <c r="AR695" s="515"/>
      <c r="AS695" s="515"/>
      <c r="AT695" s="515"/>
      <c r="AU695" s="515"/>
      <c r="AV695" s="515"/>
      <c r="AW695" s="515"/>
      <c r="AX695" s="515"/>
      <c r="AY695" s="515"/>
      <c r="AZ695" s="515"/>
      <c r="BA695" s="515"/>
      <c r="BB695" s="515"/>
      <c r="BC695" s="515"/>
      <c r="BD695" s="515"/>
      <c r="BE695" s="515"/>
      <c r="BF695" s="588"/>
      <c r="BG695" s="587"/>
      <c r="BH695" s="515"/>
      <c r="BI695" s="515"/>
      <c r="BJ695" s="515"/>
      <c r="BK695" s="515"/>
      <c r="BL695" s="515"/>
      <c r="BM695" s="515"/>
      <c r="BN695" s="515"/>
      <c r="BO695" s="515"/>
      <c r="BP695" s="515"/>
      <c r="BQ695" s="515"/>
      <c r="BR695" s="515"/>
      <c r="BS695" s="515"/>
      <c r="BT695" s="515"/>
      <c r="BU695" s="515"/>
      <c r="BV695" s="515"/>
      <c r="BW695" s="515"/>
      <c r="BX695" s="515"/>
      <c r="BY695" s="515"/>
      <c r="BZ695" s="515"/>
      <c r="CA695" s="515"/>
      <c r="CB695" s="515"/>
      <c r="CC695" s="515"/>
      <c r="CD695" s="515"/>
      <c r="CE695" s="515"/>
      <c r="CF695" s="515"/>
      <c r="CG695" s="515"/>
      <c r="CH695" s="588"/>
      <c r="CI695" s="587"/>
      <c r="CJ695" s="515"/>
      <c r="CK695" s="515"/>
      <c r="CL695" s="515"/>
      <c r="CM695" s="515"/>
      <c r="CN695" s="515"/>
      <c r="CO695" s="515"/>
      <c r="CP695" s="515"/>
      <c r="CQ695" s="515"/>
      <c r="CR695" s="515"/>
      <c r="CS695" s="515"/>
      <c r="CT695" s="515"/>
      <c r="CU695" s="515"/>
      <c r="CV695" s="515"/>
      <c r="CW695" s="515"/>
      <c r="CX695" s="515"/>
      <c r="CY695" s="515"/>
      <c r="CZ695" s="515"/>
      <c r="DA695" s="515"/>
      <c r="DB695" s="515"/>
      <c r="DC695" s="515"/>
      <c r="DD695" s="515"/>
      <c r="DE695" s="515"/>
      <c r="DF695" s="515"/>
      <c r="DG695" s="515"/>
      <c r="DH695" s="515"/>
      <c r="DI695" s="515"/>
      <c r="DJ695" s="588"/>
      <c r="DK695" s="587"/>
      <c r="DL695" s="515"/>
      <c r="DM695" s="515"/>
      <c r="DN695" s="515"/>
      <c r="DO695" s="515"/>
      <c r="DP695" s="515"/>
      <c r="DQ695" s="515"/>
      <c r="DR695" s="515"/>
      <c r="DS695" s="515"/>
      <c r="DT695" s="515"/>
      <c r="DU695" s="515"/>
      <c r="DV695" s="515"/>
      <c r="DW695" s="588"/>
    </row>
    <row r="696" spans="3:127" ht="22.5" customHeight="1"/>
    <row r="697" spans="3:127" ht="22.5" customHeight="1"/>
    <row r="698" spans="3:127">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2"/>
      <c r="Z698" s="482"/>
      <c r="AA698" s="482"/>
      <c r="AB698" s="482"/>
      <c r="AC698" s="482"/>
      <c r="AD698" s="482"/>
      <c r="AE698" s="482"/>
      <c r="AF698" s="482"/>
      <c r="AG698" s="482"/>
      <c r="AH698" s="482"/>
      <c r="AI698" s="482"/>
      <c r="AJ698" s="482"/>
      <c r="AK698" s="482"/>
      <c r="AL698" s="482"/>
      <c r="AM698" s="482"/>
      <c r="AN698" s="482"/>
      <c r="AO698" s="482"/>
      <c r="AP698" s="482"/>
      <c r="AQ698" s="482"/>
      <c r="AR698" s="482"/>
      <c r="AS698" s="482"/>
      <c r="AT698" s="482"/>
      <c r="AU698" s="482"/>
      <c r="AV698" s="482"/>
      <c r="AW698" s="2450" t="s">
        <v>974</v>
      </c>
      <c r="AX698" s="2450"/>
      <c r="AY698" s="2450"/>
      <c r="AZ698" s="2450"/>
      <c r="BA698" s="2450"/>
      <c r="BB698" s="2450"/>
      <c r="BC698" s="2450"/>
      <c r="BD698" s="2450"/>
      <c r="BE698" s="2450"/>
      <c r="BF698" s="2450"/>
      <c r="BG698" s="2450"/>
      <c r="BH698" s="2450"/>
      <c r="BI698" s="2450"/>
      <c r="BJ698" s="2450"/>
      <c r="BK698" s="2450"/>
      <c r="BL698" s="2450"/>
      <c r="BM698" s="2450"/>
      <c r="BN698" s="2450"/>
      <c r="BO698" s="2450"/>
      <c r="BP698" s="2450"/>
      <c r="BQ698" s="2450"/>
      <c r="BR698" s="2450"/>
      <c r="BS698" s="2450"/>
      <c r="BT698" s="2450"/>
      <c r="BU698" s="2450"/>
      <c r="BV698" s="2450"/>
      <c r="BW698" s="2450"/>
      <c r="BX698" s="2450"/>
      <c r="BY698" s="2450"/>
      <c r="BZ698" s="2450"/>
      <c r="CA698" s="2450"/>
      <c r="CB698" s="2450"/>
      <c r="CC698" s="2450"/>
      <c r="CD698" s="2450"/>
      <c r="CE698" s="2450"/>
      <c r="CF698" s="2450"/>
      <c r="CG698" s="2450"/>
      <c r="CH698" s="2450"/>
      <c r="CI698" s="482"/>
      <c r="CJ698" s="482"/>
      <c r="CK698" s="482"/>
      <c r="CL698" s="482"/>
      <c r="CM698" s="482"/>
      <c r="CN698" s="482"/>
      <c r="CO698" s="482"/>
      <c r="CP698" s="482"/>
      <c r="CQ698" s="482"/>
      <c r="CR698" s="482"/>
      <c r="CS698" s="482"/>
      <c r="CT698" s="482"/>
      <c r="CU698" s="482"/>
      <c r="CV698" s="482"/>
      <c r="CW698" s="482"/>
      <c r="CX698" s="482"/>
      <c r="CY698" s="482"/>
      <c r="CZ698" s="482"/>
      <c r="DA698" s="482"/>
      <c r="DB698" s="482"/>
      <c r="DC698" s="482"/>
      <c r="DD698" s="482"/>
      <c r="DE698" s="482"/>
      <c r="DF698" s="482"/>
      <c r="DG698" s="482"/>
      <c r="DH698" s="482"/>
      <c r="DI698" s="482"/>
      <c r="DJ698" s="482"/>
      <c r="DK698" s="482"/>
      <c r="DL698" s="482"/>
      <c r="DM698" s="482"/>
      <c r="DN698" s="482"/>
      <c r="DO698" s="482"/>
      <c r="DP698" s="482"/>
      <c r="DQ698" s="482"/>
      <c r="DR698" s="482"/>
      <c r="DS698" s="482"/>
      <c r="DT698" s="482"/>
      <c r="DU698" s="482"/>
      <c r="DV698" s="482"/>
      <c r="DW698" s="482"/>
    </row>
    <row r="699" spans="3:127">
      <c r="C699" s="482"/>
      <c r="D699" s="482"/>
      <c r="E699" s="482"/>
      <c r="F699" s="482"/>
      <c r="G699" s="482"/>
      <c r="H699" s="482"/>
      <c r="I699" s="482"/>
      <c r="J699" s="482"/>
      <c r="K699" s="482"/>
      <c r="L699" s="482"/>
      <c r="M699" s="482"/>
      <c r="N699" s="482"/>
      <c r="O699" s="482"/>
      <c r="P699" s="482"/>
      <c r="Q699" s="482"/>
      <c r="R699" s="482"/>
      <c r="S699" s="482"/>
      <c r="T699" s="482"/>
      <c r="U699" s="482"/>
      <c r="V699" s="482"/>
      <c r="W699" s="482"/>
      <c r="X699" s="482"/>
      <c r="Y699" s="482"/>
      <c r="Z699" s="482"/>
      <c r="AA699" s="482"/>
      <c r="AB699" s="482"/>
      <c r="AC699" s="482"/>
      <c r="AD699" s="482"/>
      <c r="AE699" s="482"/>
      <c r="AF699" s="482"/>
      <c r="AG699" s="482"/>
      <c r="AH699" s="482"/>
      <c r="AI699" s="482"/>
      <c r="AJ699" s="482"/>
      <c r="AK699" s="482"/>
      <c r="AL699" s="482"/>
      <c r="AM699" s="482"/>
      <c r="AN699" s="482"/>
      <c r="AO699" s="482"/>
      <c r="AP699" s="482"/>
      <c r="AQ699" s="482"/>
      <c r="AR699" s="482"/>
      <c r="AS699" s="482"/>
      <c r="AT699" s="482"/>
      <c r="AU699" s="482"/>
      <c r="AV699" s="482"/>
      <c r="AW699" s="482"/>
      <c r="AX699" s="482"/>
      <c r="AY699" s="482"/>
      <c r="AZ699" s="482"/>
      <c r="BA699" s="482"/>
      <c r="BB699" s="482"/>
      <c r="BC699" s="482"/>
      <c r="BD699" s="482"/>
      <c r="BE699" s="482"/>
      <c r="BF699" s="482"/>
      <c r="BG699" s="482"/>
      <c r="BH699" s="482"/>
      <c r="BI699" s="482"/>
      <c r="BJ699" s="482"/>
      <c r="BK699" s="482"/>
      <c r="BL699" s="482"/>
      <c r="BM699" s="482"/>
      <c r="BN699" s="482"/>
      <c r="BO699" s="482"/>
      <c r="BP699" s="482"/>
      <c r="BQ699" s="482"/>
      <c r="BR699" s="482"/>
      <c r="BS699" s="482"/>
      <c r="BT699" s="482"/>
      <c r="BU699" s="482"/>
      <c r="BV699" s="482"/>
      <c r="BW699" s="482"/>
      <c r="BX699" s="482"/>
      <c r="BY699" s="482"/>
      <c r="BZ699" s="482"/>
      <c r="CA699" s="482"/>
      <c r="CB699" s="482"/>
      <c r="CC699" s="482"/>
      <c r="CD699" s="482"/>
      <c r="CE699" s="482"/>
      <c r="CF699" s="482"/>
      <c r="CG699" s="482"/>
      <c r="CH699" s="482"/>
      <c r="CI699" s="482"/>
      <c r="CJ699" s="482"/>
      <c r="CK699" s="482"/>
      <c r="CL699" s="482"/>
      <c r="CM699" s="482"/>
      <c r="CN699" s="482"/>
      <c r="CO699" s="482"/>
      <c r="CP699" s="482"/>
      <c r="CQ699" s="482"/>
      <c r="CR699" s="482"/>
      <c r="CS699" s="482"/>
      <c r="CT699" s="482"/>
      <c r="CU699" s="482"/>
      <c r="CV699" s="482"/>
      <c r="CW699" s="482"/>
      <c r="CX699" s="482"/>
      <c r="CY699" s="482"/>
      <c r="CZ699" s="482"/>
      <c r="DA699" s="482"/>
      <c r="DB699" s="482"/>
      <c r="DC699" s="482"/>
      <c r="DD699" s="482"/>
      <c r="DE699" s="482"/>
      <c r="DF699" s="482"/>
      <c r="DG699" s="482"/>
      <c r="DH699" s="482"/>
      <c r="DI699" s="482"/>
      <c r="DJ699" s="482"/>
      <c r="DK699" s="482"/>
      <c r="DL699" s="482"/>
      <c r="DM699" s="482"/>
      <c r="DN699" s="482"/>
      <c r="DO699" s="482"/>
      <c r="DP699" s="482"/>
      <c r="DQ699" s="482"/>
      <c r="DR699" s="482"/>
      <c r="DS699" s="482"/>
      <c r="DT699" s="482"/>
      <c r="DU699" s="482"/>
      <c r="DV699" s="482"/>
      <c r="DW699" s="482"/>
    </row>
    <row r="700" spans="3:127" ht="22.5" customHeight="1">
      <c r="C700" s="2446" t="s">
        <v>931</v>
      </c>
      <c r="D700" s="2447"/>
      <c r="E700" s="2447"/>
      <c r="F700" s="2447"/>
      <c r="G700" s="2447"/>
      <c r="H700" s="2447"/>
      <c r="I700" s="2447"/>
      <c r="J700" s="2447"/>
      <c r="K700" s="2447"/>
      <c r="L700" s="2447"/>
      <c r="M700" s="2447"/>
      <c r="N700" s="2447"/>
      <c r="O700" s="2447"/>
      <c r="P700" s="2447"/>
      <c r="Q700" s="2447"/>
      <c r="R700" s="2447"/>
      <c r="S700" s="2447"/>
      <c r="T700" s="2447"/>
      <c r="U700" s="2447"/>
      <c r="V700" s="2447"/>
      <c r="W700" s="2447"/>
      <c r="X700" s="2447"/>
      <c r="Y700" s="2447"/>
      <c r="Z700" s="2447"/>
      <c r="AA700" s="2447"/>
      <c r="AB700" s="2447"/>
      <c r="AC700" s="2447"/>
      <c r="AD700" s="2448"/>
      <c r="AE700" s="2446" t="s">
        <v>963</v>
      </c>
      <c r="AF700" s="2447"/>
      <c r="AG700" s="2447"/>
      <c r="AH700" s="2447"/>
      <c r="AI700" s="2447"/>
      <c r="AJ700" s="2447"/>
      <c r="AK700" s="2447"/>
      <c r="AL700" s="2447"/>
      <c r="AM700" s="2447"/>
      <c r="AN700" s="2447"/>
      <c r="AO700" s="2447"/>
      <c r="AP700" s="2447"/>
      <c r="AQ700" s="2447"/>
      <c r="AR700" s="2447"/>
      <c r="AS700" s="2447"/>
      <c r="AT700" s="2447"/>
      <c r="AU700" s="2447"/>
      <c r="AV700" s="2447"/>
      <c r="AW700" s="2447"/>
      <c r="AX700" s="2447"/>
      <c r="AY700" s="2447"/>
      <c r="AZ700" s="2447"/>
      <c r="BA700" s="2447"/>
      <c r="BB700" s="2447"/>
      <c r="BC700" s="2447"/>
      <c r="BD700" s="2447"/>
      <c r="BE700" s="2447"/>
      <c r="BF700" s="2448"/>
      <c r="BG700" s="2446" t="s">
        <v>964</v>
      </c>
      <c r="BH700" s="2447"/>
      <c r="BI700" s="2447"/>
      <c r="BJ700" s="2447"/>
      <c r="BK700" s="2447"/>
      <c r="BL700" s="2447"/>
      <c r="BM700" s="2447"/>
      <c r="BN700" s="2447"/>
      <c r="BO700" s="2447"/>
      <c r="BP700" s="2447"/>
      <c r="BQ700" s="2447"/>
      <c r="BR700" s="2447"/>
      <c r="BS700" s="2447"/>
      <c r="BT700" s="2447"/>
      <c r="BU700" s="2447"/>
      <c r="BV700" s="2447"/>
      <c r="BW700" s="2447"/>
      <c r="BX700" s="2447"/>
      <c r="BY700" s="2447"/>
      <c r="BZ700" s="2447"/>
      <c r="CA700" s="2447"/>
      <c r="CB700" s="2447"/>
      <c r="CC700" s="2447"/>
      <c r="CD700" s="2447"/>
      <c r="CE700" s="2447"/>
      <c r="CF700" s="2447"/>
      <c r="CG700" s="2447"/>
      <c r="CH700" s="2448"/>
      <c r="CI700" s="2446" t="s">
        <v>965</v>
      </c>
      <c r="CJ700" s="2447"/>
      <c r="CK700" s="2447"/>
      <c r="CL700" s="2447"/>
      <c r="CM700" s="2447"/>
      <c r="CN700" s="2447"/>
      <c r="CO700" s="2447"/>
      <c r="CP700" s="2447"/>
      <c r="CQ700" s="2447"/>
      <c r="CR700" s="2447"/>
      <c r="CS700" s="2447"/>
      <c r="CT700" s="2447"/>
      <c r="CU700" s="2447"/>
      <c r="CV700" s="2447"/>
      <c r="CW700" s="2447"/>
      <c r="CX700" s="2447"/>
      <c r="CY700" s="2447"/>
      <c r="CZ700" s="2447"/>
      <c r="DA700" s="2447"/>
      <c r="DB700" s="2447"/>
      <c r="DC700" s="2447"/>
      <c r="DD700" s="2447"/>
      <c r="DE700" s="2447"/>
      <c r="DF700" s="2447"/>
      <c r="DG700" s="2447"/>
      <c r="DH700" s="2447"/>
      <c r="DI700" s="2447"/>
      <c r="DJ700" s="2448"/>
      <c r="DK700" s="2446" t="s">
        <v>966</v>
      </c>
      <c r="DL700" s="2447"/>
      <c r="DM700" s="2447"/>
      <c r="DN700" s="2447"/>
      <c r="DO700" s="2447"/>
      <c r="DP700" s="2447"/>
      <c r="DQ700" s="2447"/>
      <c r="DR700" s="2447"/>
      <c r="DS700" s="2447"/>
      <c r="DT700" s="2447"/>
      <c r="DU700" s="2447"/>
      <c r="DV700" s="2447"/>
      <c r="DW700" s="2448"/>
    </row>
    <row r="701" spans="3:127" ht="22.5" customHeight="1">
      <c r="C701" s="2452"/>
      <c r="D701" s="2453"/>
      <c r="E701" s="2453"/>
      <c r="F701" s="2453"/>
      <c r="G701" s="2453"/>
      <c r="H701" s="2453"/>
      <c r="I701" s="2453"/>
      <c r="J701" s="2453"/>
      <c r="K701" s="2453"/>
      <c r="L701" s="2453"/>
      <c r="M701" s="2453"/>
      <c r="N701" s="2453"/>
      <c r="O701" s="2453"/>
      <c r="P701" s="2453"/>
      <c r="Q701" s="2453"/>
      <c r="R701" s="2453"/>
      <c r="S701" s="2453"/>
      <c r="T701" s="2453"/>
      <c r="U701" s="2453"/>
      <c r="V701" s="2453"/>
      <c r="W701" s="2453"/>
      <c r="X701" s="2453"/>
      <c r="Y701" s="2453"/>
      <c r="Z701" s="2453"/>
      <c r="AA701" s="2453"/>
      <c r="AB701" s="2453"/>
      <c r="AC701" s="2453"/>
      <c r="AD701" s="2454"/>
      <c r="AE701" s="2452"/>
      <c r="AF701" s="2453"/>
      <c r="AG701" s="2453"/>
      <c r="AH701" s="2453"/>
      <c r="AI701" s="2453"/>
      <c r="AJ701" s="2453"/>
      <c r="AK701" s="2453"/>
      <c r="AL701" s="2453"/>
      <c r="AM701" s="2453"/>
      <c r="AN701" s="2453"/>
      <c r="AO701" s="2453"/>
      <c r="AP701" s="2453"/>
      <c r="AQ701" s="2453"/>
      <c r="AR701" s="2453"/>
      <c r="AS701" s="2453"/>
      <c r="AT701" s="2453"/>
      <c r="AU701" s="2453"/>
      <c r="AV701" s="2453"/>
      <c r="AW701" s="2453"/>
      <c r="AX701" s="2453"/>
      <c r="AY701" s="2453"/>
      <c r="AZ701" s="2453"/>
      <c r="BA701" s="2453"/>
      <c r="BB701" s="2453"/>
      <c r="BC701" s="2453"/>
      <c r="BD701" s="2453"/>
      <c r="BE701" s="2453"/>
      <c r="BF701" s="2454"/>
      <c r="BG701" s="2452"/>
      <c r="BH701" s="2453"/>
      <c r="BI701" s="2453"/>
      <c r="BJ701" s="2453"/>
      <c r="BK701" s="2453"/>
      <c r="BL701" s="2453"/>
      <c r="BM701" s="2453"/>
      <c r="BN701" s="2453"/>
      <c r="BO701" s="2453"/>
      <c r="BP701" s="2453"/>
      <c r="BQ701" s="2453"/>
      <c r="BR701" s="2453"/>
      <c r="BS701" s="2453"/>
      <c r="BT701" s="2453"/>
      <c r="BU701" s="2453"/>
      <c r="BV701" s="2453"/>
      <c r="BW701" s="2453"/>
      <c r="BX701" s="2453"/>
      <c r="BY701" s="2453"/>
      <c r="BZ701" s="2453"/>
      <c r="CA701" s="2453"/>
      <c r="CB701" s="2453"/>
      <c r="CC701" s="2453"/>
      <c r="CD701" s="2453"/>
      <c r="CE701" s="2453"/>
      <c r="CF701" s="2453"/>
      <c r="CG701" s="2453"/>
      <c r="CH701" s="2454"/>
      <c r="CI701" s="2452"/>
      <c r="CJ701" s="2453"/>
      <c r="CK701" s="2453"/>
      <c r="CL701" s="2453"/>
      <c r="CM701" s="2453"/>
      <c r="CN701" s="2453"/>
      <c r="CO701" s="2453"/>
      <c r="CP701" s="2453"/>
      <c r="CQ701" s="2453"/>
      <c r="CR701" s="2453"/>
      <c r="CS701" s="2453"/>
      <c r="CT701" s="2453"/>
      <c r="CU701" s="2453"/>
      <c r="CV701" s="2453"/>
      <c r="CW701" s="2453"/>
      <c r="CX701" s="2453"/>
      <c r="CY701" s="2453"/>
      <c r="CZ701" s="2453"/>
      <c r="DA701" s="2453"/>
      <c r="DB701" s="2453"/>
      <c r="DC701" s="2453"/>
      <c r="DD701" s="2453"/>
      <c r="DE701" s="2453"/>
      <c r="DF701" s="2453"/>
      <c r="DG701" s="2453"/>
      <c r="DH701" s="2453"/>
      <c r="DI701" s="2453"/>
      <c r="DJ701" s="2454"/>
      <c r="DK701" s="2452"/>
      <c r="DL701" s="2453"/>
      <c r="DM701" s="2453"/>
      <c r="DN701" s="2453"/>
      <c r="DO701" s="2453"/>
      <c r="DP701" s="2453"/>
      <c r="DQ701" s="2453"/>
      <c r="DR701" s="2453"/>
      <c r="DS701" s="2453"/>
      <c r="DT701" s="2453"/>
      <c r="DU701" s="2453"/>
      <c r="DV701" s="2453"/>
      <c r="DW701" s="2454"/>
    </row>
    <row r="702" spans="3:127" ht="22.5" customHeight="1">
      <c r="C702" s="2446" t="s">
        <v>970</v>
      </c>
      <c r="D702" s="2447"/>
      <c r="E702" s="2447"/>
      <c r="F702" s="2447"/>
      <c r="G702" s="2447"/>
      <c r="H702" s="2447"/>
      <c r="I702" s="2447"/>
      <c r="J702" s="2447"/>
      <c r="K702" s="2447"/>
      <c r="L702" s="2447"/>
      <c r="M702" s="2447"/>
      <c r="N702" s="2447"/>
      <c r="O702" s="2447"/>
      <c r="P702" s="2447"/>
      <c r="Q702" s="2447"/>
      <c r="R702" s="2447"/>
      <c r="S702" s="2447"/>
      <c r="T702" s="2447"/>
      <c r="U702" s="2447"/>
      <c r="V702" s="2447"/>
      <c r="W702" s="2447"/>
      <c r="X702" s="2447"/>
      <c r="Y702" s="2447"/>
      <c r="Z702" s="2447"/>
      <c r="AA702" s="2447"/>
      <c r="AB702" s="2447"/>
      <c r="AC702" s="2447"/>
      <c r="AD702" s="2448"/>
      <c r="AE702" s="2446" t="s">
        <v>977</v>
      </c>
      <c r="AF702" s="2447"/>
      <c r="AG702" s="2447"/>
      <c r="AH702" s="2447"/>
      <c r="AI702" s="2447"/>
      <c r="AJ702" s="2447"/>
      <c r="AK702" s="2447"/>
      <c r="AL702" s="2447"/>
      <c r="AM702" s="2447"/>
      <c r="AN702" s="2447"/>
      <c r="AO702" s="2447"/>
      <c r="AP702" s="2447"/>
      <c r="AQ702" s="2447"/>
      <c r="AR702" s="2447"/>
      <c r="AS702" s="2447"/>
      <c r="AT702" s="2447"/>
      <c r="AU702" s="2447"/>
      <c r="AV702" s="2447"/>
      <c r="AW702" s="2447"/>
      <c r="AX702" s="2447"/>
      <c r="AY702" s="2447"/>
      <c r="AZ702" s="2447"/>
      <c r="BA702" s="2447"/>
      <c r="BB702" s="2447"/>
      <c r="BC702" s="2447"/>
      <c r="BD702" s="2447"/>
      <c r="BE702" s="2447"/>
      <c r="BF702" s="2448"/>
      <c r="BG702" s="2446" t="s">
        <v>975</v>
      </c>
      <c r="BH702" s="2447"/>
      <c r="BI702" s="2447"/>
      <c r="BJ702" s="2447"/>
      <c r="BK702" s="2447"/>
      <c r="BL702" s="2447"/>
      <c r="BM702" s="2447"/>
      <c r="BN702" s="2447"/>
      <c r="BO702" s="2447"/>
      <c r="BP702" s="2447"/>
      <c r="BQ702" s="2447"/>
      <c r="BR702" s="2447"/>
      <c r="BS702" s="2447"/>
      <c r="BT702" s="2447"/>
      <c r="BU702" s="2447"/>
      <c r="BV702" s="2447"/>
      <c r="BW702" s="2447"/>
      <c r="BX702" s="2447"/>
      <c r="BY702" s="2447"/>
      <c r="BZ702" s="2447"/>
      <c r="CA702" s="2447"/>
      <c r="CB702" s="2447"/>
      <c r="CC702" s="2447"/>
      <c r="CD702" s="2447"/>
      <c r="CE702" s="2447"/>
      <c r="CF702" s="2447"/>
      <c r="CG702" s="2447"/>
      <c r="CH702" s="2448"/>
      <c r="CI702" s="2458" t="s">
        <v>969</v>
      </c>
      <c r="CJ702" s="2459"/>
      <c r="CK702" s="2459"/>
      <c r="CL702" s="2459"/>
      <c r="CM702" s="2459"/>
      <c r="CN702" s="2459"/>
      <c r="CO702" s="2459"/>
      <c r="CP702" s="2459"/>
      <c r="CQ702" s="2459"/>
      <c r="CR702" s="2459"/>
      <c r="CS702" s="2459"/>
      <c r="CT702" s="2459"/>
      <c r="CU702" s="2459"/>
      <c r="CV702" s="2459"/>
      <c r="CW702" s="2459"/>
      <c r="CX702" s="2459"/>
      <c r="CY702" s="2459"/>
      <c r="CZ702" s="2459"/>
      <c r="DA702" s="2459"/>
      <c r="DB702" s="2459"/>
      <c r="DC702" s="2459"/>
      <c r="DD702" s="2459"/>
      <c r="DE702" s="2459"/>
      <c r="DF702" s="2459"/>
      <c r="DG702" s="2459"/>
      <c r="DH702" s="2459"/>
      <c r="DI702" s="2459"/>
      <c r="DJ702" s="2460"/>
      <c r="DK702" s="2446"/>
      <c r="DL702" s="2447"/>
      <c r="DM702" s="2447"/>
      <c r="DN702" s="2447"/>
      <c r="DO702" s="2447"/>
      <c r="DP702" s="2447"/>
      <c r="DQ702" s="2447"/>
      <c r="DR702" s="2447"/>
      <c r="DS702" s="2447"/>
      <c r="DT702" s="2447" t="s">
        <v>972</v>
      </c>
      <c r="DU702" s="2447"/>
      <c r="DV702" s="2447"/>
      <c r="DW702" s="2448"/>
    </row>
    <row r="703" spans="3:127" ht="22.5" customHeight="1">
      <c r="C703" s="2452"/>
      <c r="D703" s="2453"/>
      <c r="E703" s="2453"/>
      <c r="F703" s="2453"/>
      <c r="G703" s="2453"/>
      <c r="H703" s="2453"/>
      <c r="I703" s="2453"/>
      <c r="J703" s="2453"/>
      <c r="K703" s="2453"/>
      <c r="L703" s="2453"/>
      <c r="M703" s="2453"/>
      <c r="N703" s="2453"/>
      <c r="O703" s="2453"/>
      <c r="P703" s="2453"/>
      <c r="Q703" s="2453"/>
      <c r="R703" s="2453"/>
      <c r="S703" s="2453"/>
      <c r="T703" s="2453"/>
      <c r="U703" s="2453"/>
      <c r="V703" s="2453"/>
      <c r="W703" s="2453"/>
      <c r="X703" s="2453"/>
      <c r="Y703" s="2453"/>
      <c r="Z703" s="2453"/>
      <c r="AA703" s="2453"/>
      <c r="AB703" s="2453"/>
      <c r="AC703" s="2453"/>
      <c r="AD703" s="2454"/>
      <c r="AE703" s="2452"/>
      <c r="AF703" s="2453"/>
      <c r="AG703" s="2453"/>
      <c r="AH703" s="2453"/>
      <c r="AI703" s="2453"/>
      <c r="AJ703" s="2453"/>
      <c r="AK703" s="2453"/>
      <c r="AL703" s="2453"/>
      <c r="AM703" s="2453"/>
      <c r="AN703" s="2453"/>
      <c r="AO703" s="2453"/>
      <c r="AP703" s="2453"/>
      <c r="AQ703" s="2453"/>
      <c r="AR703" s="2453"/>
      <c r="AS703" s="2453"/>
      <c r="AT703" s="2453"/>
      <c r="AU703" s="2453"/>
      <c r="AV703" s="2453"/>
      <c r="AW703" s="2453"/>
      <c r="AX703" s="2453"/>
      <c r="AY703" s="2453"/>
      <c r="AZ703" s="2453"/>
      <c r="BA703" s="2453"/>
      <c r="BB703" s="2453"/>
      <c r="BC703" s="2453"/>
      <c r="BD703" s="2453"/>
      <c r="BE703" s="2453"/>
      <c r="BF703" s="2454"/>
      <c r="BG703" s="2452"/>
      <c r="BH703" s="2453"/>
      <c r="BI703" s="2453"/>
      <c r="BJ703" s="2453"/>
      <c r="BK703" s="2453"/>
      <c r="BL703" s="2453"/>
      <c r="BM703" s="2453"/>
      <c r="BN703" s="2453"/>
      <c r="BO703" s="2453"/>
      <c r="BP703" s="2453"/>
      <c r="BQ703" s="2453"/>
      <c r="BR703" s="2453"/>
      <c r="BS703" s="2453"/>
      <c r="BT703" s="2453"/>
      <c r="BU703" s="2453"/>
      <c r="BV703" s="2453"/>
      <c r="BW703" s="2453"/>
      <c r="BX703" s="2453"/>
      <c r="BY703" s="2453"/>
      <c r="BZ703" s="2453"/>
      <c r="CA703" s="2453"/>
      <c r="CB703" s="2453"/>
      <c r="CC703" s="2453"/>
      <c r="CD703" s="2453"/>
      <c r="CE703" s="2453"/>
      <c r="CF703" s="2453"/>
      <c r="CG703" s="2453"/>
      <c r="CH703" s="2454"/>
      <c r="CI703" s="2461"/>
      <c r="CJ703" s="2462"/>
      <c r="CK703" s="2462"/>
      <c r="CL703" s="2462"/>
      <c r="CM703" s="2462"/>
      <c r="CN703" s="2462"/>
      <c r="CO703" s="2462"/>
      <c r="CP703" s="2462"/>
      <c r="CQ703" s="2462"/>
      <c r="CR703" s="2462"/>
      <c r="CS703" s="2462"/>
      <c r="CT703" s="2462"/>
      <c r="CU703" s="2462"/>
      <c r="CV703" s="2462"/>
      <c r="CW703" s="2462"/>
      <c r="CX703" s="2462"/>
      <c r="CY703" s="2462"/>
      <c r="CZ703" s="2462"/>
      <c r="DA703" s="2462"/>
      <c r="DB703" s="2462"/>
      <c r="DC703" s="2462"/>
      <c r="DD703" s="2462"/>
      <c r="DE703" s="2462"/>
      <c r="DF703" s="2462"/>
      <c r="DG703" s="2462"/>
      <c r="DH703" s="2462"/>
      <c r="DI703" s="2462"/>
      <c r="DJ703" s="2463"/>
      <c r="DK703" s="2452"/>
      <c r="DL703" s="2453"/>
      <c r="DM703" s="2453"/>
      <c r="DN703" s="2453"/>
      <c r="DO703" s="2453"/>
      <c r="DP703" s="2453"/>
      <c r="DQ703" s="2453"/>
      <c r="DR703" s="2453"/>
      <c r="DS703" s="2453"/>
      <c r="DT703" s="2453"/>
      <c r="DU703" s="2453"/>
      <c r="DV703" s="2453"/>
      <c r="DW703" s="2454"/>
    </row>
    <row r="704" spans="3:127" ht="22.5" customHeight="1">
      <c r="C704" s="2767" t="s">
        <v>970</v>
      </c>
      <c r="D704" s="2768"/>
      <c r="E704" s="2768"/>
      <c r="F704" s="2768"/>
      <c r="G704" s="2768"/>
      <c r="H704" s="2768"/>
      <c r="I704" s="2768"/>
      <c r="J704" s="2768"/>
      <c r="K704" s="2768"/>
      <c r="L704" s="2768"/>
      <c r="M704" s="2768"/>
      <c r="N704" s="2768"/>
      <c r="O704" s="2768"/>
      <c r="P704" s="2768"/>
      <c r="Q704" s="2768"/>
      <c r="R704" s="2768"/>
      <c r="S704" s="2768"/>
      <c r="T704" s="2768"/>
      <c r="U704" s="2768"/>
      <c r="V704" s="2768"/>
      <c r="W704" s="2768"/>
      <c r="X704" s="2768"/>
      <c r="Y704" s="2768"/>
      <c r="Z704" s="2768"/>
      <c r="AA704" s="2768"/>
      <c r="AB704" s="2768"/>
      <c r="AC704" s="2768"/>
      <c r="AD704" s="2769"/>
      <c r="AE704" s="2767" t="s">
        <v>978</v>
      </c>
      <c r="AF704" s="2768"/>
      <c r="AG704" s="2768"/>
      <c r="AH704" s="2768"/>
      <c r="AI704" s="2768"/>
      <c r="AJ704" s="2768"/>
      <c r="AK704" s="2768"/>
      <c r="AL704" s="2768"/>
      <c r="AM704" s="2768"/>
      <c r="AN704" s="2768"/>
      <c r="AO704" s="2768"/>
      <c r="AP704" s="2768"/>
      <c r="AQ704" s="2768"/>
      <c r="AR704" s="2768"/>
      <c r="AS704" s="2768"/>
      <c r="AT704" s="2768"/>
      <c r="AU704" s="2768"/>
      <c r="AV704" s="2768"/>
      <c r="AW704" s="2768"/>
      <c r="AX704" s="2768"/>
      <c r="AY704" s="2768"/>
      <c r="AZ704" s="2768"/>
      <c r="BA704" s="2768"/>
      <c r="BB704" s="2768"/>
      <c r="BC704" s="2768"/>
      <c r="BD704" s="2768"/>
      <c r="BE704" s="2768"/>
      <c r="BF704" s="2769"/>
      <c r="BG704" s="2767" t="s">
        <v>976</v>
      </c>
      <c r="BH704" s="2768"/>
      <c r="BI704" s="2768"/>
      <c r="BJ704" s="2768"/>
      <c r="BK704" s="2768"/>
      <c r="BL704" s="2768"/>
      <c r="BM704" s="2768"/>
      <c r="BN704" s="2768"/>
      <c r="BO704" s="2768"/>
      <c r="BP704" s="2768"/>
      <c r="BQ704" s="2768"/>
      <c r="BR704" s="2768"/>
      <c r="BS704" s="2768"/>
      <c r="BT704" s="2768"/>
      <c r="BU704" s="2768"/>
      <c r="BV704" s="2768"/>
      <c r="BW704" s="2768"/>
      <c r="BX704" s="2768"/>
      <c r="BY704" s="2768"/>
      <c r="BZ704" s="2768"/>
      <c r="CA704" s="2768"/>
      <c r="CB704" s="2768"/>
      <c r="CC704" s="2768"/>
      <c r="CD704" s="2768"/>
      <c r="CE704" s="2768"/>
      <c r="CF704" s="2768"/>
      <c r="CG704" s="2768"/>
      <c r="CH704" s="2769"/>
      <c r="CI704" s="2773" t="s">
        <v>969</v>
      </c>
      <c r="CJ704" s="2774"/>
      <c r="CK704" s="2774"/>
      <c r="CL704" s="2774"/>
      <c r="CM704" s="2774"/>
      <c r="CN704" s="2774"/>
      <c r="CO704" s="2774"/>
      <c r="CP704" s="2774"/>
      <c r="CQ704" s="2774"/>
      <c r="CR704" s="2774"/>
      <c r="CS704" s="2774"/>
      <c r="CT704" s="2774"/>
      <c r="CU704" s="2774"/>
      <c r="CV704" s="2774"/>
      <c r="CW704" s="2774"/>
      <c r="CX704" s="2774"/>
      <c r="CY704" s="2774"/>
      <c r="CZ704" s="2774"/>
      <c r="DA704" s="2774"/>
      <c r="DB704" s="2774"/>
      <c r="DC704" s="2774"/>
      <c r="DD704" s="2774"/>
      <c r="DE704" s="2774"/>
      <c r="DF704" s="2774"/>
      <c r="DG704" s="2774"/>
      <c r="DH704" s="2774"/>
      <c r="DI704" s="2774"/>
      <c r="DJ704" s="2775"/>
      <c r="DK704" s="2767"/>
      <c r="DL704" s="2768"/>
      <c r="DM704" s="2768"/>
      <c r="DN704" s="2768"/>
      <c r="DO704" s="2768"/>
      <c r="DP704" s="2768"/>
      <c r="DQ704" s="2768"/>
      <c r="DR704" s="2768"/>
      <c r="DS704" s="2768"/>
      <c r="DT704" s="2768" t="s">
        <v>972</v>
      </c>
      <c r="DU704" s="2768"/>
      <c r="DV704" s="2768"/>
      <c r="DW704" s="2769"/>
    </row>
    <row r="705" spans="3:127" ht="22.5" customHeight="1">
      <c r="C705" s="2770"/>
      <c r="D705" s="2771"/>
      <c r="E705" s="2771"/>
      <c r="F705" s="2771"/>
      <c r="G705" s="2771"/>
      <c r="H705" s="2771"/>
      <c r="I705" s="2771"/>
      <c r="J705" s="2771"/>
      <c r="K705" s="2771"/>
      <c r="L705" s="2771"/>
      <c r="M705" s="2771"/>
      <c r="N705" s="2771"/>
      <c r="O705" s="2771"/>
      <c r="P705" s="2771"/>
      <c r="Q705" s="2771"/>
      <c r="R705" s="2771"/>
      <c r="S705" s="2771"/>
      <c r="T705" s="2771"/>
      <c r="U705" s="2771"/>
      <c r="V705" s="2771"/>
      <c r="W705" s="2771"/>
      <c r="X705" s="2771"/>
      <c r="Y705" s="2771"/>
      <c r="Z705" s="2771"/>
      <c r="AA705" s="2771"/>
      <c r="AB705" s="2771"/>
      <c r="AC705" s="2771"/>
      <c r="AD705" s="2772"/>
      <c r="AE705" s="2770"/>
      <c r="AF705" s="2771"/>
      <c r="AG705" s="2771"/>
      <c r="AH705" s="2771"/>
      <c r="AI705" s="2771"/>
      <c r="AJ705" s="2771"/>
      <c r="AK705" s="2771"/>
      <c r="AL705" s="2771"/>
      <c r="AM705" s="2771"/>
      <c r="AN705" s="2771"/>
      <c r="AO705" s="2771"/>
      <c r="AP705" s="2771"/>
      <c r="AQ705" s="2771"/>
      <c r="AR705" s="2771"/>
      <c r="AS705" s="2771"/>
      <c r="AT705" s="2771"/>
      <c r="AU705" s="2771"/>
      <c r="AV705" s="2771"/>
      <c r="AW705" s="2771"/>
      <c r="AX705" s="2771"/>
      <c r="AY705" s="2771"/>
      <c r="AZ705" s="2771"/>
      <c r="BA705" s="2771"/>
      <c r="BB705" s="2771"/>
      <c r="BC705" s="2771"/>
      <c r="BD705" s="2771"/>
      <c r="BE705" s="2771"/>
      <c r="BF705" s="2772"/>
      <c r="BG705" s="2770"/>
      <c r="BH705" s="2771"/>
      <c r="BI705" s="2771"/>
      <c r="BJ705" s="2771"/>
      <c r="BK705" s="2771"/>
      <c r="BL705" s="2771"/>
      <c r="BM705" s="2771"/>
      <c r="BN705" s="2771"/>
      <c r="BO705" s="2771"/>
      <c r="BP705" s="2771"/>
      <c r="BQ705" s="2771"/>
      <c r="BR705" s="2771"/>
      <c r="BS705" s="2771"/>
      <c r="BT705" s="2771"/>
      <c r="BU705" s="2771"/>
      <c r="BV705" s="2771"/>
      <c r="BW705" s="2771"/>
      <c r="BX705" s="2771"/>
      <c r="BY705" s="2771"/>
      <c r="BZ705" s="2771"/>
      <c r="CA705" s="2771"/>
      <c r="CB705" s="2771"/>
      <c r="CC705" s="2771"/>
      <c r="CD705" s="2771"/>
      <c r="CE705" s="2771"/>
      <c r="CF705" s="2771"/>
      <c r="CG705" s="2771"/>
      <c r="CH705" s="2772"/>
      <c r="CI705" s="2776"/>
      <c r="CJ705" s="2777"/>
      <c r="CK705" s="2777"/>
      <c r="CL705" s="2777"/>
      <c r="CM705" s="2777"/>
      <c r="CN705" s="2777"/>
      <c r="CO705" s="2777"/>
      <c r="CP705" s="2777"/>
      <c r="CQ705" s="2777"/>
      <c r="CR705" s="2777"/>
      <c r="CS705" s="2777"/>
      <c r="CT705" s="2777"/>
      <c r="CU705" s="2777"/>
      <c r="CV705" s="2777"/>
      <c r="CW705" s="2777"/>
      <c r="CX705" s="2777"/>
      <c r="CY705" s="2777"/>
      <c r="CZ705" s="2777"/>
      <c r="DA705" s="2777"/>
      <c r="DB705" s="2777"/>
      <c r="DC705" s="2777"/>
      <c r="DD705" s="2777"/>
      <c r="DE705" s="2777"/>
      <c r="DF705" s="2777"/>
      <c r="DG705" s="2777"/>
      <c r="DH705" s="2777"/>
      <c r="DI705" s="2777"/>
      <c r="DJ705" s="2778"/>
      <c r="DK705" s="2770"/>
      <c r="DL705" s="2771"/>
      <c r="DM705" s="2771"/>
      <c r="DN705" s="2771"/>
      <c r="DO705" s="2771"/>
      <c r="DP705" s="2771"/>
      <c r="DQ705" s="2771"/>
      <c r="DR705" s="2771"/>
      <c r="DS705" s="2771"/>
      <c r="DT705" s="2771"/>
      <c r="DU705" s="2771"/>
      <c r="DV705" s="2771"/>
      <c r="DW705" s="2772"/>
    </row>
    <row r="706" spans="3:127" ht="22.5" customHeight="1">
      <c r="C706" s="584"/>
      <c r="D706" s="585"/>
      <c r="E706" s="585"/>
      <c r="F706" s="585"/>
      <c r="G706" s="585"/>
      <c r="H706" s="585"/>
      <c r="I706" s="585"/>
      <c r="J706" s="585"/>
      <c r="K706" s="585"/>
      <c r="L706" s="585"/>
      <c r="M706" s="585"/>
      <c r="N706" s="585"/>
      <c r="O706" s="585"/>
      <c r="P706" s="585"/>
      <c r="Q706" s="585"/>
      <c r="R706" s="585"/>
      <c r="S706" s="585"/>
      <c r="T706" s="585"/>
      <c r="U706" s="585"/>
      <c r="V706" s="585"/>
      <c r="W706" s="585"/>
      <c r="X706" s="585"/>
      <c r="Y706" s="585"/>
      <c r="Z706" s="585"/>
      <c r="AA706" s="585"/>
      <c r="AB706" s="585"/>
      <c r="AC706" s="585"/>
      <c r="AD706" s="586"/>
      <c r="AE706" s="584"/>
      <c r="AF706" s="585"/>
      <c r="AG706" s="585"/>
      <c r="AH706" s="585"/>
      <c r="AI706" s="585"/>
      <c r="AJ706" s="585"/>
      <c r="AK706" s="585"/>
      <c r="AL706" s="585"/>
      <c r="AM706" s="585"/>
      <c r="AN706" s="585"/>
      <c r="AO706" s="585"/>
      <c r="AP706" s="585"/>
      <c r="AQ706" s="585"/>
      <c r="AR706" s="585"/>
      <c r="AS706" s="585"/>
      <c r="AT706" s="585"/>
      <c r="AU706" s="585"/>
      <c r="AV706" s="585"/>
      <c r="AW706" s="585"/>
      <c r="AX706" s="585"/>
      <c r="AY706" s="585"/>
      <c r="AZ706" s="585"/>
      <c r="BA706" s="585"/>
      <c r="BB706" s="585"/>
      <c r="BC706" s="585"/>
      <c r="BD706" s="585"/>
      <c r="BE706" s="585"/>
      <c r="BF706" s="586"/>
      <c r="BG706" s="584"/>
      <c r="BH706" s="585"/>
      <c r="BI706" s="585"/>
      <c r="BJ706" s="585"/>
      <c r="BK706" s="585"/>
      <c r="BL706" s="585"/>
      <c r="BM706" s="585"/>
      <c r="BN706" s="585"/>
      <c r="BO706" s="585"/>
      <c r="BP706" s="585"/>
      <c r="BQ706" s="585"/>
      <c r="BR706" s="585"/>
      <c r="BS706" s="585"/>
      <c r="BT706" s="585"/>
      <c r="BU706" s="585"/>
      <c r="BV706" s="585"/>
      <c r="BW706" s="585"/>
      <c r="BX706" s="585"/>
      <c r="BY706" s="585"/>
      <c r="BZ706" s="585"/>
      <c r="CA706" s="585"/>
      <c r="CB706" s="585"/>
      <c r="CC706" s="585"/>
      <c r="CD706" s="585"/>
      <c r="CE706" s="585"/>
      <c r="CF706" s="585"/>
      <c r="CG706" s="585"/>
      <c r="CH706" s="586"/>
      <c r="CI706" s="584"/>
      <c r="CJ706" s="585"/>
      <c r="CK706" s="585"/>
      <c r="CL706" s="585"/>
      <c r="CM706" s="585"/>
      <c r="CN706" s="585"/>
      <c r="CO706" s="585"/>
      <c r="CP706" s="585"/>
      <c r="CQ706" s="585"/>
      <c r="CR706" s="585"/>
      <c r="CS706" s="585"/>
      <c r="CT706" s="585"/>
      <c r="CU706" s="585"/>
      <c r="CV706" s="585"/>
      <c r="CW706" s="585"/>
      <c r="CX706" s="585"/>
      <c r="CY706" s="585"/>
      <c r="CZ706" s="585"/>
      <c r="DA706" s="585"/>
      <c r="DB706" s="585"/>
      <c r="DC706" s="585"/>
      <c r="DD706" s="585"/>
      <c r="DE706" s="585"/>
      <c r="DF706" s="585"/>
      <c r="DG706" s="585"/>
      <c r="DH706" s="585"/>
      <c r="DI706" s="585"/>
      <c r="DJ706" s="586"/>
      <c r="DK706" s="584"/>
      <c r="DL706" s="585"/>
      <c r="DM706" s="585"/>
      <c r="DN706" s="585"/>
      <c r="DO706" s="585"/>
      <c r="DP706" s="585"/>
      <c r="DQ706" s="585"/>
      <c r="DR706" s="585"/>
      <c r="DS706" s="585"/>
      <c r="DT706" s="585"/>
      <c r="DU706" s="585"/>
      <c r="DV706" s="585"/>
      <c r="DW706" s="586"/>
    </row>
    <row r="707" spans="3:127" ht="22.5" customHeight="1">
      <c r="C707" s="587"/>
      <c r="D707" s="515"/>
      <c r="E707" s="515"/>
      <c r="F707" s="515"/>
      <c r="G707" s="515"/>
      <c r="H707" s="515"/>
      <c r="I707" s="515"/>
      <c r="J707" s="515"/>
      <c r="K707" s="515"/>
      <c r="L707" s="515"/>
      <c r="M707" s="515"/>
      <c r="N707" s="515"/>
      <c r="O707" s="515"/>
      <c r="P707" s="515"/>
      <c r="Q707" s="515"/>
      <c r="R707" s="515"/>
      <c r="S707" s="515"/>
      <c r="T707" s="515"/>
      <c r="U707" s="515"/>
      <c r="V707" s="515"/>
      <c r="W707" s="515"/>
      <c r="X707" s="515"/>
      <c r="Y707" s="515"/>
      <c r="Z707" s="515"/>
      <c r="AA707" s="515"/>
      <c r="AB707" s="515"/>
      <c r="AC707" s="515"/>
      <c r="AD707" s="588"/>
      <c r="AE707" s="587"/>
      <c r="AF707" s="515"/>
      <c r="AG707" s="515"/>
      <c r="AH707" s="515"/>
      <c r="AI707" s="515"/>
      <c r="AJ707" s="515"/>
      <c r="AK707" s="515"/>
      <c r="AL707" s="515"/>
      <c r="AM707" s="515"/>
      <c r="AN707" s="515"/>
      <c r="AO707" s="515"/>
      <c r="AP707" s="515"/>
      <c r="AQ707" s="515"/>
      <c r="AR707" s="515"/>
      <c r="AS707" s="515"/>
      <c r="AT707" s="515"/>
      <c r="AU707" s="515"/>
      <c r="AV707" s="515"/>
      <c r="AW707" s="515"/>
      <c r="AX707" s="515"/>
      <c r="AY707" s="515"/>
      <c r="AZ707" s="515"/>
      <c r="BA707" s="515"/>
      <c r="BB707" s="515"/>
      <c r="BC707" s="515"/>
      <c r="BD707" s="515"/>
      <c r="BE707" s="515"/>
      <c r="BF707" s="588"/>
      <c r="BG707" s="587"/>
      <c r="BH707" s="515"/>
      <c r="BI707" s="515"/>
      <c r="BJ707" s="515"/>
      <c r="BK707" s="515"/>
      <c r="BL707" s="515"/>
      <c r="BM707" s="515"/>
      <c r="BN707" s="515"/>
      <c r="BO707" s="515"/>
      <c r="BP707" s="515"/>
      <c r="BQ707" s="515"/>
      <c r="BR707" s="515"/>
      <c r="BS707" s="515"/>
      <c r="BT707" s="515"/>
      <c r="BU707" s="515"/>
      <c r="BV707" s="515"/>
      <c r="BW707" s="515"/>
      <c r="BX707" s="515"/>
      <c r="BY707" s="515"/>
      <c r="BZ707" s="515"/>
      <c r="CA707" s="515"/>
      <c r="CB707" s="515"/>
      <c r="CC707" s="515"/>
      <c r="CD707" s="515"/>
      <c r="CE707" s="515"/>
      <c r="CF707" s="515"/>
      <c r="CG707" s="515"/>
      <c r="CH707" s="588"/>
      <c r="CI707" s="587"/>
      <c r="CJ707" s="515"/>
      <c r="CK707" s="515"/>
      <c r="CL707" s="515"/>
      <c r="CM707" s="515"/>
      <c r="CN707" s="515"/>
      <c r="CO707" s="515"/>
      <c r="CP707" s="515"/>
      <c r="CQ707" s="515"/>
      <c r="CR707" s="515"/>
      <c r="CS707" s="515"/>
      <c r="CT707" s="515"/>
      <c r="CU707" s="515"/>
      <c r="CV707" s="515"/>
      <c r="CW707" s="515"/>
      <c r="CX707" s="515"/>
      <c r="CY707" s="515"/>
      <c r="CZ707" s="515"/>
      <c r="DA707" s="515"/>
      <c r="DB707" s="515"/>
      <c r="DC707" s="515"/>
      <c r="DD707" s="515"/>
      <c r="DE707" s="515"/>
      <c r="DF707" s="515"/>
      <c r="DG707" s="515"/>
      <c r="DH707" s="515"/>
      <c r="DI707" s="515"/>
      <c r="DJ707" s="588"/>
      <c r="DK707" s="587"/>
      <c r="DL707" s="515"/>
      <c r="DM707" s="515"/>
      <c r="DN707" s="515"/>
      <c r="DO707" s="515"/>
      <c r="DP707" s="515"/>
      <c r="DQ707" s="515"/>
      <c r="DR707" s="515"/>
      <c r="DS707" s="515"/>
      <c r="DT707" s="515"/>
      <c r="DU707" s="515"/>
      <c r="DV707" s="515"/>
      <c r="DW707" s="588"/>
    </row>
    <row r="708" spans="3:127" ht="22.5" customHeight="1">
      <c r="C708" s="584"/>
      <c r="D708" s="585"/>
      <c r="E708" s="585"/>
      <c r="F708" s="585"/>
      <c r="G708" s="585"/>
      <c r="H708" s="585"/>
      <c r="I708" s="585"/>
      <c r="J708" s="585"/>
      <c r="K708" s="585"/>
      <c r="L708" s="585"/>
      <c r="M708" s="585"/>
      <c r="N708" s="585"/>
      <c r="O708" s="585"/>
      <c r="P708" s="585"/>
      <c r="Q708" s="585"/>
      <c r="R708" s="585"/>
      <c r="S708" s="585"/>
      <c r="T708" s="585"/>
      <c r="U708" s="585"/>
      <c r="V708" s="585"/>
      <c r="W708" s="585"/>
      <c r="X708" s="585"/>
      <c r="Y708" s="585"/>
      <c r="Z708" s="585"/>
      <c r="AA708" s="585"/>
      <c r="AB708" s="585"/>
      <c r="AC708" s="585"/>
      <c r="AD708" s="586"/>
      <c r="AE708" s="584"/>
      <c r="AF708" s="585"/>
      <c r="AG708" s="585"/>
      <c r="AH708" s="585"/>
      <c r="AI708" s="585"/>
      <c r="AJ708" s="585"/>
      <c r="AK708" s="585"/>
      <c r="AL708" s="585"/>
      <c r="AM708" s="585"/>
      <c r="AN708" s="585"/>
      <c r="AO708" s="585"/>
      <c r="AP708" s="585"/>
      <c r="AQ708" s="585"/>
      <c r="AR708" s="585"/>
      <c r="AS708" s="585"/>
      <c r="AT708" s="585"/>
      <c r="AU708" s="585"/>
      <c r="AV708" s="585"/>
      <c r="AW708" s="585"/>
      <c r="AX708" s="585"/>
      <c r="AY708" s="585"/>
      <c r="AZ708" s="585"/>
      <c r="BA708" s="585"/>
      <c r="BB708" s="585"/>
      <c r="BC708" s="585"/>
      <c r="BD708" s="585"/>
      <c r="BE708" s="585"/>
      <c r="BF708" s="586"/>
      <c r="BG708" s="584"/>
      <c r="BH708" s="585"/>
      <c r="BI708" s="585"/>
      <c r="BJ708" s="585"/>
      <c r="BK708" s="585"/>
      <c r="BL708" s="585"/>
      <c r="BM708" s="585"/>
      <c r="BN708" s="585"/>
      <c r="BO708" s="585"/>
      <c r="BP708" s="585"/>
      <c r="BQ708" s="585"/>
      <c r="BR708" s="585"/>
      <c r="BS708" s="585"/>
      <c r="BT708" s="585"/>
      <c r="BU708" s="585"/>
      <c r="BV708" s="585"/>
      <c r="BW708" s="585"/>
      <c r="BX708" s="585"/>
      <c r="BY708" s="585"/>
      <c r="BZ708" s="585"/>
      <c r="CA708" s="585"/>
      <c r="CB708" s="585"/>
      <c r="CC708" s="585"/>
      <c r="CD708" s="585"/>
      <c r="CE708" s="585"/>
      <c r="CF708" s="585"/>
      <c r="CG708" s="585"/>
      <c r="CH708" s="586"/>
      <c r="CI708" s="584"/>
      <c r="CJ708" s="585"/>
      <c r="CK708" s="585"/>
      <c r="CL708" s="585"/>
      <c r="CM708" s="585"/>
      <c r="CN708" s="585"/>
      <c r="CO708" s="585"/>
      <c r="CP708" s="585"/>
      <c r="CQ708" s="585"/>
      <c r="CR708" s="585"/>
      <c r="CS708" s="585"/>
      <c r="CT708" s="585"/>
      <c r="CU708" s="585"/>
      <c r="CV708" s="585"/>
      <c r="CW708" s="585"/>
      <c r="CX708" s="585"/>
      <c r="CY708" s="585"/>
      <c r="CZ708" s="585"/>
      <c r="DA708" s="585"/>
      <c r="DB708" s="585"/>
      <c r="DC708" s="585"/>
      <c r="DD708" s="585"/>
      <c r="DE708" s="585"/>
      <c r="DF708" s="585"/>
      <c r="DG708" s="585"/>
      <c r="DH708" s="585"/>
      <c r="DI708" s="585"/>
      <c r="DJ708" s="586"/>
      <c r="DK708" s="584"/>
      <c r="DL708" s="585"/>
      <c r="DM708" s="585"/>
      <c r="DN708" s="585"/>
      <c r="DO708" s="585"/>
      <c r="DP708" s="585"/>
      <c r="DQ708" s="585"/>
      <c r="DR708" s="585"/>
      <c r="DS708" s="585"/>
      <c r="DT708" s="585"/>
      <c r="DU708" s="585"/>
      <c r="DV708" s="585"/>
      <c r="DW708" s="586"/>
    </row>
    <row r="709" spans="3:127" ht="22.5" customHeight="1">
      <c r="C709" s="587"/>
      <c r="D709" s="515"/>
      <c r="E709" s="515"/>
      <c r="F709" s="515"/>
      <c r="G709" s="515"/>
      <c r="H709" s="515"/>
      <c r="I709" s="515"/>
      <c r="J709" s="515"/>
      <c r="K709" s="515"/>
      <c r="L709" s="515"/>
      <c r="M709" s="515"/>
      <c r="N709" s="515"/>
      <c r="O709" s="515"/>
      <c r="P709" s="515"/>
      <c r="Q709" s="515"/>
      <c r="R709" s="515"/>
      <c r="S709" s="515"/>
      <c r="T709" s="515"/>
      <c r="U709" s="515"/>
      <c r="V709" s="515"/>
      <c r="W709" s="515"/>
      <c r="X709" s="515"/>
      <c r="Y709" s="515"/>
      <c r="Z709" s="515"/>
      <c r="AA709" s="515"/>
      <c r="AB709" s="515"/>
      <c r="AC709" s="515"/>
      <c r="AD709" s="588"/>
      <c r="AE709" s="587"/>
      <c r="AF709" s="515"/>
      <c r="AG709" s="515"/>
      <c r="AH709" s="515"/>
      <c r="AI709" s="515"/>
      <c r="AJ709" s="515"/>
      <c r="AK709" s="515"/>
      <c r="AL709" s="515"/>
      <c r="AM709" s="515"/>
      <c r="AN709" s="515"/>
      <c r="AO709" s="515"/>
      <c r="AP709" s="515"/>
      <c r="AQ709" s="515"/>
      <c r="AR709" s="515"/>
      <c r="AS709" s="515"/>
      <c r="AT709" s="515"/>
      <c r="AU709" s="515"/>
      <c r="AV709" s="515"/>
      <c r="AW709" s="515"/>
      <c r="AX709" s="515"/>
      <c r="AY709" s="515"/>
      <c r="AZ709" s="515"/>
      <c r="BA709" s="515"/>
      <c r="BB709" s="515"/>
      <c r="BC709" s="515"/>
      <c r="BD709" s="515"/>
      <c r="BE709" s="515"/>
      <c r="BF709" s="588"/>
      <c r="BG709" s="587"/>
      <c r="BH709" s="515"/>
      <c r="BI709" s="515"/>
      <c r="BJ709" s="515"/>
      <c r="BK709" s="515"/>
      <c r="BL709" s="515"/>
      <c r="BM709" s="515"/>
      <c r="BN709" s="515"/>
      <c r="BO709" s="515"/>
      <c r="BP709" s="515"/>
      <c r="BQ709" s="515"/>
      <c r="BR709" s="515"/>
      <c r="BS709" s="515"/>
      <c r="BT709" s="515"/>
      <c r="BU709" s="515"/>
      <c r="BV709" s="515"/>
      <c r="BW709" s="515"/>
      <c r="BX709" s="515"/>
      <c r="BY709" s="515"/>
      <c r="BZ709" s="515"/>
      <c r="CA709" s="515"/>
      <c r="CB709" s="515"/>
      <c r="CC709" s="515"/>
      <c r="CD709" s="515"/>
      <c r="CE709" s="515"/>
      <c r="CF709" s="515"/>
      <c r="CG709" s="515"/>
      <c r="CH709" s="588"/>
      <c r="CI709" s="587"/>
      <c r="CJ709" s="515"/>
      <c r="CK709" s="515"/>
      <c r="CL709" s="515"/>
      <c r="CM709" s="515"/>
      <c r="CN709" s="515"/>
      <c r="CO709" s="515"/>
      <c r="CP709" s="515"/>
      <c r="CQ709" s="515"/>
      <c r="CR709" s="515"/>
      <c r="CS709" s="515"/>
      <c r="CT709" s="515"/>
      <c r="CU709" s="515"/>
      <c r="CV709" s="515"/>
      <c r="CW709" s="515"/>
      <c r="CX709" s="515"/>
      <c r="CY709" s="515"/>
      <c r="CZ709" s="515"/>
      <c r="DA709" s="515"/>
      <c r="DB709" s="515"/>
      <c r="DC709" s="515"/>
      <c r="DD709" s="515"/>
      <c r="DE709" s="515"/>
      <c r="DF709" s="515"/>
      <c r="DG709" s="515"/>
      <c r="DH709" s="515"/>
      <c r="DI709" s="515"/>
      <c r="DJ709" s="588"/>
      <c r="DK709" s="587"/>
      <c r="DL709" s="515"/>
      <c r="DM709" s="515"/>
      <c r="DN709" s="515"/>
      <c r="DO709" s="515"/>
      <c r="DP709" s="515"/>
      <c r="DQ709" s="515"/>
      <c r="DR709" s="515"/>
      <c r="DS709" s="515"/>
      <c r="DT709" s="515"/>
      <c r="DU709" s="515"/>
      <c r="DV709" s="515"/>
      <c r="DW709" s="588"/>
    </row>
    <row r="710" spans="3:127" ht="22.5" customHeight="1">
      <c r="C710" s="584"/>
      <c r="D710" s="585"/>
      <c r="E710" s="585"/>
      <c r="F710" s="585"/>
      <c r="G710" s="585"/>
      <c r="H710" s="585"/>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6"/>
      <c r="AE710" s="584"/>
      <c r="AF710" s="585"/>
      <c r="AG710" s="585"/>
      <c r="AH710" s="585"/>
      <c r="AI710" s="585"/>
      <c r="AJ710" s="585"/>
      <c r="AK710" s="585"/>
      <c r="AL710" s="585"/>
      <c r="AM710" s="585"/>
      <c r="AN710" s="585"/>
      <c r="AO710" s="585"/>
      <c r="AP710" s="585"/>
      <c r="AQ710" s="585"/>
      <c r="AR710" s="585"/>
      <c r="AS710" s="585"/>
      <c r="AT710" s="585"/>
      <c r="AU710" s="585"/>
      <c r="AV710" s="585"/>
      <c r="AW710" s="585"/>
      <c r="AX710" s="585"/>
      <c r="AY710" s="585"/>
      <c r="AZ710" s="585"/>
      <c r="BA710" s="585"/>
      <c r="BB710" s="585"/>
      <c r="BC710" s="585"/>
      <c r="BD710" s="585"/>
      <c r="BE710" s="585"/>
      <c r="BF710" s="586"/>
      <c r="BG710" s="584"/>
      <c r="BH710" s="585"/>
      <c r="BI710" s="585"/>
      <c r="BJ710" s="585"/>
      <c r="BK710" s="585"/>
      <c r="BL710" s="585"/>
      <c r="BM710" s="585"/>
      <c r="BN710" s="585"/>
      <c r="BO710" s="585"/>
      <c r="BP710" s="585"/>
      <c r="BQ710" s="585"/>
      <c r="BR710" s="585"/>
      <c r="BS710" s="585"/>
      <c r="BT710" s="585"/>
      <c r="BU710" s="585"/>
      <c r="BV710" s="585"/>
      <c r="BW710" s="585"/>
      <c r="BX710" s="585"/>
      <c r="BY710" s="585"/>
      <c r="BZ710" s="585"/>
      <c r="CA710" s="585"/>
      <c r="CB710" s="585"/>
      <c r="CC710" s="585"/>
      <c r="CD710" s="585"/>
      <c r="CE710" s="585"/>
      <c r="CF710" s="585"/>
      <c r="CG710" s="585"/>
      <c r="CH710" s="586"/>
      <c r="CI710" s="584"/>
      <c r="CJ710" s="585"/>
      <c r="CK710" s="585"/>
      <c r="CL710" s="585"/>
      <c r="CM710" s="585"/>
      <c r="CN710" s="585"/>
      <c r="CO710" s="585"/>
      <c r="CP710" s="585"/>
      <c r="CQ710" s="585"/>
      <c r="CR710" s="585"/>
      <c r="CS710" s="585"/>
      <c r="CT710" s="585"/>
      <c r="CU710" s="585"/>
      <c r="CV710" s="585"/>
      <c r="CW710" s="585"/>
      <c r="CX710" s="585"/>
      <c r="CY710" s="585"/>
      <c r="CZ710" s="585"/>
      <c r="DA710" s="585"/>
      <c r="DB710" s="585"/>
      <c r="DC710" s="585"/>
      <c r="DD710" s="585"/>
      <c r="DE710" s="585"/>
      <c r="DF710" s="585"/>
      <c r="DG710" s="585"/>
      <c r="DH710" s="585"/>
      <c r="DI710" s="585"/>
      <c r="DJ710" s="586"/>
      <c r="DK710" s="584"/>
      <c r="DL710" s="585"/>
      <c r="DM710" s="585"/>
      <c r="DN710" s="585"/>
      <c r="DO710" s="585"/>
      <c r="DP710" s="585"/>
      <c r="DQ710" s="585"/>
      <c r="DR710" s="585"/>
      <c r="DS710" s="585"/>
      <c r="DT710" s="585"/>
      <c r="DU710" s="585"/>
      <c r="DV710" s="585"/>
      <c r="DW710" s="586"/>
    </row>
    <row r="711" spans="3:127" ht="22.5" customHeight="1">
      <c r="C711" s="587"/>
      <c r="D711" s="515"/>
      <c r="E711" s="515"/>
      <c r="F711" s="515"/>
      <c r="G711" s="515"/>
      <c r="H711" s="515"/>
      <c r="I711" s="515"/>
      <c r="J711" s="515"/>
      <c r="K711" s="515"/>
      <c r="L711" s="515"/>
      <c r="M711" s="515"/>
      <c r="N711" s="515"/>
      <c r="O711" s="515"/>
      <c r="P711" s="515"/>
      <c r="Q711" s="515"/>
      <c r="R711" s="515"/>
      <c r="S711" s="515"/>
      <c r="T711" s="515"/>
      <c r="U711" s="515"/>
      <c r="V711" s="515"/>
      <c r="W711" s="515"/>
      <c r="X711" s="515"/>
      <c r="Y711" s="515"/>
      <c r="Z711" s="515"/>
      <c r="AA711" s="515"/>
      <c r="AB711" s="515"/>
      <c r="AC711" s="515"/>
      <c r="AD711" s="588"/>
      <c r="AE711" s="587"/>
      <c r="AF711" s="515"/>
      <c r="AG711" s="515"/>
      <c r="AH711" s="515"/>
      <c r="AI711" s="515"/>
      <c r="AJ711" s="515"/>
      <c r="AK711" s="515"/>
      <c r="AL711" s="515"/>
      <c r="AM711" s="515"/>
      <c r="AN711" s="515"/>
      <c r="AO711" s="515"/>
      <c r="AP711" s="515"/>
      <c r="AQ711" s="515"/>
      <c r="AR711" s="515"/>
      <c r="AS711" s="515"/>
      <c r="AT711" s="515"/>
      <c r="AU711" s="515"/>
      <c r="AV711" s="515"/>
      <c r="AW711" s="515"/>
      <c r="AX711" s="515"/>
      <c r="AY711" s="515"/>
      <c r="AZ711" s="515"/>
      <c r="BA711" s="515"/>
      <c r="BB711" s="515"/>
      <c r="BC711" s="515"/>
      <c r="BD711" s="515"/>
      <c r="BE711" s="515"/>
      <c r="BF711" s="588"/>
      <c r="BG711" s="587"/>
      <c r="BH711" s="515"/>
      <c r="BI711" s="515"/>
      <c r="BJ711" s="515"/>
      <c r="BK711" s="515"/>
      <c r="BL711" s="515"/>
      <c r="BM711" s="515"/>
      <c r="BN711" s="515"/>
      <c r="BO711" s="515"/>
      <c r="BP711" s="515"/>
      <c r="BQ711" s="515"/>
      <c r="BR711" s="515"/>
      <c r="BS711" s="515"/>
      <c r="BT711" s="515"/>
      <c r="BU711" s="515"/>
      <c r="BV711" s="515"/>
      <c r="BW711" s="515"/>
      <c r="BX711" s="515"/>
      <c r="BY711" s="515"/>
      <c r="BZ711" s="515"/>
      <c r="CA711" s="515"/>
      <c r="CB711" s="515"/>
      <c r="CC711" s="515"/>
      <c r="CD711" s="515"/>
      <c r="CE711" s="515"/>
      <c r="CF711" s="515"/>
      <c r="CG711" s="515"/>
      <c r="CH711" s="588"/>
      <c r="CI711" s="587"/>
      <c r="CJ711" s="515"/>
      <c r="CK711" s="515"/>
      <c r="CL711" s="515"/>
      <c r="CM711" s="515"/>
      <c r="CN711" s="515"/>
      <c r="CO711" s="515"/>
      <c r="CP711" s="515"/>
      <c r="CQ711" s="515"/>
      <c r="CR711" s="515"/>
      <c r="CS711" s="515"/>
      <c r="CT711" s="515"/>
      <c r="CU711" s="515"/>
      <c r="CV711" s="515"/>
      <c r="CW711" s="515"/>
      <c r="CX711" s="515"/>
      <c r="CY711" s="515"/>
      <c r="CZ711" s="515"/>
      <c r="DA711" s="515"/>
      <c r="DB711" s="515"/>
      <c r="DC711" s="515"/>
      <c r="DD711" s="515"/>
      <c r="DE711" s="515"/>
      <c r="DF711" s="515"/>
      <c r="DG711" s="515"/>
      <c r="DH711" s="515"/>
      <c r="DI711" s="515"/>
      <c r="DJ711" s="588"/>
      <c r="DK711" s="587"/>
      <c r="DL711" s="515"/>
      <c r="DM711" s="515"/>
      <c r="DN711" s="515"/>
      <c r="DO711" s="515"/>
      <c r="DP711" s="515"/>
      <c r="DQ711" s="515"/>
      <c r="DR711" s="515"/>
      <c r="DS711" s="515"/>
      <c r="DT711" s="515"/>
      <c r="DU711" s="515"/>
      <c r="DV711" s="515"/>
      <c r="DW711" s="588"/>
    </row>
    <row r="712" spans="3:127" ht="22.5" customHeight="1">
      <c r="C712" s="584"/>
      <c r="D712" s="585"/>
      <c r="E712" s="585"/>
      <c r="F712" s="585"/>
      <c r="G712" s="585"/>
      <c r="H712" s="585"/>
      <c r="I712" s="585"/>
      <c r="J712" s="585"/>
      <c r="K712" s="585"/>
      <c r="L712" s="585"/>
      <c r="M712" s="585"/>
      <c r="N712" s="585"/>
      <c r="O712" s="585"/>
      <c r="P712" s="585"/>
      <c r="Q712" s="585"/>
      <c r="R712" s="585"/>
      <c r="S712" s="585"/>
      <c r="T712" s="585"/>
      <c r="U712" s="585"/>
      <c r="V712" s="585"/>
      <c r="W712" s="585"/>
      <c r="X712" s="585"/>
      <c r="Y712" s="585"/>
      <c r="Z712" s="585"/>
      <c r="AA712" s="585"/>
      <c r="AB712" s="585"/>
      <c r="AC712" s="585"/>
      <c r="AD712" s="586"/>
      <c r="AE712" s="584"/>
      <c r="AF712" s="585"/>
      <c r="AG712" s="585"/>
      <c r="AH712" s="585"/>
      <c r="AI712" s="585"/>
      <c r="AJ712" s="585"/>
      <c r="AK712" s="585"/>
      <c r="AL712" s="585"/>
      <c r="AM712" s="585"/>
      <c r="AN712" s="585"/>
      <c r="AO712" s="585"/>
      <c r="AP712" s="585"/>
      <c r="AQ712" s="585"/>
      <c r="AR712" s="585"/>
      <c r="AS712" s="585"/>
      <c r="AT712" s="585"/>
      <c r="AU712" s="585"/>
      <c r="AV712" s="585"/>
      <c r="AW712" s="585"/>
      <c r="AX712" s="585"/>
      <c r="AY712" s="585"/>
      <c r="AZ712" s="585"/>
      <c r="BA712" s="585"/>
      <c r="BB712" s="585"/>
      <c r="BC712" s="585"/>
      <c r="BD712" s="585"/>
      <c r="BE712" s="585"/>
      <c r="BF712" s="586"/>
      <c r="BG712" s="584"/>
      <c r="BH712" s="585"/>
      <c r="BI712" s="585"/>
      <c r="BJ712" s="585"/>
      <c r="BK712" s="585"/>
      <c r="BL712" s="585"/>
      <c r="BM712" s="585"/>
      <c r="BN712" s="585"/>
      <c r="BO712" s="585"/>
      <c r="BP712" s="585"/>
      <c r="BQ712" s="585"/>
      <c r="BR712" s="585"/>
      <c r="BS712" s="585"/>
      <c r="BT712" s="585"/>
      <c r="BU712" s="585"/>
      <c r="BV712" s="585"/>
      <c r="BW712" s="585"/>
      <c r="BX712" s="585"/>
      <c r="BY712" s="585"/>
      <c r="BZ712" s="585"/>
      <c r="CA712" s="585"/>
      <c r="CB712" s="585"/>
      <c r="CC712" s="585"/>
      <c r="CD712" s="585"/>
      <c r="CE712" s="585"/>
      <c r="CF712" s="585"/>
      <c r="CG712" s="585"/>
      <c r="CH712" s="586"/>
      <c r="CI712" s="584"/>
      <c r="CJ712" s="585"/>
      <c r="CK712" s="585"/>
      <c r="CL712" s="585"/>
      <c r="CM712" s="585"/>
      <c r="CN712" s="585"/>
      <c r="CO712" s="585"/>
      <c r="CP712" s="585"/>
      <c r="CQ712" s="585"/>
      <c r="CR712" s="585"/>
      <c r="CS712" s="585"/>
      <c r="CT712" s="585"/>
      <c r="CU712" s="585"/>
      <c r="CV712" s="585"/>
      <c r="CW712" s="585"/>
      <c r="CX712" s="585"/>
      <c r="CY712" s="585"/>
      <c r="CZ712" s="585"/>
      <c r="DA712" s="585"/>
      <c r="DB712" s="585"/>
      <c r="DC712" s="585"/>
      <c r="DD712" s="585"/>
      <c r="DE712" s="585"/>
      <c r="DF712" s="585"/>
      <c r="DG712" s="585"/>
      <c r="DH712" s="585"/>
      <c r="DI712" s="585"/>
      <c r="DJ712" s="586"/>
      <c r="DK712" s="584"/>
      <c r="DL712" s="585"/>
      <c r="DM712" s="585"/>
      <c r="DN712" s="585"/>
      <c r="DO712" s="585"/>
      <c r="DP712" s="585"/>
      <c r="DQ712" s="585"/>
      <c r="DR712" s="585"/>
      <c r="DS712" s="585"/>
      <c r="DT712" s="585"/>
      <c r="DU712" s="585"/>
      <c r="DV712" s="585"/>
      <c r="DW712" s="586"/>
    </row>
    <row r="713" spans="3:127" ht="22.5" customHeight="1">
      <c r="C713" s="587"/>
      <c r="D713" s="515"/>
      <c r="E713" s="515"/>
      <c r="F713" s="515"/>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88"/>
      <c r="AE713" s="587"/>
      <c r="AF713" s="515"/>
      <c r="AG713" s="515"/>
      <c r="AH713" s="515"/>
      <c r="AI713" s="515"/>
      <c r="AJ713" s="515"/>
      <c r="AK713" s="515"/>
      <c r="AL713" s="515"/>
      <c r="AM713" s="515"/>
      <c r="AN713" s="515"/>
      <c r="AO713" s="515"/>
      <c r="AP713" s="515"/>
      <c r="AQ713" s="515"/>
      <c r="AR713" s="515"/>
      <c r="AS713" s="515"/>
      <c r="AT713" s="515"/>
      <c r="AU713" s="515"/>
      <c r="AV713" s="515"/>
      <c r="AW713" s="515"/>
      <c r="AX713" s="515"/>
      <c r="AY713" s="515"/>
      <c r="AZ713" s="515"/>
      <c r="BA713" s="515"/>
      <c r="BB713" s="515"/>
      <c r="BC713" s="515"/>
      <c r="BD713" s="515"/>
      <c r="BE713" s="515"/>
      <c r="BF713" s="588"/>
      <c r="BG713" s="587"/>
      <c r="BH713" s="515"/>
      <c r="BI713" s="515"/>
      <c r="BJ713" s="515"/>
      <c r="BK713" s="515"/>
      <c r="BL713" s="515"/>
      <c r="BM713" s="515"/>
      <c r="BN713" s="515"/>
      <c r="BO713" s="515"/>
      <c r="BP713" s="515"/>
      <c r="BQ713" s="515"/>
      <c r="BR713" s="515"/>
      <c r="BS713" s="515"/>
      <c r="BT713" s="515"/>
      <c r="BU713" s="515"/>
      <c r="BV713" s="515"/>
      <c r="BW713" s="515"/>
      <c r="BX713" s="515"/>
      <c r="BY713" s="515"/>
      <c r="BZ713" s="515"/>
      <c r="CA713" s="515"/>
      <c r="CB713" s="515"/>
      <c r="CC713" s="515"/>
      <c r="CD713" s="515"/>
      <c r="CE713" s="515"/>
      <c r="CF713" s="515"/>
      <c r="CG713" s="515"/>
      <c r="CH713" s="588"/>
      <c r="CI713" s="587"/>
      <c r="CJ713" s="515"/>
      <c r="CK713" s="515"/>
      <c r="CL713" s="515"/>
      <c r="CM713" s="515"/>
      <c r="CN713" s="515"/>
      <c r="CO713" s="515"/>
      <c r="CP713" s="515"/>
      <c r="CQ713" s="515"/>
      <c r="CR713" s="515"/>
      <c r="CS713" s="515"/>
      <c r="CT713" s="515"/>
      <c r="CU713" s="515"/>
      <c r="CV713" s="515"/>
      <c r="CW713" s="515"/>
      <c r="CX713" s="515"/>
      <c r="CY713" s="515"/>
      <c r="CZ713" s="515"/>
      <c r="DA713" s="515"/>
      <c r="DB713" s="515"/>
      <c r="DC713" s="515"/>
      <c r="DD713" s="515"/>
      <c r="DE713" s="515"/>
      <c r="DF713" s="515"/>
      <c r="DG713" s="515"/>
      <c r="DH713" s="515"/>
      <c r="DI713" s="515"/>
      <c r="DJ713" s="588"/>
      <c r="DK713" s="587"/>
      <c r="DL713" s="515"/>
      <c r="DM713" s="515"/>
      <c r="DN713" s="515"/>
      <c r="DO713" s="515"/>
      <c r="DP713" s="515"/>
      <c r="DQ713" s="515"/>
      <c r="DR713" s="515"/>
      <c r="DS713" s="515"/>
      <c r="DT713" s="515"/>
      <c r="DU713" s="515"/>
      <c r="DV713" s="515"/>
      <c r="DW713" s="588"/>
    </row>
    <row r="714" spans="3:127" ht="22.5" customHeight="1"/>
    <row r="715" spans="3:127">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2"/>
      <c r="AD715" s="482"/>
      <c r="AE715" s="482"/>
      <c r="AF715" s="482"/>
      <c r="AG715" s="482"/>
      <c r="AH715" s="482"/>
      <c r="AI715" s="482"/>
      <c r="AJ715" s="482"/>
      <c r="AK715" s="482"/>
      <c r="AL715" s="482"/>
      <c r="AM715" s="482"/>
      <c r="AN715" s="482"/>
      <c r="AO715" s="482"/>
      <c r="AP715" s="482"/>
      <c r="AQ715" s="482"/>
      <c r="AR715" s="482"/>
      <c r="AS715" s="482"/>
      <c r="AT715" s="482"/>
      <c r="AU715" s="482"/>
      <c r="AV715" s="482"/>
      <c r="AW715" s="2450" t="s">
        <v>979</v>
      </c>
      <c r="AX715" s="2450"/>
      <c r="AY715" s="2450"/>
      <c r="AZ715" s="2450"/>
      <c r="BA715" s="2450"/>
      <c r="BB715" s="2450"/>
      <c r="BC715" s="2450"/>
      <c r="BD715" s="2450"/>
      <c r="BE715" s="2450"/>
      <c r="BF715" s="2450"/>
      <c r="BG715" s="2450"/>
      <c r="BH715" s="2450"/>
      <c r="BI715" s="2450"/>
      <c r="BJ715" s="2450"/>
      <c r="BK715" s="2450"/>
      <c r="BL715" s="2450"/>
      <c r="BM715" s="2450"/>
      <c r="BN715" s="2450"/>
      <c r="BO715" s="2450"/>
      <c r="BP715" s="2450"/>
      <c r="BQ715" s="2450"/>
      <c r="BR715" s="2450"/>
      <c r="BS715" s="2450"/>
      <c r="BT715" s="2450"/>
      <c r="BU715" s="2450"/>
      <c r="BV715" s="2450"/>
      <c r="BW715" s="2450"/>
      <c r="BX715" s="2450"/>
      <c r="BY715" s="2450"/>
      <c r="BZ715" s="2450"/>
      <c r="CA715" s="2450"/>
      <c r="CB715" s="2450"/>
      <c r="CC715" s="2450"/>
      <c r="CD715" s="2450"/>
      <c r="CE715" s="2450"/>
      <c r="CF715" s="2450"/>
      <c r="CG715" s="2450"/>
      <c r="CH715" s="2450"/>
      <c r="CI715" s="482"/>
      <c r="CJ715" s="482"/>
      <c r="CK715" s="482"/>
      <c r="CL715" s="482"/>
      <c r="CM715" s="482"/>
      <c r="CN715" s="482"/>
      <c r="CO715" s="482"/>
      <c r="CP715" s="482"/>
      <c r="CQ715" s="482"/>
      <c r="CR715" s="482"/>
      <c r="CS715" s="482"/>
      <c r="CT715" s="482"/>
      <c r="CU715" s="482"/>
      <c r="CV715" s="482"/>
      <c r="CW715" s="482"/>
      <c r="CX715" s="482"/>
      <c r="CY715" s="482"/>
      <c r="CZ715" s="482"/>
      <c r="DA715" s="482"/>
      <c r="DB715" s="482"/>
      <c r="DC715" s="482"/>
      <c r="DD715" s="482"/>
      <c r="DE715" s="482"/>
      <c r="DF715" s="482"/>
      <c r="DG715" s="482"/>
      <c r="DH715" s="482"/>
      <c r="DI715" s="482"/>
      <c r="DJ715" s="482"/>
      <c r="DK715" s="482"/>
      <c r="DL715" s="482"/>
      <c r="DM715" s="482"/>
      <c r="DN715" s="482"/>
      <c r="DO715" s="482"/>
      <c r="DP715" s="482"/>
      <c r="DQ715" s="482"/>
      <c r="DR715" s="482"/>
      <c r="DS715" s="482"/>
      <c r="DT715" s="482"/>
      <c r="DU715" s="482"/>
      <c r="DV715" s="482"/>
      <c r="DW715" s="482"/>
    </row>
    <row r="716" spans="3:127">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2"/>
      <c r="AD716" s="482"/>
      <c r="AE716" s="482"/>
      <c r="AF716" s="482"/>
      <c r="AG716" s="482"/>
      <c r="AH716" s="482"/>
      <c r="AI716" s="482"/>
      <c r="AJ716" s="482"/>
      <c r="AK716" s="482"/>
      <c r="AL716" s="482"/>
      <c r="AM716" s="482"/>
      <c r="AN716" s="482"/>
      <c r="AO716" s="482"/>
      <c r="AP716" s="482"/>
      <c r="AQ716" s="482"/>
      <c r="AR716" s="482"/>
      <c r="AS716" s="482"/>
      <c r="AT716" s="482"/>
      <c r="AU716" s="482"/>
      <c r="AV716" s="482"/>
      <c r="AW716" s="482"/>
      <c r="AX716" s="482"/>
      <c r="AY716" s="482"/>
      <c r="AZ716" s="482"/>
      <c r="BA716" s="482"/>
      <c r="BB716" s="482"/>
      <c r="BC716" s="482"/>
      <c r="BD716" s="482"/>
      <c r="BE716" s="482"/>
      <c r="BF716" s="482"/>
      <c r="BG716" s="482"/>
      <c r="BH716" s="482"/>
      <c r="BI716" s="482"/>
      <c r="BJ716" s="482"/>
      <c r="BK716" s="482"/>
      <c r="BL716" s="482"/>
      <c r="BM716" s="482"/>
      <c r="BN716" s="482"/>
      <c r="BO716" s="482"/>
      <c r="BP716" s="482"/>
      <c r="BQ716" s="482"/>
      <c r="BR716" s="482"/>
      <c r="BS716" s="482"/>
      <c r="BT716" s="482"/>
      <c r="BU716" s="482"/>
      <c r="BV716" s="482"/>
      <c r="BW716" s="482"/>
      <c r="BX716" s="482"/>
      <c r="BY716" s="482"/>
      <c r="BZ716" s="482"/>
      <c r="CA716" s="482"/>
      <c r="CB716" s="482"/>
      <c r="CC716" s="482"/>
      <c r="CD716" s="482"/>
      <c r="CE716" s="482"/>
      <c r="CF716" s="482"/>
      <c r="CG716" s="482"/>
      <c r="CH716" s="482"/>
      <c r="CI716" s="482"/>
      <c r="CJ716" s="482"/>
      <c r="CK716" s="482"/>
      <c r="CL716" s="482"/>
      <c r="CM716" s="482"/>
      <c r="CN716" s="482"/>
      <c r="CO716" s="482"/>
      <c r="CP716" s="482"/>
      <c r="CQ716" s="482"/>
      <c r="CR716" s="482"/>
      <c r="CS716" s="482"/>
      <c r="CT716" s="482"/>
      <c r="CU716" s="482"/>
      <c r="CV716" s="482"/>
      <c r="CW716" s="482"/>
      <c r="CX716" s="482"/>
      <c r="CY716" s="482"/>
      <c r="CZ716" s="482"/>
      <c r="DA716" s="482"/>
      <c r="DB716" s="482"/>
      <c r="DC716" s="482"/>
      <c r="DD716" s="482"/>
      <c r="DE716" s="482"/>
      <c r="DF716" s="482"/>
      <c r="DG716" s="482"/>
      <c r="DH716" s="482"/>
      <c r="DI716" s="482"/>
      <c r="DJ716" s="482"/>
      <c r="DK716" s="482"/>
      <c r="DL716" s="482"/>
      <c r="DM716" s="482"/>
      <c r="DN716" s="482"/>
      <c r="DO716" s="482"/>
      <c r="DP716" s="482"/>
      <c r="DQ716" s="482"/>
      <c r="DR716" s="482"/>
      <c r="DS716" s="482"/>
      <c r="DT716" s="482"/>
      <c r="DU716" s="482"/>
      <c r="DV716" s="482"/>
      <c r="DW716" s="482"/>
    </row>
    <row r="717" spans="3:127" ht="22.5" customHeight="1">
      <c r="C717" s="2446" t="s">
        <v>931</v>
      </c>
      <c r="D717" s="2447"/>
      <c r="E717" s="2447"/>
      <c r="F717" s="2447"/>
      <c r="G717" s="2447"/>
      <c r="H717" s="2447"/>
      <c r="I717" s="2447"/>
      <c r="J717" s="2447"/>
      <c r="K717" s="2447"/>
      <c r="L717" s="2447"/>
      <c r="M717" s="2447"/>
      <c r="N717" s="2447"/>
      <c r="O717" s="2447"/>
      <c r="P717" s="2447"/>
      <c r="Q717" s="2447"/>
      <c r="R717" s="2447"/>
      <c r="S717" s="2447"/>
      <c r="T717" s="2447"/>
      <c r="U717" s="2447"/>
      <c r="V717" s="2447"/>
      <c r="W717" s="2447"/>
      <c r="X717" s="2447"/>
      <c r="Y717" s="2447"/>
      <c r="Z717" s="2447"/>
      <c r="AA717" s="2447"/>
      <c r="AB717" s="2447"/>
      <c r="AC717" s="2447"/>
      <c r="AD717" s="2448"/>
      <c r="AE717" s="2446" t="s">
        <v>963</v>
      </c>
      <c r="AF717" s="2447"/>
      <c r="AG717" s="2447"/>
      <c r="AH717" s="2447"/>
      <c r="AI717" s="2447"/>
      <c r="AJ717" s="2447"/>
      <c r="AK717" s="2447"/>
      <c r="AL717" s="2447"/>
      <c r="AM717" s="2447"/>
      <c r="AN717" s="2447"/>
      <c r="AO717" s="2447"/>
      <c r="AP717" s="2447"/>
      <c r="AQ717" s="2447"/>
      <c r="AR717" s="2447"/>
      <c r="AS717" s="2447"/>
      <c r="AT717" s="2447"/>
      <c r="AU717" s="2447"/>
      <c r="AV717" s="2447"/>
      <c r="AW717" s="2447"/>
      <c r="AX717" s="2447"/>
      <c r="AY717" s="2447"/>
      <c r="AZ717" s="2447"/>
      <c r="BA717" s="2447"/>
      <c r="BB717" s="2447"/>
      <c r="BC717" s="2447"/>
      <c r="BD717" s="2447"/>
      <c r="BE717" s="2447"/>
      <c r="BF717" s="2448"/>
      <c r="BG717" s="2446" t="s">
        <v>964</v>
      </c>
      <c r="BH717" s="2447"/>
      <c r="BI717" s="2447"/>
      <c r="BJ717" s="2447"/>
      <c r="BK717" s="2447"/>
      <c r="BL717" s="2447"/>
      <c r="BM717" s="2447"/>
      <c r="BN717" s="2447"/>
      <c r="BO717" s="2447"/>
      <c r="BP717" s="2447"/>
      <c r="BQ717" s="2447"/>
      <c r="BR717" s="2447"/>
      <c r="BS717" s="2447"/>
      <c r="BT717" s="2447"/>
      <c r="BU717" s="2447"/>
      <c r="BV717" s="2447"/>
      <c r="BW717" s="2447"/>
      <c r="BX717" s="2447"/>
      <c r="BY717" s="2447"/>
      <c r="BZ717" s="2447"/>
      <c r="CA717" s="2447"/>
      <c r="CB717" s="2447"/>
      <c r="CC717" s="2447"/>
      <c r="CD717" s="2447"/>
      <c r="CE717" s="2447"/>
      <c r="CF717" s="2447"/>
      <c r="CG717" s="2447"/>
      <c r="CH717" s="2448"/>
      <c r="CI717" s="2446" t="s">
        <v>965</v>
      </c>
      <c r="CJ717" s="2447"/>
      <c r="CK717" s="2447"/>
      <c r="CL717" s="2447"/>
      <c r="CM717" s="2447"/>
      <c r="CN717" s="2447"/>
      <c r="CO717" s="2447"/>
      <c r="CP717" s="2447"/>
      <c r="CQ717" s="2447"/>
      <c r="CR717" s="2447"/>
      <c r="CS717" s="2447"/>
      <c r="CT717" s="2447"/>
      <c r="CU717" s="2447"/>
      <c r="CV717" s="2447"/>
      <c r="CW717" s="2447"/>
      <c r="CX717" s="2447"/>
      <c r="CY717" s="2447"/>
      <c r="CZ717" s="2447"/>
      <c r="DA717" s="2447"/>
      <c r="DB717" s="2447"/>
      <c r="DC717" s="2447"/>
      <c r="DD717" s="2447"/>
      <c r="DE717" s="2447"/>
      <c r="DF717" s="2447"/>
      <c r="DG717" s="2447"/>
      <c r="DH717" s="2447"/>
      <c r="DI717" s="2447"/>
      <c r="DJ717" s="2448"/>
      <c r="DK717" s="2446" t="s">
        <v>966</v>
      </c>
      <c r="DL717" s="2447"/>
      <c r="DM717" s="2447"/>
      <c r="DN717" s="2447"/>
      <c r="DO717" s="2447"/>
      <c r="DP717" s="2447"/>
      <c r="DQ717" s="2447"/>
      <c r="DR717" s="2447"/>
      <c r="DS717" s="2447"/>
      <c r="DT717" s="2447"/>
      <c r="DU717" s="2447"/>
      <c r="DV717" s="2447"/>
      <c r="DW717" s="2448"/>
    </row>
    <row r="718" spans="3:127" ht="22.5" customHeight="1">
      <c r="C718" s="2452"/>
      <c r="D718" s="2453"/>
      <c r="E718" s="2453"/>
      <c r="F718" s="2453"/>
      <c r="G718" s="2453"/>
      <c r="H718" s="2453"/>
      <c r="I718" s="2453"/>
      <c r="J718" s="2453"/>
      <c r="K718" s="2453"/>
      <c r="L718" s="2453"/>
      <c r="M718" s="2453"/>
      <c r="N718" s="2453"/>
      <c r="O718" s="2453"/>
      <c r="P718" s="2453"/>
      <c r="Q718" s="2453"/>
      <c r="R718" s="2453"/>
      <c r="S718" s="2453"/>
      <c r="T718" s="2453"/>
      <c r="U718" s="2453"/>
      <c r="V718" s="2453"/>
      <c r="W718" s="2453"/>
      <c r="X718" s="2453"/>
      <c r="Y718" s="2453"/>
      <c r="Z718" s="2453"/>
      <c r="AA718" s="2453"/>
      <c r="AB718" s="2453"/>
      <c r="AC718" s="2453"/>
      <c r="AD718" s="2454"/>
      <c r="AE718" s="2452"/>
      <c r="AF718" s="2453"/>
      <c r="AG718" s="2453"/>
      <c r="AH718" s="2453"/>
      <c r="AI718" s="2453"/>
      <c r="AJ718" s="2453"/>
      <c r="AK718" s="2453"/>
      <c r="AL718" s="2453"/>
      <c r="AM718" s="2453"/>
      <c r="AN718" s="2453"/>
      <c r="AO718" s="2453"/>
      <c r="AP718" s="2453"/>
      <c r="AQ718" s="2453"/>
      <c r="AR718" s="2453"/>
      <c r="AS718" s="2453"/>
      <c r="AT718" s="2453"/>
      <c r="AU718" s="2453"/>
      <c r="AV718" s="2453"/>
      <c r="AW718" s="2453"/>
      <c r="AX718" s="2453"/>
      <c r="AY718" s="2453"/>
      <c r="AZ718" s="2453"/>
      <c r="BA718" s="2453"/>
      <c r="BB718" s="2453"/>
      <c r="BC718" s="2453"/>
      <c r="BD718" s="2453"/>
      <c r="BE718" s="2453"/>
      <c r="BF718" s="2454"/>
      <c r="BG718" s="2452"/>
      <c r="BH718" s="2453"/>
      <c r="BI718" s="2453"/>
      <c r="BJ718" s="2453"/>
      <c r="BK718" s="2453"/>
      <c r="BL718" s="2453"/>
      <c r="BM718" s="2453"/>
      <c r="BN718" s="2453"/>
      <c r="BO718" s="2453"/>
      <c r="BP718" s="2453"/>
      <c r="BQ718" s="2453"/>
      <c r="BR718" s="2453"/>
      <c r="BS718" s="2453"/>
      <c r="BT718" s="2453"/>
      <c r="BU718" s="2453"/>
      <c r="BV718" s="2453"/>
      <c r="BW718" s="2453"/>
      <c r="BX718" s="2453"/>
      <c r="BY718" s="2453"/>
      <c r="BZ718" s="2453"/>
      <c r="CA718" s="2453"/>
      <c r="CB718" s="2453"/>
      <c r="CC718" s="2453"/>
      <c r="CD718" s="2453"/>
      <c r="CE718" s="2453"/>
      <c r="CF718" s="2453"/>
      <c r="CG718" s="2453"/>
      <c r="CH718" s="2454"/>
      <c r="CI718" s="2452"/>
      <c r="CJ718" s="2453"/>
      <c r="CK718" s="2453"/>
      <c r="CL718" s="2453"/>
      <c r="CM718" s="2453"/>
      <c r="CN718" s="2453"/>
      <c r="CO718" s="2453"/>
      <c r="CP718" s="2453"/>
      <c r="CQ718" s="2453"/>
      <c r="CR718" s="2453"/>
      <c r="CS718" s="2453"/>
      <c r="CT718" s="2453"/>
      <c r="CU718" s="2453"/>
      <c r="CV718" s="2453"/>
      <c r="CW718" s="2453"/>
      <c r="CX718" s="2453"/>
      <c r="CY718" s="2453"/>
      <c r="CZ718" s="2453"/>
      <c r="DA718" s="2453"/>
      <c r="DB718" s="2453"/>
      <c r="DC718" s="2453"/>
      <c r="DD718" s="2453"/>
      <c r="DE718" s="2453"/>
      <c r="DF718" s="2453"/>
      <c r="DG718" s="2453"/>
      <c r="DH718" s="2453"/>
      <c r="DI718" s="2453"/>
      <c r="DJ718" s="2454"/>
      <c r="DK718" s="2452"/>
      <c r="DL718" s="2453"/>
      <c r="DM718" s="2453"/>
      <c r="DN718" s="2453"/>
      <c r="DO718" s="2453"/>
      <c r="DP718" s="2453"/>
      <c r="DQ718" s="2453"/>
      <c r="DR718" s="2453"/>
      <c r="DS718" s="2453"/>
      <c r="DT718" s="2453"/>
      <c r="DU718" s="2453"/>
      <c r="DV718" s="2453"/>
      <c r="DW718" s="2454"/>
    </row>
    <row r="719" spans="3:127" ht="22.5" customHeight="1">
      <c r="C719" s="2446" t="s">
        <v>970</v>
      </c>
      <c r="D719" s="2447"/>
      <c r="E719" s="2447"/>
      <c r="F719" s="2447"/>
      <c r="G719" s="2447"/>
      <c r="H719" s="2447"/>
      <c r="I719" s="2447"/>
      <c r="J719" s="2447"/>
      <c r="K719" s="2447"/>
      <c r="L719" s="2447"/>
      <c r="M719" s="2447"/>
      <c r="N719" s="2447"/>
      <c r="O719" s="2447"/>
      <c r="P719" s="2447"/>
      <c r="Q719" s="2447"/>
      <c r="R719" s="2447"/>
      <c r="S719" s="2447"/>
      <c r="T719" s="2447"/>
      <c r="U719" s="2447"/>
      <c r="V719" s="2447"/>
      <c r="W719" s="2447"/>
      <c r="X719" s="2447"/>
      <c r="Y719" s="2447"/>
      <c r="Z719" s="2447"/>
      <c r="AA719" s="2447"/>
      <c r="AB719" s="2447"/>
      <c r="AC719" s="2447"/>
      <c r="AD719" s="2448"/>
      <c r="AE719" s="2446" t="s">
        <v>740</v>
      </c>
      <c r="AF719" s="2447"/>
      <c r="AG719" s="2447"/>
      <c r="AH719" s="2447"/>
      <c r="AI719" s="2447"/>
      <c r="AJ719" s="2447"/>
      <c r="AK719" s="2447"/>
      <c r="AL719" s="2447"/>
      <c r="AM719" s="2447"/>
      <c r="AN719" s="2447"/>
      <c r="AO719" s="2447"/>
      <c r="AP719" s="2447"/>
      <c r="AQ719" s="2447"/>
      <c r="AR719" s="2447"/>
      <c r="AS719" s="2447"/>
      <c r="AT719" s="2447"/>
      <c r="AU719" s="2447"/>
      <c r="AV719" s="2447"/>
      <c r="AW719" s="2447"/>
      <c r="AX719" s="2447"/>
      <c r="AY719" s="2447"/>
      <c r="AZ719" s="2447"/>
      <c r="BA719" s="2447"/>
      <c r="BB719" s="2447"/>
      <c r="BC719" s="2447"/>
      <c r="BD719" s="2447"/>
      <c r="BE719" s="2447"/>
      <c r="BF719" s="2448"/>
      <c r="BG719" s="2446" t="s">
        <v>850</v>
      </c>
      <c r="BH719" s="2447"/>
      <c r="BI719" s="2447"/>
      <c r="BJ719" s="2447"/>
      <c r="BK719" s="2447"/>
      <c r="BL719" s="2447"/>
      <c r="BM719" s="2447"/>
      <c r="BN719" s="2447"/>
      <c r="BO719" s="2447"/>
      <c r="BP719" s="2447"/>
      <c r="BQ719" s="2447"/>
      <c r="BR719" s="2447"/>
      <c r="BS719" s="2447"/>
      <c r="BT719" s="2447"/>
      <c r="BU719" s="2447"/>
      <c r="BV719" s="2447"/>
      <c r="BW719" s="2447"/>
      <c r="BX719" s="2447"/>
      <c r="BY719" s="2447"/>
      <c r="BZ719" s="2447"/>
      <c r="CA719" s="2447"/>
      <c r="CB719" s="2447"/>
      <c r="CC719" s="2447"/>
      <c r="CD719" s="2447"/>
      <c r="CE719" s="2447"/>
      <c r="CF719" s="2447"/>
      <c r="CG719" s="2447"/>
      <c r="CH719" s="2448"/>
      <c r="CI719" s="2458" t="s">
        <v>969</v>
      </c>
      <c r="CJ719" s="2459"/>
      <c r="CK719" s="2459"/>
      <c r="CL719" s="2459"/>
      <c r="CM719" s="2459"/>
      <c r="CN719" s="2459"/>
      <c r="CO719" s="2459"/>
      <c r="CP719" s="2459"/>
      <c r="CQ719" s="2459"/>
      <c r="CR719" s="2459"/>
      <c r="CS719" s="2459"/>
      <c r="CT719" s="2459"/>
      <c r="CU719" s="2459"/>
      <c r="CV719" s="2459"/>
      <c r="CW719" s="2459"/>
      <c r="CX719" s="2459"/>
      <c r="CY719" s="2459"/>
      <c r="CZ719" s="2459"/>
      <c r="DA719" s="2459"/>
      <c r="DB719" s="2459"/>
      <c r="DC719" s="2459"/>
      <c r="DD719" s="2459"/>
      <c r="DE719" s="2459"/>
      <c r="DF719" s="2459"/>
      <c r="DG719" s="2459"/>
      <c r="DH719" s="2459"/>
      <c r="DI719" s="2459"/>
      <c r="DJ719" s="2460"/>
      <c r="DK719" s="2446"/>
      <c r="DL719" s="2447"/>
      <c r="DM719" s="2447"/>
      <c r="DN719" s="2447"/>
      <c r="DO719" s="2447"/>
      <c r="DP719" s="2447"/>
      <c r="DQ719" s="2447"/>
      <c r="DR719" s="2447"/>
      <c r="DS719" s="2447"/>
      <c r="DT719" s="2447" t="s">
        <v>972</v>
      </c>
      <c r="DU719" s="2447"/>
      <c r="DV719" s="2447"/>
      <c r="DW719" s="2448"/>
    </row>
    <row r="720" spans="3:127" ht="22.5" customHeight="1">
      <c r="C720" s="2452"/>
      <c r="D720" s="2453"/>
      <c r="E720" s="2453"/>
      <c r="F720" s="2453"/>
      <c r="G720" s="2453"/>
      <c r="H720" s="2453"/>
      <c r="I720" s="2453"/>
      <c r="J720" s="2453"/>
      <c r="K720" s="2453"/>
      <c r="L720" s="2453"/>
      <c r="M720" s="2453"/>
      <c r="N720" s="2453"/>
      <c r="O720" s="2453"/>
      <c r="P720" s="2453"/>
      <c r="Q720" s="2453"/>
      <c r="R720" s="2453"/>
      <c r="S720" s="2453"/>
      <c r="T720" s="2453"/>
      <c r="U720" s="2453"/>
      <c r="V720" s="2453"/>
      <c r="W720" s="2453"/>
      <c r="X720" s="2453"/>
      <c r="Y720" s="2453"/>
      <c r="Z720" s="2453"/>
      <c r="AA720" s="2453"/>
      <c r="AB720" s="2453"/>
      <c r="AC720" s="2453"/>
      <c r="AD720" s="2454"/>
      <c r="AE720" s="2452"/>
      <c r="AF720" s="2453"/>
      <c r="AG720" s="2453"/>
      <c r="AH720" s="2453"/>
      <c r="AI720" s="2453"/>
      <c r="AJ720" s="2453"/>
      <c r="AK720" s="2453"/>
      <c r="AL720" s="2453"/>
      <c r="AM720" s="2453"/>
      <c r="AN720" s="2453"/>
      <c r="AO720" s="2453"/>
      <c r="AP720" s="2453"/>
      <c r="AQ720" s="2453"/>
      <c r="AR720" s="2453"/>
      <c r="AS720" s="2453"/>
      <c r="AT720" s="2453"/>
      <c r="AU720" s="2453"/>
      <c r="AV720" s="2453"/>
      <c r="AW720" s="2453"/>
      <c r="AX720" s="2453"/>
      <c r="AY720" s="2453"/>
      <c r="AZ720" s="2453"/>
      <c r="BA720" s="2453"/>
      <c r="BB720" s="2453"/>
      <c r="BC720" s="2453"/>
      <c r="BD720" s="2453"/>
      <c r="BE720" s="2453"/>
      <c r="BF720" s="2454"/>
      <c r="BG720" s="2452"/>
      <c r="BH720" s="2453"/>
      <c r="BI720" s="2453"/>
      <c r="BJ720" s="2453"/>
      <c r="BK720" s="2453"/>
      <c r="BL720" s="2453"/>
      <c r="BM720" s="2453"/>
      <c r="BN720" s="2453"/>
      <c r="BO720" s="2453"/>
      <c r="BP720" s="2453"/>
      <c r="BQ720" s="2453"/>
      <c r="BR720" s="2453"/>
      <c r="BS720" s="2453"/>
      <c r="BT720" s="2453"/>
      <c r="BU720" s="2453"/>
      <c r="BV720" s="2453"/>
      <c r="BW720" s="2453"/>
      <c r="BX720" s="2453"/>
      <c r="BY720" s="2453"/>
      <c r="BZ720" s="2453"/>
      <c r="CA720" s="2453"/>
      <c r="CB720" s="2453"/>
      <c r="CC720" s="2453"/>
      <c r="CD720" s="2453"/>
      <c r="CE720" s="2453"/>
      <c r="CF720" s="2453"/>
      <c r="CG720" s="2453"/>
      <c r="CH720" s="2454"/>
      <c r="CI720" s="2461"/>
      <c r="CJ720" s="2462"/>
      <c r="CK720" s="2462"/>
      <c r="CL720" s="2462"/>
      <c r="CM720" s="2462"/>
      <c r="CN720" s="2462"/>
      <c r="CO720" s="2462"/>
      <c r="CP720" s="2462"/>
      <c r="CQ720" s="2462"/>
      <c r="CR720" s="2462"/>
      <c r="CS720" s="2462"/>
      <c r="CT720" s="2462"/>
      <c r="CU720" s="2462"/>
      <c r="CV720" s="2462"/>
      <c r="CW720" s="2462"/>
      <c r="CX720" s="2462"/>
      <c r="CY720" s="2462"/>
      <c r="CZ720" s="2462"/>
      <c r="DA720" s="2462"/>
      <c r="DB720" s="2462"/>
      <c r="DC720" s="2462"/>
      <c r="DD720" s="2462"/>
      <c r="DE720" s="2462"/>
      <c r="DF720" s="2462"/>
      <c r="DG720" s="2462"/>
      <c r="DH720" s="2462"/>
      <c r="DI720" s="2462"/>
      <c r="DJ720" s="2463"/>
      <c r="DK720" s="2452"/>
      <c r="DL720" s="2453"/>
      <c r="DM720" s="2453"/>
      <c r="DN720" s="2453"/>
      <c r="DO720" s="2453"/>
      <c r="DP720" s="2453"/>
      <c r="DQ720" s="2453"/>
      <c r="DR720" s="2453"/>
      <c r="DS720" s="2453"/>
      <c r="DT720" s="2453"/>
      <c r="DU720" s="2453"/>
      <c r="DV720" s="2453"/>
      <c r="DW720" s="2454"/>
    </row>
    <row r="721" spans="3:127" ht="22.5" customHeight="1">
      <c r="C721" s="584"/>
      <c r="D721" s="585"/>
      <c r="E721" s="585"/>
      <c r="F721" s="585"/>
      <c r="G721" s="585"/>
      <c r="H721" s="585"/>
      <c r="I721" s="585"/>
      <c r="J721" s="585"/>
      <c r="K721" s="585"/>
      <c r="L721" s="585"/>
      <c r="M721" s="585"/>
      <c r="N721" s="585"/>
      <c r="O721" s="585"/>
      <c r="P721" s="585"/>
      <c r="Q721" s="585"/>
      <c r="R721" s="585"/>
      <c r="S721" s="585"/>
      <c r="T721" s="585"/>
      <c r="U721" s="585"/>
      <c r="V721" s="585"/>
      <c r="W721" s="585"/>
      <c r="X721" s="585"/>
      <c r="Y721" s="585"/>
      <c r="Z721" s="585"/>
      <c r="AA721" s="585"/>
      <c r="AB721" s="585"/>
      <c r="AC721" s="585"/>
      <c r="AD721" s="586"/>
      <c r="AE721" s="584"/>
      <c r="AF721" s="585"/>
      <c r="AG721" s="585"/>
      <c r="AH721" s="585"/>
      <c r="AI721" s="585"/>
      <c r="AJ721" s="585"/>
      <c r="AK721" s="585"/>
      <c r="AL721" s="585"/>
      <c r="AM721" s="585"/>
      <c r="AN721" s="585"/>
      <c r="AO721" s="585"/>
      <c r="AP721" s="585"/>
      <c r="AQ721" s="585"/>
      <c r="AR721" s="585"/>
      <c r="AS721" s="585"/>
      <c r="AT721" s="585"/>
      <c r="AU721" s="585"/>
      <c r="AV721" s="585"/>
      <c r="AW721" s="585"/>
      <c r="AX721" s="585"/>
      <c r="AY721" s="585"/>
      <c r="AZ721" s="585"/>
      <c r="BA721" s="585"/>
      <c r="BB721" s="585"/>
      <c r="BC721" s="585"/>
      <c r="BD721" s="585"/>
      <c r="BE721" s="585"/>
      <c r="BF721" s="586"/>
      <c r="BG721" s="584"/>
      <c r="BH721" s="585"/>
      <c r="BI721" s="585"/>
      <c r="BJ721" s="585"/>
      <c r="BK721" s="585"/>
      <c r="BL721" s="585"/>
      <c r="BM721" s="585"/>
      <c r="BN721" s="585"/>
      <c r="BO721" s="585"/>
      <c r="BP721" s="585"/>
      <c r="BQ721" s="585"/>
      <c r="BR721" s="585"/>
      <c r="BS721" s="585"/>
      <c r="BT721" s="585"/>
      <c r="BU721" s="585"/>
      <c r="BV721" s="585"/>
      <c r="BW721" s="585"/>
      <c r="BX721" s="585"/>
      <c r="BY721" s="585"/>
      <c r="BZ721" s="585"/>
      <c r="CA721" s="585"/>
      <c r="CB721" s="585"/>
      <c r="CC721" s="585"/>
      <c r="CD721" s="585"/>
      <c r="CE721" s="585"/>
      <c r="CF721" s="585"/>
      <c r="CG721" s="585"/>
      <c r="CH721" s="586"/>
      <c r="CI721" s="584"/>
      <c r="CJ721" s="585"/>
      <c r="CK721" s="585"/>
      <c r="CL721" s="585"/>
      <c r="CM721" s="585"/>
      <c r="CN721" s="585"/>
      <c r="CO721" s="585"/>
      <c r="CP721" s="585"/>
      <c r="CQ721" s="585"/>
      <c r="CR721" s="585"/>
      <c r="CS721" s="585"/>
      <c r="CT721" s="585"/>
      <c r="CU721" s="585"/>
      <c r="CV721" s="585"/>
      <c r="CW721" s="585"/>
      <c r="CX721" s="585"/>
      <c r="CY721" s="585"/>
      <c r="CZ721" s="585"/>
      <c r="DA721" s="585"/>
      <c r="DB721" s="585"/>
      <c r="DC721" s="585"/>
      <c r="DD721" s="585"/>
      <c r="DE721" s="585"/>
      <c r="DF721" s="585"/>
      <c r="DG721" s="585"/>
      <c r="DH721" s="585"/>
      <c r="DI721" s="585"/>
      <c r="DJ721" s="586"/>
      <c r="DK721" s="584"/>
      <c r="DL721" s="585"/>
      <c r="DM721" s="585"/>
      <c r="DN721" s="585"/>
      <c r="DO721" s="585"/>
      <c r="DP721" s="585"/>
      <c r="DQ721" s="585"/>
      <c r="DR721" s="585"/>
      <c r="DS721" s="585"/>
      <c r="DT721" s="585"/>
      <c r="DU721" s="585"/>
      <c r="DV721" s="585"/>
      <c r="DW721" s="586"/>
    </row>
    <row r="722" spans="3:127" ht="22.5" customHeight="1">
      <c r="C722" s="587"/>
      <c r="D722" s="515"/>
      <c r="E722" s="515"/>
      <c r="F722" s="515"/>
      <c r="G722" s="515"/>
      <c r="H722" s="515"/>
      <c r="I722" s="515"/>
      <c r="J722" s="515"/>
      <c r="K722" s="515"/>
      <c r="L722" s="515"/>
      <c r="M722" s="515"/>
      <c r="N722" s="515"/>
      <c r="O722" s="515"/>
      <c r="P722" s="515"/>
      <c r="Q722" s="515"/>
      <c r="R722" s="515"/>
      <c r="S722" s="515"/>
      <c r="T722" s="515"/>
      <c r="U722" s="515"/>
      <c r="V722" s="515"/>
      <c r="W722" s="515"/>
      <c r="X722" s="515"/>
      <c r="Y722" s="515"/>
      <c r="Z722" s="515"/>
      <c r="AA722" s="515"/>
      <c r="AB722" s="515"/>
      <c r="AC722" s="515"/>
      <c r="AD722" s="588"/>
      <c r="AE722" s="587"/>
      <c r="AF722" s="515"/>
      <c r="AG722" s="515"/>
      <c r="AH722" s="515"/>
      <c r="AI722" s="515"/>
      <c r="AJ722" s="515"/>
      <c r="AK722" s="515"/>
      <c r="AL722" s="515"/>
      <c r="AM722" s="515"/>
      <c r="AN722" s="515"/>
      <c r="AO722" s="515"/>
      <c r="AP722" s="515"/>
      <c r="AQ722" s="515"/>
      <c r="AR722" s="515"/>
      <c r="AS722" s="515"/>
      <c r="AT722" s="515"/>
      <c r="AU722" s="515"/>
      <c r="AV722" s="515"/>
      <c r="AW722" s="515"/>
      <c r="AX722" s="515"/>
      <c r="AY722" s="515"/>
      <c r="AZ722" s="515"/>
      <c r="BA722" s="515"/>
      <c r="BB722" s="515"/>
      <c r="BC722" s="515"/>
      <c r="BD722" s="515"/>
      <c r="BE722" s="515"/>
      <c r="BF722" s="588"/>
      <c r="BG722" s="587"/>
      <c r="BH722" s="515"/>
      <c r="BI722" s="515"/>
      <c r="BJ722" s="515"/>
      <c r="BK722" s="515"/>
      <c r="BL722" s="515"/>
      <c r="BM722" s="515"/>
      <c r="BN722" s="515"/>
      <c r="BO722" s="515"/>
      <c r="BP722" s="515"/>
      <c r="BQ722" s="515"/>
      <c r="BR722" s="515"/>
      <c r="BS722" s="515"/>
      <c r="BT722" s="515"/>
      <c r="BU722" s="515"/>
      <c r="BV722" s="515"/>
      <c r="BW722" s="515"/>
      <c r="BX722" s="515"/>
      <c r="BY722" s="515"/>
      <c r="BZ722" s="515"/>
      <c r="CA722" s="515"/>
      <c r="CB722" s="515"/>
      <c r="CC722" s="515"/>
      <c r="CD722" s="515"/>
      <c r="CE722" s="515"/>
      <c r="CF722" s="515"/>
      <c r="CG722" s="515"/>
      <c r="CH722" s="588"/>
      <c r="CI722" s="587"/>
      <c r="CJ722" s="515"/>
      <c r="CK722" s="515"/>
      <c r="CL722" s="515"/>
      <c r="CM722" s="515"/>
      <c r="CN722" s="515"/>
      <c r="CO722" s="515"/>
      <c r="CP722" s="515"/>
      <c r="CQ722" s="515"/>
      <c r="CR722" s="515"/>
      <c r="CS722" s="515"/>
      <c r="CT722" s="515"/>
      <c r="CU722" s="515"/>
      <c r="CV722" s="515"/>
      <c r="CW722" s="515"/>
      <c r="CX722" s="515"/>
      <c r="CY722" s="515"/>
      <c r="CZ722" s="515"/>
      <c r="DA722" s="515"/>
      <c r="DB722" s="515"/>
      <c r="DC722" s="515"/>
      <c r="DD722" s="515"/>
      <c r="DE722" s="515"/>
      <c r="DF722" s="515"/>
      <c r="DG722" s="515"/>
      <c r="DH722" s="515"/>
      <c r="DI722" s="515"/>
      <c r="DJ722" s="588"/>
      <c r="DK722" s="587"/>
      <c r="DL722" s="515"/>
      <c r="DM722" s="515"/>
      <c r="DN722" s="515"/>
      <c r="DO722" s="515"/>
      <c r="DP722" s="515"/>
      <c r="DQ722" s="515"/>
      <c r="DR722" s="515"/>
      <c r="DS722" s="515"/>
      <c r="DT722" s="515"/>
      <c r="DU722" s="515"/>
      <c r="DV722" s="515"/>
      <c r="DW722" s="588"/>
    </row>
    <row r="723" spans="3:127" ht="22.5" customHeight="1">
      <c r="C723" s="584"/>
      <c r="D723" s="585"/>
      <c r="E723" s="585"/>
      <c r="F723" s="585"/>
      <c r="G723" s="585"/>
      <c r="H723" s="585"/>
      <c r="I723" s="585"/>
      <c r="J723" s="585"/>
      <c r="K723" s="585"/>
      <c r="L723" s="585"/>
      <c r="M723" s="585"/>
      <c r="N723" s="585"/>
      <c r="O723" s="585"/>
      <c r="P723" s="585"/>
      <c r="Q723" s="585"/>
      <c r="R723" s="585"/>
      <c r="S723" s="585"/>
      <c r="T723" s="585"/>
      <c r="U723" s="585"/>
      <c r="V723" s="585"/>
      <c r="W723" s="585"/>
      <c r="X723" s="585"/>
      <c r="Y723" s="585"/>
      <c r="Z723" s="585"/>
      <c r="AA723" s="585"/>
      <c r="AB723" s="585"/>
      <c r="AC723" s="585"/>
      <c r="AD723" s="586"/>
      <c r="AE723" s="584"/>
      <c r="AF723" s="585"/>
      <c r="AG723" s="585"/>
      <c r="AH723" s="585"/>
      <c r="AI723" s="585"/>
      <c r="AJ723" s="585"/>
      <c r="AK723" s="585"/>
      <c r="AL723" s="585"/>
      <c r="AM723" s="585"/>
      <c r="AN723" s="585"/>
      <c r="AO723" s="585"/>
      <c r="AP723" s="585"/>
      <c r="AQ723" s="585"/>
      <c r="AR723" s="585"/>
      <c r="AS723" s="585"/>
      <c r="AT723" s="585"/>
      <c r="AU723" s="585"/>
      <c r="AV723" s="585"/>
      <c r="AW723" s="585"/>
      <c r="AX723" s="585"/>
      <c r="AY723" s="585"/>
      <c r="AZ723" s="585"/>
      <c r="BA723" s="585"/>
      <c r="BB723" s="585"/>
      <c r="BC723" s="585"/>
      <c r="BD723" s="585"/>
      <c r="BE723" s="585"/>
      <c r="BF723" s="586"/>
      <c r="BG723" s="584"/>
      <c r="BH723" s="585"/>
      <c r="BI723" s="585"/>
      <c r="BJ723" s="585"/>
      <c r="BK723" s="585"/>
      <c r="BL723" s="585"/>
      <c r="BM723" s="585"/>
      <c r="BN723" s="585"/>
      <c r="BO723" s="585"/>
      <c r="BP723" s="585"/>
      <c r="BQ723" s="585"/>
      <c r="BR723" s="585"/>
      <c r="BS723" s="585"/>
      <c r="BT723" s="585"/>
      <c r="BU723" s="585"/>
      <c r="BV723" s="585"/>
      <c r="BW723" s="585"/>
      <c r="BX723" s="585"/>
      <c r="BY723" s="585"/>
      <c r="BZ723" s="585"/>
      <c r="CA723" s="585"/>
      <c r="CB723" s="585"/>
      <c r="CC723" s="585"/>
      <c r="CD723" s="585"/>
      <c r="CE723" s="585"/>
      <c r="CF723" s="585"/>
      <c r="CG723" s="585"/>
      <c r="CH723" s="586"/>
      <c r="CI723" s="584"/>
      <c r="CJ723" s="585"/>
      <c r="CK723" s="585"/>
      <c r="CL723" s="585"/>
      <c r="CM723" s="585"/>
      <c r="CN723" s="585"/>
      <c r="CO723" s="585"/>
      <c r="CP723" s="585"/>
      <c r="CQ723" s="585"/>
      <c r="CR723" s="585"/>
      <c r="CS723" s="585"/>
      <c r="CT723" s="585"/>
      <c r="CU723" s="585"/>
      <c r="CV723" s="585"/>
      <c r="CW723" s="585"/>
      <c r="CX723" s="585"/>
      <c r="CY723" s="585"/>
      <c r="CZ723" s="585"/>
      <c r="DA723" s="585"/>
      <c r="DB723" s="585"/>
      <c r="DC723" s="585"/>
      <c r="DD723" s="585"/>
      <c r="DE723" s="585"/>
      <c r="DF723" s="585"/>
      <c r="DG723" s="585"/>
      <c r="DH723" s="585"/>
      <c r="DI723" s="585"/>
      <c r="DJ723" s="586"/>
      <c r="DK723" s="584"/>
      <c r="DL723" s="585"/>
      <c r="DM723" s="585"/>
      <c r="DN723" s="585"/>
      <c r="DO723" s="585"/>
      <c r="DP723" s="585"/>
      <c r="DQ723" s="585"/>
      <c r="DR723" s="585"/>
      <c r="DS723" s="585"/>
      <c r="DT723" s="585"/>
      <c r="DU723" s="585"/>
      <c r="DV723" s="585"/>
      <c r="DW723" s="586"/>
    </row>
    <row r="724" spans="3:127" ht="22.5" customHeight="1">
      <c r="C724" s="587"/>
      <c r="D724" s="515"/>
      <c r="E724" s="515"/>
      <c r="F724" s="515"/>
      <c r="G724" s="515"/>
      <c r="H724" s="515"/>
      <c r="I724" s="515"/>
      <c r="J724" s="515"/>
      <c r="K724" s="515"/>
      <c r="L724" s="515"/>
      <c r="M724" s="515"/>
      <c r="N724" s="515"/>
      <c r="O724" s="515"/>
      <c r="P724" s="515"/>
      <c r="Q724" s="515"/>
      <c r="R724" s="515"/>
      <c r="S724" s="515"/>
      <c r="T724" s="515"/>
      <c r="U724" s="515"/>
      <c r="V724" s="515"/>
      <c r="W724" s="515"/>
      <c r="X724" s="515"/>
      <c r="Y724" s="515"/>
      <c r="Z724" s="515"/>
      <c r="AA724" s="515"/>
      <c r="AB724" s="515"/>
      <c r="AC724" s="515"/>
      <c r="AD724" s="588"/>
      <c r="AE724" s="587"/>
      <c r="AF724" s="515"/>
      <c r="AG724" s="515"/>
      <c r="AH724" s="515"/>
      <c r="AI724" s="515"/>
      <c r="AJ724" s="515"/>
      <c r="AK724" s="515"/>
      <c r="AL724" s="515"/>
      <c r="AM724" s="515"/>
      <c r="AN724" s="515"/>
      <c r="AO724" s="515"/>
      <c r="AP724" s="515"/>
      <c r="AQ724" s="515"/>
      <c r="AR724" s="515"/>
      <c r="AS724" s="515"/>
      <c r="AT724" s="515"/>
      <c r="AU724" s="515"/>
      <c r="AV724" s="515"/>
      <c r="AW724" s="515"/>
      <c r="AX724" s="515"/>
      <c r="AY724" s="515"/>
      <c r="AZ724" s="515"/>
      <c r="BA724" s="515"/>
      <c r="BB724" s="515"/>
      <c r="BC724" s="515"/>
      <c r="BD724" s="515"/>
      <c r="BE724" s="515"/>
      <c r="BF724" s="588"/>
      <c r="BG724" s="587"/>
      <c r="BH724" s="515"/>
      <c r="BI724" s="515"/>
      <c r="BJ724" s="515"/>
      <c r="BK724" s="515"/>
      <c r="BL724" s="515"/>
      <c r="BM724" s="515"/>
      <c r="BN724" s="515"/>
      <c r="BO724" s="515"/>
      <c r="BP724" s="515"/>
      <c r="BQ724" s="515"/>
      <c r="BR724" s="515"/>
      <c r="BS724" s="515"/>
      <c r="BT724" s="515"/>
      <c r="BU724" s="515"/>
      <c r="BV724" s="515"/>
      <c r="BW724" s="515"/>
      <c r="BX724" s="515"/>
      <c r="BY724" s="515"/>
      <c r="BZ724" s="515"/>
      <c r="CA724" s="515"/>
      <c r="CB724" s="515"/>
      <c r="CC724" s="515"/>
      <c r="CD724" s="515"/>
      <c r="CE724" s="515"/>
      <c r="CF724" s="515"/>
      <c r="CG724" s="515"/>
      <c r="CH724" s="588"/>
      <c r="CI724" s="587"/>
      <c r="CJ724" s="515"/>
      <c r="CK724" s="515"/>
      <c r="CL724" s="515"/>
      <c r="CM724" s="515"/>
      <c r="CN724" s="515"/>
      <c r="CO724" s="515"/>
      <c r="CP724" s="515"/>
      <c r="CQ724" s="515"/>
      <c r="CR724" s="515"/>
      <c r="CS724" s="515"/>
      <c r="CT724" s="515"/>
      <c r="CU724" s="515"/>
      <c r="CV724" s="515"/>
      <c r="CW724" s="515"/>
      <c r="CX724" s="515"/>
      <c r="CY724" s="515"/>
      <c r="CZ724" s="515"/>
      <c r="DA724" s="515"/>
      <c r="DB724" s="515"/>
      <c r="DC724" s="515"/>
      <c r="DD724" s="515"/>
      <c r="DE724" s="515"/>
      <c r="DF724" s="515"/>
      <c r="DG724" s="515"/>
      <c r="DH724" s="515"/>
      <c r="DI724" s="515"/>
      <c r="DJ724" s="588"/>
      <c r="DK724" s="587"/>
      <c r="DL724" s="515"/>
      <c r="DM724" s="515"/>
      <c r="DN724" s="515"/>
      <c r="DO724" s="515"/>
      <c r="DP724" s="515"/>
      <c r="DQ724" s="515"/>
      <c r="DR724" s="515"/>
      <c r="DS724" s="515"/>
      <c r="DT724" s="515"/>
      <c r="DU724" s="515"/>
      <c r="DV724" s="515"/>
      <c r="DW724" s="588"/>
    </row>
    <row r="725" spans="3:127" ht="22.5" customHeight="1">
      <c r="C725" s="626"/>
      <c r="D725" s="626"/>
      <c r="E725" s="626"/>
      <c r="F725" s="626"/>
      <c r="G725" s="626"/>
      <c r="H725" s="626"/>
      <c r="I725" s="626"/>
      <c r="J725" s="626"/>
      <c r="K725" s="626"/>
      <c r="L725" s="626"/>
      <c r="M725" s="626"/>
      <c r="N725" s="626"/>
      <c r="O725" s="626"/>
      <c r="P725" s="626"/>
      <c r="Q725" s="626"/>
      <c r="R725" s="626"/>
      <c r="S725" s="626"/>
      <c r="T725" s="626"/>
      <c r="U725" s="626"/>
      <c r="V725" s="626"/>
      <c r="W725" s="626"/>
      <c r="X725" s="626"/>
      <c r="Y725" s="626"/>
      <c r="Z725" s="626"/>
      <c r="AA725" s="626"/>
      <c r="AB725" s="626"/>
      <c r="AC725" s="626"/>
      <c r="AD725" s="626"/>
      <c r="AE725" s="626"/>
      <c r="AF725" s="626"/>
      <c r="AG725" s="626"/>
      <c r="AH725" s="626"/>
      <c r="AI725" s="626"/>
      <c r="AJ725" s="626"/>
      <c r="AK725" s="626"/>
      <c r="AL725" s="626"/>
      <c r="AM725" s="626"/>
      <c r="AN725" s="626"/>
      <c r="AO725" s="626"/>
      <c r="AP725" s="626"/>
      <c r="AQ725" s="626"/>
      <c r="AR725" s="626"/>
      <c r="AS725" s="626"/>
      <c r="AT725" s="626"/>
      <c r="AU725" s="626"/>
      <c r="AV725" s="626"/>
      <c r="AW725" s="626"/>
      <c r="AX725" s="626"/>
      <c r="AY725" s="626"/>
      <c r="AZ725" s="626"/>
      <c r="BA725" s="626"/>
      <c r="BB725" s="626"/>
      <c r="BC725" s="626"/>
      <c r="BD725" s="626"/>
      <c r="BE725" s="626"/>
      <c r="BF725" s="626"/>
      <c r="BG725" s="626"/>
      <c r="BH725" s="626"/>
      <c r="BI725" s="626"/>
      <c r="BJ725" s="626"/>
      <c r="BK725" s="626"/>
      <c r="BL725" s="626"/>
      <c r="BM725" s="626"/>
      <c r="BN725" s="626"/>
      <c r="BO725" s="626"/>
      <c r="BP725" s="626"/>
      <c r="BQ725" s="626"/>
      <c r="BR725" s="626"/>
      <c r="BS725" s="626"/>
      <c r="BT725" s="626"/>
      <c r="BU725" s="626"/>
      <c r="BV725" s="626"/>
      <c r="BW725" s="626"/>
      <c r="BX725" s="626"/>
      <c r="BY725" s="626"/>
      <c r="BZ725" s="626"/>
      <c r="CA725" s="626"/>
      <c r="CB725" s="626"/>
      <c r="CC725" s="626"/>
      <c r="CD725" s="626"/>
      <c r="CE725" s="626"/>
      <c r="CF725" s="626"/>
      <c r="CG725" s="626"/>
      <c r="CH725" s="626"/>
      <c r="CI725" s="626"/>
      <c r="CJ725" s="626"/>
      <c r="CK725" s="626"/>
      <c r="CL725" s="626"/>
      <c r="CM725" s="626"/>
      <c r="CN725" s="626"/>
      <c r="CO725" s="626"/>
      <c r="CP725" s="626"/>
      <c r="CQ725" s="626"/>
      <c r="CR725" s="626"/>
      <c r="CS725" s="626"/>
      <c r="CT725" s="626"/>
      <c r="CU725" s="626"/>
      <c r="CV725" s="626"/>
      <c r="CW725" s="626"/>
      <c r="CX725" s="626"/>
      <c r="CY725" s="626"/>
      <c r="CZ725" s="626"/>
      <c r="DA725" s="626"/>
      <c r="DB725" s="626"/>
      <c r="DC725" s="626"/>
      <c r="DD725" s="626"/>
      <c r="DE725" s="626"/>
      <c r="DF725" s="626"/>
      <c r="DG725" s="626"/>
      <c r="DH725" s="626"/>
      <c r="DI725" s="626"/>
      <c r="DJ725" s="626"/>
      <c r="DK725" s="626"/>
      <c r="DL725" s="626"/>
      <c r="DM725" s="626"/>
      <c r="DN725" s="626"/>
      <c r="DO725" s="626"/>
      <c r="DP725" s="626"/>
      <c r="DQ725" s="626"/>
      <c r="DR725" s="626"/>
      <c r="DS725" s="626"/>
      <c r="DT725" s="626"/>
      <c r="DU725" s="626"/>
      <c r="DV725" s="626"/>
      <c r="DW725" s="626"/>
    </row>
    <row r="726" spans="3:127" ht="22.5" customHeight="1"/>
    <row r="727" spans="3:127">
      <c r="BH727" s="2464" t="s">
        <v>610</v>
      </c>
      <c r="BI727" s="2464"/>
      <c r="BJ727" s="2464"/>
      <c r="BK727" s="2464"/>
      <c r="BL727" s="2464"/>
      <c r="BM727" s="2358">
        <v>11</v>
      </c>
      <c r="BN727" s="2358"/>
      <c r="BO727" s="2358"/>
      <c r="BP727" s="2358"/>
      <c r="BQ727" s="2358"/>
      <c r="BR727" s="2465" t="s">
        <v>610</v>
      </c>
      <c r="BS727" s="2465"/>
      <c r="BT727" s="2465"/>
      <c r="BU727" s="2465"/>
      <c r="BV727" s="2465"/>
    </row>
  </sheetData>
  <mergeCells count="1310">
    <mergeCell ref="E8:DT9"/>
    <mergeCell ref="BH14:BO15"/>
    <mergeCell ref="AB18:CS20"/>
    <mergeCell ref="BC26:BY27"/>
    <mergeCell ref="Z30:CY30"/>
    <mergeCell ref="AN36:CN37"/>
    <mergeCell ref="CZ148:DJ148"/>
    <mergeCell ref="CZ152:DJ152"/>
    <mergeCell ref="CZ154:DJ154"/>
    <mergeCell ref="AZ16:BW17"/>
    <mergeCell ref="CZ138:DJ138"/>
    <mergeCell ref="CZ142:DJ142"/>
    <mergeCell ref="AK124:CI125"/>
    <mergeCell ref="CZ127:DJ127"/>
    <mergeCell ref="CZ130:DJ130"/>
    <mergeCell ref="CZ132:DJ132"/>
    <mergeCell ref="CZ134:DJ134"/>
    <mergeCell ref="CZ136:DJ136"/>
    <mergeCell ref="C188:AD188"/>
    <mergeCell ref="AH188:DU188"/>
    <mergeCell ref="C189:AD189"/>
    <mergeCell ref="AH189:DU189"/>
    <mergeCell ref="BH122:BL122"/>
    <mergeCell ref="BM122:BQ122"/>
    <mergeCell ref="BR122:BV122"/>
    <mergeCell ref="AF49:CZ50"/>
    <mergeCell ref="AF51:CZ52"/>
    <mergeCell ref="AK67:CI68"/>
    <mergeCell ref="U74:CH74"/>
    <mergeCell ref="BZ191:CD191"/>
    <mergeCell ref="BH182:BL182"/>
    <mergeCell ref="BM182:BQ182"/>
    <mergeCell ref="BR182:BV182"/>
    <mergeCell ref="C184:AL185"/>
    <mergeCell ref="C187:AD187"/>
    <mergeCell ref="AH187:DU187"/>
    <mergeCell ref="CZ162:DJ162"/>
    <mergeCell ref="CZ164:DJ164"/>
    <mergeCell ref="CZ166:DJ166"/>
    <mergeCell ref="CZ168:DJ168"/>
    <mergeCell ref="CZ170:DJ170"/>
    <mergeCell ref="CZ172:DJ172"/>
    <mergeCell ref="CZ156:DJ156"/>
    <mergeCell ref="CZ158:DJ158"/>
    <mergeCell ref="CZ160:DJ160"/>
    <mergeCell ref="T145:W145"/>
    <mergeCell ref="X145:BL145"/>
    <mergeCell ref="CZ145:DJ145"/>
    <mergeCell ref="C196:AD197"/>
    <mergeCell ref="C192:AD195"/>
    <mergeCell ref="CL193:CQ193"/>
    <mergeCell ref="AS195:BE195"/>
    <mergeCell ref="BF195:BL195"/>
    <mergeCell ref="BM195:BR195"/>
    <mergeCell ref="BS195:BY195"/>
    <mergeCell ref="BZ195:CD195"/>
    <mergeCell ref="CE195:CK195"/>
    <mergeCell ref="CL195:CQ195"/>
    <mergeCell ref="AH192:AP193"/>
    <mergeCell ref="CE191:CK191"/>
    <mergeCell ref="CL191:CQ191"/>
    <mergeCell ref="AS193:BE193"/>
    <mergeCell ref="BF193:BL193"/>
    <mergeCell ref="BM193:BR193"/>
    <mergeCell ref="BS193:BY193"/>
    <mergeCell ref="BZ193:CD193"/>
    <mergeCell ref="CE193:CK193"/>
    <mergeCell ref="C190:AD191"/>
    <mergeCell ref="AS190:BE190"/>
    <mergeCell ref="BF190:BL190"/>
    <mergeCell ref="BM190:BR190"/>
    <mergeCell ref="BS190:BY190"/>
    <mergeCell ref="BZ190:CD190"/>
    <mergeCell ref="CE190:CK190"/>
    <mergeCell ref="CL190:CQ190"/>
    <mergeCell ref="CE192:CK192"/>
    <mergeCell ref="AS191:BE191"/>
    <mergeCell ref="BF191:BL191"/>
    <mergeCell ref="BM191:BR191"/>
    <mergeCell ref="BS191:BY191"/>
    <mergeCell ref="C201:AD201"/>
    <mergeCell ref="AT201:BJ201"/>
    <mergeCell ref="CV198:CY198"/>
    <mergeCell ref="CZ198:DD198"/>
    <mergeCell ref="DE198:DH198"/>
    <mergeCell ref="DI198:DR198"/>
    <mergeCell ref="C199:AD200"/>
    <mergeCell ref="AG199:AU199"/>
    <mergeCell ref="AV199:DW199"/>
    <mergeCell ref="AG200:AU200"/>
    <mergeCell ref="AV200:CC200"/>
    <mergeCell ref="CD200:CK200"/>
    <mergeCell ref="C198:AD198"/>
    <mergeCell ref="AS198:BK198"/>
    <mergeCell ref="BL198:CC198"/>
    <mergeCell ref="CD198:CK198"/>
    <mergeCell ref="CL198:CU198"/>
    <mergeCell ref="DA202:DD202"/>
    <mergeCell ref="DE202:DP202"/>
    <mergeCell ref="DQ202:DV202"/>
    <mergeCell ref="BQ203:CO203"/>
    <mergeCell ref="CP203:CS203"/>
    <mergeCell ref="CW203:CZ203"/>
    <mergeCell ref="DA203:DD203"/>
    <mergeCell ref="DE203:DP203"/>
    <mergeCell ref="DQ203:DV203"/>
    <mergeCell ref="AE202:AS202"/>
    <mergeCell ref="AT202:BJ202"/>
    <mergeCell ref="BK202:BO202"/>
    <mergeCell ref="BQ202:CO202"/>
    <mergeCell ref="CP202:CS202"/>
    <mergeCell ref="CW202:CZ202"/>
    <mergeCell ref="CL200:CU200"/>
    <mergeCell ref="CV200:CY200"/>
    <mergeCell ref="CZ200:DD200"/>
    <mergeCell ref="DE200:DH200"/>
    <mergeCell ref="DI200:DR200"/>
    <mergeCell ref="C206:AD206"/>
    <mergeCell ref="F207:AC207"/>
    <mergeCell ref="AD207:BM207"/>
    <mergeCell ref="BN207:CS207"/>
    <mergeCell ref="CT207:DB207"/>
    <mergeCell ref="DC207:DU207"/>
    <mergeCell ref="BQ205:CO205"/>
    <mergeCell ref="CP205:CS205"/>
    <mergeCell ref="CW205:CZ205"/>
    <mergeCell ref="DA205:DD205"/>
    <mergeCell ref="DE205:DP205"/>
    <mergeCell ref="DQ205:DV205"/>
    <mergeCell ref="BQ204:CO204"/>
    <mergeCell ref="CP204:CS204"/>
    <mergeCell ref="CW204:CZ204"/>
    <mergeCell ref="DA204:DD204"/>
    <mergeCell ref="DE204:DP204"/>
    <mergeCell ref="DQ204:DV204"/>
    <mergeCell ref="F210:AC210"/>
    <mergeCell ref="AD210:BM210"/>
    <mergeCell ref="BN210:CS210"/>
    <mergeCell ref="CT210:DB210"/>
    <mergeCell ref="DC210:DU210"/>
    <mergeCell ref="F211:AC211"/>
    <mergeCell ref="AD211:BM211"/>
    <mergeCell ref="BN211:CS211"/>
    <mergeCell ref="CT211:DB211"/>
    <mergeCell ref="DC211:DU211"/>
    <mergeCell ref="F208:AC208"/>
    <mergeCell ref="AD208:BM208"/>
    <mergeCell ref="BN208:CS208"/>
    <mergeCell ref="CT208:DB208"/>
    <mergeCell ref="DC208:DU208"/>
    <mergeCell ref="F209:AC209"/>
    <mergeCell ref="AD209:BM209"/>
    <mergeCell ref="BN209:CS209"/>
    <mergeCell ref="CT209:DB209"/>
    <mergeCell ref="DC209:DU209"/>
    <mergeCell ref="F215:AC215"/>
    <mergeCell ref="AD215:BM215"/>
    <mergeCell ref="BN215:CS215"/>
    <mergeCell ref="CT215:DB215"/>
    <mergeCell ref="DC215:DU215"/>
    <mergeCell ref="F216:AC216"/>
    <mergeCell ref="AD216:BM216"/>
    <mergeCell ref="BN216:CS216"/>
    <mergeCell ref="CT216:DB216"/>
    <mergeCell ref="DC216:DU216"/>
    <mergeCell ref="F214:AC214"/>
    <mergeCell ref="AD214:BM214"/>
    <mergeCell ref="BN214:CS214"/>
    <mergeCell ref="CT214:DB214"/>
    <mergeCell ref="DC214:DU214"/>
    <mergeCell ref="F212:AC212"/>
    <mergeCell ref="AD212:BM212"/>
    <mergeCell ref="BN212:CS212"/>
    <mergeCell ref="CT212:DB212"/>
    <mergeCell ref="DC212:DU212"/>
    <mergeCell ref="F213:AC213"/>
    <mergeCell ref="AD213:BM213"/>
    <mergeCell ref="BN213:CS213"/>
    <mergeCell ref="CT213:DB213"/>
    <mergeCell ref="DC213:DU213"/>
    <mergeCell ref="F225:AC225"/>
    <mergeCell ref="AD225:BM225"/>
    <mergeCell ref="BN225:CS225"/>
    <mergeCell ref="CT225:DB225"/>
    <mergeCell ref="DC225:DU225"/>
    <mergeCell ref="F226:AC226"/>
    <mergeCell ref="AD226:BM226"/>
    <mergeCell ref="BN226:CS226"/>
    <mergeCell ref="CT226:DB226"/>
    <mergeCell ref="DC226:DU226"/>
    <mergeCell ref="C223:AD223"/>
    <mergeCell ref="F224:AC224"/>
    <mergeCell ref="AD224:BM224"/>
    <mergeCell ref="BN224:CS224"/>
    <mergeCell ref="CT224:DB224"/>
    <mergeCell ref="DC224:DU224"/>
    <mergeCell ref="F217:AC217"/>
    <mergeCell ref="AD217:BM217"/>
    <mergeCell ref="BN217:CS217"/>
    <mergeCell ref="CT217:DB217"/>
    <mergeCell ref="DC217:DU217"/>
    <mergeCell ref="BH221:BL221"/>
    <mergeCell ref="BM221:BQ221"/>
    <mergeCell ref="BR221:BV221"/>
    <mergeCell ref="F229:AC229"/>
    <mergeCell ref="AD229:BM229"/>
    <mergeCell ref="BN229:CS229"/>
    <mergeCell ref="CT229:DB229"/>
    <mergeCell ref="DC229:DU229"/>
    <mergeCell ref="F230:AC230"/>
    <mergeCell ref="AD230:BM230"/>
    <mergeCell ref="BN230:CS230"/>
    <mergeCell ref="CT230:DB230"/>
    <mergeCell ref="DC230:DU230"/>
    <mergeCell ref="F227:AC227"/>
    <mergeCell ref="AD227:BM227"/>
    <mergeCell ref="BN227:CS227"/>
    <mergeCell ref="CT227:DB227"/>
    <mergeCell ref="DC227:DU227"/>
    <mergeCell ref="F228:AC228"/>
    <mergeCell ref="AD228:BM228"/>
    <mergeCell ref="BN228:CS228"/>
    <mergeCell ref="CT228:DB228"/>
    <mergeCell ref="DC228:DU228"/>
    <mergeCell ref="F233:AC233"/>
    <mergeCell ref="AD233:BM233"/>
    <mergeCell ref="BN233:CS233"/>
    <mergeCell ref="CT233:DB233"/>
    <mergeCell ref="DC233:DU233"/>
    <mergeCell ref="F234:AC234"/>
    <mergeCell ref="AD234:BM234"/>
    <mergeCell ref="BN234:CS234"/>
    <mergeCell ref="CT234:DB234"/>
    <mergeCell ref="DC234:DU234"/>
    <mergeCell ref="F231:AC231"/>
    <mergeCell ref="AD231:BM231"/>
    <mergeCell ref="BN231:CS231"/>
    <mergeCell ref="CT231:DB231"/>
    <mergeCell ref="DC231:DU231"/>
    <mergeCell ref="F232:AC232"/>
    <mergeCell ref="AD232:BM232"/>
    <mergeCell ref="BN232:CS232"/>
    <mergeCell ref="CT232:DB232"/>
    <mergeCell ref="DC232:DU232"/>
    <mergeCell ref="F237:AC237"/>
    <mergeCell ref="AD237:BM237"/>
    <mergeCell ref="BN237:CS237"/>
    <mergeCell ref="CT237:DB237"/>
    <mergeCell ref="DC237:DU237"/>
    <mergeCell ref="F238:AC238"/>
    <mergeCell ref="AD238:BM238"/>
    <mergeCell ref="BN238:CS238"/>
    <mergeCell ref="CT238:DB238"/>
    <mergeCell ref="DC238:DU238"/>
    <mergeCell ref="F235:AC235"/>
    <mergeCell ref="AD235:BM235"/>
    <mergeCell ref="BN235:CS235"/>
    <mergeCell ref="CT235:DB235"/>
    <mergeCell ref="DC235:DU235"/>
    <mergeCell ref="F236:AC236"/>
    <mergeCell ref="AD236:BM236"/>
    <mergeCell ref="BN236:CS236"/>
    <mergeCell ref="CT236:DB236"/>
    <mergeCell ref="DC236:DU236"/>
    <mergeCell ref="F241:AC241"/>
    <mergeCell ref="AD241:BM241"/>
    <mergeCell ref="BN241:CS241"/>
    <mergeCell ref="CT241:DB241"/>
    <mergeCell ref="DC241:DU241"/>
    <mergeCell ref="F242:AC242"/>
    <mergeCell ref="AD242:BM242"/>
    <mergeCell ref="BN242:CS242"/>
    <mergeCell ref="CT242:DB242"/>
    <mergeCell ref="DC242:DU242"/>
    <mergeCell ref="F239:AC239"/>
    <mergeCell ref="AD239:BM239"/>
    <mergeCell ref="BN239:CS239"/>
    <mergeCell ref="CT239:DB239"/>
    <mergeCell ref="DC239:DU239"/>
    <mergeCell ref="F240:AC240"/>
    <mergeCell ref="AD240:BM240"/>
    <mergeCell ref="BN240:CS240"/>
    <mergeCell ref="CT240:DB240"/>
    <mergeCell ref="DC240:DU240"/>
    <mergeCell ref="F245:AC245"/>
    <mergeCell ref="AD245:BM245"/>
    <mergeCell ref="BN245:CS245"/>
    <mergeCell ref="CT245:DB245"/>
    <mergeCell ref="DC245:DU245"/>
    <mergeCell ref="F246:AC246"/>
    <mergeCell ref="AD246:BM246"/>
    <mergeCell ref="BN246:CS246"/>
    <mergeCell ref="CT246:DB246"/>
    <mergeCell ref="DC246:DU246"/>
    <mergeCell ref="F243:AC243"/>
    <mergeCell ref="AD243:BM243"/>
    <mergeCell ref="BN243:CS243"/>
    <mergeCell ref="CT243:DB243"/>
    <mergeCell ref="DC243:DU243"/>
    <mergeCell ref="F244:AC244"/>
    <mergeCell ref="AD244:BM244"/>
    <mergeCell ref="BN244:CS244"/>
    <mergeCell ref="CT244:DB244"/>
    <mergeCell ref="DC244:DU244"/>
    <mergeCell ref="F249:AC249"/>
    <mergeCell ref="AD249:BM249"/>
    <mergeCell ref="BN249:CS249"/>
    <mergeCell ref="CT249:DB249"/>
    <mergeCell ref="DC249:DU249"/>
    <mergeCell ref="F250:AC250"/>
    <mergeCell ref="AD250:BM250"/>
    <mergeCell ref="BN250:CS250"/>
    <mergeCell ref="CT250:DB250"/>
    <mergeCell ref="DC250:DU250"/>
    <mergeCell ref="F247:AC247"/>
    <mergeCell ref="AD247:BM247"/>
    <mergeCell ref="BN247:CS247"/>
    <mergeCell ref="CT247:DB247"/>
    <mergeCell ref="DC247:DU247"/>
    <mergeCell ref="F248:AC248"/>
    <mergeCell ref="AD248:BM248"/>
    <mergeCell ref="BN248:CS248"/>
    <mergeCell ref="CT248:DB248"/>
    <mergeCell ref="DC248:DU248"/>
    <mergeCell ref="F253:AC253"/>
    <mergeCell ref="AD253:BM253"/>
    <mergeCell ref="BN253:CS253"/>
    <mergeCell ref="CT253:DB253"/>
    <mergeCell ref="DC253:DU253"/>
    <mergeCell ref="F254:AC254"/>
    <mergeCell ref="AD254:BM254"/>
    <mergeCell ref="BN254:CS254"/>
    <mergeCell ref="CT254:DB254"/>
    <mergeCell ref="DC254:DU254"/>
    <mergeCell ref="F251:AC251"/>
    <mergeCell ref="AD251:BM251"/>
    <mergeCell ref="BN251:CS251"/>
    <mergeCell ref="CT251:DB251"/>
    <mergeCell ref="DC251:DU251"/>
    <mergeCell ref="F252:AC252"/>
    <mergeCell ref="AD252:BM252"/>
    <mergeCell ref="BN252:CS252"/>
    <mergeCell ref="CT252:DB252"/>
    <mergeCell ref="DC252:DU252"/>
    <mergeCell ref="BH259:BL259"/>
    <mergeCell ref="BM259:BQ259"/>
    <mergeCell ref="BR259:BV259"/>
    <mergeCell ref="C261:AL262"/>
    <mergeCell ref="AA264:AR264"/>
    <mergeCell ref="BH319:BL319"/>
    <mergeCell ref="BM319:BQ319"/>
    <mergeCell ref="BR319:BV319"/>
    <mergeCell ref="F255:AC255"/>
    <mergeCell ref="AD255:BM255"/>
    <mergeCell ref="BN255:CS255"/>
    <mergeCell ref="CT255:DB255"/>
    <mergeCell ref="DC255:DU255"/>
    <mergeCell ref="F256:AC256"/>
    <mergeCell ref="AD256:BM256"/>
    <mergeCell ref="BN256:CS256"/>
    <mergeCell ref="CT256:DB256"/>
    <mergeCell ref="DC256:DU256"/>
    <mergeCell ref="DM325:DP325"/>
    <mergeCell ref="C326:AD333"/>
    <mergeCell ref="AE326:AT329"/>
    <mergeCell ref="AU326:BB333"/>
    <mergeCell ref="BC326:BN333"/>
    <mergeCell ref="BO326:CB329"/>
    <mergeCell ref="CC326:CN329"/>
    <mergeCell ref="CO325:CR325"/>
    <mergeCell ref="CS325:CV325"/>
    <mergeCell ref="CW325:CZ325"/>
    <mergeCell ref="DA325:DD325"/>
    <mergeCell ref="DE325:DH325"/>
    <mergeCell ref="DI325:DL325"/>
    <mergeCell ref="C321:AL322"/>
    <mergeCell ref="DB323:DX323"/>
    <mergeCell ref="C324:AD325"/>
    <mergeCell ref="AE324:AT325"/>
    <mergeCell ref="AU324:BB325"/>
    <mergeCell ref="BC324:BN325"/>
    <mergeCell ref="BO324:CB325"/>
    <mergeCell ref="CC324:CN325"/>
    <mergeCell ref="CO324:DP324"/>
    <mergeCell ref="DQ324:DX325"/>
    <mergeCell ref="DQ334:DX341"/>
    <mergeCell ref="AE338:AT341"/>
    <mergeCell ref="BO338:CB341"/>
    <mergeCell ref="CC338:CN341"/>
    <mergeCell ref="C342:AD349"/>
    <mergeCell ref="AE342:AT345"/>
    <mergeCell ref="AU342:BB349"/>
    <mergeCell ref="BC342:BN349"/>
    <mergeCell ref="BO342:CB345"/>
    <mergeCell ref="CC342:CN345"/>
    <mergeCell ref="DQ326:DX333"/>
    <mergeCell ref="AE330:AT333"/>
    <mergeCell ref="BO330:CB333"/>
    <mergeCell ref="CC330:CN333"/>
    <mergeCell ref="C334:AD341"/>
    <mergeCell ref="AE334:AT337"/>
    <mergeCell ref="AU334:BB341"/>
    <mergeCell ref="BC334:BN341"/>
    <mergeCell ref="BO334:CB337"/>
    <mergeCell ref="CC334:CN337"/>
    <mergeCell ref="DQ350:DX357"/>
    <mergeCell ref="AE354:AT357"/>
    <mergeCell ref="BO354:CB357"/>
    <mergeCell ref="CC354:CN357"/>
    <mergeCell ref="C358:AD365"/>
    <mergeCell ref="AE358:AT361"/>
    <mergeCell ref="AU358:BB365"/>
    <mergeCell ref="BC358:BN365"/>
    <mergeCell ref="BO358:CB361"/>
    <mergeCell ref="CC358:CN361"/>
    <mergeCell ref="DQ342:DX349"/>
    <mergeCell ref="AE346:AT349"/>
    <mergeCell ref="BO346:CB349"/>
    <mergeCell ref="CC346:CN349"/>
    <mergeCell ref="C350:AD357"/>
    <mergeCell ref="AE350:AT353"/>
    <mergeCell ref="AU350:BB357"/>
    <mergeCell ref="BC350:BN357"/>
    <mergeCell ref="BO350:CB353"/>
    <mergeCell ref="CC350:CN353"/>
    <mergeCell ref="DQ366:DX373"/>
    <mergeCell ref="AE370:AT373"/>
    <mergeCell ref="BO370:CB373"/>
    <mergeCell ref="CC370:CN373"/>
    <mergeCell ref="C374:AD381"/>
    <mergeCell ref="AE374:AT377"/>
    <mergeCell ref="AU374:BB381"/>
    <mergeCell ref="BC374:BN381"/>
    <mergeCell ref="BO374:CB377"/>
    <mergeCell ref="CC374:CN377"/>
    <mergeCell ref="DQ358:DX365"/>
    <mergeCell ref="AE362:AT365"/>
    <mergeCell ref="BO362:CB365"/>
    <mergeCell ref="CC362:CN365"/>
    <mergeCell ref="C366:AD373"/>
    <mergeCell ref="AE366:AT369"/>
    <mergeCell ref="AU366:BB373"/>
    <mergeCell ref="BC366:BN373"/>
    <mergeCell ref="BO366:CB369"/>
    <mergeCell ref="CC366:CN369"/>
    <mergeCell ref="DQ382:DX389"/>
    <mergeCell ref="AE386:AT389"/>
    <mergeCell ref="BO386:CB389"/>
    <mergeCell ref="CC386:CN389"/>
    <mergeCell ref="C390:AD397"/>
    <mergeCell ref="AE390:AT393"/>
    <mergeCell ref="AU390:BB397"/>
    <mergeCell ref="BC390:BN397"/>
    <mergeCell ref="BO390:CB393"/>
    <mergeCell ref="CC390:CN393"/>
    <mergeCell ref="DQ374:DX381"/>
    <mergeCell ref="AE378:AT381"/>
    <mergeCell ref="BO378:CB381"/>
    <mergeCell ref="CC378:CN381"/>
    <mergeCell ref="C382:AD389"/>
    <mergeCell ref="AE382:AT385"/>
    <mergeCell ref="AU382:BB389"/>
    <mergeCell ref="BC382:BN389"/>
    <mergeCell ref="BO382:CB385"/>
    <mergeCell ref="CC382:CN385"/>
    <mergeCell ref="DQ398:DX405"/>
    <mergeCell ref="AE402:AT405"/>
    <mergeCell ref="BO402:CB405"/>
    <mergeCell ref="CC402:CN405"/>
    <mergeCell ref="C406:AD413"/>
    <mergeCell ref="AE406:AT409"/>
    <mergeCell ref="AU406:BB413"/>
    <mergeCell ref="BC406:BN413"/>
    <mergeCell ref="BO406:CB409"/>
    <mergeCell ref="CC406:CN409"/>
    <mergeCell ref="DQ390:DX397"/>
    <mergeCell ref="AE394:AT397"/>
    <mergeCell ref="BO394:CB397"/>
    <mergeCell ref="CC394:CN397"/>
    <mergeCell ref="C398:AD405"/>
    <mergeCell ref="AE398:AT401"/>
    <mergeCell ref="AU398:BB405"/>
    <mergeCell ref="BC398:BN405"/>
    <mergeCell ref="BO398:CB401"/>
    <mergeCell ref="CC398:CN401"/>
    <mergeCell ref="DQ414:DX421"/>
    <mergeCell ref="AE418:AT421"/>
    <mergeCell ref="BO418:CB421"/>
    <mergeCell ref="CC418:CN421"/>
    <mergeCell ref="C422:AD429"/>
    <mergeCell ref="AE422:AT425"/>
    <mergeCell ref="AU422:BB429"/>
    <mergeCell ref="BC422:BN429"/>
    <mergeCell ref="BO422:CB425"/>
    <mergeCell ref="CC422:CN425"/>
    <mergeCell ref="DQ406:DX413"/>
    <mergeCell ref="AE410:AT413"/>
    <mergeCell ref="BO410:CB413"/>
    <mergeCell ref="CC410:CN413"/>
    <mergeCell ref="C414:AD421"/>
    <mergeCell ref="AE414:AT417"/>
    <mergeCell ref="AU414:BB421"/>
    <mergeCell ref="BC414:BN421"/>
    <mergeCell ref="BO414:CB417"/>
    <mergeCell ref="CC414:CN417"/>
    <mergeCell ref="DQ430:DX437"/>
    <mergeCell ref="AE434:AT437"/>
    <mergeCell ref="BO434:CB437"/>
    <mergeCell ref="CC434:CN437"/>
    <mergeCell ref="C438:AD445"/>
    <mergeCell ref="AE438:AT441"/>
    <mergeCell ref="AU438:BB445"/>
    <mergeCell ref="BC438:BN445"/>
    <mergeCell ref="BO438:CB441"/>
    <mergeCell ref="CC438:CN441"/>
    <mergeCell ref="DQ422:DX429"/>
    <mergeCell ref="AE426:AT429"/>
    <mergeCell ref="BO426:CB429"/>
    <mergeCell ref="CC426:CN429"/>
    <mergeCell ref="C430:AD437"/>
    <mergeCell ref="AE430:AT433"/>
    <mergeCell ref="AU430:BB437"/>
    <mergeCell ref="BC430:BN437"/>
    <mergeCell ref="BO430:CB433"/>
    <mergeCell ref="CC430:CN433"/>
    <mergeCell ref="DQ446:DX453"/>
    <mergeCell ref="AE450:AT453"/>
    <mergeCell ref="BO450:CB453"/>
    <mergeCell ref="CC450:CN453"/>
    <mergeCell ref="C454:AD461"/>
    <mergeCell ref="AE454:AT457"/>
    <mergeCell ref="AU454:BB461"/>
    <mergeCell ref="BC454:BN461"/>
    <mergeCell ref="BO454:CB457"/>
    <mergeCell ref="CC454:CN457"/>
    <mergeCell ref="DQ438:DX445"/>
    <mergeCell ref="AE442:AT445"/>
    <mergeCell ref="BO442:CB445"/>
    <mergeCell ref="CC442:CN445"/>
    <mergeCell ref="C446:AD453"/>
    <mergeCell ref="AE446:AT449"/>
    <mergeCell ref="AU446:BB453"/>
    <mergeCell ref="BC446:BN453"/>
    <mergeCell ref="BO446:CB449"/>
    <mergeCell ref="CC446:CN449"/>
    <mergeCell ref="DQ462:DX469"/>
    <mergeCell ref="AE466:AT469"/>
    <mergeCell ref="BO466:CB469"/>
    <mergeCell ref="CC466:CN469"/>
    <mergeCell ref="BH473:BL473"/>
    <mergeCell ref="BM473:BQ473"/>
    <mergeCell ref="BR473:BV473"/>
    <mergeCell ref="DQ454:DX461"/>
    <mergeCell ref="AE458:AT461"/>
    <mergeCell ref="BO458:CB461"/>
    <mergeCell ref="CC458:CN461"/>
    <mergeCell ref="C462:AD469"/>
    <mergeCell ref="AE462:AT465"/>
    <mergeCell ref="AU462:BB469"/>
    <mergeCell ref="BC462:BN469"/>
    <mergeCell ref="BO462:CB465"/>
    <mergeCell ref="CC462:CN465"/>
    <mergeCell ref="AU483:AZ483"/>
    <mergeCell ref="BA483:BD483"/>
    <mergeCell ref="BE483:DX483"/>
    <mergeCell ref="AU487:AZ487"/>
    <mergeCell ref="BA487:DX487"/>
    <mergeCell ref="AU488:AZ488"/>
    <mergeCell ref="BA488:BD488"/>
    <mergeCell ref="BE488:DX488"/>
    <mergeCell ref="I481:AK482"/>
    <mergeCell ref="AU481:AZ481"/>
    <mergeCell ref="BA481:BD481"/>
    <mergeCell ref="BE481:DX481"/>
    <mergeCell ref="AU482:AZ482"/>
    <mergeCell ref="BA482:BD482"/>
    <mergeCell ref="BE482:DX482"/>
    <mergeCell ref="C475:AL476"/>
    <mergeCell ref="AU479:AZ479"/>
    <mergeCell ref="BA479:DX479"/>
    <mergeCell ref="AU480:AZ480"/>
    <mergeCell ref="BA480:BD480"/>
    <mergeCell ref="BE480:DX480"/>
    <mergeCell ref="I496:AK497"/>
    <mergeCell ref="AU496:AZ496"/>
    <mergeCell ref="BA496:BD496"/>
    <mergeCell ref="BE496:DX496"/>
    <mergeCell ref="AU497:AZ497"/>
    <mergeCell ref="BA497:BD497"/>
    <mergeCell ref="BE497:DX497"/>
    <mergeCell ref="AU491:AZ491"/>
    <mergeCell ref="BA491:BD491"/>
    <mergeCell ref="BE491:DX491"/>
    <mergeCell ref="AU494:AZ494"/>
    <mergeCell ref="BA494:DX494"/>
    <mergeCell ref="AU495:AZ495"/>
    <mergeCell ref="BA495:BD495"/>
    <mergeCell ref="BE495:DX495"/>
    <mergeCell ref="I489:AK490"/>
    <mergeCell ref="AU489:AZ489"/>
    <mergeCell ref="BA489:BD489"/>
    <mergeCell ref="BE489:DX489"/>
    <mergeCell ref="AU490:AZ490"/>
    <mergeCell ref="BA490:BD490"/>
    <mergeCell ref="BE490:DX490"/>
    <mergeCell ref="DR503:DX503"/>
    <mergeCell ref="AU504:AZ504"/>
    <mergeCell ref="BA504:BF504"/>
    <mergeCell ref="BG504:DK504"/>
    <mergeCell ref="DL504:DQ504"/>
    <mergeCell ref="DR504:DX504"/>
    <mergeCell ref="AU502:AZ502"/>
    <mergeCell ref="BA502:BF502"/>
    <mergeCell ref="BG502:DK502"/>
    <mergeCell ref="DL502:DQ502"/>
    <mergeCell ref="DR502:DX502"/>
    <mergeCell ref="I503:AK504"/>
    <mergeCell ref="AU503:AZ503"/>
    <mergeCell ref="BA503:BF503"/>
    <mergeCell ref="BG503:DK503"/>
    <mergeCell ref="DL503:DQ503"/>
    <mergeCell ref="AU498:AZ498"/>
    <mergeCell ref="BA498:BD498"/>
    <mergeCell ref="BE498:DX498"/>
    <mergeCell ref="AU501:AZ501"/>
    <mergeCell ref="BA501:DK501"/>
    <mergeCell ref="DL501:DX501"/>
    <mergeCell ref="AU507:AZ507"/>
    <mergeCell ref="BA507:BF507"/>
    <mergeCell ref="BG507:DK507"/>
    <mergeCell ref="DL507:DQ507"/>
    <mergeCell ref="DR507:DX507"/>
    <mergeCell ref="AU508:AZ508"/>
    <mergeCell ref="BA508:BF508"/>
    <mergeCell ref="BG508:DK508"/>
    <mergeCell ref="DL508:DQ508"/>
    <mergeCell ref="DR508:DX508"/>
    <mergeCell ref="AU505:AZ505"/>
    <mergeCell ref="BA505:BF505"/>
    <mergeCell ref="BG505:DK505"/>
    <mergeCell ref="DL505:DQ505"/>
    <mergeCell ref="DR505:DX505"/>
    <mergeCell ref="AU506:AZ506"/>
    <mergeCell ref="BA506:BF506"/>
    <mergeCell ref="BG506:DK506"/>
    <mergeCell ref="DL506:DQ506"/>
    <mergeCell ref="DR506:DX506"/>
    <mergeCell ref="AU511:AZ511"/>
    <mergeCell ref="BA511:BF511"/>
    <mergeCell ref="BG511:DK511"/>
    <mergeCell ref="DL511:DQ511"/>
    <mergeCell ref="DR511:DX511"/>
    <mergeCell ref="AU512:AZ512"/>
    <mergeCell ref="BA512:BF512"/>
    <mergeCell ref="BG512:DK512"/>
    <mergeCell ref="DL512:DQ512"/>
    <mergeCell ref="DR512:DX512"/>
    <mergeCell ref="AU509:AZ509"/>
    <mergeCell ref="BA509:BF509"/>
    <mergeCell ref="BG509:DK509"/>
    <mergeCell ref="DL509:DQ509"/>
    <mergeCell ref="DR509:DX509"/>
    <mergeCell ref="AU510:AZ510"/>
    <mergeCell ref="BA510:BF510"/>
    <mergeCell ref="BG510:DK510"/>
    <mergeCell ref="DL510:DQ510"/>
    <mergeCell ref="DR510:DX510"/>
    <mergeCell ref="AU515:AZ515"/>
    <mergeCell ref="BA515:BF515"/>
    <mergeCell ref="BG515:DK515"/>
    <mergeCell ref="DL515:DQ515"/>
    <mergeCell ref="DR515:DX515"/>
    <mergeCell ref="AU516:AZ516"/>
    <mergeCell ref="BA516:BF516"/>
    <mergeCell ref="BG516:DK516"/>
    <mergeCell ref="DL516:DQ516"/>
    <mergeCell ref="DR516:DX516"/>
    <mergeCell ref="AU513:AZ513"/>
    <mergeCell ref="BA513:BF513"/>
    <mergeCell ref="BG513:DK513"/>
    <mergeCell ref="DL513:DQ513"/>
    <mergeCell ref="DR513:DX513"/>
    <mergeCell ref="AU514:AZ514"/>
    <mergeCell ref="BA514:BF514"/>
    <mergeCell ref="BG514:DK514"/>
    <mergeCell ref="DL514:DQ514"/>
    <mergeCell ref="DR514:DX514"/>
    <mergeCell ref="AU519:AZ519"/>
    <mergeCell ref="BA519:BF519"/>
    <mergeCell ref="BG519:DK519"/>
    <mergeCell ref="DL519:DQ519"/>
    <mergeCell ref="DR519:DX519"/>
    <mergeCell ref="AU520:AZ520"/>
    <mergeCell ref="BA520:BF520"/>
    <mergeCell ref="BG520:DK520"/>
    <mergeCell ref="DL520:DQ520"/>
    <mergeCell ref="DR520:DX520"/>
    <mergeCell ref="AU517:AZ517"/>
    <mergeCell ref="BA517:BF517"/>
    <mergeCell ref="BG517:DK517"/>
    <mergeCell ref="DL517:DQ517"/>
    <mergeCell ref="DR517:DX517"/>
    <mergeCell ref="AU518:AZ518"/>
    <mergeCell ref="BA518:BF518"/>
    <mergeCell ref="BG518:DK518"/>
    <mergeCell ref="DL518:DQ518"/>
    <mergeCell ref="DR518:DX518"/>
    <mergeCell ref="AU528:AZ528"/>
    <mergeCell ref="BA528:BF528"/>
    <mergeCell ref="BG528:DX528"/>
    <mergeCell ref="BH530:BL530"/>
    <mergeCell ref="BM530:BQ530"/>
    <mergeCell ref="BR530:BV530"/>
    <mergeCell ref="AU525:AZ525"/>
    <mergeCell ref="BA525:BF525"/>
    <mergeCell ref="BG525:DX525"/>
    <mergeCell ref="I526:AK527"/>
    <mergeCell ref="AU526:AZ526"/>
    <mergeCell ref="BA526:BF526"/>
    <mergeCell ref="BG526:DX526"/>
    <mergeCell ref="AU527:AZ527"/>
    <mergeCell ref="BA527:BF527"/>
    <mergeCell ref="BG527:DX527"/>
    <mergeCell ref="AU521:AZ521"/>
    <mergeCell ref="BA521:BF521"/>
    <mergeCell ref="BG521:DK521"/>
    <mergeCell ref="DL521:DQ521"/>
    <mergeCell ref="DR521:DX521"/>
    <mergeCell ref="AU524:AZ524"/>
    <mergeCell ref="BA524:DX524"/>
    <mergeCell ref="I544:AK545"/>
    <mergeCell ref="AU544:AZ544"/>
    <mergeCell ref="BA544:BF544"/>
    <mergeCell ref="BG544:DX544"/>
    <mergeCell ref="AU545:AZ545"/>
    <mergeCell ref="BG537:DX537"/>
    <mergeCell ref="AU538:AZ538"/>
    <mergeCell ref="BA538:BF538"/>
    <mergeCell ref="BG538:DX538"/>
    <mergeCell ref="AU539:AZ539"/>
    <mergeCell ref="BA539:BF539"/>
    <mergeCell ref="BG539:DX539"/>
    <mergeCell ref="C532:AA532"/>
    <mergeCell ref="AV532:BY532"/>
    <mergeCell ref="AU535:AZ535"/>
    <mergeCell ref="BA535:DX535"/>
    <mergeCell ref="I536:AK537"/>
    <mergeCell ref="AU536:AZ536"/>
    <mergeCell ref="BA536:BF536"/>
    <mergeCell ref="BG536:DX536"/>
    <mergeCell ref="AU537:AZ537"/>
    <mergeCell ref="BA537:BF537"/>
    <mergeCell ref="AU548:AZ548"/>
    <mergeCell ref="BA548:BF548"/>
    <mergeCell ref="BG548:DX548"/>
    <mergeCell ref="AU549:AZ549"/>
    <mergeCell ref="BA549:BF549"/>
    <mergeCell ref="BG549:DX549"/>
    <mergeCell ref="BA545:BF545"/>
    <mergeCell ref="BG545:DX545"/>
    <mergeCell ref="AU546:AZ546"/>
    <mergeCell ref="BA546:BF546"/>
    <mergeCell ref="BG546:DX546"/>
    <mergeCell ref="AU547:AZ547"/>
    <mergeCell ref="BA547:BF547"/>
    <mergeCell ref="BG547:DX547"/>
    <mergeCell ref="AU540:AZ540"/>
    <mergeCell ref="BA540:BF540"/>
    <mergeCell ref="BG540:DX540"/>
    <mergeCell ref="AU543:AZ543"/>
    <mergeCell ref="BA543:DX543"/>
    <mergeCell ref="BA556:BF556"/>
    <mergeCell ref="BG556:DX556"/>
    <mergeCell ref="AU557:AZ557"/>
    <mergeCell ref="BA557:BF557"/>
    <mergeCell ref="BG557:DX557"/>
    <mergeCell ref="AU558:AZ558"/>
    <mergeCell ref="BA558:BF558"/>
    <mergeCell ref="BG558:DX558"/>
    <mergeCell ref="AU550:AZ550"/>
    <mergeCell ref="BA550:BF550"/>
    <mergeCell ref="BG550:DX550"/>
    <mergeCell ref="AU554:AZ554"/>
    <mergeCell ref="BA554:DX554"/>
    <mergeCell ref="I555:AK556"/>
    <mergeCell ref="AU555:AZ555"/>
    <mergeCell ref="BA555:BF555"/>
    <mergeCell ref="BG555:DX555"/>
    <mergeCell ref="AU556:AZ556"/>
    <mergeCell ref="BA564:BF564"/>
    <mergeCell ref="BG564:DX564"/>
    <mergeCell ref="AU565:AZ565"/>
    <mergeCell ref="BA565:BF565"/>
    <mergeCell ref="BG565:DX565"/>
    <mergeCell ref="AU566:AZ566"/>
    <mergeCell ref="BA566:BF566"/>
    <mergeCell ref="BG566:DX566"/>
    <mergeCell ref="AU559:AZ559"/>
    <mergeCell ref="BA559:BF559"/>
    <mergeCell ref="BG559:DX559"/>
    <mergeCell ref="AU562:AZ562"/>
    <mergeCell ref="BA562:DX562"/>
    <mergeCell ref="I563:AK564"/>
    <mergeCell ref="AU563:AZ563"/>
    <mergeCell ref="BA563:BF563"/>
    <mergeCell ref="BG563:DX563"/>
    <mergeCell ref="AU564:AZ564"/>
    <mergeCell ref="BA572:BF572"/>
    <mergeCell ref="BG572:DX572"/>
    <mergeCell ref="AU573:AZ573"/>
    <mergeCell ref="BA573:BF573"/>
    <mergeCell ref="BG573:DX573"/>
    <mergeCell ref="AU574:AZ574"/>
    <mergeCell ref="BA574:BF574"/>
    <mergeCell ref="BG574:DX574"/>
    <mergeCell ref="AU567:AZ567"/>
    <mergeCell ref="BA567:BF567"/>
    <mergeCell ref="BG567:DX567"/>
    <mergeCell ref="AU570:AZ570"/>
    <mergeCell ref="BA570:DX570"/>
    <mergeCell ref="I571:AK572"/>
    <mergeCell ref="AU571:AZ571"/>
    <mergeCell ref="BA571:BF571"/>
    <mergeCell ref="BG571:DX571"/>
    <mergeCell ref="AU572:AZ572"/>
    <mergeCell ref="BA580:BF580"/>
    <mergeCell ref="BG580:DX580"/>
    <mergeCell ref="AU581:AZ581"/>
    <mergeCell ref="BA581:BF581"/>
    <mergeCell ref="BG581:DX581"/>
    <mergeCell ref="AU582:AZ582"/>
    <mergeCell ref="BA582:BF582"/>
    <mergeCell ref="BG582:DX582"/>
    <mergeCell ref="AU575:AZ575"/>
    <mergeCell ref="BA575:BF575"/>
    <mergeCell ref="BG575:DX575"/>
    <mergeCell ref="AU578:AZ578"/>
    <mergeCell ref="BA578:DX578"/>
    <mergeCell ref="I579:AK580"/>
    <mergeCell ref="AU579:AZ579"/>
    <mergeCell ref="BA579:BF579"/>
    <mergeCell ref="BG579:DX579"/>
    <mergeCell ref="AU580:AZ580"/>
    <mergeCell ref="C594:F604"/>
    <mergeCell ref="G594:J604"/>
    <mergeCell ref="K594:AC594"/>
    <mergeCell ref="AD594:AP594"/>
    <mergeCell ref="AQ594:AZ594"/>
    <mergeCell ref="BB594:BH594"/>
    <mergeCell ref="BI594:BM594"/>
    <mergeCell ref="C591:J593"/>
    <mergeCell ref="K591:AC593"/>
    <mergeCell ref="AD591:AZ593"/>
    <mergeCell ref="BA591:BN591"/>
    <mergeCell ref="BO591:CP593"/>
    <mergeCell ref="CQ591:DP593"/>
    <mergeCell ref="AU583:AZ583"/>
    <mergeCell ref="BA583:BF583"/>
    <mergeCell ref="BG583:DX583"/>
    <mergeCell ref="BH586:BL586"/>
    <mergeCell ref="BM586:BQ586"/>
    <mergeCell ref="BR586:BV586"/>
    <mergeCell ref="AD596:AP596"/>
    <mergeCell ref="AQ596:AZ596"/>
    <mergeCell ref="BB596:BN596"/>
    <mergeCell ref="BO596:CP596"/>
    <mergeCell ref="AD597:AP597"/>
    <mergeCell ref="AQ597:AZ597"/>
    <mergeCell ref="BB597:BH597"/>
    <mergeCell ref="BI597:BM597"/>
    <mergeCell ref="BO597:CP597"/>
    <mergeCell ref="BO594:CP594"/>
    <mergeCell ref="AD595:AP595"/>
    <mergeCell ref="AQ595:AZ595"/>
    <mergeCell ref="BB595:BH595"/>
    <mergeCell ref="BI595:BM595"/>
    <mergeCell ref="BO595:CP595"/>
    <mergeCell ref="DQ591:DW593"/>
    <mergeCell ref="BA592:BN592"/>
    <mergeCell ref="BA593:BN593"/>
    <mergeCell ref="K602:AC602"/>
    <mergeCell ref="AD602:AP602"/>
    <mergeCell ref="AQ602:AZ602"/>
    <mergeCell ref="BB602:BH602"/>
    <mergeCell ref="BI602:BM602"/>
    <mergeCell ref="K603:W603"/>
    <mergeCell ref="AD600:AP600"/>
    <mergeCell ref="AQ600:AZ600"/>
    <mergeCell ref="BB600:BN600"/>
    <mergeCell ref="AD601:AP601"/>
    <mergeCell ref="AQ601:AZ601"/>
    <mergeCell ref="BB601:BH601"/>
    <mergeCell ref="BI601:BM601"/>
    <mergeCell ref="K598:AC598"/>
    <mergeCell ref="AD598:AP598"/>
    <mergeCell ref="AQ598:AZ598"/>
    <mergeCell ref="BB598:BH598"/>
    <mergeCell ref="BI598:BM598"/>
    <mergeCell ref="AD599:AP599"/>
    <mergeCell ref="AQ599:AZ599"/>
    <mergeCell ref="BB599:BH599"/>
    <mergeCell ref="BI599:BM599"/>
    <mergeCell ref="AD610:AP610"/>
    <mergeCell ref="AQ610:AZ610"/>
    <mergeCell ref="BB610:BH610"/>
    <mergeCell ref="BI610:BM610"/>
    <mergeCell ref="AD611:AP611"/>
    <mergeCell ref="AQ611:AZ611"/>
    <mergeCell ref="BB611:BH611"/>
    <mergeCell ref="BI611:BM611"/>
    <mergeCell ref="BI605:BM605"/>
    <mergeCell ref="K606:AC606"/>
    <mergeCell ref="AD606:AP606"/>
    <mergeCell ref="AQ606:AZ606"/>
    <mergeCell ref="BB606:BH606"/>
    <mergeCell ref="BI606:BM606"/>
    <mergeCell ref="C605:F614"/>
    <mergeCell ref="G605:J614"/>
    <mergeCell ref="K605:AC605"/>
    <mergeCell ref="AD605:AP605"/>
    <mergeCell ref="AQ605:AZ605"/>
    <mergeCell ref="BB605:BH605"/>
    <mergeCell ref="K607:AC607"/>
    <mergeCell ref="K608:AC608"/>
    <mergeCell ref="K609:AC609"/>
    <mergeCell ref="K610:AC610"/>
    <mergeCell ref="AD614:AP614"/>
    <mergeCell ref="AQ614:AZ614"/>
    <mergeCell ref="BB614:BH614"/>
    <mergeCell ref="BI614:BM614"/>
    <mergeCell ref="K615:AC615"/>
    <mergeCell ref="AD615:AP615"/>
    <mergeCell ref="AQ615:AZ615"/>
    <mergeCell ref="BB615:BH615"/>
    <mergeCell ref="BI615:BM615"/>
    <mergeCell ref="AD612:AP612"/>
    <mergeCell ref="AQ612:AZ612"/>
    <mergeCell ref="BB612:BH612"/>
    <mergeCell ref="BI612:BM612"/>
    <mergeCell ref="AD613:AP613"/>
    <mergeCell ref="AQ613:AZ613"/>
    <mergeCell ref="BB613:BH613"/>
    <mergeCell ref="BI613:BM613"/>
    <mergeCell ref="BO619:CP619"/>
    <mergeCell ref="AD620:AP620"/>
    <mergeCell ref="AQ620:AZ620"/>
    <mergeCell ref="BB620:BH620"/>
    <mergeCell ref="BI620:BM620"/>
    <mergeCell ref="BO620:CP620"/>
    <mergeCell ref="AD618:AP618"/>
    <mergeCell ref="AQ618:AZ618"/>
    <mergeCell ref="BB618:BH618"/>
    <mergeCell ref="BI618:BM618"/>
    <mergeCell ref="K619:AC619"/>
    <mergeCell ref="AD619:AP619"/>
    <mergeCell ref="AQ619:AZ619"/>
    <mergeCell ref="BB619:BH619"/>
    <mergeCell ref="BI619:BM619"/>
    <mergeCell ref="AD616:AP616"/>
    <mergeCell ref="AQ616:AZ616"/>
    <mergeCell ref="BB616:BH616"/>
    <mergeCell ref="BI616:BM616"/>
    <mergeCell ref="AD617:AP617"/>
    <mergeCell ref="AQ617:AZ617"/>
    <mergeCell ref="BB617:BH617"/>
    <mergeCell ref="BI617:BM617"/>
    <mergeCell ref="C630:R631"/>
    <mergeCell ref="S630:AH631"/>
    <mergeCell ref="AI630:DF630"/>
    <mergeCell ref="DG630:DW631"/>
    <mergeCell ref="AI631:BA631"/>
    <mergeCell ref="BB631:BW631"/>
    <mergeCell ref="BX631:CT631"/>
    <mergeCell ref="CU631:DF631"/>
    <mergeCell ref="BH626:BL626"/>
    <mergeCell ref="BM626:BQ626"/>
    <mergeCell ref="BR626:BV626"/>
    <mergeCell ref="AD621:AP621"/>
    <mergeCell ref="AQ621:AZ621"/>
    <mergeCell ref="BB621:BH621"/>
    <mergeCell ref="BI621:BM621"/>
    <mergeCell ref="AD622:AP622"/>
    <mergeCell ref="AQ622:AZ622"/>
    <mergeCell ref="BB622:BH622"/>
    <mergeCell ref="BI622:BM622"/>
    <mergeCell ref="DG634:DW634"/>
    <mergeCell ref="S635:AH635"/>
    <mergeCell ref="AI635:BA635"/>
    <mergeCell ref="BB635:BW635"/>
    <mergeCell ref="BX635:CT635"/>
    <mergeCell ref="CU635:DF635"/>
    <mergeCell ref="DG635:DW635"/>
    <mergeCell ref="C634:R635"/>
    <mergeCell ref="S634:AH634"/>
    <mergeCell ref="AI634:BA634"/>
    <mergeCell ref="BB634:BW634"/>
    <mergeCell ref="BX634:CT634"/>
    <mergeCell ref="CU634:DF634"/>
    <mergeCell ref="DG632:DW632"/>
    <mergeCell ref="S633:AH633"/>
    <mergeCell ref="AI633:BA633"/>
    <mergeCell ref="BB633:BW633"/>
    <mergeCell ref="BX633:CT633"/>
    <mergeCell ref="CU633:DF633"/>
    <mergeCell ref="DG633:DW633"/>
    <mergeCell ref="C632:R633"/>
    <mergeCell ref="S632:AH632"/>
    <mergeCell ref="AI632:BA632"/>
    <mergeCell ref="BB632:BW632"/>
    <mergeCell ref="BX632:CT632"/>
    <mergeCell ref="CU632:DF632"/>
    <mergeCell ref="S638:AH638"/>
    <mergeCell ref="AI638:BA638"/>
    <mergeCell ref="BB638:BW638"/>
    <mergeCell ref="BX638:CT638"/>
    <mergeCell ref="CU638:DF638"/>
    <mergeCell ref="DG638:DW638"/>
    <mergeCell ref="DG636:DW636"/>
    <mergeCell ref="S637:AH637"/>
    <mergeCell ref="AI637:BA637"/>
    <mergeCell ref="BB637:BW637"/>
    <mergeCell ref="BX637:CT637"/>
    <mergeCell ref="CU637:DF637"/>
    <mergeCell ref="DG637:DW637"/>
    <mergeCell ref="C636:R637"/>
    <mergeCell ref="S636:AH636"/>
    <mergeCell ref="AI636:BA636"/>
    <mergeCell ref="BB636:BW636"/>
    <mergeCell ref="BX636:CT636"/>
    <mergeCell ref="CU636:DF636"/>
    <mergeCell ref="S641:AH641"/>
    <mergeCell ref="AI641:BA641"/>
    <mergeCell ref="BB641:BW641"/>
    <mergeCell ref="BX641:CT641"/>
    <mergeCell ref="CU641:DF641"/>
    <mergeCell ref="DG641:DW641"/>
    <mergeCell ref="S640:AH640"/>
    <mergeCell ref="AI640:BA640"/>
    <mergeCell ref="BB640:BW640"/>
    <mergeCell ref="BX640:CT640"/>
    <mergeCell ref="CU640:DF640"/>
    <mergeCell ref="DG640:DW640"/>
    <mergeCell ref="S639:AH639"/>
    <mergeCell ref="AI639:BA639"/>
    <mergeCell ref="BB639:BW639"/>
    <mergeCell ref="BX639:CT639"/>
    <mergeCell ref="CU639:DF639"/>
    <mergeCell ref="DG639:DW639"/>
    <mergeCell ref="S644:AH644"/>
    <mergeCell ref="AI644:BA644"/>
    <mergeCell ref="BB644:BW644"/>
    <mergeCell ref="BX644:CT644"/>
    <mergeCell ref="CU644:DF644"/>
    <mergeCell ref="DG644:DW644"/>
    <mergeCell ref="S643:AH643"/>
    <mergeCell ref="AI643:BA643"/>
    <mergeCell ref="BB643:BW643"/>
    <mergeCell ref="BX643:CT643"/>
    <mergeCell ref="CU643:DF643"/>
    <mergeCell ref="DG643:DW643"/>
    <mergeCell ref="S642:AH642"/>
    <mergeCell ref="AI642:BA642"/>
    <mergeCell ref="BB642:BW642"/>
    <mergeCell ref="BX642:CT642"/>
    <mergeCell ref="CU642:DF642"/>
    <mergeCell ref="DG642:DW642"/>
    <mergeCell ref="DG646:DW646"/>
    <mergeCell ref="S647:AH647"/>
    <mergeCell ref="AI647:BA647"/>
    <mergeCell ref="BB647:BW647"/>
    <mergeCell ref="BX647:CT647"/>
    <mergeCell ref="CU647:DF647"/>
    <mergeCell ref="DG647:DW647"/>
    <mergeCell ref="C646:R647"/>
    <mergeCell ref="S646:AH646"/>
    <mergeCell ref="AI646:BA646"/>
    <mergeCell ref="BB646:BW646"/>
    <mergeCell ref="BX646:CT646"/>
    <mergeCell ref="CU646:DF646"/>
    <mergeCell ref="S645:AH645"/>
    <mergeCell ref="AI645:BA645"/>
    <mergeCell ref="BB645:BW645"/>
    <mergeCell ref="BX645:CT645"/>
    <mergeCell ref="CU645:DF645"/>
    <mergeCell ref="DG645:DW645"/>
    <mergeCell ref="S650:AH650"/>
    <mergeCell ref="AI650:BA650"/>
    <mergeCell ref="BB650:BW650"/>
    <mergeCell ref="BX650:CT650"/>
    <mergeCell ref="CU650:DF650"/>
    <mergeCell ref="DG650:DW650"/>
    <mergeCell ref="S649:AH649"/>
    <mergeCell ref="AI649:BA649"/>
    <mergeCell ref="BB649:BW649"/>
    <mergeCell ref="BX649:CT649"/>
    <mergeCell ref="CU649:DF649"/>
    <mergeCell ref="DG649:DW649"/>
    <mergeCell ref="S648:AH648"/>
    <mergeCell ref="AI648:BA648"/>
    <mergeCell ref="BB648:BW648"/>
    <mergeCell ref="BX648:CT648"/>
    <mergeCell ref="CU648:DF648"/>
    <mergeCell ref="DG648:DW648"/>
    <mergeCell ref="S653:AH653"/>
    <mergeCell ref="AI653:BA653"/>
    <mergeCell ref="BB653:BW653"/>
    <mergeCell ref="BX653:CT653"/>
    <mergeCell ref="CU653:DF653"/>
    <mergeCell ref="DG653:DW653"/>
    <mergeCell ref="S652:AH652"/>
    <mergeCell ref="AI652:BA652"/>
    <mergeCell ref="BB652:BW652"/>
    <mergeCell ref="BX652:CT652"/>
    <mergeCell ref="CU652:DF652"/>
    <mergeCell ref="DG652:DW652"/>
    <mergeCell ref="S651:AH651"/>
    <mergeCell ref="AI651:BA651"/>
    <mergeCell ref="BB651:BW651"/>
    <mergeCell ref="BX651:CT651"/>
    <mergeCell ref="CU651:DF651"/>
    <mergeCell ref="DG651:DW651"/>
    <mergeCell ref="DG656:DW656"/>
    <mergeCell ref="C657:R657"/>
    <mergeCell ref="S657:AH657"/>
    <mergeCell ref="AI657:BA657"/>
    <mergeCell ref="BB657:BW657"/>
    <mergeCell ref="BX657:CT657"/>
    <mergeCell ref="CU657:DF657"/>
    <mergeCell ref="DG657:DW657"/>
    <mergeCell ref="C656:R656"/>
    <mergeCell ref="S656:AH656"/>
    <mergeCell ref="AI656:BA656"/>
    <mergeCell ref="BB656:BW656"/>
    <mergeCell ref="BX656:CT656"/>
    <mergeCell ref="CU656:DF656"/>
    <mergeCell ref="DG654:DW654"/>
    <mergeCell ref="C655:R655"/>
    <mergeCell ref="S655:AH655"/>
    <mergeCell ref="AI655:BA655"/>
    <mergeCell ref="BB655:BW655"/>
    <mergeCell ref="BX655:CT655"/>
    <mergeCell ref="CU655:DF655"/>
    <mergeCell ref="DG655:DW655"/>
    <mergeCell ref="C654:R654"/>
    <mergeCell ref="S654:AH654"/>
    <mergeCell ref="AI654:BA654"/>
    <mergeCell ref="BB654:BW654"/>
    <mergeCell ref="BX654:CT654"/>
    <mergeCell ref="CU654:DF654"/>
    <mergeCell ref="DG660:DW660"/>
    <mergeCell ref="AI661:BA661"/>
    <mergeCell ref="BB661:BW661"/>
    <mergeCell ref="BX661:CT661"/>
    <mergeCell ref="CU661:DF661"/>
    <mergeCell ref="DG661:DW661"/>
    <mergeCell ref="C660:R660"/>
    <mergeCell ref="S660:AH660"/>
    <mergeCell ref="AI660:BA660"/>
    <mergeCell ref="BB660:BW660"/>
    <mergeCell ref="BX660:CT660"/>
    <mergeCell ref="CU660:DF660"/>
    <mergeCell ref="DG658:DW658"/>
    <mergeCell ref="S659:AH659"/>
    <mergeCell ref="AI659:BA659"/>
    <mergeCell ref="BB659:BW659"/>
    <mergeCell ref="BX659:CT659"/>
    <mergeCell ref="CU659:DF659"/>
    <mergeCell ref="DG659:DW659"/>
    <mergeCell ref="C658:R658"/>
    <mergeCell ref="S658:AH658"/>
    <mergeCell ref="AI658:BA658"/>
    <mergeCell ref="BB658:BW658"/>
    <mergeCell ref="BX658:CT658"/>
    <mergeCell ref="CU658:DF658"/>
    <mergeCell ref="DG663:DW663"/>
    <mergeCell ref="C664:R664"/>
    <mergeCell ref="S664:AH664"/>
    <mergeCell ref="AI664:BA664"/>
    <mergeCell ref="BB664:BW664"/>
    <mergeCell ref="BX664:CT664"/>
    <mergeCell ref="CU664:DF664"/>
    <mergeCell ref="DG664:DW664"/>
    <mergeCell ref="AI662:BA662"/>
    <mergeCell ref="BB662:BW662"/>
    <mergeCell ref="BX662:CT662"/>
    <mergeCell ref="CU662:DF662"/>
    <mergeCell ref="DG662:DW662"/>
    <mergeCell ref="S663:AH663"/>
    <mergeCell ref="AI663:BA663"/>
    <mergeCell ref="BB663:BW663"/>
    <mergeCell ref="BX663:CT663"/>
    <mergeCell ref="CU663:DF663"/>
    <mergeCell ref="DG666:DW666"/>
    <mergeCell ref="S667:AH667"/>
    <mergeCell ref="AI667:BA667"/>
    <mergeCell ref="BB667:BW667"/>
    <mergeCell ref="BX667:CT667"/>
    <mergeCell ref="CU667:DF667"/>
    <mergeCell ref="DG667:DW667"/>
    <mergeCell ref="C666:R666"/>
    <mergeCell ref="S666:AH666"/>
    <mergeCell ref="AI666:BA666"/>
    <mergeCell ref="BB666:BW666"/>
    <mergeCell ref="BX666:CT666"/>
    <mergeCell ref="CU666:DF666"/>
    <mergeCell ref="S665:AH665"/>
    <mergeCell ref="AI665:BA665"/>
    <mergeCell ref="BB665:BW665"/>
    <mergeCell ref="BX665:CT665"/>
    <mergeCell ref="CU665:DF665"/>
    <mergeCell ref="DG665:DW665"/>
    <mergeCell ref="AW676:CH676"/>
    <mergeCell ref="C678:AD679"/>
    <mergeCell ref="AE678:BF679"/>
    <mergeCell ref="BG678:CH679"/>
    <mergeCell ref="AI670:BA670"/>
    <mergeCell ref="BB670:BW670"/>
    <mergeCell ref="BX670:CT670"/>
    <mergeCell ref="CU670:DF670"/>
    <mergeCell ref="DG670:DW670"/>
    <mergeCell ref="DG668:DW668"/>
    <mergeCell ref="S669:AH669"/>
    <mergeCell ref="AI669:BA669"/>
    <mergeCell ref="BB669:BW669"/>
    <mergeCell ref="BX669:CT669"/>
    <mergeCell ref="CU669:DF669"/>
    <mergeCell ref="DG669:DW669"/>
    <mergeCell ref="C668:R668"/>
    <mergeCell ref="S668:AH668"/>
    <mergeCell ref="AI668:BA668"/>
    <mergeCell ref="BB668:BW668"/>
    <mergeCell ref="BX668:CT668"/>
    <mergeCell ref="CU668:DF668"/>
    <mergeCell ref="S670:AH670"/>
    <mergeCell ref="CI704:DJ705"/>
    <mergeCell ref="DK704:DS705"/>
    <mergeCell ref="DT704:DW705"/>
    <mergeCell ref="C702:AD703"/>
    <mergeCell ref="AE702:BF703"/>
    <mergeCell ref="BG702:CH703"/>
    <mergeCell ref="CI702:DJ703"/>
    <mergeCell ref="DK702:DS703"/>
    <mergeCell ref="DT702:DW703"/>
    <mergeCell ref="DK700:DW701"/>
    <mergeCell ref="C682:AD683"/>
    <mergeCell ref="AE682:BF683"/>
    <mergeCell ref="BG682:CH683"/>
    <mergeCell ref="CI682:DJ683"/>
    <mergeCell ref="DK682:DS683"/>
    <mergeCell ref="DT682:DW683"/>
    <mergeCell ref="CI678:DJ679"/>
    <mergeCell ref="DK678:DW679"/>
    <mergeCell ref="C680:AD681"/>
    <mergeCell ref="AE680:BF681"/>
    <mergeCell ref="BG680:CH681"/>
    <mergeCell ref="CI680:DJ681"/>
    <mergeCell ref="DK680:DS681"/>
    <mergeCell ref="DT680:DW681"/>
    <mergeCell ref="BH727:BL727"/>
    <mergeCell ref="BM727:BQ727"/>
    <mergeCell ref="BR727:BV727"/>
    <mergeCell ref="C719:AD720"/>
    <mergeCell ref="AE719:BF720"/>
    <mergeCell ref="BG719:CH720"/>
    <mergeCell ref="CI719:DJ720"/>
    <mergeCell ref="AW698:CH698"/>
    <mergeCell ref="C700:AD701"/>
    <mergeCell ref="AE700:BF701"/>
    <mergeCell ref="BG700:CH701"/>
    <mergeCell ref="CI700:DJ701"/>
    <mergeCell ref="BH673:BL673"/>
    <mergeCell ref="BM673:BQ673"/>
    <mergeCell ref="BR673:BV673"/>
    <mergeCell ref="S671:AH671"/>
    <mergeCell ref="AI671:BA671"/>
    <mergeCell ref="BB671:BW671"/>
    <mergeCell ref="BX671:CT671"/>
    <mergeCell ref="CU671:DF671"/>
    <mergeCell ref="DG671:DW671"/>
    <mergeCell ref="DK719:DS720"/>
    <mergeCell ref="DT719:DW720"/>
    <mergeCell ref="AW715:CH715"/>
    <mergeCell ref="C717:AD718"/>
    <mergeCell ref="AE717:BF718"/>
    <mergeCell ref="BG717:CH718"/>
    <mergeCell ref="CI717:DJ718"/>
    <mergeCell ref="DK717:DW718"/>
    <mergeCell ref="C704:AD705"/>
    <mergeCell ref="AE704:BF705"/>
    <mergeCell ref="BG704:CH705"/>
    <mergeCell ref="DB196:DT196"/>
    <mergeCell ref="DU196:DX196"/>
    <mergeCell ref="CL196:DA196"/>
    <mergeCell ref="AS196:BX196"/>
    <mergeCell ref="AS197:BX197"/>
    <mergeCell ref="BY197:CD197"/>
    <mergeCell ref="CL192:CQ192"/>
    <mergeCell ref="AS194:BE194"/>
    <mergeCell ref="BF194:BL194"/>
    <mergeCell ref="BM194:BR194"/>
    <mergeCell ref="BS194:BY194"/>
    <mergeCell ref="BZ194:CD194"/>
    <mergeCell ref="CE194:CK194"/>
    <mergeCell ref="CL194:CQ194"/>
    <mergeCell ref="AH194:AP195"/>
    <mergeCell ref="AS192:BE192"/>
    <mergeCell ref="BF192:BL192"/>
    <mergeCell ref="BM192:BR192"/>
    <mergeCell ref="BS192:BY192"/>
    <mergeCell ref="BZ192:CD192"/>
  </mergeCells>
  <phoneticPr fontId="43"/>
  <hyperlinks>
    <hyperlink ref="B2" location="流れ!F70" display="リスト"/>
    <hyperlink ref="AA264:AR264" location="変更工程表!A1" display="別紙記載"/>
  </hyperlinks>
  <pageMargins left="0.23622047244094491" right="0.23622047244094491" top="0.39370078740157483" bottom="0.23622047244094491" header="0.31496062992125984" footer="0.31496062992125984"/>
  <pageSetup paperSize="9" scale="74"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T76"/>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1" width="2.375" style="615" customWidth="1"/>
    <col min="2" max="2" width="5.125" style="615" customWidth="1"/>
    <col min="3" max="3" width="11.375" style="615" bestFit="1" customWidth="1"/>
    <col min="4" max="4" width="2.5" style="615" customWidth="1"/>
    <col min="5" max="5" width="6.375" style="615" customWidth="1"/>
    <col min="6" max="6" width="1.875" style="615" customWidth="1"/>
    <col min="7" max="7" width="5.5" style="615" bestFit="1" customWidth="1"/>
    <col min="8" max="8" width="4.875" style="615" customWidth="1"/>
    <col min="9" max="9" width="3.5" style="615" bestFit="1" customWidth="1"/>
    <col min="10" max="10" width="5.25" style="210" customWidth="1"/>
    <col min="11" max="11" width="3.5" style="210" bestFit="1" customWidth="1"/>
    <col min="12" max="12" width="5.25" style="210" customWidth="1"/>
    <col min="13" max="13" width="3.5" style="210" bestFit="1" customWidth="1"/>
    <col min="14" max="14" width="5.5" style="615" bestFit="1" customWidth="1"/>
    <col min="15" max="15" width="5.25" style="615" customWidth="1"/>
    <col min="16" max="16" width="3.5" style="615" bestFit="1" customWidth="1"/>
    <col min="17" max="17" width="5.25" style="210" customWidth="1"/>
    <col min="18" max="18" width="3.5" style="210" bestFit="1" customWidth="1"/>
    <col min="19" max="19" width="5.25" style="210" customWidth="1"/>
    <col min="20" max="20" width="3.5" style="210" bestFit="1" customWidth="1"/>
    <col min="21" max="21" width="1" style="210" customWidth="1"/>
    <col min="22" max="266" width="9" style="210"/>
    <col min="267" max="267" width="3.25" style="210" customWidth="1"/>
    <col min="268" max="268" width="4" style="210" customWidth="1"/>
    <col min="269" max="269" width="15.375" style="210" bestFit="1" customWidth="1"/>
    <col min="270" max="270" width="2.625" style="210" customWidth="1"/>
    <col min="271" max="271" width="13.875" style="210" customWidth="1"/>
    <col min="272" max="272" width="9.375" style="210" customWidth="1"/>
    <col min="273" max="522" width="9" style="210"/>
    <col min="523" max="523" width="3.25" style="210" customWidth="1"/>
    <col min="524" max="524" width="4" style="210" customWidth="1"/>
    <col min="525" max="525" width="15.375" style="210" bestFit="1" customWidth="1"/>
    <col min="526" max="526" width="2.625" style="210" customWidth="1"/>
    <col min="527" max="527" width="13.875" style="210" customWidth="1"/>
    <col min="528" max="528" width="9.375" style="210" customWidth="1"/>
    <col min="529" max="778" width="9" style="210"/>
    <col min="779" max="779" width="3.25" style="210" customWidth="1"/>
    <col min="780" max="780" width="4" style="210" customWidth="1"/>
    <col min="781" max="781" width="15.375" style="210" bestFit="1" customWidth="1"/>
    <col min="782" max="782" width="2.625" style="210" customWidth="1"/>
    <col min="783" max="783" width="13.875" style="210" customWidth="1"/>
    <col min="784" max="784" width="9.375" style="210" customWidth="1"/>
    <col min="785" max="1034" width="9" style="210"/>
    <col min="1035" max="1035" width="3.25" style="210" customWidth="1"/>
    <col min="1036" max="1036" width="4" style="210" customWidth="1"/>
    <col min="1037" max="1037" width="15.375" style="210" bestFit="1" customWidth="1"/>
    <col min="1038" max="1038" width="2.625" style="210" customWidth="1"/>
    <col min="1039" max="1039" width="13.875" style="210" customWidth="1"/>
    <col min="1040" max="1040" width="9.375" style="210" customWidth="1"/>
    <col min="1041" max="1290" width="9" style="210"/>
    <col min="1291" max="1291" width="3.25" style="210" customWidth="1"/>
    <col min="1292" max="1292" width="4" style="210" customWidth="1"/>
    <col min="1293" max="1293" width="15.375" style="210" bestFit="1" customWidth="1"/>
    <col min="1294" max="1294" width="2.625" style="210" customWidth="1"/>
    <col min="1295" max="1295" width="13.875" style="210" customWidth="1"/>
    <col min="1296" max="1296" width="9.375" style="210" customWidth="1"/>
    <col min="1297" max="1546" width="9" style="210"/>
    <col min="1547" max="1547" width="3.25" style="210" customWidth="1"/>
    <col min="1548" max="1548" width="4" style="210" customWidth="1"/>
    <col min="1549" max="1549" width="15.375" style="210" bestFit="1" customWidth="1"/>
    <col min="1550" max="1550" width="2.625" style="210" customWidth="1"/>
    <col min="1551" max="1551" width="13.875" style="210" customWidth="1"/>
    <col min="1552" max="1552" width="9.375" style="210" customWidth="1"/>
    <col min="1553" max="1802" width="9" style="210"/>
    <col min="1803" max="1803" width="3.25" style="210" customWidth="1"/>
    <col min="1804" max="1804" width="4" style="210" customWidth="1"/>
    <col min="1805" max="1805" width="15.375" style="210" bestFit="1" customWidth="1"/>
    <col min="1806" max="1806" width="2.625" style="210" customWidth="1"/>
    <col min="1807" max="1807" width="13.875" style="210" customWidth="1"/>
    <col min="1808" max="1808" width="9.375" style="210" customWidth="1"/>
    <col min="1809" max="2058" width="9" style="210"/>
    <col min="2059" max="2059" width="3.25" style="210" customWidth="1"/>
    <col min="2060" max="2060" width="4" style="210" customWidth="1"/>
    <col min="2061" max="2061" width="15.375" style="210" bestFit="1" customWidth="1"/>
    <col min="2062" max="2062" width="2.625" style="210" customWidth="1"/>
    <col min="2063" max="2063" width="13.875" style="210" customWidth="1"/>
    <col min="2064" max="2064" width="9.375" style="210" customWidth="1"/>
    <col min="2065" max="2314" width="9" style="210"/>
    <col min="2315" max="2315" width="3.25" style="210" customWidth="1"/>
    <col min="2316" max="2316" width="4" style="210" customWidth="1"/>
    <col min="2317" max="2317" width="15.375" style="210" bestFit="1" customWidth="1"/>
    <col min="2318" max="2318" width="2.625" style="210" customWidth="1"/>
    <col min="2319" max="2319" width="13.875" style="210" customWidth="1"/>
    <col min="2320" max="2320" width="9.375" style="210" customWidth="1"/>
    <col min="2321" max="2570" width="9" style="210"/>
    <col min="2571" max="2571" width="3.25" style="210" customWidth="1"/>
    <col min="2572" max="2572" width="4" style="210" customWidth="1"/>
    <col min="2573" max="2573" width="15.375" style="210" bestFit="1" customWidth="1"/>
    <col min="2574" max="2574" width="2.625" style="210" customWidth="1"/>
    <col min="2575" max="2575" width="13.875" style="210" customWidth="1"/>
    <col min="2576" max="2576" width="9.375" style="210" customWidth="1"/>
    <col min="2577" max="2826" width="9" style="210"/>
    <col min="2827" max="2827" width="3.25" style="210" customWidth="1"/>
    <col min="2828" max="2828" width="4" style="210" customWidth="1"/>
    <col min="2829" max="2829" width="15.375" style="210" bestFit="1" customWidth="1"/>
    <col min="2830" max="2830" width="2.625" style="210" customWidth="1"/>
    <col min="2831" max="2831" width="13.875" style="210" customWidth="1"/>
    <col min="2832" max="2832" width="9.375" style="210" customWidth="1"/>
    <col min="2833" max="3082" width="9" style="210"/>
    <col min="3083" max="3083" width="3.25" style="210" customWidth="1"/>
    <col min="3084" max="3084" width="4" style="210" customWidth="1"/>
    <col min="3085" max="3085" width="15.375" style="210" bestFit="1" customWidth="1"/>
    <col min="3086" max="3086" width="2.625" style="210" customWidth="1"/>
    <col min="3087" max="3087" width="13.875" style="210" customWidth="1"/>
    <col min="3088" max="3088" width="9.375" style="210" customWidth="1"/>
    <col min="3089" max="3338" width="9" style="210"/>
    <col min="3339" max="3339" width="3.25" style="210" customWidth="1"/>
    <col min="3340" max="3340" width="4" style="210" customWidth="1"/>
    <col min="3341" max="3341" width="15.375" style="210" bestFit="1" customWidth="1"/>
    <col min="3342" max="3342" width="2.625" style="210" customWidth="1"/>
    <col min="3343" max="3343" width="13.875" style="210" customWidth="1"/>
    <col min="3344" max="3344" width="9.375" style="210" customWidth="1"/>
    <col min="3345" max="3594" width="9" style="210"/>
    <col min="3595" max="3595" width="3.25" style="210" customWidth="1"/>
    <col min="3596" max="3596" width="4" style="210" customWidth="1"/>
    <col min="3597" max="3597" width="15.375" style="210" bestFit="1" customWidth="1"/>
    <col min="3598" max="3598" width="2.625" style="210" customWidth="1"/>
    <col min="3599" max="3599" width="13.875" style="210" customWidth="1"/>
    <col min="3600" max="3600" width="9.375" style="210" customWidth="1"/>
    <col min="3601" max="3850" width="9" style="210"/>
    <col min="3851" max="3851" width="3.25" style="210" customWidth="1"/>
    <col min="3852" max="3852" width="4" style="210" customWidth="1"/>
    <col min="3853" max="3853" width="15.375" style="210" bestFit="1" customWidth="1"/>
    <col min="3854" max="3854" width="2.625" style="210" customWidth="1"/>
    <col min="3855" max="3855" width="13.875" style="210" customWidth="1"/>
    <col min="3856" max="3856" width="9.375" style="210" customWidth="1"/>
    <col min="3857" max="4106" width="9" style="210"/>
    <col min="4107" max="4107" width="3.25" style="210" customWidth="1"/>
    <col min="4108" max="4108" width="4" style="210" customWidth="1"/>
    <col min="4109" max="4109" width="15.375" style="210" bestFit="1" customWidth="1"/>
    <col min="4110" max="4110" width="2.625" style="210" customWidth="1"/>
    <col min="4111" max="4111" width="13.875" style="210" customWidth="1"/>
    <col min="4112" max="4112" width="9.375" style="210" customWidth="1"/>
    <col min="4113" max="4362" width="9" style="210"/>
    <col min="4363" max="4363" width="3.25" style="210" customWidth="1"/>
    <col min="4364" max="4364" width="4" style="210" customWidth="1"/>
    <col min="4365" max="4365" width="15.375" style="210" bestFit="1" customWidth="1"/>
    <col min="4366" max="4366" width="2.625" style="210" customWidth="1"/>
    <col min="4367" max="4367" width="13.875" style="210" customWidth="1"/>
    <col min="4368" max="4368" width="9.375" style="210" customWidth="1"/>
    <col min="4369" max="4618" width="9" style="210"/>
    <col min="4619" max="4619" width="3.25" style="210" customWidth="1"/>
    <col min="4620" max="4620" width="4" style="210" customWidth="1"/>
    <col min="4621" max="4621" width="15.375" style="210" bestFit="1" customWidth="1"/>
    <col min="4622" max="4622" width="2.625" style="210" customWidth="1"/>
    <col min="4623" max="4623" width="13.875" style="210" customWidth="1"/>
    <col min="4624" max="4624" width="9.375" style="210" customWidth="1"/>
    <col min="4625" max="4874" width="9" style="210"/>
    <col min="4875" max="4875" width="3.25" style="210" customWidth="1"/>
    <col min="4876" max="4876" width="4" style="210" customWidth="1"/>
    <col min="4877" max="4877" width="15.375" style="210" bestFit="1" customWidth="1"/>
    <col min="4878" max="4878" width="2.625" style="210" customWidth="1"/>
    <col min="4879" max="4879" width="13.875" style="210" customWidth="1"/>
    <col min="4880" max="4880" width="9.375" style="210" customWidth="1"/>
    <col min="4881" max="5130" width="9" style="210"/>
    <col min="5131" max="5131" width="3.25" style="210" customWidth="1"/>
    <col min="5132" max="5132" width="4" style="210" customWidth="1"/>
    <col min="5133" max="5133" width="15.375" style="210" bestFit="1" customWidth="1"/>
    <col min="5134" max="5134" width="2.625" style="210" customWidth="1"/>
    <col min="5135" max="5135" width="13.875" style="210" customWidth="1"/>
    <col min="5136" max="5136" width="9.375" style="210" customWidth="1"/>
    <col min="5137" max="5386" width="9" style="210"/>
    <col min="5387" max="5387" width="3.25" style="210" customWidth="1"/>
    <col min="5388" max="5388" width="4" style="210" customWidth="1"/>
    <col min="5389" max="5389" width="15.375" style="210" bestFit="1" customWidth="1"/>
    <col min="5390" max="5390" width="2.625" style="210" customWidth="1"/>
    <col min="5391" max="5391" width="13.875" style="210" customWidth="1"/>
    <col min="5392" max="5392" width="9.375" style="210" customWidth="1"/>
    <col min="5393" max="5642" width="9" style="210"/>
    <col min="5643" max="5643" width="3.25" style="210" customWidth="1"/>
    <col min="5644" max="5644" width="4" style="210" customWidth="1"/>
    <col min="5645" max="5645" width="15.375" style="210" bestFit="1" customWidth="1"/>
    <col min="5646" max="5646" width="2.625" style="210" customWidth="1"/>
    <col min="5647" max="5647" width="13.875" style="210" customWidth="1"/>
    <col min="5648" max="5648" width="9.375" style="210" customWidth="1"/>
    <col min="5649" max="5898" width="9" style="210"/>
    <col min="5899" max="5899" width="3.25" style="210" customWidth="1"/>
    <col min="5900" max="5900" width="4" style="210" customWidth="1"/>
    <col min="5901" max="5901" width="15.375" style="210" bestFit="1" customWidth="1"/>
    <col min="5902" max="5902" width="2.625" style="210" customWidth="1"/>
    <col min="5903" max="5903" width="13.875" style="210" customWidth="1"/>
    <col min="5904" max="5904" width="9.375" style="210" customWidth="1"/>
    <col min="5905" max="6154" width="9" style="210"/>
    <col min="6155" max="6155" width="3.25" style="210" customWidth="1"/>
    <col min="6156" max="6156" width="4" style="210" customWidth="1"/>
    <col min="6157" max="6157" width="15.375" style="210" bestFit="1" customWidth="1"/>
    <col min="6158" max="6158" width="2.625" style="210" customWidth="1"/>
    <col min="6159" max="6159" width="13.875" style="210" customWidth="1"/>
    <col min="6160" max="6160" width="9.375" style="210" customWidth="1"/>
    <col min="6161" max="6410" width="9" style="210"/>
    <col min="6411" max="6411" width="3.25" style="210" customWidth="1"/>
    <col min="6412" max="6412" width="4" style="210" customWidth="1"/>
    <col min="6413" max="6413" width="15.375" style="210" bestFit="1" customWidth="1"/>
    <col min="6414" max="6414" width="2.625" style="210" customWidth="1"/>
    <col min="6415" max="6415" width="13.875" style="210" customWidth="1"/>
    <col min="6416" max="6416" width="9.375" style="210" customWidth="1"/>
    <col min="6417" max="6666" width="9" style="210"/>
    <col min="6667" max="6667" width="3.25" style="210" customWidth="1"/>
    <col min="6668" max="6668" width="4" style="210" customWidth="1"/>
    <col min="6669" max="6669" width="15.375" style="210" bestFit="1" customWidth="1"/>
    <col min="6670" max="6670" width="2.625" style="210" customWidth="1"/>
    <col min="6671" max="6671" width="13.875" style="210" customWidth="1"/>
    <col min="6672" max="6672" width="9.375" style="210" customWidth="1"/>
    <col min="6673" max="6922" width="9" style="210"/>
    <col min="6923" max="6923" width="3.25" style="210" customWidth="1"/>
    <col min="6924" max="6924" width="4" style="210" customWidth="1"/>
    <col min="6925" max="6925" width="15.375" style="210" bestFit="1" customWidth="1"/>
    <col min="6926" max="6926" width="2.625" style="210" customWidth="1"/>
    <col min="6927" max="6927" width="13.875" style="210" customWidth="1"/>
    <col min="6928" max="6928" width="9.375" style="210" customWidth="1"/>
    <col min="6929" max="7178" width="9" style="210"/>
    <col min="7179" max="7179" width="3.25" style="210" customWidth="1"/>
    <col min="7180" max="7180" width="4" style="210" customWidth="1"/>
    <col min="7181" max="7181" width="15.375" style="210" bestFit="1" customWidth="1"/>
    <col min="7182" max="7182" width="2.625" style="210" customWidth="1"/>
    <col min="7183" max="7183" width="13.875" style="210" customWidth="1"/>
    <col min="7184" max="7184" width="9.375" style="210" customWidth="1"/>
    <col min="7185" max="7434" width="9" style="210"/>
    <col min="7435" max="7435" width="3.25" style="210" customWidth="1"/>
    <col min="7436" max="7436" width="4" style="210" customWidth="1"/>
    <col min="7437" max="7437" width="15.375" style="210" bestFit="1" customWidth="1"/>
    <col min="7438" max="7438" width="2.625" style="210" customWidth="1"/>
    <col min="7439" max="7439" width="13.875" style="210" customWidth="1"/>
    <col min="7440" max="7440" width="9.375" style="210" customWidth="1"/>
    <col min="7441" max="7690" width="9" style="210"/>
    <col min="7691" max="7691" width="3.25" style="210" customWidth="1"/>
    <col min="7692" max="7692" width="4" style="210" customWidth="1"/>
    <col min="7693" max="7693" width="15.375" style="210" bestFit="1" customWidth="1"/>
    <col min="7694" max="7694" width="2.625" style="210" customWidth="1"/>
    <col min="7695" max="7695" width="13.875" style="210" customWidth="1"/>
    <col min="7696" max="7696" width="9.375" style="210" customWidth="1"/>
    <col min="7697" max="7946" width="9" style="210"/>
    <col min="7947" max="7947" width="3.25" style="210" customWidth="1"/>
    <col min="7948" max="7948" width="4" style="210" customWidth="1"/>
    <col min="7949" max="7949" width="15.375" style="210" bestFit="1" customWidth="1"/>
    <col min="7950" max="7950" width="2.625" style="210" customWidth="1"/>
    <col min="7951" max="7951" width="13.875" style="210" customWidth="1"/>
    <col min="7952" max="7952" width="9.375" style="210" customWidth="1"/>
    <col min="7953" max="8202" width="9" style="210"/>
    <col min="8203" max="8203" width="3.25" style="210" customWidth="1"/>
    <col min="8204" max="8204" width="4" style="210" customWidth="1"/>
    <col min="8205" max="8205" width="15.375" style="210" bestFit="1" customWidth="1"/>
    <col min="8206" max="8206" width="2.625" style="210" customWidth="1"/>
    <col min="8207" max="8207" width="13.875" style="210" customWidth="1"/>
    <col min="8208" max="8208" width="9.375" style="210" customWidth="1"/>
    <col min="8209" max="8458" width="9" style="210"/>
    <col min="8459" max="8459" width="3.25" style="210" customWidth="1"/>
    <col min="8460" max="8460" width="4" style="210" customWidth="1"/>
    <col min="8461" max="8461" width="15.375" style="210" bestFit="1" customWidth="1"/>
    <col min="8462" max="8462" width="2.625" style="210" customWidth="1"/>
    <col min="8463" max="8463" width="13.875" style="210" customWidth="1"/>
    <col min="8464" max="8464" width="9.375" style="210" customWidth="1"/>
    <col min="8465" max="8714" width="9" style="210"/>
    <col min="8715" max="8715" width="3.25" style="210" customWidth="1"/>
    <col min="8716" max="8716" width="4" style="210" customWidth="1"/>
    <col min="8717" max="8717" width="15.375" style="210" bestFit="1" customWidth="1"/>
    <col min="8718" max="8718" width="2.625" style="210" customWidth="1"/>
    <col min="8719" max="8719" width="13.875" style="210" customWidth="1"/>
    <col min="8720" max="8720" width="9.375" style="210" customWidth="1"/>
    <col min="8721" max="8970" width="9" style="210"/>
    <col min="8971" max="8971" width="3.25" style="210" customWidth="1"/>
    <col min="8972" max="8972" width="4" style="210" customWidth="1"/>
    <col min="8973" max="8973" width="15.375" style="210" bestFit="1" customWidth="1"/>
    <col min="8974" max="8974" width="2.625" style="210" customWidth="1"/>
    <col min="8975" max="8975" width="13.875" style="210" customWidth="1"/>
    <col min="8976" max="8976" width="9.375" style="210" customWidth="1"/>
    <col min="8977" max="9226" width="9" style="210"/>
    <col min="9227" max="9227" width="3.25" style="210" customWidth="1"/>
    <col min="9228" max="9228" width="4" style="210" customWidth="1"/>
    <col min="9229" max="9229" width="15.375" style="210" bestFit="1" customWidth="1"/>
    <col min="9230" max="9230" width="2.625" style="210" customWidth="1"/>
    <col min="9231" max="9231" width="13.875" style="210" customWidth="1"/>
    <col min="9232" max="9232" width="9.375" style="210" customWidth="1"/>
    <col min="9233" max="9482" width="9" style="210"/>
    <col min="9483" max="9483" width="3.25" style="210" customWidth="1"/>
    <col min="9484" max="9484" width="4" style="210" customWidth="1"/>
    <col min="9485" max="9485" width="15.375" style="210" bestFit="1" customWidth="1"/>
    <col min="9486" max="9486" width="2.625" style="210" customWidth="1"/>
    <col min="9487" max="9487" width="13.875" style="210" customWidth="1"/>
    <col min="9488" max="9488" width="9.375" style="210" customWidth="1"/>
    <col min="9489" max="9738" width="9" style="210"/>
    <col min="9739" max="9739" width="3.25" style="210" customWidth="1"/>
    <col min="9740" max="9740" width="4" style="210" customWidth="1"/>
    <col min="9741" max="9741" width="15.375" style="210" bestFit="1" customWidth="1"/>
    <col min="9742" max="9742" width="2.625" style="210" customWidth="1"/>
    <col min="9743" max="9743" width="13.875" style="210" customWidth="1"/>
    <col min="9744" max="9744" width="9.375" style="210" customWidth="1"/>
    <col min="9745" max="9994" width="9" style="210"/>
    <col min="9995" max="9995" width="3.25" style="210" customWidth="1"/>
    <col min="9996" max="9996" width="4" style="210" customWidth="1"/>
    <col min="9997" max="9997" width="15.375" style="210" bestFit="1" customWidth="1"/>
    <col min="9998" max="9998" width="2.625" style="210" customWidth="1"/>
    <col min="9999" max="9999" width="13.875" style="210" customWidth="1"/>
    <col min="10000" max="10000" width="9.375" style="210" customWidth="1"/>
    <col min="10001" max="10250" width="9" style="210"/>
    <col min="10251" max="10251" width="3.25" style="210" customWidth="1"/>
    <col min="10252" max="10252" width="4" style="210" customWidth="1"/>
    <col min="10253" max="10253" width="15.375" style="210" bestFit="1" customWidth="1"/>
    <col min="10254" max="10254" width="2.625" style="210" customWidth="1"/>
    <col min="10255" max="10255" width="13.875" style="210" customWidth="1"/>
    <col min="10256" max="10256" width="9.375" style="210" customWidth="1"/>
    <col min="10257" max="10506" width="9" style="210"/>
    <col min="10507" max="10507" width="3.25" style="210" customWidth="1"/>
    <col min="10508" max="10508" width="4" style="210" customWidth="1"/>
    <col min="10509" max="10509" width="15.375" style="210" bestFit="1" customWidth="1"/>
    <col min="10510" max="10510" width="2.625" style="210" customWidth="1"/>
    <col min="10511" max="10511" width="13.875" style="210" customWidth="1"/>
    <col min="10512" max="10512" width="9.375" style="210" customWidth="1"/>
    <col min="10513" max="10762" width="9" style="210"/>
    <col min="10763" max="10763" width="3.25" style="210" customWidth="1"/>
    <col min="10764" max="10764" width="4" style="210" customWidth="1"/>
    <col min="10765" max="10765" width="15.375" style="210" bestFit="1" customWidth="1"/>
    <col min="10766" max="10766" width="2.625" style="210" customWidth="1"/>
    <col min="10767" max="10767" width="13.875" style="210" customWidth="1"/>
    <col min="10768" max="10768" width="9.375" style="210" customWidth="1"/>
    <col min="10769" max="11018" width="9" style="210"/>
    <col min="11019" max="11019" width="3.25" style="210" customWidth="1"/>
    <col min="11020" max="11020" width="4" style="210" customWidth="1"/>
    <col min="11021" max="11021" width="15.375" style="210" bestFit="1" customWidth="1"/>
    <col min="11022" max="11022" width="2.625" style="210" customWidth="1"/>
    <col min="11023" max="11023" width="13.875" style="210" customWidth="1"/>
    <col min="11024" max="11024" width="9.375" style="210" customWidth="1"/>
    <col min="11025" max="11274" width="9" style="210"/>
    <col min="11275" max="11275" width="3.25" style="210" customWidth="1"/>
    <col min="11276" max="11276" width="4" style="210" customWidth="1"/>
    <col min="11277" max="11277" width="15.375" style="210" bestFit="1" customWidth="1"/>
    <col min="11278" max="11278" width="2.625" style="210" customWidth="1"/>
    <col min="11279" max="11279" width="13.875" style="210" customWidth="1"/>
    <col min="11280" max="11280" width="9.375" style="210" customWidth="1"/>
    <col min="11281" max="11530" width="9" style="210"/>
    <col min="11531" max="11531" width="3.25" style="210" customWidth="1"/>
    <col min="11532" max="11532" width="4" style="210" customWidth="1"/>
    <col min="11533" max="11533" width="15.375" style="210" bestFit="1" customWidth="1"/>
    <col min="11534" max="11534" width="2.625" style="210" customWidth="1"/>
    <col min="11535" max="11535" width="13.875" style="210" customWidth="1"/>
    <col min="11536" max="11536" width="9.375" style="210" customWidth="1"/>
    <col min="11537" max="11786" width="9" style="210"/>
    <col min="11787" max="11787" width="3.25" style="210" customWidth="1"/>
    <col min="11788" max="11788" width="4" style="210" customWidth="1"/>
    <col min="11789" max="11789" width="15.375" style="210" bestFit="1" customWidth="1"/>
    <col min="11790" max="11790" width="2.625" style="210" customWidth="1"/>
    <col min="11791" max="11791" width="13.875" style="210" customWidth="1"/>
    <col min="11792" max="11792" width="9.375" style="210" customWidth="1"/>
    <col min="11793" max="12042" width="9" style="210"/>
    <col min="12043" max="12043" width="3.25" style="210" customWidth="1"/>
    <col min="12044" max="12044" width="4" style="210" customWidth="1"/>
    <col min="12045" max="12045" width="15.375" style="210" bestFit="1" customWidth="1"/>
    <col min="12046" max="12046" width="2.625" style="210" customWidth="1"/>
    <col min="12047" max="12047" width="13.875" style="210" customWidth="1"/>
    <col min="12048" max="12048" width="9.375" style="210" customWidth="1"/>
    <col min="12049" max="12298" width="9" style="210"/>
    <col min="12299" max="12299" width="3.25" style="210" customWidth="1"/>
    <col min="12300" max="12300" width="4" style="210" customWidth="1"/>
    <col min="12301" max="12301" width="15.375" style="210" bestFit="1" customWidth="1"/>
    <col min="12302" max="12302" width="2.625" style="210" customWidth="1"/>
    <col min="12303" max="12303" width="13.875" style="210" customWidth="1"/>
    <col min="12304" max="12304" width="9.375" style="210" customWidth="1"/>
    <col min="12305" max="12554" width="9" style="210"/>
    <col min="12555" max="12555" width="3.25" style="210" customWidth="1"/>
    <col min="12556" max="12556" width="4" style="210" customWidth="1"/>
    <col min="12557" max="12557" width="15.375" style="210" bestFit="1" customWidth="1"/>
    <col min="12558" max="12558" width="2.625" style="210" customWidth="1"/>
    <col min="12559" max="12559" width="13.875" style="210" customWidth="1"/>
    <col min="12560" max="12560" width="9.375" style="210" customWidth="1"/>
    <col min="12561" max="12810" width="9" style="210"/>
    <col min="12811" max="12811" width="3.25" style="210" customWidth="1"/>
    <col min="12812" max="12812" width="4" style="210" customWidth="1"/>
    <col min="12813" max="12813" width="15.375" style="210" bestFit="1" customWidth="1"/>
    <col min="12814" max="12814" width="2.625" style="210" customWidth="1"/>
    <col min="12815" max="12815" width="13.875" style="210" customWidth="1"/>
    <col min="12816" max="12816" width="9.375" style="210" customWidth="1"/>
    <col min="12817" max="13066" width="9" style="210"/>
    <col min="13067" max="13067" width="3.25" style="210" customWidth="1"/>
    <col min="13068" max="13068" width="4" style="210" customWidth="1"/>
    <col min="13069" max="13069" width="15.375" style="210" bestFit="1" customWidth="1"/>
    <col min="13070" max="13070" width="2.625" style="210" customWidth="1"/>
    <col min="13071" max="13071" width="13.875" style="210" customWidth="1"/>
    <col min="13072" max="13072" width="9.375" style="210" customWidth="1"/>
    <col min="13073" max="13322" width="9" style="210"/>
    <col min="13323" max="13323" width="3.25" style="210" customWidth="1"/>
    <col min="13324" max="13324" width="4" style="210" customWidth="1"/>
    <col min="13325" max="13325" width="15.375" style="210" bestFit="1" customWidth="1"/>
    <col min="13326" max="13326" width="2.625" style="210" customWidth="1"/>
    <col min="13327" max="13327" width="13.875" style="210" customWidth="1"/>
    <col min="13328" max="13328" width="9.375" style="210" customWidth="1"/>
    <col min="13329" max="13578" width="9" style="210"/>
    <col min="13579" max="13579" width="3.25" style="210" customWidth="1"/>
    <col min="13580" max="13580" width="4" style="210" customWidth="1"/>
    <col min="13581" max="13581" width="15.375" style="210" bestFit="1" customWidth="1"/>
    <col min="13582" max="13582" width="2.625" style="210" customWidth="1"/>
    <col min="13583" max="13583" width="13.875" style="210" customWidth="1"/>
    <col min="13584" max="13584" width="9.375" style="210" customWidth="1"/>
    <col min="13585" max="13834" width="9" style="210"/>
    <col min="13835" max="13835" width="3.25" style="210" customWidth="1"/>
    <col min="13836" max="13836" width="4" style="210" customWidth="1"/>
    <col min="13837" max="13837" width="15.375" style="210" bestFit="1" customWidth="1"/>
    <col min="13838" max="13838" width="2.625" style="210" customWidth="1"/>
    <col min="13839" max="13839" width="13.875" style="210" customWidth="1"/>
    <col min="13840" max="13840" width="9.375" style="210" customWidth="1"/>
    <col min="13841" max="14090" width="9" style="210"/>
    <col min="14091" max="14091" width="3.25" style="210" customWidth="1"/>
    <col min="14092" max="14092" width="4" style="210" customWidth="1"/>
    <col min="14093" max="14093" width="15.375" style="210" bestFit="1" customWidth="1"/>
    <col min="14094" max="14094" width="2.625" style="210" customWidth="1"/>
    <col min="14095" max="14095" width="13.875" style="210" customWidth="1"/>
    <col min="14096" max="14096" width="9.375" style="210" customWidth="1"/>
    <col min="14097" max="14346" width="9" style="210"/>
    <col min="14347" max="14347" width="3.25" style="210" customWidth="1"/>
    <col min="14348" max="14348" width="4" style="210" customWidth="1"/>
    <col min="14349" max="14349" width="15.375" style="210" bestFit="1" customWidth="1"/>
    <col min="14350" max="14350" width="2.625" style="210" customWidth="1"/>
    <col min="14351" max="14351" width="13.875" style="210" customWidth="1"/>
    <col min="14352" max="14352" width="9.375" style="210" customWidth="1"/>
    <col min="14353" max="14602" width="9" style="210"/>
    <col min="14603" max="14603" width="3.25" style="210" customWidth="1"/>
    <col min="14604" max="14604" width="4" style="210" customWidth="1"/>
    <col min="14605" max="14605" width="15.375" style="210" bestFit="1" customWidth="1"/>
    <col min="14606" max="14606" width="2.625" style="210" customWidth="1"/>
    <col min="14607" max="14607" width="13.875" style="210" customWidth="1"/>
    <col min="14608" max="14608" width="9.375" style="210" customWidth="1"/>
    <col min="14609" max="14858" width="9" style="210"/>
    <col min="14859" max="14859" width="3.25" style="210" customWidth="1"/>
    <col min="14860" max="14860" width="4" style="210" customWidth="1"/>
    <col min="14861" max="14861" width="15.375" style="210" bestFit="1" customWidth="1"/>
    <col min="14862" max="14862" width="2.625" style="210" customWidth="1"/>
    <col min="14863" max="14863" width="13.875" style="210" customWidth="1"/>
    <col min="14864" max="14864" width="9.375" style="210" customWidth="1"/>
    <col min="14865" max="15114" width="9" style="210"/>
    <col min="15115" max="15115" width="3.25" style="210" customWidth="1"/>
    <col min="15116" max="15116" width="4" style="210" customWidth="1"/>
    <col min="15117" max="15117" width="15.375" style="210" bestFit="1" customWidth="1"/>
    <col min="15118" max="15118" width="2.625" style="210" customWidth="1"/>
    <col min="15119" max="15119" width="13.875" style="210" customWidth="1"/>
    <col min="15120" max="15120" width="9.375" style="210" customWidth="1"/>
    <col min="15121" max="15370" width="9" style="210"/>
    <col min="15371" max="15371" width="3.25" style="210" customWidth="1"/>
    <col min="15372" max="15372" width="4" style="210" customWidth="1"/>
    <col min="15373" max="15373" width="15.375" style="210" bestFit="1" customWidth="1"/>
    <col min="15374" max="15374" width="2.625" style="210" customWidth="1"/>
    <col min="15375" max="15375" width="13.875" style="210" customWidth="1"/>
    <col min="15376" max="15376" width="9.375" style="210" customWidth="1"/>
    <col min="15377" max="15626" width="9" style="210"/>
    <col min="15627" max="15627" width="3.25" style="210" customWidth="1"/>
    <col min="15628" max="15628" width="4" style="210" customWidth="1"/>
    <col min="15629" max="15629" width="15.375" style="210" bestFit="1" customWidth="1"/>
    <col min="15630" max="15630" width="2.625" style="210" customWidth="1"/>
    <col min="15631" max="15631" width="13.875" style="210" customWidth="1"/>
    <col min="15632" max="15632" width="9.375" style="210" customWidth="1"/>
    <col min="15633" max="15882" width="9" style="210"/>
    <col min="15883" max="15883" width="3.25" style="210" customWidth="1"/>
    <col min="15884" max="15884" width="4" style="210" customWidth="1"/>
    <col min="15885" max="15885" width="15.375" style="210" bestFit="1" customWidth="1"/>
    <col min="15886" max="15886" width="2.625" style="210" customWidth="1"/>
    <col min="15887" max="15887" width="13.875" style="210" customWidth="1"/>
    <col min="15888" max="15888" width="9.375" style="210" customWidth="1"/>
    <col min="15889" max="16138" width="9" style="210"/>
    <col min="16139" max="16139" width="3.25" style="210" customWidth="1"/>
    <col min="16140" max="16140" width="4" style="210" customWidth="1"/>
    <col min="16141" max="16141" width="15.375" style="210" bestFit="1" customWidth="1"/>
    <col min="16142" max="16142" width="2.625" style="210" customWidth="1"/>
    <col min="16143" max="16143" width="13.875" style="210" customWidth="1"/>
    <col min="16144" max="16144" width="9.375" style="210" customWidth="1"/>
    <col min="16145" max="16384" width="9" style="210"/>
  </cols>
  <sheetData>
    <row r="1" spans="1:20">
      <c r="A1" s="210"/>
      <c r="B1" s="210"/>
      <c r="C1" s="210"/>
      <c r="D1" s="210"/>
      <c r="E1" s="210"/>
      <c r="F1" s="210"/>
      <c r="G1" s="210"/>
      <c r="H1" s="210"/>
      <c r="I1" s="210"/>
      <c r="N1" s="210"/>
      <c r="O1" s="210"/>
      <c r="P1" s="210"/>
    </row>
    <row r="2" spans="1:20">
      <c r="A2" s="210"/>
      <c r="C2" s="1069" t="s">
        <v>346</v>
      </c>
      <c r="D2" s="286"/>
      <c r="E2" s="210"/>
      <c r="F2" s="210"/>
      <c r="G2" s="210"/>
      <c r="H2" s="210"/>
      <c r="I2" s="210"/>
      <c r="N2" s="210"/>
      <c r="O2" s="210"/>
      <c r="P2" s="210"/>
    </row>
    <row r="3" spans="1:20">
      <c r="A3" s="210"/>
      <c r="B3" s="210"/>
      <c r="C3" s="210"/>
      <c r="D3" s="210"/>
      <c r="E3" s="210"/>
      <c r="F3" s="210"/>
      <c r="G3" s="210"/>
      <c r="H3" s="210"/>
      <c r="I3" s="210"/>
      <c r="N3" s="210"/>
      <c r="O3" s="210"/>
      <c r="P3" s="210"/>
    </row>
    <row r="4" spans="1:20" ht="17.25" customHeight="1"/>
    <row r="5" spans="1:20" ht="17.25" customHeight="1"/>
    <row r="6" spans="1:20" ht="17.25" customHeight="1">
      <c r="N6" s="615" t="s">
        <v>3082</v>
      </c>
      <c r="P6" s="615" t="s">
        <v>464</v>
      </c>
      <c r="R6" s="210" t="s">
        <v>465</v>
      </c>
      <c r="T6" s="210" t="s">
        <v>466</v>
      </c>
    </row>
    <row r="7" spans="1:20" ht="17.25" customHeight="1"/>
    <row r="8" spans="1:20" ht="17.25">
      <c r="C8" s="953" t="s">
        <v>1850</v>
      </c>
      <c r="D8" s="2851" t="s">
        <v>1882</v>
      </c>
      <c r="E8" s="2851"/>
      <c r="F8" s="2851"/>
      <c r="G8" s="2851"/>
      <c r="H8" s="953" t="s">
        <v>355</v>
      </c>
    </row>
    <row r="9" spans="1:20" ht="17.25" customHeight="1"/>
    <row r="10" spans="1:20" ht="17.25" customHeight="1"/>
    <row r="11" spans="1:20" ht="17.25" customHeight="1"/>
    <row r="12" spans="1:20" ht="17.25" customHeight="1"/>
    <row r="13" spans="1:20" ht="18.75">
      <c r="F13" s="2852" t="s">
        <v>1849</v>
      </c>
      <c r="G13" s="2852"/>
      <c r="H13" s="2852"/>
      <c r="I13" s="2852"/>
      <c r="J13" s="2852"/>
      <c r="K13" s="2852"/>
      <c r="L13" s="2852"/>
      <c r="M13" s="2852"/>
      <c r="N13" s="2852"/>
      <c r="O13" s="2852"/>
    </row>
    <row r="14" spans="1:20" ht="17.25" customHeight="1"/>
    <row r="15" spans="1:20" ht="17.25" customHeight="1"/>
    <row r="16" spans="1:20" ht="17.25" customHeight="1"/>
    <row r="17" spans="3:17" ht="17.25" customHeight="1">
      <c r="C17" s="210"/>
      <c r="D17" s="953" t="s">
        <v>1851</v>
      </c>
    </row>
    <row r="18" spans="3:17" ht="17.25" customHeight="1"/>
    <row r="19" spans="3:17" ht="17.25" customHeight="1"/>
    <row r="20" spans="3:17" ht="17.25" customHeight="1"/>
    <row r="21" spans="3:17" ht="17.25" customHeight="1"/>
    <row r="22" spans="3:17" ht="17.25" customHeight="1"/>
    <row r="23" spans="3:17" ht="17.25" customHeight="1">
      <c r="C23" s="2847" t="s">
        <v>459</v>
      </c>
      <c r="D23" s="954"/>
      <c r="E23" s="280"/>
      <c r="F23" s="2850" t="s">
        <v>3060</v>
      </c>
      <c r="G23" s="2850"/>
      <c r="H23" s="2850"/>
      <c r="I23" s="2850"/>
      <c r="J23" s="2850"/>
      <c r="K23" s="2850"/>
      <c r="L23" s="2850"/>
      <c r="M23" s="2850"/>
      <c r="N23" s="2850"/>
      <c r="O23" s="2850"/>
      <c r="P23" s="2850"/>
      <c r="Q23" s="2850"/>
    </row>
    <row r="24" spans="3:17" ht="17.25" customHeight="1">
      <c r="C24" s="2848"/>
      <c r="D24" s="955"/>
      <c r="E24" s="616"/>
      <c r="F24" s="2849" t="s">
        <v>535</v>
      </c>
      <c r="G24" s="2849"/>
      <c r="H24" s="2849"/>
      <c r="I24" s="2849"/>
      <c r="J24" s="2849"/>
      <c r="K24" s="2849"/>
      <c r="L24" s="2849"/>
      <c r="M24" s="2849"/>
      <c r="N24" s="2849"/>
      <c r="O24" s="2849"/>
      <c r="P24" s="2849"/>
      <c r="Q24" s="2849"/>
    </row>
    <row r="25" spans="3:17" ht="17.25" customHeight="1">
      <c r="C25" s="793"/>
      <c r="D25" s="797"/>
      <c r="F25" s="794"/>
      <c r="G25" s="794"/>
      <c r="H25" s="794"/>
      <c r="I25" s="794"/>
      <c r="J25" s="794"/>
      <c r="K25" s="794"/>
      <c r="L25" s="794"/>
      <c r="M25" s="794"/>
      <c r="N25" s="794"/>
      <c r="O25" s="794"/>
      <c r="P25" s="794"/>
      <c r="Q25" s="794"/>
    </row>
    <row r="26" spans="3:17" ht="17.25" customHeight="1">
      <c r="C26" s="797"/>
      <c r="D26" s="797"/>
    </row>
    <row r="27" spans="3:17" ht="17.25" customHeight="1">
      <c r="C27" s="955" t="s">
        <v>376</v>
      </c>
      <c r="D27" s="955"/>
      <c r="E27" s="616"/>
      <c r="F27" s="2849" t="s">
        <v>1855</v>
      </c>
      <c r="G27" s="2849"/>
      <c r="H27" s="2849"/>
      <c r="I27" s="2849"/>
      <c r="J27" s="2849"/>
      <c r="K27" s="2849"/>
      <c r="L27" s="2849"/>
      <c r="M27" s="2849"/>
      <c r="N27" s="2849"/>
      <c r="O27" s="2849"/>
      <c r="P27" s="2849"/>
      <c r="Q27" s="2849"/>
    </row>
    <row r="28" spans="3:17" ht="17.25" customHeight="1">
      <c r="C28" s="797"/>
      <c r="D28" s="797"/>
    </row>
    <row r="29" spans="3:17" ht="17.25" customHeight="1">
      <c r="C29" s="797"/>
      <c r="D29" s="797"/>
    </row>
    <row r="30" spans="3:17" ht="17.25" customHeight="1">
      <c r="C30" s="210"/>
      <c r="D30" s="797"/>
      <c r="E30" s="210"/>
      <c r="G30" s="796" t="s">
        <v>468</v>
      </c>
      <c r="H30" s="210"/>
      <c r="I30" s="956" t="s">
        <v>3039</v>
      </c>
      <c r="J30" s="615"/>
      <c r="K30" s="615" t="s">
        <v>464</v>
      </c>
      <c r="M30" s="210" t="s">
        <v>465</v>
      </c>
      <c r="N30" s="210"/>
      <c r="O30" s="210" t="s">
        <v>466</v>
      </c>
    </row>
    <row r="31" spans="3:17" ht="17.25" customHeight="1">
      <c r="C31" s="797" t="s">
        <v>467</v>
      </c>
      <c r="E31" s="210"/>
      <c r="G31" s="796"/>
      <c r="H31" s="210"/>
      <c r="I31" s="956"/>
      <c r="J31" s="615"/>
      <c r="K31" s="615"/>
      <c r="N31" s="210"/>
      <c r="O31" s="210"/>
    </row>
    <row r="32" spans="3:17" ht="17.25" customHeight="1">
      <c r="C32" s="616"/>
      <c r="D32" s="616"/>
      <c r="E32" s="603"/>
      <c r="F32" s="616"/>
      <c r="G32" s="792" t="s">
        <v>1852</v>
      </c>
      <c r="H32" s="603"/>
      <c r="I32" s="957" t="s">
        <v>3039</v>
      </c>
      <c r="J32" s="616"/>
      <c r="K32" s="616" t="s">
        <v>464</v>
      </c>
      <c r="L32" s="603"/>
      <c r="M32" s="603" t="s">
        <v>465</v>
      </c>
      <c r="N32" s="603"/>
      <c r="O32" s="603" t="s">
        <v>466</v>
      </c>
      <c r="P32" s="616"/>
      <c r="Q32" s="603"/>
    </row>
    <row r="33" spans="3:17" ht="17.25" customHeight="1"/>
    <row r="34" spans="3:17" ht="17.25" customHeight="1"/>
    <row r="35" spans="3:17" ht="17.25" customHeight="1">
      <c r="C35" s="616" t="s">
        <v>1856</v>
      </c>
      <c r="D35" s="616"/>
      <c r="E35" s="616"/>
      <c r="F35" s="616"/>
      <c r="G35" s="2853" t="s">
        <v>1857</v>
      </c>
      <c r="H35" s="2853"/>
      <c r="I35" s="2853"/>
      <c r="J35" s="2853"/>
      <c r="K35" s="2853"/>
      <c r="L35" s="2853"/>
      <c r="M35" s="2853"/>
      <c r="N35" s="2853"/>
      <c r="O35" s="616"/>
      <c r="P35" s="616"/>
      <c r="Q35" s="603"/>
    </row>
    <row r="36" spans="3:17" ht="17.25" customHeight="1"/>
    <row r="37" spans="3:17" ht="17.25" customHeight="1"/>
    <row r="38" spans="3:17" ht="17.25" customHeight="1"/>
    <row r="39" spans="3:17" ht="17.25" customHeight="1"/>
    <row r="40" spans="3:17" ht="17.25" customHeight="1"/>
    <row r="41" spans="3:17" ht="17.25" customHeight="1"/>
    <row r="42" spans="3:17" ht="17.25" customHeight="1"/>
    <row r="43" spans="3:17" ht="17.25">
      <c r="E43" s="2863" t="s">
        <v>1853</v>
      </c>
      <c r="F43" s="2863"/>
      <c r="G43" s="2863"/>
      <c r="H43" s="616"/>
      <c r="I43" s="2853" t="s">
        <v>1854</v>
      </c>
      <c r="J43" s="2853"/>
      <c r="K43" s="2853"/>
      <c r="L43" s="2853"/>
      <c r="M43" s="2853"/>
      <c r="N43" s="2853"/>
      <c r="O43" s="2853"/>
      <c r="P43" s="2853"/>
    </row>
    <row r="44" spans="3:17" ht="17.25" customHeight="1"/>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8.75">
      <c r="E55" s="2852" t="s">
        <v>1858</v>
      </c>
      <c r="F55" s="2852"/>
      <c r="G55" s="2852"/>
      <c r="H55" s="2852"/>
      <c r="I55" s="2852"/>
      <c r="J55" s="2852"/>
      <c r="K55" s="2852"/>
      <c r="L55" s="2852"/>
      <c r="M55" s="2852"/>
      <c r="N55" s="2852"/>
      <c r="O55" s="2852"/>
    </row>
    <row r="56" spans="2:20" ht="17.25" customHeight="1"/>
    <row r="57" spans="2:20" ht="17.25" customHeight="1"/>
    <row r="58" spans="2:20" ht="17.25" customHeight="1">
      <c r="E58" s="2850" t="str">
        <f>F23</f>
        <v>令和○○年度　○○事業</v>
      </c>
      <c r="F58" s="2850"/>
      <c r="G58" s="2850"/>
      <c r="H58" s="2850"/>
      <c r="I58" s="2850"/>
      <c r="J58" s="2850"/>
      <c r="K58" s="2850"/>
      <c r="L58" s="2850"/>
      <c r="M58" s="2850"/>
      <c r="N58" s="2850"/>
      <c r="O58" s="2850"/>
      <c r="P58" s="2850"/>
      <c r="Q58" s="2850"/>
    </row>
    <row r="59" spans="2:20" ht="17.25" customHeight="1">
      <c r="C59" s="955" t="s">
        <v>459</v>
      </c>
      <c r="D59" s="616"/>
      <c r="E59" s="2849" t="str">
        <f>F24</f>
        <v>○○工事</v>
      </c>
      <c r="F59" s="2849"/>
      <c r="G59" s="2849"/>
      <c r="H59" s="2849"/>
      <c r="I59" s="2849"/>
      <c r="J59" s="2849"/>
      <c r="K59" s="2849"/>
      <c r="L59" s="2849"/>
      <c r="M59" s="2849"/>
      <c r="N59" s="2849"/>
      <c r="O59" s="2849"/>
      <c r="P59" s="2849"/>
      <c r="Q59" s="2849"/>
    </row>
    <row r="62" spans="2:20" ht="26.25" customHeight="1">
      <c r="B62" s="235" t="s">
        <v>1848</v>
      </c>
      <c r="C62" s="2854" t="s">
        <v>538</v>
      </c>
      <c r="D62" s="2856"/>
      <c r="E62" s="2856"/>
      <c r="F62" s="2856"/>
      <c r="G62" s="2855"/>
      <c r="H62" s="2854" t="s">
        <v>1859</v>
      </c>
      <c r="I62" s="2856"/>
      <c r="J62" s="2856"/>
      <c r="K62" s="2855"/>
      <c r="L62" s="235" t="s">
        <v>479</v>
      </c>
      <c r="M62" s="2854" t="s">
        <v>1860</v>
      </c>
      <c r="N62" s="2855"/>
      <c r="O62" s="2854" t="s">
        <v>531</v>
      </c>
      <c r="P62" s="2856"/>
      <c r="Q62" s="2856"/>
      <c r="R62" s="2855"/>
      <c r="S62" s="2854" t="s">
        <v>356</v>
      </c>
      <c r="T62" s="2855"/>
    </row>
    <row r="63" spans="2:20" ht="26.25" customHeight="1">
      <c r="B63" s="235" t="s">
        <v>703</v>
      </c>
      <c r="C63" s="2854" t="s">
        <v>1865</v>
      </c>
      <c r="D63" s="2856"/>
      <c r="E63" s="2856"/>
      <c r="F63" s="2856"/>
      <c r="G63" s="2855"/>
      <c r="H63" s="2854" t="s">
        <v>1866</v>
      </c>
      <c r="I63" s="2856"/>
      <c r="J63" s="2856"/>
      <c r="K63" s="2855"/>
      <c r="L63" s="235" t="s">
        <v>1867</v>
      </c>
      <c r="M63" s="2854" t="s">
        <v>1830</v>
      </c>
      <c r="N63" s="2855"/>
      <c r="O63" s="2854" t="s">
        <v>1868</v>
      </c>
      <c r="P63" s="2856"/>
      <c r="Q63" s="2856"/>
      <c r="R63" s="2855"/>
      <c r="S63" s="2857" t="s">
        <v>680</v>
      </c>
      <c r="T63" s="2858"/>
    </row>
    <row r="64" spans="2:20" ht="26.25" customHeight="1">
      <c r="B64" s="235" t="s">
        <v>704</v>
      </c>
      <c r="C64" s="2854" t="s">
        <v>1865</v>
      </c>
      <c r="D64" s="2856"/>
      <c r="E64" s="2856"/>
      <c r="F64" s="2856"/>
      <c r="G64" s="2855"/>
      <c r="H64" s="2854" t="s">
        <v>1866</v>
      </c>
      <c r="I64" s="2856"/>
      <c r="J64" s="2856"/>
      <c r="K64" s="2855"/>
      <c r="L64" s="235" t="s">
        <v>1869</v>
      </c>
      <c r="M64" s="2854" t="s">
        <v>1830</v>
      </c>
      <c r="N64" s="2855"/>
      <c r="O64" s="2854" t="s">
        <v>1868</v>
      </c>
      <c r="P64" s="2856"/>
      <c r="Q64" s="2856"/>
      <c r="R64" s="2855"/>
      <c r="S64" s="2859"/>
      <c r="T64" s="2860"/>
    </row>
    <row r="65" spans="2:20" ht="26.25" customHeight="1">
      <c r="B65" s="235" t="s">
        <v>705</v>
      </c>
      <c r="C65" s="2854" t="s">
        <v>1865</v>
      </c>
      <c r="D65" s="2856"/>
      <c r="E65" s="2856"/>
      <c r="F65" s="2856"/>
      <c r="G65" s="2855"/>
      <c r="H65" s="2854" t="s">
        <v>1866</v>
      </c>
      <c r="I65" s="2856"/>
      <c r="J65" s="2856"/>
      <c r="K65" s="2855"/>
      <c r="L65" s="235" t="s">
        <v>1870</v>
      </c>
      <c r="M65" s="2854" t="s">
        <v>1830</v>
      </c>
      <c r="N65" s="2855"/>
      <c r="O65" s="2854" t="s">
        <v>1868</v>
      </c>
      <c r="P65" s="2856"/>
      <c r="Q65" s="2856"/>
      <c r="R65" s="2855"/>
      <c r="S65" s="2861"/>
      <c r="T65" s="2862"/>
    </row>
    <row r="66" spans="2:20" ht="26.25" customHeight="1">
      <c r="B66" s="235"/>
      <c r="C66" s="2854"/>
      <c r="D66" s="2856"/>
      <c r="E66" s="2856"/>
      <c r="F66" s="2856"/>
      <c r="G66" s="2855"/>
      <c r="H66" s="2854"/>
      <c r="I66" s="2856"/>
      <c r="J66" s="2856"/>
      <c r="K66" s="2855"/>
      <c r="L66" s="235"/>
      <c r="M66" s="2854"/>
      <c r="N66" s="2855"/>
      <c r="O66" s="2854"/>
      <c r="P66" s="2856"/>
      <c r="Q66" s="2856"/>
      <c r="R66" s="2855"/>
      <c r="S66" s="2854"/>
      <c r="T66" s="2855"/>
    </row>
    <row r="67" spans="2:20" ht="26.25" customHeight="1">
      <c r="B67" s="235"/>
      <c r="C67" s="2854"/>
      <c r="D67" s="2856"/>
      <c r="E67" s="2856"/>
      <c r="F67" s="2856"/>
      <c r="G67" s="2855"/>
      <c r="H67" s="2854"/>
      <c r="I67" s="2856"/>
      <c r="J67" s="2856"/>
      <c r="K67" s="2855"/>
      <c r="L67" s="235"/>
      <c r="M67" s="2854"/>
      <c r="N67" s="2855"/>
      <c r="O67" s="2854"/>
      <c r="P67" s="2856"/>
      <c r="Q67" s="2856"/>
      <c r="R67" s="2855"/>
      <c r="S67" s="2854"/>
      <c r="T67" s="2855"/>
    </row>
    <row r="68" spans="2:20" ht="26.25" customHeight="1">
      <c r="B68" s="235"/>
      <c r="C68" s="2854"/>
      <c r="D68" s="2856"/>
      <c r="E68" s="2856"/>
      <c r="F68" s="2856"/>
      <c r="G68" s="2855"/>
      <c r="H68" s="2854"/>
      <c r="I68" s="2856"/>
      <c r="J68" s="2856"/>
      <c r="K68" s="2855"/>
      <c r="L68" s="235"/>
      <c r="M68" s="2854"/>
      <c r="N68" s="2855"/>
      <c r="O68" s="2854"/>
      <c r="P68" s="2856"/>
      <c r="Q68" s="2856"/>
      <c r="R68" s="2855"/>
      <c r="S68" s="2854"/>
      <c r="T68" s="2855"/>
    </row>
    <row r="69" spans="2:20" ht="26.25" customHeight="1">
      <c r="B69" s="235"/>
      <c r="C69" s="2854"/>
      <c r="D69" s="2856"/>
      <c r="E69" s="2856"/>
      <c r="F69" s="2856"/>
      <c r="G69" s="2855"/>
      <c r="H69" s="2854"/>
      <c r="I69" s="2856"/>
      <c r="J69" s="2856"/>
      <c r="K69" s="2855"/>
      <c r="L69" s="235"/>
      <c r="M69" s="2854"/>
      <c r="N69" s="2855"/>
      <c r="O69" s="2854"/>
      <c r="P69" s="2856"/>
      <c r="Q69" s="2856"/>
      <c r="R69" s="2855"/>
      <c r="S69" s="2854"/>
      <c r="T69" s="2855"/>
    </row>
    <row r="70" spans="2:20" ht="26.25" customHeight="1">
      <c r="B70" s="235"/>
      <c r="C70" s="2854"/>
      <c r="D70" s="2856"/>
      <c r="E70" s="2856"/>
      <c r="F70" s="2856"/>
      <c r="G70" s="2855"/>
      <c r="H70" s="2854"/>
      <c r="I70" s="2856"/>
      <c r="J70" s="2856"/>
      <c r="K70" s="2855"/>
      <c r="L70" s="235"/>
      <c r="M70" s="2854"/>
      <c r="N70" s="2855"/>
      <c r="O70" s="2854"/>
      <c r="P70" s="2856"/>
      <c r="Q70" s="2856"/>
      <c r="R70" s="2855"/>
      <c r="S70" s="2854"/>
      <c r="T70" s="2855"/>
    </row>
    <row r="71" spans="2:20" ht="26.25" customHeight="1">
      <c r="B71" s="235"/>
      <c r="C71" s="2854"/>
      <c r="D71" s="2856"/>
      <c r="E71" s="2856"/>
      <c r="F71" s="2856"/>
      <c r="G71" s="2855"/>
      <c r="H71" s="2854"/>
      <c r="I71" s="2856"/>
      <c r="J71" s="2856"/>
      <c r="K71" s="2855"/>
      <c r="L71" s="235"/>
      <c r="M71" s="2854"/>
      <c r="N71" s="2855"/>
      <c r="O71" s="2854"/>
      <c r="P71" s="2856"/>
      <c r="Q71" s="2856"/>
      <c r="R71" s="2855"/>
      <c r="S71" s="2854"/>
      <c r="T71" s="2855"/>
    </row>
    <row r="72" spans="2:20" ht="26.25" customHeight="1">
      <c r="B72" s="235"/>
      <c r="C72" s="2854"/>
      <c r="D72" s="2856"/>
      <c r="E72" s="2856"/>
      <c r="F72" s="2856"/>
      <c r="G72" s="2855"/>
      <c r="H72" s="2854"/>
      <c r="I72" s="2856"/>
      <c r="J72" s="2856"/>
      <c r="K72" s="2855"/>
      <c r="L72" s="235"/>
      <c r="M72" s="2854"/>
      <c r="N72" s="2855"/>
      <c r="O72" s="2854"/>
      <c r="P72" s="2856"/>
      <c r="Q72" s="2856"/>
      <c r="R72" s="2855"/>
      <c r="S72" s="2854"/>
      <c r="T72" s="2855"/>
    </row>
    <row r="73" spans="2:20" ht="26.25" customHeight="1">
      <c r="B73" s="235"/>
      <c r="C73" s="2854"/>
      <c r="D73" s="2856"/>
      <c r="E73" s="2856"/>
      <c r="F73" s="2856"/>
      <c r="G73" s="2855"/>
      <c r="H73" s="2854"/>
      <c r="I73" s="2856"/>
      <c r="J73" s="2856"/>
      <c r="K73" s="2855"/>
      <c r="L73" s="235"/>
      <c r="M73" s="2854"/>
      <c r="N73" s="2855"/>
      <c r="O73" s="2854"/>
      <c r="P73" s="2856"/>
      <c r="Q73" s="2856"/>
      <c r="R73" s="2855"/>
      <c r="S73" s="2854"/>
      <c r="T73" s="2855"/>
    </row>
    <row r="74" spans="2:20" ht="26.25" customHeight="1">
      <c r="B74" s="235"/>
      <c r="C74" s="2854"/>
      <c r="D74" s="2856"/>
      <c r="E74" s="2856"/>
      <c r="F74" s="2856"/>
      <c r="G74" s="2855"/>
      <c r="H74" s="2854"/>
      <c r="I74" s="2856"/>
      <c r="J74" s="2856"/>
      <c r="K74" s="2855"/>
      <c r="L74" s="235"/>
      <c r="M74" s="2854"/>
      <c r="N74" s="2855"/>
      <c r="O74" s="2854"/>
      <c r="P74" s="2856"/>
      <c r="Q74" s="2856"/>
      <c r="R74" s="2855"/>
      <c r="S74" s="2854"/>
      <c r="T74" s="2855"/>
    </row>
    <row r="75" spans="2:20" ht="26.25" customHeight="1">
      <c r="B75" s="235"/>
      <c r="C75" s="2854"/>
      <c r="D75" s="2856"/>
      <c r="E75" s="2856"/>
      <c r="F75" s="2856"/>
      <c r="G75" s="2855"/>
      <c r="H75" s="2854"/>
      <c r="I75" s="2856"/>
      <c r="J75" s="2856"/>
      <c r="K75" s="2855"/>
      <c r="L75" s="235"/>
      <c r="M75" s="2854"/>
      <c r="N75" s="2855"/>
      <c r="O75" s="2854"/>
      <c r="P75" s="2856"/>
      <c r="Q75" s="2856"/>
      <c r="R75" s="2855"/>
      <c r="S75" s="2854"/>
      <c r="T75" s="2855"/>
    </row>
    <row r="76" spans="2:20" ht="26.25" customHeight="1">
      <c r="B76" s="235"/>
      <c r="C76" s="2854"/>
      <c r="D76" s="2856"/>
      <c r="E76" s="2856"/>
      <c r="F76" s="2856"/>
      <c r="G76" s="2855"/>
      <c r="H76" s="2854"/>
      <c r="I76" s="2856"/>
      <c r="J76" s="2856"/>
      <c r="K76" s="2855"/>
      <c r="L76" s="235"/>
      <c r="M76" s="2854"/>
      <c r="N76" s="2855"/>
      <c r="O76" s="2854"/>
      <c r="P76" s="2856"/>
      <c r="Q76" s="2856"/>
      <c r="R76" s="2855"/>
      <c r="S76" s="2854"/>
      <c r="T76" s="2855"/>
    </row>
  </sheetData>
  <mergeCells count="87">
    <mergeCell ref="C69:G69"/>
    <mergeCell ref="H69:K69"/>
    <mergeCell ref="M69:N69"/>
    <mergeCell ref="O69:R69"/>
    <mergeCell ref="S69:T69"/>
    <mergeCell ref="C64:G64"/>
    <mergeCell ref="H64:K64"/>
    <mergeCell ref="M64:N64"/>
    <mergeCell ref="O64:R64"/>
    <mergeCell ref="I43:P43"/>
    <mergeCell ref="E43:G43"/>
    <mergeCell ref="S67:T67"/>
    <mergeCell ref="C68:G68"/>
    <mergeCell ref="H68:K68"/>
    <mergeCell ref="M68:N68"/>
    <mergeCell ref="O68:R68"/>
    <mergeCell ref="S68:T68"/>
    <mergeCell ref="C67:G67"/>
    <mergeCell ref="H67:K67"/>
    <mergeCell ref="M67:N67"/>
    <mergeCell ref="O67:R67"/>
    <mergeCell ref="S65:T65"/>
    <mergeCell ref="C66:G66"/>
    <mergeCell ref="H66:K66"/>
    <mergeCell ref="M66:N66"/>
    <mergeCell ref="O66:R66"/>
    <mergeCell ref="S66:T66"/>
    <mergeCell ref="C65:G65"/>
    <mergeCell ref="H65:K65"/>
    <mergeCell ref="M65:N65"/>
    <mergeCell ref="O65:R65"/>
    <mergeCell ref="C76:G76"/>
    <mergeCell ref="H76:K76"/>
    <mergeCell ref="M76:N76"/>
    <mergeCell ref="O76:R76"/>
    <mergeCell ref="S76:T76"/>
    <mergeCell ref="S64:T64"/>
    <mergeCell ref="C74:G74"/>
    <mergeCell ref="H74:K74"/>
    <mergeCell ref="M74:N74"/>
    <mergeCell ref="O74:R74"/>
    <mergeCell ref="S74:T74"/>
    <mergeCell ref="C72:G72"/>
    <mergeCell ref="H72:K72"/>
    <mergeCell ref="M72:N72"/>
    <mergeCell ref="O72:R72"/>
    <mergeCell ref="S72:T72"/>
    <mergeCell ref="C73:G73"/>
    <mergeCell ref="H73:K73"/>
    <mergeCell ref="M73:N73"/>
    <mergeCell ref="O73:R73"/>
    <mergeCell ref="S73:T73"/>
    <mergeCell ref="C75:G75"/>
    <mergeCell ref="H75:K75"/>
    <mergeCell ref="M75:N75"/>
    <mergeCell ref="O75:R75"/>
    <mergeCell ref="S75:T75"/>
    <mergeCell ref="S70:T70"/>
    <mergeCell ref="C71:G71"/>
    <mergeCell ref="H71:K71"/>
    <mergeCell ref="M71:N71"/>
    <mergeCell ref="O71:R71"/>
    <mergeCell ref="S71:T71"/>
    <mergeCell ref="C70:G70"/>
    <mergeCell ref="H70:K70"/>
    <mergeCell ref="M70:N70"/>
    <mergeCell ref="O70:R70"/>
    <mergeCell ref="S62:T62"/>
    <mergeCell ref="C63:G63"/>
    <mergeCell ref="H63:K63"/>
    <mergeCell ref="M63:N63"/>
    <mergeCell ref="O63:R63"/>
    <mergeCell ref="S63:T63"/>
    <mergeCell ref="H62:K62"/>
    <mergeCell ref="M62:N62"/>
    <mergeCell ref="C62:G62"/>
    <mergeCell ref="O62:R62"/>
    <mergeCell ref="C23:C24"/>
    <mergeCell ref="F24:Q24"/>
    <mergeCell ref="E59:Q59"/>
    <mergeCell ref="E58:Q58"/>
    <mergeCell ref="D8:G8"/>
    <mergeCell ref="F13:O13"/>
    <mergeCell ref="F27:Q27"/>
    <mergeCell ref="F23:Q23"/>
    <mergeCell ref="G35:N35"/>
    <mergeCell ref="E55:O55"/>
  </mergeCells>
  <phoneticPr fontId="43"/>
  <hyperlinks>
    <hyperlink ref="C2" location="流れ!H26" display="リスト"/>
  </hyperlinks>
  <printOptions horizontalCentered="1"/>
  <pageMargins left="0.86614173228346458" right="0.51181102362204722" top="0.98425196850393704" bottom="0.47244094488188981" header="0.51181102362204722" footer="0.19685039370078741"/>
  <pageSetup paperSize="9" scale="9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indexed="41"/>
    <pageSetUpPr fitToPage="1"/>
  </sheetPr>
  <dimension ref="A1:Z53"/>
  <sheetViews>
    <sheetView showGridLines="0" zoomScaleNormal="100" workbookViewId="0">
      <pane ySplit="3" topLeftCell="A4" activePane="bottomLeft" state="frozen"/>
      <selection activeCell="C2" sqref="C2"/>
      <selection pane="bottomLeft" activeCell="C2" sqref="C2"/>
    </sheetView>
  </sheetViews>
  <sheetFormatPr defaultRowHeight="15.95" customHeight="1"/>
  <cols>
    <col min="1" max="1" width="1.25" style="1722" customWidth="1"/>
    <col min="2" max="2" width="2.125" style="1722" customWidth="1"/>
    <col min="3" max="3" width="2.5" style="1722" customWidth="1"/>
    <col min="4" max="4" width="4" style="1722" customWidth="1"/>
    <col min="5" max="5" width="5.75" style="1722" customWidth="1"/>
    <col min="6" max="6" width="4.375" style="1722" customWidth="1"/>
    <col min="7" max="12" width="6" style="1722" customWidth="1"/>
    <col min="13" max="13" width="2.375" style="1722" customWidth="1"/>
    <col min="14" max="14" width="3.75" style="1722" customWidth="1"/>
    <col min="15" max="16" width="1.125" style="1722" customWidth="1"/>
    <col min="17" max="17" width="3.625" style="1722" customWidth="1"/>
    <col min="18" max="18" width="6.5" style="1722" customWidth="1"/>
    <col min="19" max="19" width="11.625" style="1722" customWidth="1"/>
    <col min="20" max="20" width="1.25" style="1722" customWidth="1"/>
    <col min="21" max="21" width="1" style="1651" customWidth="1"/>
    <col min="22" max="22" width="0.75" style="1651" customWidth="1"/>
    <col min="23" max="23" width="1.625" style="1651" hidden="1" customWidth="1"/>
    <col min="24" max="24" width="10.625" style="1651" customWidth="1"/>
    <col min="25" max="25" width="19.875" style="1651" customWidth="1"/>
    <col min="26" max="26" width="1.625" style="1651" hidden="1" customWidth="1"/>
    <col min="27" max="16384" width="9" style="1651"/>
  </cols>
  <sheetData>
    <row r="1" spans="1:26" s="285" customFormat="1" ht="14.25">
      <c r="A1" s="205"/>
      <c r="B1" s="205"/>
      <c r="C1" s="205"/>
      <c r="D1" s="205"/>
      <c r="E1" s="205"/>
      <c r="F1" s="205"/>
      <c r="G1" s="205"/>
      <c r="H1" s="205"/>
      <c r="I1" s="205"/>
      <c r="J1" s="205"/>
      <c r="K1" s="205"/>
      <c r="L1" s="205"/>
      <c r="M1" s="205"/>
      <c r="N1" s="205"/>
      <c r="O1" s="205"/>
      <c r="P1" s="205"/>
      <c r="Q1" s="205"/>
      <c r="R1" s="205"/>
      <c r="S1" s="205"/>
    </row>
    <row r="2" spans="1:26" s="285" customFormat="1" ht="14.25">
      <c r="A2" s="205"/>
      <c r="B2" s="205"/>
      <c r="C2" s="205"/>
      <c r="D2" s="1998" t="s">
        <v>346</v>
      </c>
      <c r="E2" s="1999"/>
      <c r="F2" s="205"/>
      <c r="G2" s="205"/>
      <c r="H2" s="205"/>
      <c r="I2" s="205"/>
      <c r="J2" s="205"/>
      <c r="K2" s="205"/>
      <c r="L2" s="205"/>
      <c r="M2" s="205"/>
      <c r="N2" s="205"/>
      <c r="O2" s="205"/>
      <c r="P2" s="205"/>
      <c r="Q2" s="205"/>
      <c r="R2" s="205"/>
      <c r="S2" s="205"/>
    </row>
    <row r="3" spans="1:26" ht="7.5" customHeight="1">
      <c r="A3" s="1647"/>
      <c r="B3" s="1647"/>
      <c r="C3" s="1647"/>
      <c r="D3" s="1647"/>
      <c r="E3" s="1647"/>
      <c r="F3" s="1647"/>
      <c r="G3" s="1647"/>
      <c r="H3" s="1647"/>
      <c r="I3" s="1647"/>
      <c r="J3" s="1647"/>
      <c r="K3" s="1647"/>
      <c r="L3" s="1647"/>
      <c r="M3" s="1647"/>
      <c r="N3" s="1647"/>
      <c r="O3" s="1647"/>
      <c r="P3" s="1647"/>
      <c r="Q3" s="1647"/>
      <c r="R3" s="1647"/>
      <c r="S3" s="1647"/>
      <c r="T3" s="1647"/>
      <c r="U3" s="1648"/>
      <c r="V3" s="1648"/>
      <c r="W3" s="1724"/>
      <c r="X3" s="1650"/>
      <c r="Y3" s="1650"/>
      <c r="Z3" s="1650"/>
    </row>
    <row r="4" spans="1:26" ht="10.5" customHeight="1">
      <c r="A4" s="1647"/>
      <c r="B4" s="1647"/>
      <c r="C4" s="1647"/>
      <c r="D4" s="1647"/>
      <c r="E4" s="1647"/>
      <c r="F4" s="1647"/>
      <c r="G4" s="1647"/>
      <c r="H4" s="1647"/>
      <c r="I4" s="1647"/>
      <c r="J4" s="1647"/>
      <c r="K4" s="1647"/>
      <c r="L4" s="1647"/>
      <c r="M4" s="1647"/>
      <c r="N4" s="1647"/>
      <c r="O4" s="1647"/>
      <c r="P4" s="1647"/>
      <c r="Q4" s="1647"/>
      <c r="R4" s="1647"/>
      <c r="S4" s="1647"/>
      <c r="T4" s="1647"/>
      <c r="U4" s="1648"/>
      <c r="V4" s="1648"/>
      <c r="W4" s="1724">
        <v>1</v>
      </c>
      <c r="X4" s="1650"/>
      <c r="Y4" s="1650"/>
      <c r="Z4" s="1650"/>
    </row>
    <row r="5" spans="1:26" ht="15.95" customHeight="1">
      <c r="A5" s="1647"/>
      <c r="B5" s="1647"/>
      <c r="C5" s="1647"/>
      <c r="D5" s="1647"/>
      <c r="E5" s="1647"/>
      <c r="F5" s="1647"/>
      <c r="G5" s="1647"/>
      <c r="H5" s="1647"/>
      <c r="I5" s="1647"/>
      <c r="J5" s="1647"/>
      <c r="K5" s="1647"/>
      <c r="L5" s="1647"/>
      <c r="M5" s="1647"/>
      <c r="N5" s="1647"/>
      <c r="O5" s="1655"/>
      <c r="P5" s="1655"/>
      <c r="Q5" s="1655"/>
      <c r="R5" s="1655"/>
      <c r="S5" s="1995" t="s">
        <v>151</v>
      </c>
      <c r="T5" s="1760"/>
      <c r="U5" s="1648"/>
      <c r="V5" s="1648"/>
      <c r="W5" s="1724">
        <v>2</v>
      </c>
      <c r="X5" s="2008" t="s">
        <v>2928</v>
      </c>
      <c r="Y5" s="2008"/>
      <c r="Z5" s="1650"/>
    </row>
    <row r="6" spans="1:26" ht="24" customHeight="1">
      <c r="A6" s="1647"/>
      <c r="B6" s="1647"/>
      <c r="C6" s="1647"/>
      <c r="D6" s="1647"/>
      <c r="E6" s="1647"/>
      <c r="F6" s="1647"/>
      <c r="G6" s="1647"/>
      <c r="H6" s="1997" t="s">
        <v>163</v>
      </c>
      <c r="I6" s="1997"/>
      <c r="J6" s="1997"/>
      <c r="K6" s="1997"/>
      <c r="L6" s="1997"/>
      <c r="M6" s="1652"/>
      <c r="N6" s="1652"/>
      <c r="O6" s="1655"/>
      <c r="P6" s="1655"/>
      <c r="Q6" s="1655"/>
      <c r="R6" s="1655"/>
      <c r="S6" s="1995"/>
      <c r="T6" s="1760"/>
      <c r="U6" s="1648"/>
      <c r="V6" s="1648"/>
      <c r="W6" s="1724">
        <v>3</v>
      </c>
      <c r="X6" s="2008"/>
      <c r="Y6" s="2008"/>
      <c r="Z6" s="1650"/>
    </row>
    <row r="7" spans="1:26" ht="15.95" customHeight="1">
      <c r="A7" s="1647"/>
      <c r="B7" s="1647"/>
      <c r="C7" s="1647"/>
      <c r="D7" s="1647"/>
      <c r="E7" s="1647"/>
      <c r="F7" s="1647"/>
      <c r="G7" s="1652"/>
      <c r="H7" s="1652"/>
      <c r="I7" s="1652"/>
      <c r="J7" s="1652"/>
      <c r="K7" s="1652"/>
      <c r="L7" s="1652"/>
      <c r="M7" s="1652"/>
      <c r="N7" s="1652"/>
      <c r="O7" s="1655"/>
      <c r="P7" s="1655"/>
      <c r="Q7" s="1655"/>
      <c r="R7" s="1655"/>
      <c r="S7" s="1995"/>
      <c r="T7" s="1760"/>
      <c r="U7" s="1648"/>
      <c r="V7" s="1648"/>
      <c r="W7" s="1724">
        <v>4</v>
      </c>
      <c r="X7" s="1650"/>
      <c r="Y7" s="1650"/>
      <c r="Z7" s="1650"/>
    </row>
    <row r="8" spans="1:26" ht="15.95" customHeight="1">
      <c r="A8" s="1647"/>
      <c r="B8" s="1647"/>
      <c r="C8" s="1647"/>
      <c r="D8" s="1647"/>
      <c r="E8" s="1647"/>
      <c r="F8" s="1647"/>
      <c r="G8" s="1647"/>
      <c r="H8" s="1647"/>
      <c r="I8" s="1647"/>
      <c r="J8" s="1647"/>
      <c r="K8" s="1647"/>
      <c r="L8" s="1647"/>
      <c r="M8" s="1647"/>
      <c r="N8" s="1647"/>
      <c r="O8" s="1655"/>
      <c r="P8" s="1655"/>
      <c r="Q8" s="1655"/>
      <c r="R8" s="1655"/>
      <c r="S8" s="1995"/>
      <c r="T8" s="1760"/>
      <c r="U8" s="1648"/>
      <c r="V8" s="1648"/>
      <c r="W8" s="1724">
        <v>5</v>
      </c>
      <c r="X8" s="1726"/>
      <c r="Y8" s="1650"/>
      <c r="Z8" s="1650"/>
    </row>
    <row r="9" spans="1:26" ht="15.95" customHeight="1">
      <c r="A9" s="1647"/>
      <c r="B9" s="1647"/>
      <c r="C9" s="1647"/>
      <c r="D9" s="1647"/>
      <c r="E9" s="1647"/>
      <c r="F9" s="1647"/>
      <c r="G9" s="1647"/>
      <c r="H9" s="1647"/>
      <c r="I9" s="1647"/>
      <c r="J9" s="1647"/>
      <c r="K9" s="1647"/>
      <c r="L9" s="1647"/>
      <c r="M9" s="1647"/>
      <c r="N9" s="1647"/>
      <c r="O9" s="1655"/>
      <c r="P9" s="1655"/>
      <c r="Q9" s="1655"/>
      <c r="R9" s="1655"/>
      <c r="S9" s="1647"/>
      <c r="T9" s="1647"/>
      <c r="U9" s="1648"/>
      <c r="V9" s="1648"/>
      <c r="W9" s="1724">
        <v>6</v>
      </c>
      <c r="X9" s="1726"/>
      <c r="Y9" s="1650"/>
      <c r="Z9" s="1650"/>
    </row>
    <row r="10" spans="1:26" ht="15.95" customHeight="1" thickBot="1">
      <c r="A10" s="1647"/>
      <c r="B10" s="1647"/>
      <c r="C10" s="1647"/>
      <c r="D10" s="1647"/>
      <c r="E10" s="1647"/>
      <c r="F10" s="1647"/>
      <c r="G10" s="1647"/>
      <c r="H10" s="1647"/>
      <c r="I10" s="1647"/>
      <c r="J10" s="1647"/>
      <c r="K10" s="1647"/>
      <c r="L10" s="1647"/>
      <c r="M10" s="1647"/>
      <c r="N10" s="1647"/>
      <c r="O10" s="1761"/>
      <c r="P10" s="1761"/>
      <c r="Q10" s="1761"/>
      <c r="R10" s="1761"/>
      <c r="S10" s="1647"/>
      <c r="T10" s="1647"/>
      <c r="U10" s="1648"/>
      <c r="V10" s="1648"/>
      <c r="W10" s="1724">
        <v>7</v>
      </c>
      <c r="X10" s="1726"/>
      <c r="Y10" s="1650"/>
      <c r="Z10" s="1650"/>
    </row>
    <row r="11" spans="1:26" ht="17.100000000000001" customHeight="1">
      <c r="A11" s="1987">
        <v>1</v>
      </c>
      <c r="B11" s="1987"/>
      <c r="C11" s="1965" t="s">
        <v>153</v>
      </c>
      <c r="D11" s="1965"/>
      <c r="E11" s="1965"/>
      <c r="F11" s="1647"/>
      <c r="G11" s="1656" t="str">
        <f>MID(Y11,1,30)</f>
        <v/>
      </c>
      <c r="H11" s="1656"/>
      <c r="I11" s="1656"/>
      <c r="J11" s="1656"/>
      <c r="K11" s="1656"/>
      <c r="L11" s="1656"/>
      <c r="M11" s="1656"/>
      <c r="N11" s="1656"/>
      <c r="O11" s="1656"/>
      <c r="P11" s="1656"/>
      <c r="Q11" s="1656"/>
      <c r="R11" s="1656"/>
      <c r="S11" s="1656"/>
      <c r="T11" s="1656"/>
      <c r="U11" s="1658"/>
      <c r="V11" s="1648"/>
      <c r="W11" s="1724">
        <v>8</v>
      </c>
      <c r="X11" s="1728" t="s">
        <v>153</v>
      </c>
      <c r="Y11" s="1729"/>
      <c r="Z11" s="1650"/>
    </row>
    <row r="12" spans="1:26" ht="17.100000000000001" customHeight="1" thickBot="1">
      <c r="A12" s="1647"/>
      <c r="B12" s="1647"/>
      <c r="C12" s="1718"/>
      <c r="D12" s="1718"/>
      <c r="E12" s="1718"/>
      <c r="F12" s="1647"/>
      <c r="G12" s="1656" t="str">
        <f>MID(Y11,31,30)</f>
        <v/>
      </c>
      <c r="H12" s="1656"/>
      <c r="I12" s="1656"/>
      <c r="J12" s="1656"/>
      <c r="K12" s="1656"/>
      <c r="L12" s="1656"/>
      <c r="M12" s="1656"/>
      <c r="N12" s="1656"/>
      <c r="O12" s="1656"/>
      <c r="P12" s="1656"/>
      <c r="Q12" s="1656"/>
      <c r="R12" s="1656"/>
      <c r="S12" s="1656"/>
      <c r="T12" s="1656"/>
      <c r="U12" s="1658"/>
      <c r="V12" s="1648"/>
      <c r="W12" s="1724">
        <v>9</v>
      </c>
      <c r="X12" s="1730" t="s">
        <v>2914</v>
      </c>
      <c r="Y12" s="1731"/>
      <c r="Z12" s="1664">
        <f>IF(OR(Y12="大字 西麓 地内",Y12="大字 広原 地内",Y12="大字 蒲牟田 地内",Y12="大字 後川内 地内",Y12="内一円"),2,1)</f>
        <v>1</v>
      </c>
    </row>
    <row r="13" spans="1:26" ht="16.5" customHeight="1">
      <c r="A13" s="1647"/>
      <c r="B13" s="1647"/>
      <c r="C13" s="1647"/>
      <c r="D13" s="1647"/>
      <c r="E13" s="1647"/>
      <c r="F13" s="1647"/>
      <c r="G13" s="1647"/>
      <c r="H13" s="1647"/>
      <c r="I13" s="1647"/>
      <c r="J13" s="1647"/>
      <c r="K13" s="1647"/>
      <c r="L13" s="1647"/>
      <c r="M13" s="1647"/>
      <c r="N13" s="1647"/>
      <c r="O13" s="1647"/>
      <c r="P13" s="1647"/>
      <c r="Q13" s="1647"/>
      <c r="R13" s="1647"/>
      <c r="S13" s="1647"/>
      <c r="T13" s="1647"/>
      <c r="U13" s="1648"/>
      <c r="V13" s="1648"/>
      <c r="W13" s="1724">
        <v>10</v>
      </c>
      <c r="X13" s="1732" t="s">
        <v>2915</v>
      </c>
      <c r="Y13" s="1733"/>
      <c r="Z13" s="1650"/>
    </row>
    <row r="14" spans="1:26" ht="17.100000000000001" customHeight="1">
      <c r="A14" s="1987">
        <v>2</v>
      </c>
      <c r="B14" s="1987"/>
      <c r="C14" s="1965" t="s">
        <v>99</v>
      </c>
      <c r="D14" s="1965"/>
      <c r="E14" s="1965"/>
      <c r="F14" s="1647"/>
      <c r="G14" s="1661" t="str">
        <f>IF(Z12=1,"宮崎県西諸県郡高原町大字　　　　地内","宮崎県西諸県郡高原町"&amp;Y12)</f>
        <v>宮崎県西諸県郡高原町大字　　　　地内</v>
      </c>
      <c r="H14" s="1661"/>
      <c r="I14" s="1661"/>
      <c r="J14" s="1661"/>
      <c r="K14" s="1661"/>
      <c r="L14" s="1661"/>
      <c r="M14" s="1661"/>
      <c r="N14" s="1661"/>
      <c r="O14" s="1667"/>
      <c r="P14" s="1667"/>
      <c r="Q14" s="1667"/>
      <c r="R14" s="1668"/>
      <c r="S14" s="1647"/>
      <c r="T14" s="1647"/>
      <c r="U14" s="1648"/>
      <c r="V14" s="1648"/>
      <c r="W14" s="1724">
        <v>11</v>
      </c>
      <c r="X14" s="1734" t="s">
        <v>2916</v>
      </c>
      <c r="Y14" s="1735"/>
      <c r="Z14" s="1650"/>
    </row>
    <row r="15" spans="1:26" ht="17.100000000000001" customHeight="1" thickBot="1">
      <c r="A15" s="1647"/>
      <c r="B15" s="1647"/>
      <c r="C15" s="1718"/>
      <c r="D15" s="1718"/>
      <c r="E15" s="1718"/>
      <c r="F15" s="1647"/>
      <c r="G15" s="1697"/>
      <c r="H15" s="1697"/>
      <c r="I15" s="1697"/>
      <c r="J15" s="1697"/>
      <c r="K15" s="1647"/>
      <c r="L15" s="1656"/>
      <c r="M15" s="1656"/>
      <c r="N15" s="1656"/>
      <c r="O15" s="1656"/>
      <c r="P15" s="1656"/>
      <c r="Q15" s="1656"/>
      <c r="R15" s="1668"/>
      <c r="S15" s="1647"/>
      <c r="T15" s="1647"/>
      <c r="U15" s="1648"/>
      <c r="V15" s="1648"/>
      <c r="W15" s="1724">
        <v>12</v>
      </c>
      <c r="X15" s="1737" t="s">
        <v>2917</v>
      </c>
      <c r="Y15" s="1738"/>
      <c r="Z15" s="1650"/>
    </row>
    <row r="16" spans="1:26" ht="16.5" customHeight="1">
      <c r="A16" s="1647"/>
      <c r="B16" s="1647"/>
      <c r="C16" s="1647"/>
      <c r="D16" s="1647"/>
      <c r="E16" s="1647"/>
      <c r="F16" s="1647"/>
      <c r="G16" s="1647"/>
      <c r="H16" s="1647"/>
      <c r="I16" s="1647"/>
      <c r="J16" s="1647"/>
      <c r="K16" s="1647"/>
      <c r="L16" s="1647"/>
      <c r="M16" s="1647"/>
      <c r="N16" s="1647"/>
      <c r="O16" s="1647"/>
      <c r="P16" s="1647"/>
      <c r="Q16" s="1647"/>
      <c r="R16" s="1647"/>
      <c r="S16" s="1647"/>
      <c r="T16" s="1647"/>
      <c r="U16" s="1648"/>
      <c r="V16" s="1648"/>
      <c r="W16" s="1724">
        <v>13</v>
      </c>
      <c r="X16" s="1732" t="s">
        <v>2918</v>
      </c>
      <c r="Y16" s="1739"/>
      <c r="Z16" s="1650"/>
    </row>
    <row r="17" spans="1:26" ht="17.100000000000001" customHeight="1">
      <c r="A17" s="1987">
        <v>3</v>
      </c>
      <c r="B17" s="1987"/>
      <c r="C17" s="1965" t="s">
        <v>100</v>
      </c>
      <c r="D17" s="1965"/>
      <c r="E17" s="1965"/>
      <c r="F17" s="1647"/>
      <c r="G17" s="1647" t="s">
        <v>8</v>
      </c>
      <c r="H17" s="1671" t="s">
        <v>3033</v>
      </c>
      <c r="I17" s="1667" t="str">
        <f>IF(Y16=0,"",Y16)</f>
        <v/>
      </c>
      <c r="J17" s="1672" t="s">
        <v>0</v>
      </c>
      <c r="K17" s="1647" t="str">
        <f>IF(Y17="","",Y17)</f>
        <v/>
      </c>
      <c r="L17" s="1673" t="s">
        <v>1</v>
      </c>
      <c r="M17" s="1994" t="str">
        <f>IF(Y18="","",Y18)</f>
        <v/>
      </c>
      <c r="N17" s="1994"/>
      <c r="O17" s="1987" t="s">
        <v>2</v>
      </c>
      <c r="P17" s="1987"/>
      <c r="Q17" s="1987"/>
      <c r="R17" s="1647"/>
      <c r="S17" s="1647"/>
      <c r="T17" s="1647"/>
      <c r="U17" s="1648"/>
      <c r="V17" s="1648"/>
      <c r="W17" s="1724">
        <v>14</v>
      </c>
      <c r="X17" s="1734" t="s">
        <v>2919</v>
      </c>
      <c r="Y17" s="1735"/>
      <c r="Z17" s="1650"/>
    </row>
    <row r="18" spans="1:26" ht="17.100000000000001" customHeight="1" thickBot="1">
      <c r="A18" s="1647"/>
      <c r="B18" s="1647"/>
      <c r="C18" s="1647"/>
      <c r="D18" s="1647"/>
      <c r="E18" s="1647"/>
      <c r="F18" s="1647"/>
      <c r="G18" s="1647" t="s">
        <v>9</v>
      </c>
      <c r="H18" s="1671" t="s">
        <v>3033</v>
      </c>
      <c r="I18" s="1667" t="str">
        <f>IF(Y19=0,"",Y19)</f>
        <v/>
      </c>
      <c r="J18" s="1672" t="s">
        <v>0</v>
      </c>
      <c r="K18" s="1647" t="str">
        <f>IF(Y20="","",Y20)</f>
        <v/>
      </c>
      <c r="L18" s="1673" t="s">
        <v>1</v>
      </c>
      <c r="M18" s="1994" t="str">
        <f>IF(Y21="","",Y21)</f>
        <v/>
      </c>
      <c r="N18" s="1994"/>
      <c r="O18" s="1987" t="s">
        <v>2</v>
      </c>
      <c r="P18" s="1987"/>
      <c r="Q18" s="1987"/>
      <c r="R18" s="1647"/>
      <c r="S18" s="1647"/>
      <c r="T18" s="1647"/>
      <c r="U18" s="1648"/>
      <c r="V18" s="1648"/>
      <c r="W18" s="1724">
        <v>15</v>
      </c>
      <c r="X18" s="1737" t="s">
        <v>2920</v>
      </c>
      <c r="Y18" s="1740"/>
      <c r="Z18" s="1650"/>
    </row>
    <row r="19" spans="1:26" ht="17.100000000000001" customHeight="1">
      <c r="A19" s="1647"/>
      <c r="B19" s="1647"/>
      <c r="C19" s="1647"/>
      <c r="D19" s="1647"/>
      <c r="E19" s="1647"/>
      <c r="F19" s="1647"/>
      <c r="G19" s="1647"/>
      <c r="H19" s="1671"/>
      <c r="I19" s="1762"/>
      <c r="J19" s="1672"/>
      <c r="K19" s="1763"/>
      <c r="L19" s="1673"/>
      <c r="M19" s="1763"/>
      <c r="N19" s="1763"/>
      <c r="O19" s="1673"/>
      <c r="P19" s="1673"/>
      <c r="Q19" s="1673"/>
      <c r="R19" s="1647"/>
      <c r="S19" s="1647"/>
      <c r="T19" s="1647"/>
      <c r="U19" s="1648"/>
      <c r="V19" s="1648"/>
      <c r="W19" s="1724">
        <v>16</v>
      </c>
      <c r="X19" s="1732" t="s">
        <v>2921</v>
      </c>
      <c r="Y19" s="1739"/>
      <c r="Z19" s="1650"/>
    </row>
    <row r="20" spans="1:26" ht="17.100000000000001" customHeight="1">
      <c r="A20" s="1647"/>
      <c r="B20" s="1647"/>
      <c r="C20" s="1647"/>
      <c r="D20" s="1647"/>
      <c r="E20" s="1647"/>
      <c r="F20" s="1647"/>
      <c r="G20" s="1647"/>
      <c r="H20" s="1671"/>
      <c r="I20" s="1762"/>
      <c r="J20" s="1672"/>
      <c r="K20" s="1763"/>
      <c r="L20" s="1673"/>
      <c r="M20" s="1763"/>
      <c r="N20" s="1763"/>
      <c r="O20" s="1673"/>
      <c r="P20" s="1673"/>
      <c r="Q20" s="1673"/>
      <c r="R20" s="1647"/>
      <c r="S20" s="1647"/>
      <c r="T20" s="1647"/>
      <c r="U20" s="1648"/>
      <c r="V20" s="1648"/>
      <c r="W20" s="1724">
        <v>17</v>
      </c>
      <c r="X20" s="1734" t="s">
        <v>2919</v>
      </c>
      <c r="Y20" s="1735"/>
      <c r="Z20" s="1650"/>
    </row>
    <row r="21" spans="1:26" ht="16.5" customHeight="1" thickBot="1">
      <c r="A21" s="1987">
        <v>4</v>
      </c>
      <c r="B21" s="1987"/>
      <c r="C21" s="1965" t="s">
        <v>103</v>
      </c>
      <c r="D21" s="1965"/>
      <c r="E21" s="1965"/>
      <c r="F21" s="1647"/>
      <c r="G21" s="1647"/>
      <c r="H21" s="1647"/>
      <c r="I21" s="1647"/>
      <c r="J21" s="1647"/>
      <c r="K21" s="1647"/>
      <c r="L21" s="1647"/>
      <c r="M21" s="1647"/>
      <c r="N21" s="1647"/>
      <c r="O21" s="1647"/>
      <c r="P21" s="1647"/>
      <c r="Q21" s="1647"/>
      <c r="R21" s="1647"/>
      <c r="S21" s="1647"/>
      <c r="T21" s="1647"/>
      <c r="U21" s="1648"/>
      <c r="V21" s="1682"/>
      <c r="W21" s="1724">
        <v>18</v>
      </c>
      <c r="X21" s="1737" t="s">
        <v>2920</v>
      </c>
      <c r="Y21" s="1740"/>
      <c r="Z21" s="1683"/>
    </row>
    <row r="22" spans="1:26" ht="17.100000000000001" customHeight="1">
      <c r="A22" s="1647"/>
      <c r="B22" s="1647"/>
      <c r="C22" s="1647"/>
      <c r="D22" s="1647"/>
      <c r="E22" s="1987" t="str">
        <f>IF(AND(Y24&gt;=0,Y24&lt;=0),"増　額","")</f>
        <v/>
      </c>
      <c r="F22" s="2001"/>
      <c r="G22" s="1677" t="s">
        <v>92</v>
      </c>
      <c r="H22" s="1678" t="s">
        <v>90</v>
      </c>
      <c r="I22" s="1678" t="s">
        <v>89</v>
      </c>
      <c r="J22" s="1678" t="s">
        <v>154</v>
      </c>
      <c r="K22" s="1678" t="s">
        <v>91</v>
      </c>
      <c r="L22" s="1678" t="s">
        <v>90</v>
      </c>
      <c r="M22" s="1991" t="s">
        <v>89</v>
      </c>
      <c r="N22" s="1991"/>
      <c r="O22" s="1991" t="s">
        <v>154</v>
      </c>
      <c r="P22" s="1991"/>
      <c r="Q22" s="1991"/>
      <c r="R22" s="1679" t="s">
        <v>87</v>
      </c>
      <c r="S22" s="1647"/>
      <c r="T22" s="1647"/>
      <c r="U22" s="1648"/>
      <c r="V22" s="1648"/>
      <c r="W22" s="1724">
        <v>19</v>
      </c>
      <c r="X22" s="1728" t="s">
        <v>2929</v>
      </c>
      <c r="Y22" s="1741" t="s">
        <v>1903</v>
      </c>
      <c r="Z22" s="1706">
        <f>IF(Y22="０円契約",2,1)</f>
        <v>1</v>
      </c>
    </row>
    <row r="23" spans="1:26" ht="16.5" customHeight="1">
      <c r="A23" s="1647"/>
      <c r="B23" s="1647"/>
      <c r="C23" s="1647"/>
      <c r="D23" s="1647"/>
      <c r="E23" s="1987" t="str">
        <f>IF(Y24&lt;=0,"減　額","増　額")</f>
        <v>増　額</v>
      </c>
      <c r="F23" s="2001"/>
      <c r="G23" s="2004" t="str">
        <f>IF(H23="","",IF(H23="\","",IF(LEN(ABS(Y24))=8,"\",IF(MID(RIGHT(ABS(Y24),9),1,1)="-","△",MID(RIGHT(ABS(Y24),9),1,1)))))</f>
        <v/>
      </c>
      <c r="H23" s="2006" t="str">
        <f>IF(I23="","",IF(I23="\","",IF(LEN(ABS(Y24))=7,"\",IF(MID(RIGHT(ABS(Y24),8),1,1)="-","△",MID(RIGHT(ABS(Y24),8),1,1)))))</f>
        <v/>
      </c>
      <c r="I23" s="2006" t="str">
        <f>IF(J23="","",IF(J23="\","",IF(LEN(ABS(Y24))=6,"\",IF(MID(RIGHT(ABS(Y24),7),1,1)="-","△",MID(RIGHT(ABS(Y24),7),1,1)))))</f>
        <v/>
      </c>
      <c r="J23" s="2006" t="str">
        <f>IF(K23="","",IF(K23="\","",IF(LEN(ABS(Y24))=5,"\",IF(MID(RIGHT(ABS(Y24),6),1,1)="-","△",MID(RIGHT(ABS(Y24),6),1,1)))))</f>
        <v/>
      </c>
      <c r="K23" s="2006" t="str">
        <f>IF(L23="","",IF(L23="\","",IF(LEN(ABS(Y24))=4,"\",IF(MID(RIGHT(ABS(Y24),5),1,1)="-","△",MID(RIGHT(ABS(Y24),5),1,1)))))</f>
        <v/>
      </c>
      <c r="L23" s="2006" t="str">
        <f>IF(M23="","",IF(M23="\","",IF(LEN(ABS(Y24))=3,"\",IF(MID(RIGHT(ABS(Y24),4),1,1)="-","△",MID(RIGHT(ABS(Y24),4),1,1)))))</f>
        <v/>
      </c>
      <c r="M23" s="2006" t="str">
        <f>IF(O23="","",IF(O23="\","",IF(LEN(ABS(Y24))=2,"\",IF(MID(RIGHT(ABS(Y24),3),1,1)="-","△",MID(RIGHT(ABS(Y24),3),1,1)))))</f>
        <v/>
      </c>
      <c r="N23" s="2006"/>
      <c r="O23" s="2006" t="str">
        <f>IF(R23="","",IF(R23="\","",IF(LEN(ABS(Y24))=1,"\",IF(MID(RIGHT(ABS(Y24),2),1,1)="-","△",MID(RIGHT(ABS(Y24),2),1,1)))))</f>
        <v/>
      </c>
      <c r="P23" s="2006"/>
      <c r="Q23" s="2006"/>
      <c r="R23" s="2009" t="str">
        <f>RIGHT(Y24,1)</f>
        <v/>
      </c>
      <c r="S23" s="1647"/>
      <c r="T23" s="1647"/>
      <c r="U23" s="1648"/>
      <c r="V23" s="1648"/>
      <c r="W23" s="1724">
        <v>20</v>
      </c>
      <c r="X23" s="1742" t="str">
        <f>IF(Y22="０円契約","","変更額手入力")</f>
        <v>変更額手入力</v>
      </c>
      <c r="Y23" s="1743"/>
      <c r="Z23" s="1744"/>
    </row>
    <row r="24" spans="1:26" ht="17.100000000000001" customHeight="1" thickBot="1">
      <c r="A24" s="1647"/>
      <c r="B24" s="1647"/>
      <c r="C24" s="1647"/>
      <c r="D24" s="1647"/>
      <c r="E24" s="1647"/>
      <c r="F24" s="1647"/>
      <c r="G24" s="2005"/>
      <c r="H24" s="2007"/>
      <c r="I24" s="2007"/>
      <c r="J24" s="2007"/>
      <c r="K24" s="2007"/>
      <c r="L24" s="2007"/>
      <c r="M24" s="2007"/>
      <c r="N24" s="2007"/>
      <c r="O24" s="2007"/>
      <c r="P24" s="2007"/>
      <c r="Q24" s="2007"/>
      <c r="R24" s="2010"/>
      <c r="S24" s="1653"/>
      <c r="T24" s="1653"/>
      <c r="U24" s="1649"/>
      <c r="V24" s="1648"/>
      <c r="W24" s="1724">
        <v>21</v>
      </c>
      <c r="X24" s="1746" t="s">
        <v>2930</v>
      </c>
      <c r="Y24" s="1747" t="str">
        <f>IF(Y22="０円契約",0,IF(Y23=0,"",Y23))</f>
        <v/>
      </c>
      <c r="Z24" s="1744"/>
    </row>
    <row r="25" spans="1:26" ht="17.100000000000001" customHeight="1" thickBot="1">
      <c r="A25" s="1647"/>
      <c r="B25" s="1647"/>
      <c r="C25" s="1647"/>
      <c r="D25" s="1647"/>
      <c r="E25" s="1647"/>
      <c r="F25" s="1647"/>
      <c r="G25" s="2002" t="s">
        <v>155</v>
      </c>
      <c r="H25" s="2002"/>
      <c r="I25" s="2002"/>
      <c r="J25" s="2002"/>
      <c r="K25" s="2002"/>
      <c r="L25" s="2002"/>
      <c r="M25" s="2003" t="str">
        <f>IF(Y24="","",IF(Y24=0,"",ROUNDDOWN((Y24*Y25)/(100+Y25),0)))</f>
        <v/>
      </c>
      <c r="N25" s="2003"/>
      <c r="O25" s="2003"/>
      <c r="P25" s="2003"/>
      <c r="Q25" s="2003"/>
      <c r="R25" s="2003"/>
      <c r="S25" s="1647"/>
      <c r="T25" s="1647"/>
      <c r="U25" s="1648"/>
      <c r="V25" s="1648"/>
      <c r="W25" s="1724">
        <v>22</v>
      </c>
      <c r="X25" s="1748" t="s">
        <v>2924</v>
      </c>
      <c r="Y25" s="1749">
        <v>10</v>
      </c>
      <c r="Z25" s="1650"/>
    </row>
    <row r="26" spans="1:26" s="1684" customFormat="1" ht="17.100000000000001" customHeight="1" thickBot="1">
      <c r="A26" s="1647"/>
      <c r="B26" s="1647"/>
      <c r="C26" s="1647"/>
      <c r="D26" s="1647"/>
      <c r="E26" s="1647"/>
      <c r="F26" s="1647"/>
      <c r="G26" s="1685"/>
      <c r="H26" s="1685"/>
      <c r="I26" s="1685"/>
      <c r="J26" s="1685"/>
      <c r="K26" s="1685"/>
      <c r="L26" s="1685"/>
      <c r="M26" s="1764"/>
      <c r="N26" s="1764"/>
      <c r="O26" s="1764"/>
      <c r="P26" s="1764"/>
      <c r="Q26" s="1764"/>
      <c r="R26" s="1764"/>
      <c r="S26" s="1647"/>
      <c r="T26" s="1647"/>
      <c r="U26" s="1648"/>
      <c r="V26" s="1648"/>
      <c r="W26" s="1724">
        <v>23</v>
      </c>
      <c r="X26" s="1732" t="s">
        <v>2931</v>
      </c>
      <c r="Y26" s="1676"/>
      <c r="Z26" s="1650"/>
    </row>
    <row r="27" spans="1:26" ht="17.100000000000001" customHeight="1" thickBot="1">
      <c r="A27" s="1987" t="str">
        <f>IF(Y31="共同体","5","")</f>
        <v/>
      </c>
      <c r="B27" s="1987"/>
      <c r="C27" s="1647" t="str">
        <f>IF(Y31="共同体","資材の再資源化等に関する事項","")</f>
        <v/>
      </c>
      <c r="D27" s="1697"/>
      <c r="E27" s="1697"/>
      <c r="F27" s="1697"/>
      <c r="G27" s="1697"/>
      <c r="H27" s="1697"/>
      <c r="I27" s="1697"/>
      <c r="J27" s="1647" t="str">
        <f>IF(Y31="共同体","（別紙のとおり）","")</f>
        <v/>
      </c>
      <c r="K27" s="1697"/>
      <c r="L27" s="1697"/>
      <c r="M27" s="1697"/>
      <c r="N27" s="1697"/>
      <c r="O27" s="1697"/>
      <c r="P27" s="1697"/>
      <c r="Q27" s="1697"/>
      <c r="R27" s="1697"/>
      <c r="S27" s="1697"/>
      <c r="T27" s="1697"/>
      <c r="U27" s="1682"/>
      <c r="V27" s="1700"/>
      <c r="W27" s="1724">
        <v>24</v>
      </c>
      <c r="X27" s="1734" t="s">
        <v>2916</v>
      </c>
      <c r="Y27" s="1676"/>
      <c r="Z27" s="1650"/>
    </row>
    <row r="28" spans="1:26" ht="17.100000000000001" customHeight="1" thickBot="1">
      <c r="A28" s="1987"/>
      <c r="B28" s="1987"/>
      <c r="C28" s="1647"/>
      <c r="D28" s="1647"/>
      <c r="E28" s="1647"/>
      <c r="F28" s="1647"/>
      <c r="G28" s="1647"/>
      <c r="H28" s="1647"/>
      <c r="I28" s="1647"/>
      <c r="J28" s="1647"/>
      <c r="K28" s="1647"/>
      <c r="L28" s="1647"/>
      <c r="M28" s="1647"/>
      <c r="N28" s="1647"/>
      <c r="O28" s="1647"/>
      <c r="P28" s="1647"/>
      <c r="Q28" s="1647"/>
      <c r="R28" s="1647"/>
      <c r="S28" s="1647"/>
      <c r="T28" s="1647"/>
      <c r="U28" s="1648"/>
      <c r="V28" s="1703"/>
      <c r="W28" s="1724">
        <v>25</v>
      </c>
      <c r="X28" s="1737" t="s">
        <v>2917</v>
      </c>
      <c r="Y28" s="1750"/>
      <c r="Z28" s="1650"/>
    </row>
    <row r="29" spans="1:26" ht="17.100000000000001" customHeight="1" thickBot="1">
      <c r="A29" s="1647"/>
      <c r="B29" s="2000" t="str">
        <f>IF(Y31="共同体","　"&amp;H17&amp;Y13&amp;J17&amp;Y14&amp;L17&amp;Y15&amp;O17&amp;"付けで契約した工事については,今回別冊変更図面及び仕様書 .","")</f>
        <v/>
      </c>
      <c r="C29" s="2000"/>
      <c r="D29" s="2000"/>
      <c r="E29" s="2000"/>
      <c r="F29" s="2000"/>
      <c r="G29" s="2000"/>
      <c r="H29" s="2000"/>
      <c r="I29" s="2000"/>
      <c r="J29" s="2000"/>
      <c r="K29" s="2000"/>
      <c r="L29" s="2000"/>
      <c r="M29" s="2000"/>
      <c r="N29" s="2000"/>
      <c r="O29" s="2000"/>
      <c r="P29" s="2000"/>
      <c r="Q29" s="2000"/>
      <c r="R29" s="2000"/>
      <c r="S29" s="2000"/>
      <c r="T29" s="1717"/>
      <c r="U29" s="1752"/>
      <c r="V29" s="1703"/>
      <c r="W29" s="1724">
        <v>26</v>
      </c>
      <c r="X29" s="1748" t="s">
        <v>2936</v>
      </c>
      <c r="Y29" s="1753" t="s">
        <v>2966</v>
      </c>
      <c r="Z29" s="1650"/>
    </row>
    <row r="30" spans="1:26" ht="17.100000000000001" customHeight="1" thickBot="1">
      <c r="A30" s="1647"/>
      <c r="B30" s="2000" t="str">
        <f>IF(Y31="共同体","のとおり、工事内容の変更により、上記のとおり変更契約したので、本書２通を作成 ",IF(Y15="",H17&amp;"    "&amp;J17&amp;"    "&amp;L17&amp;"    "&amp;O17&amp;"付けで契約した工事については,今回別冊変更図面及び仕様書 ",IF(Y31="１社","　"&amp;H17&amp;Y13&amp;J17&amp;Y14&amp;L17&amp;Y15&amp;O17&amp;"付けで契約した工事については,今回別冊変更図面及び仕様書 .","")))</f>
        <v xml:space="preserve">令和    年    月    日付けで契約した工事については,今回別冊変更図面及び仕様書 </v>
      </c>
      <c r="C30" s="2000"/>
      <c r="D30" s="2000"/>
      <c r="E30" s="2000"/>
      <c r="F30" s="2000"/>
      <c r="G30" s="2000"/>
      <c r="H30" s="2000"/>
      <c r="I30" s="2000"/>
      <c r="J30" s="2000"/>
      <c r="K30" s="2000"/>
      <c r="L30" s="2000"/>
      <c r="M30" s="2000"/>
      <c r="N30" s="2000"/>
      <c r="O30" s="2000"/>
      <c r="P30" s="2000"/>
      <c r="Q30" s="2000"/>
      <c r="R30" s="2000"/>
      <c r="S30" s="2000"/>
      <c r="T30" s="1707"/>
      <c r="U30" s="1752"/>
      <c r="V30" s="1703"/>
      <c r="W30" s="1724">
        <v>27</v>
      </c>
      <c r="X30" s="1650"/>
      <c r="Y30" s="1650"/>
      <c r="Z30" s="1650"/>
    </row>
    <row r="31" spans="1:26" ht="17.100000000000001" customHeight="1" thickBot="1">
      <c r="A31" s="1647"/>
      <c r="B31" s="2000" t="str">
        <f>IF(Y31="１社","のとおり、工事内容の変更により、上記のとおり変更契約したので、本書２通を作成 ",IF(Y31="共同体","し、当事者記名押印の上、各自１通を保有するものとする。　　　　　　　　　　",""))</f>
        <v xml:space="preserve">のとおり、工事内容の変更により、上記のとおり変更契約したので、本書２通を作成 </v>
      </c>
      <c r="C31" s="2000"/>
      <c r="D31" s="2000"/>
      <c r="E31" s="2000"/>
      <c r="F31" s="2000"/>
      <c r="G31" s="2000"/>
      <c r="H31" s="2000"/>
      <c r="I31" s="2000"/>
      <c r="J31" s="2000"/>
      <c r="K31" s="2000"/>
      <c r="L31" s="2000"/>
      <c r="M31" s="2000"/>
      <c r="N31" s="2000"/>
      <c r="O31" s="2000"/>
      <c r="P31" s="2000"/>
      <c r="Q31" s="2000"/>
      <c r="R31" s="2000"/>
      <c r="S31" s="2000"/>
      <c r="T31" s="1707"/>
      <c r="U31" s="1752"/>
      <c r="V31" s="1648"/>
      <c r="W31" s="1724">
        <v>28</v>
      </c>
      <c r="X31" s="1754" t="s">
        <v>2932</v>
      </c>
      <c r="Y31" s="1705" t="s">
        <v>2933</v>
      </c>
      <c r="Z31" s="1650"/>
    </row>
    <row r="32" spans="1:26" ht="17.100000000000001" customHeight="1" thickBot="1">
      <c r="A32" s="1710"/>
      <c r="B32" s="2000" t="str">
        <f>IF(Y31="１社","し、当事者記名押印の上、各自１通を保有するものとする。","")</f>
        <v>し、当事者記名押印の上、各自１通を保有するものとする。</v>
      </c>
      <c r="C32" s="2000"/>
      <c r="D32" s="2000"/>
      <c r="E32" s="2000"/>
      <c r="F32" s="2000"/>
      <c r="G32" s="2000"/>
      <c r="H32" s="2000"/>
      <c r="I32" s="2000"/>
      <c r="J32" s="2000"/>
      <c r="K32" s="2000"/>
      <c r="L32" s="2000"/>
      <c r="M32" s="2000"/>
      <c r="N32" s="2000"/>
      <c r="O32" s="2000"/>
      <c r="P32" s="2000"/>
      <c r="Q32" s="1707"/>
      <c r="R32" s="1707"/>
      <c r="S32" s="1716"/>
      <c r="T32" s="1716"/>
      <c r="U32" s="1709"/>
      <c r="V32" s="1648"/>
      <c r="W32" s="1724">
        <v>29</v>
      </c>
      <c r="X32" s="1755" t="str">
        <f>IF(Y31="","",IF(Y31="共同体","共同体名称",""))</f>
        <v/>
      </c>
      <c r="Y32" s="1756"/>
      <c r="Z32" s="1706">
        <f>IF(Y31="１社",1,IF(Y31="",1,IF(Y32="",2,IF(X32="共同体名称",3))))</f>
        <v>1</v>
      </c>
    </row>
    <row r="33" spans="1:26" ht="17.100000000000001" customHeight="1" thickBot="1">
      <c r="A33" s="1661"/>
      <c r="B33" s="1716"/>
      <c r="C33" s="1716" t="str">
        <f>IF(Y31="共同体","令和","")</f>
        <v/>
      </c>
      <c r="D33" s="1716"/>
      <c r="E33" s="1716" t="str">
        <f>IF(Y26="","",IF(Y31="共同体",Y26,""))</f>
        <v/>
      </c>
      <c r="F33" s="1716" t="str">
        <f>IF(Y31="共同体","年","")</f>
        <v/>
      </c>
      <c r="G33" s="1716" t="str">
        <f>IF(Y27="","",IF(Y31="共同体",Y27,""))</f>
        <v/>
      </c>
      <c r="H33" s="1716" t="str">
        <f>IF(Y31="共同体","月","")</f>
        <v/>
      </c>
      <c r="I33" s="1716" t="str">
        <f>IF(Y28="","",IF(Y31="共同体",Y28,""))</f>
        <v/>
      </c>
      <c r="J33" s="1716" t="str">
        <f>IF(Y31="共同体","日","")</f>
        <v/>
      </c>
      <c r="K33" s="1716"/>
      <c r="L33" s="1716"/>
      <c r="M33" s="1716"/>
      <c r="N33" s="1716"/>
      <c r="O33" s="1765"/>
      <c r="P33" s="1765"/>
      <c r="Q33" s="1765"/>
      <c r="R33" s="1765"/>
      <c r="S33" s="1765"/>
      <c r="T33" s="1765"/>
      <c r="U33" s="1711"/>
      <c r="V33" s="1648"/>
      <c r="W33" s="1724">
        <v>30</v>
      </c>
      <c r="X33" s="1755" t="str">
        <f>IF(Y31="","",IF(Y31="共同体","請負者（１）",""))</f>
        <v/>
      </c>
      <c r="Y33" s="1756" t="s">
        <v>130</v>
      </c>
      <c r="Z33" s="1706">
        <f>IF(Y31="１社",1,IF(Y31="",1,IF(Y33="",2,IF(X33="請負者（１）",3))))</f>
        <v>1</v>
      </c>
    </row>
    <row r="34" spans="1:26" ht="17.100000000000001" customHeight="1" thickBot="1">
      <c r="A34" s="1661"/>
      <c r="B34" s="1716"/>
      <c r="C34" s="1765"/>
      <c r="D34" s="1765"/>
      <c r="E34" s="1765"/>
      <c r="F34" s="1765"/>
      <c r="G34" s="1765"/>
      <c r="H34" s="1765"/>
      <c r="I34" s="1765"/>
      <c r="J34" s="1765"/>
      <c r="K34" s="1765"/>
      <c r="L34" s="1765"/>
      <c r="M34" s="1765"/>
      <c r="N34" s="1765"/>
      <c r="O34" s="1765"/>
      <c r="P34" s="1765"/>
      <c r="Q34" s="1765"/>
      <c r="R34" s="1765"/>
      <c r="S34" s="1765"/>
      <c r="T34" s="1765"/>
      <c r="U34" s="1711"/>
      <c r="V34" s="1648"/>
      <c r="W34" s="1724">
        <v>31</v>
      </c>
      <c r="X34" s="1755" t="str">
        <f>IF(Y31="","",IF(Y31="共同体","　〃　　（２）","請負者（１）"))</f>
        <v>請負者（１）</v>
      </c>
      <c r="Y34" s="1756"/>
      <c r="Z34" s="1706">
        <f>IF(Y31="",1,IF(Y34="",2,IF(OR(X34="　〃　　（２）",X34="請負者（１）"),3)))</f>
        <v>2</v>
      </c>
    </row>
    <row r="35" spans="1:26" ht="17.100000000000001" customHeight="1" thickBot="1">
      <c r="A35" s="1647"/>
      <c r="B35" s="1647"/>
      <c r="C35" s="1647"/>
      <c r="D35" s="1647"/>
      <c r="E35" s="1647"/>
      <c r="F35" s="1647"/>
      <c r="G35" s="1647"/>
      <c r="H35" s="1647"/>
      <c r="I35" s="1647"/>
      <c r="J35" s="1647"/>
      <c r="K35" s="1647"/>
      <c r="L35" s="1647"/>
      <c r="M35" s="1647"/>
      <c r="N35" s="1647"/>
      <c r="O35" s="1647"/>
      <c r="P35" s="1647"/>
      <c r="Q35" s="1647"/>
      <c r="R35" s="1647"/>
      <c r="S35" s="1647"/>
      <c r="T35" s="1647"/>
      <c r="U35" s="1648"/>
      <c r="V35" s="1648"/>
      <c r="W35" s="1724"/>
      <c r="X35" s="1755" t="str">
        <f>IF(Y31="","",IF(Y31="共同体","　〃　　（３）",""))</f>
        <v/>
      </c>
      <c r="Y35" s="1756" t="s">
        <v>130</v>
      </c>
      <c r="Z35" s="1706">
        <f>IF(Y31="１社",1,IF(Y31="",1,IF(Y35="",2,IF(X35="　〃　　（３）",3))))</f>
        <v>1</v>
      </c>
    </row>
    <row r="36" spans="1:26" ht="17.100000000000001" customHeight="1">
      <c r="A36" s="1647"/>
      <c r="B36" s="1647"/>
      <c r="C36" s="1716" t="str">
        <f>IF(Y31="１社","令和","")</f>
        <v>令和</v>
      </c>
      <c r="D36" s="1716"/>
      <c r="E36" s="1716" t="str">
        <f>IF(Y26="","",IF(Y31="１社",Y26,""))</f>
        <v/>
      </c>
      <c r="F36" s="1716" t="str">
        <f>IF(Y31="１社","年","")</f>
        <v>年</v>
      </c>
      <c r="G36" s="1716" t="str">
        <f>IF(Y27="","",IF(Y31="１社",Y27,""))</f>
        <v/>
      </c>
      <c r="H36" s="1716" t="str">
        <f>IF(Y31="１社","月","")</f>
        <v>月</v>
      </c>
      <c r="I36" s="1716" t="str">
        <f>IF(Y28="","",IF(Y31="１社",Y28,""))</f>
        <v/>
      </c>
      <c r="J36" s="1716" t="str">
        <f>IF(Y31="１社","日","")</f>
        <v>日</v>
      </c>
      <c r="K36" s="1647"/>
      <c r="L36" s="1647"/>
      <c r="M36" s="1647"/>
      <c r="N36" s="1647"/>
      <c r="O36" s="1647"/>
      <c r="P36" s="1647"/>
      <c r="Q36" s="1647"/>
      <c r="R36" s="1647"/>
      <c r="S36" s="1647"/>
      <c r="T36" s="1647"/>
      <c r="U36" s="1648"/>
      <c r="V36" s="1648"/>
      <c r="W36" s="1724"/>
      <c r="Z36" s="1648"/>
    </row>
    <row r="37" spans="1:26" ht="17.100000000000001" customHeight="1">
      <c r="A37" s="1647"/>
      <c r="B37" s="1647"/>
      <c r="C37" s="1647"/>
      <c r="D37" s="1647"/>
      <c r="E37" s="1647"/>
      <c r="F37" s="1647"/>
      <c r="G37" s="1965" t="str">
        <f>IF(Y31="共同体","発注者","")</f>
        <v/>
      </c>
      <c r="H37" s="1965"/>
      <c r="I37" s="1647"/>
      <c r="J37" s="1647" t="str">
        <f>IF(Y31="共同体","宮崎県西諸県郡高原町西麓899番地","")</f>
        <v/>
      </c>
      <c r="K37" s="1647"/>
      <c r="L37" s="1647"/>
      <c r="M37" s="1647"/>
      <c r="N37" s="1647"/>
      <c r="O37" s="1647"/>
      <c r="P37" s="1647"/>
      <c r="Q37" s="1647"/>
      <c r="R37" s="1647"/>
      <c r="S37" s="1647"/>
      <c r="T37" s="1647"/>
      <c r="U37" s="1648"/>
      <c r="V37" s="1648"/>
      <c r="W37" s="1724"/>
    </row>
    <row r="38" spans="1:26" ht="17.100000000000001" customHeight="1">
      <c r="A38" s="1647"/>
      <c r="B38" s="1647"/>
      <c r="C38" s="1647"/>
      <c r="D38" s="1647"/>
      <c r="E38" s="1647"/>
      <c r="F38" s="1647"/>
      <c r="G38" s="1647"/>
      <c r="H38" s="1647"/>
      <c r="I38" s="1647"/>
      <c r="J38" s="1647" t="str">
        <f>IF(Y31="共同体","高原町長","")</f>
        <v/>
      </c>
      <c r="K38" s="1661" t="str">
        <f>IF(Y31="共同体",Y29,"")</f>
        <v/>
      </c>
      <c r="L38" s="1647"/>
      <c r="M38" s="1647"/>
      <c r="N38" s="1647"/>
      <c r="O38" s="1647"/>
      <c r="P38" s="1647"/>
      <c r="Q38" s="1647"/>
      <c r="R38" s="1647"/>
      <c r="S38" s="1647"/>
      <c r="T38" s="1647"/>
      <c r="U38" s="1648"/>
      <c r="V38" s="1648"/>
      <c r="W38" s="1724"/>
    </row>
    <row r="39" spans="1:26" ht="17.100000000000001" customHeight="1">
      <c r="A39" s="1647"/>
      <c r="B39" s="1647"/>
      <c r="C39" s="1647"/>
      <c r="D39" s="1647"/>
      <c r="E39" s="1647"/>
      <c r="F39" s="1647"/>
      <c r="G39" s="1647"/>
      <c r="H39" s="1647"/>
      <c r="I39" s="1647"/>
      <c r="J39" s="1647"/>
      <c r="K39" s="1647"/>
      <c r="L39" s="1647"/>
      <c r="M39" s="1652"/>
      <c r="N39" s="1652"/>
      <c r="O39" s="1647"/>
      <c r="P39" s="1647"/>
      <c r="Q39" s="1647"/>
      <c r="R39" s="1647"/>
      <c r="S39" s="1647"/>
      <c r="T39" s="1647"/>
      <c r="U39" s="1648"/>
      <c r="V39" s="1648"/>
      <c r="W39" s="1724"/>
    </row>
    <row r="40" spans="1:26" ht="17.100000000000001" customHeight="1">
      <c r="A40" s="1647"/>
      <c r="B40" s="1647"/>
      <c r="C40" s="1647"/>
      <c r="D40" s="1647"/>
      <c r="E40" s="1647"/>
      <c r="F40" s="1647"/>
      <c r="G40" s="1965" t="str">
        <f>IF(Y31="１社","発注者","")</f>
        <v>発注者</v>
      </c>
      <c r="H40" s="1965"/>
      <c r="I40" s="1647"/>
      <c r="J40" s="1647" t="str">
        <f>IF(Y31="１社","宮崎県　高原町","")</f>
        <v>宮崎県　高原町</v>
      </c>
      <c r="K40" s="1647"/>
      <c r="L40" s="1647"/>
      <c r="M40" s="1652"/>
      <c r="N40" s="1652"/>
      <c r="O40" s="1647"/>
      <c r="P40" s="1647"/>
      <c r="Q40" s="1647"/>
      <c r="R40" s="1647"/>
      <c r="S40" s="1647"/>
      <c r="T40" s="1647"/>
      <c r="U40" s="1648"/>
      <c r="V40" s="1648"/>
      <c r="W40" s="1724"/>
    </row>
    <row r="41" spans="1:26" ht="17.100000000000001" customHeight="1">
      <c r="A41" s="1647"/>
      <c r="B41" s="1647"/>
      <c r="C41" s="1647"/>
      <c r="D41" s="1647"/>
      <c r="E41" s="1647"/>
      <c r="F41" s="1647"/>
      <c r="G41" s="1965" t="str">
        <f>IF(Y31="１社","",IF(Y31="共同体","請負者",""))</f>
        <v/>
      </c>
      <c r="H41" s="1965"/>
      <c r="I41" s="1647"/>
      <c r="J41" s="1647" t="str">
        <f>IF(G40="発注者","高原町長",IF(Y31="","",IF(Y32="","",IF(Y31="共同体",Y32,""))))</f>
        <v>高原町長</v>
      </c>
      <c r="K41" s="1647"/>
      <c r="L41" s="1661" t="str">
        <f>IF(Y29="","",IF(Y31="１社",Y29,""))</f>
        <v>○○　○○</v>
      </c>
      <c r="M41" s="1652"/>
      <c r="N41" s="1652"/>
      <c r="O41" s="1647"/>
      <c r="P41" s="1647"/>
      <c r="Q41" s="1647"/>
      <c r="R41" s="1647"/>
      <c r="S41" s="1647"/>
      <c r="T41" s="1647"/>
      <c r="U41" s="1648"/>
      <c r="V41" s="1648"/>
      <c r="W41" s="1724"/>
      <c r="X41" s="1758"/>
    </row>
    <row r="42" spans="1:26" ht="16.5" customHeight="1">
      <c r="A42" s="1647"/>
      <c r="B42" s="1647"/>
      <c r="C42" s="1647"/>
      <c r="D42" s="1647"/>
      <c r="E42" s="1647"/>
      <c r="F42" s="1647"/>
      <c r="G42" s="1661" t="str">
        <f>IF(Y31="１社","",IF(Y31="共同体","構成員",""))</f>
        <v/>
      </c>
      <c r="H42" s="1661"/>
      <c r="I42" s="1766" t="str">
        <f>IF(Y31="１社","",IF(Y31="共同体","（代表者）",""))</f>
        <v/>
      </c>
      <c r="J42" s="1661"/>
      <c r="K42" s="1661"/>
      <c r="L42" s="1661"/>
      <c r="M42" s="1661"/>
      <c r="N42" s="1661"/>
      <c r="O42" s="1661"/>
      <c r="P42" s="1661"/>
      <c r="Q42" s="1661"/>
      <c r="R42" s="1661"/>
      <c r="S42" s="1647"/>
      <c r="T42" s="1647"/>
      <c r="U42" s="1648"/>
      <c r="V42" s="1703"/>
      <c r="W42" s="1724"/>
      <c r="X42" s="1758"/>
    </row>
    <row r="43" spans="1:26" ht="17.100000000000001" customHeight="1">
      <c r="A43" s="1647"/>
      <c r="B43" s="1647"/>
      <c r="C43" s="1647"/>
      <c r="D43" s="1647"/>
      <c r="E43" s="1647"/>
      <c r="F43" s="1647"/>
      <c r="G43" s="1668"/>
      <c r="H43" s="1647"/>
      <c r="I43" s="1647"/>
      <c r="J43" s="1647"/>
      <c r="K43" s="1767"/>
      <c r="L43" s="1767"/>
      <c r="M43" s="1767"/>
      <c r="N43" s="1767"/>
      <c r="O43" s="1716"/>
      <c r="P43" s="1716"/>
      <c r="Q43" s="1716"/>
      <c r="R43" s="1647"/>
      <c r="S43" s="1647"/>
      <c r="T43" s="1647"/>
      <c r="U43" s="1648"/>
      <c r="V43" s="1703"/>
      <c r="W43" s="1724"/>
    </row>
    <row r="44" spans="1:26" ht="17.100000000000001" customHeight="1">
      <c r="A44" s="1647"/>
      <c r="B44" s="1647"/>
      <c r="C44" s="1647"/>
      <c r="D44" s="1647"/>
      <c r="E44" s="1647"/>
      <c r="F44" s="1647"/>
      <c r="G44" s="1668"/>
      <c r="H44" s="1647"/>
      <c r="I44" s="1647"/>
      <c r="J44" s="1647"/>
      <c r="K44" s="1768"/>
      <c r="L44" s="1769"/>
      <c r="M44" s="1668"/>
      <c r="N44" s="1668"/>
      <c r="O44" s="1668"/>
      <c r="P44" s="1668"/>
      <c r="Q44" s="1668"/>
      <c r="R44" s="1668"/>
      <c r="S44" s="1647"/>
      <c r="T44" s="1647"/>
      <c r="U44" s="1648"/>
      <c r="V44" s="1703"/>
      <c r="W44" s="1724"/>
    </row>
    <row r="45" spans="1:26" ht="17.100000000000001" customHeight="1">
      <c r="A45" s="1647"/>
      <c r="B45" s="1647"/>
      <c r="C45" s="1647"/>
      <c r="D45" s="1647"/>
      <c r="E45" s="1647"/>
      <c r="F45" s="1647"/>
      <c r="G45" s="1647"/>
      <c r="H45" s="1647"/>
      <c r="I45" s="1647"/>
      <c r="J45" s="1656"/>
      <c r="K45" s="1668"/>
      <c r="L45" s="1668"/>
      <c r="M45" s="1668"/>
      <c r="N45" s="1668"/>
      <c r="O45" s="1668"/>
      <c r="P45" s="1668"/>
      <c r="Q45" s="1668"/>
      <c r="R45" s="1668"/>
      <c r="S45" s="1647"/>
      <c r="T45" s="1647"/>
      <c r="U45" s="1648"/>
      <c r="V45" s="1703"/>
      <c r="W45" s="1724"/>
    </row>
    <row r="46" spans="1:26" ht="17.100000000000001" customHeight="1">
      <c r="A46" s="1647"/>
      <c r="B46" s="1647"/>
      <c r="C46" s="1647"/>
      <c r="D46" s="1647"/>
      <c r="E46" s="1647"/>
      <c r="F46" s="1647"/>
      <c r="G46" s="1965" t="str">
        <f>IF(Y31="１社","請負者",IF(Y31="共同体","構成員",""))</f>
        <v>請負者</v>
      </c>
      <c r="H46" s="1965"/>
      <c r="I46" s="1647"/>
      <c r="J46" s="1661"/>
      <c r="K46" s="1718"/>
      <c r="L46" s="1718"/>
      <c r="M46" s="1647"/>
      <c r="N46" s="1647"/>
      <c r="O46" s="1647"/>
      <c r="P46" s="1647"/>
      <c r="Q46" s="1647"/>
      <c r="R46" s="1647"/>
      <c r="S46" s="1647"/>
      <c r="T46" s="1647"/>
      <c r="U46" s="1648"/>
      <c r="V46" s="1648"/>
      <c r="W46" s="1724"/>
    </row>
    <row r="47" spans="1:26" ht="17.100000000000001" customHeight="1">
      <c r="A47" s="1647"/>
      <c r="B47" s="1673"/>
      <c r="C47" s="1647"/>
      <c r="D47" s="1647"/>
      <c r="E47" s="1647"/>
      <c r="F47" s="1647"/>
      <c r="G47" s="1668"/>
      <c r="H47" s="1720"/>
      <c r="I47" s="1647"/>
      <c r="J47" s="1647"/>
      <c r="K47" s="1720"/>
      <c r="L47" s="1720"/>
      <c r="M47" s="1720"/>
      <c r="N47" s="1720"/>
      <c r="O47" s="1720"/>
      <c r="P47" s="1720"/>
      <c r="Q47" s="1720"/>
      <c r="R47" s="1720"/>
      <c r="S47" s="1720"/>
      <c r="T47" s="1720"/>
      <c r="U47" s="1719"/>
      <c r="V47" s="1648"/>
      <c r="W47" s="1724"/>
    </row>
    <row r="48" spans="1:26" ht="17.100000000000001" customHeight="1">
      <c r="A48" s="1647"/>
      <c r="B48" s="1647"/>
      <c r="C48" s="1647"/>
      <c r="D48" s="1647"/>
      <c r="E48" s="1647"/>
      <c r="F48" s="1647"/>
      <c r="G48" s="1720"/>
      <c r="H48" s="1720"/>
      <c r="I48" s="1647"/>
      <c r="J48" s="1647"/>
      <c r="K48" s="1720"/>
      <c r="L48" s="1720"/>
      <c r="M48" s="1720"/>
      <c r="N48" s="1720"/>
      <c r="O48" s="1720"/>
      <c r="P48" s="1720"/>
      <c r="Q48" s="1720"/>
      <c r="R48" s="1720"/>
      <c r="S48" s="1720"/>
      <c r="T48" s="1720"/>
      <c r="U48" s="1719"/>
      <c r="V48" s="1648"/>
      <c r="W48" s="1724"/>
    </row>
    <row r="49" spans="1:23" ht="17.100000000000001" customHeight="1">
      <c r="A49" s="1647"/>
      <c r="B49" s="1647"/>
      <c r="C49" s="1647"/>
      <c r="D49" s="1647"/>
      <c r="E49" s="1647"/>
      <c r="F49" s="1647"/>
      <c r="G49" s="1720"/>
      <c r="H49" s="1720"/>
      <c r="I49" s="1647"/>
      <c r="J49" s="1770"/>
      <c r="K49" s="1720"/>
      <c r="L49" s="1720"/>
      <c r="M49" s="1720"/>
      <c r="N49" s="1720"/>
      <c r="O49" s="1720"/>
      <c r="P49" s="1720"/>
      <c r="Q49" s="1720"/>
      <c r="R49" s="1720"/>
      <c r="S49" s="1720"/>
      <c r="T49" s="1720"/>
      <c r="U49" s="1719"/>
      <c r="V49" s="1648"/>
      <c r="W49" s="1724"/>
    </row>
    <row r="50" spans="1:23" ht="17.100000000000001" customHeight="1">
      <c r="A50" s="1647"/>
      <c r="B50" s="1647"/>
      <c r="C50" s="1647"/>
      <c r="D50" s="1647"/>
      <c r="E50" s="1647"/>
      <c r="F50" s="1647"/>
      <c r="G50" s="1720"/>
      <c r="H50" s="1720"/>
      <c r="I50" s="1647"/>
      <c r="J50" s="1661"/>
      <c r="K50" s="1720"/>
      <c r="L50" s="1720"/>
      <c r="M50" s="1720"/>
      <c r="N50" s="1720"/>
      <c r="O50" s="1720"/>
      <c r="P50" s="1720"/>
      <c r="Q50" s="1720"/>
      <c r="R50" s="1720"/>
      <c r="S50" s="1720"/>
      <c r="T50" s="1720"/>
      <c r="U50" s="1719"/>
      <c r="V50" s="1648"/>
      <c r="W50" s="1724"/>
    </row>
    <row r="51" spans="1:23" ht="17.100000000000001" customHeight="1">
      <c r="A51" s="1647"/>
      <c r="B51" s="1647"/>
      <c r="C51" s="1647"/>
      <c r="D51" s="1647"/>
      <c r="E51" s="1647"/>
      <c r="F51" s="1647"/>
      <c r="G51" s="1720"/>
      <c r="H51" s="1720"/>
      <c r="I51" s="1647"/>
      <c r="J51" s="1647"/>
      <c r="K51" s="1720"/>
      <c r="L51" s="1720"/>
      <c r="M51" s="1720"/>
      <c r="N51" s="1720"/>
      <c r="O51" s="1720"/>
      <c r="P51" s="1720"/>
      <c r="Q51" s="1720"/>
      <c r="R51" s="1720"/>
      <c r="S51" s="1720"/>
      <c r="T51" s="1720"/>
      <c r="U51" s="1719"/>
      <c r="V51" s="1648"/>
      <c r="W51" s="1724"/>
    </row>
    <row r="52" spans="1:23" ht="17.100000000000001" customHeight="1">
      <c r="A52" s="1647"/>
      <c r="B52" s="1647"/>
      <c r="C52" s="1647"/>
      <c r="D52" s="1720"/>
      <c r="E52" s="1720"/>
      <c r="F52" s="1720"/>
      <c r="G52" s="1720"/>
      <c r="H52" s="1647"/>
      <c r="I52" s="1647"/>
      <c r="J52" s="1647"/>
      <c r="K52" s="1720"/>
      <c r="L52" s="1720"/>
      <c r="M52" s="1720"/>
      <c r="N52" s="1720"/>
      <c r="O52" s="1720"/>
      <c r="P52" s="1720"/>
      <c r="Q52" s="1720"/>
      <c r="R52" s="1720"/>
      <c r="S52" s="1720"/>
      <c r="T52" s="1720"/>
      <c r="U52" s="1719"/>
      <c r="V52" s="1648"/>
      <c r="W52" s="1724"/>
    </row>
    <row r="53" spans="1:23" ht="15.95" customHeight="1">
      <c r="A53" s="1647"/>
      <c r="B53" s="1647"/>
      <c r="C53" s="1647"/>
      <c r="D53" s="1647"/>
      <c r="E53" s="1647"/>
      <c r="F53" s="1647"/>
      <c r="G53" s="1647"/>
      <c r="H53" s="1647"/>
      <c r="I53" s="1647"/>
      <c r="J53" s="1647"/>
      <c r="K53" s="1647"/>
      <c r="L53" s="1647"/>
      <c r="M53" s="1647"/>
      <c r="N53" s="1647"/>
      <c r="O53" s="1647"/>
      <c r="P53" s="1647"/>
      <c r="Q53" s="1647"/>
      <c r="R53" s="1647"/>
      <c r="S53" s="1647"/>
      <c r="T53" s="1647"/>
      <c r="U53" s="1648"/>
      <c r="V53" s="1648"/>
    </row>
  </sheetData>
  <sheetProtection sheet="1" formatCells="0" formatColumns="0" formatRows="0" insertColumns="0" insertRows="0"/>
  <mergeCells count="41">
    <mergeCell ref="X5:Y6"/>
    <mergeCell ref="H6:L6"/>
    <mergeCell ref="A11:B11"/>
    <mergeCell ref="C11:E11"/>
    <mergeCell ref="R23:R24"/>
    <mergeCell ref="G37:H37"/>
    <mergeCell ref="A14:B14"/>
    <mergeCell ref="C14:E14"/>
    <mergeCell ref="S5:S8"/>
    <mergeCell ref="M22:N22"/>
    <mergeCell ref="O22:Q22"/>
    <mergeCell ref="G46:H46"/>
    <mergeCell ref="B32:P32"/>
    <mergeCell ref="G25:L25"/>
    <mergeCell ref="M25:R25"/>
    <mergeCell ref="E23:F23"/>
    <mergeCell ref="G23:G24"/>
    <mergeCell ref="H23:H24"/>
    <mergeCell ref="I23:I24"/>
    <mergeCell ref="J23:J24"/>
    <mergeCell ref="K23:K24"/>
    <mergeCell ref="L23:L24"/>
    <mergeCell ref="M23:N24"/>
    <mergeCell ref="O23:Q24"/>
    <mergeCell ref="B31:S31"/>
    <mergeCell ref="G40:H40"/>
    <mergeCell ref="G41:H41"/>
    <mergeCell ref="D2:E2"/>
    <mergeCell ref="A27:B27"/>
    <mergeCell ref="A28:B28"/>
    <mergeCell ref="B29:S29"/>
    <mergeCell ref="B30:S30"/>
    <mergeCell ref="A17:B17"/>
    <mergeCell ref="C17:E17"/>
    <mergeCell ref="M17:N17"/>
    <mergeCell ref="O17:Q17"/>
    <mergeCell ref="M18:N18"/>
    <mergeCell ref="O18:Q18"/>
    <mergeCell ref="A21:B21"/>
    <mergeCell ref="C21:E21"/>
    <mergeCell ref="E22:F22"/>
  </mergeCells>
  <phoneticPr fontId="43"/>
  <conditionalFormatting sqref="X32:X35">
    <cfRule type="expression" dxfId="38" priority="1" stopIfTrue="1">
      <formula>Z32=1</formula>
    </cfRule>
    <cfRule type="expression" dxfId="37" priority="2" stopIfTrue="1">
      <formula>Z32=2</formula>
    </cfRule>
    <cfRule type="expression" dxfId="36" priority="3" stopIfTrue="1">
      <formula>Z32=3</formula>
    </cfRule>
  </conditionalFormatting>
  <conditionalFormatting sqref="X23">
    <cfRule type="expression" dxfId="35" priority="4" stopIfTrue="1">
      <formula>Y23&gt;=1</formula>
    </cfRule>
    <cfRule type="expression" dxfId="34" priority="5" stopIfTrue="1">
      <formula>Z22=2</formula>
    </cfRule>
  </conditionalFormatting>
  <conditionalFormatting sqref="Y12">
    <cfRule type="expression" dxfId="33" priority="6" stopIfTrue="1">
      <formula>Z12=1</formula>
    </cfRule>
  </conditionalFormatting>
  <conditionalFormatting sqref="Y22">
    <cfRule type="expression" dxfId="32" priority="7" stopIfTrue="1">
      <formula>Z22=1</formula>
    </cfRule>
    <cfRule type="expression" dxfId="31" priority="8" stopIfTrue="1">
      <formula>Z22=2</formula>
    </cfRule>
  </conditionalFormatting>
  <conditionalFormatting sqref="Y23">
    <cfRule type="cellIs" dxfId="30" priority="9" stopIfTrue="1" operator="between">
      <formula>-1</formula>
      <formula>-999999999</formula>
    </cfRule>
    <cfRule type="cellIs" dxfId="29" priority="10" stopIfTrue="1" operator="between">
      <formula>1</formula>
      <formula>999999999</formula>
    </cfRule>
    <cfRule type="expression" dxfId="28" priority="11" stopIfTrue="1">
      <formula>Y22="０円契約"</formula>
    </cfRule>
  </conditionalFormatting>
  <conditionalFormatting sqref="Y32:Y35">
    <cfRule type="expression" dxfId="27" priority="12" stopIfTrue="1">
      <formula>Z32=1</formula>
    </cfRule>
    <cfRule type="expression" dxfId="26" priority="13" stopIfTrue="1">
      <formula>Z32=2</formula>
    </cfRule>
    <cfRule type="expression" dxfId="25" priority="14" stopIfTrue="1">
      <formula>Z32=3</formula>
    </cfRule>
  </conditionalFormatting>
  <conditionalFormatting sqref="Y11 Y13:Y21 Y26:Y28 Y31">
    <cfRule type="cellIs" dxfId="24" priority="15" stopIfTrue="1" operator="lessThanOrEqual">
      <formula>0</formula>
    </cfRule>
  </conditionalFormatting>
  <dataValidations count="11">
    <dataValidation type="list" allowBlank="1" showInputMessage="1" sqref="Y22">
      <formula1>"　,０円契約"</formula1>
    </dataValidation>
    <dataValidation type="list" allowBlank="1" showInputMessage="1" sqref="Y12">
      <formula1>"　,大字 西麓 地内,大字 広原 地内,大字 蒲牟田 地内,大字 後川内 地内,内一円"</formula1>
    </dataValidation>
    <dataValidation type="list" allowBlank="1" showInputMessage="1" sqref="Y31">
      <formula1>"１社,共同体,"</formula1>
    </dataValidation>
    <dataValidation type="list" allowBlank="1" showInputMessage="1" sqref="Y28">
      <formula1>W3:W34</formula1>
    </dataValidation>
    <dataValidation type="list" allowBlank="1" showInputMessage="1" sqref="Y27">
      <formula1>W3:W15</formula1>
    </dataValidation>
    <dataValidation type="list" allowBlank="1" showInputMessage="1" sqref="Y21">
      <formula1>W3:W34</formula1>
    </dataValidation>
    <dataValidation type="list" allowBlank="1" showInputMessage="1" sqref="Y20">
      <formula1>W3:W15</formula1>
    </dataValidation>
    <dataValidation type="list" allowBlank="1" showInputMessage="1" sqref="Y18">
      <formula1>W3:W34</formula1>
    </dataValidation>
    <dataValidation type="list" allowBlank="1" showInputMessage="1" sqref="Y17">
      <formula1>W3:W15</formula1>
    </dataValidation>
    <dataValidation type="list" allowBlank="1" showInputMessage="1" sqref="Y15">
      <formula1>W3:W34</formula1>
    </dataValidation>
    <dataValidation type="list" allowBlank="1" showInputMessage="1" sqref="Y14">
      <formula1>W3:W15</formula1>
    </dataValidation>
  </dataValidations>
  <hyperlinks>
    <hyperlink ref="D2" location="リスト!A1" display="リスト"/>
    <hyperlink ref="D2:E2" location="流れ!C66" display="リスト"/>
  </hyperlinks>
  <pageMargins left="0.96" right="0.52" top="0.97" bottom="0.39370078740157483" header="0.27" footer="0.23622047244094491"/>
  <pageSetup paperSize="9" scale="98"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T77"/>
  <sheetViews>
    <sheetView showGridLines="0" zoomScaleNormal="100" zoomScaleSheetLayoutView="100" workbookViewId="0">
      <pane ySplit="3" topLeftCell="A4" activePane="bottomLeft" state="frozen"/>
      <selection activeCell="C2" sqref="C2"/>
      <selection pane="bottomLeft" activeCell="C2" sqref="C2"/>
    </sheetView>
  </sheetViews>
  <sheetFormatPr defaultRowHeight="14.25"/>
  <cols>
    <col min="1" max="1" width="2.375" style="615" customWidth="1"/>
    <col min="2" max="2" width="5.125" style="615" customWidth="1"/>
    <col min="3" max="3" width="11.375" style="615" bestFit="1" customWidth="1"/>
    <col min="4" max="4" width="2.5" style="615" customWidth="1"/>
    <col min="5" max="5" width="6.375" style="615" customWidth="1"/>
    <col min="6" max="6" width="1.875" style="615" customWidth="1"/>
    <col min="7" max="7" width="5.5" style="615" bestFit="1" customWidth="1"/>
    <col min="8" max="8" width="4.875" style="615" customWidth="1"/>
    <col min="9" max="9" width="3.5" style="615" bestFit="1" customWidth="1"/>
    <col min="10" max="10" width="5.25" style="210" customWidth="1"/>
    <col min="11" max="11" width="3.5" style="210" bestFit="1" customWidth="1"/>
    <col min="12" max="12" width="5.25" style="210" customWidth="1"/>
    <col min="13" max="13" width="3.5" style="210" bestFit="1" customWidth="1"/>
    <col min="14" max="14" width="5.5" style="615" bestFit="1" customWidth="1"/>
    <col min="15" max="15" width="5.25" style="615" customWidth="1"/>
    <col min="16" max="16" width="3.5" style="615" bestFit="1" customWidth="1"/>
    <col min="17" max="17" width="5.25" style="210" customWidth="1"/>
    <col min="18" max="18" width="3.5" style="210" bestFit="1" customWidth="1"/>
    <col min="19" max="19" width="5.25" style="210" customWidth="1"/>
    <col min="20" max="20" width="3.5" style="210" bestFit="1" customWidth="1"/>
    <col min="21" max="21" width="1" style="210" customWidth="1"/>
    <col min="22" max="266" width="9" style="210"/>
    <col min="267" max="267" width="3.25" style="210" customWidth="1"/>
    <col min="268" max="268" width="4" style="210" customWidth="1"/>
    <col min="269" max="269" width="15.375" style="210" bestFit="1" customWidth="1"/>
    <col min="270" max="270" width="2.625" style="210" customWidth="1"/>
    <col min="271" max="271" width="13.875" style="210" customWidth="1"/>
    <col min="272" max="272" width="9.375" style="210" customWidth="1"/>
    <col min="273" max="522" width="9" style="210"/>
    <col min="523" max="523" width="3.25" style="210" customWidth="1"/>
    <col min="524" max="524" width="4" style="210" customWidth="1"/>
    <col min="525" max="525" width="15.375" style="210" bestFit="1" customWidth="1"/>
    <col min="526" max="526" width="2.625" style="210" customWidth="1"/>
    <col min="527" max="527" width="13.875" style="210" customWidth="1"/>
    <col min="528" max="528" width="9.375" style="210" customWidth="1"/>
    <col min="529" max="778" width="9" style="210"/>
    <col min="779" max="779" width="3.25" style="210" customWidth="1"/>
    <col min="780" max="780" width="4" style="210" customWidth="1"/>
    <col min="781" max="781" width="15.375" style="210" bestFit="1" customWidth="1"/>
    <col min="782" max="782" width="2.625" style="210" customWidth="1"/>
    <col min="783" max="783" width="13.875" style="210" customWidth="1"/>
    <col min="784" max="784" width="9.375" style="210" customWidth="1"/>
    <col min="785" max="1034" width="9" style="210"/>
    <col min="1035" max="1035" width="3.25" style="210" customWidth="1"/>
    <col min="1036" max="1036" width="4" style="210" customWidth="1"/>
    <col min="1037" max="1037" width="15.375" style="210" bestFit="1" customWidth="1"/>
    <col min="1038" max="1038" width="2.625" style="210" customWidth="1"/>
    <col min="1039" max="1039" width="13.875" style="210" customWidth="1"/>
    <col min="1040" max="1040" width="9.375" style="210" customWidth="1"/>
    <col min="1041" max="1290" width="9" style="210"/>
    <col min="1291" max="1291" width="3.25" style="210" customWidth="1"/>
    <col min="1292" max="1292" width="4" style="210" customWidth="1"/>
    <col min="1293" max="1293" width="15.375" style="210" bestFit="1" customWidth="1"/>
    <col min="1294" max="1294" width="2.625" style="210" customWidth="1"/>
    <col min="1295" max="1295" width="13.875" style="210" customWidth="1"/>
    <col min="1296" max="1296" width="9.375" style="210" customWidth="1"/>
    <col min="1297" max="1546" width="9" style="210"/>
    <col min="1547" max="1547" width="3.25" style="210" customWidth="1"/>
    <col min="1548" max="1548" width="4" style="210" customWidth="1"/>
    <col min="1549" max="1549" width="15.375" style="210" bestFit="1" customWidth="1"/>
    <col min="1550" max="1550" width="2.625" style="210" customWidth="1"/>
    <col min="1551" max="1551" width="13.875" style="210" customWidth="1"/>
    <col min="1552" max="1552" width="9.375" style="210" customWidth="1"/>
    <col min="1553" max="1802" width="9" style="210"/>
    <col min="1803" max="1803" width="3.25" style="210" customWidth="1"/>
    <col min="1804" max="1804" width="4" style="210" customWidth="1"/>
    <col min="1805" max="1805" width="15.375" style="210" bestFit="1" customWidth="1"/>
    <col min="1806" max="1806" width="2.625" style="210" customWidth="1"/>
    <col min="1807" max="1807" width="13.875" style="210" customWidth="1"/>
    <col min="1808" max="1808" width="9.375" style="210" customWidth="1"/>
    <col min="1809" max="2058" width="9" style="210"/>
    <col min="2059" max="2059" width="3.25" style="210" customWidth="1"/>
    <col min="2060" max="2060" width="4" style="210" customWidth="1"/>
    <col min="2061" max="2061" width="15.375" style="210" bestFit="1" customWidth="1"/>
    <col min="2062" max="2062" width="2.625" style="210" customWidth="1"/>
    <col min="2063" max="2063" width="13.875" style="210" customWidth="1"/>
    <col min="2064" max="2064" width="9.375" style="210" customWidth="1"/>
    <col min="2065" max="2314" width="9" style="210"/>
    <col min="2315" max="2315" width="3.25" style="210" customWidth="1"/>
    <col min="2316" max="2316" width="4" style="210" customWidth="1"/>
    <col min="2317" max="2317" width="15.375" style="210" bestFit="1" customWidth="1"/>
    <col min="2318" max="2318" width="2.625" style="210" customWidth="1"/>
    <col min="2319" max="2319" width="13.875" style="210" customWidth="1"/>
    <col min="2320" max="2320" width="9.375" style="210" customWidth="1"/>
    <col min="2321" max="2570" width="9" style="210"/>
    <col min="2571" max="2571" width="3.25" style="210" customWidth="1"/>
    <col min="2572" max="2572" width="4" style="210" customWidth="1"/>
    <col min="2573" max="2573" width="15.375" style="210" bestFit="1" customWidth="1"/>
    <col min="2574" max="2574" width="2.625" style="210" customWidth="1"/>
    <col min="2575" max="2575" width="13.875" style="210" customWidth="1"/>
    <col min="2576" max="2576" width="9.375" style="210" customWidth="1"/>
    <col min="2577" max="2826" width="9" style="210"/>
    <col min="2827" max="2827" width="3.25" style="210" customWidth="1"/>
    <col min="2828" max="2828" width="4" style="210" customWidth="1"/>
    <col min="2829" max="2829" width="15.375" style="210" bestFit="1" customWidth="1"/>
    <col min="2830" max="2830" width="2.625" style="210" customWidth="1"/>
    <col min="2831" max="2831" width="13.875" style="210" customWidth="1"/>
    <col min="2832" max="2832" width="9.375" style="210" customWidth="1"/>
    <col min="2833" max="3082" width="9" style="210"/>
    <col min="3083" max="3083" width="3.25" style="210" customWidth="1"/>
    <col min="3084" max="3084" width="4" style="210" customWidth="1"/>
    <col min="3085" max="3085" width="15.375" style="210" bestFit="1" customWidth="1"/>
    <col min="3086" max="3086" width="2.625" style="210" customWidth="1"/>
    <col min="3087" max="3087" width="13.875" style="210" customWidth="1"/>
    <col min="3088" max="3088" width="9.375" style="210" customWidth="1"/>
    <col min="3089" max="3338" width="9" style="210"/>
    <col min="3339" max="3339" width="3.25" style="210" customWidth="1"/>
    <col min="3340" max="3340" width="4" style="210" customWidth="1"/>
    <col min="3341" max="3341" width="15.375" style="210" bestFit="1" customWidth="1"/>
    <col min="3342" max="3342" width="2.625" style="210" customWidth="1"/>
    <col min="3343" max="3343" width="13.875" style="210" customWidth="1"/>
    <col min="3344" max="3344" width="9.375" style="210" customWidth="1"/>
    <col min="3345" max="3594" width="9" style="210"/>
    <col min="3595" max="3595" width="3.25" style="210" customWidth="1"/>
    <col min="3596" max="3596" width="4" style="210" customWidth="1"/>
    <col min="3597" max="3597" width="15.375" style="210" bestFit="1" customWidth="1"/>
    <col min="3598" max="3598" width="2.625" style="210" customWidth="1"/>
    <col min="3599" max="3599" width="13.875" style="210" customWidth="1"/>
    <col min="3600" max="3600" width="9.375" style="210" customWidth="1"/>
    <col min="3601" max="3850" width="9" style="210"/>
    <col min="3851" max="3851" width="3.25" style="210" customWidth="1"/>
    <col min="3852" max="3852" width="4" style="210" customWidth="1"/>
    <col min="3853" max="3853" width="15.375" style="210" bestFit="1" customWidth="1"/>
    <col min="3854" max="3854" width="2.625" style="210" customWidth="1"/>
    <col min="3855" max="3855" width="13.875" style="210" customWidth="1"/>
    <col min="3856" max="3856" width="9.375" style="210" customWidth="1"/>
    <col min="3857" max="4106" width="9" style="210"/>
    <col min="4107" max="4107" width="3.25" style="210" customWidth="1"/>
    <col min="4108" max="4108" width="4" style="210" customWidth="1"/>
    <col min="4109" max="4109" width="15.375" style="210" bestFit="1" customWidth="1"/>
    <col min="4110" max="4110" width="2.625" style="210" customWidth="1"/>
    <col min="4111" max="4111" width="13.875" style="210" customWidth="1"/>
    <col min="4112" max="4112" width="9.375" style="210" customWidth="1"/>
    <col min="4113" max="4362" width="9" style="210"/>
    <col min="4363" max="4363" width="3.25" style="210" customWidth="1"/>
    <col min="4364" max="4364" width="4" style="210" customWidth="1"/>
    <col min="4365" max="4365" width="15.375" style="210" bestFit="1" customWidth="1"/>
    <col min="4366" max="4366" width="2.625" style="210" customWidth="1"/>
    <col min="4367" max="4367" width="13.875" style="210" customWidth="1"/>
    <col min="4368" max="4368" width="9.375" style="210" customWidth="1"/>
    <col min="4369" max="4618" width="9" style="210"/>
    <col min="4619" max="4619" width="3.25" style="210" customWidth="1"/>
    <col min="4620" max="4620" width="4" style="210" customWidth="1"/>
    <col min="4621" max="4621" width="15.375" style="210" bestFit="1" customWidth="1"/>
    <col min="4622" max="4622" width="2.625" style="210" customWidth="1"/>
    <col min="4623" max="4623" width="13.875" style="210" customWidth="1"/>
    <col min="4624" max="4624" width="9.375" style="210" customWidth="1"/>
    <col min="4625" max="4874" width="9" style="210"/>
    <col min="4875" max="4875" width="3.25" style="210" customWidth="1"/>
    <col min="4876" max="4876" width="4" style="210" customWidth="1"/>
    <col min="4877" max="4877" width="15.375" style="210" bestFit="1" customWidth="1"/>
    <col min="4878" max="4878" width="2.625" style="210" customWidth="1"/>
    <col min="4879" max="4879" width="13.875" style="210" customWidth="1"/>
    <col min="4880" max="4880" width="9.375" style="210" customWidth="1"/>
    <col min="4881" max="5130" width="9" style="210"/>
    <col min="5131" max="5131" width="3.25" style="210" customWidth="1"/>
    <col min="5132" max="5132" width="4" style="210" customWidth="1"/>
    <col min="5133" max="5133" width="15.375" style="210" bestFit="1" customWidth="1"/>
    <col min="5134" max="5134" width="2.625" style="210" customWidth="1"/>
    <col min="5135" max="5135" width="13.875" style="210" customWidth="1"/>
    <col min="5136" max="5136" width="9.375" style="210" customWidth="1"/>
    <col min="5137" max="5386" width="9" style="210"/>
    <col min="5387" max="5387" width="3.25" style="210" customWidth="1"/>
    <col min="5388" max="5388" width="4" style="210" customWidth="1"/>
    <col min="5389" max="5389" width="15.375" style="210" bestFit="1" customWidth="1"/>
    <col min="5390" max="5390" width="2.625" style="210" customWidth="1"/>
    <col min="5391" max="5391" width="13.875" style="210" customWidth="1"/>
    <col min="5392" max="5392" width="9.375" style="210" customWidth="1"/>
    <col min="5393" max="5642" width="9" style="210"/>
    <col min="5643" max="5643" width="3.25" style="210" customWidth="1"/>
    <col min="5644" max="5644" width="4" style="210" customWidth="1"/>
    <col min="5645" max="5645" width="15.375" style="210" bestFit="1" customWidth="1"/>
    <col min="5646" max="5646" width="2.625" style="210" customWidth="1"/>
    <col min="5647" max="5647" width="13.875" style="210" customWidth="1"/>
    <col min="5648" max="5648" width="9.375" style="210" customWidth="1"/>
    <col min="5649" max="5898" width="9" style="210"/>
    <col min="5899" max="5899" width="3.25" style="210" customWidth="1"/>
    <col min="5900" max="5900" width="4" style="210" customWidth="1"/>
    <col min="5901" max="5901" width="15.375" style="210" bestFit="1" customWidth="1"/>
    <col min="5902" max="5902" width="2.625" style="210" customWidth="1"/>
    <col min="5903" max="5903" width="13.875" style="210" customWidth="1"/>
    <col min="5904" max="5904" width="9.375" style="210" customWidth="1"/>
    <col min="5905" max="6154" width="9" style="210"/>
    <col min="6155" max="6155" width="3.25" style="210" customWidth="1"/>
    <col min="6156" max="6156" width="4" style="210" customWidth="1"/>
    <col min="6157" max="6157" width="15.375" style="210" bestFit="1" customWidth="1"/>
    <col min="6158" max="6158" width="2.625" style="210" customWidth="1"/>
    <col min="6159" max="6159" width="13.875" style="210" customWidth="1"/>
    <col min="6160" max="6160" width="9.375" style="210" customWidth="1"/>
    <col min="6161" max="6410" width="9" style="210"/>
    <col min="6411" max="6411" width="3.25" style="210" customWidth="1"/>
    <col min="6412" max="6412" width="4" style="210" customWidth="1"/>
    <col min="6413" max="6413" width="15.375" style="210" bestFit="1" customWidth="1"/>
    <col min="6414" max="6414" width="2.625" style="210" customWidth="1"/>
    <col min="6415" max="6415" width="13.875" style="210" customWidth="1"/>
    <col min="6416" max="6416" width="9.375" style="210" customWidth="1"/>
    <col min="6417" max="6666" width="9" style="210"/>
    <col min="6667" max="6667" width="3.25" style="210" customWidth="1"/>
    <col min="6668" max="6668" width="4" style="210" customWidth="1"/>
    <col min="6669" max="6669" width="15.375" style="210" bestFit="1" customWidth="1"/>
    <col min="6670" max="6670" width="2.625" style="210" customWidth="1"/>
    <col min="6671" max="6671" width="13.875" style="210" customWidth="1"/>
    <col min="6672" max="6672" width="9.375" style="210" customWidth="1"/>
    <col min="6673" max="6922" width="9" style="210"/>
    <col min="6923" max="6923" width="3.25" style="210" customWidth="1"/>
    <col min="6924" max="6924" width="4" style="210" customWidth="1"/>
    <col min="6925" max="6925" width="15.375" style="210" bestFit="1" customWidth="1"/>
    <col min="6926" max="6926" width="2.625" style="210" customWidth="1"/>
    <col min="6927" max="6927" width="13.875" style="210" customWidth="1"/>
    <col min="6928" max="6928" width="9.375" style="210" customWidth="1"/>
    <col min="6929" max="7178" width="9" style="210"/>
    <col min="7179" max="7179" width="3.25" style="210" customWidth="1"/>
    <col min="7180" max="7180" width="4" style="210" customWidth="1"/>
    <col min="7181" max="7181" width="15.375" style="210" bestFit="1" customWidth="1"/>
    <col min="7182" max="7182" width="2.625" style="210" customWidth="1"/>
    <col min="7183" max="7183" width="13.875" style="210" customWidth="1"/>
    <col min="7184" max="7184" width="9.375" style="210" customWidth="1"/>
    <col min="7185" max="7434" width="9" style="210"/>
    <col min="7435" max="7435" width="3.25" style="210" customWidth="1"/>
    <col min="7436" max="7436" width="4" style="210" customWidth="1"/>
    <col min="7437" max="7437" width="15.375" style="210" bestFit="1" customWidth="1"/>
    <col min="7438" max="7438" width="2.625" style="210" customWidth="1"/>
    <col min="7439" max="7439" width="13.875" style="210" customWidth="1"/>
    <col min="7440" max="7440" width="9.375" style="210" customWidth="1"/>
    <col min="7441" max="7690" width="9" style="210"/>
    <col min="7691" max="7691" width="3.25" style="210" customWidth="1"/>
    <col min="7692" max="7692" width="4" style="210" customWidth="1"/>
    <col min="7693" max="7693" width="15.375" style="210" bestFit="1" customWidth="1"/>
    <col min="7694" max="7694" width="2.625" style="210" customWidth="1"/>
    <col min="7695" max="7695" width="13.875" style="210" customWidth="1"/>
    <col min="7696" max="7696" width="9.375" style="210" customWidth="1"/>
    <col min="7697" max="7946" width="9" style="210"/>
    <col min="7947" max="7947" width="3.25" style="210" customWidth="1"/>
    <col min="7948" max="7948" width="4" style="210" customWidth="1"/>
    <col min="7949" max="7949" width="15.375" style="210" bestFit="1" customWidth="1"/>
    <col min="7950" max="7950" width="2.625" style="210" customWidth="1"/>
    <col min="7951" max="7951" width="13.875" style="210" customWidth="1"/>
    <col min="7952" max="7952" width="9.375" style="210" customWidth="1"/>
    <col min="7953" max="8202" width="9" style="210"/>
    <col min="8203" max="8203" width="3.25" style="210" customWidth="1"/>
    <col min="8204" max="8204" width="4" style="210" customWidth="1"/>
    <col min="8205" max="8205" width="15.375" style="210" bestFit="1" customWidth="1"/>
    <col min="8206" max="8206" width="2.625" style="210" customWidth="1"/>
    <col min="8207" max="8207" width="13.875" style="210" customWidth="1"/>
    <col min="8208" max="8208" width="9.375" style="210" customWidth="1"/>
    <col min="8209" max="8458" width="9" style="210"/>
    <col min="8459" max="8459" width="3.25" style="210" customWidth="1"/>
    <col min="8460" max="8460" width="4" style="210" customWidth="1"/>
    <col min="8461" max="8461" width="15.375" style="210" bestFit="1" customWidth="1"/>
    <col min="8462" max="8462" width="2.625" style="210" customWidth="1"/>
    <col min="8463" max="8463" width="13.875" style="210" customWidth="1"/>
    <col min="8464" max="8464" width="9.375" style="210" customWidth="1"/>
    <col min="8465" max="8714" width="9" style="210"/>
    <col min="8715" max="8715" width="3.25" style="210" customWidth="1"/>
    <col min="8716" max="8716" width="4" style="210" customWidth="1"/>
    <col min="8717" max="8717" width="15.375" style="210" bestFit="1" customWidth="1"/>
    <col min="8718" max="8718" width="2.625" style="210" customWidth="1"/>
    <col min="8719" max="8719" width="13.875" style="210" customWidth="1"/>
    <col min="8720" max="8720" width="9.375" style="210" customWidth="1"/>
    <col min="8721" max="8970" width="9" style="210"/>
    <col min="8971" max="8971" width="3.25" style="210" customWidth="1"/>
    <col min="8972" max="8972" width="4" style="210" customWidth="1"/>
    <col min="8973" max="8973" width="15.375" style="210" bestFit="1" customWidth="1"/>
    <col min="8974" max="8974" width="2.625" style="210" customWidth="1"/>
    <col min="8975" max="8975" width="13.875" style="210" customWidth="1"/>
    <col min="8976" max="8976" width="9.375" style="210" customWidth="1"/>
    <col min="8977" max="9226" width="9" style="210"/>
    <col min="9227" max="9227" width="3.25" style="210" customWidth="1"/>
    <col min="9228" max="9228" width="4" style="210" customWidth="1"/>
    <col min="9229" max="9229" width="15.375" style="210" bestFit="1" customWidth="1"/>
    <col min="9230" max="9230" width="2.625" style="210" customWidth="1"/>
    <col min="9231" max="9231" width="13.875" style="210" customWidth="1"/>
    <col min="9232" max="9232" width="9.375" style="210" customWidth="1"/>
    <col min="9233" max="9482" width="9" style="210"/>
    <col min="9483" max="9483" width="3.25" style="210" customWidth="1"/>
    <col min="9484" max="9484" width="4" style="210" customWidth="1"/>
    <col min="9485" max="9485" width="15.375" style="210" bestFit="1" customWidth="1"/>
    <col min="9486" max="9486" width="2.625" style="210" customWidth="1"/>
    <col min="9487" max="9487" width="13.875" style="210" customWidth="1"/>
    <col min="9488" max="9488" width="9.375" style="210" customWidth="1"/>
    <col min="9489" max="9738" width="9" style="210"/>
    <col min="9739" max="9739" width="3.25" style="210" customWidth="1"/>
    <col min="9740" max="9740" width="4" style="210" customWidth="1"/>
    <col min="9741" max="9741" width="15.375" style="210" bestFit="1" customWidth="1"/>
    <col min="9742" max="9742" width="2.625" style="210" customWidth="1"/>
    <col min="9743" max="9743" width="13.875" style="210" customWidth="1"/>
    <col min="9744" max="9744" width="9.375" style="210" customWidth="1"/>
    <col min="9745" max="9994" width="9" style="210"/>
    <col min="9995" max="9995" width="3.25" style="210" customWidth="1"/>
    <col min="9996" max="9996" width="4" style="210" customWidth="1"/>
    <col min="9997" max="9997" width="15.375" style="210" bestFit="1" customWidth="1"/>
    <col min="9998" max="9998" width="2.625" style="210" customWidth="1"/>
    <col min="9999" max="9999" width="13.875" style="210" customWidth="1"/>
    <col min="10000" max="10000" width="9.375" style="210" customWidth="1"/>
    <col min="10001" max="10250" width="9" style="210"/>
    <col min="10251" max="10251" width="3.25" style="210" customWidth="1"/>
    <col min="10252" max="10252" width="4" style="210" customWidth="1"/>
    <col min="10253" max="10253" width="15.375" style="210" bestFit="1" customWidth="1"/>
    <col min="10254" max="10254" width="2.625" style="210" customWidth="1"/>
    <col min="10255" max="10255" width="13.875" style="210" customWidth="1"/>
    <col min="10256" max="10256" width="9.375" style="210" customWidth="1"/>
    <col min="10257" max="10506" width="9" style="210"/>
    <col min="10507" max="10507" width="3.25" style="210" customWidth="1"/>
    <col min="10508" max="10508" width="4" style="210" customWidth="1"/>
    <col min="10509" max="10509" width="15.375" style="210" bestFit="1" customWidth="1"/>
    <col min="10510" max="10510" width="2.625" style="210" customWidth="1"/>
    <col min="10511" max="10511" width="13.875" style="210" customWidth="1"/>
    <col min="10512" max="10512" width="9.375" style="210" customWidth="1"/>
    <col min="10513" max="10762" width="9" style="210"/>
    <col min="10763" max="10763" width="3.25" style="210" customWidth="1"/>
    <col min="10764" max="10764" width="4" style="210" customWidth="1"/>
    <col min="10765" max="10765" width="15.375" style="210" bestFit="1" customWidth="1"/>
    <col min="10766" max="10766" width="2.625" style="210" customWidth="1"/>
    <col min="10767" max="10767" width="13.875" style="210" customWidth="1"/>
    <col min="10768" max="10768" width="9.375" style="210" customWidth="1"/>
    <col min="10769" max="11018" width="9" style="210"/>
    <col min="11019" max="11019" width="3.25" style="210" customWidth="1"/>
    <col min="11020" max="11020" width="4" style="210" customWidth="1"/>
    <col min="11021" max="11021" width="15.375" style="210" bestFit="1" customWidth="1"/>
    <col min="11022" max="11022" width="2.625" style="210" customWidth="1"/>
    <col min="11023" max="11023" width="13.875" style="210" customWidth="1"/>
    <col min="11024" max="11024" width="9.375" style="210" customWidth="1"/>
    <col min="11025" max="11274" width="9" style="210"/>
    <col min="11275" max="11275" width="3.25" style="210" customWidth="1"/>
    <col min="11276" max="11276" width="4" style="210" customWidth="1"/>
    <col min="11277" max="11277" width="15.375" style="210" bestFit="1" customWidth="1"/>
    <col min="11278" max="11278" width="2.625" style="210" customWidth="1"/>
    <col min="11279" max="11279" width="13.875" style="210" customWidth="1"/>
    <col min="11280" max="11280" width="9.375" style="210" customWidth="1"/>
    <col min="11281" max="11530" width="9" style="210"/>
    <col min="11531" max="11531" width="3.25" style="210" customWidth="1"/>
    <col min="11532" max="11532" width="4" style="210" customWidth="1"/>
    <col min="11533" max="11533" width="15.375" style="210" bestFit="1" customWidth="1"/>
    <col min="11534" max="11534" width="2.625" style="210" customWidth="1"/>
    <col min="11535" max="11535" width="13.875" style="210" customWidth="1"/>
    <col min="11536" max="11536" width="9.375" style="210" customWidth="1"/>
    <col min="11537" max="11786" width="9" style="210"/>
    <col min="11787" max="11787" width="3.25" style="210" customWidth="1"/>
    <col min="11788" max="11788" width="4" style="210" customWidth="1"/>
    <col min="11789" max="11789" width="15.375" style="210" bestFit="1" customWidth="1"/>
    <col min="11790" max="11790" width="2.625" style="210" customWidth="1"/>
    <col min="11791" max="11791" width="13.875" style="210" customWidth="1"/>
    <col min="11792" max="11792" width="9.375" style="210" customWidth="1"/>
    <col min="11793" max="12042" width="9" style="210"/>
    <col min="12043" max="12043" width="3.25" style="210" customWidth="1"/>
    <col min="12044" max="12044" width="4" style="210" customWidth="1"/>
    <col min="12045" max="12045" width="15.375" style="210" bestFit="1" customWidth="1"/>
    <col min="12046" max="12046" width="2.625" style="210" customWidth="1"/>
    <col min="12047" max="12047" width="13.875" style="210" customWidth="1"/>
    <col min="12048" max="12048" width="9.375" style="210" customWidth="1"/>
    <col min="12049" max="12298" width="9" style="210"/>
    <col min="12299" max="12299" width="3.25" style="210" customWidth="1"/>
    <col min="12300" max="12300" width="4" style="210" customWidth="1"/>
    <col min="12301" max="12301" width="15.375" style="210" bestFit="1" customWidth="1"/>
    <col min="12302" max="12302" width="2.625" style="210" customWidth="1"/>
    <col min="12303" max="12303" width="13.875" style="210" customWidth="1"/>
    <col min="12304" max="12304" width="9.375" style="210" customWidth="1"/>
    <col min="12305" max="12554" width="9" style="210"/>
    <col min="12555" max="12555" width="3.25" style="210" customWidth="1"/>
    <col min="12556" max="12556" width="4" style="210" customWidth="1"/>
    <col min="12557" max="12557" width="15.375" style="210" bestFit="1" customWidth="1"/>
    <col min="12558" max="12558" width="2.625" style="210" customWidth="1"/>
    <col min="12559" max="12559" width="13.875" style="210" customWidth="1"/>
    <col min="12560" max="12560" width="9.375" style="210" customWidth="1"/>
    <col min="12561" max="12810" width="9" style="210"/>
    <col min="12811" max="12811" width="3.25" style="210" customWidth="1"/>
    <col min="12812" max="12812" width="4" style="210" customWidth="1"/>
    <col min="12813" max="12813" width="15.375" style="210" bestFit="1" customWidth="1"/>
    <col min="12814" max="12814" width="2.625" style="210" customWidth="1"/>
    <col min="12815" max="12815" width="13.875" style="210" customWidth="1"/>
    <col min="12816" max="12816" width="9.375" style="210" customWidth="1"/>
    <col min="12817" max="13066" width="9" style="210"/>
    <col min="13067" max="13067" width="3.25" style="210" customWidth="1"/>
    <col min="13068" max="13068" width="4" style="210" customWidth="1"/>
    <col min="13069" max="13069" width="15.375" style="210" bestFit="1" customWidth="1"/>
    <col min="13070" max="13070" width="2.625" style="210" customWidth="1"/>
    <col min="13071" max="13071" width="13.875" style="210" customWidth="1"/>
    <col min="13072" max="13072" width="9.375" style="210" customWidth="1"/>
    <col min="13073" max="13322" width="9" style="210"/>
    <col min="13323" max="13323" width="3.25" style="210" customWidth="1"/>
    <col min="13324" max="13324" width="4" style="210" customWidth="1"/>
    <col min="13325" max="13325" width="15.375" style="210" bestFit="1" customWidth="1"/>
    <col min="13326" max="13326" width="2.625" style="210" customWidth="1"/>
    <col min="13327" max="13327" width="13.875" style="210" customWidth="1"/>
    <col min="13328" max="13328" width="9.375" style="210" customWidth="1"/>
    <col min="13329" max="13578" width="9" style="210"/>
    <col min="13579" max="13579" width="3.25" style="210" customWidth="1"/>
    <col min="13580" max="13580" width="4" style="210" customWidth="1"/>
    <col min="13581" max="13581" width="15.375" style="210" bestFit="1" customWidth="1"/>
    <col min="13582" max="13582" width="2.625" style="210" customWidth="1"/>
    <col min="13583" max="13583" width="13.875" style="210" customWidth="1"/>
    <col min="13584" max="13584" width="9.375" style="210" customWidth="1"/>
    <col min="13585" max="13834" width="9" style="210"/>
    <col min="13835" max="13835" width="3.25" style="210" customWidth="1"/>
    <col min="13836" max="13836" width="4" style="210" customWidth="1"/>
    <col min="13837" max="13837" width="15.375" style="210" bestFit="1" customWidth="1"/>
    <col min="13838" max="13838" width="2.625" style="210" customWidth="1"/>
    <col min="13839" max="13839" width="13.875" style="210" customWidth="1"/>
    <col min="13840" max="13840" width="9.375" style="210" customWidth="1"/>
    <col min="13841" max="14090" width="9" style="210"/>
    <col min="14091" max="14091" width="3.25" style="210" customWidth="1"/>
    <col min="14092" max="14092" width="4" style="210" customWidth="1"/>
    <col min="14093" max="14093" width="15.375" style="210" bestFit="1" customWidth="1"/>
    <col min="14094" max="14094" width="2.625" style="210" customWidth="1"/>
    <col min="14095" max="14095" width="13.875" style="210" customWidth="1"/>
    <col min="14096" max="14096" width="9.375" style="210" customWidth="1"/>
    <col min="14097" max="14346" width="9" style="210"/>
    <col min="14347" max="14347" width="3.25" style="210" customWidth="1"/>
    <col min="14348" max="14348" width="4" style="210" customWidth="1"/>
    <col min="14349" max="14349" width="15.375" style="210" bestFit="1" customWidth="1"/>
    <col min="14350" max="14350" width="2.625" style="210" customWidth="1"/>
    <col min="14351" max="14351" width="13.875" style="210" customWidth="1"/>
    <col min="14352" max="14352" width="9.375" style="210" customWidth="1"/>
    <col min="14353" max="14602" width="9" style="210"/>
    <col min="14603" max="14603" width="3.25" style="210" customWidth="1"/>
    <col min="14604" max="14604" width="4" style="210" customWidth="1"/>
    <col min="14605" max="14605" width="15.375" style="210" bestFit="1" customWidth="1"/>
    <col min="14606" max="14606" width="2.625" style="210" customWidth="1"/>
    <col min="14607" max="14607" width="13.875" style="210" customWidth="1"/>
    <col min="14608" max="14608" width="9.375" style="210" customWidth="1"/>
    <col min="14609" max="14858" width="9" style="210"/>
    <col min="14859" max="14859" width="3.25" style="210" customWidth="1"/>
    <col min="14860" max="14860" width="4" style="210" customWidth="1"/>
    <col min="14861" max="14861" width="15.375" style="210" bestFit="1" customWidth="1"/>
    <col min="14862" max="14862" width="2.625" style="210" customWidth="1"/>
    <col min="14863" max="14863" width="13.875" style="210" customWidth="1"/>
    <col min="14864" max="14864" width="9.375" style="210" customWidth="1"/>
    <col min="14865" max="15114" width="9" style="210"/>
    <col min="15115" max="15115" width="3.25" style="210" customWidth="1"/>
    <col min="15116" max="15116" width="4" style="210" customWidth="1"/>
    <col min="15117" max="15117" width="15.375" style="210" bestFit="1" customWidth="1"/>
    <col min="15118" max="15118" width="2.625" style="210" customWidth="1"/>
    <col min="15119" max="15119" width="13.875" style="210" customWidth="1"/>
    <col min="15120" max="15120" width="9.375" style="210" customWidth="1"/>
    <col min="15121" max="15370" width="9" style="210"/>
    <col min="15371" max="15371" width="3.25" style="210" customWidth="1"/>
    <col min="15372" max="15372" width="4" style="210" customWidth="1"/>
    <col min="15373" max="15373" width="15.375" style="210" bestFit="1" customWidth="1"/>
    <col min="15374" max="15374" width="2.625" style="210" customWidth="1"/>
    <col min="15375" max="15375" width="13.875" style="210" customWidth="1"/>
    <col min="15376" max="15376" width="9.375" style="210" customWidth="1"/>
    <col min="15377" max="15626" width="9" style="210"/>
    <col min="15627" max="15627" width="3.25" style="210" customWidth="1"/>
    <col min="15628" max="15628" width="4" style="210" customWidth="1"/>
    <col min="15629" max="15629" width="15.375" style="210" bestFit="1" customWidth="1"/>
    <col min="15630" max="15630" width="2.625" style="210" customWidth="1"/>
    <col min="15631" max="15631" width="13.875" style="210" customWidth="1"/>
    <col min="15632" max="15632" width="9.375" style="210" customWidth="1"/>
    <col min="15633" max="15882" width="9" style="210"/>
    <col min="15883" max="15883" width="3.25" style="210" customWidth="1"/>
    <col min="15884" max="15884" width="4" style="210" customWidth="1"/>
    <col min="15885" max="15885" width="15.375" style="210" bestFit="1" customWidth="1"/>
    <col min="15886" max="15886" width="2.625" style="210" customWidth="1"/>
    <col min="15887" max="15887" width="13.875" style="210" customWidth="1"/>
    <col min="15888" max="15888" width="9.375" style="210" customWidth="1"/>
    <col min="15889" max="16138" width="9" style="210"/>
    <col min="16139" max="16139" width="3.25" style="210" customWidth="1"/>
    <col min="16140" max="16140" width="4" style="210" customWidth="1"/>
    <col min="16141" max="16141" width="15.375" style="210" bestFit="1" customWidth="1"/>
    <col min="16142" max="16142" width="2.625" style="210" customWidth="1"/>
    <col min="16143" max="16143" width="13.875" style="210" customWidth="1"/>
    <col min="16144" max="16144" width="9.375" style="210" customWidth="1"/>
    <col min="16145" max="16384" width="9" style="210"/>
  </cols>
  <sheetData>
    <row r="1" spans="1:20">
      <c r="A1" s="210"/>
      <c r="B1" s="210"/>
      <c r="C1" s="210"/>
      <c r="D1" s="210"/>
      <c r="E1" s="210"/>
      <c r="F1" s="210"/>
      <c r="G1" s="210"/>
      <c r="H1" s="210"/>
      <c r="I1" s="210"/>
      <c r="N1" s="210"/>
      <c r="O1" s="210"/>
      <c r="P1" s="210"/>
    </row>
    <row r="2" spans="1:20">
      <c r="A2" s="210"/>
      <c r="C2" s="1069" t="s">
        <v>346</v>
      </c>
      <c r="D2" s="286"/>
      <c r="E2" s="210"/>
      <c r="F2" s="210"/>
      <c r="G2" s="210"/>
      <c r="H2" s="210"/>
      <c r="I2" s="210"/>
      <c r="N2" s="210"/>
      <c r="O2" s="210"/>
      <c r="P2" s="210"/>
    </row>
    <row r="3" spans="1:20">
      <c r="A3" s="210"/>
      <c r="B3" s="210"/>
      <c r="C3" s="210"/>
      <c r="D3" s="210"/>
      <c r="E3" s="210"/>
      <c r="F3" s="210"/>
      <c r="G3" s="210"/>
      <c r="H3" s="210"/>
      <c r="I3" s="210"/>
      <c r="N3" s="210"/>
      <c r="O3" s="210"/>
      <c r="P3" s="210"/>
    </row>
    <row r="4" spans="1:20" ht="17.25" customHeight="1"/>
    <row r="5" spans="1:20" ht="17.25" customHeight="1"/>
    <row r="6" spans="1:20" ht="17.25" customHeight="1">
      <c r="N6" s="615" t="s">
        <v>3039</v>
      </c>
      <c r="P6" s="615" t="s">
        <v>464</v>
      </c>
      <c r="R6" s="210" t="s">
        <v>465</v>
      </c>
      <c r="T6" s="210" t="s">
        <v>466</v>
      </c>
    </row>
    <row r="7" spans="1:20" ht="17.25" customHeight="1"/>
    <row r="8" spans="1:20" ht="17.25">
      <c r="C8" s="953" t="s">
        <v>1850</v>
      </c>
      <c r="D8" s="2851" t="s">
        <v>1882</v>
      </c>
      <c r="E8" s="2851"/>
      <c r="F8" s="2851"/>
      <c r="G8" s="2851"/>
      <c r="H8" s="953" t="s">
        <v>355</v>
      </c>
    </row>
    <row r="9" spans="1:20" ht="17.25" customHeight="1"/>
    <row r="10" spans="1:20" ht="17.25" customHeight="1"/>
    <row r="11" spans="1:20" ht="17.25" customHeight="1"/>
    <row r="12" spans="1:20" ht="17.25" customHeight="1">
      <c r="H12" s="2864" t="s">
        <v>1817</v>
      </c>
      <c r="I12" s="2864"/>
      <c r="J12" s="2864"/>
      <c r="K12" s="2864"/>
      <c r="L12" s="2864"/>
      <c r="M12" s="2864"/>
      <c r="N12" s="2864"/>
    </row>
    <row r="13" spans="1:20" ht="9" customHeight="1">
      <c r="H13" s="958"/>
      <c r="I13" s="958"/>
      <c r="J13" s="958"/>
      <c r="K13" s="958"/>
      <c r="L13" s="958"/>
      <c r="M13" s="958"/>
      <c r="N13" s="958"/>
    </row>
    <row r="14" spans="1:20" ht="18.75">
      <c r="F14" s="2852" t="s">
        <v>1849</v>
      </c>
      <c r="G14" s="2852"/>
      <c r="H14" s="2852"/>
      <c r="I14" s="2852"/>
      <c r="J14" s="2852"/>
      <c r="K14" s="2852"/>
      <c r="L14" s="2852"/>
      <c r="M14" s="2852"/>
      <c r="N14" s="2852"/>
      <c r="O14" s="2852"/>
    </row>
    <row r="15" spans="1:20" ht="17.25" customHeight="1"/>
    <row r="16" spans="1:20" ht="17.25" customHeight="1"/>
    <row r="17" spans="3:17" ht="17.25" customHeight="1"/>
    <row r="18" spans="3:17" ht="17.25" customHeight="1">
      <c r="C18" s="210"/>
      <c r="D18" s="953" t="s">
        <v>1872</v>
      </c>
    </row>
    <row r="19" spans="3:17" ht="17.25" customHeight="1"/>
    <row r="20" spans="3:17" ht="17.25" customHeight="1"/>
    <row r="21" spans="3:17" ht="17.25" customHeight="1"/>
    <row r="22" spans="3:17" ht="17.25" customHeight="1"/>
    <row r="23" spans="3:17" ht="17.25" customHeight="1"/>
    <row r="24" spans="3:17" ht="17.25" customHeight="1">
      <c r="C24" s="2847" t="s">
        <v>459</v>
      </c>
      <c r="D24" s="954"/>
      <c r="E24" s="280"/>
      <c r="F24" s="2850" t="s">
        <v>3060</v>
      </c>
      <c r="G24" s="2850"/>
      <c r="H24" s="2850"/>
      <c r="I24" s="2850"/>
      <c r="J24" s="2850"/>
      <c r="K24" s="2850"/>
      <c r="L24" s="2850"/>
      <c r="M24" s="2850"/>
      <c r="N24" s="2850"/>
      <c r="O24" s="2850"/>
      <c r="P24" s="2850"/>
      <c r="Q24" s="2850"/>
    </row>
    <row r="25" spans="3:17" ht="17.25" customHeight="1">
      <c r="C25" s="2848"/>
      <c r="D25" s="955"/>
      <c r="E25" s="616"/>
      <c r="F25" s="2849" t="s">
        <v>535</v>
      </c>
      <c r="G25" s="2849"/>
      <c r="H25" s="2849"/>
      <c r="I25" s="2849"/>
      <c r="J25" s="2849"/>
      <c r="K25" s="2849"/>
      <c r="L25" s="2849"/>
      <c r="M25" s="2849"/>
      <c r="N25" s="2849"/>
      <c r="O25" s="2849"/>
      <c r="P25" s="2849"/>
      <c r="Q25" s="2849"/>
    </row>
    <row r="26" spans="3:17" ht="17.25" customHeight="1">
      <c r="C26" s="793"/>
      <c r="D26" s="797"/>
      <c r="F26" s="794"/>
      <c r="G26" s="794"/>
      <c r="H26" s="794"/>
      <c r="I26" s="794"/>
      <c r="J26" s="794"/>
      <c r="K26" s="794"/>
      <c r="L26" s="794"/>
      <c r="M26" s="794"/>
      <c r="N26" s="794"/>
      <c r="O26" s="794"/>
      <c r="P26" s="794"/>
      <c r="Q26" s="794"/>
    </row>
    <row r="27" spans="3:17" ht="17.25" customHeight="1">
      <c r="C27" s="797"/>
      <c r="D27" s="797"/>
    </row>
    <row r="28" spans="3:17" ht="17.25" customHeight="1">
      <c r="C28" s="955" t="s">
        <v>376</v>
      </c>
      <c r="D28" s="955"/>
      <c r="E28" s="616"/>
      <c r="F28" s="2849" t="s">
        <v>1855</v>
      </c>
      <c r="G28" s="2849"/>
      <c r="H28" s="2849"/>
      <c r="I28" s="2849"/>
      <c r="J28" s="2849"/>
      <c r="K28" s="2849"/>
      <c r="L28" s="2849"/>
      <c r="M28" s="2849"/>
      <c r="N28" s="2849"/>
      <c r="O28" s="2849"/>
      <c r="P28" s="2849"/>
      <c r="Q28" s="2849"/>
    </row>
    <row r="29" spans="3:17" ht="17.25" customHeight="1">
      <c r="C29" s="797"/>
      <c r="D29" s="797"/>
    </row>
    <row r="30" spans="3:17" ht="17.25" customHeight="1">
      <c r="C30" s="797"/>
      <c r="D30" s="797"/>
    </row>
    <row r="31" spans="3:17" ht="17.25" customHeight="1">
      <c r="C31" s="210"/>
      <c r="D31" s="797"/>
      <c r="E31" s="210"/>
      <c r="G31" s="796" t="s">
        <v>468</v>
      </c>
      <c r="H31" s="210"/>
      <c r="I31" s="956" t="s">
        <v>3039</v>
      </c>
      <c r="J31" s="615"/>
      <c r="K31" s="615" t="s">
        <v>464</v>
      </c>
      <c r="M31" s="210" t="s">
        <v>465</v>
      </c>
      <c r="N31" s="210"/>
      <c r="O31" s="210" t="s">
        <v>466</v>
      </c>
    </row>
    <row r="32" spans="3:17" ht="17.25" customHeight="1">
      <c r="C32" s="797" t="s">
        <v>467</v>
      </c>
      <c r="E32" s="210"/>
      <c r="G32" s="796"/>
      <c r="H32" s="210"/>
      <c r="I32" s="956"/>
      <c r="J32" s="615"/>
      <c r="K32" s="615"/>
      <c r="N32" s="210"/>
      <c r="O32" s="210"/>
    </row>
    <row r="33" spans="3:17" ht="17.25" customHeight="1">
      <c r="C33" s="616"/>
      <c r="D33" s="616"/>
      <c r="E33" s="603"/>
      <c r="F33" s="616"/>
      <c r="G33" s="792" t="s">
        <v>1852</v>
      </c>
      <c r="H33" s="603"/>
      <c r="I33" s="957" t="s">
        <v>3061</v>
      </c>
      <c r="J33" s="616"/>
      <c r="K33" s="616" t="s">
        <v>464</v>
      </c>
      <c r="L33" s="603"/>
      <c r="M33" s="603" t="s">
        <v>465</v>
      </c>
      <c r="N33" s="603"/>
      <c r="O33" s="603" t="s">
        <v>466</v>
      </c>
      <c r="P33" s="616"/>
      <c r="Q33" s="603"/>
    </row>
    <row r="34" spans="3:17" ht="17.25" customHeight="1"/>
    <row r="35" spans="3:17" ht="17.25" customHeight="1"/>
    <row r="36" spans="3:17" ht="17.25" customHeight="1">
      <c r="C36" s="616" t="s">
        <v>1861</v>
      </c>
      <c r="D36" s="616"/>
      <c r="E36" s="616"/>
      <c r="F36" s="616"/>
      <c r="G36" s="2853" t="s">
        <v>1862</v>
      </c>
      <c r="H36" s="2853"/>
      <c r="I36" s="2853"/>
      <c r="J36" s="2853"/>
      <c r="K36" s="2853"/>
      <c r="L36" s="2853"/>
      <c r="M36" s="2853"/>
      <c r="N36" s="2853"/>
      <c r="O36" s="616"/>
      <c r="P36" s="616"/>
      <c r="Q36" s="603"/>
    </row>
    <row r="37" spans="3:17" ht="17.25" customHeight="1"/>
    <row r="38" spans="3:17" ht="17.25" customHeight="1"/>
    <row r="39" spans="3:17" ht="17.25" customHeight="1"/>
    <row r="40" spans="3:17" ht="17.25" customHeight="1"/>
    <row r="41" spans="3:17" ht="17.25" customHeight="1"/>
    <row r="42" spans="3:17" ht="17.25" customHeight="1"/>
    <row r="43" spans="3:17" ht="17.25" customHeight="1"/>
    <row r="44" spans="3:17" ht="17.25">
      <c r="E44" s="2863" t="s">
        <v>1853</v>
      </c>
      <c r="F44" s="2863"/>
      <c r="G44" s="2863"/>
      <c r="H44" s="616"/>
      <c r="I44" s="2853" t="s">
        <v>1854</v>
      </c>
      <c r="J44" s="2853"/>
      <c r="K44" s="2853"/>
      <c r="L44" s="2853"/>
      <c r="M44" s="2853"/>
      <c r="N44" s="2853"/>
      <c r="O44" s="2853"/>
      <c r="P44" s="2853"/>
    </row>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7.25" customHeight="1"/>
    <row r="56" spans="2:20" ht="18.75">
      <c r="E56" s="2852" t="s">
        <v>1863</v>
      </c>
      <c r="F56" s="2852"/>
      <c r="G56" s="2852"/>
      <c r="H56" s="2852"/>
      <c r="I56" s="2852"/>
      <c r="J56" s="2852"/>
      <c r="K56" s="2852"/>
      <c r="L56" s="2852"/>
      <c r="M56" s="2852"/>
      <c r="N56" s="2852"/>
      <c r="O56" s="2852"/>
    </row>
    <row r="57" spans="2:20" ht="17.25" customHeight="1"/>
    <row r="58" spans="2:20" ht="17.25" customHeight="1"/>
    <row r="59" spans="2:20" ht="17.25" customHeight="1">
      <c r="E59" s="2850" t="str">
        <f>F24</f>
        <v>令和○○年度　○○事業</v>
      </c>
      <c r="F59" s="2850"/>
      <c r="G59" s="2850"/>
      <c r="H59" s="2850"/>
      <c r="I59" s="2850"/>
      <c r="J59" s="2850"/>
      <c r="K59" s="2850"/>
      <c r="L59" s="2850"/>
      <c r="M59" s="2850"/>
      <c r="N59" s="2850"/>
      <c r="O59" s="2850"/>
      <c r="P59" s="2850"/>
      <c r="Q59" s="2850"/>
    </row>
    <row r="60" spans="2:20" ht="17.25" customHeight="1">
      <c r="C60" s="955" t="s">
        <v>459</v>
      </c>
      <c r="D60" s="616"/>
      <c r="E60" s="2849" t="str">
        <f>F25</f>
        <v>○○工事</v>
      </c>
      <c r="F60" s="2849"/>
      <c r="G60" s="2849"/>
      <c r="H60" s="2849"/>
      <c r="I60" s="2849"/>
      <c r="J60" s="2849"/>
      <c r="K60" s="2849"/>
      <c r="L60" s="2849"/>
      <c r="M60" s="2849"/>
      <c r="N60" s="2849"/>
      <c r="O60" s="2849"/>
      <c r="P60" s="2849"/>
      <c r="Q60" s="2849"/>
    </row>
    <row r="63" spans="2:20" ht="26.25" customHeight="1">
      <c r="B63" s="235" t="s">
        <v>1848</v>
      </c>
      <c r="C63" s="2854" t="s">
        <v>1864</v>
      </c>
      <c r="D63" s="2856"/>
      <c r="E63" s="2856"/>
      <c r="F63" s="2856"/>
      <c r="G63" s="2855"/>
      <c r="H63" s="2854" t="s">
        <v>1859</v>
      </c>
      <c r="I63" s="2856"/>
      <c r="J63" s="2856"/>
      <c r="K63" s="2855"/>
      <c r="L63" s="235" t="s">
        <v>479</v>
      </c>
      <c r="M63" s="2854" t="s">
        <v>1860</v>
      </c>
      <c r="N63" s="2855"/>
      <c r="O63" s="2854" t="s">
        <v>531</v>
      </c>
      <c r="P63" s="2856"/>
      <c r="Q63" s="2856"/>
      <c r="R63" s="2855"/>
      <c r="S63" s="2854" t="s">
        <v>356</v>
      </c>
      <c r="T63" s="2855"/>
    </row>
    <row r="64" spans="2:20" ht="26.25" customHeight="1">
      <c r="B64" s="959" t="s">
        <v>703</v>
      </c>
      <c r="C64" s="2865" t="s">
        <v>1865</v>
      </c>
      <c r="D64" s="2866"/>
      <c r="E64" s="2866"/>
      <c r="F64" s="2866"/>
      <c r="G64" s="2867"/>
      <c r="H64" s="2865" t="s">
        <v>1866</v>
      </c>
      <c r="I64" s="2866"/>
      <c r="J64" s="2866"/>
      <c r="K64" s="2867"/>
      <c r="L64" s="959" t="s">
        <v>1867</v>
      </c>
      <c r="M64" s="2865" t="s">
        <v>1830</v>
      </c>
      <c r="N64" s="2867"/>
      <c r="O64" s="2865" t="s">
        <v>1868</v>
      </c>
      <c r="P64" s="2866"/>
      <c r="Q64" s="2866"/>
      <c r="R64" s="2867"/>
      <c r="S64" s="2868" t="s">
        <v>680</v>
      </c>
      <c r="T64" s="2869"/>
    </row>
    <row r="65" spans="2:20" ht="26.25" customHeight="1">
      <c r="B65" s="959" t="s">
        <v>704</v>
      </c>
      <c r="C65" s="2865" t="s">
        <v>1865</v>
      </c>
      <c r="D65" s="2866"/>
      <c r="E65" s="2866"/>
      <c r="F65" s="2866"/>
      <c r="G65" s="2867"/>
      <c r="H65" s="2865" t="s">
        <v>1866</v>
      </c>
      <c r="I65" s="2866"/>
      <c r="J65" s="2866"/>
      <c r="K65" s="2867"/>
      <c r="L65" s="959" t="s">
        <v>1869</v>
      </c>
      <c r="M65" s="2865" t="s">
        <v>1830</v>
      </c>
      <c r="N65" s="2867"/>
      <c r="O65" s="2865" t="s">
        <v>1868</v>
      </c>
      <c r="P65" s="2866"/>
      <c r="Q65" s="2866"/>
      <c r="R65" s="2867"/>
      <c r="S65" s="2872"/>
      <c r="T65" s="2873"/>
    </row>
    <row r="66" spans="2:20" ht="26.25" customHeight="1">
      <c r="B66" s="959" t="s">
        <v>705</v>
      </c>
      <c r="C66" s="2865" t="s">
        <v>1865</v>
      </c>
      <c r="D66" s="2866"/>
      <c r="E66" s="2866"/>
      <c r="F66" s="2866"/>
      <c r="G66" s="2867"/>
      <c r="H66" s="2865" t="s">
        <v>1866</v>
      </c>
      <c r="I66" s="2866"/>
      <c r="J66" s="2866"/>
      <c r="K66" s="2867"/>
      <c r="L66" s="959" t="s">
        <v>1870</v>
      </c>
      <c r="M66" s="2865" t="s">
        <v>1830</v>
      </c>
      <c r="N66" s="2867"/>
      <c r="O66" s="2865" t="s">
        <v>1868</v>
      </c>
      <c r="P66" s="2866"/>
      <c r="Q66" s="2866"/>
      <c r="R66" s="2867"/>
      <c r="S66" s="2870"/>
      <c r="T66" s="2871"/>
    </row>
    <row r="67" spans="2:20" ht="26.25" customHeight="1">
      <c r="B67" s="235"/>
      <c r="C67" s="2854"/>
      <c r="D67" s="2856"/>
      <c r="E67" s="2856"/>
      <c r="F67" s="2856"/>
      <c r="G67" s="2855"/>
      <c r="H67" s="2854"/>
      <c r="I67" s="2856"/>
      <c r="J67" s="2856"/>
      <c r="K67" s="2855"/>
      <c r="L67" s="235"/>
      <c r="M67" s="2854"/>
      <c r="N67" s="2855"/>
      <c r="O67" s="2854"/>
      <c r="P67" s="2856"/>
      <c r="Q67" s="2856"/>
      <c r="R67" s="2855"/>
      <c r="S67" s="2854"/>
      <c r="T67" s="2855"/>
    </row>
    <row r="68" spans="2:20" ht="26.25" customHeight="1">
      <c r="B68" s="235"/>
      <c r="C68" s="2854"/>
      <c r="D68" s="2856"/>
      <c r="E68" s="2856"/>
      <c r="F68" s="2856"/>
      <c r="G68" s="2855"/>
      <c r="H68" s="2854"/>
      <c r="I68" s="2856"/>
      <c r="J68" s="2856"/>
      <c r="K68" s="2855"/>
      <c r="L68" s="235"/>
      <c r="M68" s="2854"/>
      <c r="N68" s="2855"/>
      <c r="O68" s="2854"/>
      <c r="P68" s="2856"/>
      <c r="Q68" s="2856"/>
      <c r="R68" s="2855"/>
      <c r="S68" s="2854"/>
      <c r="T68" s="2855"/>
    </row>
    <row r="69" spans="2:20" ht="26.25" customHeight="1">
      <c r="B69" s="235"/>
      <c r="C69" s="2854"/>
      <c r="D69" s="2856"/>
      <c r="E69" s="2856"/>
      <c r="F69" s="2856"/>
      <c r="G69" s="2855"/>
      <c r="H69" s="2854"/>
      <c r="I69" s="2856"/>
      <c r="J69" s="2856"/>
      <c r="K69" s="2855"/>
      <c r="L69" s="235"/>
      <c r="M69" s="2854"/>
      <c r="N69" s="2855"/>
      <c r="O69" s="2854"/>
      <c r="P69" s="2856"/>
      <c r="Q69" s="2856"/>
      <c r="R69" s="2855"/>
      <c r="S69" s="2854"/>
      <c r="T69" s="2855"/>
    </row>
    <row r="70" spans="2:20" ht="26.25" customHeight="1">
      <c r="B70" s="235"/>
      <c r="C70" s="2854"/>
      <c r="D70" s="2856"/>
      <c r="E70" s="2856"/>
      <c r="F70" s="2856"/>
      <c r="G70" s="2855"/>
      <c r="H70" s="2854"/>
      <c r="I70" s="2856"/>
      <c r="J70" s="2856"/>
      <c r="K70" s="2855"/>
      <c r="L70" s="235"/>
      <c r="M70" s="2854"/>
      <c r="N70" s="2855"/>
      <c r="O70" s="2854"/>
      <c r="P70" s="2856"/>
      <c r="Q70" s="2856"/>
      <c r="R70" s="2855"/>
      <c r="S70" s="2854"/>
      <c r="T70" s="2855"/>
    </row>
    <row r="71" spans="2:20" ht="26.25" customHeight="1">
      <c r="B71" s="235"/>
      <c r="C71" s="2854"/>
      <c r="D71" s="2856"/>
      <c r="E71" s="2856"/>
      <c r="F71" s="2856"/>
      <c r="G71" s="2855"/>
      <c r="H71" s="2854"/>
      <c r="I71" s="2856"/>
      <c r="J71" s="2856"/>
      <c r="K71" s="2855"/>
      <c r="L71" s="235"/>
      <c r="M71" s="2854"/>
      <c r="N71" s="2855"/>
      <c r="O71" s="2854"/>
      <c r="P71" s="2856"/>
      <c r="Q71" s="2856"/>
      <c r="R71" s="2855"/>
      <c r="S71" s="2854"/>
      <c r="T71" s="2855"/>
    </row>
    <row r="72" spans="2:20" ht="26.25" customHeight="1">
      <c r="B72" s="235"/>
      <c r="C72" s="2854"/>
      <c r="D72" s="2856"/>
      <c r="E72" s="2856"/>
      <c r="F72" s="2856"/>
      <c r="G72" s="2855"/>
      <c r="H72" s="2854"/>
      <c r="I72" s="2856"/>
      <c r="J72" s="2856"/>
      <c r="K72" s="2855"/>
      <c r="L72" s="235"/>
      <c r="M72" s="2854"/>
      <c r="N72" s="2855"/>
      <c r="O72" s="2854"/>
      <c r="P72" s="2856"/>
      <c r="Q72" s="2856"/>
      <c r="R72" s="2855"/>
      <c r="S72" s="2854"/>
      <c r="T72" s="2855"/>
    </row>
    <row r="73" spans="2:20" ht="26.25" customHeight="1">
      <c r="B73" s="235"/>
      <c r="C73" s="2854"/>
      <c r="D73" s="2856"/>
      <c r="E73" s="2856"/>
      <c r="F73" s="2856"/>
      <c r="G73" s="2855"/>
      <c r="H73" s="2854"/>
      <c r="I73" s="2856"/>
      <c r="J73" s="2856"/>
      <c r="K73" s="2855"/>
      <c r="L73" s="235"/>
      <c r="M73" s="2854"/>
      <c r="N73" s="2855"/>
      <c r="O73" s="2854"/>
      <c r="P73" s="2856"/>
      <c r="Q73" s="2856"/>
      <c r="R73" s="2855"/>
      <c r="S73" s="2854"/>
      <c r="T73" s="2855"/>
    </row>
    <row r="74" spans="2:20" ht="26.25" customHeight="1">
      <c r="B74" s="235"/>
      <c r="C74" s="2854"/>
      <c r="D74" s="2856"/>
      <c r="E74" s="2856"/>
      <c r="F74" s="2856"/>
      <c r="G74" s="2855"/>
      <c r="H74" s="2854"/>
      <c r="I74" s="2856"/>
      <c r="J74" s="2856"/>
      <c r="K74" s="2855"/>
      <c r="L74" s="235"/>
      <c r="M74" s="2854"/>
      <c r="N74" s="2855"/>
      <c r="O74" s="2854"/>
      <c r="P74" s="2856"/>
      <c r="Q74" s="2856"/>
      <c r="R74" s="2855"/>
      <c r="S74" s="2854"/>
      <c r="T74" s="2855"/>
    </row>
    <row r="75" spans="2:20" ht="26.25" customHeight="1">
      <c r="B75" s="235"/>
      <c r="C75" s="2854"/>
      <c r="D75" s="2856"/>
      <c r="E75" s="2856"/>
      <c r="F75" s="2856"/>
      <c r="G75" s="2855"/>
      <c r="H75" s="2854"/>
      <c r="I75" s="2856"/>
      <c r="J75" s="2856"/>
      <c r="K75" s="2855"/>
      <c r="L75" s="235"/>
      <c r="M75" s="2854"/>
      <c r="N75" s="2855"/>
      <c r="O75" s="2854"/>
      <c r="P75" s="2856"/>
      <c r="Q75" s="2856"/>
      <c r="R75" s="2855"/>
      <c r="S75" s="2854"/>
      <c r="T75" s="2855"/>
    </row>
    <row r="76" spans="2:20" ht="26.25" customHeight="1">
      <c r="B76" s="235"/>
      <c r="C76" s="2854"/>
      <c r="D76" s="2856"/>
      <c r="E76" s="2856"/>
      <c r="F76" s="2856"/>
      <c r="G76" s="2855"/>
      <c r="H76" s="2854"/>
      <c r="I76" s="2856"/>
      <c r="J76" s="2856"/>
      <c r="K76" s="2855"/>
      <c r="L76" s="235"/>
      <c r="M76" s="2854"/>
      <c r="N76" s="2855"/>
      <c r="O76" s="2854"/>
      <c r="P76" s="2856"/>
      <c r="Q76" s="2856"/>
      <c r="R76" s="2855"/>
      <c r="S76" s="2854"/>
      <c r="T76" s="2855"/>
    </row>
    <row r="77" spans="2:20" ht="26.25" customHeight="1">
      <c r="B77" s="235"/>
      <c r="C77" s="2854"/>
      <c r="D77" s="2856"/>
      <c r="E77" s="2856"/>
      <c r="F77" s="2856"/>
      <c r="G77" s="2855"/>
      <c r="H77" s="2854"/>
      <c r="I77" s="2856"/>
      <c r="J77" s="2856"/>
      <c r="K77" s="2855"/>
      <c r="L77" s="235"/>
      <c r="M77" s="2854"/>
      <c r="N77" s="2855"/>
      <c r="O77" s="2854"/>
      <c r="P77" s="2856"/>
      <c r="Q77" s="2856"/>
      <c r="R77" s="2855"/>
      <c r="S77" s="2854"/>
      <c r="T77" s="2855"/>
    </row>
  </sheetData>
  <mergeCells count="88">
    <mergeCell ref="C77:G77"/>
    <mergeCell ref="H77:K77"/>
    <mergeCell ref="M77:N77"/>
    <mergeCell ref="O77:R77"/>
    <mergeCell ref="S77:T77"/>
    <mergeCell ref="S75:T75"/>
    <mergeCell ref="C76:G76"/>
    <mergeCell ref="H76:K76"/>
    <mergeCell ref="M76:N76"/>
    <mergeCell ref="O76:R76"/>
    <mergeCell ref="S76:T76"/>
    <mergeCell ref="C75:G75"/>
    <mergeCell ref="H75:K75"/>
    <mergeCell ref="M75:N75"/>
    <mergeCell ref="O75:R75"/>
    <mergeCell ref="S73:T73"/>
    <mergeCell ref="C74:G74"/>
    <mergeCell ref="H74:K74"/>
    <mergeCell ref="M74:N74"/>
    <mergeCell ref="O74:R74"/>
    <mergeCell ref="S74:T74"/>
    <mergeCell ref="C73:G73"/>
    <mergeCell ref="H73:K73"/>
    <mergeCell ref="M73:N73"/>
    <mergeCell ref="O73:R73"/>
    <mergeCell ref="S71:T71"/>
    <mergeCell ref="C72:G72"/>
    <mergeCell ref="H72:K72"/>
    <mergeCell ref="M72:N72"/>
    <mergeCell ref="O72:R72"/>
    <mergeCell ref="S72:T72"/>
    <mergeCell ref="C71:G71"/>
    <mergeCell ref="H71:K71"/>
    <mergeCell ref="M71:N71"/>
    <mergeCell ref="O71:R71"/>
    <mergeCell ref="O69:R69"/>
    <mergeCell ref="S69:T69"/>
    <mergeCell ref="C70:G70"/>
    <mergeCell ref="H70:K70"/>
    <mergeCell ref="M70:N70"/>
    <mergeCell ref="O70:R70"/>
    <mergeCell ref="S70:T70"/>
    <mergeCell ref="C69:G69"/>
    <mergeCell ref="H69:K69"/>
    <mergeCell ref="M69:N69"/>
    <mergeCell ref="C67:G67"/>
    <mergeCell ref="H67:K67"/>
    <mergeCell ref="M67:N67"/>
    <mergeCell ref="O67:R67"/>
    <mergeCell ref="S67:T67"/>
    <mergeCell ref="C68:G68"/>
    <mergeCell ref="H68:K68"/>
    <mergeCell ref="M68:N68"/>
    <mergeCell ref="O68:R68"/>
    <mergeCell ref="S68:T68"/>
    <mergeCell ref="C65:G65"/>
    <mergeCell ref="H65:K65"/>
    <mergeCell ref="M65:N65"/>
    <mergeCell ref="O65:R65"/>
    <mergeCell ref="S65:T65"/>
    <mergeCell ref="C66:G66"/>
    <mergeCell ref="H66:K66"/>
    <mergeCell ref="M66:N66"/>
    <mergeCell ref="O66:R66"/>
    <mergeCell ref="S66:T66"/>
    <mergeCell ref="C63:G63"/>
    <mergeCell ref="H63:K63"/>
    <mergeCell ref="M63:N63"/>
    <mergeCell ref="O63:R63"/>
    <mergeCell ref="S63:T63"/>
    <mergeCell ref="C64:G64"/>
    <mergeCell ref="H64:K64"/>
    <mergeCell ref="M64:N64"/>
    <mergeCell ref="O64:R64"/>
    <mergeCell ref="S64:T64"/>
    <mergeCell ref="E60:Q60"/>
    <mergeCell ref="D8:G8"/>
    <mergeCell ref="F14:O14"/>
    <mergeCell ref="C24:C25"/>
    <mergeCell ref="F24:Q24"/>
    <mergeCell ref="F25:Q25"/>
    <mergeCell ref="F28:Q28"/>
    <mergeCell ref="G36:N36"/>
    <mergeCell ref="E44:G44"/>
    <mergeCell ref="I44:P44"/>
    <mergeCell ref="E56:O56"/>
    <mergeCell ref="E59:Q59"/>
    <mergeCell ref="H12:N12"/>
  </mergeCells>
  <phoneticPr fontId="43"/>
  <hyperlinks>
    <hyperlink ref="C2" location="流れ!C70" display="リスト"/>
  </hyperlinks>
  <printOptions horizontalCentered="1"/>
  <pageMargins left="0.86614173228346458" right="0.51181102362204722" top="0.98425196850393704" bottom="0.47244094488188981" header="0.51181102362204722" footer="0.19685039370078741"/>
  <pageSetup paperSize="9" scale="94" fitToHeight="0"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H8"/>
  <sheetViews>
    <sheetView showGridLines="0" workbookViewId="0">
      <pane ySplit="3" topLeftCell="A4" activePane="bottomLeft" state="frozen"/>
      <selection activeCell="C2" sqref="C2"/>
      <selection pane="bottomLeft" activeCell="J18" sqref="J18"/>
    </sheetView>
  </sheetViews>
  <sheetFormatPr defaultRowHeight="14.25"/>
  <cols>
    <col min="1" max="1" width="4.125" style="210" customWidth="1"/>
    <col min="2" max="10" width="9" style="210"/>
    <col min="11" max="11" width="2.75" style="210" customWidth="1"/>
    <col min="12" max="256" width="9" style="210"/>
    <col min="257" max="257" width="4.125" style="210" customWidth="1"/>
    <col min="258" max="266" width="9" style="210"/>
    <col min="267" max="267" width="2.75" style="210" customWidth="1"/>
    <col min="268" max="512" width="9" style="210"/>
    <col min="513" max="513" width="4.125" style="210" customWidth="1"/>
    <col min="514" max="522" width="9" style="210"/>
    <col min="523" max="523" width="2.75" style="210" customWidth="1"/>
    <col min="524" max="768" width="9" style="210"/>
    <col min="769" max="769" width="4.125" style="210" customWidth="1"/>
    <col min="770" max="778" width="9" style="210"/>
    <col min="779" max="779" width="2.75" style="210" customWidth="1"/>
    <col min="780" max="1024" width="9" style="210"/>
    <col min="1025" max="1025" width="4.125" style="210" customWidth="1"/>
    <col min="1026" max="1034" width="9" style="210"/>
    <col min="1035" max="1035" width="2.75" style="210" customWidth="1"/>
    <col min="1036" max="1280" width="9" style="210"/>
    <col min="1281" max="1281" width="4.125" style="210" customWidth="1"/>
    <col min="1282" max="1290" width="9" style="210"/>
    <col min="1291" max="1291" width="2.75" style="210" customWidth="1"/>
    <col min="1292" max="1536" width="9" style="210"/>
    <col min="1537" max="1537" width="4.125" style="210" customWidth="1"/>
    <col min="1538" max="1546" width="9" style="210"/>
    <col min="1547" max="1547" width="2.75" style="210" customWidth="1"/>
    <col min="1548" max="1792" width="9" style="210"/>
    <col min="1793" max="1793" width="4.125" style="210" customWidth="1"/>
    <col min="1794" max="1802" width="9" style="210"/>
    <col min="1803" max="1803" width="2.75" style="210" customWidth="1"/>
    <col min="1804" max="2048" width="9" style="210"/>
    <col min="2049" max="2049" width="4.125" style="210" customWidth="1"/>
    <col min="2050" max="2058" width="9" style="210"/>
    <col min="2059" max="2059" width="2.75" style="210" customWidth="1"/>
    <col min="2060" max="2304" width="9" style="210"/>
    <col min="2305" max="2305" width="4.125" style="210" customWidth="1"/>
    <col min="2306" max="2314" width="9" style="210"/>
    <col min="2315" max="2315" width="2.75" style="210" customWidth="1"/>
    <col min="2316" max="2560" width="9" style="210"/>
    <col min="2561" max="2561" width="4.125" style="210" customWidth="1"/>
    <col min="2562" max="2570" width="9" style="210"/>
    <col min="2571" max="2571" width="2.75" style="210" customWidth="1"/>
    <col min="2572" max="2816" width="9" style="210"/>
    <col min="2817" max="2817" width="4.125" style="210" customWidth="1"/>
    <col min="2818" max="2826" width="9" style="210"/>
    <col min="2827" max="2827" width="2.75" style="210" customWidth="1"/>
    <col min="2828" max="3072" width="9" style="210"/>
    <col min="3073" max="3073" width="4.125" style="210" customWidth="1"/>
    <col min="3074" max="3082" width="9" style="210"/>
    <col min="3083" max="3083" width="2.75" style="210" customWidth="1"/>
    <col min="3084" max="3328" width="9" style="210"/>
    <col min="3329" max="3329" width="4.125" style="210" customWidth="1"/>
    <col min="3330" max="3338" width="9" style="210"/>
    <col min="3339" max="3339" width="2.75" style="210" customWidth="1"/>
    <col min="3340" max="3584" width="9" style="210"/>
    <col min="3585" max="3585" width="4.125" style="210" customWidth="1"/>
    <col min="3586" max="3594" width="9" style="210"/>
    <col min="3595" max="3595" width="2.75" style="210" customWidth="1"/>
    <col min="3596" max="3840" width="9" style="210"/>
    <col min="3841" max="3841" width="4.125" style="210" customWidth="1"/>
    <col min="3842" max="3850" width="9" style="210"/>
    <col min="3851" max="3851" width="2.75" style="210" customWidth="1"/>
    <col min="3852" max="4096" width="9" style="210"/>
    <col min="4097" max="4097" width="4.125" style="210" customWidth="1"/>
    <col min="4098" max="4106" width="9" style="210"/>
    <col min="4107" max="4107" width="2.75" style="210" customWidth="1"/>
    <col min="4108" max="4352" width="9" style="210"/>
    <col min="4353" max="4353" width="4.125" style="210" customWidth="1"/>
    <col min="4354" max="4362" width="9" style="210"/>
    <col min="4363" max="4363" width="2.75" style="210" customWidth="1"/>
    <col min="4364" max="4608" width="9" style="210"/>
    <col min="4609" max="4609" width="4.125" style="210" customWidth="1"/>
    <col min="4610" max="4618" width="9" style="210"/>
    <col min="4619" max="4619" width="2.75" style="210" customWidth="1"/>
    <col min="4620" max="4864" width="9" style="210"/>
    <col min="4865" max="4865" width="4.125" style="210" customWidth="1"/>
    <col min="4866" max="4874" width="9" style="210"/>
    <col min="4875" max="4875" width="2.75" style="210" customWidth="1"/>
    <col min="4876" max="5120" width="9" style="210"/>
    <col min="5121" max="5121" width="4.125" style="210" customWidth="1"/>
    <col min="5122" max="5130" width="9" style="210"/>
    <col min="5131" max="5131" width="2.75" style="210" customWidth="1"/>
    <col min="5132" max="5376" width="9" style="210"/>
    <col min="5377" max="5377" width="4.125" style="210" customWidth="1"/>
    <col min="5378" max="5386" width="9" style="210"/>
    <col min="5387" max="5387" width="2.75" style="210" customWidth="1"/>
    <col min="5388" max="5632" width="9" style="210"/>
    <col min="5633" max="5633" width="4.125" style="210" customWidth="1"/>
    <col min="5634" max="5642" width="9" style="210"/>
    <col min="5643" max="5643" width="2.75" style="210" customWidth="1"/>
    <col min="5644" max="5888" width="9" style="210"/>
    <col min="5889" max="5889" width="4.125" style="210" customWidth="1"/>
    <col min="5890" max="5898" width="9" style="210"/>
    <col min="5899" max="5899" width="2.75" style="210" customWidth="1"/>
    <col min="5900" max="6144" width="9" style="210"/>
    <col min="6145" max="6145" width="4.125" style="210" customWidth="1"/>
    <col min="6146" max="6154" width="9" style="210"/>
    <col min="6155" max="6155" width="2.75" style="210" customWidth="1"/>
    <col min="6156" max="6400" width="9" style="210"/>
    <col min="6401" max="6401" width="4.125" style="210" customWidth="1"/>
    <col min="6402" max="6410" width="9" style="210"/>
    <col min="6411" max="6411" width="2.75" style="210" customWidth="1"/>
    <col min="6412" max="6656" width="9" style="210"/>
    <col min="6657" max="6657" width="4.125" style="210" customWidth="1"/>
    <col min="6658" max="6666" width="9" style="210"/>
    <col min="6667" max="6667" width="2.75" style="210" customWidth="1"/>
    <col min="6668" max="6912" width="9" style="210"/>
    <col min="6913" max="6913" width="4.125" style="210" customWidth="1"/>
    <col min="6914" max="6922" width="9" style="210"/>
    <col min="6923" max="6923" width="2.75" style="210" customWidth="1"/>
    <col min="6924" max="7168" width="9" style="210"/>
    <col min="7169" max="7169" width="4.125" style="210" customWidth="1"/>
    <col min="7170" max="7178" width="9" style="210"/>
    <col min="7179" max="7179" width="2.75" style="210" customWidth="1"/>
    <col min="7180" max="7424" width="9" style="210"/>
    <col min="7425" max="7425" width="4.125" style="210" customWidth="1"/>
    <col min="7426" max="7434" width="9" style="210"/>
    <col min="7435" max="7435" width="2.75" style="210" customWidth="1"/>
    <col min="7436" max="7680" width="9" style="210"/>
    <col min="7681" max="7681" width="4.125" style="210" customWidth="1"/>
    <col min="7682" max="7690" width="9" style="210"/>
    <col min="7691" max="7691" width="2.75" style="210" customWidth="1"/>
    <col min="7692" max="7936" width="9" style="210"/>
    <col min="7937" max="7937" width="4.125" style="210" customWidth="1"/>
    <col min="7938" max="7946" width="9" style="210"/>
    <col min="7947" max="7947" width="2.75" style="210" customWidth="1"/>
    <col min="7948" max="8192" width="9" style="210"/>
    <col min="8193" max="8193" width="4.125" style="210" customWidth="1"/>
    <col min="8194" max="8202" width="9" style="210"/>
    <col min="8203" max="8203" width="2.75" style="210" customWidth="1"/>
    <col min="8204" max="8448" width="9" style="210"/>
    <col min="8449" max="8449" width="4.125" style="210" customWidth="1"/>
    <col min="8450" max="8458" width="9" style="210"/>
    <col min="8459" max="8459" width="2.75" style="210" customWidth="1"/>
    <col min="8460" max="8704" width="9" style="210"/>
    <col min="8705" max="8705" width="4.125" style="210" customWidth="1"/>
    <col min="8706" max="8714" width="9" style="210"/>
    <col min="8715" max="8715" width="2.75" style="210" customWidth="1"/>
    <col min="8716" max="8960" width="9" style="210"/>
    <col min="8961" max="8961" width="4.125" style="210" customWidth="1"/>
    <col min="8962" max="8970" width="9" style="210"/>
    <col min="8971" max="8971" width="2.75" style="210" customWidth="1"/>
    <col min="8972" max="9216" width="9" style="210"/>
    <col min="9217" max="9217" width="4.125" style="210" customWidth="1"/>
    <col min="9218" max="9226" width="9" style="210"/>
    <col min="9227" max="9227" width="2.75" style="210" customWidth="1"/>
    <col min="9228" max="9472" width="9" style="210"/>
    <col min="9473" max="9473" width="4.125" style="210" customWidth="1"/>
    <col min="9474" max="9482" width="9" style="210"/>
    <col min="9483" max="9483" width="2.75" style="210" customWidth="1"/>
    <col min="9484" max="9728" width="9" style="210"/>
    <col min="9729" max="9729" width="4.125" style="210" customWidth="1"/>
    <col min="9730" max="9738" width="9" style="210"/>
    <col min="9739" max="9739" width="2.75" style="210" customWidth="1"/>
    <col min="9740" max="9984" width="9" style="210"/>
    <col min="9985" max="9985" width="4.125" style="210" customWidth="1"/>
    <col min="9986" max="9994" width="9" style="210"/>
    <col min="9995" max="9995" width="2.75" style="210" customWidth="1"/>
    <col min="9996" max="10240" width="9" style="210"/>
    <col min="10241" max="10241" width="4.125" style="210" customWidth="1"/>
    <col min="10242" max="10250" width="9" style="210"/>
    <col min="10251" max="10251" width="2.75" style="210" customWidth="1"/>
    <col min="10252" max="10496" width="9" style="210"/>
    <col min="10497" max="10497" width="4.125" style="210" customWidth="1"/>
    <col min="10498" max="10506" width="9" style="210"/>
    <col min="10507" max="10507" width="2.75" style="210" customWidth="1"/>
    <col min="10508" max="10752" width="9" style="210"/>
    <col min="10753" max="10753" width="4.125" style="210" customWidth="1"/>
    <col min="10754" max="10762" width="9" style="210"/>
    <col min="10763" max="10763" width="2.75" style="210" customWidth="1"/>
    <col min="10764" max="11008" width="9" style="210"/>
    <col min="11009" max="11009" width="4.125" style="210" customWidth="1"/>
    <col min="11010" max="11018" width="9" style="210"/>
    <col min="11019" max="11019" width="2.75" style="210" customWidth="1"/>
    <col min="11020" max="11264" width="9" style="210"/>
    <col min="11265" max="11265" width="4.125" style="210" customWidth="1"/>
    <col min="11266" max="11274" width="9" style="210"/>
    <col min="11275" max="11275" width="2.75" style="210" customWidth="1"/>
    <col min="11276" max="11520" width="9" style="210"/>
    <col min="11521" max="11521" width="4.125" style="210" customWidth="1"/>
    <col min="11522" max="11530" width="9" style="210"/>
    <col min="11531" max="11531" width="2.75" style="210" customWidth="1"/>
    <col min="11532" max="11776" width="9" style="210"/>
    <col min="11777" max="11777" width="4.125" style="210" customWidth="1"/>
    <col min="11778" max="11786" width="9" style="210"/>
    <col min="11787" max="11787" width="2.75" style="210" customWidth="1"/>
    <col min="11788" max="12032" width="9" style="210"/>
    <col min="12033" max="12033" width="4.125" style="210" customWidth="1"/>
    <col min="12034" max="12042" width="9" style="210"/>
    <col min="12043" max="12043" width="2.75" style="210" customWidth="1"/>
    <col min="12044" max="12288" width="9" style="210"/>
    <col min="12289" max="12289" width="4.125" style="210" customWidth="1"/>
    <col min="12290" max="12298" width="9" style="210"/>
    <col min="12299" max="12299" width="2.75" style="210" customWidth="1"/>
    <col min="12300" max="12544" width="9" style="210"/>
    <col min="12545" max="12545" width="4.125" style="210" customWidth="1"/>
    <col min="12546" max="12554" width="9" style="210"/>
    <col min="12555" max="12555" width="2.75" style="210" customWidth="1"/>
    <col min="12556" max="12800" width="9" style="210"/>
    <col min="12801" max="12801" width="4.125" style="210" customWidth="1"/>
    <col min="12802" max="12810" width="9" style="210"/>
    <col min="12811" max="12811" width="2.75" style="210" customWidth="1"/>
    <col min="12812" max="13056" width="9" style="210"/>
    <col min="13057" max="13057" width="4.125" style="210" customWidth="1"/>
    <col min="13058" max="13066" width="9" style="210"/>
    <col min="13067" max="13067" width="2.75" style="210" customWidth="1"/>
    <col min="13068" max="13312" width="9" style="210"/>
    <col min="13313" max="13313" width="4.125" style="210" customWidth="1"/>
    <col min="13314" max="13322" width="9" style="210"/>
    <col min="13323" max="13323" width="2.75" style="210" customWidth="1"/>
    <col min="13324" max="13568" width="9" style="210"/>
    <col min="13569" max="13569" width="4.125" style="210" customWidth="1"/>
    <col min="13570" max="13578" width="9" style="210"/>
    <col min="13579" max="13579" width="2.75" style="210" customWidth="1"/>
    <col min="13580" max="13824" width="9" style="210"/>
    <col min="13825" max="13825" width="4.125" style="210" customWidth="1"/>
    <col min="13826" max="13834" width="9" style="210"/>
    <col min="13835" max="13835" width="2.75" style="210" customWidth="1"/>
    <col min="13836" max="14080" width="9" style="210"/>
    <col min="14081" max="14081" width="4.125" style="210" customWidth="1"/>
    <col min="14082" max="14090" width="9" style="210"/>
    <col min="14091" max="14091" width="2.75" style="210" customWidth="1"/>
    <col min="14092" max="14336" width="9" style="210"/>
    <col min="14337" max="14337" width="4.125" style="210" customWidth="1"/>
    <col min="14338" max="14346" width="9" style="210"/>
    <col min="14347" max="14347" width="2.75" style="210" customWidth="1"/>
    <col min="14348" max="14592" width="9" style="210"/>
    <col min="14593" max="14593" width="4.125" style="210" customWidth="1"/>
    <col min="14594" max="14602" width="9" style="210"/>
    <col min="14603" max="14603" width="2.75" style="210" customWidth="1"/>
    <col min="14604" max="14848" width="9" style="210"/>
    <col min="14849" max="14849" width="4.125" style="210" customWidth="1"/>
    <col min="14850" max="14858" width="9" style="210"/>
    <col min="14859" max="14859" width="2.75" style="210" customWidth="1"/>
    <col min="14860" max="15104" width="9" style="210"/>
    <col min="15105" max="15105" width="4.125" style="210" customWidth="1"/>
    <col min="15106" max="15114" width="9" style="210"/>
    <col min="15115" max="15115" width="2.75" style="210" customWidth="1"/>
    <col min="15116" max="15360" width="9" style="210"/>
    <col min="15361" max="15361" width="4.125" style="210" customWidth="1"/>
    <col min="15362" max="15370" width="9" style="210"/>
    <col min="15371" max="15371" width="2.75" style="210" customWidth="1"/>
    <col min="15372" max="15616" width="9" style="210"/>
    <col min="15617" max="15617" width="4.125" style="210" customWidth="1"/>
    <col min="15618" max="15626" width="9" style="210"/>
    <col min="15627" max="15627" width="2.75" style="210" customWidth="1"/>
    <col min="15628" max="15872" width="9" style="210"/>
    <col min="15873" max="15873" width="4.125" style="210" customWidth="1"/>
    <col min="15874" max="15882" width="9" style="210"/>
    <col min="15883" max="15883" width="2.75" style="210" customWidth="1"/>
    <col min="15884" max="16128" width="9" style="210"/>
    <col min="16129" max="16129" width="4.125" style="210" customWidth="1"/>
    <col min="16130" max="16138" width="9" style="210"/>
    <col min="16139" max="16139" width="2.75" style="210" customWidth="1"/>
    <col min="16140" max="16384" width="9" style="210"/>
  </cols>
  <sheetData>
    <row r="2" spans="2:8">
      <c r="B2" s="1184" t="s">
        <v>346</v>
      </c>
    </row>
    <row r="5" spans="2:8" ht="18.75">
      <c r="D5" s="2874" t="s">
        <v>1574</v>
      </c>
      <c r="E5" s="2874"/>
      <c r="F5" s="2874"/>
      <c r="G5" s="2874"/>
      <c r="H5" s="2874"/>
    </row>
    <row r="6" spans="2:8" ht="18.75">
      <c r="D6" s="795"/>
      <c r="E6" s="795"/>
      <c r="F6" s="795"/>
      <c r="G6" s="795"/>
      <c r="H6" s="795"/>
    </row>
    <row r="8" spans="2:8">
      <c r="C8" s="210" t="s">
        <v>1575</v>
      </c>
    </row>
  </sheetData>
  <mergeCells count="1">
    <mergeCell ref="D5:H5"/>
  </mergeCells>
  <phoneticPr fontId="43"/>
  <hyperlinks>
    <hyperlink ref="B2" location="流れ!C33" display="リスト"/>
  </hyperlinks>
  <pageMargins left="0.74803149606299213" right="0.27559055118110237" top="0.94488188976377963" bottom="0.31496062992125984" header="0.51181102362204722"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9"/>
  <sheetViews>
    <sheetView showGridLines="0" zoomScaleNormal="100" zoomScaleSheetLayoutView="100" workbookViewId="0">
      <pane ySplit="3" topLeftCell="A4" activePane="bottomLeft" state="frozen"/>
      <selection activeCell="C2" sqref="C2"/>
      <selection pane="bottomLeft" activeCell="B11" sqref="B11"/>
    </sheetView>
  </sheetViews>
  <sheetFormatPr defaultRowHeight="14.25"/>
  <cols>
    <col min="1" max="1" width="3.25" style="615" customWidth="1"/>
    <col min="2" max="2" width="4" style="615" customWidth="1"/>
    <col min="3" max="3" width="15.375" style="615" bestFit="1" customWidth="1"/>
    <col min="4" max="4" width="2.625" style="615" customWidth="1"/>
    <col min="5" max="5" width="13.875" style="615" customWidth="1"/>
    <col min="6" max="6" width="9.375" style="615" customWidth="1"/>
    <col min="7" max="9" width="9" style="615"/>
    <col min="10" max="256" width="9" style="210"/>
    <col min="257" max="257" width="3.25" style="210" customWidth="1"/>
    <col min="258" max="258" width="4" style="210" customWidth="1"/>
    <col min="259" max="259" width="15.375" style="210" bestFit="1" customWidth="1"/>
    <col min="260" max="260" width="2.625" style="210" customWidth="1"/>
    <col min="261" max="261" width="13.875" style="210" customWidth="1"/>
    <col min="262" max="262" width="9.375" style="210" customWidth="1"/>
    <col min="263" max="512" width="9" style="210"/>
    <col min="513" max="513" width="3.25" style="210" customWidth="1"/>
    <col min="514" max="514" width="4" style="210" customWidth="1"/>
    <col min="515" max="515" width="15.375" style="210" bestFit="1" customWidth="1"/>
    <col min="516" max="516" width="2.625" style="210" customWidth="1"/>
    <col min="517" max="517" width="13.875" style="210" customWidth="1"/>
    <col min="518" max="518" width="9.375" style="210" customWidth="1"/>
    <col min="519" max="768" width="9" style="210"/>
    <col min="769" max="769" width="3.25" style="210" customWidth="1"/>
    <col min="770" max="770" width="4" style="210" customWidth="1"/>
    <col min="771" max="771" width="15.375" style="210" bestFit="1" customWidth="1"/>
    <col min="772" max="772" width="2.625" style="210" customWidth="1"/>
    <col min="773" max="773" width="13.875" style="210" customWidth="1"/>
    <col min="774" max="774" width="9.375" style="210" customWidth="1"/>
    <col min="775" max="1024" width="9" style="210"/>
    <col min="1025" max="1025" width="3.25" style="210" customWidth="1"/>
    <col min="1026" max="1026" width="4" style="210" customWidth="1"/>
    <col min="1027" max="1027" width="15.375" style="210" bestFit="1" customWidth="1"/>
    <col min="1028" max="1028" width="2.625" style="210" customWidth="1"/>
    <col min="1029" max="1029" width="13.875" style="210" customWidth="1"/>
    <col min="1030" max="1030" width="9.375" style="210" customWidth="1"/>
    <col min="1031" max="1280" width="9" style="210"/>
    <col min="1281" max="1281" width="3.25" style="210" customWidth="1"/>
    <col min="1282" max="1282" width="4" style="210" customWidth="1"/>
    <col min="1283" max="1283" width="15.375" style="210" bestFit="1" customWidth="1"/>
    <col min="1284" max="1284" width="2.625" style="210" customWidth="1"/>
    <col min="1285" max="1285" width="13.875" style="210" customWidth="1"/>
    <col min="1286" max="1286" width="9.375" style="210" customWidth="1"/>
    <col min="1287" max="1536" width="9" style="210"/>
    <col min="1537" max="1537" width="3.25" style="210" customWidth="1"/>
    <col min="1538" max="1538" width="4" style="210" customWidth="1"/>
    <col min="1539" max="1539" width="15.375" style="210" bestFit="1" customWidth="1"/>
    <col min="1540" max="1540" width="2.625" style="210" customWidth="1"/>
    <col min="1541" max="1541" width="13.875" style="210" customWidth="1"/>
    <col min="1542" max="1542" width="9.375" style="210" customWidth="1"/>
    <col min="1543" max="1792" width="9" style="210"/>
    <col min="1793" max="1793" width="3.25" style="210" customWidth="1"/>
    <col min="1794" max="1794" width="4" style="210" customWidth="1"/>
    <col min="1795" max="1795" width="15.375" style="210" bestFit="1" customWidth="1"/>
    <col min="1796" max="1796" width="2.625" style="210" customWidth="1"/>
    <col min="1797" max="1797" width="13.875" style="210" customWidth="1"/>
    <col min="1798" max="1798" width="9.375" style="210" customWidth="1"/>
    <col min="1799" max="2048" width="9" style="210"/>
    <col min="2049" max="2049" width="3.25" style="210" customWidth="1"/>
    <col min="2050" max="2050" width="4" style="210" customWidth="1"/>
    <col min="2051" max="2051" width="15.375" style="210" bestFit="1" customWidth="1"/>
    <col min="2052" max="2052" width="2.625" style="210" customWidth="1"/>
    <col min="2053" max="2053" width="13.875" style="210" customWidth="1"/>
    <col min="2054" max="2054" width="9.375" style="210" customWidth="1"/>
    <col min="2055" max="2304" width="9" style="210"/>
    <col min="2305" max="2305" width="3.25" style="210" customWidth="1"/>
    <col min="2306" max="2306" width="4" style="210" customWidth="1"/>
    <col min="2307" max="2307" width="15.375" style="210" bestFit="1" customWidth="1"/>
    <col min="2308" max="2308" width="2.625" style="210" customWidth="1"/>
    <col min="2309" max="2309" width="13.875" style="210" customWidth="1"/>
    <col min="2310" max="2310" width="9.375" style="210" customWidth="1"/>
    <col min="2311" max="2560" width="9" style="210"/>
    <col min="2561" max="2561" width="3.25" style="210" customWidth="1"/>
    <col min="2562" max="2562" width="4" style="210" customWidth="1"/>
    <col min="2563" max="2563" width="15.375" style="210" bestFit="1" customWidth="1"/>
    <col min="2564" max="2564" width="2.625" style="210" customWidth="1"/>
    <col min="2565" max="2565" width="13.875" style="210" customWidth="1"/>
    <col min="2566" max="2566" width="9.375" style="210" customWidth="1"/>
    <col min="2567" max="2816" width="9" style="210"/>
    <col min="2817" max="2817" width="3.25" style="210" customWidth="1"/>
    <col min="2818" max="2818" width="4" style="210" customWidth="1"/>
    <col min="2819" max="2819" width="15.375" style="210" bestFit="1" customWidth="1"/>
    <col min="2820" max="2820" width="2.625" style="210" customWidth="1"/>
    <col min="2821" max="2821" width="13.875" style="210" customWidth="1"/>
    <col min="2822" max="2822" width="9.375" style="210" customWidth="1"/>
    <col min="2823" max="3072" width="9" style="210"/>
    <col min="3073" max="3073" width="3.25" style="210" customWidth="1"/>
    <col min="3074" max="3074" width="4" style="210" customWidth="1"/>
    <col min="3075" max="3075" width="15.375" style="210" bestFit="1" customWidth="1"/>
    <col min="3076" max="3076" width="2.625" style="210" customWidth="1"/>
    <col min="3077" max="3077" width="13.875" style="210" customWidth="1"/>
    <col min="3078" max="3078" width="9.375" style="210" customWidth="1"/>
    <col min="3079" max="3328" width="9" style="210"/>
    <col min="3329" max="3329" width="3.25" style="210" customWidth="1"/>
    <col min="3330" max="3330" width="4" style="210" customWidth="1"/>
    <col min="3331" max="3331" width="15.375" style="210" bestFit="1" customWidth="1"/>
    <col min="3332" max="3332" width="2.625" style="210" customWidth="1"/>
    <col min="3333" max="3333" width="13.875" style="210" customWidth="1"/>
    <col min="3334" max="3334" width="9.375" style="210" customWidth="1"/>
    <col min="3335" max="3584" width="9" style="210"/>
    <col min="3585" max="3585" width="3.25" style="210" customWidth="1"/>
    <col min="3586" max="3586" width="4" style="210" customWidth="1"/>
    <col min="3587" max="3587" width="15.375" style="210" bestFit="1" customWidth="1"/>
    <col min="3588" max="3588" width="2.625" style="210" customWidth="1"/>
    <col min="3589" max="3589" width="13.875" style="210" customWidth="1"/>
    <col min="3590" max="3590" width="9.375" style="210" customWidth="1"/>
    <col min="3591" max="3840" width="9" style="210"/>
    <col min="3841" max="3841" width="3.25" style="210" customWidth="1"/>
    <col min="3842" max="3842" width="4" style="210" customWidth="1"/>
    <col min="3843" max="3843" width="15.375" style="210" bestFit="1" customWidth="1"/>
    <col min="3844" max="3844" width="2.625" style="210" customWidth="1"/>
    <col min="3845" max="3845" width="13.875" style="210" customWidth="1"/>
    <col min="3846" max="3846" width="9.375" style="210" customWidth="1"/>
    <col min="3847" max="4096" width="9" style="210"/>
    <col min="4097" max="4097" width="3.25" style="210" customWidth="1"/>
    <col min="4098" max="4098" width="4" style="210" customWidth="1"/>
    <col min="4099" max="4099" width="15.375" style="210" bestFit="1" customWidth="1"/>
    <col min="4100" max="4100" width="2.625" style="210" customWidth="1"/>
    <col min="4101" max="4101" width="13.875" style="210" customWidth="1"/>
    <col min="4102" max="4102" width="9.375" style="210" customWidth="1"/>
    <col min="4103" max="4352" width="9" style="210"/>
    <col min="4353" max="4353" width="3.25" style="210" customWidth="1"/>
    <col min="4354" max="4354" width="4" style="210" customWidth="1"/>
    <col min="4355" max="4355" width="15.375" style="210" bestFit="1" customWidth="1"/>
    <col min="4356" max="4356" width="2.625" style="210" customWidth="1"/>
    <col min="4357" max="4357" width="13.875" style="210" customWidth="1"/>
    <col min="4358" max="4358" width="9.375" style="210" customWidth="1"/>
    <col min="4359" max="4608" width="9" style="210"/>
    <col min="4609" max="4609" width="3.25" style="210" customWidth="1"/>
    <col min="4610" max="4610" width="4" style="210" customWidth="1"/>
    <col min="4611" max="4611" width="15.375" style="210" bestFit="1" customWidth="1"/>
    <col min="4612" max="4612" width="2.625" style="210" customWidth="1"/>
    <col min="4613" max="4613" width="13.875" style="210" customWidth="1"/>
    <col min="4614" max="4614" width="9.375" style="210" customWidth="1"/>
    <col min="4615" max="4864" width="9" style="210"/>
    <col min="4865" max="4865" width="3.25" style="210" customWidth="1"/>
    <col min="4866" max="4866" width="4" style="210" customWidth="1"/>
    <col min="4867" max="4867" width="15.375" style="210" bestFit="1" customWidth="1"/>
    <col min="4868" max="4868" width="2.625" style="210" customWidth="1"/>
    <col min="4869" max="4869" width="13.875" style="210" customWidth="1"/>
    <col min="4870" max="4870" width="9.375" style="210" customWidth="1"/>
    <col min="4871" max="5120" width="9" style="210"/>
    <col min="5121" max="5121" width="3.25" style="210" customWidth="1"/>
    <col min="5122" max="5122" width="4" style="210" customWidth="1"/>
    <col min="5123" max="5123" width="15.375" style="210" bestFit="1" customWidth="1"/>
    <col min="5124" max="5124" width="2.625" style="210" customWidth="1"/>
    <col min="5125" max="5125" width="13.875" style="210" customWidth="1"/>
    <col min="5126" max="5126" width="9.375" style="210" customWidth="1"/>
    <col min="5127" max="5376" width="9" style="210"/>
    <col min="5377" max="5377" width="3.25" style="210" customWidth="1"/>
    <col min="5378" max="5378" width="4" style="210" customWidth="1"/>
    <col min="5379" max="5379" width="15.375" style="210" bestFit="1" customWidth="1"/>
    <col min="5380" max="5380" width="2.625" style="210" customWidth="1"/>
    <col min="5381" max="5381" width="13.875" style="210" customWidth="1"/>
    <col min="5382" max="5382" width="9.375" style="210" customWidth="1"/>
    <col min="5383" max="5632" width="9" style="210"/>
    <col min="5633" max="5633" width="3.25" style="210" customWidth="1"/>
    <col min="5634" max="5634" width="4" style="210" customWidth="1"/>
    <col min="5635" max="5635" width="15.375" style="210" bestFit="1" customWidth="1"/>
    <col min="5636" max="5636" width="2.625" style="210" customWidth="1"/>
    <col min="5637" max="5637" width="13.875" style="210" customWidth="1"/>
    <col min="5638" max="5638" width="9.375" style="210" customWidth="1"/>
    <col min="5639" max="5888" width="9" style="210"/>
    <col min="5889" max="5889" width="3.25" style="210" customWidth="1"/>
    <col min="5890" max="5890" width="4" style="210" customWidth="1"/>
    <col min="5891" max="5891" width="15.375" style="210" bestFit="1" customWidth="1"/>
    <col min="5892" max="5892" width="2.625" style="210" customWidth="1"/>
    <col min="5893" max="5893" width="13.875" style="210" customWidth="1"/>
    <col min="5894" max="5894" width="9.375" style="210" customWidth="1"/>
    <col min="5895" max="6144" width="9" style="210"/>
    <col min="6145" max="6145" width="3.25" style="210" customWidth="1"/>
    <col min="6146" max="6146" width="4" style="210" customWidth="1"/>
    <col min="6147" max="6147" width="15.375" style="210" bestFit="1" customWidth="1"/>
    <col min="6148" max="6148" width="2.625" style="210" customWidth="1"/>
    <col min="6149" max="6149" width="13.875" style="210" customWidth="1"/>
    <col min="6150" max="6150" width="9.375" style="210" customWidth="1"/>
    <col min="6151" max="6400" width="9" style="210"/>
    <col min="6401" max="6401" width="3.25" style="210" customWidth="1"/>
    <col min="6402" max="6402" width="4" style="210" customWidth="1"/>
    <col min="6403" max="6403" width="15.375" style="210" bestFit="1" customWidth="1"/>
    <col min="6404" max="6404" width="2.625" style="210" customWidth="1"/>
    <col min="6405" max="6405" width="13.875" style="210" customWidth="1"/>
    <col min="6406" max="6406" width="9.375" style="210" customWidth="1"/>
    <col min="6407" max="6656" width="9" style="210"/>
    <col min="6657" max="6657" width="3.25" style="210" customWidth="1"/>
    <col min="6658" max="6658" width="4" style="210" customWidth="1"/>
    <col min="6659" max="6659" width="15.375" style="210" bestFit="1" customWidth="1"/>
    <col min="6660" max="6660" width="2.625" style="210" customWidth="1"/>
    <col min="6661" max="6661" width="13.875" style="210" customWidth="1"/>
    <col min="6662" max="6662" width="9.375" style="210" customWidth="1"/>
    <col min="6663" max="6912" width="9" style="210"/>
    <col min="6913" max="6913" width="3.25" style="210" customWidth="1"/>
    <col min="6914" max="6914" width="4" style="210" customWidth="1"/>
    <col min="6915" max="6915" width="15.375" style="210" bestFit="1" customWidth="1"/>
    <col min="6916" max="6916" width="2.625" style="210" customWidth="1"/>
    <col min="6917" max="6917" width="13.875" style="210" customWidth="1"/>
    <col min="6918" max="6918" width="9.375" style="210" customWidth="1"/>
    <col min="6919" max="7168" width="9" style="210"/>
    <col min="7169" max="7169" width="3.25" style="210" customWidth="1"/>
    <col min="7170" max="7170" width="4" style="210" customWidth="1"/>
    <col min="7171" max="7171" width="15.375" style="210" bestFit="1" customWidth="1"/>
    <col min="7172" max="7172" width="2.625" style="210" customWidth="1"/>
    <col min="7173" max="7173" width="13.875" style="210" customWidth="1"/>
    <col min="7174" max="7174" width="9.375" style="210" customWidth="1"/>
    <col min="7175" max="7424" width="9" style="210"/>
    <col min="7425" max="7425" width="3.25" style="210" customWidth="1"/>
    <col min="7426" max="7426" width="4" style="210" customWidth="1"/>
    <col min="7427" max="7427" width="15.375" style="210" bestFit="1" customWidth="1"/>
    <col min="7428" max="7428" width="2.625" style="210" customWidth="1"/>
    <col min="7429" max="7429" width="13.875" style="210" customWidth="1"/>
    <col min="7430" max="7430" width="9.375" style="210" customWidth="1"/>
    <col min="7431" max="7680" width="9" style="210"/>
    <col min="7681" max="7681" width="3.25" style="210" customWidth="1"/>
    <col min="7682" max="7682" width="4" style="210" customWidth="1"/>
    <col min="7683" max="7683" width="15.375" style="210" bestFit="1" customWidth="1"/>
    <col min="7684" max="7684" width="2.625" style="210" customWidth="1"/>
    <col min="7685" max="7685" width="13.875" style="210" customWidth="1"/>
    <col min="7686" max="7686" width="9.375" style="210" customWidth="1"/>
    <col min="7687" max="7936" width="9" style="210"/>
    <col min="7937" max="7937" width="3.25" style="210" customWidth="1"/>
    <col min="7938" max="7938" width="4" style="210" customWidth="1"/>
    <col min="7939" max="7939" width="15.375" style="210" bestFit="1" customWidth="1"/>
    <col min="7940" max="7940" width="2.625" style="210" customWidth="1"/>
    <col min="7941" max="7941" width="13.875" style="210" customWidth="1"/>
    <col min="7942" max="7942" width="9.375" style="210" customWidth="1"/>
    <col min="7943" max="8192" width="9" style="210"/>
    <col min="8193" max="8193" width="3.25" style="210" customWidth="1"/>
    <col min="8194" max="8194" width="4" style="210" customWidth="1"/>
    <col min="8195" max="8195" width="15.375" style="210" bestFit="1" customWidth="1"/>
    <col min="8196" max="8196" width="2.625" style="210" customWidth="1"/>
    <col min="8197" max="8197" width="13.875" style="210" customWidth="1"/>
    <col min="8198" max="8198" width="9.375" style="210" customWidth="1"/>
    <col min="8199" max="8448" width="9" style="210"/>
    <col min="8449" max="8449" width="3.25" style="210" customWidth="1"/>
    <col min="8450" max="8450" width="4" style="210" customWidth="1"/>
    <col min="8451" max="8451" width="15.375" style="210" bestFit="1" customWidth="1"/>
    <col min="8452" max="8452" width="2.625" style="210" customWidth="1"/>
    <col min="8453" max="8453" width="13.875" style="210" customWidth="1"/>
    <col min="8454" max="8454" width="9.375" style="210" customWidth="1"/>
    <col min="8455" max="8704" width="9" style="210"/>
    <col min="8705" max="8705" width="3.25" style="210" customWidth="1"/>
    <col min="8706" max="8706" width="4" style="210" customWidth="1"/>
    <col min="8707" max="8707" width="15.375" style="210" bestFit="1" customWidth="1"/>
    <col min="8708" max="8708" width="2.625" style="210" customWidth="1"/>
    <col min="8709" max="8709" width="13.875" style="210" customWidth="1"/>
    <col min="8710" max="8710" width="9.375" style="210" customWidth="1"/>
    <col min="8711" max="8960" width="9" style="210"/>
    <col min="8961" max="8961" width="3.25" style="210" customWidth="1"/>
    <col min="8962" max="8962" width="4" style="210" customWidth="1"/>
    <col min="8963" max="8963" width="15.375" style="210" bestFit="1" customWidth="1"/>
    <col min="8964" max="8964" width="2.625" style="210" customWidth="1"/>
    <col min="8965" max="8965" width="13.875" style="210" customWidth="1"/>
    <col min="8966" max="8966" width="9.375" style="210" customWidth="1"/>
    <col min="8967" max="9216" width="9" style="210"/>
    <col min="9217" max="9217" width="3.25" style="210" customWidth="1"/>
    <col min="9218" max="9218" width="4" style="210" customWidth="1"/>
    <col min="9219" max="9219" width="15.375" style="210" bestFit="1" customWidth="1"/>
    <col min="9220" max="9220" width="2.625" style="210" customWidth="1"/>
    <col min="9221" max="9221" width="13.875" style="210" customWidth="1"/>
    <col min="9222" max="9222" width="9.375" style="210" customWidth="1"/>
    <col min="9223" max="9472" width="9" style="210"/>
    <col min="9473" max="9473" width="3.25" style="210" customWidth="1"/>
    <col min="9474" max="9474" width="4" style="210" customWidth="1"/>
    <col min="9475" max="9475" width="15.375" style="210" bestFit="1" customWidth="1"/>
    <col min="9476" max="9476" width="2.625" style="210" customWidth="1"/>
    <col min="9477" max="9477" width="13.875" style="210" customWidth="1"/>
    <col min="9478" max="9478" width="9.375" style="210" customWidth="1"/>
    <col min="9479" max="9728" width="9" style="210"/>
    <col min="9729" max="9729" width="3.25" style="210" customWidth="1"/>
    <col min="9730" max="9730" width="4" style="210" customWidth="1"/>
    <col min="9731" max="9731" width="15.375" style="210" bestFit="1" customWidth="1"/>
    <col min="9732" max="9732" width="2.625" style="210" customWidth="1"/>
    <col min="9733" max="9733" width="13.875" style="210" customWidth="1"/>
    <col min="9734" max="9734" width="9.375" style="210" customWidth="1"/>
    <col min="9735" max="9984" width="9" style="210"/>
    <col min="9985" max="9985" width="3.25" style="210" customWidth="1"/>
    <col min="9986" max="9986" width="4" style="210" customWidth="1"/>
    <col min="9987" max="9987" width="15.375" style="210" bestFit="1" customWidth="1"/>
    <col min="9988" max="9988" width="2.625" style="210" customWidth="1"/>
    <col min="9989" max="9989" width="13.875" style="210" customWidth="1"/>
    <col min="9990" max="9990" width="9.375" style="210" customWidth="1"/>
    <col min="9991" max="10240" width="9" style="210"/>
    <col min="10241" max="10241" width="3.25" style="210" customWidth="1"/>
    <col min="10242" max="10242" width="4" style="210" customWidth="1"/>
    <col min="10243" max="10243" width="15.375" style="210" bestFit="1" customWidth="1"/>
    <col min="10244" max="10244" width="2.625" style="210" customWidth="1"/>
    <col min="10245" max="10245" width="13.875" style="210" customWidth="1"/>
    <col min="10246" max="10246" width="9.375" style="210" customWidth="1"/>
    <col min="10247" max="10496" width="9" style="210"/>
    <col min="10497" max="10497" width="3.25" style="210" customWidth="1"/>
    <col min="10498" max="10498" width="4" style="210" customWidth="1"/>
    <col min="10499" max="10499" width="15.375" style="210" bestFit="1" customWidth="1"/>
    <col min="10500" max="10500" width="2.625" style="210" customWidth="1"/>
    <col min="10501" max="10501" width="13.875" style="210" customWidth="1"/>
    <col min="10502" max="10502" width="9.375" style="210" customWidth="1"/>
    <col min="10503" max="10752" width="9" style="210"/>
    <col min="10753" max="10753" width="3.25" style="210" customWidth="1"/>
    <col min="10754" max="10754" width="4" style="210" customWidth="1"/>
    <col min="10755" max="10755" width="15.375" style="210" bestFit="1" customWidth="1"/>
    <col min="10756" max="10756" width="2.625" style="210" customWidth="1"/>
    <col min="10757" max="10757" width="13.875" style="210" customWidth="1"/>
    <col min="10758" max="10758" width="9.375" style="210" customWidth="1"/>
    <col min="10759" max="11008" width="9" style="210"/>
    <col min="11009" max="11009" width="3.25" style="210" customWidth="1"/>
    <col min="11010" max="11010" width="4" style="210" customWidth="1"/>
    <col min="11011" max="11011" width="15.375" style="210" bestFit="1" customWidth="1"/>
    <col min="11012" max="11012" width="2.625" style="210" customWidth="1"/>
    <col min="11013" max="11013" width="13.875" style="210" customWidth="1"/>
    <col min="11014" max="11014" width="9.375" style="210" customWidth="1"/>
    <col min="11015" max="11264" width="9" style="210"/>
    <col min="11265" max="11265" width="3.25" style="210" customWidth="1"/>
    <col min="11266" max="11266" width="4" style="210" customWidth="1"/>
    <col min="11267" max="11267" width="15.375" style="210" bestFit="1" customWidth="1"/>
    <col min="11268" max="11268" width="2.625" style="210" customWidth="1"/>
    <col min="11269" max="11269" width="13.875" style="210" customWidth="1"/>
    <col min="11270" max="11270" width="9.375" style="210" customWidth="1"/>
    <col min="11271" max="11520" width="9" style="210"/>
    <col min="11521" max="11521" width="3.25" style="210" customWidth="1"/>
    <col min="11522" max="11522" width="4" style="210" customWidth="1"/>
    <col min="11523" max="11523" width="15.375" style="210" bestFit="1" customWidth="1"/>
    <col min="11524" max="11524" width="2.625" style="210" customWidth="1"/>
    <col min="11525" max="11525" width="13.875" style="210" customWidth="1"/>
    <col min="11526" max="11526" width="9.375" style="210" customWidth="1"/>
    <col min="11527" max="11776" width="9" style="210"/>
    <col min="11777" max="11777" width="3.25" style="210" customWidth="1"/>
    <col min="11778" max="11778" width="4" style="210" customWidth="1"/>
    <col min="11779" max="11779" width="15.375" style="210" bestFit="1" customWidth="1"/>
    <col min="11780" max="11780" width="2.625" style="210" customWidth="1"/>
    <col min="11781" max="11781" width="13.875" style="210" customWidth="1"/>
    <col min="11782" max="11782" width="9.375" style="210" customWidth="1"/>
    <col min="11783" max="12032" width="9" style="210"/>
    <col min="12033" max="12033" width="3.25" style="210" customWidth="1"/>
    <col min="12034" max="12034" width="4" style="210" customWidth="1"/>
    <col min="12035" max="12035" width="15.375" style="210" bestFit="1" customWidth="1"/>
    <col min="12036" max="12036" width="2.625" style="210" customWidth="1"/>
    <col min="12037" max="12037" width="13.875" style="210" customWidth="1"/>
    <col min="12038" max="12038" width="9.375" style="210" customWidth="1"/>
    <col min="12039" max="12288" width="9" style="210"/>
    <col min="12289" max="12289" width="3.25" style="210" customWidth="1"/>
    <col min="12290" max="12290" width="4" style="210" customWidth="1"/>
    <col min="12291" max="12291" width="15.375" style="210" bestFit="1" customWidth="1"/>
    <col min="12292" max="12292" width="2.625" style="210" customWidth="1"/>
    <col min="12293" max="12293" width="13.875" style="210" customWidth="1"/>
    <col min="12294" max="12294" width="9.375" style="210" customWidth="1"/>
    <col min="12295" max="12544" width="9" style="210"/>
    <col min="12545" max="12545" width="3.25" style="210" customWidth="1"/>
    <col min="12546" max="12546" width="4" style="210" customWidth="1"/>
    <col min="12547" max="12547" width="15.375" style="210" bestFit="1" customWidth="1"/>
    <col min="12548" max="12548" width="2.625" style="210" customWidth="1"/>
    <col min="12549" max="12549" width="13.875" style="210" customWidth="1"/>
    <col min="12550" max="12550" width="9.375" style="210" customWidth="1"/>
    <col min="12551" max="12800" width="9" style="210"/>
    <col min="12801" max="12801" width="3.25" style="210" customWidth="1"/>
    <col min="12802" max="12802" width="4" style="210" customWidth="1"/>
    <col min="12803" max="12803" width="15.375" style="210" bestFit="1" customWidth="1"/>
    <col min="12804" max="12804" width="2.625" style="210" customWidth="1"/>
    <col min="12805" max="12805" width="13.875" style="210" customWidth="1"/>
    <col min="12806" max="12806" width="9.375" style="210" customWidth="1"/>
    <col min="12807" max="13056" width="9" style="210"/>
    <col min="13057" max="13057" width="3.25" style="210" customWidth="1"/>
    <col min="13058" max="13058" width="4" style="210" customWidth="1"/>
    <col min="13059" max="13059" width="15.375" style="210" bestFit="1" customWidth="1"/>
    <col min="13060" max="13060" width="2.625" style="210" customWidth="1"/>
    <col min="13061" max="13061" width="13.875" style="210" customWidth="1"/>
    <col min="13062" max="13062" width="9.375" style="210" customWidth="1"/>
    <col min="13063" max="13312" width="9" style="210"/>
    <col min="13313" max="13313" width="3.25" style="210" customWidth="1"/>
    <col min="13314" max="13314" width="4" style="210" customWidth="1"/>
    <col min="13315" max="13315" width="15.375" style="210" bestFit="1" customWidth="1"/>
    <col min="13316" max="13316" width="2.625" style="210" customWidth="1"/>
    <col min="13317" max="13317" width="13.875" style="210" customWidth="1"/>
    <col min="13318" max="13318" width="9.375" style="210" customWidth="1"/>
    <col min="13319" max="13568" width="9" style="210"/>
    <col min="13569" max="13569" width="3.25" style="210" customWidth="1"/>
    <col min="13570" max="13570" width="4" style="210" customWidth="1"/>
    <col min="13571" max="13571" width="15.375" style="210" bestFit="1" customWidth="1"/>
    <col min="13572" max="13572" width="2.625" style="210" customWidth="1"/>
    <col min="13573" max="13573" width="13.875" style="210" customWidth="1"/>
    <col min="13574" max="13574" width="9.375" style="210" customWidth="1"/>
    <col min="13575" max="13824" width="9" style="210"/>
    <col min="13825" max="13825" width="3.25" style="210" customWidth="1"/>
    <col min="13826" max="13826" width="4" style="210" customWidth="1"/>
    <col min="13827" max="13827" width="15.375" style="210" bestFit="1" customWidth="1"/>
    <col min="13828" max="13828" width="2.625" style="210" customWidth="1"/>
    <col min="13829" max="13829" width="13.875" style="210" customWidth="1"/>
    <col min="13830" max="13830" width="9.375" style="210" customWidth="1"/>
    <col min="13831" max="14080" width="9" style="210"/>
    <col min="14081" max="14081" width="3.25" style="210" customWidth="1"/>
    <col min="14082" max="14082" width="4" style="210" customWidth="1"/>
    <col min="14083" max="14083" width="15.375" style="210" bestFit="1" customWidth="1"/>
    <col min="14084" max="14084" width="2.625" style="210" customWidth="1"/>
    <col min="14085" max="14085" width="13.875" style="210" customWidth="1"/>
    <col min="14086" max="14086" width="9.375" style="210" customWidth="1"/>
    <col min="14087" max="14336" width="9" style="210"/>
    <col min="14337" max="14337" width="3.25" style="210" customWidth="1"/>
    <col min="14338" max="14338" width="4" style="210" customWidth="1"/>
    <col min="14339" max="14339" width="15.375" style="210" bestFit="1" customWidth="1"/>
    <col min="14340" max="14340" width="2.625" style="210" customWidth="1"/>
    <col min="14341" max="14341" width="13.875" style="210" customWidth="1"/>
    <col min="14342" max="14342" width="9.375" style="210" customWidth="1"/>
    <col min="14343" max="14592" width="9" style="210"/>
    <col min="14593" max="14593" width="3.25" style="210" customWidth="1"/>
    <col min="14594" max="14594" width="4" style="210" customWidth="1"/>
    <col min="14595" max="14595" width="15.375" style="210" bestFit="1" customWidth="1"/>
    <col min="14596" max="14596" width="2.625" style="210" customWidth="1"/>
    <col min="14597" max="14597" width="13.875" style="210" customWidth="1"/>
    <col min="14598" max="14598" width="9.375" style="210" customWidth="1"/>
    <col min="14599" max="14848" width="9" style="210"/>
    <col min="14849" max="14849" width="3.25" style="210" customWidth="1"/>
    <col min="14850" max="14850" width="4" style="210" customWidth="1"/>
    <col min="14851" max="14851" width="15.375" style="210" bestFit="1" customWidth="1"/>
    <col min="14852" max="14852" width="2.625" style="210" customWidth="1"/>
    <col min="14853" max="14853" width="13.875" style="210" customWidth="1"/>
    <col min="14854" max="14854" width="9.375" style="210" customWidth="1"/>
    <col min="14855" max="15104" width="9" style="210"/>
    <col min="15105" max="15105" width="3.25" style="210" customWidth="1"/>
    <col min="15106" max="15106" width="4" style="210" customWidth="1"/>
    <col min="15107" max="15107" width="15.375" style="210" bestFit="1" customWidth="1"/>
    <col min="15108" max="15108" width="2.625" style="210" customWidth="1"/>
    <col min="15109" max="15109" width="13.875" style="210" customWidth="1"/>
    <col min="15110" max="15110" width="9.375" style="210" customWidth="1"/>
    <col min="15111" max="15360" width="9" style="210"/>
    <col min="15361" max="15361" width="3.25" style="210" customWidth="1"/>
    <col min="15362" max="15362" width="4" style="210" customWidth="1"/>
    <col min="15363" max="15363" width="15.375" style="210" bestFit="1" customWidth="1"/>
    <col min="15364" max="15364" width="2.625" style="210" customWidth="1"/>
    <col min="15365" max="15365" width="13.875" style="210" customWidth="1"/>
    <col min="15366" max="15366" width="9.375" style="210" customWidth="1"/>
    <col min="15367" max="15616" width="9" style="210"/>
    <col min="15617" max="15617" width="3.25" style="210" customWidth="1"/>
    <col min="15618" max="15618" width="4" style="210" customWidth="1"/>
    <col min="15619" max="15619" width="15.375" style="210" bestFit="1" customWidth="1"/>
    <col min="15620" max="15620" width="2.625" style="210" customWidth="1"/>
    <col min="15621" max="15621" width="13.875" style="210" customWidth="1"/>
    <col min="15622" max="15622" width="9.375" style="210" customWidth="1"/>
    <col min="15623" max="15872" width="9" style="210"/>
    <col min="15873" max="15873" width="3.25" style="210" customWidth="1"/>
    <col min="15874" max="15874" width="4" style="210" customWidth="1"/>
    <col min="15875" max="15875" width="15.375" style="210" bestFit="1" customWidth="1"/>
    <col min="15876" max="15876" width="2.625" style="210" customWidth="1"/>
    <col min="15877" max="15877" width="13.875" style="210" customWidth="1"/>
    <col min="15878" max="15878" width="9.375" style="210" customWidth="1"/>
    <col min="15879" max="16128" width="9" style="210"/>
    <col min="16129" max="16129" width="3.25" style="210" customWidth="1"/>
    <col min="16130" max="16130" width="4" style="210" customWidth="1"/>
    <col min="16131" max="16131" width="15.375" style="210" bestFit="1" customWidth="1"/>
    <col min="16132" max="16132" width="2.625" style="210" customWidth="1"/>
    <col min="16133" max="16133" width="13.875" style="210" customWidth="1"/>
    <col min="16134" max="16134" width="9.375" style="210" customWidth="1"/>
    <col min="16135" max="16384" width="9" style="210"/>
  </cols>
  <sheetData>
    <row r="1" spans="1:10">
      <c r="A1" s="210"/>
      <c r="B1" s="210"/>
      <c r="C1" s="210"/>
      <c r="D1" s="210"/>
      <c r="E1" s="210"/>
      <c r="F1" s="210"/>
      <c r="G1" s="210"/>
      <c r="H1" s="210"/>
      <c r="I1" s="210"/>
    </row>
    <row r="2" spans="1:10">
      <c r="A2" s="210"/>
      <c r="B2" s="210"/>
      <c r="C2" s="1184" t="s">
        <v>346</v>
      </c>
      <c r="D2" s="210"/>
      <c r="E2" s="210"/>
      <c r="F2" s="210"/>
      <c r="G2" s="210"/>
      <c r="H2" s="210"/>
      <c r="I2" s="210"/>
    </row>
    <row r="3" spans="1:10">
      <c r="A3" s="210"/>
      <c r="B3" s="210"/>
      <c r="C3" s="210"/>
      <c r="D3" s="210"/>
      <c r="E3" s="210"/>
      <c r="F3" s="210"/>
      <c r="G3" s="210"/>
      <c r="H3" s="210"/>
      <c r="I3" s="210"/>
    </row>
    <row r="4" spans="1:10" ht="17.25" customHeight="1"/>
    <row r="5" spans="1:10" ht="17.25" customHeight="1"/>
    <row r="6" spans="1:10" ht="17.25" customHeight="1"/>
    <row r="7" spans="1:10" ht="17.25" customHeight="1">
      <c r="H7" s="615" t="s">
        <v>3083</v>
      </c>
    </row>
    <row r="8" spans="1:10" ht="17.25" customHeight="1"/>
    <row r="9" spans="1:10" ht="17.25" customHeight="1"/>
    <row r="10" spans="1:10" ht="17.25" customHeight="1">
      <c r="B10" s="615" t="s">
        <v>3137</v>
      </c>
    </row>
    <row r="11" spans="1:10" ht="17.25" customHeight="1"/>
    <row r="12" spans="1:10" ht="17.25" customHeight="1"/>
    <row r="13" spans="1:10" ht="17.25" customHeight="1">
      <c r="G13" s="615" t="s">
        <v>1471</v>
      </c>
      <c r="J13" s="615"/>
    </row>
    <row r="14" spans="1:10" ht="17.25" customHeight="1">
      <c r="G14" s="615" t="s">
        <v>1472</v>
      </c>
      <c r="J14" s="796" t="s">
        <v>108</v>
      </c>
    </row>
    <row r="15" spans="1:10" ht="17.25" customHeight="1"/>
    <row r="16" spans="1:10" ht="17.25" customHeight="1"/>
    <row r="17" spans="2:10" ht="17.25" customHeight="1"/>
    <row r="18" spans="2:10" ht="17.25" customHeight="1">
      <c r="E18" s="615" t="s">
        <v>1576</v>
      </c>
    </row>
    <row r="19" spans="2:10" ht="17.25" customHeight="1"/>
    <row r="20" spans="2:10" s="615" customFormat="1" ht="17.25" customHeight="1">
      <c r="J20" s="210"/>
    </row>
    <row r="21" spans="2:10" s="615" customFormat="1" ht="17.25" customHeight="1">
      <c r="B21" s="615" t="s">
        <v>1577</v>
      </c>
      <c r="J21" s="210"/>
    </row>
    <row r="22" spans="2:10" s="615" customFormat="1" ht="17.25" customHeight="1">
      <c r="J22" s="210"/>
    </row>
    <row r="23" spans="2:10" s="615" customFormat="1" ht="17.25" customHeight="1">
      <c r="B23" s="615" t="s">
        <v>1578</v>
      </c>
      <c r="J23" s="210"/>
    </row>
    <row r="24" spans="2:10" s="615" customFormat="1" ht="17.25" customHeight="1">
      <c r="J24" s="210"/>
    </row>
    <row r="25" spans="2:10" s="615" customFormat="1" ht="17.25" customHeight="1">
      <c r="F25" s="615" t="s">
        <v>6</v>
      </c>
      <c r="J25" s="210"/>
    </row>
    <row r="26" spans="2:10" s="615" customFormat="1" ht="17.25" customHeight="1">
      <c r="J26" s="210"/>
    </row>
    <row r="27" spans="2:10" s="615" customFormat="1" ht="17.25" customHeight="1">
      <c r="B27" s="796">
        <v>1</v>
      </c>
      <c r="C27" s="797" t="s">
        <v>1579</v>
      </c>
      <c r="D27" s="797"/>
      <c r="E27" s="615" t="s">
        <v>3057</v>
      </c>
      <c r="J27" s="210"/>
    </row>
    <row r="28" spans="2:10" s="615" customFormat="1" ht="17.25" customHeight="1">
      <c r="B28" s="796"/>
      <c r="C28" s="797"/>
      <c r="D28" s="797"/>
      <c r="J28" s="210"/>
    </row>
    <row r="29" spans="2:10" s="615" customFormat="1" ht="17.25" customHeight="1">
      <c r="B29" s="796">
        <v>2</v>
      </c>
      <c r="C29" s="797" t="s">
        <v>99</v>
      </c>
      <c r="D29" s="797"/>
      <c r="E29" s="615" t="s">
        <v>1580</v>
      </c>
      <c r="J29" s="210"/>
    </row>
    <row r="30" spans="2:10" s="615" customFormat="1" ht="17.25" customHeight="1">
      <c r="B30" s="796"/>
      <c r="C30" s="797"/>
      <c r="D30" s="797"/>
      <c r="J30" s="210"/>
    </row>
    <row r="31" spans="2:10" s="615" customFormat="1" ht="17.25" customHeight="1">
      <c r="B31" s="796">
        <v>3</v>
      </c>
      <c r="C31" s="797" t="s">
        <v>1581</v>
      </c>
      <c r="D31" s="797"/>
      <c r="E31" s="615" t="s">
        <v>3058</v>
      </c>
      <c r="J31" s="210"/>
    </row>
    <row r="32" spans="2:10" s="615" customFormat="1" ht="17.25" customHeight="1">
      <c r="B32" s="796"/>
      <c r="C32" s="797"/>
      <c r="D32" s="797"/>
      <c r="E32" s="615" t="s">
        <v>3059</v>
      </c>
      <c r="J32" s="210"/>
    </row>
    <row r="33" spans="2:10" s="615" customFormat="1" ht="17.25" customHeight="1">
      <c r="B33" s="796"/>
      <c r="C33" s="797"/>
      <c r="D33" s="797"/>
      <c r="J33" s="210"/>
    </row>
    <row r="34" spans="2:10" s="615" customFormat="1" ht="17.25" customHeight="1">
      <c r="B34" s="796">
        <v>4</v>
      </c>
      <c r="C34" s="797" t="s">
        <v>1582</v>
      </c>
      <c r="D34" s="797"/>
      <c r="E34" s="615" t="s">
        <v>1583</v>
      </c>
      <c r="J34" s="210"/>
    </row>
    <row r="35" spans="2:10" s="615" customFormat="1" ht="17.25" customHeight="1">
      <c r="B35" s="796"/>
      <c r="C35" s="797"/>
      <c r="D35" s="797"/>
      <c r="J35" s="210"/>
    </row>
    <row r="36" spans="2:10" s="615" customFormat="1" ht="17.25" customHeight="1">
      <c r="B36" s="796">
        <v>5</v>
      </c>
      <c r="C36" s="797" t="s">
        <v>1584</v>
      </c>
      <c r="D36" s="797"/>
      <c r="E36" s="615" t="s">
        <v>1585</v>
      </c>
      <c r="J36" s="210"/>
    </row>
    <row r="37" spans="2:10" s="615" customFormat="1" ht="17.25" customHeight="1">
      <c r="B37" s="796"/>
      <c r="C37" s="797"/>
      <c r="D37" s="797"/>
      <c r="E37" s="615" t="s">
        <v>1586</v>
      </c>
      <c r="J37" s="210"/>
    </row>
    <row r="38" spans="2:10" s="615" customFormat="1" ht="17.25" customHeight="1">
      <c r="B38" s="796"/>
      <c r="C38" s="797"/>
      <c r="D38" s="797"/>
      <c r="E38" s="615" t="s">
        <v>1587</v>
      </c>
      <c r="J38" s="210"/>
    </row>
    <row r="39" spans="2:10" s="615" customFormat="1" ht="17.25" customHeight="1">
      <c r="B39" s="796"/>
      <c r="C39" s="797"/>
      <c r="D39" s="797"/>
      <c r="J39" s="210"/>
    </row>
    <row r="40" spans="2:10" s="615" customFormat="1" ht="17.25" customHeight="1">
      <c r="B40" s="796">
        <v>6</v>
      </c>
      <c r="C40" s="797" t="s">
        <v>1588</v>
      </c>
      <c r="D40" s="797"/>
      <c r="E40" s="615" t="s">
        <v>1589</v>
      </c>
      <c r="J40" s="210"/>
    </row>
    <row r="41" spans="2:10" s="615" customFormat="1" ht="17.25" customHeight="1">
      <c r="E41" s="615" t="s">
        <v>1590</v>
      </c>
      <c r="J41" s="210"/>
    </row>
    <row r="42" spans="2:10" s="615" customFormat="1" ht="17.25" customHeight="1">
      <c r="B42" s="796"/>
      <c r="C42" s="797"/>
      <c r="J42" s="210"/>
    </row>
    <row r="43" spans="2:10" s="615" customFormat="1" ht="17.25" customHeight="1">
      <c r="B43" s="796">
        <v>7</v>
      </c>
      <c r="C43" s="797" t="s">
        <v>1591</v>
      </c>
      <c r="E43" s="615" t="s">
        <v>1592</v>
      </c>
      <c r="J43" s="210"/>
    </row>
    <row r="44" spans="2:10" s="615" customFormat="1" ht="17.25" customHeight="1">
      <c r="B44" s="796"/>
      <c r="C44" s="797"/>
      <c r="E44" s="615" t="s">
        <v>1593</v>
      </c>
      <c r="J44" s="210"/>
    </row>
    <row r="45" spans="2:10" s="615" customFormat="1" ht="17.25" customHeight="1">
      <c r="J45" s="210"/>
    </row>
    <row r="46" spans="2:10" s="615" customFormat="1" ht="17.25" customHeight="1">
      <c r="B46" s="796">
        <v>8</v>
      </c>
      <c r="C46" s="797" t="s">
        <v>1594</v>
      </c>
      <c r="E46" s="615" t="s">
        <v>1595</v>
      </c>
      <c r="J46" s="210"/>
    </row>
    <row r="47" spans="2:10" s="615" customFormat="1" ht="17.25" customHeight="1">
      <c r="E47" s="615" t="s">
        <v>1596</v>
      </c>
      <c r="J47" s="210"/>
    </row>
    <row r="48" spans="2:10" s="615" customFormat="1" ht="17.25" customHeight="1">
      <c r="J48" s="210"/>
    </row>
    <row r="49" spans="10:10" s="615" customFormat="1" ht="17.25" customHeight="1">
      <c r="J49" s="210"/>
    </row>
  </sheetData>
  <phoneticPr fontId="43"/>
  <hyperlinks>
    <hyperlink ref="C2" location="流れ!C34" display="リスト"/>
  </hyperlinks>
  <printOptions horizontalCentered="1"/>
  <pageMargins left="0.74803149606299213" right="0.27559055118110237" top="0.74803149606299213" bottom="0.47244094488188981" header="0.51181102362204722"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65"/>
  <sheetViews>
    <sheetView showGridLines="0" zoomScale="60" workbookViewId="0">
      <pane ySplit="3" topLeftCell="A4" activePane="bottomLeft" state="frozen"/>
      <selection activeCell="C2" sqref="C2"/>
      <selection pane="bottomLeft" activeCell="C2" sqref="C2:D2"/>
    </sheetView>
  </sheetViews>
  <sheetFormatPr defaultRowHeight="24"/>
  <cols>
    <col min="1" max="1" width="2" style="801" customWidth="1"/>
    <col min="2" max="2" width="4.375" style="801" customWidth="1"/>
    <col min="3" max="3" width="4.875" style="801" customWidth="1"/>
    <col min="4" max="4" width="8.875" style="801" customWidth="1"/>
    <col min="5" max="5" width="0.75" style="801" customWidth="1"/>
    <col min="6" max="6" width="6.75" style="801" customWidth="1"/>
    <col min="7" max="7" width="0.875" style="801" customWidth="1"/>
    <col min="8" max="8" width="13" style="801" customWidth="1"/>
    <col min="9" max="9" width="6" style="801" customWidth="1"/>
    <col min="10" max="14" width="9" style="801"/>
    <col min="15" max="15" width="6.5" style="801" customWidth="1"/>
    <col min="16" max="17" width="4.625" style="801" customWidth="1"/>
    <col min="18" max="18" width="9.5" style="801" customWidth="1"/>
    <col min="19" max="19" width="2.625" style="801" customWidth="1"/>
    <col min="20" max="20" width="2.875" style="801" customWidth="1"/>
    <col min="21" max="21" width="5" style="801" customWidth="1"/>
    <col min="22" max="23" width="2.875" style="801" customWidth="1"/>
    <col min="24" max="24" width="4.375" style="801" customWidth="1"/>
    <col min="25" max="25" width="5.5" style="801" customWidth="1"/>
    <col min="26" max="26" width="4.5" style="801" customWidth="1"/>
    <col min="27" max="27" width="4.125" style="801" customWidth="1"/>
    <col min="28" max="16384" width="9" style="801"/>
  </cols>
  <sheetData>
    <row r="1" spans="1:31" s="210" customFormat="1" ht="18" customHeight="1"/>
    <row r="2" spans="1:31" s="210" customFormat="1" ht="21.75" customHeight="1">
      <c r="C2" s="2877" t="s">
        <v>346</v>
      </c>
      <c r="D2" s="2878"/>
    </row>
    <row r="3" spans="1:31" s="210" customFormat="1" ht="18" customHeight="1"/>
    <row r="4" spans="1:31">
      <c r="A4" s="798"/>
      <c r="B4" s="798"/>
      <c r="C4" s="798"/>
      <c r="D4" s="798"/>
      <c r="E4" s="798"/>
      <c r="F4" s="798"/>
      <c r="G4" s="798"/>
      <c r="H4" s="798"/>
      <c r="I4" s="798"/>
      <c r="J4" s="798"/>
      <c r="K4" s="798"/>
      <c r="L4" s="799" t="s">
        <v>1597</v>
      </c>
      <c r="M4" s="798"/>
      <c r="N4" s="798"/>
      <c r="O4" s="798"/>
      <c r="P4" s="798"/>
      <c r="Q4" s="798"/>
      <c r="R4" s="798"/>
      <c r="S4" s="800"/>
      <c r="T4" s="2879"/>
      <c r="U4" s="2879"/>
      <c r="V4" s="2879"/>
      <c r="W4" s="800"/>
      <c r="X4" s="798"/>
      <c r="Y4" s="2879"/>
      <c r="Z4" s="2879"/>
      <c r="AA4" s="798"/>
    </row>
    <row r="5" spans="1:31">
      <c r="A5" s="798"/>
      <c r="B5" s="798"/>
      <c r="C5" s="798"/>
      <c r="D5" s="798"/>
      <c r="E5" s="798"/>
      <c r="F5" s="798"/>
      <c r="G5" s="798"/>
      <c r="H5" s="798"/>
      <c r="I5" s="798"/>
      <c r="J5" s="798"/>
      <c r="K5" s="798"/>
      <c r="L5" s="798"/>
      <c r="M5" s="798"/>
      <c r="N5" s="798"/>
      <c r="O5" s="798"/>
      <c r="P5" s="798"/>
      <c r="Q5" s="798"/>
      <c r="R5" s="802"/>
      <c r="S5" s="803"/>
      <c r="T5" s="2884"/>
      <c r="U5" s="2884"/>
      <c r="V5" s="2884"/>
      <c r="W5" s="2879"/>
      <c r="X5" s="2879"/>
      <c r="Y5" s="2884"/>
      <c r="Z5" s="2884"/>
      <c r="AA5" s="798"/>
      <c r="AC5" s="2880"/>
      <c r="AD5" s="2880"/>
      <c r="AE5" s="2880"/>
    </row>
    <row r="6" spans="1:31" ht="3" customHeight="1">
      <c r="A6" s="798"/>
      <c r="B6" s="798"/>
      <c r="C6" s="798"/>
      <c r="D6" s="798"/>
      <c r="E6" s="798"/>
      <c r="F6" s="798"/>
      <c r="G6" s="798"/>
      <c r="H6" s="798"/>
      <c r="I6" s="798"/>
      <c r="J6" s="798"/>
      <c r="K6" s="798"/>
      <c r="L6" s="798"/>
      <c r="M6" s="798"/>
      <c r="N6" s="798"/>
      <c r="O6" s="798"/>
      <c r="P6" s="798"/>
      <c r="Q6" s="798"/>
      <c r="R6" s="804"/>
      <c r="S6" s="800"/>
      <c r="T6" s="2879"/>
      <c r="U6" s="2879"/>
      <c r="V6" s="2879"/>
      <c r="W6" s="805"/>
      <c r="X6" s="798"/>
      <c r="Y6" s="2883"/>
      <c r="Z6" s="2883"/>
      <c r="AA6" s="798"/>
    </row>
    <row r="7" spans="1:31" ht="3" customHeight="1">
      <c r="A7" s="798"/>
      <c r="B7" s="798"/>
      <c r="C7" s="798"/>
      <c r="D7" s="798"/>
      <c r="E7" s="798"/>
      <c r="F7" s="798"/>
      <c r="G7" s="798"/>
      <c r="H7" s="798"/>
      <c r="I7" s="798"/>
      <c r="J7" s="798"/>
      <c r="K7" s="798"/>
      <c r="L7" s="798"/>
      <c r="M7" s="798"/>
      <c r="N7" s="798"/>
      <c r="O7" s="798"/>
      <c r="P7" s="798"/>
      <c r="Q7" s="798"/>
      <c r="R7" s="804"/>
      <c r="S7" s="804"/>
      <c r="T7" s="804"/>
      <c r="U7" s="806"/>
      <c r="V7" s="806"/>
      <c r="W7" s="806"/>
      <c r="X7" s="798"/>
      <c r="Y7" s="806"/>
      <c r="Z7" s="806"/>
      <c r="AA7" s="798"/>
    </row>
    <row r="8" spans="1:31" ht="3" customHeight="1">
      <c r="A8" s="798"/>
      <c r="B8" s="798"/>
      <c r="C8" s="798"/>
      <c r="D8" s="798"/>
      <c r="E8" s="798"/>
      <c r="F8" s="798"/>
      <c r="G8" s="798"/>
      <c r="H8" s="798"/>
      <c r="I8" s="798"/>
      <c r="J8" s="798"/>
      <c r="K8" s="798"/>
      <c r="L8" s="798"/>
      <c r="M8" s="798"/>
      <c r="N8" s="798"/>
      <c r="O8" s="798"/>
      <c r="P8" s="798"/>
      <c r="Q8" s="798"/>
      <c r="R8" s="804"/>
      <c r="S8" s="2879"/>
      <c r="T8" s="2879"/>
      <c r="U8" s="806"/>
      <c r="V8" s="2883"/>
      <c r="W8" s="2883"/>
      <c r="X8" s="798"/>
      <c r="Y8" s="806"/>
      <c r="Z8" s="806"/>
      <c r="AA8" s="798"/>
    </row>
    <row r="9" spans="1:31">
      <c r="A9" s="798"/>
      <c r="B9" s="798"/>
      <c r="C9" s="798"/>
      <c r="D9" s="798"/>
      <c r="E9" s="798"/>
      <c r="F9" s="798"/>
      <c r="G9" s="798"/>
      <c r="H9" s="798"/>
      <c r="I9" s="798"/>
      <c r="J9" s="798"/>
      <c r="K9" s="798"/>
      <c r="L9" s="798"/>
      <c r="M9" s="798"/>
      <c r="N9" s="798"/>
      <c r="O9" s="798"/>
      <c r="P9" s="798"/>
      <c r="Q9" s="798"/>
      <c r="R9" s="802" t="s">
        <v>3033</v>
      </c>
      <c r="S9" s="2883"/>
      <c r="T9" s="2883"/>
      <c r="U9" s="800" t="s">
        <v>0</v>
      </c>
      <c r="V9" s="2883"/>
      <c r="W9" s="2883"/>
      <c r="X9" s="800" t="s">
        <v>1</v>
      </c>
      <c r="Y9" s="805"/>
      <c r="Z9" s="807" t="s">
        <v>101</v>
      </c>
      <c r="AA9" s="798"/>
    </row>
    <row r="10" spans="1:31">
      <c r="A10" s="798"/>
      <c r="B10" s="798"/>
      <c r="C10" s="798"/>
      <c r="D10" s="798"/>
      <c r="E10" s="798"/>
      <c r="F10" s="798"/>
      <c r="G10" s="798"/>
      <c r="H10" s="798"/>
      <c r="I10" s="798"/>
      <c r="J10" s="798"/>
      <c r="K10" s="798"/>
      <c r="L10" s="798"/>
      <c r="M10" s="798"/>
      <c r="N10" s="798"/>
      <c r="O10" s="798"/>
      <c r="P10" s="798"/>
      <c r="Q10" s="798"/>
      <c r="R10" s="798"/>
      <c r="S10" s="2879"/>
      <c r="T10" s="2879"/>
      <c r="U10" s="798"/>
      <c r="V10" s="2879"/>
      <c r="W10" s="2879"/>
      <c r="X10" s="798"/>
      <c r="Y10" s="798"/>
      <c r="Z10" s="798"/>
      <c r="AA10" s="798"/>
      <c r="AC10" s="2880"/>
      <c r="AD10" s="2880"/>
      <c r="AE10" s="2880"/>
    </row>
    <row r="11" spans="1:31">
      <c r="A11" s="798"/>
      <c r="B11" s="798"/>
      <c r="C11" s="798"/>
      <c r="D11" s="798"/>
      <c r="E11" s="798"/>
      <c r="F11" s="798"/>
      <c r="G11" s="798"/>
      <c r="H11" s="798"/>
      <c r="I11" s="798"/>
      <c r="J11" s="798"/>
      <c r="K11" s="798"/>
      <c r="L11" s="798"/>
      <c r="M11" s="798"/>
      <c r="N11" s="798"/>
      <c r="O11" s="798"/>
      <c r="P11" s="798"/>
      <c r="Q11" s="798"/>
      <c r="R11" s="798"/>
      <c r="S11" s="800"/>
      <c r="T11" s="800"/>
      <c r="U11" s="798"/>
      <c r="V11" s="800"/>
      <c r="W11" s="800"/>
      <c r="X11" s="798"/>
      <c r="Y11" s="798"/>
      <c r="Z11" s="798"/>
      <c r="AA11" s="798"/>
    </row>
    <row r="12" spans="1:31">
      <c r="A12" s="798"/>
      <c r="B12" s="798"/>
      <c r="C12" s="798"/>
      <c r="D12" s="798"/>
      <c r="E12" s="798"/>
      <c r="F12" s="798"/>
      <c r="G12" s="798"/>
      <c r="H12" s="798"/>
      <c r="I12" s="798"/>
      <c r="J12" s="798"/>
      <c r="K12" s="798"/>
      <c r="L12" s="798"/>
      <c r="M12" s="798"/>
      <c r="N12" s="798"/>
      <c r="O12" s="798"/>
      <c r="P12" s="798"/>
      <c r="Q12" s="798"/>
      <c r="R12" s="798"/>
      <c r="S12" s="800"/>
      <c r="T12" s="800"/>
      <c r="U12" s="798"/>
      <c r="V12" s="800"/>
      <c r="W12" s="800"/>
      <c r="X12" s="798"/>
      <c r="Y12" s="798"/>
      <c r="Z12" s="798"/>
      <c r="AA12" s="798"/>
    </row>
    <row r="13" spans="1:31" ht="11.25" customHeight="1">
      <c r="A13" s="798"/>
      <c r="B13" s="798"/>
      <c r="C13" s="798"/>
      <c r="D13" s="798"/>
      <c r="E13" s="798"/>
      <c r="F13" s="800"/>
      <c r="G13" s="800"/>
      <c r="H13" s="800"/>
      <c r="I13" s="798"/>
      <c r="J13" s="798"/>
      <c r="K13" s="798"/>
      <c r="L13" s="798"/>
      <c r="M13" s="798"/>
      <c r="N13" s="798"/>
      <c r="O13" s="798"/>
      <c r="P13" s="798"/>
      <c r="Q13" s="798"/>
      <c r="R13" s="798"/>
      <c r="S13" s="800"/>
      <c r="T13" s="800"/>
      <c r="U13" s="798"/>
      <c r="V13" s="800"/>
      <c r="W13" s="800"/>
      <c r="X13" s="798"/>
      <c r="Y13" s="800"/>
      <c r="Z13" s="798"/>
      <c r="AA13" s="798"/>
    </row>
    <row r="14" spans="1:31">
      <c r="A14" s="798"/>
      <c r="B14" s="808"/>
      <c r="C14" s="808"/>
      <c r="D14" s="808" t="s">
        <v>162</v>
      </c>
      <c r="E14" s="808"/>
      <c r="F14" s="808"/>
      <c r="G14" s="808"/>
      <c r="H14" s="808" t="s">
        <v>1635</v>
      </c>
      <c r="I14" s="808"/>
      <c r="J14" s="808"/>
      <c r="K14" s="798"/>
      <c r="L14" s="798"/>
      <c r="M14" s="798"/>
      <c r="N14" s="798"/>
      <c r="O14" s="798"/>
      <c r="P14" s="798"/>
      <c r="Q14" s="798"/>
      <c r="R14" s="798"/>
      <c r="S14" s="798"/>
      <c r="T14" s="798"/>
      <c r="U14" s="798"/>
      <c r="V14" s="798"/>
      <c r="W14" s="798"/>
      <c r="X14" s="798"/>
      <c r="Y14" s="798"/>
      <c r="Z14" s="798"/>
      <c r="AA14" s="798"/>
    </row>
    <row r="15" spans="1:31">
      <c r="A15" s="798"/>
      <c r="B15" s="798"/>
      <c r="C15" s="798"/>
      <c r="D15" s="798"/>
      <c r="E15" s="798"/>
      <c r="F15" s="800"/>
      <c r="G15" s="800"/>
      <c r="H15" s="800"/>
      <c r="I15" s="798"/>
      <c r="J15" s="798"/>
      <c r="K15" s="798"/>
      <c r="L15" s="798"/>
      <c r="M15" s="798"/>
      <c r="N15" s="798"/>
      <c r="O15" s="798"/>
      <c r="P15" s="798"/>
      <c r="Q15" s="798"/>
      <c r="R15" s="798"/>
      <c r="S15" s="798"/>
      <c r="T15" s="798"/>
      <c r="U15" s="798"/>
      <c r="V15" s="798"/>
      <c r="W15" s="798"/>
      <c r="X15" s="798"/>
      <c r="Y15" s="798"/>
      <c r="Z15" s="798"/>
      <c r="AA15" s="798"/>
    </row>
    <row r="16" spans="1:31">
      <c r="A16" s="798"/>
      <c r="B16" s="798"/>
      <c r="C16" s="798"/>
      <c r="D16" s="798"/>
      <c r="E16" s="798"/>
      <c r="F16" s="800"/>
      <c r="G16" s="800"/>
      <c r="H16" s="800"/>
      <c r="I16" s="798"/>
      <c r="J16" s="798"/>
      <c r="K16" s="798"/>
      <c r="L16" s="798"/>
      <c r="M16" s="798"/>
      <c r="N16" s="798"/>
      <c r="O16" s="798"/>
      <c r="P16" s="798"/>
      <c r="Q16" s="798"/>
      <c r="R16" s="798"/>
      <c r="S16" s="798"/>
      <c r="T16" s="798"/>
      <c r="U16" s="798"/>
      <c r="V16" s="798"/>
      <c r="W16" s="798"/>
      <c r="X16" s="798"/>
      <c r="Y16" s="798"/>
      <c r="Z16" s="798"/>
      <c r="AA16" s="798"/>
    </row>
    <row r="17" spans="1:27">
      <c r="A17" s="798"/>
      <c r="B17" s="798"/>
      <c r="C17" s="798"/>
      <c r="D17" s="798"/>
      <c r="E17" s="798"/>
      <c r="F17" s="800"/>
      <c r="G17" s="800"/>
      <c r="H17" s="800"/>
      <c r="I17" s="798"/>
      <c r="J17" s="798"/>
      <c r="K17" s="798"/>
      <c r="L17" s="798"/>
      <c r="M17" s="798"/>
      <c r="N17" s="798"/>
      <c r="O17" s="798"/>
      <c r="P17" s="798"/>
      <c r="Q17" s="798"/>
      <c r="R17" s="798"/>
      <c r="S17" s="798"/>
      <c r="T17" s="800"/>
      <c r="U17" s="800"/>
      <c r="V17" s="800"/>
      <c r="W17" s="800"/>
      <c r="X17" s="800"/>
      <c r="Y17" s="800"/>
      <c r="Z17" s="798"/>
      <c r="AA17" s="798"/>
    </row>
    <row r="18" spans="1:27" ht="11.25" customHeight="1">
      <c r="A18" s="798"/>
      <c r="B18" s="798"/>
      <c r="C18" s="798"/>
      <c r="D18" s="798"/>
      <c r="E18" s="798"/>
      <c r="F18" s="798"/>
      <c r="G18" s="798"/>
      <c r="H18" s="798"/>
      <c r="I18" s="798"/>
      <c r="J18" s="798"/>
      <c r="K18" s="798"/>
      <c r="L18" s="798"/>
      <c r="M18" s="798"/>
      <c r="N18" s="798"/>
      <c r="O18" s="798"/>
      <c r="P18" s="798"/>
      <c r="Q18" s="2879"/>
      <c r="R18" s="2879"/>
      <c r="S18" s="2879"/>
      <c r="T18" s="2879"/>
      <c r="U18" s="2879"/>
      <c r="V18" s="2879"/>
      <c r="W18" s="800"/>
      <c r="X18" s="800"/>
      <c r="Y18" s="800"/>
      <c r="Z18" s="798"/>
      <c r="AA18" s="798"/>
    </row>
    <row r="19" spans="1:27">
      <c r="A19" s="798"/>
      <c r="B19" s="798"/>
      <c r="C19" s="798"/>
      <c r="D19" s="798"/>
      <c r="E19" s="798"/>
      <c r="F19" s="798"/>
      <c r="G19" s="798"/>
      <c r="H19" s="798"/>
      <c r="I19" s="798"/>
      <c r="J19" s="798"/>
      <c r="K19" s="798"/>
      <c r="L19" s="798"/>
      <c r="M19" s="798"/>
      <c r="N19" s="2881" t="s">
        <v>1598</v>
      </c>
      <c r="O19" s="2881"/>
      <c r="P19" s="2881"/>
      <c r="Q19" s="2882" t="s">
        <v>1599</v>
      </c>
      <c r="R19" s="2882"/>
      <c r="S19" s="2882"/>
      <c r="T19" s="2882"/>
      <c r="U19" s="2882"/>
      <c r="V19" s="2882"/>
      <c r="W19" s="798"/>
      <c r="X19" s="798"/>
      <c r="Y19" s="798"/>
      <c r="Z19" s="798"/>
      <c r="AA19" s="798"/>
    </row>
    <row r="20" spans="1:27">
      <c r="A20" s="798"/>
      <c r="B20" s="798"/>
      <c r="C20" s="798"/>
      <c r="D20" s="798"/>
      <c r="E20" s="798"/>
      <c r="F20" s="798"/>
      <c r="G20" s="798"/>
      <c r="H20" s="798"/>
      <c r="I20" s="798"/>
      <c r="J20" s="798"/>
      <c r="K20" s="798"/>
      <c r="L20" s="798"/>
      <c r="M20" s="798"/>
      <c r="N20" s="798"/>
      <c r="O20" s="798"/>
      <c r="P20" s="798"/>
      <c r="Q20" s="2879" t="s">
        <v>1600</v>
      </c>
      <c r="R20" s="2879"/>
      <c r="S20" s="2879"/>
      <c r="T20" s="2879"/>
      <c r="U20" s="2879"/>
      <c r="V20" s="2879"/>
      <c r="W20" s="798"/>
      <c r="X20" s="798"/>
      <c r="Y20" s="798"/>
      <c r="Z20" s="798"/>
      <c r="AA20" s="798"/>
    </row>
    <row r="21" spans="1:27">
      <c r="A21" s="798"/>
      <c r="B21" s="798"/>
      <c r="C21" s="798"/>
      <c r="D21" s="798"/>
      <c r="E21" s="798"/>
      <c r="F21" s="798"/>
      <c r="G21" s="798"/>
      <c r="H21" s="798"/>
      <c r="I21" s="798"/>
      <c r="J21" s="798"/>
      <c r="K21" s="798"/>
      <c r="L21" s="798"/>
      <c r="M21" s="798"/>
      <c r="N21" s="798"/>
      <c r="O21" s="798"/>
      <c r="P21" s="798"/>
      <c r="Q21" s="798" t="s">
        <v>1601</v>
      </c>
      <c r="R21" s="798"/>
      <c r="S21" s="798"/>
      <c r="T21" s="798"/>
      <c r="U21" s="798"/>
      <c r="V21" s="798"/>
      <c r="W21" s="798"/>
      <c r="X21" s="798"/>
      <c r="Y21" s="798"/>
      <c r="Z21" s="798"/>
      <c r="AA21" s="798"/>
    </row>
    <row r="22" spans="1:27">
      <c r="A22" s="798"/>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row>
    <row r="23" spans="1:27">
      <c r="A23" s="798"/>
      <c r="B23" s="798"/>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row>
    <row r="24" spans="1:27">
      <c r="A24" s="798"/>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row>
    <row r="25" spans="1:27" ht="24" customHeight="1">
      <c r="A25" s="798"/>
      <c r="B25" s="798"/>
      <c r="C25" s="798"/>
      <c r="D25" s="798"/>
      <c r="E25" s="805"/>
      <c r="F25" s="805"/>
      <c r="G25" s="805"/>
      <c r="H25" s="805"/>
      <c r="I25" s="805"/>
      <c r="J25" s="805"/>
      <c r="K25" s="809" t="s">
        <v>1602</v>
      </c>
      <c r="L25" s="805"/>
      <c r="M25" s="805"/>
      <c r="N25" s="805"/>
      <c r="O25" s="805"/>
      <c r="P25" s="805"/>
      <c r="Q25" s="805"/>
      <c r="R25" s="805"/>
      <c r="S25" s="805"/>
      <c r="T25" s="805"/>
      <c r="U25" s="805"/>
      <c r="V25" s="805"/>
      <c r="W25" s="805"/>
      <c r="X25" s="805"/>
      <c r="Y25" s="805"/>
      <c r="Z25" s="802"/>
      <c r="AA25" s="802"/>
    </row>
    <row r="26" spans="1:27" ht="10.5" customHeight="1">
      <c r="A26" s="798"/>
      <c r="B26" s="798"/>
      <c r="C26" s="798"/>
      <c r="D26" s="798"/>
      <c r="E26" s="798"/>
      <c r="F26" s="798"/>
      <c r="G26" s="798"/>
      <c r="H26" s="798"/>
      <c r="I26" s="798"/>
      <c r="J26" s="798"/>
      <c r="K26" s="798"/>
      <c r="L26" s="798"/>
      <c r="M26" s="798"/>
      <c r="N26" s="798"/>
      <c r="O26" s="798"/>
      <c r="P26" s="798"/>
      <c r="Q26" s="798"/>
      <c r="R26" s="798"/>
      <c r="S26" s="798"/>
      <c r="T26" s="798"/>
      <c r="U26" s="798"/>
      <c r="V26" s="798"/>
      <c r="W26" s="798"/>
      <c r="X26" s="798"/>
      <c r="Y26" s="798"/>
      <c r="Z26" s="798"/>
      <c r="AA26" s="798"/>
    </row>
    <row r="27" spans="1:27">
      <c r="A27" s="798"/>
      <c r="B27" s="798"/>
      <c r="C27" s="804"/>
      <c r="D27" s="804"/>
      <c r="E27" s="804"/>
      <c r="F27" s="804"/>
      <c r="G27" s="804"/>
      <c r="H27" s="804"/>
      <c r="I27" s="804"/>
      <c r="J27" s="804"/>
      <c r="K27" s="804"/>
      <c r="L27" s="804"/>
      <c r="M27" s="798"/>
      <c r="N27" s="798"/>
      <c r="O27" s="798"/>
      <c r="P27" s="798"/>
      <c r="Q27" s="798"/>
      <c r="R27" s="798"/>
      <c r="S27" s="798"/>
      <c r="T27" s="798"/>
      <c r="U27" s="798"/>
      <c r="V27" s="798"/>
      <c r="W27" s="798"/>
      <c r="X27" s="798"/>
      <c r="Y27" s="798"/>
      <c r="Z27" s="798"/>
      <c r="AA27" s="798"/>
    </row>
    <row r="28" spans="1:27">
      <c r="A28" s="798"/>
      <c r="B28" s="798"/>
      <c r="C28" s="798"/>
      <c r="D28" s="798"/>
      <c r="E28" s="798"/>
      <c r="F28" s="798"/>
      <c r="G28" s="798"/>
      <c r="H28" s="798"/>
      <c r="I28" s="798"/>
      <c r="J28" s="798"/>
      <c r="K28" s="798"/>
      <c r="L28" s="798"/>
      <c r="M28" s="798"/>
      <c r="N28" s="798"/>
      <c r="O28" s="798"/>
      <c r="P28" s="798"/>
      <c r="Q28" s="798"/>
      <c r="R28" s="798"/>
      <c r="S28" s="798"/>
      <c r="T28" s="798"/>
      <c r="U28" s="798"/>
      <c r="V28" s="798"/>
      <c r="W28" s="798"/>
      <c r="X28" s="798"/>
      <c r="Y28" s="798"/>
      <c r="Z28" s="798"/>
      <c r="AA28" s="798"/>
    </row>
    <row r="29" spans="1:27">
      <c r="A29" s="798"/>
      <c r="B29" s="798"/>
      <c r="C29" s="798"/>
      <c r="D29" s="798"/>
      <c r="E29" s="798"/>
      <c r="F29" s="798"/>
      <c r="G29" s="798"/>
      <c r="H29" s="798"/>
      <c r="I29" s="798"/>
      <c r="J29" s="798"/>
      <c r="K29" s="798"/>
      <c r="L29" s="798"/>
      <c r="M29" s="798"/>
      <c r="N29" s="798"/>
      <c r="O29" s="798"/>
      <c r="P29" s="798"/>
      <c r="Q29" s="798"/>
      <c r="R29" s="798"/>
      <c r="S29" s="798"/>
      <c r="T29" s="798"/>
      <c r="U29" s="798"/>
      <c r="V29" s="798"/>
      <c r="W29" s="798"/>
      <c r="X29" s="798"/>
      <c r="Y29" s="798"/>
      <c r="Z29" s="798"/>
      <c r="AA29" s="798"/>
    </row>
    <row r="30" spans="1:27">
      <c r="A30" s="798"/>
      <c r="B30" s="798"/>
      <c r="C30" s="798" t="s">
        <v>1603</v>
      </c>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row>
    <row r="31" spans="1:27">
      <c r="A31" s="798"/>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row>
    <row r="32" spans="1:27">
      <c r="A32" s="798"/>
      <c r="B32" s="798"/>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row>
    <row r="33" spans="1:27">
      <c r="A33" s="798"/>
      <c r="B33" s="798"/>
      <c r="C33" s="798"/>
      <c r="D33" s="798"/>
      <c r="E33" s="798"/>
      <c r="F33" s="798"/>
      <c r="G33" s="798"/>
      <c r="H33" s="798"/>
      <c r="I33" s="798"/>
      <c r="J33" s="798"/>
      <c r="K33" s="798"/>
      <c r="L33" s="807" t="s">
        <v>6</v>
      </c>
      <c r="M33" s="798"/>
      <c r="N33" s="798"/>
      <c r="O33" s="798"/>
      <c r="P33" s="798"/>
      <c r="Q33" s="798"/>
      <c r="R33" s="798"/>
      <c r="S33" s="798"/>
      <c r="T33" s="798"/>
      <c r="U33" s="798"/>
      <c r="V33" s="798"/>
      <c r="W33" s="798"/>
      <c r="X33" s="798"/>
      <c r="Y33" s="798"/>
      <c r="Z33" s="798"/>
      <c r="AA33" s="798"/>
    </row>
    <row r="34" spans="1:27">
      <c r="A34" s="798"/>
      <c r="B34" s="798"/>
      <c r="C34" s="798"/>
      <c r="D34" s="798"/>
      <c r="E34" s="798"/>
      <c r="F34" s="798"/>
      <c r="G34" s="798"/>
      <c r="H34" s="798"/>
      <c r="I34" s="798"/>
      <c r="J34" s="798"/>
      <c r="K34" s="798"/>
      <c r="L34" s="798"/>
      <c r="M34" s="798"/>
      <c r="N34" s="798"/>
      <c r="O34" s="798"/>
      <c r="P34" s="798"/>
      <c r="Q34" s="798"/>
      <c r="R34" s="798"/>
      <c r="S34" s="798"/>
      <c r="T34" s="798"/>
      <c r="U34" s="798"/>
      <c r="V34" s="798"/>
      <c r="W34" s="798"/>
      <c r="X34" s="798"/>
      <c r="Y34" s="798"/>
      <c r="Z34" s="798"/>
      <c r="AA34" s="798"/>
    </row>
    <row r="35" spans="1:27">
      <c r="A35" s="798"/>
      <c r="B35" s="798"/>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row>
    <row r="36" spans="1:27">
      <c r="A36" s="798"/>
      <c r="B36" s="798"/>
      <c r="C36" s="798"/>
      <c r="D36" s="798"/>
      <c r="E36" s="798"/>
      <c r="F36" s="798"/>
      <c r="G36" s="798"/>
      <c r="H36" s="798"/>
      <c r="I36" s="798"/>
      <c r="J36" s="798"/>
      <c r="K36" s="798"/>
      <c r="L36" s="798"/>
      <c r="M36" s="798"/>
      <c r="N36" s="798"/>
      <c r="O36" s="798"/>
      <c r="P36" s="798"/>
      <c r="Q36" s="798"/>
      <c r="R36" s="798"/>
      <c r="S36" s="798"/>
      <c r="T36" s="798"/>
      <c r="U36" s="798"/>
      <c r="V36" s="798"/>
      <c r="W36" s="798"/>
      <c r="X36" s="798"/>
      <c r="Y36" s="798"/>
      <c r="Z36" s="798"/>
      <c r="AA36" s="798"/>
    </row>
    <row r="37" spans="1:27">
      <c r="A37" s="798"/>
      <c r="B37" s="798"/>
      <c r="C37" s="798"/>
      <c r="D37" s="810" t="s">
        <v>1604</v>
      </c>
      <c r="E37" s="798"/>
      <c r="F37" s="2876" t="s">
        <v>1605</v>
      </c>
      <c r="G37" s="2876"/>
      <c r="H37" s="2876"/>
      <c r="I37" s="798"/>
      <c r="J37" s="798"/>
      <c r="K37" s="798" t="s">
        <v>1606</v>
      </c>
      <c r="L37" s="798"/>
      <c r="M37" s="798"/>
      <c r="N37" s="798"/>
      <c r="O37" s="798"/>
      <c r="P37" s="798"/>
      <c r="Q37" s="798"/>
      <c r="R37" s="798"/>
      <c r="S37" s="798"/>
      <c r="T37" s="798"/>
      <c r="U37" s="798"/>
      <c r="V37" s="798"/>
      <c r="W37" s="798"/>
      <c r="X37" s="798"/>
      <c r="Y37" s="798"/>
      <c r="Z37" s="798"/>
      <c r="AA37" s="798"/>
    </row>
    <row r="38" spans="1:27">
      <c r="A38" s="798"/>
      <c r="B38" s="798"/>
      <c r="C38" s="798"/>
      <c r="D38" s="810"/>
      <c r="E38" s="798"/>
      <c r="F38" s="798"/>
      <c r="G38" s="798"/>
      <c r="H38" s="798"/>
      <c r="I38" s="798"/>
      <c r="J38" s="798"/>
      <c r="K38" s="798"/>
      <c r="L38" s="798"/>
      <c r="M38" s="798"/>
      <c r="N38" s="798"/>
      <c r="O38" s="798"/>
      <c r="P38" s="798"/>
      <c r="Q38" s="798"/>
      <c r="R38" s="798"/>
      <c r="S38" s="798"/>
      <c r="T38" s="798"/>
      <c r="U38" s="798"/>
      <c r="V38" s="798"/>
      <c r="W38" s="798"/>
      <c r="X38" s="798"/>
      <c r="Y38" s="798"/>
      <c r="Z38" s="798"/>
      <c r="AA38" s="798"/>
    </row>
    <row r="39" spans="1:27">
      <c r="A39" s="798"/>
      <c r="B39" s="798"/>
      <c r="C39" s="798"/>
      <c r="D39" s="810" t="s">
        <v>1607</v>
      </c>
      <c r="E39" s="798"/>
      <c r="F39" s="2876" t="s">
        <v>99</v>
      </c>
      <c r="G39" s="2876"/>
      <c r="H39" s="2876"/>
      <c r="I39" s="798"/>
      <c r="J39" s="798"/>
      <c r="K39" s="798" t="s">
        <v>1608</v>
      </c>
      <c r="L39" s="800"/>
      <c r="M39" s="803"/>
      <c r="N39" s="803"/>
      <c r="O39" s="803"/>
      <c r="P39" s="803"/>
      <c r="Q39" s="803"/>
      <c r="R39" s="804"/>
      <c r="S39" s="804"/>
      <c r="T39" s="804"/>
      <c r="U39" s="804"/>
      <c r="V39" s="804"/>
      <c r="W39" s="804"/>
      <c r="X39" s="804"/>
      <c r="Y39" s="804"/>
      <c r="Z39" s="804"/>
      <c r="AA39" s="798"/>
    </row>
    <row r="40" spans="1:27">
      <c r="A40" s="798"/>
      <c r="B40" s="798"/>
      <c r="C40" s="798"/>
      <c r="D40" s="798"/>
      <c r="E40" s="798"/>
      <c r="F40" s="798"/>
      <c r="G40" s="798"/>
      <c r="H40" s="798"/>
      <c r="I40" s="798"/>
      <c r="J40" s="798"/>
      <c r="K40" s="798"/>
      <c r="L40" s="798"/>
      <c r="M40" s="804"/>
      <c r="N40" s="804"/>
      <c r="O40" s="804"/>
      <c r="P40" s="804"/>
      <c r="Q40" s="804"/>
      <c r="R40" s="804"/>
      <c r="S40" s="804"/>
      <c r="T40" s="804"/>
      <c r="U40" s="804"/>
      <c r="V40" s="804"/>
      <c r="W40" s="804"/>
      <c r="X40" s="804"/>
      <c r="Y40" s="804"/>
      <c r="Z40" s="804"/>
      <c r="AA40" s="798"/>
    </row>
    <row r="41" spans="1:27">
      <c r="A41" s="798"/>
      <c r="B41" s="798"/>
      <c r="C41" s="798"/>
      <c r="D41" s="810" t="s">
        <v>1609</v>
      </c>
      <c r="E41" s="798"/>
      <c r="F41" s="2876" t="s">
        <v>1610</v>
      </c>
      <c r="G41" s="2876"/>
      <c r="H41" s="2876"/>
      <c r="I41" s="798"/>
      <c r="J41" s="798"/>
      <c r="K41" s="798" t="s">
        <v>3054</v>
      </c>
      <c r="L41" s="798"/>
      <c r="M41" s="804"/>
      <c r="N41" s="804"/>
      <c r="O41" s="804"/>
      <c r="P41" s="804"/>
      <c r="Q41" s="804"/>
      <c r="R41" s="804"/>
      <c r="S41" s="804"/>
      <c r="T41" s="804"/>
      <c r="U41" s="804"/>
      <c r="V41" s="804"/>
      <c r="W41" s="804"/>
      <c r="X41" s="804"/>
      <c r="Y41" s="804"/>
      <c r="Z41" s="804"/>
      <c r="AA41" s="798"/>
    </row>
    <row r="42" spans="1:27">
      <c r="A42" s="798"/>
      <c r="B42" s="798"/>
      <c r="C42" s="798"/>
      <c r="D42" s="798"/>
      <c r="E42" s="798"/>
      <c r="F42" s="798"/>
      <c r="G42" s="798"/>
      <c r="H42" s="798"/>
      <c r="I42" s="798"/>
      <c r="J42" s="798"/>
      <c r="K42" s="798"/>
      <c r="L42" s="798"/>
      <c r="M42" s="804"/>
      <c r="N42" s="804"/>
      <c r="O42" s="804"/>
      <c r="P42" s="804"/>
      <c r="Q42" s="804"/>
      <c r="R42" s="804"/>
      <c r="S42" s="804"/>
      <c r="T42" s="804"/>
      <c r="U42" s="804"/>
      <c r="V42" s="804"/>
      <c r="W42" s="804"/>
      <c r="X42" s="804"/>
      <c r="Y42" s="804"/>
      <c r="Z42" s="804"/>
      <c r="AA42" s="798"/>
    </row>
    <row r="43" spans="1:27">
      <c r="A43" s="798"/>
      <c r="B43" s="798"/>
      <c r="C43" s="798"/>
      <c r="D43" s="810" t="s">
        <v>1611</v>
      </c>
      <c r="E43" s="798"/>
      <c r="F43" s="2876" t="s">
        <v>1612</v>
      </c>
      <c r="G43" s="2876"/>
      <c r="H43" s="2876"/>
      <c r="I43" s="798"/>
      <c r="J43" s="798"/>
      <c r="K43" s="798" t="s">
        <v>1613</v>
      </c>
      <c r="L43" s="798" t="s">
        <v>3055</v>
      </c>
      <c r="M43" s="804"/>
      <c r="N43" s="804"/>
      <c r="O43" s="804"/>
      <c r="P43" s="804"/>
      <c r="Q43" s="804"/>
      <c r="R43" s="804"/>
      <c r="S43" s="804"/>
      <c r="T43" s="804"/>
      <c r="U43" s="804"/>
      <c r="V43" s="804"/>
      <c r="W43" s="804"/>
      <c r="X43" s="804"/>
      <c r="Y43" s="804"/>
      <c r="Z43" s="804"/>
      <c r="AA43" s="798"/>
    </row>
    <row r="44" spans="1:27" ht="7.5" customHeight="1">
      <c r="A44" s="798"/>
      <c r="B44" s="798"/>
      <c r="C44" s="798"/>
      <c r="D44" s="798"/>
      <c r="E44" s="798"/>
      <c r="F44" s="798"/>
      <c r="G44" s="798"/>
      <c r="H44" s="798"/>
      <c r="I44" s="798"/>
      <c r="J44" s="798"/>
      <c r="K44" s="798"/>
      <c r="L44" s="798"/>
      <c r="M44" s="804"/>
      <c r="N44" s="804"/>
      <c r="O44" s="804"/>
      <c r="P44" s="804"/>
      <c r="Q44" s="804"/>
      <c r="R44" s="804"/>
      <c r="S44" s="804"/>
      <c r="T44" s="804"/>
      <c r="U44" s="804"/>
      <c r="V44" s="804"/>
      <c r="W44" s="804"/>
      <c r="X44" s="804"/>
      <c r="Y44" s="804"/>
      <c r="Z44" s="804"/>
      <c r="AA44" s="798"/>
    </row>
    <row r="45" spans="1:27">
      <c r="A45" s="798"/>
      <c r="B45" s="798"/>
      <c r="C45" s="798"/>
      <c r="D45" s="798"/>
      <c r="E45" s="798"/>
      <c r="F45" s="798"/>
      <c r="G45" s="798"/>
      <c r="H45" s="798"/>
      <c r="I45" s="798"/>
      <c r="J45" s="798"/>
      <c r="K45" s="798" t="s">
        <v>1614</v>
      </c>
      <c r="L45" s="798" t="s">
        <v>3056</v>
      </c>
      <c r="M45" s="804"/>
      <c r="N45" s="804"/>
      <c r="O45" s="804"/>
      <c r="P45" s="804"/>
      <c r="Q45" s="804"/>
      <c r="R45" s="804"/>
      <c r="S45" s="804"/>
      <c r="T45" s="804"/>
      <c r="U45" s="804"/>
      <c r="V45" s="804"/>
      <c r="W45" s="804"/>
      <c r="X45" s="804"/>
      <c r="Y45" s="804"/>
      <c r="Z45" s="804"/>
      <c r="AA45" s="798"/>
    </row>
    <row r="46" spans="1:27">
      <c r="A46" s="798"/>
      <c r="B46" s="798"/>
      <c r="C46" s="798"/>
      <c r="D46" s="798"/>
      <c r="E46" s="798"/>
      <c r="F46" s="798"/>
      <c r="G46" s="798"/>
      <c r="H46" s="798"/>
      <c r="I46" s="798"/>
      <c r="J46" s="798"/>
      <c r="K46" s="798"/>
      <c r="L46" s="798"/>
      <c r="M46" s="804"/>
      <c r="N46" s="804"/>
      <c r="O46" s="804"/>
      <c r="P46" s="804"/>
      <c r="Q46" s="804"/>
      <c r="R46" s="804"/>
      <c r="S46" s="804"/>
      <c r="T46" s="804"/>
      <c r="U46" s="804"/>
      <c r="V46" s="804"/>
      <c r="W46" s="804"/>
      <c r="X46" s="804"/>
      <c r="Y46" s="804"/>
      <c r="Z46" s="804"/>
      <c r="AA46" s="798"/>
    </row>
    <row r="47" spans="1:27">
      <c r="A47" s="798"/>
      <c r="B47" s="798"/>
      <c r="C47" s="798"/>
      <c r="D47" s="810" t="s">
        <v>1615</v>
      </c>
      <c r="E47" s="798"/>
      <c r="F47" s="2876" t="s">
        <v>1616</v>
      </c>
      <c r="G47" s="2876"/>
      <c r="H47" s="2876"/>
      <c r="I47" s="798"/>
      <c r="J47" s="798"/>
      <c r="K47" s="798" t="s">
        <v>1617</v>
      </c>
      <c r="L47" s="798"/>
      <c r="M47" s="798"/>
      <c r="N47" s="798"/>
      <c r="O47" s="798"/>
      <c r="P47" s="798"/>
      <c r="Q47" s="798"/>
      <c r="R47" s="798"/>
      <c r="S47" s="798"/>
      <c r="T47" s="798"/>
      <c r="U47" s="798"/>
      <c r="V47" s="798"/>
      <c r="W47" s="798"/>
      <c r="X47" s="798"/>
      <c r="Y47" s="798"/>
      <c r="Z47" s="798"/>
      <c r="AA47" s="798"/>
    </row>
    <row r="48" spans="1:27">
      <c r="A48" s="798"/>
      <c r="B48" s="798"/>
      <c r="C48" s="798"/>
      <c r="D48" s="798"/>
      <c r="E48" s="798"/>
      <c r="F48" s="798"/>
      <c r="G48" s="798"/>
      <c r="H48" s="798"/>
      <c r="I48" s="798"/>
      <c r="J48" s="798"/>
      <c r="K48" s="798"/>
      <c r="L48" s="798"/>
      <c r="M48" s="798"/>
      <c r="N48" s="798"/>
      <c r="O48" s="798"/>
      <c r="P48" s="798"/>
      <c r="Q48" s="798"/>
      <c r="R48" s="798"/>
      <c r="S48" s="798"/>
      <c r="T48" s="798"/>
      <c r="U48" s="798"/>
      <c r="V48" s="798"/>
      <c r="W48" s="798"/>
      <c r="X48" s="798"/>
      <c r="Y48" s="798"/>
      <c r="Z48" s="798"/>
      <c r="AA48" s="798"/>
    </row>
    <row r="49" spans="1:27">
      <c r="A49" s="798"/>
      <c r="B49" s="798"/>
      <c r="C49" s="798"/>
      <c r="D49" s="810" t="s">
        <v>1618</v>
      </c>
      <c r="E49" s="798"/>
      <c r="F49" s="2875" t="s">
        <v>1619</v>
      </c>
      <c r="G49" s="2875"/>
      <c r="H49" s="2875"/>
      <c r="I49" s="2875"/>
      <c r="J49" s="2875"/>
      <c r="K49" s="798" t="s">
        <v>1620</v>
      </c>
      <c r="L49" s="798"/>
      <c r="M49" s="798"/>
      <c r="N49" s="798"/>
      <c r="O49" s="798"/>
      <c r="P49" s="798"/>
      <c r="Q49" s="798"/>
      <c r="R49" s="798"/>
      <c r="S49" s="798"/>
      <c r="T49" s="798"/>
      <c r="U49" s="798"/>
      <c r="V49" s="798"/>
      <c r="W49" s="798"/>
      <c r="X49" s="798"/>
      <c r="Y49" s="798"/>
      <c r="Z49" s="798"/>
      <c r="AA49" s="798"/>
    </row>
    <row r="50" spans="1:27">
      <c r="A50" s="798"/>
      <c r="B50" s="798"/>
      <c r="C50" s="798"/>
      <c r="D50" s="798"/>
      <c r="E50" s="798"/>
      <c r="F50" s="798"/>
      <c r="G50" s="798"/>
      <c r="H50" s="798"/>
      <c r="I50" s="798"/>
      <c r="J50" s="798"/>
      <c r="K50" s="798" t="s">
        <v>1621</v>
      </c>
      <c r="L50" s="798"/>
      <c r="M50" s="798"/>
      <c r="N50" s="798"/>
      <c r="O50" s="798"/>
      <c r="P50" s="798"/>
      <c r="Q50" s="798"/>
      <c r="R50" s="798"/>
      <c r="S50" s="798"/>
      <c r="T50" s="798"/>
      <c r="U50" s="798"/>
      <c r="V50" s="798"/>
      <c r="W50" s="798"/>
      <c r="X50" s="798"/>
      <c r="Y50" s="798"/>
      <c r="Z50" s="798"/>
      <c r="AA50" s="798"/>
    </row>
    <row r="51" spans="1:27">
      <c r="A51" s="798"/>
      <c r="B51" s="798"/>
      <c r="C51" s="798"/>
      <c r="D51" s="798"/>
      <c r="E51" s="798"/>
      <c r="F51" s="798"/>
      <c r="G51" s="798"/>
      <c r="H51" s="798"/>
      <c r="I51" s="798"/>
      <c r="J51" s="798"/>
      <c r="K51" s="798" t="s">
        <v>1622</v>
      </c>
      <c r="L51" s="798"/>
      <c r="M51" s="798"/>
      <c r="N51" s="798"/>
      <c r="O51" s="798"/>
      <c r="P51" s="798"/>
      <c r="Q51" s="798"/>
      <c r="R51" s="798"/>
      <c r="S51" s="798"/>
      <c r="T51" s="798"/>
      <c r="U51" s="798"/>
      <c r="V51" s="798"/>
      <c r="W51" s="798"/>
      <c r="X51" s="798"/>
      <c r="Y51" s="798"/>
      <c r="Z51" s="798"/>
      <c r="AA51" s="798"/>
    </row>
    <row r="52" spans="1:27">
      <c r="A52" s="798"/>
      <c r="B52" s="798"/>
      <c r="C52" s="798"/>
      <c r="D52" s="798"/>
      <c r="E52" s="798"/>
      <c r="F52" s="798"/>
      <c r="G52" s="798"/>
      <c r="H52" s="798"/>
      <c r="I52" s="798"/>
      <c r="J52" s="798"/>
      <c r="K52" s="798"/>
      <c r="L52" s="798"/>
      <c r="M52" s="798"/>
      <c r="N52" s="798"/>
      <c r="O52" s="798"/>
      <c r="P52" s="798"/>
      <c r="Q52" s="798"/>
      <c r="R52" s="798"/>
      <c r="S52" s="798"/>
      <c r="T52" s="798"/>
      <c r="U52" s="798"/>
      <c r="V52" s="798"/>
      <c r="W52" s="798"/>
      <c r="X52" s="798"/>
      <c r="Y52" s="798"/>
      <c r="Z52" s="798"/>
      <c r="AA52" s="798"/>
    </row>
    <row r="53" spans="1:27">
      <c r="A53" s="798"/>
      <c r="B53" s="798"/>
      <c r="C53" s="798"/>
      <c r="D53" s="810" t="s">
        <v>1623</v>
      </c>
      <c r="E53" s="798"/>
      <c r="F53" s="798" t="s">
        <v>1624</v>
      </c>
      <c r="G53" s="798"/>
      <c r="H53" s="798"/>
      <c r="I53" s="798"/>
      <c r="J53" s="798"/>
      <c r="K53" s="798"/>
      <c r="L53" s="798"/>
      <c r="M53" s="798"/>
      <c r="N53" s="798"/>
      <c r="O53" s="798"/>
      <c r="P53" s="798"/>
      <c r="Q53" s="798"/>
      <c r="R53" s="798"/>
      <c r="S53" s="798"/>
      <c r="T53" s="798"/>
      <c r="U53" s="798"/>
      <c r="V53" s="798"/>
      <c r="W53" s="798"/>
      <c r="X53" s="798"/>
      <c r="Y53" s="798"/>
      <c r="Z53" s="798"/>
      <c r="AA53" s="798"/>
    </row>
    <row r="54" spans="1:27">
      <c r="A54" s="798"/>
      <c r="B54" s="798"/>
      <c r="C54" s="798"/>
      <c r="D54" s="798"/>
      <c r="E54" s="798"/>
      <c r="F54" s="798"/>
      <c r="G54" s="798"/>
      <c r="H54" s="798"/>
      <c r="I54" s="798"/>
      <c r="J54" s="798"/>
      <c r="K54" s="798" t="s">
        <v>1625</v>
      </c>
      <c r="L54" s="798"/>
      <c r="M54" s="798"/>
      <c r="N54" s="798"/>
      <c r="O54" s="798"/>
      <c r="P54" s="798"/>
      <c r="Q54" s="798"/>
      <c r="R54" s="798"/>
      <c r="S54" s="798"/>
      <c r="T54" s="798"/>
      <c r="U54" s="798"/>
      <c r="V54" s="798"/>
      <c r="W54" s="798"/>
      <c r="X54" s="798"/>
      <c r="Y54" s="798"/>
      <c r="Z54" s="798"/>
      <c r="AA54" s="798"/>
    </row>
    <row r="55" spans="1:27">
      <c r="A55" s="798"/>
      <c r="B55" s="798"/>
      <c r="C55" s="798"/>
      <c r="D55" s="798"/>
      <c r="E55" s="798"/>
      <c r="F55" s="798"/>
      <c r="G55" s="798"/>
      <c r="H55" s="798"/>
      <c r="I55" s="798"/>
      <c r="J55" s="798"/>
      <c r="K55" s="798" t="s">
        <v>1626</v>
      </c>
      <c r="L55" s="798"/>
      <c r="M55" s="798"/>
      <c r="N55" s="798"/>
      <c r="O55" s="798"/>
      <c r="P55" s="798"/>
      <c r="Q55" s="798"/>
      <c r="R55" s="798"/>
      <c r="S55" s="798"/>
      <c r="T55" s="798"/>
      <c r="U55" s="798"/>
      <c r="V55" s="798"/>
      <c r="W55" s="798"/>
      <c r="X55" s="798"/>
      <c r="Y55" s="798"/>
      <c r="Z55" s="798"/>
      <c r="AA55" s="798"/>
    </row>
    <row r="56" spans="1:27">
      <c r="A56" s="798"/>
      <c r="B56" s="798"/>
      <c r="C56" s="798"/>
      <c r="D56" s="798"/>
      <c r="E56" s="798"/>
      <c r="F56" s="798"/>
      <c r="G56" s="798"/>
      <c r="H56" s="798"/>
      <c r="I56" s="798"/>
      <c r="J56" s="798"/>
      <c r="K56" s="798" t="s">
        <v>1627</v>
      </c>
      <c r="L56" s="798"/>
      <c r="M56" s="798"/>
      <c r="N56" s="798"/>
      <c r="O56" s="798"/>
      <c r="P56" s="798"/>
      <c r="Q56" s="798"/>
      <c r="R56" s="798"/>
      <c r="S56" s="798"/>
      <c r="T56" s="798"/>
      <c r="U56" s="798"/>
      <c r="V56" s="798"/>
      <c r="W56" s="798"/>
      <c r="X56" s="798"/>
      <c r="Y56" s="798"/>
      <c r="Z56" s="798"/>
      <c r="AA56" s="798"/>
    </row>
    <row r="57" spans="1:27">
      <c r="A57" s="798"/>
      <c r="B57" s="798"/>
      <c r="C57" s="798"/>
      <c r="D57" s="798"/>
      <c r="E57" s="798"/>
      <c r="F57" s="798"/>
      <c r="G57" s="798"/>
      <c r="H57" s="798"/>
      <c r="I57" s="798"/>
      <c r="J57" s="798"/>
      <c r="K57" s="798"/>
      <c r="L57" s="798"/>
      <c r="M57" s="798"/>
      <c r="N57" s="798"/>
      <c r="O57" s="798"/>
      <c r="P57" s="798"/>
      <c r="Q57" s="798"/>
      <c r="R57" s="798"/>
      <c r="S57" s="798"/>
      <c r="T57" s="798"/>
      <c r="U57" s="798"/>
      <c r="V57" s="798"/>
      <c r="W57" s="798"/>
      <c r="X57" s="798"/>
      <c r="Y57" s="798"/>
      <c r="Z57" s="798"/>
      <c r="AA57" s="798"/>
    </row>
    <row r="58" spans="1:27">
      <c r="A58" s="798"/>
      <c r="B58" s="798"/>
      <c r="C58" s="798"/>
      <c r="D58" s="810" t="s">
        <v>1628</v>
      </c>
      <c r="E58" s="798"/>
      <c r="F58" s="2876" t="s">
        <v>1629</v>
      </c>
      <c r="G58" s="2876"/>
      <c r="H58" s="2876"/>
      <c r="I58" s="798"/>
      <c r="J58" s="798"/>
      <c r="K58" s="798" t="s">
        <v>1630</v>
      </c>
      <c r="L58" s="798"/>
      <c r="M58" s="798"/>
      <c r="N58" s="798"/>
      <c r="O58" s="798"/>
      <c r="P58" s="798"/>
      <c r="Q58" s="798"/>
      <c r="R58" s="798"/>
      <c r="S58" s="798"/>
      <c r="T58" s="798"/>
      <c r="U58" s="798"/>
      <c r="V58" s="798"/>
      <c r="W58" s="798"/>
      <c r="X58" s="798"/>
      <c r="Y58" s="798"/>
      <c r="Z58" s="798"/>
      <c r="AA58" s="798"/>
    </row>
    <row r="59" spans="1:27">
      <c r="A59" s="798"/>
      <c r="B59" s="798"/>
      <c r="C59" s="798"/>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row>
    <row r="60" spans="1:27">
      <c r="A60" s="798"/>
      <c r="B60" s="798"/>
      <c r="C60" s="798"/>
      <c r="D60" s="810" t="s">
        <v>1631</v>
      </c>
      <c r="E60" s="798"/>
      <c r="F60" s="2876" t="s">
        <v>1632</v>
      </c>
      <c r="G60" s="2876"/>
      <c r="H60" s="2876"/>
      <c r="I60" s="798"/>
      <c r="J60" s="798"/>
      <c r="K60" s="798" t="s">
        <v>1630</v>
      </c>
      <c r="L60" s="798"/>
      <c r="M60" s="798"/>
      <c r="N60" s="798"/>
      <c r="O60" s="798"/>
      <c r="P60" s="798"/>
      <c r="Q60" s="798"/>
      <c r="R60" s="798"/>
      <c r="S60" s="798"/>
      <c r="T60" s="798"/>
      <c r="U60" s="798"/>
      <c r="V60" s="798"/>
      <c r="W60" s="798"/>
      <c r="X60" s="798"/>
      <c r="Y60" s="798"/>
      <c r="Z60" s="798"/>
      <c r="AA60" s="798"/>
    </row>
    <row r="61" spans="1:27">
      <c r="A61" s="798"/>
      <c r="B61" s="798"/>
      <c r="C61" s="798"/>
      <c r="D61" s="798"/>
      <c r="E61" s="798"/>
      <c r="F61" s="798"/>
      <c r="G61" s="798"/>
      <c r="H61" s="798"/>
      <c r="I61" s="798"/>
      <c r="J61" s="798"/>
      <c r="K61" s="798"/>
      <c r="L61" s="798"/>
      <c r="M61" s="798"/>
      <c r="N61" s="798"/>
      <c r="O61" s="798"/>
      <c r="P61" s="798"/>
      <c r="Q61" s="798"/>
      <c r="R61" s="798"/>
      <c r="S61" s="798"/>
      <c r="T61" s="798"/>
      <c r="U61" s="798"/>
      <c r="V61" s="798"/>
      <c r="W61" s="798"/>
      <c r="X61" s="798"/>
      <c r="Y61" s="798"/>
      <c r="Z61" s="798"/>
      <c r="AA61" s="798"/>
    </row>
    <row r="62" spans="1:27">
      <c r="A62" s="798"/>
      <c r="B62" s="798"/>
      <c r="C62" s="798"/>
      <c r="D62" s="798"/>
      <c r="E62" s="798"/>
      <c r="F62" s="798"/>
      <c r="G62" s="798"/>
      <c r="H62" s="798"/>
      <c r="I62" s="798"/>
      <c r="J62" s="798"/>
      <c r="K62" s="798"/>
      <c r="L62" s="798"/>
      <c r="M62" s="798"/>
      <c r="N62" s="798"/>
      <c r="O62" s="798"/>
      <c r="P62" s="798"/>
      <c r="Q62" s="798"/>
      <c r="R62" s="798"/>
      <c r="S62" s="798"/>
      <c r="T62" s="798"/>
      <c r="U62" s="798"/>
      <c r="V62" s="798"/>
      <c r="W62" s="798"/>
      <c r="X62" s="798"/>
      <c r="Y62" s="798"/>
      <c r="Z62" s="798"/>
      <c r="AA62" s="798"/>
    </row>
    <row r="63" spans="1:27">
      <c r="A63" s="798"/>
      <c r="B63" s="798"/>
      <c r="C63" s="798"/>
      <c r="D63" s="798"/>
      <c r="E63" s="798"/>
      <c r="F63" s="798"/>
      <c r="G63" s="798"/>
      <c r="H63" s="798"/>
      <c r="I63" s="798"/>
      <c r="J63" s="798"/>
      <c r="K63" s="798"/>
      <c r="L63" s="798"/>
      <c r="M63" s="798"/>
      <c r="N63" s="798"/>
      <c r="O63" s="798"/>
      <c r="P63" s="798"/>
      <c r="Q63" s="798"/>
      <c r="R63" s="798"/>
      <c r="S63" s="798"/>
      <c r="T63" s="798"/>
      <c r="U63" s="798"/>
      <c r="V63" s="798"/>
      <c r="W63" s="798"/>
      <c r="X63" s="798"/>
      <c r="Y63" s="798"/>
      <c r="Z63" s="798"/>
      <c r="AA63" s="798"/>
    </row>
    <row r="64" spans="1:27">
      <c r="A64" s="798"/>
      <c r="B64" s="798"/>
      <c r="C64" s="799" t="s">
        <v>1633</v>
      </c>
      <c r="D64" s="798"/>
      <c r="E64" s="798"/>
      <c r="F64" s="798"/>
      <c r="G64" s="798"/>
      <c r="H64" s="798"/>
      <c r="I64" s="798"/>
      <c r="J64" s="798"/>
      <c r="K64" s="798"/>
      <c r="L64" s="798"/>
      <c r="M64" s="798"/>
      <c r="N64" s="798"/>
      <c r="O64" s="798"/>
      <c r="P64" s="798"/>
      <c r="Q64" s="798"/>
      <c r="R64" s="798"/>
      <c r="S64" s="798"/>
      <c r="T64" s="798"/>
      <c r="U64" s="798"/>
      <c r="V64" s="798"/>
      <c r="W64" s="798"/>
      <c r="X64" s="798"/>
      <c r="Y64" s="798"/>
      <c r="Z64" s="798"/>
      <c r="AA64" s="798"/>
    </row>
    <row r="65" spans="1:27">
      <c r="A65" s="798"/>
      <c r="B65" s="798"/>
      <c r="C65" s="799" t="s">
        <v>1634</v>
      </c>
      <c r="D65" s="798"/>
      <c r="E65" s="798"/>
      <c r="F65" s="798"/>
      <c r="G65" s="798"/>
      <c r="H65" s="798"/>
      <c r="I65" s="798"/>
      <c r="J65" s="798"/>
      <c r="K65" s="798"/>
      <c r="L65" s="798"/>
      <c r="M65" s="798"/>
      <c r="N65" s="798"/>
      <c r="O65" s="798"/>
      <c r="P65" s="798"/>
      <c r="Q65" s="798"/>
      <c r="R65" s="798"/>
      <c r="S65" s="798"/>
      <c r="T65" s="798"/>
      <c r="U65" s="798"/>
      <c r="V65" s="798"/>
      <c r="W65" s="798"/>
      <c r="X65" s="798"/>
      <c r="Y65" s="798"/>
      <c r="Z65" s="798"/>
      <c r="AA65" s="798"/>
    </row>
  </sheetData>
  <mergeCells count="28">
    <mergeCell ref="Y4:Z4"/>
    <mergeCell ref="T5:V5"/>
    <mergeCell ref="W5:X5"/>
    <mergeCell ref="Y5:Z5"/>
    <mergeCell ref="AC5:AE5"/>
    <mergeCell ref="AC10:AE10"/>
    <mergeCell ref="Q18:V18"/>
    <mergeCell ref="N19:P19"/>
    <mergeCell ref="Q19:V19"/>
    <mergeCell ref="T6:V6"/>
    <mergeCell ref="Y6:Z6"/>
    <mergeCell ref="S8:T8"/>
    <mergeCell ref="V8:W8"/>
    <mergeCell ref="S9:T9"/>
    <mergeCell ref="V9:W9"/>
    <mergeCell ref="F49:J49"/>
    <mergeCell ref="F58:H58"/>
    <mergeCell ref="F60:H60"/>
    <mergeCell ref="C2:D2"/>
    <mergeCell ref="Q20:V20"/>
    <mergeCell ref="F37:H37"/>
    <mergeCell ref="F39:H39"/>
    <mergeCell ref="F41:H41"/>
    <mergeCell ref="F43:H43"/>
    <mergeCell ref="F47:H47"/>
    <mergeCell ref="S10:T10"/>
    <mergeCell ref="V10:W10"/>
    <mergeCell ref="T4:V4"/>
  </mergeCells>
  <phoneticPr fontId="43"/>
  <hyperlinks>
    <hyperlink ref="C2" location="リスト!A1" display="リスト"/>
    <hyperlink ref="C2:D2" location="流れ!C35" display="リスト"/>
  </hyperlinks>
  <pageMargins left="0.74803149606299213" right="0.35433070866141736" top="0.31496062992125984" bottom="0.55118110236220474" header="0.19685039370078741" footer="0.31496062992125984"/>
  <pageSetup paperSize="9" scale="6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65"/>
  <sheetViews>
    <sheetView showGridLines="0" zoomScale="60" workbookViewId="0">
      <pane ySplit="3" topLeftCell="A4" activePane="bottomLeft" state="frozen"/>
      <selection activeCell="C2" sqref="C2"/>
      <selection pane="bottomLeft" activeCell="C2" sqref="C2:D2"/>
    </sheetView>
  </sheetViews>
  <sheetFormatPr defaultRowHeight="24"/>
  <cols>
    <col min="1" max="1" width="2" style="801" customWidth="1"/>
    <col min="2" max="2" width="4.375" style="801" customWidth="1"/>
    <col min="3" max="3" width="4.875" style="801" customWidth="1"/>
    <col min="4" max="4" width="8.875" style="801" customWidth="1"/>
    <col min="5" max="5" width="0.75" style="801" customWidth="1"/>
    <col min="6" max="6" width="6.75" style="801" customWidth="1"/>
    <col min="7" max="7" width="0.875" style="801" customWidth="1"/>
    <col min="8" max="8" width="13" style="801" customWidth="1"/>
    <col min="9" max="9" width="6" style="801" customWidth="1"/>
    <col min="10" max="14" width="9" style="801"/>
    <col min="15" max="15" width="6.5" style="801" customWidth="1"/>
    <col min="16" max="17" width="4.625" style="801" customWidth="1"/>
    <col min="18" max="18" width="9.5" style="801" customWidth="1"/>
    <col min="19" max="19" width="2.625" style="801" customWidth="1"/>
    <col min="20" max="20" width="2.875" style="801" customWidth="1"/>
    <col min="21" max="21" width="5" style="801" customWidth="1"/>
    <col min="22" max="23" width="2.875" style="801" customWidth="1"/>
    <col min="24" max="24" width="4.375" style="801" customWidth="1"/>
    <col min="25" max="25" width="5.5" style="801" customWidth="1"/>
    <col min="26" max="26" width="4.5" style="801" customWidth="1"/>
    <col min="27" max="27" width="4.125" style="801" customWidth="1"/>
    <col min="28" max="16384" width="9" style="801"/>
  </cols>
  <sheetData>
    <row r="1" spans="1:31" s="210" customFormat="1" ht="18" customHeight="1"/>
    <row r="2" spans="1:31" s="210" customFormat="1" ht="24" customHeight="1">
      <c r="C2" s="2877" t="s">
        <v>346</v>
      </c>
      <c r="D2" s="2878"/>
    </row>
    <row r="3" spans="1:31" s="210" customFormat="1" ht="18" customHeight="1"/>
    <row r="4" spans="1:31">
      <c r="A4" s="811"/>
      <c r="B4" s="811"/>
      <c r="C4" s="811"/>
      <c r="D4" s="811"/>
      <c r="E4" s="811"/>
      <c r="F4" s="811"/>
      <c r="G4" s="811"/>
      <c r="H4" s="811"/>
      <c r="I4" s="811"/>
      <c r="J4" s="811"/>
      <c r="K4" s="811"/>
      <c r="L4" s="812"/>
      <c r="M4" s="811"/>
      <c r="N4" s="811"/>
      <c r="O4" s="811"/>
      <c r="P4" s="811"/>
      <c r="Q4" s="811"/>
      <c r="R4" s="811"/>
      <c r="S4" s="813"/>
      <c r="T4" s="2887"/>
      <c r="U4" s="2887"/>
      <c r="V4" s="2887"/>
      <c r="W4" s="813"/>
      <c r="X4" s="811"/>
      <c r="Y4" s="2887"/>
      <c r="Z4" s="2887"/>
      <c r="AA4" s="811"/>
    </row>
    <row r="5" spans="1:31">
      <c r="A5" s="811"/>
      <c r="B5" s="811"/>
      <c r="C5" s="811"/>
      <c r="D5" s="811"/>
      <c r="E5" s="811"/>
      <c r="F5" s="811"/>
      <c r="G5" s="811"/>
      <c r="H5" s="811"/>
      <c r="I5" s="811"/>
      <c r="J5" s="811"/>
      <c r="K5" s="811"/>
      <c r="L5" s="811"/>
      <c r="M5" s="811"/>
      <c r="N5" s="811"/>
      <c r="O5" s="811"/>
      <c r="P5" s="811"/>
      <c r="Q5" s="811"/>
      <c r="R5" s="814"/>
      <c r="S5" s="815"/>
      <c r="T5" s="2891"/>
      <c r="U5" s="2891"/>
      <c r="V5" s="2891"/>
      <c r="W5" s="2887"/>
      <c r="X5" s="2887"/>
      <c r="Y5" s="2891"/>
      <c r="Z5" s="2891"/>
      <c r="AA5" s="811"/>
      <c r="AC5" s="2880"/>
      <c r="AD5" s="2880"/>
      <c r="AE5" s="2880"/>
    </row>
    <row r="6" spans="1:31" ht="3" customHeight="1">
      <c r="A6" s="811"/>
      <c r="B6" s="811"/>
      <c r="C6" s="811"/>
      <c r="D6" s="811"/>
      <c r="E6" s="811"/>
      <c r="F6" s="811"/>
      <c r="G6" s="811"/>
      <c r="H6" s="811"/>
      <c r="I6" s="811"/>
      <c r="J6" s="811"/>
      <c r="K6" s="811"/>
      <c r="L6" s="811"/>
      <c r="M6" s="811"/>
      <c r="N6" s="811"/>
      <c r="O6" s="811"/>
      <c r="P6" s="811"/>
      <c r="Q6" s="811"/>
      <c r="R6" s="816"/>
      <c r="S6" s="813"/>
      <c r="T6" s="2887"/>
      <c r="U6" s="2887"/>
      <c r="V6" s="2887"/>
      <c r="W6" s="817"/>
      <c r="X6" s="811"/>
      <c r="Y6" s="2890"/>
      <c r="Z6" s="2890"/>
      <c r="AA6" s="811"/>
    </row>
    <row r="7" spans="1:31" ht="3" customHeight="1">
      <c r="A7" s="811"/>
      <c r="B7" s="811"/>
      <c r="C7" s="811"/>
      <c r="D7" s="811"/>
      <c r="E7" s="811"/>
      <c r="F7" s="811"/>
      <c r="G7" s="811"/>
      <c r="H7" s="811"/>
      <c r="I7" s="811"/>
      <c r="J7" s="811"/>
      <c r="K7" s="811"/>
      <c r="L7" s="811"/>
      <c r="M7" s="811"/>
      <c r="N7" s="811"/>
      <c r="O7" s="811"/>
      <c r="P7" s="811"/>
      <c r="Q7" s="811"/>
      <c r="R7" s="816"/>
      <c r="S7" s="816"/>
      <c r="T7" s="816"/>
      <c r="U7" s="818"/>
      <c r="V7" s="818"/>
      <c r="W7" s="818"/>
      <c r="X7" s="811"/>
      <c r="Y7" s="818"/>
      <c r="Z7" s="818"/>
      <c r="AA7" s="811"/>
    </row>
    <row r="8" spans="1:31" ht="3" customHeight="1">
      <c r="A8" s="811"/>
      <c r="B8" s="811"/>
      <c r="C8" s="811"/>
      <c r="D8" s="811"/>
      <c r="E8" s="811"/>
      <c r="F8" s="811"/>
      <c r="G8" s="811"/>
      <c r="H8" s="811"/>
      <c r="I8" s="811"/>
      <c r="J8" s="811"/>
      <c r="K8" s="811"/>
      <c r="L8" s="811"/>
      <c r="M8" s="811"/>
      <c r="N8" s="811"/>
      <c r="O8" s="811"/>
      <c r="P8" s="811"/>
      <c r="Q8" s="811"/>
      <c r="R8" s="816"/>
      <c r="S8" s="2887"/>
      <c r="T8" s="2887"/>
      <c r="U8" s="818"/>
      <c r="V8" s="2890"/>
      <c r="W8" s="2890"/>
      <c r="X8" s="811"/>
      <c r="Y8" s="818"/>
      <c r="Z8" s="818"/>
      <c r="AA8" s="811"/>
    </row>
    <row r="9" spans="1:31">
      <c r="A9" s="811"/>
      <c r="B9" s="811"/>
      <c r="C9" s="811"/>
      <c r="D9" s="811"/>
      <c r="E9" s="811"/>
      <c r="F9" s="811"/>
      <c r="G9" s="811"/>
      <c r="H9" s="811"/>
      <c r="I9" s="811"/>
      <c r="J9" s="811"/>
      <c r="K9" s="811"/>
      <c r="L9" s="811"/>
      <c r="M9" s="811"/>
      <c r="N9" s="811"/>
      <c r="O9" s="811"/>
      <c r="P9" s="811"/>
      <c r="Q9" s="811"/>
      <c r="R9" s="814" t="s">
        <v>3033</v>
      </c>
      <c r="S9" s="2890"/>
      <c r="T9" s="2890"/>
      <c r="U9" s="813" t="s">
        <v>0</v>
      </c>
      <c r="V9" s="2890"/>
      <c r="W9" s="2890"/>
      <c r="X9" s="813" t="s">
        <v>1</v>
      </c>
      <c r="Y9" s="817"/>
      <c r="Z9" s="819" t="s">
        <v>101</v>
      </c>
      <c r="AA9" s="811"/>
    </row>
    <row r="10" spans="1:31">
      <c r="A10" s="811"/>
      <c r="B10" s="811"/>
      <c r="C10" s="811"/>
      <c r="D10" s="811"/>
      <c r="E10" s="811"/>
      <c r="F10" s="811"/>
      <c r="G10" s="811"/>
      <c r="H10" s="811"/>
      <c r="I10" s="811"/>
      <c r="J10" s="811"/>
      <c r="K10" s="811"/>
      <c r="L10" s="811"/>
      <c r="M10" s="811"/>
      <c r="N10" s="811"/>
      <c r="O10" s="811"/>
      <c r="P10" s="811"/>
      <c r="Q10" s="811"/>
      <c r="R10" s="811"/>
      <c r="S10" s="2887"/>
      <c r="T10" s="2887"/>
      <c r="U10" s="811"/>
      <c r="V10" s="2887"/>
      <c r="W10" s="2887"/>
      <c r="X10" s="811"/>
      <c r="Y10" s="811"/>
      <c r="Z10" s="811"/>
      <c r="AA10" s="811"/>
      <c r="AC10" s="2880"/>
      <c r="AD10" s="2880"/>
      <c r="AE10" s="2880"/>
    </row>
    <row r="11" spans="1:31">
      <c r="A11" s="811"/>
      <c r="B11" s="811"/>
      <c r="C11" s="811"/>
      <c r="D11" s="811"/>
      <c r="E11" s="811"/>
      <c r="F11" s="811"/>
      <c r="G11" s="811"/>
      <c r="H11" s="811"/>
      <c r="I11" s="811"/>
      <c r="J11" s="811"/>
      <c r="K11" s="811"/>
      <c r="L11" s="811"/>
      <c r="M11" s="811"/>
      <c r="N11" s="811"/>
      <c r="O11" s="811"/>
      <c r="P11" s="811"/>
      <c r="Q11" s="811"/>
      <c r="R11" s="811"/>
      <c r="S11" s="813"/>
      <c r="T11" s="813"/>
      <c r="U11" s="811"/>
      <c r="V11" s="813"/>
      <c r="W11" s="813"/>
      <c r="X11" s="811"/>
      <c r="Y11" s="811"/>
      <c r="Z11" s="811"/>
      <c r="AA11" s="811"/>
    </row>
    <row r="12" spans="1:31">
      <c r="A12" s="811"/>
      <c r="B12" s="811"/>
      <c r="C12" s="811"/>
      <c r="D12" s="811"/>
      <c r="E12" s="811"/>
      <c r="F12" s="811"/>
      <c r="G12" s="811"/>
      <c r="H12" s="811"/>
      <c r="I12" s="811"/>
      <c r="J12" s="811"/>
      <c r="K12" s="811"/>
      <c r="L12" s="811"/>
      <c r="M12" s="811"/>
      <c r="N12" s="811"/>
      <c r="O12" s="811"/>
      <c r="P12" s="811"/>
      <c r="Q12" s="811"/>
      <c r="R12" s="811"/>
      <c r="S12" s="813"/>
      <c r="T12" s="813"/>
      <c r="U12" s="811"/>
      <c r="V12" s="813"/>
      <c r="W12" s="813"/>
      <c r="X12" s="811"/>
      <c r="Y12" s="811"/>
      <c r="Z12" s="811"/>
      <c r="AA12" s="811"/>
    </row>
    <row r="13" spans="1:31" ht="11.25" customHeight="1">
      <c r="A13" s="811"/>
      <c r="B13" s="811"/>
      <c r="C13" s="811"/>
      <c r="D13" s="811"/>
      <c r="E13" s="811"/>
      <c r="F13" s="813"/>
      <c r="G13" s="813"/>
      <c r="H13" s="813"/>
      <c r="I13" s="811"/>
      <c r="J13" s="811"/>
      <c r="K13" s="811"/>
      <c r="L13" s="811"/>
      <c r="M13" s="811"/>
      <c r="N13" s="811"/>
      <c r="O13" s="811"/>
      <c r="P13" s="811"/>
      <c r="Q13" s="811"/>
      <c r="R13" s="811"/>
      <c r="S13" s="813"/>
      <c r="T13" s="813"/>
      <c r="U13" s="811"/>
      <c r="V13" s="813"/>
      <c r="W13" s="813"/>
      <c r="X13" s="811"/>
      <c r="Y13" s="813"/>
      <c r="Z13" s="811"/>
      <c r="AA13" s="811"/>
    </row>
    <row r="14" spans="1:31">
      <c r="A14" s="811"/>
      <c r="B14" s="820"/>
      <c r="C14" s="820"/>
      <c r="D14" s="820" t="s">
        <v>162</v>
      </c>
      <c r="E14" s="820"/>
      <c r="F14" s="820"/>
      <c r="G14" s="820"/>
      <c r="H14" s="820" t="s">
        <v>3020</v>
      </c>
      <c r="I14" s="820"/>
      <c r="J14" s="820"/>
      <c r="K14" s="811"/>
      <c r="L14" s="811"/>
      <c r="M14" s="811"/>
      <c r="N14" s="811"/>
      <c r="O14" s="811"/>
      <c r="P14" s="811"/>
      <c r="Q14" s="811"/>
      <c r="R14" s="811"/>
      <c r="S14" s="811"/>
      <c r="T14" s="811"/>
      <c r="U14" s="811"/>
      <c r="V14" s="811"/>
      <c r="W14" s="811"/>
      <c r="X14" s="811"/>
      <c r="Y14" s="811"/>
      <c r="Z14" s="811"/>
      <c r="AA14" s="811"/>
    </row>
    <row r="15" spans="1:31">
      <c r="A15" s="811"/>
      <c r="B15" s="811"/>
      <c r="C15" s="811"/>
      <c r="D15" s="811"/>
      <c r="E15" s="811"/>
      <c r="F15" s="813"/>
      <c r="G15" s="813"/>
      <c r="H15" s="813"/>
      <c r="I15" s="811"/>
      <c r="J15" s="811"/>
      <c r="K15" s="811"/>
      <c r="L15" s="811"/>
      <c r="M15" s="811"/>
      <c r="N15" s="811"/>
      <c r="O15" s="811"/>
      <c r="P15" s="811"/>
      <c r="Q15" s="811"/>
      <c r="R15" s="811"/>
      <c r="S15" s="811"/>
      <c r="T15" s="811"/>
      <c r="U15" s="811"/>
      <c r="V15" s="811"/>
      <c r="W15" s="811"/>
      <c r="X15" s="811"/>
      <c r="Y15" s="811"/>
      <c r="Z15" s="811"/>
      <c r="AA15" s="811"/>
    </row>
    <row r="16" spans="1:31">
      <c r="A16" s="811"/>
      <c r="B16" s="811"/>
      <c r="C16" s="811"/>
      <c r="D16" s="811"/>
      <c r="E16" s="811"/>
      <c r="F16" s="813"/>
      <c r="G16" s="813"/>
      <c r="H16" s="813"/>
      <c r="I16" s="811"/>
      <c r="J16" s="811"/>
      <c r="K16" s="811"/>
      <c r="L16" s="811"/>
      <c r="M16" s="811"/>
      <c r="N16" s="811"/>
      <c r="O16" s="811"/>
      <c r="P16" s="811"/>
      <c r="Q16" s="811"/>
      <c r="R16" s="811"/>
      <c r="S16" s="811"/>
      <c r="T16" s="811"/>
      <c r="U16" s="811"/>
      <c r="V16" s="811"/>
      <c r="W16" s="811"/>
      <c r="X16" s="811"/>
      <c r="Y16" s="811"/>
      <c r="Z16" s="811"/>
      <c r="AA16" s="811"/>
    </row>
    <row r="17" spans="1:27">
      <c r="A17" s="811"/>
      <c r="B17" s="811"/>
      <c r="C17" s="811"/>
      <c r="D17" s="811"/>
      <c r="E17" s="811"/>
      <c r="F17" s="813"/>
      <c r="G17" s="813"/>
      <c r="H17" s="813"/>
      <c r="I17" s="811"/>
      <c r="J17" s="811"/>
      <c r="K17" s="811"/>
      <c r="L17" s="811"/>
      <c r="M17" s="811"/>
      <c r="N17" s="811"/>
      <c r="O17" s="811"/>
      <c r="P17" s="811"/>
      <c r="Q17" s="811"/>
      <c r="R17" s="811"/>
      <c r="S17" s="811"/>
      <c r="T17" s="813"/>
      <c r="U17" s="813"/>
      <c r="V17" s="813"/>
      <c r="W17" s="813"/>
      <c r="X17" s="813"/>
      <c r="Y17" s="813"/>
      <c r="Z17" s="811"/>
      <c r="AA17" s="811"/>
    </row>
    <row r="18" spans="1:27" ht="11.25" customHeight="1">
      <c r="A18" s="811"/>
      <c r="B18" s="811"/>
      <c r="C18" s="811"/>
      <c r="D18" s="811"/>
      <c r="E18" s="811"/>
      <c r="F18" s="811"/>
      <c r="G18" s="811"/>
      <c r="H18" s="811"/>
      <c r="I18" s="811"/>
      <c r="J18" s="811"/>
      <c r="K18" s="811"/>
      <c r="L18" s="811"/>
      <c r="M18" s="811"/>
      <c r="N18" s="811"/>
      <c r="O18" s="811"/>
      <c r="P18" s="811"/>
      <c r="Q18" s="2887"/>
      <c r="R18" s="2887"/>
      <c r="S18" s="2887"/>
      <c r="T18" s="2887"/>
      <c r="U18" s="2887"/>
      <c r="V18" s="2887"/>
      <c r="W18" s="813"/>
      <c r="X18" s="813"/>
      <c r="Y18" s="813"/>
      <c r="Z18" s="811"/>
      <c r="AA18" s="811"/>
    </row>
    <row r="19" spans="1:27">
      <c r="A19" s="811"/>
      <c r="B19" s="811"/>
      <c r="C19" s="811"/>
      <c r="D19" s="811"/>
      <c r="E19" s="811"/>
      <c r="F19" s="811"/>
      <c r="G19" s="811"/>
      <c r="H19" s="811"/>
      <c r="I19" s="811"/>
      <c r="J19" s="811"/>
      <c r="K19" s="811"/>
      <c r="L19" s="811"/>
      <c r="M19" s="811"/>
      <c r="N19" s="2888" t="s">
        <v>1598</v>
      </c>
      <c r="O19" s="2888"/>
      <c r="P19" s="2888"/>
      <c r="Q19" s="2889"/>
      <c r="R19" s="2889"/>
      <c r="S19" s="2889"/>
      <c r="T19" s="2889"/>
      <c r="U19" s="2889"/>
      <c r="V19" s="2889"/>
      <c r="W19" s="811"/>
      <c r="X19" s="811"/>
      <c r="Y19" s="811"/>
      <c r="Z19" s="811"/>
      <c r="AA19" s="811"/>
    </row>
    <row r="20" spans="1:27">
      <c r="A20" s="811"/>
      <c r="B20" s="811"/>
      <c r="C20" s="811"/>
      <c r="D20" s="811"/>
      <c r="E20" s="811"/>
      <c r="F20" s="811"/>
      <c r="G20" s="811"/>
      <c r="H20" s="811"/>
      <c r="I20" s="811"/>
      <c r="J20" s="811"/>
      <c r="K20" s="811"/>
      <c r="L20" s="811"/>
      <c r="M20" s="811"/>
      <c r="N20" s="811"/>
      <c r="O20" s="811"/>
      <c r="P20" s="811"/>
      <c r="Q20" s="2885" t="s">
        <v>1636</v>
      </c>
      <c r="R20" s="2885"/>
      <c r="S20" s="2885"/>
      <c r="T20" s="2885"/>
      <c r="U20" s="2885"/>
      <c r="V20" s="2885"/>
      <c r="W20" s="811"/>
      <c r="X20" s="811"/>
      <c r="Y20" s="811"/>
      <c r="Z20" s="811"/>
      <c r="AA20" s="811"/>
    </row>
    <row r="21" spans="1:27">
      <c r="A21" s="811"/>
      <c r="B21" s="811"/>
      <c r="C21" s="811"/>
      <c r="D21" s="811"/>
      <c r="E21" s="811"/>
      <c r="F21" s="811"/>
      <c r="G21" s="811"/>
      <c r="H21" s="811"/>
      <c r="I21" s="811"/>
      <c r="J21" s="811"/>
      <c r="K21" s="811"/>
      <c r="L21" s="811"/>
      <c r="M21" s="811"/>
      <c r="N21" s="811"/>
      <c r="O21" s="811"/>
      <c r="P21" s="811"/>
      <c r="Q21" s="811" t="s">
        <v>1637</v>
      </c>
      <c r="R21" s="811"/>
      <c r="S21" s="811"/>
      <c r="T21" s="811"/>
      <c r="U21" s="811"/>
      <c r="V21" s="811"/>
      <c r="W21" s="811"/>
      <c r="X21" s="811"/>
      <c r="Y21" s="811"/>
      <c r="Z21" s="811"/>
      <c r="AA21" s="811"/>
    </row>
    <row r="22" spans="1:27">
      <c r="A22" s="811"/>
      <c r="B22" s="811"/>
      <c r="C22" s="811"/>
      <c r="D22" s="811"/>
      <c r="E22" s="811"/>
      <c r="F22" s="811"/>
      <c r="G22" s="811"/>
      <c r="H22" s="811"/>
      <c r="I22" s="811"/>
      <c r="J22" s="811"/>
      <c r="K22" s="811"/>
      <c r="L22" s="811"/>
      <c r="M22" s="811"/>
      <c r="N22" s="811"/>
      <c r="O22" s="811"/>
      <c r="P22" s="811"/>
      <c r="Q22" s="811"/>
      <c r="R22" s="811"/>
      <c r="S22" s="811"/>
      <c r="T22" s="811"/>
      <c r="U22" s="811"/>
      <c r="V22" s="811"/>
      <c r="W22" s="811"/>
      <c r="X22" s="811"/>
      <c r="Y22" s="811"/>
      <c r="Z22" s="811"/>
      <c r="AA22" s="811"/>
    </row>
    <row r="23" spans="1:27">
      <c r="A23" s="811"/>
      <c r="B23" s="811"/>
      <c r="C23" s="811"/>
      <c r="D23" s="811"/>
      <c r="E23" s="811"/>
      <c r="F23" s="811"/>
      <c r="G23" s="811"/>
      <c r="H23" s="811"/>
      <c r="I23" s="811"/>
      <c r="J23" s="811"/>
      <c r="K23" s="811"/>
      <c r="L23" s="811"/>
      <c r="M23" s="811"/>
      <c r="N23" s="811"/>
      <c r="O23" s="811"/>
      <c r="P23" s="811"/>
      <c r="Q23" s="811"/>
      <c r="R23" s="811"/>
      <c r="S23" s="811"/>
      <c r="T23" s="811"/>
      <c r="U23" s="811"/>
      <c r="V23" s="811"/>
      <c r="W23" s="811"/>
      <c r="X23" s="811"/>
      <c r="Y23" s="811"/>
      <c r="Z23" s="811"/>
      <c r="AA23" s="811"/>
    </row>
    <row r="24" spans="1:27">
      <c r="A24" s="811"/>
      <c r="B24" s="811"/>
      <c r="C24" s="811"/>
      <c r="D24" s="811"/>
      <c r="E24" s="811"/>
      <c r="F24" s="811"/>
      <c r="G24" s="811"/>
      <c r="H24" s="811"/>
      <c r="I24" s="811"/>
      <c r="J24" s="811"/>
      <c r="K24" s="811"/>
      <c r="L24" s="811"/>
      <c r="M24" s="811"/>
      <c r="N24" s="811"/>
      <c r="O24" s="811"/>
      <c r="P24" s="811"/>
      <c r="Q24" s="811"/>
      <c r="R24" s="811"/>
      <c r="S24" s="811"/>
      <c r="T24" s="811"/>
      <c r="U24" s="811"/>
      <c r="V24" s="811"/>
      <c r="W24" s="811"/>
      <c r="X24" s="811"/>
      <c r="Y24" s="811"/>
      <c r="Z24" s="811"/>
      <c r="AA24" s="811"/>
    </row>
    <row r="25" spans="1:27" ht="24" customHeight="1">
      <c r="A25" s="811"/>
      <c r="B25" s="811"/>
      <c r="C25" s="811"/>
      <c r="D25" s="811"/>
      <c r="E25" s="817"/>
      <c r="F25" s="817"/>
      <c r="G25" s="817"/>
      <c r="H25" s="817"/>
      <c r="I25" s="817"/>
      <c r="J25" s="821" t="s">
        <v>1638</v>
      </c>
      <c r="K25" s="811"/>
      <c r="L25" s="817"/>
      <c r="M25" s="817"/>
      <c r="N25" s="817"/>
      <c r="O25" s="817"/>
      <c r="P25" s="817"/>
      <c r="Q25" s="817"/>
      <c r="R25" s="817"/>
      <c r="S25" s="817"/>
      <c r="T25" s="817"/>
      <c r="U25" s="817"/>
      <c r="V25" s="817"/>
      <c r="W25" s="817"/>
      <c r="X25" s="817"/>
      <c r="Y25" s="817"/>
      <c r="Z25" s="814"/>
      <c r="AA25" s="814"/>
    </row>
    <row r="26" spans="1:27" ht="10.5" customHeight="1">
      <c r="A26" s="811"/>
      <c r="B26" s="811"/>
      <c r="C26" s="811"/>
      <c r="D26" s="811"/>
      <c r="E26" s="811"/>
      <c r="F26" s="811"/>
      <c r="G26" s="811"/>
      <c r="H26" s="811"/>
      <c r="I26" s="811"/>
      <c r="J26" s="811"/>
      <c r="K26" s="811"/>
      <c r="L26" s="811"/>
      <c r="M26" s="811"/>
      <c r="N26" s="811"/>
      <c r="O26" s="811"/>
      <c r="P26" s="811"/>
      <c r="Q26" s="811"/>
      <c r="R26" s="811"/>
      <c r="S26" s="811"/>
      <c r="T26" s="811"/>
      <c r="U26" s="811"/>
      <c r="V26" s="811"/>
      <c r="W26" s="811"/>
      <c r="X26" s="811"/>
      <c r="Y26" s="811"/>
      <c r="Z26" s="811"/>
      <c r="AA26" s="811"/>
    </row>
    <row r="27" spans="1:27">
      <c r="A27" s="811"/>
      <c r="B27" s="811"/>
      <c r="C27" s="816"/>
      <c r="D27" s="816"/>
      <c r="E27" s="816"/>
      <c r="F27" s="816"/>
      <c r="G27" s="816"/>
      <c r="H27" s="816"/>
      <c r="I27" s="816"/>
      <c r="J27" s="816"/>
      <c r="K27" s="816"/>
      <c r="L27" s="816"/>
      <c r="M27" s="811"/>
      <c r="N27" s="811"/>
      <c r="O27" s="811"/>
      <c r="P27" s="811"/>
      <c r="Q27" s="811"/>
      <c r="R27" s="811"/>
      <c r="S27" s="811"/>
      <c r="T27" s="811"/>
      <c r="U27" s="811"/>
      <c r="V27" s="811"/>
      <c r="W27" s="811"/>
      <c r="X27" s="811"/>
      <c r="Y27" s="811"/>
      <c r="Z27" s="811"/>
      <c r="AA27" s="811"/>
    </row>
    <row r="28" spans="1:27">
      <c r="A28" s="811"/>
      <c r="B28" s="811"/>
      <c r="C28" s="811"/>
      <c r="D28" s="811"/>
      <c r="E28" s="811"/>
      <c r="F28" s="811"/>
      <c r="G28" s="811"/>
      <c r="H28" s="811"/>
      <c r="I28" s="811"/>
      <c r="J28" s="811"/>
      <c r="K28" s="811"/>
      <c r="L28" s="811"/>
      <c r="M28" s="811"/>
      <c r="N28" s="811"/>
      <c r="O28" s="811"/>
      <c r="P28" s="811"/>
      <c r="Q28" s="811"/>
      <c r="R28" s="811"/>
      <c r="S28" s="811"/>
      <c r="T28" s="811"/>
      <c r="U28" s="811"/>
      <c r="V28" s="811"/>
      <c r="W28" s="811"/>
      <c r="X28" s="811"/>
      <c r="Y28" s="811"/>
      <c r="Z28" s="811"/>
      <c r="AA28" s="811"/>
    </row>
    <row r="29" spans="1:27">
      <c r="A29" s="811"/>
      <c r="B29" s="811"/>
      <c r="C29" s="811"/>
      <c r="D29" s="811"/>
      <c r="E29" s="811"/>
      <c r="F29" s="811"/>
      <c r="G29" s="811"/>
      <c r="H29" s="811"/>
      <c r="I29" s="811"/>
      <c r="J29" s="811"/>
      <c r="K29" s="811"/>
      <c r="L29" s="811"/>
      <c r="M29" s="811"/>
      <c r="N29" s="811"/>
      <c r="O29" s="811"/>
      <c r="P29" s="811"/>
      <c r="Q29" s="811"/>
      <c r="R29" s="811"/>
      <c r="S29" s="811"/>
      <c r="T29" s="811"/>
      <c r="U29" s="811"/>
      <c r="V29" s="811"/>
      <c r="W29" s="811"/>
      <c r="X29" s="811"/>
      <c r="Y29" s="811"/>
      <c r="Z29" s="811"/>
      <c r="AA29" s="811"/>
    </row>
    <row r="30" spans="1:27">
      <c r="A30" s="811"/>
      <c r="B30" s="811"/>
      <c r="C30" s="811" t="s">
        <v>1603</v>
      </c>
      <c r="D30" s="811"/>
      <c r="E30" s="811"/>
      <c r="F30" s="811"/>
      <c r="G30" s="811"/>
      <c r="H30" s="811"/>
      <c r="I30" s="811"/>
      <c r="J30" s="811"/>
      <c r="K30" s="811"/>
      <c r="L30" s="811"/>
      <c r="M30" s="811"/>
      <c r="N30" s="811"/>
      <c r="O30" s="811"/>
      <c r="P30" s="811"/>
      <c r="Q30" s="811"/>
      <c r="R30" s="811"/>
      <c r="S30" s="811"/>
      <c r="T30" s="811"/>
      <c r="U30" s="811"/>
      <c r="V30" s="811"/>
      <c r="W30" s="811"/>
      <c r="X30" s="811"/>
      <c r="Y30" s="811"/>
      <c r="Z30" s="811"/>
      <c r="AA30" s="811"/>
    </row>
    <row r="31" spans="1:27">
      <c r="A31" s="811"/>
      <c r="B31" s="811"/>
      <c r="C31" s="811"/>
      <c r="D31" s="811"/>
      <c r="E31" s="811"/>
      <c r="F31" s="811"/>
      <c r="G31" s="811"/>
      <c r="H31" s="811"/>
      <c r="I31" s="811"/>
      <c r="J31" s="811"/>
      <c r="K31" s="811"/>
      <c r="L31" s="811"/>
      <c r="M31" s="811"/>
      <c r="N31" s="811"/>
      <c r="O31" s="811"/>
      <c r="P31" s="811"/>
      <c r="Q31" s="811"/>
      <c r="R31" s="811"/>
      <c r="S31" s="811"/>
      <c r="T31" s="811"/>
      <c r="U31" s="811"/>
      <c r="V31" s="811"/>
      <c r="W31" s="811"/>
      <c r="X31" s="811"/>
      <c r="Y31" s="811"/>
      <c r="Z31" s="811"/>
      <c r="AA31" s="811"/>
    </row>
    <row r="32" spans="1:27">
      <c r="A32" s="811"/>
      <c r="B32" s="811"/>
      <c r="C32" s="811"/>
      <c r="D32" s="811"/>
      <c r="E32" s="811"/>
      <c r="F32" s="811"/>
      <c r="G32" s="811"/>
      <c r="H32" s="811"/>
      <c r="I32" s="811"/>
      <c r="J32" s="811"/>
      <c r="K32" s="811"/>
      <c r="L32" s="811"/>
      <c r="M32" s="811"/>
      <c r="N32" s="811"/>
      <c r="O32" s="811"/>
      <c r="P32" s="811"/>
      <c r="Q32" s="811"/>
      <c r="R32" s="811"/>
      <c r="S32" s="811"/>
      <c r="T32" s="811"/>
      <c r="U32" s="811"/>
      <c r="V32" s="811"/>
      <c r="W32" s="811"/>
      <c r="X32" s="811"/>
      <c r="Y32" s="811"/>
      <c r="Z32" s="811"/>
      <c r="AA32" s="811"/>
    </row>
    <row r="33" spans="1:27">
      <c r="A33" s="811"/>
      <c r="B33" s="811"/>
      <c r="C33" s="811"/>
      <c r="D33" s="811"/>
      <c r="E33" s="811"/>
      <c r="F33" s="811"/>
      <c r="G33" s="811"/>
      <c r="H33" s="811"/>
      <c r="I33" s="811"/>
      <c r="J33" s="811"/>
      <c r="K33" s="811"/>
      <c r="L33" s="819" t="s">
        <v>6</v>
      </c>
      <c r="M33" s="811"/>
      <c r="N33" s="811"/>
      <c r="O33" s="811"/>
      <c r="P33" s="811"/>
      <c r="Q33" s="811"/>
      <c r="R33" s="811"/>
      <c r="S33" s="811"/>
      <c r="T33" s="811"/>
      <c r="U33" s="811"/>
      <c r="V33" s="811"/>
      <c r="W33" s="811"/>
      <c r="X33" s="811"/>
      <c r="Y33" s="811"/>
      <c r="Z33" s="811"/>
      <c r="AA33" s="811"/>
    </row>
    <row r="34" spans="1:27">
      <c r="A34" s="811"/>
      <c r="B34" s="811"/>
      <c r="C34" s="811"/>
      <c r="D34" s="811"/>
      <c r="E34" s="811"/>
      <c r="F34" s="811"/>
      <c r="G34" s="811"/>
      <c r="H34" s="811"/>
      <c r="I34" s="811"/>
      <c r="J34" s="811"/>
      <c r="K34" s="811"/>
      <c r="L34" s="811"/>
      <c r="M34" s="811"/>
      <c r="N34" s="811"/>
      <c r="O34" s="811"/>
      <c r="P34" s="811"/>
      <c r="Q34" s="811"/>
      <c r="R34" s="811"/>
      <c r="S34" s="811"/>
      <c r="T34" s="811"/>
      <c r="U34" s="811"/>
      <c r="V34" s="811"/>
      <c r="W34" s="811"/>
      <c r="X34" s="811"/>
      <c r="Y34" s="811"/>
      <c r="Z34" s="811"/>
      <c r="AA34" s="811"/>
    </row>
    <row r="35" spans="1:27">
      <c r="A35" s="811"/>
      <c r="B35" s="811"/>
      <c r="C35" s="811"/>
      <c r="D35" s="811"/>
      <c r="E35" s="811"/>
      <c r="F35" s="811"/>
      <c r="G35" s="811"/>
      <c r="H35" s="811"/>
      <c r="I35" s="811"/>
      <c r="J35" s="811"/>
      <c r="K35" s="811"/>
      <c r="L35" s="811"/>
      <c r="M35" s="811"/>
      <c r="N35" s="811"/>
      <c r="O35" s="811"/>
      <c r="P35" s="811"/>
      <c r="Q35" s="811"/>
      <c r="R35" s="811"/>
      <c r="S35" s="811"/>
      <c r="T35" s="811"/>
      <c r="U35" s="811"/>
      <c r="V35" s="811"/>
      <c r="W35" s="811"/>
      <c r="X35" s="811"/>
      <c r="Y35" s="811"/>
      <c r="Z35" s="811"/>
      <c r="AA35" s="811"/>
    </row>
    <row r="36" spans="1:27">
      <c r="A36" s="811"/>
      <c r="B36" s="811"/>
      <c r="C36" s="811"/>
      <c r="D36" s="811"/>
      <c r="E36" s="811"/>
      <c r="F36" s="811"/>
      <c r="G36" s="811"/>
      <c r="H36" s="811"/>
      <c r="I36" s="811"/>
      <c r="J36" s="811"/>
      <c r="K36" s="811"/>
      <c r="L36" s="811"/>
      <c r="M36" s="811"/>
      <c r="N36" s="811"/>
      <c r="O36" s="811"/>
      <c r="P36" s="811"/>
      <c r="Q36" s="811"/>
      <c r="R36" s="811"/>
      <c r="S36" s="811"/>
      <c r="T36" s="811"/>
      <c r="U36" s="811"/>
      <c r="V36" s="811"/>
      <c r="W36" s="811"/>
      <c r="X36" s="811"/>
      <c r="Y36" s="811"/>
      <c r="Z36" s="811"/>
      <c r="AA36" s="811"/>
    </row>
    <row r="37" spans="1:27">
      <c r="A37" s="811"/>
      <c r="B37" s="811"/>
      <c r="C37" s="811"/>
      <c r="D37" s="822" t="s">
        <v>1639</v>
      </c>
      <c r="E37" s="811"/>
      <c r="F37" s="2886" t="s">
        <v>1605</v>
      </c>
      <c r="G37" s="2886"/>
      <c r="H37" s="2886"/>
      <c r="I37" s="811"/>
      <c r="J37" s="811"/>
      <c r="K37" s="811" t="s">
        <v>1640</v>
      </c>
      <c r="L37" s="811"/>
      <c r="M37" s="811"/>
      <c r="N37" s="811"/>
      <c r="O37" s="811"/>
      <c r="P37" s="811"/>
      <c r="Q37" s="811"/>
      <c r="R37" s="811"/>
      <c r="S37" s="811"/>
      <c r="T37" s="811"/>
      <c r="U37" s="811"/>
      <c r="V37" s="811"/>
      <c r="W37" s="811"/>
      <c r="X37" s="811"/>
      <c r="Y37" s="811"/>
      <c r="Z37" s="811"/>
      <c r="AA37" s="811"/>
    </row>
    <row r="38" spans="1:27">
      <c r="A38" s="811"/>
      <c r="B38" s="811"/>
      <c r="C38" s="811"/>
      <c r="D38" s="822"/>
      <c r="E38" s="811"/>
      <c r="F38" s="811"/>
      <c r="G38" s="811"/>
      <c r="H38" s="811"/>
      <c r="I38" s="811"/>
      <c r="J38" s="811"/>
      <c r="K38" s="811"/>
      <c r="L38" s="811"/>
      <c r="M38" s="811"/>
      <c r="N38" s="811"/>
      <c r="O38" s="811"/>
      <c r="P38" s="811"/>
      <c r="Q38" s="811"/>
      <c r="R38" s="811"/>
      <c r="S38" s="811"/>
      <c r="T38" s="811"/>
      <c r="U38" s="811"/>
      <c r="V38" s="811"/>
      <c r="W38" s="811"/>
      <c r="X38" s="811"/>
      <c r="Y38" s="811"/>
      <c r="Z38" s="811"/>
      <c r="AA38" s="811"/>
    </row>
    <row r="39" spans="1:27">
      <c r="A39" s="811"/>
      <c r="B39" s="811"/>
      <c r="C39" s="811"/>
      <c r="D39" s="822" t="s">
        <v>1641</v>
      </c>
      <c r="E39" s="811"/>
      <c r="F39" s="2886" t="s">
        <v>99</v>
      </c>
      <c r="G39" s="2886"/>
      <c r="H39" s="2886"/>
      <c r="I39" s="811"/>
      <c r="J39" s="811"/>
      <c r="K39" s="811" t="s">
        <v>1642</v>
      </c>
      <c r="L39" s="813"/>
      <c r="M39" s="815"/>
      <c r="N39" s="815"/>
      <c r="O39" s="815"/>
      <c r="P39" s="815"/>
      <c r="Q39" s="815"/>
      <c r="R39" s="816"/>
      <c r="S39" s="816"/>
      <c r="T39" s="816"/>
      <c r="U39" s="816"/>
      <c r="V39" s="816"/>
      <c r="W39" s="816"/>
      <c r="X39" s="816"/>
      <c r="Y39" s="816"/>
      <c r="Z39" s="816"/>
      <c r="AA39" s="811"/>
    </row>
    <row r="40" spans="1:27">
      <c r="A40" s="811"/>
      <c r="B40" s="811"/>
      <c r="C40" s="811"/>
      <c r="D40" s="811"/>
      <c r="E40" s="811"/>
      <c r="F40" s="811"/>
      <c r="G40" s="811"/>
      <c r="H40" s="811"/>
      <c r="I40" s="811"/>
      <c r="J40" s="811"/>
      <c r="K40" s="811"/>
      <c r="L40" s="811"/>
      <c r="M40" s="816"/>
      <c r="N40" s="816"/>
      <c r="O40" s="816"/>
      <c r="P40" s="816"/>
      <c r="Q40" s="816"/>
      <c r="R40" s="816"/>
      <c r="S40" s="816"/>
      <c r="T40" s="816"/>
      <c r="U40" s="816"/>
      <c r="V40" s="816"/>
      <c r="W40" s="816"/>
      <c r="X40" s="816"/>
      <c r="Y40" s="816"/>
      <c r="Z40" s="816"/>
      <c r="AA40" s="811"/>
    </row>
    <row r="41" spans="1:27">
      <c r="A41" s="811"/>
      <c r="B41" s="811"/>
      <c r="C41" s="811"/>
      <c r="D41" s="822" t="s">
        <v>1643</v>
      </c>
      <c r="E41" s="811"/>
      <c r="F41" s="2886" t="s">
        <v>1610</v>
      </c>
      <c r="G41" s="2886"/>
      <c r="H41" s="2886"/>
      <c r="I41" s="811"/>
      <c r="J41" s="811"/>
      <c r="K41" s="811"/>
      <c r="L41" s="811"/>
      <c r="M41" s="816"/>
      <c r="N41" s="816"/>
      <c r="O41" s="816"/>
      <c r="P41" s="816"/>
      <c r="Q41" s="816"/>
      <c r="R41" s="816"/>
      <c r="S41" s="816"/>
      <c r="T41" s="816"/>
      <c r="U41" s="816"/>
      <c r="V41" s="816"/>
      <c r="W41" s="816"/>
      <c r="X41" s="816"/>
      <c r="Y41" s="816"/>
      <c r="Z41" s="816"/>
      <c r="AA41" s="811"/>
    </row>
    <row r="42" spans="1:27">
      <c r="A42" s="811"/>
      <c r="B42" s="811"/>
      <c r="C42" s="811"/>
      <c r="D42" s="811"/>
      <c r="E42" s="811"/>
      <c r="F42" s="811"/>
      <c r="G42" s="811"/>
      <c r="H42" s="811"/>
      <c r="I42" s="811"/>
      <c r="J42" s="811"/>
      <c r="K42" s="811"/>
      <c r="L42" s="811"/>
      <c r="M42" s="816"/>
      <c r="N42" s="816"/>
      <c r="O42" s="816"/>
      <c r="P42" s="816"/>
      <c r="Q42" s="816"/>
      <c r="R42" s="816"/>
      <c r="S42" s="816"/>
      <c r="T42" s="816"/>
      <c r="U42" s="816"/>
      <c r="V42" s="816"/>
      <c r="W42" s="816"/>
      <c r="X42" s="816"/>
      <c r="Y42" s="816"/>
      <c r="Z42" s="816"/>
      <c r="AA42" s="811"/>
    </row>
    <row r="43" spans="1:27">
      <c r="A43" s="811"/>
      <c r="B43" s="811"/>
      <c r="C43" s="811"/>
      <c r="D43" s="822" t="s">
        <v>1644</v>
      </c>
      <c r="E43" s="811"/>
      <c r="F43" s="2886" t="s">
        <v>1612</v>
      </c>
      <c r="G43" s="2886"/>
      <c r="H43" s="2886"/>
      <c r="I43" s="811"/>
      <c r="J43" s="811"/>
      <c r="K43" s="811" t="s">
        <v>1613</v>
      </c>
      <c r="L43" s="811" t="s">
        <v>3052</v>
      </c>
      <c r="M43" s="816"/>
      <c r="N43" s="816"/>
      <c r="O43" s="816"/>
      <c r="P43" s="816"/>
      <c r="Q43" s="816"/>
      <c r="R43" s="816"/>
      <c r="S43" s="816"/>
      <c r="T43" s="816"/>
      <c r="U43" s="816"/>
      <c r="V43" s="816"/>
      <c r="W43" s="816"/>
      <c r="X43" s="816"/>
      <c r="Y43" s="816"/>
      <c r="Z43" s="816"/>
      <c r="AA43" s="811"/>
    </row>
    <row r="44" spans="1:27" ht="7.5" customHeight="1">
      <c r="A44" s="811"/>
      <c r="B44" s="811"/>
      <c r="C44" s="811"/>
      <c r="D44" s="811"/>
      <c r="E44" s="811"/>
      <c r="F44" s="811"/>
      <c r="G44" s="811"/>
      <c r="H44" s="811"/>
      <c r="I44" s="811"/>
      <c r="J44" s="811"/>
      <c r="K44" s="811"/>
      <c r="L44" s="811"/>
      <c r="M44" s="816"/>
      <c r="N44" s="816"/>
      <c r="O44" s="816"/>
      <c r="P44" s="816"/>
      <c r="Q44" s="816"/>
      <c r="R44" s="816"/>
      <c r="S44" s="816"/>
      <c r="T44" s="816"/>
      <c r="U44" s="816"/>
      <c r="V44" s="816"/>
      <c r="W44" s="816"/>
      <c r="X44" s="816"/>
      <c r="Y44" s="816"/>
      <c r="Z44" s="816"/>
      <c r="AA44" s="811"/>
    </row>
    <row r="45" spans="1:27">
      <c r="A45" s="811"/>
      <c r="B45" s="811"/>
      <c r="C45" s="811"/>
      <c r="D45" s="811"/>
      <c r="E45" s="811"/>
      <c r="F45" s="811"/>
      <c r="G45" s="811"/>
      <c r="H45" s="811"/>
      <c r="I45" s="811"/>
      <c r="J45" s="811"/>
      <c r="K45" s="811" t="s">
        <v>1614</v>
      </c>
      <c r="L45" s="811" t="s">
        <v>3053</v>
      </c>
      <c r="M45" s="816"/>
      <c r="N45" s="816"/>
      <c r="O45" s="816"/>
      <c r="P45" s="816"/>
      <c r="Q45" s="816"/>
      <c r="R45" s="816"/>
      <c r="S45" s="816"/>
      <c r="T45" s="816"/>
      <c r="U45" s="816"/>
      <c r="V45" s="816"/>
      <c r="W45" s="816"/>
      <c r="X45" s="816"/>
      <c r="Y45" s="816"/>
      <c r="Z45" s="816"/>
      <c r="AA45" s="811"/>
    </row>
    <row r="46" spans="1:27">
      <c r="A46" s="811"/>
      <c r="B46" s="811"/>
      <c r="C46" s="811"/>
      <c r="D46" s="811"/>
      <c r="E46" s="811"/>
      <c r="F46" s="811"/>
      <c r="G46" s="811"/>
      <c r="H46" s="811"/>
      <c r="I46" s="811"/>
      <c r="J46" s="811"/>
      <c r="K46" s="811"/>
      <c r="L46" s="811"/>
      <c r="M46" s="816"/>
      <c r="N46" s="816"/>
      <c r="O46" s="816"/>
      <c r="P46" s="816"/>
      <c r="Q46" s="816"/>
      <c r="R46" s="816"/>
      <c r="S46" s="816"/>
      <c r="T46" s="816"/>
      <c r="U46" s="816"/>
      <c r="V46" s="816"/>
      <c r="W46" s="816"/>
      <c r="X46" s="816"/>
      <c r="Y46" s="816"/>
      <c r="Z46" s="816"/>
      <c r="AA46" s="811"/>
    </row>
    <row r="47" spans="1:27">
      <c r="A47" s="811"/>
      <c r="B47" s="811"/>
      <c r="C47" s="811"/>
      <c r="D47" s="822" t="s">
        <v>1645</v>
      </c>
      <c r="E47" s="811"/>
      <c r="F47" s="2886" t="s">
        <v>1616</v>
      </c>
      <c r="G47" s="2886"/>
      <c r="H47" s="2886"/>
      <c r="I47" s="811"/>
      <c r="J47" s="811"/>
      <c r="K47" s="811"/>
      <c r="L47" s="811"/>
      <c r="M47" s="811"/>
      <c r="N47" s="811"/>
      <c r="O47" s="811"/>
      <c r="P47" s="811"/>
      <c r="Q47" s="811"/>
      <c r="R47" s="811"/>
      <c r="S47" s="811"/>
      <c r="T47" s="811"/>
      <c r="U47" s="811"/>
      <c r="V47" s="811"/>
      <c r="W47" s="811"/>
      <c r="X47" s="811"/>
      <c r="Y47" s="811"/>
      <c r="Z47" s="811"/>
      <c r="AA47" s="811"/>
    </row>
    <row r="48" spans="1:27">
      <c r="A48" s="811"/>
      <c r="B48" s="811"/>
      <c r="C48" s="811"/>
      <c r="D48" s="811"/>
      <c r="E48" s="811"/>
      <c r="F48" s="811"/>
      <c r="G48" s="811"/>
      <c r="H48" s="811"/>
      <c r="I48" s="811"/>
      <c r="J48" s="811"/>
      <c r="K48" s="811"/>
      <c r="L48" s="811"/>
      <c r="M48" s="811"/>
      <c r="N48" s="811"/>
      <c r="O48" s="811"/>
      <c r="P48" s="811"/>
      <c r="Q48" s="811"/>
      <c r="R48" s="811"/>
      <c r="S48" s="811"/>
      <c r="T48" s="811"/>
      <c r="U48" s="811"/>
      <c r="V48" s="811"/>
      <c r="W48" s="811"/>
      <c r="X48" s="811"/>
      <c r="Y48" s="811"/>
      <c r="Z48" s="811"/>
      <c r="AA48" s="811"/>
    </row>
    <row r="49" spans="1:27">
      <c r="A49" s="811"/>
      <c r="B49" s="811"/>
      <c r="C49" s="811"/>
      <c r="D49" s="822" t="s">
        <v>1646</v>
      </c>
      <c r="E49" s="811"/>
      <c r="F49" s="2885" t="s">
        <v>1619</v>
      </c>
      <c r="G49" s="2885"/>
      <c r="H49" s="2885"/>
      <c r="I49" s="2885"/>
      <c r="J49" s="2885"/>
      <c r="K49" s="811" t="s">
        <v>1620</v>
      </c>
      <c r="L49" s="811"/>
      <c r="M49" s="811"/>
      <c r="N49" s="811"/>
      <c r="O49" s="811"/>
      <c r="P49" s="811"/>
      <c r="Q49" s="811"/>
      <c r="R49" s="811"/>
      <c r="S49" s="811"/>
      <c r="T49" s="811"/>
      <c r="U49" s="811"/>
      <c r="V49" s="811"/>
      <c r="W49" s="811"/>
      <c r="X49" s="811"/>
      <c r="Y49" s="811"/>
      <c r="Z49" s="811"/>
      <c r="AA49" s="811"/>
    </row>
    <row r="50" spans="1:27">
      <c r="A50" s="811"/>
      <c r="B50" s="811"/>
      <c r="C50" s="811"/>
      <c r="D50" s="811"/>
      <c r="E50" s="811"/>
      <c r="F50" s="811"/>
      <c r="G50" s="811"/>
      <c r="H50" s="811"/>
      <c r="I50" s="811"/>
      <c r="J50" s="811"/>
      <c r="K50" s="811" t="s">
        <v>1621</v>
      </c>
      <c r="L50" s="811"/>
      <c r="M50" s="811"/>
      <c r="N50" s="811"/>
      <c r="O50" s="811"/>
      <c r="P50" s="811"/>
      <c r="Q50" s="811"/>
      <c r="R50" s="811"/>
      <c r="S50" s="811"/>
      <c r="T50" s="811"/>
      <c r="U50" s="811"/>
      <c r="V50" s="811"/>
      <c r="W50" s="811"/>
      <c r="X50" s="811"/>
      <c r="Y50" s="811"/>
      <c r="Z50" s="811"/>
      <c r="AA50" s="811"/>
    </row>
    <row r="51" spans="1:27">
      <c r="A51" s="811"/>
      <c r="B51" s="811"/>
      <c r="C51" s="811"/>
      <c r="D51" s="811"/>
      <c r="E51" s="811"/>
      <c r="F51" s="811"/>
      <c r="G51" s="811"/>
      <c r="H51" s="811"/>
      <c r="I51" s="811"/>
      <c r="J51" s="811"/>
      <c r="K51" s="811" t="s">
        <v>1622</v>
      </c>
      <c r="L51" s="811"/>
      <c r="M51" s="811"/>
      <c r="N51" s="811"/>
      <c r="O51" s="811"/>
      <c r="P51" s="811"/>
      <c r="Q51" s="811"/>
      <c r="R51" s="811"/>
      <c r="S51" s="811"/>
      <c r="T51" s="811"/>
      <c r="U51" s="811"/>
      <c r="V51" s="811"/>
      <c r="W51" s="811"/>
      <c r="X51" s="811"/>
      <c r="Y51" s="811"/>
      <c r="Z51" s="811"/>
      <c r="AA51" s="811"/>
    </row>
    <row r="52" spans="1:27">
      <c r="A52" s="811"/>
      <c r="B52" s="811"/>
      <c r="C52" s="811"/>
      <c r="D52" s="811"/>
      <c r="E52" s="811"/>
      <c r="F52" s="811"/>
      <c r="G52" s="811"/>
      <c r="H52" s="811"/>
      <c r="I52" s="811"/>
      <c r="J52" s="811"/>
      <c r="K52" s="811"/>
      <c r="L52" s="811"/>
      <c r="M52" s="811"/>
      <c r="N52" s="811"/>
      <c r="O52" s="811"/>
      <c r="P52" s="811"/>
      <c r="Q52" s="811"/>
      <c r="R52" s="811"/>
      <c r="S52" s="811"/>
      <c r="T52" s="811"/>
      <c r="U52" s="811"/>
      <c r="V52" s="811"/>
      <c r="W52" s="811"/>
      <c r="X52" s="811"/>
      <c r="Y52" s="811"/>
      <c r="Z52" s="811"/>
      <c r="AA52" s="811"/>
    </row>
    <row r="53" spans="1:27">
      <c r="A53" s="811"/>
      <c r="B53" s="811"/>
      <c r="C53" s="811"/>
      <c r="D53" s="822" t="s">
        <v>1647</v>
      </c>
      <c r="E53" s="811"/>
      <c r="F53" s="811" t="s">
        <v>1624</v>
      </c>
      <c r="G53" s="811"/>
      <c r="H53" s="811"/>
      <c r="I53" s="811"/>
      <c r="J53" s="811"/>
      <c r="K53" s="811"/>
      <c r="L53" s="811"/>
      <c r="M53" s="811"/>
      <c r="N53" s="811"/>
      <c r="O53" s="811"/>
      <c r="P53" s="811"/>
      <c r="Q53" s="811"/>
      <c r="R53" s="811"/>
      <c r="S53" s="811"/>
      <c r="T53" s="811"/>
      <c r="U53" s="811"/>
      <c r="V53" s="811"/>
      <c r="W53" s="811"/>
      <c r="X53" s="811"/>
      <c r="Y53" s="811"/>
      <c r="Z53" s="811"/>
      <c r="AA53" s="811"/>
    </row>
    <row r="54" spans="1:27">
      <c r="A54" s="811"/>
      <c r="B54" s="811"/>
      <c r="C54" s="811"/>
      <c r="D54" s="811"/>
      <c r="E54" s="811"/>
      <c r="F54" s="811"/>
      <c r="G54" s="811"/>
      <c r="H54" s="811"/>
      <c r="I54" s="811"/>
      <c r="J54" s="811"/>
      <c r="K54" s="811"/>
      <c r="L54" s="811"/>
      <c r="M54" s="811"/>
      <c r="N54" s="811"/>
      <c r="O54" s="811"/>
      <c r="P54" s="811"/>
      <c r="Q54" s="811"/>
      <c r="R54" s="811"/>
      <c r="S54" s="811"/>
      <c r="T54" s="811"/>
      <c r="U54" s="811"/>
      <c r="V54" s="811"/>
      <c r="W54" s="811"/>
      <c r="X54" s="811"/>
      <c r="Y54" s="811"/>
      <c r="Z54" s="811"/>
      <c r="AA54" s="811"/>
    </row>
    <row r="55" spans="1:27">
      <c r="A55" s="811"/>
      <c r="B55" s="811"/>
      <c r="C55" s="811"/>
      <c r="D55" s="811"/>
      <c r="E55" s="811"/>
      <c r="F55" s="811"/>
      <c r="G55" s="811"/>
      <c r="H55" s="811"/>
      <c r="I55" s="811"/>
      <c r="J55" s="811"/>
      <c r="K55" s="811" t="s">
        <v>1648</v>
      </c>
      <c r="L55" s="811"/>
      <c r="M55" s="811"/>
      <c r="N55" s="811"/>
      <c r="O55" s="811"/>
      <c r="P55" s="811"/>
      <c r="Q55" s="811"/>
      <c r="R55" s="811"/>
      <c r="S55" s="811"/>
      <c r="T55" s="811"/>
      <c r="U55" s="811"/>
      <c r="V55" s="811"/>
      <c r="W55" s="811"/>
      <c r="X55" s="811"/>
      <c r="Y55" s="811"/>
      <c r="Z55" s="811"/>
      <c r="AA55" s="811"/>
    </row>
    <row r="56" spans="1:27">
      <c r="A56" s="811"/>
      <c r="B56" s="811"/>
      <c r="C56" s="811"/>
      <c r="D56" s="811"/>
      <c r="E56" s="811"/>
      <c r="F56" s="811"/>
      <c r="G56" s="811"/>
      <c r="H56" s="811"/>
      <c r="I56" s="811"/>
      <c r="J56" s="811"/>
      <c r="K56" s="811" t="s">
        <v>1649</v>
      </c>
      <c r="L56" s="811"/>
      <c r="M56" s="811"/>
      <c r="N56" s="811"/>
      <c r="O56" s="811"/>
      <c r="P56" s="811"/>
      <c r="Q56" s="811"/>
      <c r="R56" s="811"/>
      <c r="S56" s="811"/>
      <c r="T56" s="811"/>
      <c r="U56" s="811"/>
      <c r="V56" s="811"/>
      <c r="W56" s="811"/>
      <c r="X56" s="811"/>
      <c r="Y56" s="811"/>
      <c r="Z56" s="811"/>
      <c r="AA56" s="811"/>
    </row>
    <row r="57" spans="1:27">
      <c r="A57" s="811"/>
      <c r="B57" s="811"/>
      <c r="C57" s="811"/>
      <c r="D57" s="811"/>
      <c r="E57" s="811"/>
      <c r="F57" s="811"/>
      <c r="G57" s="811"/>
      <c r="H57" s="811"/>
      <c r="I57" s="811"/>
      <c r="J57" s="811"/>
      <c r="K57" s="811"/>
      <c r="L57" s="811"/>
      <c r="M57" s="811"/>
      <c r="N57" s="811"/>
      <c r="O57" s="811"/>
      <c r="P57" s="811"/>
      <c r="Q57" s="811"/>
      <c r="R57" s="811"/>
      <c r="S57" s="811"/>
      <c r="T57" s="811"/>
      <c r="U57" s="811"/>
      <c r="V57" s="811"/>
      <c r="W57" s="811"/>
      <c r="X57" s="811"/>
      <c r="Y57" s="811"/>
      <c r="Z57" s="811"/>
      <c r="AA57" s="811"/>
    </row>
    <row r="58" spans="1:27">
      <c r="A58" s="811"/>
      <c r="B58" s="811"/>
      <c r="C58" s="811"/>
      <c r="D58" s="822" t="s">
        <v>1650</v>
      </c>
      <c r="E58" s="811"/>
      <c r="F58" s="2886" t="s">
        <v>1629</v>
      </c>
      <c r="G58" s="2886"/>
      <c r="H58" s="2886"/>
      <c r="I58" s="811"/>
      <c r="J58" s="811"/>
      <c r="K58" s="811" t="s">
        <v>1630</v>
      </c>
      <c r="L58" s="811"/>
      <c r="M58" s="811"/>
      <c r="N58" s="811"/>
      <c r="O58" s="811"/>
      <c r="P58" s="811"/>
      <c r="Q58" s="811"/>
      <c r="R58" s="811"/>
      <c r="S58" s="811"/>
      <c r="T58" s="811"/>
      <c r="U58" s="811"/>
      <c r="V58" s="811"/>
      <c r="W58" s="811"/>
      <c r="X58" s="811"/>
      <c r="Y58" s="811"/>
      <c r="Z58" s="811"/>
      <c r="AA58" s="811"/>
    </row>
    <row r="59" spans="1:27">
      <c r="A59" s="811"/>
      <c r="B59" s="811"/>
      <c r="C59" s="811"/>
      <c r="D59" s="811"/>
      <c r="E59" s="811"/>
      <c r="F59" s="811"/>
      <c r="G59" s="811"/>
      <c r="H59" s="811"/>
      <c r="I59" s="811"/>
      <c r="J59" s="811"/>
      <c r="K59" s="811"/>
      <c r="L59" s="811"/>
      <c r="M59" s="811"/>
      <c r="N59" s="811"/>
      <c r="O59" s="811"/>
      <c r="P59" s="811"/>
      <c r="Q59" s="811"/>
      <c r="R59" s="811"/>
      <c r="S59" s="811"/>
      <c r="T59" s="811"/>
      <c r="U59" s="811"/>
      <c r="V59" s="811"/>
      <c r="W59" s="811"/>
      <c r="X59" s="811"/>
      <c r="Y59" s="811"/>
      <c r="Z59" s="811"/>
      <c r="AA59" s="811"/>
    </row>
    <row r="60" spans="1:27">
      <c r="A60" s="811"/>
      <c r="B60" s="811"/>
      <c r="C60" s="811"/>
      <c r="D60" s="822" t="s">
        <v>1651</v>
      </c>
      <c r="E60" s="811"/>
      <c r="F60" s="2886" t="s">
        <v>1632</v>
      </c>
      <c r="G60" s="2886"/>
      <c r="H60" s="2886"/>
      <c r="I60" s="811"/>
      <c r="J60" s="811"/>
      <c r="K60" s="811" t="s">
        <v>1630</v>
      </c>
      <c r="L60" s="811"/>
      <c r="M60" s="811"/>
      <c r="N60" s="811"/>
      <c r="O60" s="811"/>
      <c r="P60" s="811"/>
      <c r="Q60" s="811"/>
      <c r="R60" s="811"/>
      <c r="S60" s="811"/>
      <c r="T60" s="811"/>
      <c r="U60" s="811"/>
      <c r="V60" s="811"/>
      <c r="W60" s="811"/>
      <c r="X60" s="811"/>
      <c r="Y60" s="811"/>
      <c r="Z60" s="811"/>
      <c r="AA60" s="811"/>
    </row>
    <row r="61" spans="1:27">
      <c r="A61" s="811"/>
      <c r="B61" s="811"/>
      <c r="C61" s="811"/>
      <c r="D61" s="811"/>
      <c r="E61" s="811"/>
      <c r="F61" s="811"/>
      <c r="G61" s="811"/>
      <c r="H61" s="811"/>
      <c r="I61" s="811"/>
      <c r="J61" s="811"/>
      <c r="K61" s="811"/>
      <c r="L61" s="811"/>
      <c r="M61" s="811"/>
      <c r="N61" s="811"/>
      <c r="O61" s="811"/>
      <c r="P61" s="811"/>
      <c r="Q61" s="811"/>
      <c r="R61" s="811"/>
      <c r="S61" s="811"/>
      <c r="T61" s="811"/>
      <c r="U61" s="811"/>
      <c r="V61" s="811"/>
      <c r="W61" s="811"/>
      <c r="X61" s="811"/>
      <c r="Y61" s="811"/>
      <c r="Z61" s="811"/>
      <c r="AA61" s="811"/>
    </row>
    <row r="62" spans="1:27">
      <c r="A62" s="811"/>
      <c r="B62" s="811"/>
      <c r="C62" s="811"/>
      <c r="D62" s="811"/>
      <c r="E62" s="811"/>
      <c r="F62" s="811"/>
      <c r="G62" s="811"/>
      <c r="H62" s="811"/>
      <c r="I62" s="811"/>
      <c r="J62" s="811"/>
      <c r="K62" s="811"/>
      <c r="L62" s="811"/>
      <c r="M62" s="811"/>
      <c r="N62" s="811"/>
      <c r="O62" s="811"/>
      <c r="P62" s="811"/>
      <c r="Q62" s="811"/>
      <c r="R62" s="811"/>
      <c r="S62" s="811"/>
      <c r="T62" s="811"/>
      <c r="U62" s="811"/>
      <c r="V62" s="811"/>
      <c r="W62" s="811"/>
      <c r="X62" s="811"/>
      <c r="Y62" s="811"/>
      <c r="Z62" s="811"/>
      <c r="AA62" s="811"/>
    </row>
    <row r="63" spans="1:27">
      <c r="A63" s="811"/>
      <c r="B63" s="811"/>
      <c r="C63" s="811"/>
      <c r="D63" s="811"/>
      <c r="E63" s="811"/>
      <c r="F63" s="811"/>
      <c r="G63" s="811"/>
      <c r="H63" s="811"/>
      <c r="I63" s="811"/>
      <c r="J63" s="811"/>
      <c r="K63" s="811"/>
      <c r="L63" s="811"/>
      <c r="M63" s="811"/>
      <c r="N63" s="811"/>
      <c r="O63" s="811"/>
      <c r="P63" s="811"/>
      <c r="Q63" s="811"/>
      <c r="R63" s="811"/>
      <c r="S63" s="811"/>
      <c r="T63" s="811"/>
      <c r="U63" s="811"/>
      <c r="V63" s="811"/>
      <c r="W63" s="811"/>
      <c r="X63" s="811"/>
      <c r="Y63" s="811"/>
      <c r="Z63" s="811"/>
      <c r="AA63" s="811"/>
    </row>
    <row r="64" spans="1:27">
      <c r="C64" s="823"/>
    </row>
    <row r="65" spans="3:3">
      <c r="C65" s="823"/>
    </row>
  </sheetData>
  <mergeCells count="28">
    <mergeCell ref="Y4:Z4"/>
    <mergeCell ref="T5:V5"/>
    <mergeCell ref="W5:X5"/>
    <mergeCell ref="Y5:Z5"/>
    <mergeCell ref="AC5:AE5"/>
    <mergeCell ref="AC10:AE10"/>
    <mergeCell ref="Q18:V18"/>
    <mergeCell ref="N19:P19"/>
    <mergeCell ref="Q19:V19"/>
    <mergeCell ref="T6:V6"/>
    <mergeCell ref="Y6:Z6"/>
    <mergeCell ref="S8:T8"/>
    <mergeCell ref="V8:W8"/>
    <mergeCell ref="S9:T9"/>
    <mergeCell ref="V9:W9"/>
    <mergeCell ref="F49:J49"/>
    <mergeCell ref="F58:H58"/>
    <mergeCell ref="F60:H60"/>
    <mergeCell ref="C2:D2"/>
    <mergeCell ref="Q20:V20"/>
    <mergeCell ref="F37:H37"/>
    <mergeCell ref="F39:H39"/>
    <mergeCell ref="F41:H41"/>
    <mergeCell ref="F43:H43"/>
    <mergeCell ref="F47:H47"/>
    <mergeCell ref="S10:T10"/>
    <mergeCell ref="V10:W10"/>
    <mergeCell ref="T4:V4"/>
  </mergeCells>
  <phoneticPr fontId="43"/>
  <hyperlinks>
    <hyperlink ref="C2" location="リスト!A1" display="リスト"/>
    <hyperlink ref="C2:D2" location="流れ!C36" display="リスト"/>
  </hyperlinks>
  <pageMargins left="0.74803149606299213" right="0.35433070866141736" top="0.31496062992125984" bottom="0.55118110236220474" header="0.19685039370078741" footer="0.31496062992125984"/>
  <pageSetup paperSize="9" scale="6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DB131"/>
  <sheetViews>
    <sheetView showGridLines="0" workbookViewId="0">
      <pane ySplit="3" topLeftCell="A4" activePane="bottomLeft" state="frozen"/>
      <selection activeCell="C2" sqref="C2"/>
      <selection pane="bottomLeft" activeCell="C2" sqref="C2:H2"/>
    </sheetView>
  </sheetViews>
  <sheetFormatPr defaultRowHeight="12"/>
  <cols>
    <col min="1" max="1" width="2.75" style="824" customWidth="1"/>
    <col min="2" max="2" width="2.25" style="824" customWidth="1"/>
    <col min="3" max="6" width="1.125" style="824" customWidth="1"/>
    <col min="7" max="11" width="2.25" style="824" customWidth="1"/>
    <col min="12" max="13" width="1" style="824" customWidth="1"/>
    <col min="14" max="14" width="2.25" style="824" customWidth="1"/>
    <col min="15" max="16" width="1" style="824" customWidth="1"/>
    <col min="17" max="17" width="2.25" style="824" customWidth="1"/>
    <col min="18" max="23" width="1" style="824" customWidth="1"/>
    <col min="24" max="24" width="2.25" style="824" customWidth="1"/>
    <col min="25" max="26" width="1" style="824" customWidth="1"/>
    <col min="27" max="28" width="2.25" style="824" customWidth="1"/>
    <col min="29" max="30" width="1" style="824" customWidth="1"/>
    <col min="31" max="48" width="1.125" style="824" customWidth="1"/>
    <col min="49" max="50" width="1" style="824" customWidth="1"/>
    <col min="51" max="52" width="1.125" style="824" customWidth="1"/>
    <col min="53" max="64" width="1" style="824" customWidth="1"/>
    <col min="65" max="77" width="2.25" style="824" customWidth="1"/>
    <col min="78" max="78" width="2.125" style="824" customWidth="1"/>
    <col min="79" max="80" width="2.25" style="824" customWidth="1"/>
    <col min="81" max="82" width="1" style="824" customWidth="1"/>
    <col min="83" max="84" width="2.25" style="824" customWidth="1"/>
    <col min="85" max="86" width="1" style="824" customWidth="1"/>
    <col min="87" max="91" width="2.25" style="824" customWidth="1"/>
    <col min="92" max="95" width="1" style="824" customWidth="1"/>
    <col min="96" max="98" width="2.25" style="824" customWidth="1"/>
    <col min="99" max="102" width="1" style="824" customWidth="1"/>
    <col min="103" max="105" width="2.25" style="824" customWidth="1"/>
    <col min="106" max="106" width="1.125" style="824" customWidth="1"/>
    <col min="107" max="107" width="1.5" style="824" customWidth="1"/>
    <col min="108" max="16384" width="9" style="824"/>
  </cols>
  <sheetData>
    <row r="2" spans="3:106" ht="14.25" customHeight="1">
      <c r="C2" s="2898" t="s">
        <v>1738</v>
      </c>
      <c r="D2" s="2899"/>
      <c r="E2" s="2899"/>
      <c r="F2" s="2899"/>
      <c r="G2" s="2899"/>
      <c r="H2" s="2900"/>
      <c r="I2" s="884"/>
      <c r="J2" s="884"/>
      <c r="K2" s="884"/>
      <c r="L2" s="886" t="s">
        <v>1741</v>
      </c>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row>
    <row r="3" spans="3:106" ht="14.25" customHeight="1">
      <c r="C3" s="1241"/>
      <c r="D3" s="1241"/>
      <c r="E3" s="1241"/>
      <c r="F3" s="1241"/>
      <c r="G3" s="1241"/>
      <c r="H3" s="1241"/>
      <c r="I3" s="884"/>
      <c r="J3" s="884"/>
      <c r="K3" s="884"/>
      <c r="L3" s="886"/>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c r="BB3" s="885"/>
    </row>
    <row r="5" spans="3:106" ht="13.5">
      <c r="AA5" s="825"/>
      <c r="AB5" s="825"/>
      <c r="AC5" s="826"/>
      <c r="AD5" s="825"/>
      <c r="AL5" s="824" t="s">
        <v>3084</v>
      </c>
      <c r="AP5" s="2935"/>
      <c r="AQ5" s="2941"/>
      <c r="AR5" s="2941"/>
      <c r="AS5" s="2941"/>
      <c r="AT5" s="824" t="s">
        <v>0</v>
      </c>
      <c r="AV5" s="2935"/>
      <c r="AW5" s="2941"/>
      <c r="AX5" s="2941"/>
      <c r="AY5" s="2941"/>
      <c r="AZ5" s="827" t="s">
        <v>1</v>
      </c>
      <c r="BA5" s="827"/>
      <c r="BB5" s="2935"/>
      <c r="BC5" s="2941"/>
      <c r="BD5" s="2941"/>
      <c r="BE5" s="2941"/>
      <c r="BF5" s="824" t="s">
        <v>2</v>
      </c>
      <c r="BJ5" s="828"/>
      <c r="BW5" s="828"/>
      <c r="BY5" s="824" t="s">
        <v>1652</v>
      </c>
      <c r="CL5" s="826"/>
      <c r="CM5" s="824" t="s">
        <v>1653</v>
      </c>
    </row>
    <row r="6" spans="3:106">
      <c r="AA6" s="825"/>
      <c r="AB6" s="825"/>
      <c r="AC6" s="826"/>
      <c r="AD6" s="825"/>
      <c r="BC6" s="825"/>
      <c r="BJ6" s="828"/>
      <c r="BL6" s="824" t="s">
        <v>1654</v>
      </c>
      <c r="BR6" s="2970"/>
      <c r="BS6" s="2970"/>
      <c r="BV6" s="824" t="s">
        <v>0</v>
      </c>
      <c r="BW6" s="828"/>
      <c r="CL6" s="826"/>
      <c r="DA6" s="824" t="s">
        <v>1655</v>
      </c>
    </row>
    <row r="7" spans="3:106" ht="12.75" thickBot="1">
      <c r="AA7" s="829"/>
      <c r="AB7" s="829" t="s">
        <v>1656</v>
      </c>
      <c r="AC7" s="830" t="s">
        <v>1657</v>
      </c>
      <c r="AD7" s="825" t="s">
        <v>1658</v>
      </c>
      <c r="AY7" s="829"/>
      <c r="AZ7" s="829"/>
      <c r="BA7" s="829"/>
      <c r="BB7" s="829"/>
      <c r="BC7" s="829"/>
      <c r="BD7" s="829"/>
      <c r="BE7" s="829"/>
      <c r="BF7" s="829"/>
      <c r="BG7" s="829"/>
      <c r="BH7" s="829"/>
      <c r="BI7" s="829"/>
      <c r="BJ7" s="831"/>
      <c r="BW7" s="832"/>
      <c r="CL7" s="833"/>
    </row>
    <row r="8" spans="3:106">
      <c r="C8" s="834"/>
      <c r="D8" s="835"/>
      <c r="E8" s="835"/>
      <c r="F8" s="835"/>
      <c r="G8" s="2974" t="s">
        <v>1659</v>
      </c>
      <c r="H8" s="2975"/>
      <c r="I8" s="2975"/>
      <c r="J8" s="2975"/>
      <c r="K8" s="2975"/>
      <c r="L8" s="2975"/>
      <c r="M8" s="2975"/>
      <c r="N8" s="2975"/>
      <c r="O8" s="2975"/>
      <c r="P8" s="2975"/>
      <c r="Q8" s="2975"/>
      <c r="R8" s="2975"/>
      <c r="S8" s="2975"/>
      <c r="T8" s="2975"/>
      <c r="U8" s="2975"/>
      <c r="V8" s="2975"/>
      <c r="W8" s="2975"/>
      <c r="X8" s="2975"/>
      <c r="Y8" s="2975"/>
      <c r="Z8" s="2975"/>
      <c r="AA8" s="2975"/>
      <c r="AB8" s="2975"/>
      <c r="AC8" s="2975"/>
      <c r="AD8" s="2975"/>
      <c r="AE8" s="2975"/>
      <c r="AF8" s="2975"/>
      <c r="AG8" s="2975"/>
      <c r="AH8" s="2975"/>
      <c r="AI8" s="2975"/>
      <c r="AJ8" s="2975"/>
      <c r="AK8" s="2975"/>
      <c r="AL8" s="2975"/>
      <c r="AM8" s="2975"/>
      <c r="AN8" s="2975"/>
      <c r="AO8" s="2975"/>
      <c r="AP8" s="2975"/>
      <c r="AQ8" s="2975"/>
      <c r="AR8" s="2975"/>
      <c r="AS8" s="2975"/>
      <c r="AT8" s="2975"/>
      <c r="AU8" s="835"/>
      <c r="AV8" s="835"/>
      <c r="AW8" s="835"/>
      <c r="AX8" s="836"/>
      <c r="AY8" s="837"/>
      <c r="AZ8" s="825"/>
      <c r="BA8" s="825" t="s">
        <v>1660</v>
      </c>
      <c r="BB8" s="825"/>
      <c r="BC8" s="825"/>
      <c r="BD8" s="825"/>
      <c r="BE8" s="825"/>
      <c r="BF8" s="825"/>
      <c r="BG8" s="825"/>
      <c r="BH8" s="825"/>
      <c r="BI8" s="825"/>
      <c r="BJ8" s="825"/>
      <c r="BK8" s="838"/>
      <c r="BL8" s="838"/>
      <c r="BM8" s="838"/>
      <c r="BN8" s="838"/>
      <c r="BO8" s="838"/>
      <c r="BP8" s="838"/>
      <c r="BQ8" s="838"/>
      <c r="BR8" s="838"/>
      <c r="BS8" s="838"/>
      <c r="BT8" s="838"/>
      <c r="BU8" s="838"/>
      <c r="BV8" s="838"/>
      <c r="BW8" s="838"/>
      <c r="BX8" s="838"/>
      <c r="BY8" s="838"/>
      <c r="BZ8" s="838"/>
      <c r="CA8" s="838"/>
      <c r="CB8" s="838"/>
      <c r="CC8" s="838"/>
      <c r="CD8" s="838"/>
      <c r="CE8" s="838"/>
      <c r="CF8" s="839"/>
      <c r="CG8" s="838"/>
      <c r="CH8" s="838"/>
      <c r="CI8" s="838" t="s">
        <v>1661</v>
      </c>
      <c r="CJ8" s="838"/>
      <c r="CK8" s="838"/>
      <c r="CL8" s="838"/>
      <c r="CM8" s="838"/>
      <c r="CN8" s="838"/>
      <c r="CO8" s="838"/>
      <c r="CP8" s="838"/>
      <c r="CQ8" s="838"/>
      <c r="CR8" s="838"/>
      <c r="CS8" s="838"/>
      <c r="CT8" s="838"/>
      <c r="CU8" s="838"/>
      <c r="CV8" s="838"/>
      <c r="CW8" s="838"/>
      <c r="CX8" s="839"/>
      <c r="CY8" s="2965" t="s">
        <v>1662</v>
      </c>
      <c r="CZ8" s="2972"/>
      <c r="DA8" s="2972"/>
      <c r="DB8" s="2903"/>
    </row>
    <row r="9" spans="3:106" ht="6" customHeight="1">
      <c r="C9" s="840"/>
      <c r="D9" s="827"/>
      <c r="E9" s="827"/>
      <c r="F9" s="827"/>
      <c r="G9" s="2969"/>
      <c r="H9" s="2969"/>
      <c r="I9" s="2969"/>
      <c r="J9" s="2969"/>
      <c r="K9" s="2969"/>
      <c r="L9" s="2969"/>
      <c r="M9" s="2969"/>
      <c r="N9" s="2969"/>
      <c r="O9" s="2969"/>
      <c r="P9" s="2969"/>
      <c r="Q9" s="2969"/>
      <c r="R9" s="2969"/>
      <c r="S9" s="2969"/>
      <c r="T9" s="2969"/>
      <c r="U9" s="2969"/>
      <c r="V9" s="2969"/>
      <c r="W9" s="2969"/>
      <c r="X9" s="2969"/>
      <c r="Y9" s="2969"/>
      <c r="Z9" s="2969"/>
      <c r="AA9" s="2969"/>
      <c r="AB9" s="2969"/>
      <c r="AC9" s="2969"/>
      <c r="AD9" s="2969"/>
      <c r="AE9" s="2969"/>
      <c r="AF9" s="2969"/>
      <c r="AG9" s="2969"/>
      <c r="AH9" s="2969"/>
      <c r="AI9" s="2969"/>
      <c r="AJ9" s="2969"/>
      <c r="AK9" s="2969"/>
      <c r="AL9" s="2969"/>
      <c r="AM9" s="2969"/>
      <c r="AN9" s="2969"/>
      <c r="AO9" s="2969"/>
      <c r="AP9" s="2969"/>
      <c r="AQ9" s="2969"/>
      <c r="AR9" s="2969"/>
      <c r="AS9" s="2969"/>
      <c r="AT9" s="2969"/>
      <c r="AU9" s="827"/>
      <c r="AV9" s="827"/>
      <c r="AW9" s="841"/>
      <c r="AX9" s="842"/>
      <c r="CF9" s="828"/>
      <c r="CW9" s="825"/>
      <c r="CX9" s="828"/>
      <c r="CY9" s="2973"/>
      <c r="CZ9" s="2972"/>
      <c r="DA9" s="2972"/>
      <c r="DB9" s="2903"/>
    </row>
    <row r="10" spans="3:106" ht="6" customHeight="1">
      <c r="C10" s="840"/>
      <c r="D10" s="827"/>
      <c r="E10" s="827"/>
      <c r="F10" s="827"/>
      <c r="G10" s="2969"/>
      <c r="H10" s="2969"/>
      <c r="I10" s="2969"/>
      <c r="J10" s="2969"/>
      <c r="K10" s="2969"/>
      <c r="L10" s="2969"/>
      <c r="M10" s="2969"/>
      <c r="N10" s="2969"/>
      <c r="O10" s="2969"/>
      <c r="P10" s="2969"/>
      <c r="Q10" s="2969"/>
      <c r="R10" s="2969"/>
      <c r="S10" s="2969"/>
      <c r="T10" s="2969"/>
      <c r="U10" s="2969"/>
      <c r="V10" s="2969"/>
      <c r="W10" s="2969"/>
      <c r="X10" s="2969"/>
      <c r="Y10" s="2969"/>
      <c r="Z10" s="2969"/>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827"/>
      <c r="AV10" s="827"/>
      <c r="AW10" s="841"/>
      <c r="AX10" s="842"/>
      <c r="CF10" s="828"/>
      <c r="CW10" s="825"/>
      <c r="CX10" s="828"/>
      <c r="CY10" s="2973"/>
      <c r="CZ10" s="2972"/>
      <c r="DA10" s="2972"/>
      <c r="DB10" s="2903"/>
    </row>
    <row r="11" spans="3:106" ht="6" customHeight="1">
      <c r="C11" s="840"/>
      <c r="D11" s="827"/>
      <c r="E11" s="827"/>
      <c r="F11" s="827"/>
      <c r="G11" s="2969"/>
      <c r="H11" s="2969"/>
      <c r="I11" s="2969"/>
      <c r="J11" s="2969"/>
      <c r="K11" s="2969"/>
      <c r="L11" s="2969"/>
      <c r="M11" s="2969"/>
      <c r="N11" s="2969"/>
      <c r="O11" s="2969"/>
      <c r="P11" s="2969"/>
      <c r="Q11" s="2969"/>
      <c r="R11" s="2969"/>
      <c r="S11" s="2969"/>
      <c r="T11" s="2969"/>
      <c r="U11" s="2969"/>
      <c r="V11" s="2969"/>
      <c r="W11" s="2969"/>
      <c r="X11" s="2969"/>
      <c r="Y11" s="2969"/>
      <c r="Z11" s="2969"/>
      <c r="AA11" s="2969"/>
      <c r="AB11" s="2969"/>
      <c r="AC11" s="2969"/>
      <c r="AD11" s="2969"/>
      <c r="AE11" s="2969"/>
      <c r="AF11" s="2969"/>
      <c r="AG11" s="2969"/>
      <c r="AH11" s="2969"/>
      <c r="AI11" s="2969"/>
      <c r="AJ11" s="2969"/>
      <c r="AK11" s="2969"/>
      <c r="AL11" s="2969"/>
      <c r="AM11" s="2969"/>
      <c r="AN11" s="2969"/>
      <c r="AO11" s="2969"/>
      <c r="AP11" s="2969"/>
      <c r="AQ11" s="2969"/>
      <c r="AR11" s="2969"/>
      <c r="AS11" s="2969"/>
      <c r="AT11" s="2969"/>
      <c r="AU11" s="827"/>
      <c r="AV11" s="827"/>
      <c r="AW11" s="841"/>
      <c r="AX11" s="842"/>
      <c r="CF11" s="828"/>
      <c r="CI11" s="2907" t="s">
        <v>3085</v>
      </c>
      <c r="CJ11" s="2907"/>
      <c r="CK11" s="2935"/>
      <c r="CL11" s="2935"/>
      <c r="CM11" s="2907" t="s">
        <v>0</v>
      </c>
      <c r="CN11" s="2935"/>
      <c r="CO11" s="2935"/>
      <c r="CP11" s="2935"/>
      <c r="CQ11" s="2941"/>
      <c r="CR11" s="2907" t="s">
        <v>1</v>
      </c>
      <c r="CS11" s="2935"/>
      <c r="CT11" s="2935"/>
      <c r="CU11" s="2907" t="s">
        <v>2</v>
      </c>
      <c r="CV11" s="2907"/>
      <c r="CW11" s="825"/>
      <c r="CX11" s="828"/>
      <c r="CY11" s="2973"/>
      <c r="CZ11" s="2972"/>
      <c r="DA11" s="2972"/>
      <c r="DB11" s="2903"/>
    </row>
    <row r="12" spans="3:106" ht="6" customHeight="1">
      <c r="C12" s="837"/>
      <c r="D12" s="825"/>
      <c r="E12" s="825"/>
      <c r="F12" s="825"/>
      <c r="G12" s="825"/>
      <c r="H12" s="825"/>
      <c r="I12" s="825"/>
      <c r="J12" s="825"/>
      <c r="K12" s="825"/>
      <c r="L12" s="825"/>
      <c r="M12" s="825"/>
      <c r="N12" s="825"/>
      <c r="O12" s="825"/>
      <c r="P12" s="825"/>
      <c r="Q12" s="825"/>
      <c r="R12" s="825"/>
      <c r="S12" s="825"/>
      <c r="T12" s="825"/>
      <c r="U12" s="825"/>
      <c r="V12" s="825"/>
      <c r="W12" s="825"/>
      <c r="X12" s="2921" t="s">
        <v>3085</v>
      </c>
      <c r="Y12" s="2921"/>
      <c r="Z12" s="2929"/>
      <c r="AA12" s="825"/>
      <c r="AB12" s="2940"/>
      <c r="AC12" s="2941"/>
      <c r="AD12" s="2941"/>
      <c r="AE12" s="2921" t="s">
        <v>0</v>
      </c>
      <c r="AF12" s="2921"/>
      <c r="AG12" s="825"/>
      <c r="AH12" s="2940"/>
      <c r="AI12" s="2941"/>
      <c r="AJ12" s="2941"/>
      <c r="AK12" s="2941"/>
      <c r="AL12" s="2921" t="s">
        <v>1</v>
      </c>
      <c r="AM12" s="2921"/>
      <c r="AN12" s="825"/>
      <c r="AO12" s="2940"/>
      <c r="AP12" s="2941"/>
      <c r="AQ12" s="2941"/>
      <c r="AR12" s="2941"/>
      <c r="AS12" s="2921" t="s">
        <v>2</v>
      </c>
      <c r="AT12" s="2921"/>
      <c r="AU12" s="825"/>
      <c r="AV12" s="825"/>
      <c r="AW12" s="825"/>
      <c r="AX12" s="843"/>
      <c r="CF12" s="828"/>
      <c r="CI12" s="2907"/>
      <c r="CJ12" s="2907"/>
      <c r="CK12" s="2935"/>
      <c r="CL12" s="2935"/>
      <c r="CM12" s="2907"/>
      <c r="CN12" s="2935"/>
      <c r="CO12" s="2935"/>
      <c r="CP12" s="2935"/>
      <c r="CQ12" s="2941"/>
      <c r="CR12" s="2907"/>
      <c r="CS12" s="2935"/>
      <c r="CT12" s="2935"/>
      <c r="CU12" s="2907"/>
      <c r="CV12" s="2907"/>
      <c r="CW12" s="825"/>
      <c r="CX12" s="828"/>
      <c r="CY12" s="2973"/>
      <c r="CZ12" s="2972"/>
      <c r="DA12" s="2972"/>
      <c r="DB12" s="2903"/>
    </row>
    <row r="13" spans="3:106" ht="6" customHeight="1">
      <c r="C13" s="837"/>
      <c r="D13" s="825"/>
      <c r="E13" s="825"/>
      <c r="F13" s="825"/>
      <c r="G13" s="825"/>
      <c r="H13" s="825"/>
      <c r="I13" s="825"/>
      <c r="J13" s="825"/>
      <c r="K13" s="825"/>
      <c r="L13" s="825"/>
      <c r="M13" s="825"/>
      <c r="N13" s="825"/>
      <c r="O13" s="825"/>
      <c r="P13" s="825"/>
      <c r="Q13" s="825"/>
      <c r="R13" s="825"/>
      <c r="S13" s="825"/>
      <c r="T13" s="825"/>
      <c r="U13" s="825"/>
      <c r="V13" s="825"/>
      <c r="W13" s="825"/>
      <c r="X13" s="2921"/>
      <c r="Y13" s="2921"/>
      <c r="Z13" s="2929"/>
      <c r="AA13" s="825"/>
      <c r="AB13" s="2941"/>
      <c r="AC13" s="2941"/>
      <c r="AD13" s="2941"/>
      <c r="AE13" s="2921"/>
      <c r="AF13" s="2921"/>
      <c r="AG13" s="825"/>
      <c r="AH13" s="2941"/>
      <c r="AI13" s="2941"/>
      <c r="AJ13" s="2941"/>
      <c r="AK13" s="2941"/>
      <c r="AL13" s="2921"/>
      <c r="AM13" s="2921"/>
      <c r="AN13" s="825"/>
      <c r="AO13" s="2941"/>
      <c r="AP13" s="2941"/>
      <c r="AQ13" s="2941"/>
      <c r="AR13" s="2941"/>
      <c r="AS13" s="2921"/>
      <c r="AT13" s="2921"/>
      <c r="AU13" s="825"/>
      <c r="AV13" s="825"/>
      <c r="AW13" s="825"/>
      <c r="AX13" s="843"/>
      <c r="CF13" s="828"/>
      <c r="CW13" s="825"/>
      <c r="CX13" s="828"/>
      <c r="CY13" s="2965" t="s">
        <v>1663</v>
      </c>
      <c r="CZ13" s="2966"/>
      <c r="DA13" s="2966"/>
      <c r="DB13" s="2903"/>
    </row>
    <row r="14" spans="3:106" ht="6" customHeight="1">
      <c r="C14" s="837"/>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825"/>
      <c r="AB14" s="825"/>
      <c r="AE14" s="825"/>
      <c r="AF14" s="825"/>
      <c r="AG14" s="825"/>
      <c r="AH14" s="825"/>
      <c r="AL14" s="825"/>
      <c r="AM14" s="825"/>
      <c r="AN14" s="825"/>
      <c r="AO14" s="825"/>
      <c r="AR14" s="825"/>
      <c r="AS14" s="825"/>
      <c r="AT14" s="825"/>
      <c r="AU14" s="825"/>
      <c r="AV14" s="825"/>
      <c r="AW14" s="825"/>
      <c r="AX14" s="843"/>
      <c r="CF14" s="828"/>
      <c r="CW14" s="825"/>
      <c r="CX14" s="828"/>
      <c r="CY14" s="2965"/>
      <c r="CZ14" s="2966"/>
      <c r="DA14" s="2966"/>
      <c r="DB14" s="2903"/>
    </row>
    <row r="15" spans="3:106" ht="6" customHeight="1">
      <c r="C15" s="837"/>
      <c r="D15" s="825"/>
      <c r="E15" s="825"/>
      <c r="F15" s="825"/>
      <c r="G15" s="2967"/>
      <c r="H15" s="2967"/>
      <c r="I15" s="2967"/>
      <c r="J15" s="2967"/>
      <c r="K15" s="2967"/>
      <c r="L15" s="2967"/>
      <c r="M15" s="2967"/>
      <c r="N15" s="2967"/>
      <c r="O15" s="2967"/>
      <c r="P15" s="2967"/>
      <c r="Q15" s="2967"/>
      <c r="R15" s="2967"/>
      <c r="S15" s="2967"/>
      <c r="T15" s="2967"/>
      <c r="U15" s="2967"/>
      <c r="V15" s="2967"/>
      <c r="W15" s="2967"/>
      <c r="X15" s="825"/>
      <c r="Y15" s="2968" t="s">
        <v>111</v>
      </c>
      <c r="Z15" s="2968"/>
      <c r="AA15" s="2969"/>
      <c r="AB15" s="825"/>
      <c r="AC15" s="825"/>
      <c r="AD15" s="825"/>
      <c r="AE15" s="825"/>
      <c r="AF15" s="825"/>
      <c r="AG15" s="825"/>
      <c r="AH15" s="825"/>
      <c r="AI15" s="825"/>
      <c r="AJ15" s="825"/>
      <c r="AK15" s="825"/>
      <c r="AL15" s="825"/>
      <c r="AM15" s="825"/>
      <c r="AN15" s="825"/>
      <c r="AO15" s="825"/>
      <c r="AP15" s="825"/>
      <c r="AQ15" s="825"/>
      <c r="AR15" s="825"/>
      <c r="AS15" s="825"/>
      <c r="AT15" s="825"/>
      <c r="AU15" s="825"/>
      <c r="AV15" s="825"/>
      <c r="AW15" s="825"/>
      <c r="AX15" s="843"/>
      <c r="CF15" s="828"/>
      <c r="CG15" s="2892" t="s">
        <v>3120</v>
      </c>
      <c r="CH15" s="2893"/>
      <c r="CI15" s="2893"/>
      <c r="CJ15" s="2893"/>
      <c r="CK15" s="2893"/>
      <c r="CL15" s="2970"/>
      <c r="CM15" s="2971"/>
      <c r="CN15" s="2971"/>
      <c r="CO15" s="825"/>
      <c r="CQ15" s="2970"/>
      <c r="CR15" s="2970"/>
      <c r="CS15" s="2970"/>
      <c r="CW15" s="825"/>
      <c r="CX15" s="828"/>
      <c r="CY15" s="2965"/>
      <c r="CZ15" s="2966"/>
      <c r="DA15" s="2966"/>
      <c r="DB15" s="2903"/>
    </row>
    <row r="16" spans="3:106" ht="6" customHeight="1">
      <c r="C16" s="837"/>
      <c r="D16" s="825"/>
      <c r="E16" s="825"/>
      <c r="F16" s="825"/>
      <c r="G16" s="2967"/>
      <c r="H16" s="2967"/>
      <c r="I16" s="2967"/>
      <c r="J16" s="2967"/>
      <c r="K16" s="2967"/>
      <c r="L16" s="2967"/>
      <c r="M16" s="2967"/>
      <c r="N16" s="2967"/>
      <c r="O16" s="2967"/>
      <c r="P16" s="2967"/>
      <c r="Q16" s="2967"/>
      <c r="R16" s="2967"/>
      <c r="S16" s="2967"/>
      <c r="T16" s="2967"/>
      <c r="U16" s="2967"/>
      <c r="V16" s="2967"/>
      <c r="W16" s="2967"/>
      <c r="X16" s="825"/>
      <c r="Y16" s="2968"/>
      <c r="Z16" s="2968"/>
      <c r="AA16" s="2969"/>
      <c r="AB16" s="825"/>
      <c r="AC16" s="825"/>
      <c r="AD16" s="825"/>
      <c r="AE16" s="825"/>
      <c r="AF16" s="825"/>
      <c r="AG16" s="825"/>
      <c r="AH16" s="825"/>
      <c r="AI16" s="825"/>
      <c r="AJ16" s="825"/>
      <c r="AK16" s="825"/>
      <c r="AL16" s="825"/>
      <c r="AM16" s="825"/>
      <c r="AN16" s="825"/>
      <c r="AO16" s="825"/>
      <c r="AP16" s="825"/>
      <c r="AQ16" s="825"/>
      <c r="AR16" s="825"/>
      <c r="AS16" s="825"/>
      <c r="AT16" s="825"/>
      <c r="AU16" s="825"/>
      <c r="AV16" s="825"/>
      <c r="AW16" s="825"/>
      <c r="AX16" s="843"/>
      <c r="CF16" s="828"/>
      <c r="CG16" s="2894"/>
      <c r="CH16" s="2893"/>
      <c r="CI16" s="2893"/>
      <c r="CJ16" s="2893"/>
      <c r="CK16" s="2893"/>
      <c r="CL16" s="2971"/>
      <c r="CM16" s="2971"/>
      <c r="CN16" s="2971"/>
      <c r="CO16" s="838"/>
      <c r="CP16" s="838"/>
      <c r="CQ16" s="2970"/>
      <c r="CR16" s="2970"/>
      <c r="CS16" s="2970"/>
      <c r="CW16" s="825"/>
      <c r="CX16" s="828"/>
      <c r="CY16" s="2965"/>
      <c r="CZ16" s="2966"/>
      <c r="DA16" s="2966"/>
      <c r="DB16" s="2903"/>
    </row>
    <row r="17" spans="1:106" ht="6" customHeight="1">
      <c r="C17" s="837"/>
      <c r="D17" s="825"/>
      <c r="E17" s="825"/>
      <c r="F17" s="825"/>
      <c r="G17" s="2967"/>
      <c r="H17" s="2967"/>
      <c r="I17" s="2967"/>
      <c r="J17" s="2967"/>
      <c r="K17" s="2967"/>
      <c r="L17" s="2967"/>
      <c r="M17" s="2967"/>
      <c r="N17" s="2967"/>
      <c r="O17" s="2967"/>
      <c r="P17" s="2967"/>
      <c r="Q17" s="2967"/>
      <c r="R17" s="2967"/>
      <c r="S17" s="2967"/>
      <c r="T17" s="2967"/>
      <c r="U17" s="2967"/>
      <c r="V17" s="2967"/>
      <c r="W17" s="2967"/>
      <c r="X17" s="825"/>
      <c r="Y17" s="2968"/>
      <c r="Z17" s="2968"/>
      <c r="AA17" s="2969"/>
      <c r="AB17" s="825"/>
      <c r="AC17" s="825"/>
      <c r="AD17" s="825"/>
      <c r="AE17" s="825"/>
      <c r="AF17" s="825"/>
      <c r="AG17" s="825"/>
      <c r="AH17" s="825"/>
      <c r="AI17" s="825"/>
      <c r="AJ17" s="825"/>
      <c r="AK17" s="825"/>
      <c r="AL17" s="825"/>
      <c r="AM17" s="825"/>
      <c r="AN17" s="825"/>
      <c r="AO17" s="825"/>
      <c r="AP17" s="825"/>
      <c r="AQ17" s="825"/>
      <c r="AR17" s="825"/>
      <c r="AS17" s="825"/>
      <c r="AT17" s="825"/>
      <c r="AU17" s="825"/>
      <c r="AV17" s="825"/>
      <c r="AW17" s="825"/>
      <c r="AX17" s="843"/>
      <c r="CF17" s="828"/>
      <c r="CW17" s="825"/>
      <c r="CX17" s="828"/>
      <c r="CY17" s="2965"/>
      <c r="CZ17" s="2966"/>
      <c r="DA17" s="2966"/>
      <c r="DB17" s="2903"/>
    </row>
    <row r="18" spans="1:106" ht="6" customHeight="1">
      <c r="A18" s="2957" t="s">
        <v>1664</v>
      </c>
      <c r="B18" s="2958"/>
      <c r="C18" s="837"/>
      <c r="D18" s="825"/>
      <c r="E18" s="825"/>
      <c r="F18" s="825"/>
      <c r="G18" s="825"/>
      <c r="H18" s="825"/>
      <c r="I18" s="825"/>
      <c r="J18" s="825"/>
      <c r="K18" s="825"/>
      <c r="L18" s="825"/>
      <c r="M18" s="825"/>
      <c r="N18" s="825"/>
      <c r="O18" s="825"/>
      <c r="P18" s="825"/>
      <c r="Q18" s="825"/>
      <c r="R18" s="825"/>
      <c r="S18" s="825"/>
      <c r="T18" s="825"/>
      <c r="U18" s="825"/>
      <c r="V18" s="825"/>
      <c r="W18" s="825"/>
      <c r="X18" s="825"/>
      <c r="Y18" s="844"/>
      <c r="Z18" s="844"/>
      <c r="AA18" s="825"/>
      <c r="AB18" s="825"/>
      <c r="AC18" s="825"/>
      <c r="AD18" s="825"/>
      <c r="AE18" s="825"/>
      <c r="AF18" s="825"/>
      <c r="AG18" s="825"/>
      <c r="AH18" s="825"/>
      <c r="AI18" s="825"/>
      <c r="AJ18" s="825"/>
      <c r="AK18" s="825"/>
      <c r="AL18" s="825"/>
      <c r="AM18" s="825"/>
      <c r="AN18" s="825"/>
      <c r="AO18" s="825"/>
      <c r="AP18" s="825"/>
      <c r="AQ18" s="825"/>
      <c r="AR18" s="825"/>
      <c r="AS18" s="825"/>
      <c r="AT18" s="825"/>
      <c r="AU18" s="825"/>
      <c r="AV18" s="825"/>
      <c r="AW18" s="825"/>
      <c r="AX18" s="845"/>
      <c r="CF18" s="828"/>
      <c r="CW18" s="825"/>
      <c r="CX18" s="828"/>
      <c r="CY18" s="2965"/>
      <c r="CZ18" s="2966"/>
      <c r="DA18" s="2966"/>
      <c r="DB18" s="2903"/>
    </row>
    <row r="19" spans="1:106" ht="12" customHeight="1">
      <c r="A19" s="2957"/>
      <c r="B19" s="2958"/>
      <c r="C19" s="846"/>
      <c r="D19" s="847"/>
      <c r="E19" s="848"/>
      <c r="F19" s="838"/>
      <c r="G19" s="838" t="s">
        <v>1665</v>
      </c>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43"/>
      <c r="CF19" s="828"/>
      <c r="CW19" s="825"/>
      <c r="CX19" s="828"/>
      <c r="CY19" s="2901" t="s">
        <v>1666</v>
      </c>
      <c r="CZ19" s="2902"/>
      <c r="DA19" s="2902"/>
      <c r="DB19" s="2903"/>
    </row>
    <row r="20" spans="1:106" ht="12" customHeight="1">
      <c r="A20" s="2957"/>
      <c r="B20" s="2958"/>
      <c r="C20" s="2959" t="s">
        <v>1667</v>
      </c>
      <c r="D20" s="2960"/>
      <c r="E20" s="2961"/>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c r="AN20" s="825"/>
      <c r="AO20" s="825"/>
      <c r="AP20" s="825"/>
      <c r="AQ20" s="825"/>
      <c r="AR20" s="825"/>
      <c r="AS20" s="825"/>
      <c r="AT20" s="825"/>
      <c r="AU20" s="825"/>
      <c r="AV20" s="825"/>
      <c r="AW20" s="825"/>
      <c r="AX20" s="843"/>
      <c r="CF20" s="828"/>
      <c r="CW20" s="825"/>
      <c r="CX20" s="828"/>
      <c r="CY20" s="2901"/>
      <c r="CZ20" s="2902"/>
      <c r="DA20" s="2902"/>
      <c r="DB20" s="2903"/>
    </row>
    <row r="21" spans="1:106" ht="12" customHeight="1">
      <c r="A21" s="2957"/>
      <c r="B21" s="2958"/>
      <c r="C21" s="2962"/>
      <c r="D21" s="2960"/>
      <c r="E21" s="2961"/>
      <c r="F21" s="825"/>
      <c r="G21" s="2933"/>
      <c r="H21" s="2963"/>
      <c r="I21" s="2963"/>
      <c r="J21" s="2963"/>
      <c r="K21" s="2963"/>
      <c r="L21" s="2963"/>
      <c r="M21" s="825"/>
      <c r="N21" s="825" t="s">
        <v>1668</v>
      </c>
      <c r="O21" s="825"/>
      <c r="P21" s="2933"/>
      <c r="Q21" s="2963"/>
      <c r="R21" s="2963"/>
      <c r="S21" s="2963"/>
      <c r="T21" s="2963"/>
      <c r="U21" s="2963"/>
      <c r="V21" s="2963"/>
      <c r="W21" s="825"/>
      <c r="X21" s="825" t="s">
        <v>1669</v>
      </c>
      <c r="Y21" s="825"/>
      <c r="Z21" s="825"/>
      <c r="AA21" s="2904"/>
      <c r="AB21" s="2905"/>
      <c r="AC21" s="2905"/>
      <c r="AD21" s="2905"/>
      <c r="AE21" s="2905"/>
      <c r="AF21" s="2905"/>
      <c r="AG21" s="2905"/>
      <c r="AH21" s="2905"/>
      <c r="AI21" s="2905"/>
      <c r="AJ21" s="2905"/>
      <c r="AK21" s="2905"/>
      <c r="AL21" s="2905"/>
      <c r="AM21" s="2905"/>
      <c r="AN21" s="2905"/>
      <c r="AO21" s="2905"/>
      <c r="AP21" s="2905"/>
      <c r="AQ21" s="2905"/>
      <c r="AR21" s="2905"/>
      <c r="AS21" s="2905"/>
      <c r="AT21" s="2905"/>
      <c r="AU21" s="2905"/>
      <c r="AV21" s="2905"/>
      <c r="AW21" s="825"/>
      <c r="AX21" s="843"/>
      <c r="CF21" s="849"/>
      <c r="CW21" s="825"/>
      <c r="CX21" s="828"/>
      <c r="CY21" s="2952"/>
      <c r="CZ21" s="2925"/>
      <c r="DA21" s="2925"/>
      <c r="DB21" s="2917"/>
    </row>
    <row r="22" spans="1:106" ht="12" customHeight="1">
      <c r="A22" s="2957"/>
      <c r="B22" s="2958"/>
      <c r="C22" s="2962"/>
      <c r="D22" s="2960"/>
      <c r="E22" s="2961"/>
      <c r="F22" s="850"/>
      <c r="G22" s="2964"/>
      <c r="H22" s="2964"/>
      <c r="I22" s="2964"/>
      <c r="J22" s="2964"/>
      <c r="K22" s="2964"/>
      <c r="L22" s="2964"/>
      <c r="M22" s="850"/>
      <c r="N22" s="850" t="s">
        <v>1670</v>
      </c>
      <c r="O22" s="850"/>
      <c r="P22" s="2964"/>
      <c r="Q22" s="2964"/>
      <c r="R22" s="2964"/>
      <c r="S22" s="2964"/>
      <c r="T22" s="2964"/>
      <c r="U22" s="2964"/>
      <c r="V22" s="2964"/>
      <c r="W22" s="850"/>
      <c r="X22" s="850" t="s">
        <v>1671</v>
      </c>
      <c r="Y22" s="850"/>
      <c r="Z22" s="850"/>
      <c r="AA22" s="2939"/>
      <c r="AB22" s="2939"/>
      <c r="AC22" s="2939"/>
      <c r="AD22" s="2939"/>
      <c r="AE22" s="2939"/>
      <c r="AF22" s="2939"/>
      <c r="AG22" s="2939"/>
      <c r="AH22" s="2939"/>
      <c r="AI22" s="2939"/>
      <c r="AJ22" s="2939"/>
      <c r="AK22" s="2939"/>
      <c r="AL22" s="2939"/>
      <c r="AM22" s="2939"/>
      <c r="AN22" s="2939"/>
      <c r="AO22" s="2939"/>
      <c r="AP22" s="2939"/>
      <c r="AQ22" s="2939"/>
      <c r="AR22" s="2939"/>
      <c r="AS22" s="2939"/>
      <c r="AT22" s="2939"/>
      <c r="AU22" s="2939"/>
      <c r="AV22" s="2939"/>
      <c r="AW22" s="850"/>
      <c r="AX22" s="845"/>
      <c r="AY22" s="851"/>
      <c r="AZ22" s="852"/>
      <c r="BA22" s="852" t="s">
        <v>1672</v>
      </c>
      <c r="BB22" s="852"/>
      <c r="BC22" s="852"/>
      <c r="BD22" s="852"/>
      <c r="BE22" s="852"/>
      <c r="BF22" s="852"/>
      <c r="BG22" s="852"/>
      <c r="BH22" s="852"/>
      <c r="BI22" s="852"/>
      <c r="BJ22" s="852"/>
      <c r="BK22" s="852"/>
      <c r="BL22" s="852"/>
      <c r="BM22" s="852"/>
      <c r="BN22" s="852"/>
      <c r="BO22" s="852"/>
      <c r="BP22" s="852"/>
      <c r="BQ22" s="852"/>
      <c r="BR22" s="852"/>
      <c r="BS22" s="852"/>
      <c r="BT22" s="852"/>
      <c r="BU22" s="852"/>
      <c r="BV22" s="852"/>
      <c r="BW22" s="852"/>
      <c r="BX22" s="852"/>
      <c r="BY22" s="852"/>
      <c r="BZ22" s="852"/>
      <c r="CA22" s="852"/>
      <c r="CB22" s="852"/>
      <c r="CC22" s="852"/>
      <c r="CD22" s="852"/>
      <c r="CE22" s="852"/>
      <c r="CF22" s="852"/>
      <c r="CG22" s="852"/>
      <c r="CH22" s="852"/>
      <c r="CI22" s="852"/>
      <c r="CJ22" s="852"/>
      <c r="CK22" s="852"/>
      <c r="CL22" s="852"/>
      <c r="CM22" s="852"/>
      <c r="CN22" s="852"/>
      <c r="CO22" s="852"/>
      <c r="CP22" s="852"/>
      <c r="CQ22" s="852"/>
      <c r="CR22" s="852"/>
      <c r="CS22" s="852"/>
      <c r="CT22" s="852"/>
      <c r="CU22" s="852"/>
      <c r="CV22" s="852"/>
      <c r="CW22" s="852"/>
      <c r="CX22" s="853"/>
      <c r="CY22" s="2901" t="s">
        <v>1673</v>
      </c>
      <c r="CZ22" s="2902"/>
      <c r="DA22" s="2902"/>
      <c r="DB22" s="2903"/>
    </row>
    <row r="23" spans="1:106" ht="12" customHeight="1">
      <c r="A23" s="2957"/>
      <c r="B23" s="2958"/>
      <c r="C23" s="2962"/>
      <c r="D23" s="2960"/>
      <c r="E23" s="2961"/>
      <c r="F23" s="838"/>
      <c r="G23" s="838" t="s">
        <v>1674</v>
      </c>
      <c r="H23" s="838"/>
      <c r="I23" s="838"/>
      <c r="J23" s="838"/>
      <c r="K23" s="838"/>
      <c r="L23" s="838"/>
      <c r="M23" s="838"/>
      <c r="N23" s="838"/>
      <c r="O23" s="838"/>
      <c r="P23" s="838"/>
      <c r="Q23" s="838"/>
      <c r="R23" s="838"/>
      <c r="S23" s="838"/>
      <c r="T23" s="838"/>
      <c r="U23" s="838"/>
      <c r="V23" s="838"/>
      <c r="W23" s="838"/>
      <c r="X23" s="838"/>
      <c r="Y23" s="838"/>
      <c r="Z23" s="838"/>
      <c r="AA23" s="838"/>
      <c r="AB23" s="838"/>
      <c r="AC23" s="838"/>
      <c r="AD23" s="838"/>
      <c r="AE23" s="838"/>
      <c r="AF23" s="838"/>
      <c r="AG23" s="2915" t="s">
        <v>1675</v>
      </c>
      <c r="AH23" s="2915"/>
      <c r="AI23" s="2915"/>
      <c r="AJ23" s="854"/>
      <c r="AK23" s="2925"/>
      <c r="AL23" s="2926"/>
      <c r="AM23" s="2926"/>
      <c r="AN23" s="2926"/>
      <c r="AO23" s="2926"/>
      <c r="AP23" s="2926"/>
      <c r="AQ23" s="2926"/>
      <c r="AR23" s="2926"/>
      <c r="AS23" s="838"/>
      <c r="AT23" s="838"/>
      <c r="AU23" s="838" t="s">
        <v>1676</v>
      </c>
      <c r="AV23" s="838"/>
      <c r="AW23" s="838"/>
      <c r="AX23" s="843"/>
      <c r="AY23" s="837"/>
      <c r="AZ23" s="825"/>
      <c r="BA23" s="825"/>
      <c r="BB23" s="825"/>
      <c r="BC23" s="825"/>
      <c r="BD23" s="825"/>
      <c r="BE23" s="825"/>
      <c r="BF23" s="825"/>
      <c r="BG23" s="825"/>
      <c r="BH23" s="825"/>
      <c r="BI23" s="825"/>
      <c r="BJ23" s="825"/>
      <c r="BK23" s="825"/>
      <c r="BL23" s="825"/>
      <c r="BM23" s="825"/>
      <c r="BN23" s="825"/>
      <c r="BO23" s="825"/>
      <c r="BP23" s="825"/>
      <c r="BQ23" s="825"/>
      <c r="BR23" s="825"/>
      <c r="BS23" s="825"/>
      <c r="BT23" s="825"/>
      <c r="BU23" s="825"/>
      <c r="BV23" s="825"/>
      <c r="BW23" s="825"/>
      <c r="BX23" s="825"/>
      <c r="BY23" s="825"/>
      <c r="BZ23" s="825"/>
      <c r="CA23" s="825"/>
      <c r="CB23" s="825"/>
      <c r="CC23" s="825"/>
      <c r="CD23" s="825"/>
      <c r="CE23" s="825"/>
      <c r="CF23" s="825"/>
      <c r="CG23" s="825"/>
      <c r="CH23" s="825"/>
      <c r="CI23" s="825"/>
      <c r="CJ23" s="825"/>
      <c r="CK23" s="825"/>
      <c r="CL23" s="825"/>
      <c r="CM23" s="825"/>
      <c r="CN23" s="825"/>
      <c r="CO23" s="825"/>
      <c r="CP23" s="825"/>
      <c r="CQ23" s="825"/>
      <c r="CR23" s="825"/>
      <c r="CS23" s="825"/>
      <c r="CT23" s="825"/>
      <c r="CU23" s="825"/>
      <c r="CV23" s="825"/>
      <c r="CW23" s="825"/>
      <c r="CX23" s="828"/>
      <c r="CY23" s="2901"/>
      <c r="CZ23" s="2902"/>
      <c r="DA23" s="2902"/>
      <c r="DB23" s="2903"/>
    </row>
    <row r="24" spans="1:106" ht="12" customHeight="1">
      <c r="A24" s="2957"/>
      <c r="B24" s="2958"/>
      <c r="C24" s="2962"/>
      <c r="D24" s="2960"/>
      <c r="E24" s="2961"/>
      <c r="F24" s="825"/>
      <c r="G24" s="2904"/>
      <c r="H24" s="2905"/>
      <c r="I24" s="2905"/>
      <c r="J24" s="2905"/>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825"/>
      <c r="AH24" s="825"/>
      <c r="AI24" s="825"/>
      <c r="AJ24" s="825"/>
      <c r="AK24" s="825"/>
      <c r="AL24" s="825"/>
      <c r="AM24" s="825"/>
      <c r="AN24" s="825"/>
      <c r="AO24" s="825"/>
      <c r="AP24" s="825"/>
      <c r="AQ24" s="825"/>
      <c r="AR24" s="825"/>
      <c r="AS24" s="825"/>
      <c r="AT24" s="825"/>
      <c r="AU24" s="825"/>
      <c r="AV24" s="825"/>
      <c r="AW24" s="825"/>
      <c r="AX24" s="843"/>
      <c r="AY24" s="837"/>
      <c r="AZ24" s="825"/>
      <c r="BA24" s="825"/>
      <c r="BB24" s="825"/>
      <c r="BC24" s="825"/>
      <c r="BD24" s="825"/>
      <c r="BE24" s="825"/>
      <c r="BF24" s="825"/>
      <c r="BG24" s="825"/>
      <c r="BH24" s="825"/>
      <c r="BI24" s="825"/>
      <c r="BJ24" s="825"/>
      <c r="BK24" s="825"/>
      <c r="BL24" s="825"/>
      <c r="BM24" s="825"/>
      <c r="BN24" s="825"/>
      <c r="BO24" s="825"/>
      <c r="BP24" s="825"/>
      <c r="BQ24" s="825"/>
      <c r="BR24" s="825"/>
      <c r="BS24" s="825"/>
      <c r="BT24" s="825"/>
      <c r="BU24" s="825"/>
      <c r="BV24" s="825"/>
      <c r="BW24" s="825"/>
      <c r="BX24" s="825"/>
      <c r="BY24" s="825"/>
      <c r="BZ24" s="825"/>
      <c r="CA24" s="825"/>
      <c r="CB24" s="825"/>
      <c r="CC24" s="825"/>
      <c r="CD24" s="825"/>
      <c r="CE24" s="825"/>
      <c r="CF24" s="825"/>
      <c r="CG24" s="825"/>
      <c r="CH24" s="825"/>
      <c r="CI24" s="825"/>
      <c r="CJ24" s="825"/>
      <c r="CK24" s="825"/>
      <c r="CL24" s="825"/>
      <c r="CM24" s="825"/>
      <c r="CN24" s="825"/>
      <c r="CO24" s="825"/>
      <c r="CP24" s="825"/>
      <c r="CQ24" s="825"/>
      <c r="CR24" s="825"/>
      <c r="CS24" s="825"/>
      <c r="CT24" s="825"/>
      <c r="CU24" s="825"/>
      <c r="CV24" s="825"/>
      <c r="CW24" s="825"/>
      <c r="CX24" s="828"/>
      <c r="CY24" s="2901"/>
      <c r="CZ24" s="2902"/>
      <c r="DA24" s="2902"/>
      <c r="DB24" s="2903"/>
    </row>
    <row r="25" spans="1:106" ht="12" customHeight="1">
      <c r="A25" s="2957"/>
      <c r="B25" s="2958"/>
      <c r="C25" s="2962"/>
      <c r="D25" s="2960"/>
      <c r="E25" s="2961"/>
      <c r="F25" s="825"/>
      <c r="G25" s="2905"/>
      <c r="H25" s="2905"/>
      <c r="I25" s="2905"/>
      <c r="J25" s="2905"/>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825"/>
      <c r="AH25" s="825"/>
      <c r="AI25" s="825"/>
      <c r="AJ25" s="825"/>
      <c r="AK25" s="825"/>
      <c r="AL25" s="825"/>
      <c r="AM25" s="825"/>
      <c r="AN25" s="825"/>
      <c r="AO25" s="825"/>
      <c r="AP25" s="825"/>
      <c r="AQ25" s="825"/>
      <c r="AU25" s="2921" t="s">
        <v>108</v>
      </c>
      <c r="AV25" s="2908"/>
      <c r="AW25" s="2908"/>
      <c r="AX25" s="843"/>
      <c r="CW25" s="825"/>
      <c r="CX25" s="828"/>
      <c r="CY25" s="2901" t="s">
        <v>1677</v>
      </c>
      <c r="CZ25" s="2902"/>
      <c r="DA25" s="2902"/>
      <c r="DB25" s="2903"/>
    </row>
    <row r="26" spans="1:106">
      <c r="A26" s="2957"/>
      <c r="B26" s="2958"/>
      <c r="C26" s="2947"/>
      <c r="D26" s="2930"/>
      <c r="E26" s="832"/>
      <c r="F26" s="850"/>
      <c r="G26" s="2939"/>
      <c r="H26" s="2939"/>
      <c r="I26" s="2939"/>
      <c r="J26" s="2939"/>
      <c r="K26" s="2939"/>
      <c r="L26" s="2939"/>
      <c r="M26" s="2939"/>
      <c r="N26" s="2939"/>
      <c r="O26" s="2939"/>
      <c r="P26" s="2939"/>
      <c r="Q26" s="2939"/>
      <c r="R26" s="2939"/>
      <c r="S26" s="2939"/>
      <c r="T26" s="2939"/>
      <c r="U26" s="2939"/>
      <c r="V26" s="2939"/>
      <c r="W26" s="2939"/>
      <c r="X26" s="2939"/>
      <c r="Y26" s="2939"/>
      <c r="Z26" s="2939"/>
      <c r="AA26" s="2939"/>
      <c r="AB26" s="2939"/>
      <c r="AC26" s="2939"/>
      <c r="AD26" s="2939"/>
      <c r="AE26" s="2939"/>
      <c r="AF26" s="2939"/>
      <c r="AG26" s="850"/>
      <c r="AH26" s="850"/>
      <c r="AI26" s="850"/>
      <c r="AJ26" s="850"/>
      <c r="AK26" s="850"/>
      <c r="AL26" s="850"/>
      <c r="AM26" s="850"/>
      <c r="AN26" s="850"/>
      <c r="AO26" s="850"/>
      <c r="AP26" s="850"/>
      <c r="AQ26" s="850"/>
      <c r="AR26" s="850"/>
      <c r="AS26" s="850"/>
      <c r="AT26" s="850"/>
      <c r="AU26" s="850"/>
      <c r="AV26" s="850"/>
      <c r="AW26" s="850"/>
      <c r="AX26" s="845"/>
      <c r="BI26" s="825"/>
      <c r="BJ26" s="825"/>
      <c r="CW26" s="825"/>
      <c r="CX26" s="828"/>
      <c r="CY26" s="2901"/>
      <c r="CZ26" s="2902"/>
      <c r="DA26" s="2902"/>
      <c r="DB26" s="2903"/>
    </row>
    <row r="27" spans="1:106">
      <c r="A27" s="2957"/>
      <c r="B27" s="2958"/>
      <c r="C27" s="855"/>
      <c r="D27" s="838" t="s">
        <v>1678</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8"/>
      <c r="AQ27" s="838"/>
      <c r="AR27" s="838"/>
      <c r="AS27" s="838"/>
      <c r="AT27" s="838"/>
      <c r="AU27" s="838"/>
      <c r="AV27" s="838"/>
      <c r="AW27" s="838"/>
      <c r="AX27" s="843"/>
      <c r="CW27" s="825"/>
      <c r="CX27" s="828"/>
      <c r="CY27" s="2901"/>
      <c r="CZ27" s="2902"/>
      <c r="DA27" s="2902"/>
      <c r="DB27" s="2903"/>
    </row>
    <row r="28" spans="1:106">
      <c r="A28" s="2957"/>
      <c r="B28" s="2958"/>
      <c r="C28" s="837"/>
      <c r="D28" s="825"/>
      <c r="E28" s="825"/>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43"/>
      <c r="CW28" s="825"/>
      <c r="CX28" s="828"/>
      <c r="CY28" s="2901" t="s">
        <v>1679</v>
      </c>
      <c r="CZ28" s="2902"/>
      <c r="DA28" s="2902"/>
      <c r="DB28" s="2903"/>
    </row>
    <row r="29" spans="1:106" ht="18" customHeight="1">
      <c r="A29" s="2957"/>
      <c r="B29" s="2958"/>
      <c r="C29" s="837"/>
      <c r="D29" s="825"/>
      <c r="E29" s="825"/>
      <c r="F29" s="825"/>
      <c r="G29" s="825"/>
      <c r="H29" s="2948" t="s">
        <v>1680</v>
      </c>
      <c r="I29" s="2949"/>
      <c r="J29" s="2949"/>
      <c r="K29" s="2949"/>
      <c r="L29" s="2949"/>
      <c r="M29" s="2949"/>
      <c r="N29" s="2949"/>
      <c r="O29" s="2949"/>
      <c r="P29" s="2949"/>
      <c r="Q29" s="2949"/>
      <c r="R29" s="2949"/>
      <c r="S29" s="2949"/>
      <c r="T29" s="2949"/>
      <c r="U29" s="2950"/>
      <c r="V29" s="2951"/>
      <c r="W29" s="2951"/>
      <c r="X29" s="2951"/>
      <c r="Y29" s="2951"/>
      <c r="Z29" s="2951"/>
      <c r="AA29" s="2951"/>
      <c r="AB29" s="2951"/>
      <c r="AC29" s="2951"/>
      <c r="AD29" s="2951"/>
      <c r="AE29" s="2951"/>
      <c r="AF29" s="2951"/>
      <c r="AG29" s="2951"/>
      <c r="AH29" s="2951"/>
      <c r="AI29" s="2951"/>
      <c r="AJ29" s="2951"/>
      <c r="AK29" s="2951"/>
      <c r="AL29" s="2951"/>
      <c r="AM29" s="2951"/>
      <c r="AN29" s="2951"/>
      <c r="AO29" s="2951"/>
      <c r="AP29" s="2951"/>
      <c r="AQ29" s="2951"/>
      <c r="AR29" s="2951"/>
      <c r="AS29" s="825"/>
      <c r="AT29" s="825"/>
      <c r="AU29" s="825"/>
      <c r="AV29" s="825"/>
      <c r="AW29" s="825"/>
      <c r="AX29" s="843"/>
      <c r="CW29" s="825"/>
      <c r="CX29" s="828"/>
      <c r="CY29" s="2901"/>
      <c r="CZ29" s="2902"/>
      <c r="DA29" s="2902"/>
      <c r="DB29" s="2903"/>
    </row>
    <row r="30" spans="1:106" ht="6" customHeight="1">
      <c r="A30" s="2957"/>
      <c r="B30" s="2958"/>
      <c r="C30" s="837"/>
      <c r="D30" s="825"/>
      <c r="E30" s="825"/>
      <c r="F30" s="825"/>
      <c r="G30" s="825"/>
      <c r="H30" s="825"/>
      <c r="I30" s="825"/>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43"/>
      <c r="CW30" s="825"/>
      <c r="CX30" s="828"/>
      <c r="CY30" s="2901"/>
      <c r="CZ30" s="2902"/>
      <c r="DA30" s="2902"/>
      <c r="DB30" s="2903"/>
    </row>
    <row r="31" spans="1:106" ht="6" customHeight="1">
      <c r="A31" s="2957"/>
      <c r="B31" s="2958"/>
      <c r="C31" s="837"/>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25"/>
      <c r="AP31" s="825"/>
      <c r="AQ31" s="825"/>
      <c r="AR31" s="825"/>
      <c r="AS31" s="825"/>
      <c r="AT31" s="825"/>
      <c r="AU31" s="825"/>
      <c r="AV31" s="825"/>
      <c r="AW31" s="825"/>
      <c r="AX31" s="845"/>
      <c r="CW31" s="825"/>
      <c r="CX31" s="828"/>
      <c r="CY31" s="2901" t="s">
        <v>1681</v>
      </c>
      <c r="CZ31" s="2902"/>
      <c r="DA31" s="2902"/>
      <c r="DB31" s="2903"/>
    </row>
    <row r="32" spans="1:106">
      <c r="A32" s="2957"/>
      <c r="B32" s="2958"/>
      <c r="C32" s="855"/>
      <c r="D32" s="838" t="s">
        <v>1682</v>
      </c>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838"/>
      <c r="AE32" s="838"/>
      <c r="AF32" s="838"/>
      <c r="AG32" s="838"/>
      <c r="AH32" s="838"/>
      <c r="AI32" s="838"/>
      <c r="AJ32" s="838"/>
      <c r="AK32" s="838"/>
      <c r="AL32" s="838"/>
      <c r="AM32" s="838"/>
      <c r="AN32" s="838"/>
      <c r="AO32" s="838"/>
      <c r="AP32" s="838"/>
      <c r="AQ32" s="838"/>
      <c r="AR32" s="838"/>
      <c r="AS32" s="838"/>
      <c r="AT32" s="838"/>
      <c r="AU32" s="838"/>
      <c r="AV32" s="838"/>
      <c r="AW32" s="838"/>
      <c r="AX32" s="843"/>
      <c r="CW32" s="825"/>
      <c r="CX32" s="828"/>
      <c r="CY32" s="2901"/>
      <c r="CZ32" s="2902"/>
      <c r="DA32" s="2902"/>
      <c r="DB32" s="2903"/>
    </row>
    <row r="33" spans="1:106">
      <c r="A33" s="2957"/>
      <c r="B33" s="2958"/>
      <c r="C33" s="837"/>
      <c r="D33" s="825"/>
      <c r="E33" s="825"/>
      <c r="F33" s="825"/>
      <c r="G33" s="825"/>
      <c r="H33" s="825"/>
      <c r="I33" s="825"/>
      <c r="J33" s="825"/>
      <c r="K33" s="825"/>
      <c r="L33" s="825"/>
      <c r="M33" s="825"/>
      <c r="N33" s="825"/>
      <c r="O33" s="825"/>
      <c r="P33" s="825"/>
      <c r="Q33" s="825"/>
      <c r="R33" s="825"/>
      <c r="S33" s="825"/>
      <c r="T33" s="825"/>
      <c r="U33" s="825"/>
      <c r="V33" s="825"/>
      <c r="W33" s="825"/>
      <c r="X33" s="825"/>
      <c r="Y33" s="825"/>
      <c r="Z33" s="825"/>
      <c r="AA33" s="825"/>
      <c r="AB33" s="825"/>
      <c r="AC33" s="825"/>
      <c r="AD33" s="825"/>
      <c r="AE33" s="825"/>
      <c r="AF33" s="825"/>
      <c r="AG33" s="825"/>
      <c r="AH33" s="825"/>
      <c r="AI33" s="825"/>
      <c r="AJ33" s="825"/>
      <c r="AK33" s="825"/>
      <c r="AL33" s="825"/>
      <c r="AM33" s="825"/>
      <c r="AN33" s="825"/>
      <c r="AO33" s="825"/>
      <c r="AP33" s="825"/>
      <c r="AQ33" s="825"/>
      <c r="AR33" s="825"/>
      <c r="AS33" s="825"/>
      <c r="AT33" s="825"/>
      <c r="AU33" s="825"/>
      <c r="AV33" s="825"/>
      <c r="AW33" s="825"/>
      <c r="AX33" s="843"/>
      <c r="CW33" s="825"/>
      <c r="CX33" s="828"/>
      <c r="CY33" s="2901"/>
      <c r="CZ33" s="2902"/>
      <c r="DA33" s="2902"/>
      <c r="DB33" s="2903"/>
    </row>
    <row r="34" spans="1:106" ht="6" customHeight="1">
      <c r="A34" s="2957"/>
      <c r="B34" s="2958"/>
      <c r="C34" s="837"/>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43"/>
      <c r="CW34" s="825"/>
      <c r="CX34" s="828"/>
      <c r="CY34" s="2901"/>
      <c r="CZ34" s="2902"/>
      <c r="DA34" s="2902"/>
      <c r="DB34" s="2903"/>
    </row>
    <row r="35" spans="1:106" ht="6" customHeight="1">
      <c r="A35" s="2957"/>
      <c r="B35" s="2958"/>
      <c r="C35" s="837"/>
      <c r="D35" s="825"/>
      <c r="E35" s="825"/>
      <c r="F35" s="825"/>
      <c r="G35" s="825"/>
      <c r="H35" s="825"/>
      <c r="I35" s="825"/>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43"/>
      <c r="CW35" s="825"/>
      <c r="CX35" s="828"/>
      <c r="CY35" s="2952" t="s">
        <v>1683</v>
      </c>
      <c r="CZ35" s="2925"/>
      <c r="DA35" s="2925"/>
      <c r="DB35" s="2917"/>
    </row>
    <row r="36" spans="1:106">
      <c r="A36" s="2957"/>
      <c r="B36" s="2958"/>
      <c r="C36" s="837"/>
      <c r="D36" s="825"/>
      <c r="E36" s="825"/>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43"/>
      <c r="CW36" s="825"/>
      <c r="CX36" s="828"/>
      <c r="CY36" s="2953"/>
      <c r="CZ36" s="2945"/>
      <c r="DA36" s="2945"/>
      <c r="DB36" s="2919"/>
    </row>
    <row r="37" spans="1:106" ht="6" customHeight="1">
      <c r="A37" s="2957"/>
      <c r="B37" s="2958"/>
      <c r="C37" s="856"/>
      <c r="D37" s="850"/>
      <c r="E37" s="850"/>
      <c r="F37" s="850"/>
      <c r="G37" s="850"/>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c r="AN37" s="850"/>
      <c r="AO37" s="850"/>
      <c r="AP37" s="850"/>
      <c r="AQ37" s="850"/>
      <c r="AR37" s="850"/>
      <c r="AS37" s="850"/>
      <c r="AT37" s="850"/>
      <c r="AU37" s="850"/>
      <c r="AV37" s="850"/>
      <c r="AW37" s="850"/>
      <c r="AX37" s="845"/>
      <c r="CW37" s="825"/>
      <c r="CX37" s="828"/>
      <c r="CY37" s="2953"/>
      <c r="CZ37" s="2945"/>
      <c r="DA37" s="2945"/>
      <c r="DB37" s="2919"/>
    </row>
    <row r="38" spans="1:106" ht="6" customHeight="1">
      <c r="A38" s="2957"/>
      <c r="B38" s="2958"/>
      <c r="C38" s="855"/>
      <c r="D38" s="2915" t="s">
        <v>1684</v>
      </c>
      <c r="E38" s="2916"/>
      <c r="F38" s="2916"/>
      <c r="G38" s="2916"/>
      <c r="H38" s="2916"/>
      <c r="I38" s="2916"/>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c r="AO38" s="838"/>
      <c r="AP38" s="838"/>
      <c r="AQ38" s="838"/>
      <c r="AR38" s="838"/>
      <c r="AS38" s="838"/>
      <c r="AT38" s="838"/>
      <c r="AU38" s="838"/>
      <c r="AV38" s="838"/>
      <c r="AW38" s="838"/>
      <c r="AX38" s="843"/>
      <c r="CW38" s="825"/>
      <c r="CX38" s="828"/>
      <c r="CY38" s="2953"/>
      <c r="CZ38" s="2945"/>
      <c r="DA38" s="2945"/>
      <c r="DB38" s="2919"/>
    </row>
    <row r="39" spans="1:106" ht="6" customHeight="1">
      <c r="A39" s="2957"/>
      <c r="B39" s="2958"/>
      <c r="C39" s="837"/>
      <c r="D39" s="2908"/>
      <c r="E39" s="2908"/>
      <c r="F39" s="2908"/>
      <c r="G39" s="2908"/>
      <c r="H39" s="2908"/>
      <c r="I39" s="2908"/>
      <c r="J39" s="825"/>
      <c r="K39" s="825"/>
      <c r="L39" s="825"/>
      <c r="M39" s="825"/>
      <c r="N39" s="825"/>
      <c r="O39" s="825"/>
      <c r="P39" s="825"/>
      <c r="Q39" s="825"/>
      <c r="R39" s="825"/>
      <c r="S39" s="825"/>
      <c r="T39" s="825"/>
      <c r="U39" s="825"/>
      <c r="V39" s="825"/>
      <c r="W39" s="825"/>
      <c r="X39" s="825"/>
      <c r="Y39" s="825"/>
      <c r="Z39" s="825"/>
      <c r="AA39" s="825"/>
      <c r="AB39" s="825"/>
      <c r="AC39" s="825"/>
      <c r="AD39" s="825"/>
      <c r="AE39" s="825"/>
      <c r="AF39" s="825"/>
      <c r="AG39" s="825"/>
      <c r="AH39" s="825"/>
      <c r="AI39" s="825"/>
      <c r="AJ39" s="825"/>
      <c r="AK39" s="825"/>
      <c r="AL39" s="825"/>
      <c r="AM39" s="825"/>
      <c r="AN39" s="825"/>
      <c r="AO39" s="825"/>
      <c r="AP39" s="825"/>
      <c r="AQ39" s="825"/>
      <c r="AR39" s="825"/>
      <c r="AS39" s="825"/>
      <c r="AT39" s="825"/>
      <c r="AU39" s="825"/>
      <c r="AV39" s="825"/>
      <c r="AW39" s="825"/>
      <c r="AX39" s="843"/>
      <c r="CG39" s="2907" t="s">
        <v>1685</v>
      </c>
      <c r="CH39" s="2907"/>
      <c r="CI39" s="2907"/>
      <c r="CJ39" s="2907"/>
      <c r="CK39" s="2907"/>
      <c r="CL39" s="2907"/>
      <c r="CW39" s="825"/>
      <c r="CX39" s="828"/>
      <c r="CY39" s="2954"/>
      <c r="CZ39" s="2922"/>
      <c r="DA39" s="2922"/>
      <c r="DB39" s="2955"/>
    </row>
    <row r="40" spans="1:106" ht="6" customHeight="1">
      <c r="A40" s="2957"/>
      <c r="B40" s="2958"/>
      <c r="C40" s="837"/>
      <c r="D40" s="825"/>
      <c r="E40" s="825"/>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43"/>
      <c r="BM40" s="827"/>
      <c r="CG40" s="2907"/>
      <c r="CH40" s="2907"/>
      <c r="CI40" s="2907"/>
      <c r="CJ40" s="2907"/>
      <c r="CK40" s="2907"/>
      <c r="CL40" s="2907"/>
      <c r="CW40" s="825"/>
      <c r="CX40" s="828"/>
      <c r="CY40" s="2901" t="s">
        <v>1686</v>
      </c>
      <c r="CZ40" s="2902"/>
      <c r="DA40" s="2902"/>
      <c r="DB40" s="2903"/>
    </row>
    <row r="41" spans="1:106" ht="6" customHeight="1">
      <c r="A41" s="2957"/>
      <c r="B41" s="2958"/>
      <c r="C41" s="837"/>
      <c r="D41" s="825"/>
      <c r="E41" s="825"/>
      <c r="F41" s="825"/>
      <c r="G41" s="825"/>
      <c r="H41" s="825"/>
      <c r="I41" s="825"/>
      <c r="J41" s="825"/>
      <c r="K41" s="825"/>
      <c r="L41" s="825"/>
      <c r="M41" s="825"/>
      <c r="N41" s="825"/>
      <c r="O41" s="825"/>
      <c r="P41" s="825"/>
      <c r="Q41" s="825"/>
      <c r="R41" s="825"/>
      <c r="S41" s="825"/>
      <c r="T41" s="825"/>
      <c r="U41" s="825"/>
      <c r="V41" s="825"/>
      <c r="W41" s="825"/>
      <c r="X41" s="825"/>
      <c r="Y41" s="825"/>
      <c r="Z41" s="825"/>
      <c r="AA41" s="825"/>
      <c r="AB41" s="825"/>
      <c r="AC41" s="825"/>
      <c r="AD41" s="825"/>
      <c r="AE41" s="825"/>
      <c r="AF41" s="825"/>
      <c r="AG41" s="825"/>
      <c r="AH41" s="825"/>
      <c r="AI41" s="825"/>
      <c r="AJ41" s="825"/>
      <c r="AK41" s="825"/>
      <c r="AL41" s="825"/>
      <c r="AM41" s="825"/>
      <c r="AN41" s="825"/>
      <c r="AO41" s="825"/>
      <c r="AP41" s="825"/>
      <c r="AQ41" s="825"/>
      <c r="AR41" s="825"/>
      <c r="AS41" s="825"/>
      <c r="AT41" s="825"/>
      <c r="AU41" s="825"/>
      <c r="AV41" s="825"/>
      <c r="AW41" s="825"/>
      <c r="AX41" s="843"/>
      <c r="BM41" s="827"/>
      <c r="CW41" s="825"/>
      <c r="CX41" s="828"/>
      <c r="CY41" s="2901"/>
      <c r="CZ41" s="2902"/>
      <c r="DA41" s="2902"/>
      <c r="DB41" s="2903"/>
    </row>
    <row r="42" spans="1:106" ht="12" customHeight="1">
      <c r="A42" s="2957"/>
      <c r="B42" s="2958"/>
      <c r="C42" s="857"/>
      <c r="D42" s="858"/>
      <c r="E42" s="858"/>
      <c r="F42" s="858"/>
      <c r="G42" s="859"/>
      <c r="H42" s="859"/>
      <c r="J42" s="2956" t="s">
        <v>1687</v>
      </c>
      <c r="K42" s="2908"/>
      <c r="L42" s="2908"/>
      <c r="M42" s="2908"/>
      <c r="N42" s="2908"/>
      <c r="O42" s="2908"/>
      <c r="P42" s="2929"/>
      <c r="T42" s="2956" t="s">
        <v>1688</v>
      </c>
      <c r="U42" s="2956"/>
      <c r="V42" s="2908"/>
      <c r="W42" s="2908"/>
      <c r="X42" s="2908"/>
      <c r="Y42" s="2908"/>
      <c r="Z42" s="2908"/>
      <c r="AA42" s="2908"/>
      <c r="AB42" s="825"/>
      <c r="AE42" s="2956" t="s">
        <v>1689</v>
      </c>
      <c r="AF42" s="2908"/>
      <c r="AG42" s="2908"/>
      <c r="AH42" s="2908"/>
      <c r="AI42" s="2908"/>
      <c r="AJ42" s="2908"/>
      <c r="AK42" s="2908"/>
      <c r="AL42" s="2908"/>
      <c r="AM42" s="2908"/>
      <c r="AN42" s="2908"/>
      <c r="AO42" s="858"/>
      <c r="AP42" s="858"/>
      <c r="AQ42" s="858"/>
      <c r="AR42" s="858"/>
      <c r="AS42" s="858"/>
      <c r="AT42" s="858"/>
      <c r="AU42" s="858"/>
      <c r="AV42" s="858"/>
      <c r="AW42" s="858"/>
      <c r="AX42" s="860"/>
      <c r="CG42" s="2907" t="s">
        <v>1739</v>
      </c>
      <c r="CH42" s="2907"/>
      <c r="CI42" s="2907"/>
      <c r="CJ42" s="2907"/>
      <c r="CL42" s="2907"/>
      <c r="CM42" s="2907"/>
      <c r="CN42" s="2907"/>
      <c r="CO42" s="2907"/>
      <c r="CP42" s="2907"/>
      <c r="CQ42" s="2907"/>
      <c r="CR42" s="2907"/>
      <c r="CS42" s="2907"/>
      <c r="CU42" s="2907" t="s">
        <v>108</v>
      </c>
      <c r="CV42" s="2907"/>
      <c r="CW42" s="825"/>
      <c r="CX42" s="828"/>
      <c r="CY42" s="2901"/>
      <c r="CZ42" s="2902"/>
      <c r="DA42" s="2902"/>
      <c r="DB42" s="2903"/>
    </row>
    <row r="43" spans="1:106" ht="6" customHeight="1">
      <c r="A43" s="2957"/>
      <c r="B43" s="2958"/>
      <c r="C43" s="857"/>
      <c r="D43" s="858"/>
      <c r="E43" s="858"/>
      <c r="F43" s="858"/>
      <c r="G43" s="859"/>
      <c r="H43" s="859"/>
      <c r="J43" s="2908"/>
      <c r="K43" s="2908"/>
      <c r="L43" s="2908"/>
      <c r="M43" s="2908"/>
      <c r="N43" s="2908"/>
      <c r="O43" s="2908"/>
      <c r="P43" s="2929"/>
      <c r="T43" s="2908"/>
      <c r="U43" s="2908"/>
      <c r="V43" s="2908"/>
      <c r="W43" s="2908"/>
      <c r="X43" s="2908"/>
      <c r="Y43" s="2908"/>
      <c r="Z43" s="2908"/>
      <c r="AA43" s="2908"/>
      <c r="AB43" s="825"/>
      <c r="AE43" s="2908"/>
      <c r="AF43" s="2908"/>
      <c r="AG43" s="2908"/>
      <c r="AH43" s="2908"/>
      <c r="AI43" s="2908"/>
      <c r="AJ43" s="2908"/>
      <c r="AK43" s="2908"/>
      <c r="AL43" s="2908"/>
      <c r="AM43" s="2908"/>
      <c r="AN43" s="2908"/>
      <c r="AO43" s="858"/>
      <c r="AP43" s="858"/>
      <c r="AQ43" s="858"/>
      <c r="AR43" s="858"/>
      <c r="AS43" s="858"/>
      <c r="AT43" s="858"/>
      <c r="AU43" s="858"/>
      <c r="AV43" s="858"/>
      <c r="AW43" s="858"/>
      <c r="AX43" s="860"/>
      <c r="CW43" s="825"/>
      <c r="CX43" s="828"/>
      <c r="CY43" s="2901"/>
      <c r="CZ43" s="2902"/>
      <c r="DA43" s="2902"/>
      <c r="DB43" s="2903"/>
    </row>
    <row r="44" spans="1:106" ht="6" customHeight="1">
      <c r="A44" s="2957"/>
      <c r="B44" s="2958"/>
      <c r="C44" s="837"/>
      <c r="D44" s="825"/>
      <c r="E44" s="825"/>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43"/>
      <c r="CG44" s="2907" t="s">
        <v>1690</v>
      </c>
      <c r="CH44" s="2907"/>
      <c r="CI44" s="2907"/>
      <c r="CJ44" s="2907"/>
      <c r="CL44" s="2907"/>
      <c r="CM44" s="2907"/>
      <c r="CN44" s="2907"/>
      <c r="CO44" s="2907"/>
      <c r="CP44" s="2907"/>
      <c r="CQ44" s="2907"/>
      <c r="CR44" s="2907"/>
      <c r="CS44" s="2907"/>
      <c r="CU44" s="2907" t="s">
        <v>108</v>
      </c>
      <c r="CV44" s="2907"/>
      <c r="CW44" s="825"/>
      <c r="CX44" s="828"/>
      <c r="CY44" s="2901"/>
      <c r="CZ44" s="2902"/>
      <c r="DA44" s="2902"/>
      <c r="DB44" s="2903"/>
    </row>
    <row r="45" spans="1:106" ht="6" customHeight="1">
      <c r="A45" s="2957"/>
      <c r="B45" s="2958"/>
      <c r="C45" s="837"/>
      <c r="D45" s="825"/>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c r="AI45" s="825"/>
      <c r="AJ45" s="825"/>
      <c r="AK45" s="825"/>
      <c r="AL45" s="825"/>
      <c r="AM45" s="825"/>
      <c r="AN45" s="825"/>
      <c r="AO45" s="825"/>
      <c r="AP45" s="825"/>
      <c r="AQ45" s="825"/>
      <c r="AR45" s="825"/>
      <c r="AS45" s="825"/>
      <c r="AT45" s="825"/>
      <c r="AU45" s="825"/>
      <c r="AV45" s="825"/>
      <c r="AW45" s="825"/>
      <c r="AX45" s="845"/>
      <c r="CG45" s="2907"/>
      <c r="CH45" s="2907"/>
      <c r="CI45" s="2907"/>
      <c r="CJ45" s="2907"/>
      <c r="CL45" s="2907"/>
      <c r="CM45" s="2907"/>
      <c r="CN45" s="2907"/>
      <c r="CO45" s="2907"/>
      <c r="CP45" s="2907"/>
      <c r="CQ45" s="2907"/>
      <c r="CR45" s="2907"/>
      <c r="CS45" s="2907"/>
      <c r="CU45" s="2907"/>
      <c r="CV45" s="2907"/>
      <c r="CW45" s="825"/>
      <c r="CX45" s="828"/>
      <c r="CY45" s="2901" t="s">
        <v>1691</v>
      </c>
      <c r="CZ45" s="2902"/>
      <c r="DA45" s="2902"/>
      <c r="DB45" s="2903"/>
    </row>
    <row r="46" spans="1:106">
      <c r="A46" s="2957"/>
      <c r="B46" s="2958"/>
      <c r="C46" s="855"/>
      <c r="D46" s="838" t="s">
        <v>1692</v>
      </c>
      <c r="E46" s="838"/>
      <c r="F46" s="838"/>
      <c r="G46" s="838"/>
      <c r="H46" s="838"/>
      <c r="I46" s="838"/>
      <c r="J46" s="838"/>
      <c r="K46" s="838"/>
      <c r="L46" s="838"/>
      <c r="M46" s="838"/>
      <c r="N46" s="838"/>
      <c r="O46" s="838"/>
      <c r="P46" s="838"/>
      <c r="Q46" s="838"/>
      <c r="R46" s="838"/>
      <c r="S46" s="838"/>
      <c r="T46" s="838"/>
      <c r="U46" s="838"/>
      <c r="V46" s="838"/>
      <c r="W46" s="838"/>
      <c r="X46" s="838"/>
      <c r="Y46" s="838"/>
      <c r="Z46" s="839"/>
      <c r="AA46" s="838"/>
      <c r="AB46" s="838" t="s">
        <v>1693</v>
      </c>
      <c r="AC46" s="838"/>
      <c r="AD46" s="838"/>
      <c r="AE46" s="838"/>
      <c r="AF46" s="838"/>
      <c r="AG46" s="838"/>
      <c r="AH46" s="838"/>
      <c r="AI46" s="838"/>
      <c r="AJ46" s="838"/>
      <c r="AK46" s="838"/>
      <c r="AL46" s="838"/>
      <c r="AM46" s="838"/>
      <c r="AN46" s="838"/>
      <c r="AO46" s="838"/>
      <c r="AP46" s="838"/>
      <c r="AQ46" s="838"/>
      <c r="AR46" s="838"/>
      <c r="AS46" s="838"/>
      <c r="AT46" s="838"/>
      <c r="AU46" s="838"/>
      <c r="AV46" s="838"/>
      <c r="AW46" s="838"/>
      <c r="AX46" s="843"/>
      <c r="BA46" s="850"/>
      <c r="BB46" s="825"/>
      <c r="CW46" s="825"/>
      <c r="CX46" s="828"/>
      <c r="CY46" s="2901"/>
      <c r="CZ46" s="2902"/>
      <c r="DA46" s="2902"/>
      <c r="DB46" s="2903"/>
    </row>
    <row r="47" spans="1:106" ht="6" customHeight="1">
      <c r="A47" s="2957"/>
      <c r="B47" s="2958"/>
      <c r="C47" s="2943"/>
      <c r="D47" s="2941"/>
      <c r="E47" s="2941"/>
      <c r="F47" s="2941"/>
      <c r="G47" s="2921" t="s">
        <v>0</v>
      </c>
      <c r="H47" s="2940"/>
      <c r="I47" s="2940"/>
      <c r="J47" s="2921" t="s">
        <v>1</v>
      </c>
      <c r="K47" s="2940"/>
      <c r="L47" s="2940"/>
      <c r="M47" s="2942"/>
      <c r="N47" s="2921" t="s">
        <v>2</v>
      </c>
      <c r="O47" s="2921" t="s">
        <v>1694</v>
      </c>
      <c r="P47" s="2921"/>
      <c r="Q47" s="2921"/>
      <c r="R47" s="825"/>
      <c r="S47" s="825"/>
      <c r="T47" s="825"/>
      <c r="U47" s="825"/>
      <c r="V47" s="825"/>
      <c r="W47" s="825"/>
      <c r="X47" s="825"/>
      <c r="Y47" s="825"/>
      <c r="Z47" s="828"/>
      <c r="AA47" s="825"/>
      <c r="AB47" s="825"/>
      <c r="AC47" s="825"/>
      <c r="AD47" s="825"/>
      <c r="AE47" s="825"/>
      <c r="AF47" s="825"/>
      <c r="AG47" s="825"/>
      <c r="AH47" s="825"/>
      <c r="AI47" s="825"/>
      <c r="AJ47" s="825"/>
      <c r="AK47" s="825"/>
      <c r="AL47" s="825"/>
      <c r="AM47" s="825"/>
      <c r="AN47" s="825"/>
      <c r="AO47" s="825"/>
      <c r="AP47" s="825"/>
      <c r="AQ47" s="825"/>
      <c r="AR47" s="825"/>
      <c r="AS47" s="825"/>
      <c r="AT47" s="825"/>
      <c r="AU47" s="825"/>
      <c r="AV47" s="825"/>
      <c r="AW47" s="825"/>
      <c r="AX47" s="843"/>
      <c r="AY47" s="855"/>
      <c r="AZ47" s="838"/>
      <c r="BB47" s="838"/>
      <c r="BC47" s="838"/>
      <c r="BD47" s="838"/>
      <c r="BE47" s="838"/>
      <c r="BF47" s="838"/>
      <c r="BG47" s="838"/>
      <c r="BH47" s="838"/>
      <c r="BI47" s="838"/>
      <c r="BJ47" s="838"/>
      <c r="BK47" s="838"/>
      <c r="BL47" s="838"/>
      <c r="BM47" s="838"/>
      <c r="BN47" s="839"/>
      <c r="BO47" s="2920" t="s">
        <v>1695</v>
      </c>
      <c r="BP47" s="2916"/>
      <c r="BQ47" s="838"/>
      <c r="BR47" s="839"/>
      <c r="BS47" s="2920" t="s">
        <v>1740</v>
      </c>
      <c r="BT47" s="2916"/>
      <c r="BU47" s="838"/>
      <c r="BV47" s="839"/>
      <c r="BW47" s="2920" t="s">
        <v>1696</v>
      </c>
      <c r="BX47" s="2916"/>
      <c r="BY47" s="2916"/>
      <c r="BZ47" s="2917"/>
      <c r="CA47" s="2920" t="s">
        <v>1697</v>
      </c>
      <c r="CB47" s="2916"/>
      <c r="CC47" s="838"/>
      <c r="CD47" s="838"/>
      <c r="CE47" s="839"/>
      <c r="CF47" s="2920" t="s">
        <v>1698</v>
      </c>
      <c r="CG47" s="2916"/>
      <c r="CH47" s="2928"/>
      <c r="CI47" s="838"/>
      <c r="CJ47" s="839"/>
      <c r="CK47" s="2920" t="s">
        <v>1699</v>
      </c>
      <c r="CL47" s="2916"/>
      <c r="CM47" s="838"/>
      <c r="CN47" s="838"/>
      <c r="CO47" s="838"/>
      <c r="CP47" s="838"/>
      <c r="CQ47" s="838"/>
      <c r="CR47" s="839"/>
      <c r="CS47" s="2920" t="s">
        <v>1700</v>
      </c>
      <c r="CT47" s="2916"/>
      <c r="CU47" s="2916"/>
      <c r="CV47" s="2928"/>
      <c r="CW47" s="838"/>
      <c r="CX47" s="839"/>
      <c r="CY47" s="2901"/>
      <c r="CZ47" s="2902"/>
      <c r="DA47" s="2902"/>
      <c r="DB47" s="2903"/>
    </row>
    <row r="48" spans="1:106" ht="6" customHeight="1">
      <c r="A48" s="2957"/>
      <c r="B48" s="2958"/>
      <c r="C48" s="2944"/>
      <c r="D48" s="2941"/>
      <c r="E48" s="2941"/>
      <c r="F48" s="2941"/>
      <c r="G48" s="2921"/>
      <c r="H48" s="2940"/>
      <c r="I48" s="2940"/>
      <c r="J48" s="2921"/>
      <c r="K48" s="2940"/>
      <c r="L48" s="2940"/>
      <c r="M48" s="2942"/>
      <c r="N48" s="2921"/>
      <c r="O48" s="2921"/>
      <c r="P48" s="2921"/>
      <c r="Q48" s="2921"/>
      <c r="R48" s="825"/>
      <c r="S48" s="825"/>
      <c r="T48" s="825"/>
      <c r="U48" s="825"/>
      <c r="V48" s="825"/>
      <c r="W48" s="825"/>
      <c r="X48" s="825"/>
      <c r="Y48" s="825"/>
      <c r="Z48" s="828"/>
      <c r="AA48" s="825"/>
      <c r="AB48" s="825"/>
      <c r="AC48" s="825"/>
      <c r="AD48" s="825"/>
      <c r="AE48" s="825"/>
      <c r="AF48" s="825"/>
      <c r="AG48" s="825"/>
      <c r="AH48" s="825"/>
      <c r="AI48" s="825"/>
      <c r="AJ48" s="825"/>
      <c r="AK48" s="825"/>
      <c r="AL48" s="825"/>
      <c r="AM48" s="825"/>
      <c r="AN48" s="825"/>
      <c r="AO48" s="825"/>
      <c r="AP48" s="825"/>
      <c r="AQ48" s="825"/>
      <c r="AR48" s="825"/>
      <c r="AS48" s="825"/>
      <c r="AT48" s="825"/>
      <c r="AU48" s="825"/>
      <c r="AV48" s="825"/>
      <c r="AW48" s="825"/>
      <c r="AX48" s="843"/>
      <c r="AY48" s="825"/>
      <c r="AZ48" s="2921" t="s">
        <v>1701</v>
      </c>
      <c r="BA48" s="2908"/>
      <c r="BB48" s="2908"/>
      <c r="BC48" s="2908"/>
      <c r="BD48" s="2908"/>
      <c r="BE48" s="2908"/>
      <c r="BF48" s="2908"/>
      <c r="BG48" s="2908"/>
      <c r="BH48" s="2908"/>
      <c r="BI48" s="2908"/>
      <c r="BJ48" s="2908"/>
      <c r="BK48" s="2908"/>
      <c r="BL48" s="2908"/>
      <c r="BM48" s="2908"/>
      <c r="BN48" s="2919"/>
      <c r="BO48" s="2914"/>
      <c r="BP48" s="2908"/>
      <c r="BQ48" s="825"/>
      <c r="BR48" s="828"/>
      <c r="BS48" s="2914"/>
      <c r="BT48" s="2908"/>
      <c r="BU48" s="825"/>
      <c r="BV48" s="828"/>
      <c r="BW48" s="2914"/>
      <c r="BX48" s="2908"/>
      <c r="BY48" s="2908"/>
      <c r="BZ48" s="2919"/>
      <c r="CA48" s="2914"/>
      <c r="CB48" s="2908"/>
      <c r="CC48" s="825"/>
      <c r="CD48" s="825"/>
      <c r="CE48" s="828"/>
      <c r="CF48" s="2914"/>
      <c r="CG48" s="2908"/>
      <c r="CH48" s="2929"/>
      <c r="CI48" s="825"/>
      <c r="CJ48" s="828"/>
      <c r="CK48" s="2914"/>
      <c r="CL48" s="2908"/>
      <c r="CM48" s="825"/>
      <c r="CN48" s="825"/>
      <c r="CO48" s="825"/>
      <c r="CP48" s="825"/>
      <c r="CQ48" s="825"/>
      <c r="CR48" s="828"/>
      <c r="CS48" s="2914"/>
      <c r="CT48" s="2908"/>
      <c r="CU48" s="2908"/>
      <c r="CV48" s="2929"/>
      <c r="CW48" s="825"/>
      <c r="CX48" s="828"/>
      <c r="CY48" s="2901"/>
      <c r="CZ48" s="2902"/>
      <c r="DA48" s="2902"/>
      <c r="DB48" s="2903"/>
    </row>
    <row r="49" spans="1:106" ht="6" customHeight="1">
      <c r="A49" s="2957"/>
      <c r="B49" s="2958"/>
      <c r="C49" s="837"/>
      <c r="D49" s="825"/>
      <c r="E49" s="825"/>
      <c r="F49" s="825"/>
      <c r="G49" s="825"/>
      <c r="H49" s="825"/>
      <c r="I49" s="825"/>
      <c r="J49" s="825"/>
      <c r="K49" s="825"/>
      <c r="L49" s="825"/>
      <c r="M49" s="825"/>
      <c r="N49" s="825"/>
      <c r="O49" s="825"/>
      <c r="P49" s="825"/>
      <c r="Q49" s="825"/>
      <c r="R49" s="2945"/>
      <c r="S49" s="2945"/>
      <c r="T49" s="2945"/>
      <c r="U49" s="2945"/>
      <c r="V49" s="2945"/>
      <c r="W49" s="2908"/>
      <c r="X49" s="2921" t="s">
        <v>1702</v>
      </c>
      <c r="Y49" s="2918"/>
      <c r="Z49" s="2946"/>
      <c r="AA49" s="825"/>
      <c r="AB49" s="825"/>
      <c r="AC49" s="825"/>
      <c r="AD49" s="825"/>
      <c r="AE49" s="825"/>
      <c r="AF49" s="825"/>
      <c r="AG49" s="825"/>
      <c r="AH49" s="825"/>
      <c r="AI49" s="825"/>
      <c r="AJ49" s="825"/>
      <c r="AK49" s="825"/>
      <c r="AL49" s="825"/>
      <c r="AM49" s="825"/>
      <c r="AN49" s="825"/>
      <c r="AO49" s="825"/>
      <c r="AP49" s="825"/>
      <c r="AQ49" s="825"/>
      <c r="AR49" s="825"/>
      <c r="AS49" s="825"/>
      <c r="AT49" s="825"/>
      <c r="AU49" s="825"/>
      <c r="AV49" s="825"/>
      <c r="AW49" s="825"/>
      <c r="AX49" s="843"/>
      <c r="AZ49" s="2908"/>
      <c r="BA49" s="2908"/>
      <c r="BB49" s="2908"/>
      <c r="BC49" s="2908"/>
      <c r="BD49" s="2908"/>
      <c r="BE49" s="2908"/>
      <c r="BF49" s="2908"/>
      <c r="BG49" s="2908"/>
      <c r="BH49" s="2908"/>
      <c r="BI49" s="2908"/>
      <c r="BJ49" s="2908"/>
      <c r="BK49" s="2908"/>
      <c r="BL49" s="2908"/>
      <c r="BM49" s="2908"/>
      <c r="BN49" s="2919"/>
      <c r="BO49" s="826"/>
      <c r="BR49" s="828"/>
      <c r="BV49" s="828"/>
      <c r="BZ49" s="828"/>
      <c r="CE49" s="828"/>
      <c r="CJ49" s="828"/>
      <c r="CK49" s="826"/>
      <c r="CL49" s="825"/>
      <c r="CM49" s="825"/>
      <c r="CN49" s="825"/>
      <c r="CO49" s="825"/>
      <c r="CP49" s="825"/>
      <c r="CQ49" s="825"/>
      <c r="CR49" s="828"/>
      <c r="CS49" s="826"/>
      <c r="CT49" s="825"/>
      <c r="CU49" s="825"/>
      <c r="CV49" s="825"/>
      <c r="CW49" s="825"/>
      <c r="CX49" s="828"/>
      <c r="CY49" s="2901"/>
      <c r="CZ49" s="2902"/>
      <c r="DA49" s="2902"/>
      <c r="DB49" s="2903"/>
    </row>
    <row r="50" spans="1:106" ht="6" customHeight="1">
      <c r="A50" s="2957"/>
      <c r="B50" s="2958"/>
      <c r="C50" s="837"/>
      <c r="D50" s="825"/>
      <c r="E50" s="825"/>
      <c r="F50" s="825"/>
      <c r="G50" s="825"/>
      <c r="H50" s="825"/>
      <c r="I50" s="825"/>
      <c r="J50" s="825"/>
      <c r="K50" s="825"/>
      <c r="L50" s="825"/>
      <c r="M50" s="825"/>
      <c r="N50" s="825"/>
      <c r="O50" s="825"/>
      <c r="P50" s="825"/>
      <c r="Q50" s="825"/>
      <c r="R50" s="2945"/>
      <c r="S50" s="2945"/>
      <c r="T50" s="2945"/>
      <c r="U50" s="2945"/>
      <c r="V50" s="2945"/>
      <c r="W50" s="2908"/>
      <c r="X50" s="2918"/>
      <c r="Y50" s="2918"/>
      <c r="Z50" s="2946"/>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43"/>
      <c r="AZ50" s="2907" t="s">
        <v>1703</v>
      </c>
      <c r="BA50" s="2908"/>
      <c r="BB50" s="2908"/>
      <c r="BC50" s="2908"/>
      <c r="BD50" s="2908"/>
      <c r="BE50" s="2908"/>
      <c r="BF50" s="2908"/>
      <c r="BG50" s="2908"/>
      <c r="BN50" s="828"/>
      <c r="BR50" s="828"/>
      <c r="BV50" s="828"/>
      <c r="BZ50" s="828"/>
      <c r="CE50" s="828"/>
      <c r="CJ50" s="828"/>
      <c r="CK50" s="826"/>
      <c r="CL50" s="825"/>
      <c r="CM50" s="825"/>
      <c r="CN50" s="825"/>
      <c r="CO50" s="825"/>
      <c r="CP50" s="825"/>
      <c r="CQ50" s="825"/>
      <c r="CR50" s="828"/>
      <c r="CS50" s="826"/>
      <c r="CT50" s="825"/>
      <c r="CU50" s="825"/>
      <c r="CV50" s="825"/>
      <c r="CW50" s="825"/>
      <c r="CX50" s="828"/>
      <c r="CY50" s="2901" t="s">
        <v>1704</v>
      </c>
      <c r="CZ50" s="2902"/>
      <c r="DA50" s="2902"/>
      <c r="DB50" s="2903"/>
    </row>
    <row r="51" spans="1:106" ht="6" customHeight="1">
      <c r="A51" s="2957"/>
      <c r="B51" s="2958"/>
      <c r="C51" s="2943"/>
      <c r="D51" s="2941"/>
      <c r="E51" s="2941"/>
      <c r="F51" s="2941"/>
      <c r="G51" s="2921" t="s">
        <v>0</v>
      </c>
      <c r="H51" s="2940"/>
      <c r="I51" s="2940"/>
      <c r="J51" s="2921" t="s">
        <v>1</v>
      </c>
      <c r="K51" s="2940"/>
      <c r="L51" s="2940"/>
      <c r="M51" s="2942"/>
      <c r="N51" s="2921" t="s">
        <v>2</v>
      </c>
      <c r="O51" s="2921" t="s">
        <v>1705</v>
      </c>
      <c r="P51" s="2921"/>
      <c r="Q51" s="2908"/>
      <c r="R51" s="825"/>
      <c r="S51" s="825"/>
      <c r="T51" s="825"/>
      <c r="U51" s="825"/>
      <c r="V51" s="825"/>
      <c r="W51" s="825"/>
      <c r="X51" s="825"/>
      <c r="Y51" s="825"/>
      <c r="Z51" s="828"/>
      <c r="AA51" s="825"/>
      <c r="AB51" s="825"/>
      <c r="AC51" s="825"/>
      <c r="AD51" s="825"/>
      <c r="AE51" s="825"/>
      <c r="AF51" s="825"/>
      <c r="AG51" s="825"/>
      <c r="AH51" s="825"/>
      <c r="AI51" s="825"/>
      <c r="AJ51" s="825"/>
      <c r="AK51" s="825"/>
      <c r="AL51" s="825"/>
      <c r="AM51" s="825"/>
      <c r="AN51" s="825"/>
      <c r="AO51" s="825"/>
      <c r="AP51" s="825"/>
      <c r="AQ51" s="825"/>
      <c r="AR51" s="825"/>
      <c r="AS51" s="825"/>
      <c r="AT51" s="825"/>
      <c r="AU51" s="825"/>
      <c r="AV51" s="825"/>
      <c r="AW51" s="825"/>
      <c r="AX51" s="843"/>
      <c r="AZ51" s="2908"/>
      <c r="BA51" s="2908"/>
      <c r="BB51" s="2908"/>
      <c r="BC51" s="2908"/>
      <c r="BD51" s="2908"/>
      <c r="BE51" s="2908"/>
      <c r="BF51" s="2908"/>
      <c r="BG51" s="2908"/>
      <c r="BN51" s="828"/>
      <c r="BR51" s="828"/>
      <c r="BV51" s="828"/>
      <c r="BZ51" s="828"/>
      <c r="CE51" s="828"/>
      <c r="CJ51" s="828"/>
      <c r="CK51" s="826"/>
      <c r="CL51" s="825"/>
      <c r="CM51" s="825"/>
      <c r="CN51" s="825"/>
      <c r="CO51" s="825"/>
      <c r="CP51" s="825"/>
      <c r="CQ51" s="825"/>
      <c r="CR51" s="828"/>
      <c r="CS51" s="826"/>
      <c r="CT51" s="825"/>
      <c r="CU51" s="825"/>
      <c r="CV51" s="825"/>
      <c r="CW51" s="825"/>
      <c r="CX51" s="828"/>
      <c r="CY51" s="2901"/>
      <c r="CZ51" s="2902"/>
      <c r="DA51" s="2902"/>
      <c r="DB51" s="2903"/>
    </row>
    <row r="52" spans="1:106" ht="6" customHeight="1">
      <c r="A52" s="2957"/>
      <c r="B52" s="2958"/>
      <c r="C52" s="2944"/>
      <c r="D52" s="2941"/>
      <c r="E52" s="2941"/>
      <c r="F52" s="2941"/>
      <c r="G52" s="2921"/>
      <c r="H52" s="2940"/>
      <c r="I52" s="2940"/>
      <c r="J52" s="2921"/>
      <c r="K52" s="2940"/>
      <c r="L52" s="2940"/>
      <c r="M52" s="2942"/>
      <c r="N52" s="2921"/>
      <c r="O52" s="2908"/>
      <c r="P52" s="2908"/>
      <c r="Q52" s="2908"/>
      <c r="R52" s="825"/>
      <c r="S52" s="825"/>
      <c r="T52" s="825"/>
      <c r="U52" s="825"/>
      <c r="V52" s="825"/>
      <c r="W52" s="825"/>
      <c r="X52" s="825"/>
      <c r="Y52" s="825"/>
      <c r="Z52" s="828"/>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43"/>
      <c r="BG52" s="827"/>
      <c r="BH52" s="827"/>
      <c r="BN52" s="828"/>
      <c r="BR52" s="828"/>
      <c r="BV52" s="828"/>
      <c r="BZ52" s="828"/>
      <c r="CE52" s="828"/>
      <c r="CJ52" s="828"/>
      <c r="CK52" s="826"/>
      <c r="CL52" s="825"/>
      <c r="CM52" s="825"/>
      <c r="CN52" s="825"/>
      <c r="CO52" s="825"/>
      <c r="CP52" s="825"/>
      <c r="CQ52" s="825"/>
      <c r="CR52" s="828"/>
      <c r="CS52" s="826"/>
      <c r="CT52" s="825"/>
      <c r="CU52" s="825"/>
      <c r="CV52" s="825"/>
      <c r="CW52" s="825"/>
      <c r="CX52" s="828"/>
      <c r="CY52" s="2901"/>
      <c r="CZ52" s="2902"/>
      <c r="DA52" s="2902"/>
      <c r="DB52" s="2903"/>
    </row>
    <row r="53" spans="1:106" ht="6" customHeight="1">
      <c r="A53" s="2957"/>
      <c r="B53" s="2958"/>
      <c r="C53" s="856"/>
      <c r="D53" s="850"/>
      <c r="E53" s="850"/>
      <c r="F53" s="850"/>
      <c r="G53" s="861"/>
      <c r="H53" s="850"/>
      <c r="I53" s="850"/>
      <c r="J53" s="861"/>
      <c r="K53" s="850"/>
      <c r="L53" s="850"/>
      <c r="M53" s="850"/>
      <c r="N53" s="861"/>
      <c r="O53" s="861"/>
      <c r="P53" s="861"/>
      <c r="Q53" s="861"/>
      <c r="R53" s="850"/>
      <c r="S53" s="850"/>
      <c r="T53" s="850"/>
      <c r="U53" s="850"/>
      <c r="V53" s="850"/>
      <c r="W53" s="850"/>
      <c r="X53" s="850"/>
      <c r="Y53" s="850"/>
      <c r="Z53" s="832"/>
      <c r="AA53" s="850"/>
      <c r="AB53" s="850"/>
      <c r="AC53" s="850"/>
      <c r="AD53" s="850"/>
      <c r="AE53" s="850"/>
      <c r="AF53" s="850"/>
      <c r="AG53" s="850"/>
      <c r="AH53" s="850"/>
      <c r="AI53" s="850"/>
      <c r="AJ53" s="850"/>
      <c r="AK53" s="850"/>
      <c r="AL53" s="850"/>
      <c r="AM53" s="850"/>
      <c r="AN53" s="850"/>
      <c r="AO53" s="850"/>
      <c r="AP53" s="850"/>
      <c r="AQ53" s="850"/>
      <c r="AR53" s="850"/>
      <c r="AS53" s="850"/>
      <c r="AT53" s="850"/>
      <c r="AU53" s="850"/>
      <c r="AV53" s="850"/>
      <c r="AW53" s="850"/>
      <c r="AX53" s="845"/>
      <c r="AZ53" s="2907" t="s">
        <v>3085</v>
      </c>
      <c r="BA53" s="2908"/>
      <c r="BB53" s="2908"/>
      <c r="BC53" s="2908"/>
      <c r="BE53" s="2936"/>
      <c r="BF53" s="2937"/>
      <c r="BG53" s="2907" t="s">
        <v>0</v>
      </c>
      <c r="BH53" s="2908"/>
      <c r="BI53" s="2936"/>
      <c r="BJ53" s="2937"/>
      <c r="BK53" s="2907" t="s">
        <v>1</v>
      </c>
      <c r="BL53" s="2908"/>
      <c r="BM53" s="2936"/>
      <c r="BN53" s="2938" t="s">
        <v>2</v>
      </c>
      <c r="BR53" s="828"/>
      <c r="BV53" s="828"/>
      <c r="BZ53" s="828"/>
      <c r="CE53" s="828"/>
      <c r="CJ53" s="828"/>
      <c r="CK53" s="826"/>
      <c r="CL53" s="825"/>
      <c r="CM53" s="825"/>
      <c r="CN53" s="825"/>
      <c r="CO53" s="825"/>
      <c r="CP53" s="825"/>
      <c r="CQ53" s="825"/>
      <c r="CR53" s="828"/>
      <c r="CS53" s="826"/>
      <c r="CT53" s="825"/>
      <c r="CU53" s="825"/>
      <c r="CV53" s="825"/>
      <c r="CW53" s="825"/>
      <c r="CX53" s="828"/>
      <c r="CY53" s="2901"/>
      <c r="CZ53" s="2902"/>
      <c r="DA53" s="2902"/>
      <c r="DB53" s="2903"/>
    </row>
    <row r="54" spans="1:106" ht="6" customHeight="1">
      <c r="A54" s="2957"/>
      <c r="B54" s="2958"/>
      <c r="C54" s="855"/>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62"/>
      <c r="AY54" s="837"/>
      <c r="AZ54" s="2908"/>
      <c r="BA54" s="2908"/>
      <c r="BB54" s="2908"/>
      <c r="BC54" s="2908"/>
      <c r="BE54" s="2937"/>
      <c r="BF54" s="2937"/>
      <c r="BG54" s="2908"/>
      <c r="BH54" s="2908"/>
      <c r="BI54" s="2937"/>
      <c r="BJ54" s="2937"/>
      <c r="BK54" s="2908"/>
      <c r="BL54" s="2908"/>
      <c r="BM54" s="2937"/>
      <c r="BN54" s="2938"/>
      <c r="BO54" s="825"/>
      <c r="BP54" s="825"/>
      <c r="BQ54" s="825"/>
      <c r="BR54" s="828"/>
      <c r="BS54" s="825"/>
      <c r="BT54" s="825"/>
      <c r="BU54" s="825"/>
      <c r="BV54" s="828"/>
      <c r="BW54" s="825"/>
      <c r="BX54" s="825"/>
      <c r="BY54" s="825"/>
      <c r="BZ54" s="828"/>
      <c r="CA54" s="825"/>
      <c r="CB54" s="825"/>
      <c r="CC54" s="825"/>
      <c r="CD54" s="825"/>
      <c r="CE54" s="828"/>
      <c r="CF54" s="825"/>
      <c r="CG54" s="825"/>
      <c r="CH54" s="825"/>
      <c r="CI54" s="825"/>
      <c r="CJ54" s="828"/>
      <c r="CK54" s="826"/>
      <c r="CL54" s="825"/>
      <c r="CM54" s="825"/>
      <c r="CN54" s="825"/>
      <c r="CO54" s="825"/>
      <c r="CP54" s="825"/>
      <c r="CQ54" s="825"/>
      <c r="CR54" s="828"/>
      <c r="CS54" s="826"/>
      <c r="CT54" s="825"/>
      <c r="CU54" s="825"/>
      <c r="CV54" s="825"/>
      <c r="CW54" s="825"/>
      <c r="CX54" s="828"/>
      <c r="CY54" s="2901"/>
      <c r="CZ54" s="2902"/>
      <c r="DA54" s="2902"/>
      <c r="DB54" s="2903"/>
    </row>
    <row r="55" spans="1:106" ht="6.75" customHeight="1">
      <c r="A55" s="2957"/>
      <c r="B55" s="2958"/>
      <c r="C55" s="837"/>
      <c r="D55" s="2921" t="s">
        <v>1706</v>
      </c>
      <c r="E55" s="2921"/>
      <c r="F55" s="2921"/>
      <c r="G55" s="2921"/>
      <c r="H55" s="2921"/>
      <c r="I55" s="2921"/>
      <c r="J55" s="2921"/>
      <c r="K55" s="2921"/>
      <c r="L55" s="2921"/>
      <c r="M55" s="2921"/>
      <c r="N55" s="2921"/>
      <c r="O55" s="2921"/>
      <c r="P55" s="2921"/>
      <c r="Q55" s="2921"/>
      <c r="R55" s="2921"/>
      <c r="S55" s="2929"/>
      <c r="T55" s="2929"/>
      <c r="U55" s="825"/>
      <c r="V55" s="825"/>
      <c r="W55" s="825"/>
      <c r="X55" s="825"/>
      <c r="Y55" s="825"/>
      <c r="Z55" s="825"/>
      <c r="AA55" s="825"/>
      <c r="AB55" s="825"/>
      <c r="AC55" s="825"/>
      <c r="AD55" s="825"/>
      <c r="AE55" s="825"/>
      <c r="AF55" s="825"/>
      <c r="AG55" s="825"/>
      <c r="AH55" s="825"/>
      <c r="AI55" s="825"/>
      <c r="AJ55" s="825"/>
      <c r="AK55" s="825"/>
      <c r="AL55" s="825"/>
      <c r="AM55" s="825"/>
      <c r="AN55" s="825"/>
      <c r="AO55" s="825"/>
      <c r="AP55" s="825"/>
      <c r="AQ55" s="825"/>
      <c r="AR55" s="825"/>
      <c r="AS55" s="825"/>
      <c r="AT55" s="825"/>
      <c r="AU55" s="825"/>
      <c r="AV55" s="825"/>
      <c r="AW55" s="825"/>
      <c r="AX55" s="843"/>
      <c r="AY55" s="856"/>
      <c r="AZ55" s="850"/>
      <c r="BA55" s="850"/>
      <c r="BB55" s="850"/>
      <c r="BC55" s="850"/>
      <c r="BD55" s="850"/>
      <c r="BE55" s="850"/>
      <c r="BF55" s="850"/>
      <c r="BG55" s="850"/>
      <c r="BH55" s="850"/>
      <c r="BI55" s="850"/>
      <c r="BJ55" s="850"/>
      <c r="BK55" s="850"/>
      <c r="BL55" s="850"/>
      <c r="BM55" s="850"/>
      <c r="BN55" s="832"/>
      <c r="BO55" s="850"/>
      <c r="BP55" s="850"/>
      <c r="BQ55" s="850"/>
      <c r="BR55" s="832"/>
      <c r="BS55" s="850"/>
      <c r="BT55" s="850"/>
      <c r="BU55" s="850"/>
      <c r="BV55" s="832"/>
      <c r="BW55" s="850"/>
      <c r="BX55" s="850"/>
      <c r="BY55" s="850"/>
      <c r="BZ55" s="832"/>
      <c r="CA55" s="850"/>
      <c r="CB55" s="850"/>
      <c r="CC55" s="850"/>
      <c r="CD55" s="850"/>
      <c r="CE55" s="832"/>
      <c r="CF55" s="850"/>
      <c r="CG55" s="850"/>
      <c r="CH55" s="850"/>
      <c r="CI55" s="850"/>
      <c r="CJ55" s="832"/>
      <c r="CK55" s="850"/>
      <c r="CL55" s="850"/>
      <c r="CM55" s="850"/>
      <c r="CN55" s="850"/>
      <c r="CO55" s="850"/>
      <c r="CP55" s="850"/>
      <c r="CQ55" s="850"/>
      <c r="CR55" s="832"/>
      <c r="CS55" s="850"/>
      <c r="CT55" s="850"/>
      <c r="CU55" s="850"/>
      <c r="CV55" s="850"/>
      <c r="CW55" s="850"/>
      <c r="CX55" s="832"/>
      <c r="CY55" s="2901"/>
      <c r="CZ55" s="2902"/>
      <c r="DA55" s="2902"/>
      <c r="DB55" s="2903"/>
    </row>
    <row r="56" spans="1:106" ht="6.75" customHeight="1">
      <c r="A56" s="2957"/>
      <c r="B56" s="2958"/>
      <c r="C56" s="837"/>
      <c r="D56" s="2921"/>
      <c r="E56" s="2921"/>
      <c r="F56" s="2921"/>
      <c r="G56" s="2921"/>
      <c r="H56" s="2921"/>
      <c r="I56" s="2921"/>
      <c r="J56" s="2921"/>
      <c r="K56" s="2921"/>
      <c r="L56" s="2921"/>
      <c r="M56" s="2921"/>
      <c r="N56" s="2921"/>
      <c r="O56" s="2921"/>
      <c r="P56" s="2921"/>
      <c r="Q56" s="2921"/>
      <c r="R56" s="2921"/>
      <c r="S56" s="2929"/>
      <c r="T56" s="2929"/>
      <c r="U56" s="825"/>
      <c r="V56" s="825"/>
      <c r="W56" s="825"/>
      <c r="X56" s="825"/>
      <c r="Y56" s="825"/>
      <c r="Z56" s="825"/>
      <c r="AA56" s="825"/>
      <c r="AB56" s="825"/>
      <c r="AC56" s="825"/>
      <c r="AD56" s="825"/>
      <c r="AE56" s="825"/>
      <c r="AF56" s="825"/>
      <c r="AG56" s="825"/>
      <c r="AH56" s="825"/>
      <c r="AI56" s="825"/>
      <c r="AJ56" s="825"/>
      <c r="AK56" s="825"/>
      <c r="AL56" s="825"/>
      <c r="AM56" s="825"/>
      <c r="AN56" s="825"/>
      <c r="AO56" s="825"/>
      <c r="AP56" s="825"/>
      <c r="AQ56" s="825"/>
      <c r="AR56" s="825"/>
      <c r="AS56" s="825"/>
      <c r="AT56" s="825"/>
      <c r="AU56" s="825"/>
      <c r="AV56" s="825"/>
      <c r="AW56" s="825"/>
      <c r="AX56" s="843"/>
      <c r="CW56" s="825"/>
      <c r="CX56" s="828"/>
      <c r="CY56" s="2901" t="s">
        <v>1707</v>
      </c>
      <c r="CZ56" s="2902"/>
      <c r="DA56" s="2902"/>
      <c r="DB56" s="2903"/>
    </row>
    <row r="57" spans="1:106" ht="13.5">
      <c r="A57" s="2957"/>
      <c r="B57" s="2958"/>
      <c r="C57" s="837"/>
      <c r="D57" s="825"/>
      <c r="E57" s="825"/>
      <c r="F57" s="825"/>
      <c r="G57" s="825"/>
      <c r="H57" s="825"/>
      <c r="I57" s="825"/>
      <c r="J57" s="825"/>
      <c r="K57" s="825"/>
      <c r="L57" s="825"/>
      <c r="M57" s="825"/>
      <c r="N57" s="825"/>
      <c r="O57" s="825"/>
      <c r="P57" s="825"/>
      <c r="Q57" s="825"/>
      <c r="R57" s="825"/>
      <c r="S57" s="825"/>
      <c r="T57" s="825"/>
      <c r="U57" s="825"/>
      <c r="V57" s="825"/>
      <c r="W57" s="825"/>
      <c r="X57" s="825"/>
      <c r="Y57" s="825"/>
      <c r="Z57" s="825"/>
      <c r="AA57" s="825"/>
      <c r="AB57" s="2921" t="s">
        <v>3033</v>
      </c>
      <c r="AC57" s="2921"/>
      <c r="AD57" s="2921"/>
      <c r="AE57" s="2921"/>
      <c r="AF57" s="2940"/>
      <c r="AG57" s="2941"/>
      <c r="AH57" s="2941"/>
      <c r="AI57" s="2941"/>
      <c r="AJ57" s="825" t="s">
        <v>0</v>
      </c>
      <c r="AK57" s="825"/>
      <c r="AL57" s="2940"/>
      <c r="AM57" s="2941"/>
      <c r="AN57" s="2941"/>
      <c r="AO57" s="2941"/>
      <c r="AP57" s="825" t="s">
        <v>1</v>
      </c>
      <c r="AQ57" s="825"/>
      <c r="AR57" s="2940"/>
      <c r="AS57" s="2940"/>
      <c r="AT57" s="2940"/>
      <c r="AU57" s="2940"/>
      <c r="AV57" s="825" t="s">
        <v>2</v>
      </c>
      <c r="AW57" s="825"/>
      <c r="AX57" s="843"/>
      <c r="AY57" s="824" t="s">
        <v>1708</v>
      </c>
      <c r="BA57" s="2907" t="s">
        <v>1709</v>
      </c>
      <c r="BB57" s="2907"/>
      <c r="BC57" s="2907"/>
      <c r="BD57" s="2907"/>
      <c r="BE57" s="2907"/>
      <c r="BF57" s="2907"/>
      <c r="BG57" s="2907"/>
      <c r="BH57" s="2907"/>
      <c r="CW57" s="825"/>
      <c r="CX57" s="828"/>
      <c r="CY57" s="2901"/>
      <c r="CZ57" s="2902"/>
      <c r="DA57" s="2902"/>
      <c r="DB57" s="2903"/>
    </row>
    <row r="58" spans="1:106" ht="13.5">
      <c r="A58" s="863"/>
      <c r="B58" s="864"/>
      <c r="C58" s="837"/>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5"/>
      <c r="AD58" s="825"/>
      <c r="AE58" s="825"/>
      <c r="AF58" s="825"/>
      <c r="AG58" s="825"/>
      <c r="AH58" s="825"/>
      <c r="AI58" s="825"/>
      <c r="AJ58" s="825"/>
      <c r="AK58" s="825"/>
      <c r="AL58" s="825"/>
      <c r="AM58" s="825"/>
      <c r="AN58" s="825"/>
      <c r="AO58" s="825"/>
      <c r="AP58" s="825"/>
      <c r="AQ58" s="825"/>
      <c r="AR58" s="825"/>
      <c r="AS58" s="825"/>
      <c r="AT58" s="825"/>
      <c r="AU58" s="825"/>
      <c r="AV58" s="825"/>
      <c r="AW58" s="825"/>
      <c r="AX58" s="843"/>
      <c r="AZ58" s="824" t="s">
        <v>1710</v>
      </c>
      <c r="BG58" s="824" t="s">
        <v>3085</v>
      </c>
      <c r="BK58" s="2935"/>
      <c r="BL58" s="2935"/>
      <c r="BM58" s="2935"/>
      <c r="BN58" s="824" t="s">
        <v>0</v>
      </c>
      <c r="BO58" s="2935"/>
      <c r="BP58" s="2935"/>
      <c r="BQ58" s="824" t="s">
        <v>1</v>
      </c>
      <c r="BR58" s="2935"/>
      <c r="BS58" s="2935"/>
      <c r="BT58" s="824" t="s">
        <v>2</v>
      </c>
      <c r="CW58" s="825"/>
      <c r="CX58" s="828"/>
      <c r="CY58" s="2901"/>
      <c r="CZ58" s="2902"/>
      <c r="DA58" s="2902"/>
      <c r="DB58" s="2903"/>
    </row>
    <row r="59" spans="1:106" ht="6" customHeight="1">
      <c r="A59" s="863"/>
      <c r="B59" s="864"/>
      <c r="C59" s="837"/>
      <c r="D59" s="825"/>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c r="AJ59" s="825"/>
      <c r="AK59" s="825"/>
      <c r="AL59" s="825"/>
      <c r="AM59" s="825"/>
      <c r="AN59" s="825"/>
      <c r="AO59" s="825"/>
      <c r="AP59" s="825"/>
      <c r="AQ59" s="825"/>
      <c r="AR59" s="825"/>
      <c r="AS59" s="825"/>
      <c r="AT59" s="825"/>
      <c r="AU59" s="825"/>
      <c r="AV59" s="825"/>
      <c r="AW59" s="825"/>
      <c r="AX59" s="843"/>
      <c r="CW59" s="825"/>
      <c r="CX59" s="828"/>
      <c r="CY59" s="2901"/>
      <c r="CZ59" s="2902"/>
      <c r="DA59" s="2902"/>
      <c r="DB59" s="2903"/>
    </row>
    <row r="60" spans="1:106" ht="13.5">
      <c r="A60" s="863"/>
      <c r="B60" s="864"/>
      <c r="C60" s="837"/>
      <c r="D60" s="825" t="s">
        <v>1665</v>
      </c>
      <c r="E60" s="825"/>
      <c r="F60" s="825"/>
      <c r="G60" s="825"/>
      <c r="H60" s="825"/>
      <c r="I60" s="2921"/>
      <c r="J60" s="2921"/>
      <c r="K60" s="2921"/>
      <c r="L60" s="2921"/>
      <c r="M60" s="2921"/>
      <c r="N60" s="2921"/>
      <c r="O60" s="2921"/>
      <c r="P60" s="2921"/>
      <c r="Q60" s="2921"/>
      <c r="R60" s="2921"/>
      <c r="S60" s="2921"/>
      <c r="T60" s="2921"/>
      <c r="U60" s="2921"/>
      <c r="V60" s="2921"/>
      <c r="W60" s="2921"/>
      <c r="X60" s="2921"/>
      <c r="Y60" s="2921"/>
      <c r="Z60" s="841"/>
      <c r="AA60" s="825" t="s">
        <v>1711</v>
      </c>
      <c r="AB60" s="825" t="s">
        <v>1712</v>
      </c>
      <c r="AC60" s="825"/>
      <c r="AD60" s="825"/>
      <c r="AE60" s="825"/>
      <c r="AF60" s="825"/>
      <c r="AG60" s="841"/>
      <c r="AH60" s="2921"/>
      <c r="AI60" s="2921"/>
      <c r="AJ60" s="2921"/>
      <c r="AK60" s="2921"/>
      <c r="AL60" s="2921"/>
      <c r="AM60" s="2921"/>
      <c r="AN60" s="2921"/>
      <c r="AO60" s="2921"/>
      <c r="AP60" s="2921"/>
      <c r="AQ60" s="2921"/>
      <c r="AR60" s="2921"/>
      <c r="AS60" s="2921"/>
      <c r="AT60" s="841"/>
      <c r="AU60" s="825"/>
      <c r="AV60" s="2921" t="s">
        <v>108</v>
      </c>
      <c r="AW60" s="2921"/>
      <c r="AX60" s="843"/>
      <c r="AY60" s="824" t="s">
        <v>1713</v>
      </c>
      <c r="CW60" s="825"/>
      <c r="CX60" s="828"/>
      <c r="CY60" s="2901" t="s">
        <v>1714</v>
      </c>
      <c r="CZ60" s="2902"/>
      <c r="DA60" s="2902"/>
      <c r="DB60" s="2903"/>
    </row>
    <row r="61" spans="1:106" ht="13.5">
      <c r="A61" s="863"/>
      <c r="B61" s="864"/>
      <c r="C61" s="837"/>
      <c r="D61" s="825"/>
      <c r="E61" s="825"/>
      <c r="F61" s="825"/>
      <c r="G61" s="825"/>
      <c r="H61" s="825"/>
      <c r="I61" s="2921"/>
      <c r="J61" s="2921"/>
      <c r="K61" s="2921"/>
      <c r="L61" s="2921"/>
      <c r="M61" s="2921"/>
      <c r="N61" s="2921"/>
      <c r="O61" s="2921"/>
      <c r="P61" s="2921"/>
      <c r="Q61" s="2921"/>
      <c r="R61" s="2921"/>
      <c r="S61" s="2921"/>
      <c r="T61" s="2921"/>
      <c r="U61" s="2921"/>
      <c r="V61" s="2921"/>
      <c r="W61" s="2921"/>
      <c r="X61" s="2921"/>
      <c r="Y61" s="2921"/>
      <c r="Z61" s="841"/>
      <c r="AA61" s="825"/>
      <c r="AB61" s="825"/>
      <c r="AC61" s="825"/>
      <c r="AD61" s="825"/>
      <c r="AE61" s="825"/>
      <c r="AF61" s="825"/>
      <c r="AG61" s="825"/>
      <c r="AH61" s="825"/>
      <c r="AI61" s="825"/>
      <c r="AJ61" s="825"/>
      <c r="AK61" s="825"/>
      <c r="AL61" s="825"/>
      <c r="AM61" s="825"/>
      <c r="AN61" s="825"/>
      <c r="AO61" s="825"/>
      <c r="AP61" s="825"/>
      <c r="AQ61" s="825"/>
      <c r="AR61" s="825"/>
      <c r="AS61" s="825"/>
      <c r="AT61" s="825"/>
      <c r="AU61" s="825"/>
      <c r="AV61" s="825"/>
      <c r="AW61" s="825"/>
      <c r="AX61" s="843"/>
      <c r="AZ61" s="824" t="s">
        <v>1715</v>
      </c>
      <c r="BG61" s="824" t="s">
        <v>3085</v>
      </c>
      <c r="BK61" s="2935"/>
      <c r="BL61" s="2935"/>
      <c r="BM61" s="2935"/>
      <c r="BN61" s="824" t="s">
        <v>0</v>
      </c>
      <c r="BO61" s="2935"/>
      <c r="BP61" s="2935"/>
      <c r="BQ61" s="824" t="s">
        <v>1</v>
      </c>
      <c r="BR61" s="2935"/>
      <c r="BS61" s="2935"/>
      <c r="BT61" s="824" t="s">
        <v>2</v>
      </c>
      <c r="CW61" s="825"/>
      <c r="CX61" s="828"/>
      <c r="CY61" s="2901"/>
      <c r="CZ61" s="2902"/>
      <c r="DA61" s="2902"/>
      <c r="DB61" s="2903"/>
    </row>
    <row r="62" spans="1:106" ht="6.75" customHeight="1">
      <c r="A62" s="863"/>
      <c r="B62" s="864"/>
      <c r="C62" s="837"/>
      <c r="D62" s="825"/>
      <c r="E62" s="825"/>
      <c r="F62" s="825"/>
      <c r="G62" s="825"/>
      <c r="H62" s="825"/>
      <c r="I62" s="825"/>
      <c r="J62" s="825"/>
      <c r="K62" s="825"/>
      <c r="L62" s="825"/>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825"/>
      <c r="AN62" s="825"/>
      <c r="AO62" s="825"/>
      <c r="AP62" s="825"/>
      <c r="AQ62" s="825"/>
      <c r="AR62" s="825"/>
      <c r="AS62" s="825"/>
      <c r="AT62" s="825"/>
      <c r="AU62" s="825"/>
      <c r="AV62" s="825"/>
      <c r="AW62" s="825"/>
      <c r="AX62" s="843"/>
      <c r="CW62" s="825"/>
      <c r="CX62" s="828"/>
      <c r="CY62" s="2901"/>
      <c r="CZ62" s="2902"/>
      <c r="DA62" s="2902"/>
      <c r="DB62" s="2903"/>
    </row>
    <row r="63" spans="1:106" ht="6" customHeight="1">
      <c r="A63" s="863"/>
      <c r="B63" s="864"/>
      <c r="C63" s="837"/>
      <c r="D63" s="2921" t="s">
        <v>1665</v>
      </c>
      <c r="E63" s="2921"/>
      <c r="F63" s="2921"/>
      <c r="G63" s="2921"/>
      <c r="H63" s="825"/>
      <c r="I63" s="2921"/>
      <c r="J63" s="2921"/>
      <c r="K63" s="2921"/>
      <c r="L63" s="2921"/>
      <c r="M63" s="2921"/>
      <c r="N63" s="2921"/>
      <c r="O63" s="2921"/>
      <c r="P63" s="2921"/>
      <c r="Q63" s="2921"/>
      <c r="R63" s="2921"/>
      <c r="S63" s="2921"/>
      <c r="T63" s="2921"/>
      <c r="U63" s="2921"/>
      <c r="V63" s="2921"/>
      <c r="W63" s="2921"/>
      <c r="X63" s="2921"/>
      <c r="Y63" s="2921"/>
      <c r="Z63" s="841"/>
      <c r="AA63" s="825"/>
      <c r="AB63" s="2921" t="s">
        <v>1712</v>
      </c>
      <c r="AC63" s="2921"/>
      <c r="AD63" s="2908"/>
      <c r="AE63" s="2908"/>
      <c r="AF63" s="825"/>
      <c r="AG63" s="841"/>
      <c r="AH63" s="2921"/>
      <c r="AI63" s="2921"/>
      <c r="AJ63" s="2921"/>
      <c r="AK63" s="2921"/>
      <c r="AL63" s="2921"/>
      <c r="AM63" s="2921"/>
      <c r="AN63" s="2921"/>
      <c r="AO63" s="2921"/>
      <c r="AP63" s="2921"/>
      <c r="AQ63" s="2921"/>
      <c r="AR63" s="2921"/>
      <c r="AS63" s="2921"/>
      <c r="AT63" s="841"/>
      <c r="AU63" s="825"/>
      <c r="AV63" s="2921" t="s">
        <v>108</v>
      </c>
      <c r="AW63" s="2921"/>
      <c r="AX63" s="843"/>
      <c r="CW63" s="825"/>
      <c r="CX63" s="828"/>
      <c r="CY63" s="2901"/>
      <c r="CZ63" s="2902"/>
      <c r="DA63" s="2902"/>
      <c r="DB63" s="2903"/>
    </row>
    <row r="64" spans="1:106" ht="6" customHeight="1">
      <c r="A64" s="863"/>
      <c r="B64" s="864"/>
      <c r="C64" s="837"/>
      <c r="D64" s="2921"/>
      <c r="E64" s="2921"/>
      <c r="F64" s="2921"/>
      <c r="G64" s="2921"/>
      <c r="H64" s="825"/>
      <c r="I64" s="2921"/>
      <c r="J64" s="2921"/>
      <c r="K64" s="2921"/>
      <c r="L64" s="2921"/>
      <c r="M64" s="2921"/>
      <c r="N64" s="2921"/>
      <c r="O64" s="2921"/>
      <c r="P64" s="2921"/>
      <c r="Q64" s="2921"/>
      <c r="R64" s="2921"/>
      <c r="S64" s="2921"/>
      <c r="T64" s="2921"/>
      <c r="U64" s="2921"/>
      <c r="V64" s="2921"/>
      <c r="W64" s="2921"/>
      <c r="X64" s="2921"/>
      <c r="Y64" s="2921"/>
      <c r="Z64" s="841"/>
      <c r="AA64" s="825"/>
      <c r="AB64" s="2921"/>
      <c r="AC64" s="2921"/>
      <c r="AD64" s="2908"/>
      <c r="AE64" s="2908"/>
      <c r="AF64" s="825"/>
      <c r="AG64" s="841"/>
      <c r="AH64" s="2921"/>
      <c r="AI64" s="2921"/>
      <c r="AJ64" s="2921"/>
      <c r="AK64" s="2921"/>
      <c r="AL64" s="2921"/>
      <c r="AM64" s="2921"/>
      <c r="AN64" s="2921"/>
      <c r="AO64" s="2921"/>
      <c r="AP64" s="2921"/>
      <c r="AQ64" s="2921"/>
      <c r="AR64" s="2921"/>
      <c r="AS64" s="2921"/>
      <c r="AT64" s="841"/>
      <c r="AU64" s="825"/>
      <c r="AV64" s="2921"/>
      <c r="AW64" s="2921"/>
      <c r="AX64" s="843"/>
      <c r="CW64" s="825"/>
      <c r="CX64" s="828"/>
      <c r="CY64" s="2901" t="s">
        <v>1716</v>
      </c>
      <c r="CZ64" s="2902"/>
      <c r="DA64" s="2902"/>
      <c r="DB64" s="2903"/>
    </row>
    <row r="65" spans="1:106" ht="12" customHeight="1">
      <c r="A65" s="863"/>
      <c r="B65" s="864"/>
      <c r="C65" s="837"/>
      <c r="D65" s="825"/>
      <c r="E65" s="825"/>
      <c r="F65" s="825"/>
      <c r="G65" s="825"/>
      <c r="H65" s="825"/>
      <c r="I65" s="2921"/>
      <c r="J65" s="2921"/>
      <c r="K65" s="2921"/>
      <c r="L65" s="2921"/>
      <c r="M65" s="2921"/>
      <c r="N65" s="2921"/>
      <c r="O65" s="2921"/>
      <c r="P65" s="2921"/>
      <c r="Q65" s="2921"/>
      <c r="R65" s="2921"/>
      <c r="S65" s="2921"/>
      <c r="T65" s="2921"/>
      <c r="U65" s="2921"/>
      <c r="V65" s="2921"/>
      <c r="W65" s="2921"/>
      <c r="X65" s="2921"/>
      <c r="Y65" s="2921"/>
      <c r="Z65" s="841"/>
      <c r="AA65" s="825"/>
      <c r="AB65" s="825"/>
      <c r="AC65" s="825"/>
      <c r="AD65" s="825"/>
      <c r="AE65" s="825"/>
      <c r="AF65" s="825"/>
      <c r="AG65" s="825"/>
      <c r="AH65" s="825"/>
      <c r="AI65" s="825"/>
      <c r="AJ65" s="825"/>
      <c r="AK65" s="825"/>
      <c r="AL65" s="825"/>
      <c r="AM65" s="825"/>
      <c r="AN65" s="825"/>
      <c r="AO65" s="825"/>
      <c r="AP65" s="825"/>
      <c r="AQ65" s="825"/>
      <c r="AR65" s="825"/>
      <c r="AS65" s="825"/>
      <c r="AT65" s="825"/>
      <c r="AU65" s="825"/>
      <c r="AV65" s="825"/>
      <c r="AW65" s="825"/>
      <c r="AX65" s="843"/>
      <c r="CW65" s="825"/>
      <c r="CX65" s="828"/>
      <c r="CY65" s="2901"/>
      <c r="CZ65" s="2902"/>
      <c r="DA65" s="2902"/>
      <c r="DB65" s="2903"/>
    </row>
    <row r="66" spans="1:106" ht="1.5" customHeight="1">
      <c r="A66" s="863"/>
      <c r="B66" s="864"/>
      <c r="C66" s="837"/>
      <c r="D66" s="825"/>
      <c r="E66" s="825"/>
      <c r="F66" s="825"/>
      <c r="G66" s="825"/>
      <c r="H66" s="825"/>
      <c r="I66" s="825"/>
      <c r="J66" s="825"/>
      <c r="K66" s="825"/>
      <c r="L66" s="825"/>
      <c r="M66" s="825"/>
      <c r="N66" s="825"/>
      <c r="O66" s="825"/>
      <c r="P66" s="825"/>
      <c r="Q66" s="825"/>
      <c r="R66" s="825"/>
      <c r="S66" s="825"/>
      <c r="T66" s="825"/>
      <c r="U66" s="825"/>
      <c r="V66" s="825"/>
      <c r="W66" s="825"/>
      <c r="X66" s="825"/>
      <c r="Y66" s="825"/>
      <c r="Z66" s="825"/>
      <c r="AA66" s="825"/>
      <c r="AB66" s="825"/>
      <c r="AC66" s="825"/>
      <c r="AD66" s="825"/>
      <c r="AE66" s="825"/>
      <c r="AF66" s="825"/>
      <c r="AG66" s="825"/>
      <c r="AH66" s="825"/>
      <c r="AI66" s="825"/>
      <c r="AJ66" s="825"/>
      <c r="AK66" s="825"/>
      <c r="AL66" s="825"/>
      <c r="AM66" s="825"/>
      <c r="AN66" s="825"/>
      <c r="AO66" s="825"/>
      <c r="AP66" s="825"/>
      <c r="AQ66" s="825"/>
      <c r="AR66" s="825"/>
      <c r="AS66" s="825"/>
      <c r="AT66" s="825"/>
      <c r="AU66" s="825"/>
      <c r="AV66" s="825"/>
      <c r="AW66" s="825"/>
      <c r="AX66" s="843"/>
      <c r="CW66" s="825"/>
      <c r="CX66" s="828"/>
      <c r="CY66" s="2901"/>
      <c r="CZ66" s="2902"/>
      <c r="DA66" s="2902"/>
      <c r="DB66" s="2903"/>
    </row>
    <row r="67" spans="1:106" ht="6" customHeight="1">
      <c r="A67" s="863"/>
      <c r="B67" s="864"/>
      <c r="C67" s="856"/>
      <c r="D67" s="850"/>
      <c r="E67" s="850"/>
      <c r="F67" s="850"/>
      <c r="G67" s="850"/>
      <c r="H67" s="850"/>
      <c r="I67" s="850"/>
      <c r="J67" s="850"/>
      <c r="K67" s="850"/>
      <c r="L67" s="850"/>
      <c r="M67" s="850"/>
      <c r="N67" s="850"/>
      <c r="O67" s="850"/>
      <c r="P67" s="850"/>
      <c r="Q67" s="850"/>
      <c r="R67" s="850"/>
      <c r="S67" s="850"/>
      <c r="T67" s="850"/>
      <c r="U67" s="850"/>
      <c r="V67" s="850"/>
      <c r="W67" s="850"/>
      <c r="X67" s="850"/>
      <c r="Y67" s="850"/>
      <c r="Z67" s="850"/>
      <c r="AA67" s="850"/>
      <c r="AB67" s="850"/>
      <c r="AC67" s="850"/>
      <c r="AD67" s="850"/>
      <c r="AE67" s="850"/>
      <c r="AF67" s="850"/>
      <c r="AG67" s="850"/>
      <c r="AH67" s="850"/>
      <c r="AI67" s="850"/>
      <c r="AJ67" s="850"/>
      <c r="AK67" s="850"/>
      <c r="AL67" s="850"/>
      <c r="AM67" s="850"/>
      <c r="AN67" s="850"/>
      <c r="AO67" s="850"/>
      <c r="AP67" s="850"/>
      <c r="AQ67" s="850"/>
      <c r="AR67" s="850"/>
      <c r="AS67" s="850"/>
      <c r="AT67" s="850"/>
      <c r="AU67" s="850"/>
      <c r="AV67" s="850"/>
      <c r="AW67" s="850"/>
      <c r="AX67" s="845"/>
      <c r="CW67" s="825"/>
      <c r="CX67" s="828"/>
      <c r="CY67" s="2901"/>
      <c r="CZ67" s="2902"/>
      <c r="DA67" s="2902"/>
      <c r="DB67" s="2903"/>
    </row>
    <row r="68" spans="1:106" ht="6" customHeight="1">
      <c r="C68" s="855"/>
      <c r="D68" s="838"/>
      <c r="E68" s="839"/>
      <c r="F68" s="838"/>
      <c r="G68" s="2915" t="s">
        <v>1665</v>
      </c>
      <c r="H68" s="2915"/>
      <c r="I68" s="2915"/>
      <c r="J68" s="838"/>
      <c r="K68" s="838"/>
      <c r="L68" s="838"/>
      <c r="M68" s="838"/>
      <c r="N68" s="838"/>
      <c r="O68" s="838"/>
      <c r="P68" s="838"/>
      <c r="Q68" s="838"/>
      <c r="R68" s="838"/>
      <c r="S68" s="838"/>
      <c r="T68" s="838"/>
      <c r="U68" s="838"/>
      <c r="V68" s="838"/>
      <c r="W68" s="838"/>
      <c r="X68" s="838"/>
      <c r="Y68" s="838"/>
      <c r="Z68" s="838"/>
      <c r="AA68" s="838"/>
      <c r="AB68" s="838"/>
      <c r="AC68" s="838"/>
      <c r="AD68" s="838"/>
      <c r="AE68" s="838"/>
      <c r="AF68" s="838"/>
      <c r="AG68" s="838"/>
      <c r="AH68" s="838"/>
      <c r="AI68" s="838"/>
      <c r="AJ68" s="838"/>
      <c r="AK68" s="838"/>
      <c r="AL68" s="838"/>
      <c r="AM68" s="838"/>
      <c r="AN68" s="838"/>
      <c r="AO68" s="838"/>
      <c r="AP68" s="838"/>
      <c r="AQ68" s="838"/>
      <c r="AR68" s="838"/>
      <c r="AS68" s="838"/>
      <c r="AT68" s="838"/>
      <c r="AU68" s="838"/>
      <c r="AV68" s="838"/>
      <c r="AW68" s="838"/>
      <c r="AX68" s="862"/>
      <c r="AY68" s="837"/>
      <c r="AZ68" s="825"/>
      <c r="BA68" s="825"/>
      <c r="BB68" s="825"/>
      <c r="BC68" s="825"/>
      <c r="BD68" s="825"/>
      <c r="BE68" s="825"/>
      <c r="BF68" s="825"/>
      <c r="BG68" s="825"/>
      <c r="BH68" s="825"/>
      <c r="BI68" s="825"/>
      <c r="BJ68" s="825"/>
      <c r="BK68" s="825"/>
      <c r="BL68" s="825"/>
      <c r="BM68" s="825"/>
      <c r="BN68" s="825"/>
      <c r="BO68" s="825"/>
      <c r="BP68" s="825"/>
      <c r="BQ68" s="825"/>
      <c r="BR68" s="825"/>
      <c r="BS68" s="825"/>
      <c r="BT68" s="825"/>
      <c r="BU68" s="825"/>
      <c r="BV68" s="825"/>
      <c r="BW68" s="825"/>
      <c r="BX68" s="825"/>
      <c r="BY68" s="825"/>
      <c r="BZ68" s="825"/>
      <c r="CA68" s="825"/>
      <c r="CB68" s="825"/>
      <c r="CC68" s="825"/>
      <c r="CD68" s="825"/>
      <c r="CE68" s="825"/>
      <c r="CF68" s="825"/>
      <c r="CG68" s="825"/>
      <c r="CH68" s="825"/>
      <c r="CI68" s="825"/>
      <c r="CJ68" s="825"/>
      <c r="CW68" s="825"/>
      <c r="CX68" s="828"/>
      <c r="CY68" s="2901"/>
      <c r="CZ68" s="2902"/>
      <c r="DA68" s="2902"/>
      <c r="DB68" s="2903"/>
    </row>
    <row r="69" spans="1:106" ht="6" customHeight="1">
      <c r="C69" s="2909" t="s">
        <v>1717</v>
      </c>
      <c r="D69" s="2910"/>
      <c r="E69" s="2911"/>
      <c r="F69" s="825"/>
      <c r="G69" s="2907"/>
      <c r="H69" s="2907"/>
      <c r="I69" s="2907"/>
      <c r="J69" s="825"/>
      <c r="K69" s="825"/>
      <c r="L69" s="825"/>
      <c r="M69" s="825"/>
      <c r="N69" s="825"/>
      <c r="O69" s="825"/>
      <c r="P69" s="825"/>
      <c r="Q69" s="825"/>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43"/>
      <c r="AY69" s="856"/>
      <c r="AZ69" s="850"/>
      <c r="BA69" s="850"/>
      <c r="BB69" s="850"/>
      <c r="BC69" s="850"/>
      <c r="BD69" s="850"/>
      <c r="BE69" s="850"/>
      <c r="BF69" s="850"/>
      <c r="BG69" s="850"/>
      <c r="BH69" s="850"/>
      <c r="BI69" s="850"/>
      <c r="BJ69" s="850"/>
      <c r="BK69" s="850"/>
      <c r="BL69" s="850"/>
      <c r="BM69" s="850"/>
      <c r="BN69" s="850"/>
      <c r="BO69" s="850"/>
      <c r="BP69" s="850"/>
      <c r="BQ69" s="850"/>
      <c r="BR69" s="850"/>
      <c r="BS69" s="850"/>
      <c r="BT69" s="850"/>
      <c r="BU69" s="850"/>
      <c r="BV69" s="850"/>
      <c r="BW69" s="850"/>
      <c r="BX69" s="850"/>
      <c r="BY69" s="850"/>
      <c r="BZ69" s="850"/>
      <c r="CA69" s="850"/>
      <c r="CB69" s="850"/>
      <c r="CC69" s="850"/>
      <c r="CD69" s="850"/>
      <c r="CE69" s="850"/>
      <c r="CF69" s="850"/>
      <c r="CG69" s="850"/>
      <c r="CH69" s="850"/>
      <c r="CI69" s="850"/>
      <c r="CJ69" s="850"/>
      <c r="CK69" s="850"/>
      <c r="CL69" s="850"/>
      <c r="CM69" s="850"/>
      <c r="CN69" s="850"/>
      <c r="CO69" s="850"/>
      <c r="CP69" s="850"/>
      <c r="CQ69" s="850"/>
      <c r="CR69" s="850"/>
      <c r="CS69" s="850"/>
      <c r="CT69" s="850"/>
      <c r="CU69" s="850"/>
      <c r="CV69" s="850"/>
      <c r="CW69" s="850"/>
      <c r="CX69" s="832"/>
      <c r="CY69" s="2901"/>
      <c r="CZ69" s="2902"/>
      <c r="DA69" s="2902"/>
      <c r="DB69" s="2903"/>
    </row>
    <row r="70" spans="1:106" ht="6" customHeight="1">
      <c r="C70" s="2912"/>
      <c r="D70" s="2910"/>
      <c r="E70" s="2911"/>
      <c r="F70" s="825"/>
      <c r="G70" s="825"/>
      <c r="H70" s="825"/>
      <c r="I70" s="825"/>
      <c r="J70" s="825"/>
      <c r="K70" s="825"/>
      <c r="L70" s="825"/>
      <c r="M70" s="825"/>
      <c r="N70" s="825"/>
      <c r="O70" s="825"/>
      <c r="P70" s="825"/>
      <c r="Q70" s="825"/>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43"/>
      <c r="AY70" s="837"/>
      <c r="AZ70" s="825"/>
      <c r="BA70" s="2915" t="s">
        <v>1718</v>
      </c>
      <c r="BB70" s="2915"/>
      <c r="BC70" s="2915"/>
      <c r="BD70" s="2915"/>
      <c r="BE70" s="2915"/>
      <c r="BF70" s="2915"/>
      <c r="BG70" s="2915"/>
      <c r="BH70" s="2915"/>
      <c r="BI70" s="2915"/>
      <c r="BJ70" s="2915"/>
      <c r="BK70" s="2915"/>
      <c r="BL70" s="2915"/>
      <c r="BM70" s="2915"/>
      <c r="BN70" s="2915"/>
      <c r="BO70" s="2915"/>
      <c r="BP70" s="2915"/>
      <c r="BQ70" s="2915"/>
      <c r="BR70" s="2916"/>
      <c r="BS70" s="825"/>
      <c r="BT70" s="825"/>
      <c r="BU70" s="825"/>
      <c r="BV70" s="825"/>
      <c r="BW70" s="825"/>
      <c r="BX70" s="825"/>
      <c r="BY70" s="2915" t="s">
        <v>3085</v>
      </c>
      <c r="BZ70" s="2915"/>
      <c r="CA70" s="2932"/>
      <c r="CB70" s="2932"/>
      <c r="CC70" s="2915" t="s">
        <v>0</v>
      </c>
      <c r="CD70" s="2928"/>
      <c r="CE70" s="2932"/>
      <c r="CF70" s="2932"/>
      <c r="CG70" s="2915" t="s">
        <v>1</v>
      </c>
      <c r="CH70" s="2928"/>
      <c r="CI70" s="2932"/>
      <c r="CJ70" s="2932"/>
      <c r="CK70" s="2915" t="s">
        <v>2</v>
      </c>
      <c r="CW70" s="825"/>
      <c r="CX70" s="828"/>
      <c r="CY70" s="2901" t="s">
        <v>1719</v>
      </c>
      <c r="CZ70" s="2902"/>
      <c r="DA70" s="2902"/>
      <c r="DB70" s="2903"/>
    </row>
    <row r="71" spans="1:106" ht="6" customHeight="1">
      <c r="C71" s="2912"/>
      <c r="D71" s="2910"/>
      <c r="E71" s="2911"/>
      <c r="F71" s="825"/>
      <c r="G71" s="2921"/>
      <c r="H71" s="2908"/>
      <c r="I71" s="2908"/>
      <c r="J71" s="2908"/>
      <c r="K71" s="2908"/>
      <c r="L71" s="2908"/>
      <c r="M71" s="825"/>
      <c r="N71" s="2921" t="s">
        <v>1668</v>
      </c>
      <c r="O71" s="825"/>
      <c r="P71" s="2921"/>
      <c r="Q71" s="2921"/>
      <c r="R71" s="2921"/>
      <c r="S71" s="2921"/>
      <c r="T71" s="2921"/>
      <c r="U71" s="2921"/>
      <c r="V71" s="2921"/>
      <c r="W71" s="825"/>
      <c r="X71" s="2921" t="s">
        <v>1720</v>
      </c>
      <c r="Y71" s="825"/>
      <c r="Z71" s="825"/>
      <c r="AA71" s="2904"/>
      <c r="AB71" s="2905"/>
      <c r="AC71" s="2905"/>
      <c r="AD71" s="2905"/>
      <c r="AE71" s="2905"/>
      <c r="AF71" s="2905"/>
      <c r="AG71" s="2905"/>
      <c r="AH71" s="2905"/>
      <c r="AI71" s="2905"/>
      <c r="AJ71" s="2905"/>
      <c r="AK71" s="2905"/>
      <c r="AL71" s="2905"/>
      <c r="AM71" s="2905"/>
      <c r="AN71" s="2905"/>
      <c r="AO71" s="2905"/>
      <c r="AP71" s="2905"/>
      <c r="AQ71" s="2905"/>
      <c r="AR71" s="2905"/>
      <c r="AS71" s="2905"/>
      <c r="AT71" s="2905"/>
      <c r="AU71" s="2905"/>
      <c r="AV71" s="2905"/>
      <c r="AW71" s="825"/>
      <c r="AX71" s="843"/>
      <c r="AY71" s="837"/>
      <c r="AZ71" s="825"/>
      <c r="BA71" s="2921"/>
      <c r="BB71" s="2921"/>
      <c r="BC71" s="2921"/>
      <c r="BD71" s="2921"/>
      <c r="BE71" s="2921"/>
      <c r="BF71" s="2921"/>
      <c r="BG71" s="2921"/>
      <c r="BH71" s="2921"/>
      <c r="BI71" s="2921"/>
      <c r="BJ71" s="2921"/>
      <c r="BK71" s="2921"/>
      <c r="BL71" s="2921"/>
      <c r="BM71" s="2921"/>
      <c r="BN71" s="2921"/>
      <c r="BO71" s="2921"/>
      <c r="BP71" s="2921"/>
      <c r="BQ71" s="2921"/>
      <c r="BR71" s="2908"/>
      <c r="BS71" s="825"/>
      <c r="BT71" s="825"/>
      <c r="BU71" s="825"/>
      <c r="BV71" s="825"/>
      <c r="BW71" s="825"/>
      <c r="BX71" s="825"/>
      <c r="BY71" s="2921"/>
      <c r="BZ71" s="2921"/>
      <c r="CA71" s="2933"/>
      <c r="CB71" s="2933"/>
      <c r="CC71" s="2921"/>
      <c r="CD71" s="2929"/>
      <c r="CE71" s="2933"/>
      <c r="CF71" s="2933"/>
      <c r="CG71" s="2921"/>
      <c r="CH71" s="2929"/>
      <c r="CI71" s="2933"/>
      <c r="CJ71" s="2933"/>
      <c r="CK71" s="2907"/>
      <c r="CW71" s="825"/>
      <c r="CX71" s="828"/>
      <c r="CY71" s="2901"/>
      <c r="CZ71" s="2902"/>
      <c r="DA71" s="2902"/>
      <c r="DB71" s="2903"/>
    </row>
    <row r="72" spans="1:106" ht="6" customHeight="1">
      <c r="C72" s="2912"/>
      <c r="D72" s="2910"/>
      <c r="E72" s="2911"/>
      <c r="F72" s="825"/>
      <c r="G72" s="2908"/>
      <c r="H72" s="2908"/>
      <c r="I72" s="2908"/>
      <c r="J72" s="2908"/>
      <c r="K72" s="2908"/>
      <c r="L72" s="2908"/>
      <c r="M72" s="825"/>
      <c r="N72" s="2921"/>
      <c r="O72" s="825"/>
      <c r="P72" s="2921"/>
      <c r="Q72" s="2921"/>
      <c r="R72" s="2921"/>
      <c r="S72" s="2921"/>
      <c r="T72" s="2921"/>
      <c r="U72" s="2921"/>
      <c r="V72" s="2921"/>
      <c r="W72" s="825"/>
      <c r="X72" s="2921"/>
      <c r="Y72" s="825"/>
      <c r="Z72" s="825"/>
      <c r="AA72" s="2905"/>
      <c r="AB72" s="2905"/>
      <c r="AC72" s="2905"/>
      <c r="AD72" s="2905"/>
      <c r="AE72" s="2905"/>
      <c r="AF72" s="2905"/>
      <c r="AG72" s="2905"/>
      <c r="AH72" s="2905"/>
      <c r="AI72" s="2905"/>
      <c r="AJ72" s="2905"/>
      <c r="AK72" s="2905"/>
      <c r="AL72" s="2905"/>
      <c r="AM72" s="2905"/>
      <c r="AN72" s="2905"/>
      <c r="AO72" s="2905"/>
      <c r="AP72" s="2905"/>
      <c r="AQ72" s="2905"/>
      <c r="AR72" s="2905"/>
      <c r="AS72" s="2905"/>
      <c r="AT72" s="2905"/>
      <c r="AU72" s="2905"/>
      <c r="AV72" s="2905"/>
      <c r="AW72" s="825"/>
      <c r="AX72" s="843"/>
      <c r="AY72" s="837"/>
      <c r="AZ72" s="825"/>
      <c r="BA72" s="2930"/>
      <c r="BB72" s="2930"/>
      <c r="BC72" s="2930"/>
      <c r="BD72" s="2930"/>
      <c r="BE72" s="2930"/>
      <c r="BF72" s="2930"/>
      <c r="BG72" s="2930"/>
      <c r="BH72" s="2930"/>
      <c r="BI72" s="2930"/>
      <c r="BJ72" s="2930"/>
      <c r="BK72" s="2930"/>
      <c r="BL72" s="2930"/>
      <c r="BM72" s="2930"/>
      <c r="BN72" s="2930"/>
      <c r="BO72" s="2930"/>
      <c r="BP72" s="2930"/>
      <c r="BQ72" s="2930"/>
      <c r="BR72" s="2922"/>
      <c r="BS72" s="825"/>
      <c r="BT72" s="825"/>
      <c r="BU72" s="825"/>
      <c r="BV72" s="825"/>
      <c r="BW72" s="825"/>
      <c r="BX72" s="825"/>
      <c r="BY72" s="2930"/>
      <c r="BZ72" s="2930"/>
      <c r="CA72" s="2934"/>
      <c r="CB72" s="2934"/>
      <c r="CC72" s="2930"/>
      <c r="CD72" s="2931"/>
      <c r="CE72" s="2934"/>
      <c r="CF72" s="2934"/>
      <c r="CG72" s="2930"/>
      <c r="CH72" s="2931"/>
      <c r="CI72" s="2934"/>
      <c r="CJ72" s="2934"/>
      <c r="CK72" s="2930"/>
      <c r="CW72" s="825"/>
      <c r="CX72" s="828"/>
      <c r="CY72" s="2901"/>
      <c r="CZ72" s="2902"/>
      <c r="DA72" s="2902"/>
      <c r="DB72" s="2903"/>
    </row>
    <row r="73" spans="1:106" ht="6" customHeight="1">
      <c r="C73" s="2912"/>
      <c r="D73" s="2910"/>
      <c r="E73" s="2911"/>
      <c r="F73" s="825"/>
      <c r="G73" s="2929"/>
      <c r="H73" s="2929"/>
      <c r="I73" s="2929"/>
      <c r="J73" s="2929"/>
      <c r="K73" s="2929"/>
      <c r="L73" s="2929"/>
      <c r="M73" s="825"/>
      <c r="N73" s="2921" t="s">
        <v>1670</v>
      </c>
      <c r="O73" s="825"/>
      <c r="P73" s="2929"/>
      <c r="Q73" s="2929"/>
      <c r="R73" s="2929"/>
      <c r="S73" s="2929"/>
      <c r="T73" s="2929"/>
      <c r="U73" s="2929"/>
      <c r="V73" s="2929"/>
      <c r="W73" s="825"/>
      <c r="X73" s="2921" t="s">
        <v>1671</v>
      </c>
      <c r="Y73" s="825"/>
      <c r="Z73" s="825"/>
      <c r="AA73" s="2905"/>
      <c r="AB73" s="2905"/>
      <c r="AC73" s="2905"/>
      <c r="AD73" s="2905"/>
      <c r="AE73" s="2905"/>
      <c r="AF73" s="2905"/>
      <c r="AG73" s="2905"/>
      <c r="AH73" s="2905"/>
      <c r="AI73" s="2905"/>
      <c r="AJ73" s="2905"/>
      <c r="AK73" s="2905"/>
      <c r="AL73" s="2905"/>
      <c r="AM73" s="2905"/>
      <c r="AN73" s="2905"/>
      <c r="AO73" s="2905"/>
      <c r="AP73" s="2905"/>
      <c r="AQ73" s="2905"/>
      <c r="AR73" s="2905"/>
      <c r="AS73" s="2905"/>
      <c r="AT73" s="2905"/>
      <c r="AU73" s="2905"/>
      <c r="AV73" s="2905"/>
      <c r="AW73" s="825"/>
      <c r="AX73" s="843"/>
      <c r="AY73" s="2923" t="s">
        <v>1697</v>
      </c>
      <c r="AZ73" s="2916"/>
      <c r="BA73" s="2916"/>
      <c r="BB73" s="2916"/>
      <c r="BC73" s="838"/>
      <c r="BD73" s="838"/>
      <c r="BE73" s="838"/>
      <c r="BF73" s="839"/>
      <c r="BG73" s="2915" t="s">
        <v>1721</v>
      </c>
      <c r="BH73" s="2915"/>
      <c r="BI73" s="2916"/>
      <c r="BJ73" s="2916"/>
      <c r="BK73" s="2916"/>
      <c r="BL73" s="2916"/>
      <c r="BM73" s="2917"/>
      <c r="BN73" s="2920" t="s">
        <v>1698</v>
      </c>
      <c r="BO73" s="2916"/>
      <c r="BP73" s="838"/>
      <c r="BQ73" s="839"/>
      <c r="BR73" s="2920" t="s">
        <v>1699</v>
      </c>
      <c r="BS73" s="2916"/>
      <c r="BT73" s="838"/>
      <c r="BU73" s="838"/>
      <c r="BV73" s="838"/>
      <c r="BW73" s="839"/>
      <c r="BX73" s="838"/>
      <c r="BY73" s="838"/>
      <c r="BZ73" s="838"/>
      <c r="CA73" s="838"/>
      <c r="CB73" s="838"/>
      <c r="CC73" s="838"/>
      <c r="CD73" s="838"/>
      <c r="CE73" s="838"/>
      <c r="CF73" s="838"/>
      <c r="CG73" s="838"/>
      <c r="CH73" s="838"/>
      <c r="CI73" s="838"/>
      <c r="CJ73" s="838"/>
      <c r="CK73" s="838"/>
      <c r="CL73" s="838"/>
      <c r="CM73" s="838"/>
      <c r="CN73" s="838"/>
      <c r="CO73" s="838"/>
      <c r="CP73" s="838"/>
      <c r="CQ73" s="838"/>
      <c r="CR73" s="838"/>
      <c r="CS73" s="838"/>
      <c r="CT73" s="838"/>
      <c r="CU73" s="838"/>
      <c r="CV73" s="838"/>
      <c r="CW73" s="838"/>
      <c r="CX73" s="839"/>
      <c r="CY73" s="2901"/>
      <c r="CZ73" s="2902"/>
      <c r="DA73" s="2902"/>
      <c r="DB73" s="2903"/>
    </row>
    <row r="74" spans="1:106" ht="6" customHeight="1">
      <c r="C74" s="2912"/>
      <c r="D74" s="2910"/>
      <c r="E74" s="2911"/>
      <c r="F74" s="850"/>
      <c r="G74" s="2931"/>
      <c r="H74" s="2931"/>
      <c r="I74" s="2931"/>
      <c r="J74" s="2931"/>
      <c r="K74" s="2931"/>
      <c r="L74" s="2931"/>
      <c r="M74" s="850"/>
      <c r="N74" s="2922"/>
      <c r="O74" s="850"/>
      <c r="P74" s="2931"/>
      <c r="Q74" s="2931"/>
      <c r="R74" s="2931"/>
      <c r="S74" s="2931"/>
      <c r="T74" s="2931"/>
      <c r="U74" s="2931"/>
      <c r="V74" s="2931"/>
      <c r="W74" s="850"/>
      <c r="X74" s="2922"/>
      <c r="Y74" s="850"/>
      <c r="Z74" s="850"/>
      <c r="AA74" s="2939"/>
      <c r="AB74" s="2939"/>
      <c r="AC74" s="2939"/>
      <c r="AD74" s="2939"/>
      <c r="AE74" s="2939"/>
      <c r="AF74" s="2939"/>
      <c r="AG74" s="2939"/>
      <c r="AH74" s="2939"/>
      <c r="AI74" s="2939"/>
      <c r="AJ74" s="2939"/>
      <c r="AK74" s="2939"/>
      <c r="AL74" s="2939"/>
      <c r="AM74" s="2939"/>
      <c r="AN74" s="2939"/>
      <c r="AO74" s="2939"/>
      <c r="AP74" s="2939"/>
      <c r="AQ74" s="2939"/>
      <c r="AR74" s="2939"/>
      <c r="AS74" s="2939"/>
      <c r="AT74" s="2939"/>
      <c r="AU74" s="2939"/>
      <c r="AV74" s="2939"/>
      <c r="AW74" s="850"/>
      <c r="AX74" s="845"/>
      <c r="AY74" s="2924"/>
      <c r="AZ74" s="2908"/>
      <c r="BA74" s="2908"/>
      <c r="BB74" s="2908"/>
      <c r="BE74" s="825"/>
      <c r="BF74" s="828"/>
      <c r="BG74" s="2918"/>
      <c r="BH74" s="2918"/>
      <c r="BI74" s="2908"/>
      <c r="BJ74" s="2908"/>
      <c r="BK74" s="2908"/>
      <c r="BL74" s="2908"/>
      <c r="BM74" s="2919"/>
      <c r="BN74" s="2914"/>
      <c r="BO74" s="2908"/>
      <c r="BQ74" s="828"/>
      <c r="BR74" s="2914"/>
      <c r="BS74" s="2908"/>
      <c r="BW74" s="828"/>
      <c r="CW74" s="825"/>
      <c r="CX74" s="828"/>
      <c r="CY74" s="2901"/>
      <c r="CZ74" s="2902"/>
      <c r="DA74" s="2902"/>
      <c r="DB74" s="2903"/>
    </row>
    <row r="75" spans="1:106" ht="6" customHeight="1">
      <c r="C75" s="2895" t="s">
        <v>1722</v>
      </c>
      <c r="D75" s="2896"/>
      <c r="E75" s="2897"/>
      <c r="F75" s="825"/>
      <c r="G75" s="2915" t="s">
        <v>1674</v>
      </c>
      <c r="H75" s="2915"/>
      <c r="I75" s="2915"/>
      <c r="J75" s="2915"/>
      <c r="K75" s="2915"/>
      <c r="L75" s="2915"/>
      <c r="M75" s="2915"/>
      <c r="N75" s="2915"/>
      <c r="O75" s="2915"/>
      <c r="P75" s="2915"/>
      <c r="Q75" s="2915"/>
      <c r="R75" s="2915"/>
      <c r="S75" s="2915"/>
      <c r="T75" s="2915"/>
      <c r="U75" s="2915"/>
      <c r="V75" s="2915"/>
      <c r="W75" s="2915"/>
      <c r="X75" s="2915"/>
      <c r="Y75" s="2915"/>
      <c r="Z75" s="2915"/>
      <c r="AA75" s="2916"/>
      <c r="AB75" s="825"/>
      <c r="AC75" s="825"/>
      <c r="AD75" s="825"/>
      <c r="AE75" s="825"/>
      <c r="AF75" s="825"/>
      <c r="AG75" s="2915" t="s">
        <v>1675</v>
      </c>
      <c r="AH75" s="2915"/>
      <c r="AI75" s="2915"/>
      <c r="AJ75" s="2915"/>
      <c r="AK75" s="2925"/>
      <c r="AL75" s="2926"/>
      <c r="AM75" s="2926"/>
      <c r="AN75" s="2926"/>
      <c r="AO75" s="2926"/>
      <c r="AP75" s="2926"/>
      <c r="AQ75" s="2926"/>
      <c r="AR75" s="2926"/>
      <c r="AS75" s="825"/>
      <c r="AT75" s="825"/>
      <c r="AU75" s="2921" t="s">
        <v>1723</v>
      </c>
      <c r="AV75" s="2921"/>
      <c r="AW75" s="825"/>
      <c r="AX75" s="843"/>
      <c r="AY75" s="80"/>
      <c r="AZ75" s="80"/>
      <c r="BA75" s="80"/>
      <c r="BB75" s="80"/>
      <c r="BE75" s="825"/>
      <c r="BF75" s="828"/>
      <c r="BG75" s="80"/>
      <c r="BH75" s="80"/>
      <c r="BI75" s="80"/>
      <c r="BJ75" s="80"/>
      <c r="BK75" s="80"/>
      <c r="BL75" s="80"/>
      <c r="BM75" s="865"/>
      <c r="BN75" s="80"/>
      <c r="BO75" s="80"/>
      <c r="BQ75" s="828"/>
      <c r="BR75" s="80"/>
      <c r="BS75" s="80"/>
      <c r="BW75" s="828"/>
      <c r="CB75" s="2907" t="s">
        <v>1724</v>
      </c>
      <c r="CD75" s="2907"/>
      <c r="CE75" s="2907"/>
      <c r="CF75" s="2907"/>
      <c r="CG75" s="2907"/>
      <c r="CI75" s="2907" t="s">
        <v>1472</v>
      </c>
      <c r="CJ75" s="2907"/>
      <c r="CL75" s="2907"/>
      <c r="CM75" s="2907"/>
      <c r="CN75" s="2907"/>
      <c r="CO75" s="2907"/>
      <c r="CP75" s="2907"/>
      <c r="CQ75" s="2907"/>
      <c r="CR75" s="2907"/>
      <c r="CS75" s="2907"/>
      <c r="CV75" s="2907" t="s">
        <v>108</v>
      </c>
      <c r="CW75" s="2908"/>
      <c r="CX75" s="828"/>
      <c r="CY75" s="2901"/>
      <c r="CZ75" s="2902"/>
      <c r="DA75" s="2902"/>
      <c r="DB75" s="2903"/>
    </row>
    <row r="76" spans="1:106" ht="6" customHeight="1">
      <c r="C76" s="2909" t="s">
        <v>1725</v>
      </c>
      <c r="D76" s="2910"/>
      <c r="E76" s="2911"/>
      <c r="F76" s="825"/>
      <c r="G76" s="2921"/>
      <c r="H76" s="2907"/>
      <c r="I76" s="2907"/>
      <c r="J76" s="2907"/>
      <c r="K76" s="2907"/>
      <c r="L76" s="2907"/>
      <c r="M76" s="2907"/>
      <c r="N76" s="2907"/>
      <c r="O76" s="2907"/>
      <c r="P76" s="2907"/>
      <c r="Q76" s="2907"/>
      <c r="R76" s="2907"/>
      <c r="S76" s="2907"/>
      <c r="T76" s="2907"/>
      <c r="U76" s="2907"/>
      <c r="V76" s="2907"/>
      <c r="W76" s="2907"/>
      <c r="X76" s="2907"/>
      <c r="Y76" s="2907"/>
      <c r="Z76" s="2907"/>
      <c r="AA76" s="2908"/>
      <c r="AB76" s="825"/>
      <c r="AC76" s="825"/>
      <c r="AD76" s="825"/>
      <c r="AE76" s="825"/>
      <c r="AF76" s="825"/>
      <c r="AG76" s="2921"/>
      <c r="AH76" s="2921"/>
      <c r="AI76" s="2921"/>
      <c r="AJ76" s="2921"/>
      <c r="AK76" s="2927"/>
      <c r="AL76" s="2927"/>
      <c r="AM76" s="2927"/>
      <c r="AN76" s="2927"/>
      <c r="AO76" s="2927"/>
      <c r="AP76" s="2927"/>
      <c r="AQ76" s="2927"/>
      <c r="AR76" s="2927"/>
      <c r="AS76" s="825"/>
      <c r="AT76" s="825"/>
      <c r="AU76" s="2921"/>
      <c r="AV76" s="2921"/>
      <c r="AW76" s="825"/>
      <c r="AX76" s="843"/>
      <c r="BE76" s="825"/>
      <c r="BF76" s="828"/>
      <c r="BG76" s="825"/>
      <c r="BH76" s="825"/>
      <c r="BI76" s="825"/>
      <c r="BJ76" s="825"/>
      <c r="BK76" s="825"/>
      <c r="BL76" s="825"/>
      <c r="BM76" s="828"/>
      <c r="BQ76" s="828"/>
      <c r="BW76" s="828"/>
      <c r="BX76" s="2913" t="s">
        <v>1726</v>
      </c>
      <c r="BY76" s="2908"/>
      <c r="BZ76" s="2908"/>
      <c r="CB76" s="2907"/>
      <c r="CD76" s="2907"/>
      <c r="CE76" s="2907"/>
      <c r="CF76" s="2907"/>
      <c r="CG76" s="2907"/>
      <c r="CI76" s="2907"/>
      <c r="CJ76" s="2907"/>
      <c r="CL76" s="2907"/>
      <c r="CM76" s="2907"/>
      <c r="CN76" s="2907"/>
      <c r="CO76" s="2907"/>
      <c r="CP76" s="2907"/>
      <c r="CQ76" s="2907"/>
      <c r="CR76" s="2907"/>
      <c r="CS76" s="2907"/>
      <c r="CV76" s="2908"/>
      <c r="CW76" s="2908"/>
      <c r="CX76" s="828"/>
      <c r="CY76" s="2901" t="s">
        <v>1727</v>
      </c>
      <c r="CZ76" s="2902"/>
      <c r="DA76" s="2902"/>
      <c r="DB76" s="2903"/>
    </row>
    <row r="77" spans="1:106" ht="6" customHeight="1">
      <c r="C77" s="2912"/>
      <c r="D77" s="2910"/>
      <c r="E77" s="2911"/>
      <c r="F77" s="825"/>
      <c r="G77" s="2904"/>
      <c r="H77" s="2905"/>
      <c r="I77" s="2905"/>
      <c r="J77" s="2905"/>
      <c r="K77" s="2905"/>
      <c r="L77" s="2905"/>
      <c r="M77" s="2905"/>
      <c r="N77" s="2905"/>
      <c r="O77" s="2905"/>
      <c r="P77" s="2905"/>
      <c r="Q77" s="2905"/>
      <c r="R77" s="2905"/>
      <c r="S77" s="2905"/>
      <c r="T77" s="2905"/>
      <c r="U77" s="2905"/>
      <c r="V77" s="2905"/>
      <c r="W77" s="2905"/>
      <c r="X77" s="2905"/>
      <c r="Y77" s="2905"/>
      <c r="Z77" s="2905"/>
      <c r="AA77" s="2905"/>
      <c r="AB77" s="2905"/>
      <c r="AC77" s="2905"/>
      <c r="AD77" s="2905"/>
      <c r="AE77" s="2905"/>
      <c r="AF77" s="2905"/>
      <c r="AG77" s="825"/>
      <c r="AH77" s="825"/>
      <c r="AI77" s="825"/>
      <c r="AJ77" s="825"/>
      <c r="AK77" s="825"/>
      <c r="AL77" s="825"/>
      <c r="AM77" s="825"/>
      <c r="AN77" s="825"/>
      <c r="AO77" s="825"/>
      <c r="AP77" s="825"/>
      <c r="AQ77" s="825"/>
      <c r="AR77" s="825"/>
      <c r="AS77" s="825"/>
      <c r="AT77" s="825"/>
      <c r="AU77" s="825"/>
      <c r="AV77" s="825"/>
      <c r="AW77" s="825"/>
      <c r="AX77" s="843"/>
      <c r="BE77" s="825"/>
      <c r="BF77" s="828"/>
      <c r="BG77" s="825"/>
      <c r="BH77" s="825"/>
      <c r="BI77" s="825"/>
      <c r="BJ77" s="825"/>
      <c r="BK77" s="825"/>
      <c r="BL77" s="825"/>
      <c r="BM77" s="828"/>
      <c r="BQ77" s="828"/>
      <c r="BW77" s="828"/>
      <c r="BX77" s="2914"/>
      <c r="BY77" s="2908"/>
      <c r="BZ77" s="2908"/>
      <c r="CW77" s="825"/>
      <c r="CX77" s="828"/>
      <c r="CY77" s="2901"/>
      <c r="CZ77" s="2902"/>
      <c r="DA77" s="2902"/>
      <c r="DB77" s="2903"/>
    </row>
    <row r="78" spans="1:106" ht="6" customHeight="1">
      <c r="C78" s="2912"/>
      <c r="D78" s="2910"/>
      <c r="E78" s="2911"/>
      <c r="F78" s="825"/>
      <c r="G78" s="2905"/>
      <c r="H78" s="2905"/>
      <c r="I78" s="2905"/>
      <c r="J78" s="2905"/>
      <c r="K78" s="2905"/>
      <c r="L78" s="2905"/>
      <c r="M78" s="2905"/>
      <c r="N78" s="2905"/>
      <c r="O78" s="2905"/>
      <c r="P78" s="2905"/>
      <c r="Q78" s="2905"/>
      <c r="R78" s="2905"/>
      <c r="S78" s="2905"/>
      <c r="T78" s="2905"/>
      <c r="U78" s="2905"/>
      <c r="V78" s="2905"/>
      <c r="W78" s="2905"/>
      <c r="X78" s="2905"/>
      <c r="Y78" s="2905"/>
      <c r="Z78" s="2905"/>
      <c r="AA78" s="2905"/>
      <c r="AB78" s="2905"/>
      <c r="AC78" s="2905"/>
      <c r="AD78" s="2905"/>
      <c r="AE78" s="2905"/>
      <c r="AF78" s="2905"/>
      <c r="AG78" s="825"/>
      <c r="AH78" s="825"/>
      <c r="AI78" s="825"/>
      <c r="AJ78" s="825"/>
      <c r="AK78" s="825"/>
      <c r="AL78" s="825"/>
      <c r="AM78" s="825"/>
      <c r="AN78" s="825"/>
      <c r="AO78" s="825"/>
      <c r="AP78" s="825"/>
      <c r="AQ78" s="825"/>
      <c r="AR78" s="825"/>
      <c r="AS78" s="825"/>
      <c r="AT78" s="825"/>
      <c r="AU78" s="825"/>
      <c r="AV78" s="825"/>
      <c r="AW78" s="825"/>
      <c r="AX78" s="843"/>
      <c r="BE78" s="825"/>
      <c r="BF78" s="828"/>
      <c r="BG78" s="825"/>
      <c r="BH78" s="825"/>
      <c r="BI78" s="825"/>
      <c r="BJ78" s="825"/>
      <c r="BK78" s="825"/>
      <c r="BL78" s="825"/>
      <c r="BM78" s="828"/>
      <c r="BQ78" s="828"/>
      <c r="BW78" s="828"/>
      <c r="BX78" s="2914"/>
      <c r="BY78" s="2908"/>
      <c r="BZ78" s="2908"/>
      <c r="CB78" s="2907" t="s">
        <v>1724</v>
      </c>
      <c r="CD78" s="2907"/>
      <c r="CE78" s="2907"/>
      <c r="CF78" s="2907"/>
      <c r="CG78" s="2907"/>
      <c r="CI78" s="2907" t="s">
        <v>1472</v>
      </c>
      <c r="CJ78" s="2907"/>
      <c r="CL78" s="2907"/>
      <c r="CM78" s="2907"/>
      <c r="CN78" s="2907"/>
      <c r="CO78" s="2907"/>
      <c r="CP78" s="2907"/>
      <c r="CQ78" s="2907"/>
      <c r="CR78" s="2907"/>
      <c r="CS78" s="2907"/>
      <c r="CV78" s="2907" t="s">
        <v>108</v>
      </c>
      <c r="CW78" s="2908"/>
      <c r="CX78" s="828"/>
      <c r="CY78" s="2901"/>
      <c r="CZ78" s="2902"/>
      <c r="DA78" s="2902"/>
      <c r="DB78" s="2903"/>
    </row>
    <row r="79" spans="1:106" ht="6" customHeight="1">
      <c r="C79" s="2912"/>
      <c r="D79" s="2910"/>
      <c r="E79" s="2911"/>
      <c r="F79" s="825"/>
      <c r="G79" s="2905"/>
      <c r="H79" s="2905"/>
      <c r="I79" s="2905"/>
      <c r="J79" s="2905"/>
      <c r="K79" s="2905"/>
      <c r="L79" s="2905"/>
      <c r="M79" s="2905"/>
      <c r="N79" s="2905"/>
      <c r="O79" s="2905"/>
      <c r="P79" s="2905"/>
      <c r="Q79" s="2905"/>
      <c r="R79" s="2905"/>
      <c r="S79" s="2905"/>
      <c r="T79" s="2905"/>
      <c r="U79" s="2905"/>
      <c r="V79" s="2905"/>
      <c r="W79" s="2905"/>
      <c r="X79" s="2905"/>
      <c r="Y79" s="2905"/>
      <c r="Z79" s="2905"/>
      <c r="AA79" s="2905"/>
      <c r="AB79" s="2905"/>
      <c r="AC79" s="2905"/>
      <c r="AD79" s="2905"/>
      <c r="AE79" s="2905"/>
      <c r="AF79" s="2905"/>
      <c r="AG79" s="825"/>
      <c r="AH79" s="825"/>
      <c r="AI79" s="825"/>
      <c r="AJ79" s="825"/>
      <c r="AK79" s="825"/>
      <c r="AL79" s="825"/>
      <c r="AM79" s="825"/>
      <c r="AN79" s="825"/>
      <c r="AO79" s="825"/>
      <c r="AP79" s="825"/>
      <c r="AQ79" s="825"/>
      <c r="AR79" s="825"/>
      <c r="AS79" s="825"/>
      <c r="AT79" s="825"/>
      <c r="AU79" s="825"/>
      <c r="AV79" s="825"/>
      <c r="AW79" s="825"/>
      <c r="AX79" s="843"/>
      <c r="BE79" s="825"/>
      <c r="BF79" s="828"/>
      <c r="BG79" s="825"/>
      <c r="BH79" s="825"/>
      <c r="BI79" s="825"/>
      <c r="BJ79" s="825"/>
      <c r="BK79" s="825"/>
      <c r="BL79" s="825"/>
      <c r="BM79" s="828"/>
      <c r="BQ79" s="828"/>
      <c r="BW79" s="828"/>
      <c r="CB79" s="2907"/>
      <c r="CD79" s="2907"/>
      <c r="CE79" s="2907"/>
      <c r="CF79" s="2907"/>
      <c r="CG79" s="2907"/>
      <c r="CI79" s="2907"/>
      <c r="CJ79" s="2907"/>
      <c r="CL79" s="2907"/>
      <c r="CM79" s="2907"/>
      <c r="CN79" s="2907"/>
      <c r="CO79" s="2907"/>
      <c r="CP79" s="2907"/>
      <c r="CQ79" s="2907"/>
      <c r="CR79" s="2907"/>
      <c r="CS79" s="2907"/>
      <c r="CV79" s="2908"/>
      <c r="CW79" s="2908"/>
      <c r="CX79" s="828"/>
      <c r="CY79" s="2901"/>
      <c r="CZ79" s="2902"/>
      <c r="DA79" s="2902"/>
      <c r="DB79" s="2903"/>
    </row>
    <row r="80" spans="1:106" ht="6" customHeight="1">
      <c r="C80" s="2895" t="s">
        <v>1723</v>
      </c>
      <c r="D80" s="2896"/>
      <c r="E80" s="2897"/>
      <c r="F80" s="825"/>
      <c r="G80" s="2905"/>
      <c r="H80" s="2905"/>
      <c r="I80" s="2905"/>
      <c r="J80" s="2905"/>
      <c r="K80" s="2905"/>
      <c r="L80" s="2905"/>
      <c r="M80" s="2905"/>
      <c r="N80" s="2905"/>
      <c r="O80" s="2905"/>
      <c r="P80" s="2905"/>
      <c r="Q80" s="2905"/>
      <c r="R80" s="2905"/>
      <c r="S80" s="2905"/>
      <c r="T80" s="2905"/>
      <c r="U80" s="2905"/>
      <c r="V80" s="2905"/>
      <c r="W80" s="2905"/>
      <c r="X80" s="2905"/>
      <c r="Y80" s="2905"/>
      <c r="Z80" s="2905"/>
      <c r="AA80" s="2905"/>
      <c r="AB80" s="2905"/>
      <c r="AC80" s="2905"/>
      <c r="AD80" s="2905"/>
      <c r="AE80" s="2905"/>
      <c r="AF80" s="2905"/>
      <c r="AG80" s="825"/>
      <c r="AH80" s="825"/>
      <c r="AI80" s="825"/>
      <c r="AJ80" s="825"/>
      <c r="AK80" s="825"/>
      <c r="AL80" s="825"/>
      <c r="AM80" s="825"/>
      <c r="AN80" s="825"/>
      <c r="AO80" s="825"/>
      <c r="AP80" s="825"/>
      <c r="AQ80" s="825"/>
      <c r="AR80" s="825"/>
      <c r="AS80" s="825"/>
      <c r="AT80" s="825"/>
      <c r="AU80" s="825"/>
      <c r="AV80" s="825"/>
      <c r="AW80" s="825"/>
      <c r="AX80" s="843"/>
      <c r="BE80" s="825"/>
      <c r="BF80" s="828"/>
      <c r="BG80" s="825"/>
      <c r="BH80" s="825"/>
      <c r="BI80" s="825"/>
      <c r="BJ80" s="825"/>
      <c r="BK80" s="825"/>
      <c r="BL80" s="825"/>
      <c r="BM80" s="828"/>
      <c r="BQ80" s="828"/>
      <c r="BW80" s="828"/>
      <c r="CK80" s="825"/>
      <c r="CL80" s="825"/>
      <c r="CM80" s="825"/>
      <c r="CN80" s="825"/>
      <c r="CO80" s="825"/>
      <c r="CP80" s="825"/>
      <c r="CQ80" s="825"/>
      <c r="CR80" s="825"/>
      <c r="CS80" s="825"/>
      <c r="CT80" s="825"/>
      <c r="CU80" s="825"/>
      <c r="CV80" s="825"/>
      <c r="CW80" s="825"/>
      <c r="CX80" s="828"/>
      <c r="CY80" s="2901"/>
      <c r="CZ80" s="2902"/>
      <c r="DA80" s="2902"/>
      <c r="DB80" s="2903"/>
    </row>
    <row r="81" spans="3:106" ht="6" customHeight="1" thickBot="1">
      <c r="C81" s="866"/>
      <c r="D81" s="829"/>
      <c r="E81" s="831"/>
      <c r="F81" s="829"/>
      <c r="G81" s="2906"/>
      <c r="H81" s="2906"/>
      <c r="I81" s="2906"/>
      <c r="J81" s="2906"/>
      <c r="K81" s="2906"/>
      <c r="L81" s="2906"/>
      <c r="M81" s="2906"/>
      <c r="N81" s="2906"/>
      <c r="O81" s="2906"/>
      <c r="P81" s="2906"/>
      <c r="Q81" s="2906"/>
      <c r="R81" s="2906"/>
      <c r="S81" s="2906"/>
      <c r="T81" s="2906"/>
      <c r="U81" s="2906"/>
      <c r="V81" s="2906"/>
      <c r="W81" s="2906"/>
      <c r="X81" s="2906"/>
      <c r="Y81" s="2906"/>
      <c r="Z81" s="2906"/>
      <c r="AA81" s="2906"/>
      <c r="AB81" s="2906"/>
      <c r="AC81" s="2906"/>
      <c r="AD81" s="2906"/>
      <c r="AE81" s="2906"/>
      <c r="AF81" s="2906"/>
      <c r="AG81" s="829"/>
      <c r="AH81" s="829"/>
      <c r="AI81" s="829"/>
      <c r="AJ81" s="829"/>
      <c r="AK81" s="829"/>
      <c r="AL81" s="829"/>
      <c r="AM81" s="829"/>
      <c r="AN81" s="829"/>
      <c r="AO81" s="829"/>
      <c r="AP81" s="829"/>
      <c r="AQ81" s="829"/>
      <c r="AR81" s="829"/>
      <c r="AS81" s="829"/>
      <c r="AT81" s="829"/>
      <c r="AU81" s="829"/>
      <c r="AV81" s="829"/>
      <c r="AW81" s="829"/>
      <c r="AX81" s="867"/>
      <c r="AY81" s="856"/>
      <c r="AZ81" s="850"/>
      <c r="BA81" s="850"/>
      <c r="BB81" s="850"/>
      <c r="BC81" s="850"/>
      <c r="BD81" s="850"/>
      <c r="BE81" s="850"/>
      <c r="BF81" s="832"/>
      <c r="BG81" s="850"/>
      <c r="BH81" s="850"/>
      <c r="BI81" s="850"/>
      <c r="BJ81" s="850"/>
      <c r="BK81" s="850"/>
      <c r="BL81" s="850"/>
      <c r="BM81" s="832"/>
      <c r="BN81" s="850"/>
      <c r="BO81" s="850"/>
      <c r="BP81" s="850"/>
      <c r="BQ81" s="832"/>
      <c r="BR81" s="850"/>
      <c r="BS81" s="850"/>
      <c r="BT81" s="850"/>
      <c r="BU81" s="850"/>
      <c r="BV81" s="850"/>
      <c r="BW81" s="832"/>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32"/>
      <c r="CY81" s="2901"/>
      <c r="CZ81" s="2902"/>
      <c r="DA81" s="2902"/>
      <c r="DB81" s="2903"/>
    </row>
    <row r="82" spans="3:106">
      <c r="AA82" s="868"/>
    </row>
    <row r="87" spans="3:106" ht="13.5">
      <c r="C87" s="80"/>
      <c r="D87" s="80"/>
      <c r="E87" s="80"/>
      <c r="F87" s="80"/>
      <c r="G87" s="80"/>
      <c r="H87" s="80"/>
      <c r="I87" s="80"/>
      <c r="J87" s="80"/>
      <c r="K87" s="80"/>
      <c r="L87" s="80"/>
      <c r="M87" s="80"/>
      <c r="N87" s="80"/>
      <c r="O87" s="80"/>
      <c r="Q87" s="80"/>
      <c r="R87" s="80"/>
      <c r="S87" s="869"/>
      <c r="AC87" s="80"/>
      <c r="CH87" s="80" t="s">
        <v>1728</v>
      </c>
      <c r="CS87" s="870"/>
      <c r="CT87" s="80"/>
      <c r="CU87" s="80"/>
      <c r="CV87" s="80"/>
      <c r="CW87" s="80" t="s">
        <v>1729</v>
      </c>
      <c r="CX87" s="80"/>
      <c r="CY87" s="80"/>
      <c r="CZ87" s="80"/>
      <c r="DA87" s="871" t="s">
        <v>1730</v>
      </c>
    </row>
    <row r="88" spans="3:106" ht="13.5">
      <c r="C88" s="80"/>
      <c r="D88" s="80"/>
      <c r="E88" s="80"/>
      <c r="F88" s="80"/>
      <c r="G88" s="80"/>
      <c r="H88" s="80"/>
      <c r="I88" s="80"/>
      <c r="J88" s="80"/>
      <c r="K88" s="80"/>
      <c r="L88" s="80"/>
      <c r="M88" s="80"/>
      <c r="N88" s="80"/>
      <c r="O88" s="80"/>
      <c r="Q88" s="80"/>
      <c r="R88" s="80"/>
      <c r="S88" s="869"/>
      <c r="AC88" s="80"/>
      <c r="CH88" s="80"/>
      <c r="CS88" s="870"/>
      <c r="CT88" s="80"/>
      <c r="CU88" s="80"/>
      <c r="CV88" s="80"/>
      <c r="CW88" s="80"/>
      <c r="CX88" s="80"/>
      <c r="CY88" s="80"/>
      <c r="CZ88" s="871"/>
      <c r="DA88" s="80"/>
    </row>
    <row r="89" spans="3:106" ht="13.5">
      <c r="C89" s="80"/>
      <c r="D89" s="80"/>
      <c r="E89" s="80"/>
      <c r="F89" s="80"/>
      <c r="G89" s="80"/>
      <c r="H89" s="80"/>
      <c r="I89" s="80"/>
      <c r="J89" s="80"/>
      <c r="K89" s="80"/>
      <c r="L89" s="80"/>
      <c r="M89" s="80"/>
      <c r="N89" s="80"/>
      <c r="O89" s="80"/>
      <c r="Q89" s="80"/>
      <c r="R89" s="80"/>
      <c r="S89" s="869"/>
      <c r="AC89" s="80"/>
      <c r="CH89" s="80" t="s">
        <v>1731</v>
      </c>
      <c r="CS89" s="870"/>
      <c r="CT89" s="80"/>
      <c r="CU89" s="80"/>
      <c r="CV89" s="80"/>
      <c r="CW89" s="80"/>
      <c r="CX89" s="80"/>
      <c r="CY89" s="80"/>
      <c r="CZ89" s="80"/>
      <c r="DA89" s="80"/>
    </row>
    <row r="90" spans="3:106" ht="14.25" thickBot="1">
      <c r="C90" s="80"/>
      <c r="D90" s="80"/>
      <c r="E90" s="80"/>
      <c r="F90" s="80"/>
      <c r="G90" s="80"/>
      <c r="H90" s="80"/>
      <c r="I90" s="80"/>
      <c r="J90" s="80"/>
      <c r="K90" s="80"/>
      <c r="L90" s="80"/>
      <c r="M90" s="80"/>
      <c r="N90" s="80"/>
      <c r="O90" s="80"/>
      <c r="Q90" s="80"/>
      <c r="R90" s="80"/>
      <c r="S90" s="869"/>
      <c r="AC90" s="80"/>
      <c r="CE90" s="80"/>
      <c r="CS90" s="870"/>
      <c r="CT90" s="80"/>
      <c r="CU90" s="80"/>
      <c r="CV90" s="80"/>
      <c r="CW90" s="80"/>
      <c r="CX90" s="80"/>
      <c r="CY90" s="80"/>
      <c r="CZ90" s="80"/>
      <c r="DA90" s="80"/>
    </row>
    <row r="91" spans="3:106" ht="13.5">
      <c r="C91" s="872"/>
      <c r="D91" s="873"/>
      <c r="E91" s="873"/>
      <c r="F91" s="873"/>
      <c r="G91" s="873"/>
      <c r="H91" s="873"/>
      <c r="I91" s="873"/>
      <c r="J91" s="873"/>
      <c r="K91" s="873"/>
      <c r="L91" s="873"/>
      <c r="M91" s="873"/>
      <c r="N91" s="873"/>
      <c r="O91" s="873"/>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73"/>
      <c r="BN91" s="873"/>
      <c r="BO91" s="874"/>
      <c r="BP91" s="873"/>
      <c r="BQ91" s="873"/>
      <c r="BR91" s="873"/>
      <c r="BS91" s="873"/>
      <c r="BT91" s="873"/>
      <c r="BU91" s="873"/>
      <c r="BV91" s="873"/>
      <c r="BW91" s="873"/>
      <c r="BX91" s="873"/>
      <c r="BY91" s="873"/>
      <c r="BZ91" s="873"/>
      <c r="CA91" s="835"/>
      <c r="CB91" s="835"/>
      <c r="CC91" s="835"/>
      <c r="CD91" s="835"/>
      <c r="CE91" s="835"/>
      <c r="CF91" s="835"/>
      <c r="CG91" s="835"/>
      <c r="CH91" s="835"/>
      <c r="CI91" s="835"/>
      <c r="CJ91" s="835"/>
      <c r="CK91" s="835"/>
      <c r="CL91" s="835"/>
      <c r="CM91" s="835"/>
      <c r="CN91" s="835"/>
      <c r="CO91" s="835"/>
      <c r="CP91" s="835"/>
      <c r="CQ91" s="835"/>
      <c r="CR91" s="835"/>
      <c r="CS91" s="835"/>
      <c r="CT91" s="835"/>
      <c r="CU91" s="835"/>
      <c r="CV91" s="835"/>
      <c r="CW91" s="835"/>
      <c r="CX91" s="835"/>
      <c r="CY91" s="835"/>
      <c r="CZ91" s="835"/>
      <c r="DA91" s="835"/>
      <c r="DB91" s="836"/>
    </row>
    <row r="92" spans="3:106" ht="25.5">
      <c r="C92" s="875"/>
      <c r="D92" s="876" t="s">
        <v>1732</v>
      </c>
      <c r="E92" s="869"/>
      <c r="F92" s="869"/>
      <c r="G92" s="869"/>
      <c r="H92" s="869"/>
      <c r="I92" s="869"/>
      <c r="J92" s="869"/>
      <c r="K92" s="869"/>
      <c r="L92" s="869"/>
      <c r="M92" s="869"/>
      <c r="N92" s="869"/>
      <c r="O92" s="869"/>
      <c r="P92" s="825"/>
      <c r="Q92" s="825"/>
      <c r="R92" s="825"/>
      <c r="S92" s="825"/>
      <c r="T92" s="825"/>
      <c r="U92" s="825"/>
      <c r="V92" s="825"/>
      <c r="W92" s="825"/>
      <c r="X92" s="825"/>
      <c r="Y92" s="825"/>
      <c r="Z92" s="825"/>
      <c r="AA92" s="825"/>
      <c r="AB92" s="825"/>
      <c r="AC92" s="825"/>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25"/>
      <c r="BB92" s="825"/>
      <c r="BC92" s="825"/>
      <c r="BD92" s="825"/>
      <c r="BE92" s="825"/>
      <c r="BF92" s="825"/>
      <c r="BG92" s="825"/>
      <c r="BH92" s="825"/>
      <c r="BI92" s="825"/>
      <c r="BJ92" s="825"/>
      <c r="BK92" s="825"/>
      <c r="BL92" s="825"/>
      <c r="BM92" s="869"/>
      <c r="BN92" s="825"/>
      <c r="BO92" s="877"/>
      <c r="BQ92" s="876" t="s">
        <v>1733</v>
      </c>
      <c r="BR92" s="869"/>
      <c r="BS92" s="869"/>
      <c r="BT92" s="869"/>
      <c r="BU92" s="869"/>
      <c r="BV92" s="869"/>
      <c r="BW92" s="869"/>
      <c r="BX92" s="869"/>
      <c r="BY92" s="869"/>
      <c r="BZ92" s="869"/>
      <c r="CA92" s="825"/>
      <c r="CB92" s="825"/>
      <c r="CC92" s="825"/>
      <c r="CD92" s="825"/>
      <c r="CE92" s="825"/>
      <c r="CF92" s="825"/>
      <c r="CG92" s="825"/>
      <c r="CH92" s="825"/>
      <c r="CI92" s="825"/>
      <c r="CJ92" s="825"/>
      <c r="CK92" s="825"/>
      <c r="CL92" s="825"/>
      <c r="CM92" s="825"/>
      <c r="CN92" s="825"/>
      <c r="CO92" s="825"/>
      <c r="CP92" s="825"/>
      <c r="CQ92" s="825"/>
      <c r="CR92" s="825"/>
      <c r="CS92" s="825"/>
      <c r="CT92" s="825"/>
      <c r="CU92" s="825"/>
      <c r="CV92" s="825"/>
      <c r="CW92" s="825"/>
      <c r="CX92" s="825"/>
      <c r="CY92" s="825"/>
      <c r="CZ92" s="825"/>
      <c r="DA92" s="825"/>
      <c r="DB92" s="843"/>
    </row>
    <row r="93" spans="3:106" ht="13.5">
      <c r="C93" s="875"/>
      <c r="D93" s="869"/>
      <c r="E93" s="869"/>
      <c r="F93" s="869"/>
      <c r="G93" s="869"/>
      <c r="H93" s="869"/>
      <c r="I93" s="869"/>
      <c r="J93" s="869"/>
      <c r="K93" s="869"/>
      <c r="L93" s="869"/>
      <c r="M93" s="869"/>
      <c r="N93" s="869"/>
      <c r="O93" s="869"/>
      <c r="P93" s="825"/>
      <c r="Q93" s="825"/>
      <c r="R93" s="825"/>
      <c r="S93" s="825"/>
      <c r="T93" s="825"/>
      <c r="U93" s="825"/>
      <c r="V93" s="825"/>
      <c r="W93" s="825"/>
      <c r="X93" s="825"/>
      <c r="Y93" s="825"/>
      <c r="Z93" s="825"/>
      <c r="AA93" s="825"/>
      <c r="AB93" s="825"/>
      <c r="AC93" s="825"/>
      <c r="AD93" s="825"/>
      <c r="AE93" s="825"/>
      <c r="AF93" s="825"/>
      <c r="AG93" s="825"/>
      <c r="AH93" s="825"/>
      <c r="AI93" s="825"/>
      <c r="AJ93" s="825"/>
      <c r="AK93" s="825"/>
      <c r="AL93" s="825"/>
      <c r="AM93" s="825"/>
      <c r="AN93" s="825"/>
      <c r="AO93" s="825"/>
      <c r="AP93" s="825"/>
      <c r="AQ93" s="825"/>
      <c r="AR93" s="825"/>
      <c r="AS93" s="825"/>
      <c r="AT93" s="825"/>
      <c r="AU93" s="825"/>
      <c r="AV93" s="825"/>
      <c r="AW93" s="825"/>
      <c r="AX93" s="825"/>
      <c r="AY93" s="825"/>
      <c r="AZ93" s="825"/>
      <c r="BA93" s="825"/>
      <c r="BB93" s="825"/>
      <c r="BC93" s="825"/>
      <c r="BD93" s="825"/>
      <c r="BE93" s="825"/>
      <c r="BF93" s="825"/>
      <c r="BG93" s="825"/>
      <c r="BH93" s="825"/>
      <c r="BI93" s="825"/>
      <c r="BJ93" s="825"/>
      <c r="BK93" s="825"/>
      <c r="BL93" s="825"/>
      <c r="BM93" s="869"/>
      <c r="BN93" s="869"/>
      <c r="BO93" s="877"/>
      <c r="BP93" s="869"/>
      <c r="BQ93" s="869"/>
      <c r="BR93" s="869"/>
      <c r="BS93" s="869"/>
      <c r="BT93" s="869"/>
      <c r="BU93" s="869"/>
      <c r="BV93" s="869"/>
      <c r="BW93" s="869"/>
      <c r="BX93" s="869"/>
      <c r="BY93" s="869"/>
      <c r="BZ93" s="869"/>
      <c r="CA93" s="825"/>
      <c r="CB93" s="825"/>
      <c r="CC93" s="825"/>
      <c r="CD93" s="825"/>
      <c r="CE93" s="825"/>
      <c r="CF93" s="825"/>
      <c r="CG93" s="825"/>
      <c r="CH93" s="825"/>
      <c r="CI93" s="825"/>
      <c r="CJ93" s="825"/>
      <c r="CK93" s="825"/>
      <c r="CL93" s="825"/>
      <c r="CM93" s="825"/>
      <c r="CN93" s="825"/>
      <c r="CO93" s="825"/>
      <c r="CP93" s="825"/>
      <c r="CQ93" s="825"/>
      <c r="CR93" s="825"/>
      <c r="CS93" s="825"/>
      <c r="CT93" s="825"/>
      <c r="CU93" s="825"/>
      <c r="CV93" s="825"/>
      <c r="CW93" s="825"/>
      <c r="CX93" s="825"/>
      <c r="CY93" s="825"/>
      <c r="CZ93" s="825"/>
      <c r="DA93" s="825"/>
      <c r="DB93" s="843"/>
    </row>
    <row r="94" spans="3:106" ht="13.5">
      <c r="C94" s="875"/>
      <c r="D94" s="869"/>
      <c r="E94" s="869"/>
      <c r="F94" s="869"/>
      <c r="G94" s="869"/>
      <c r="H94" s="869"/>
      <c r="I94" s="869"/>
      <c r="J94" s="869"/>
      <c r="K94" s="869"/>
      <c r="L94" s="869"/>
      <c r="M94" s="869"/>
      <c r="N94" s="869"/>
      <c r="O94" s="869"/>
      <c r="P94" s="825"/>
      <c r="Q94" s="825"/>
      <c r="R94" s="825"/>
      <c r="S94" s="825"/>
      <c r="T94" s="825"/>
      <c r="U94" s="825"/>
      <c r="V94" s="825"/>
      <c r="W94" s="825"/>
      <c r="X94" s="825"/>
      <c r="Y94" s="825"/>
      <c r="Z94" s="825"/>
      <c r="AA94" s="825"/>
      <c r="AB94" s="825"/>
      <c r="AC94" s="825"/>
      <c r="AD94" s="825"/>
      <c r="AE94" s="825"/>
      <c r="AF94" s="825"/>
      <c r="AG94" s="825"/>
      <c r="AH94" s="825"/>
      <c r="AI94" s="825"/>
      <c r="AJ94" s="825"/>
      <c r="AK94" s="825"/>
      <c r="AL94" s="825"/>
      <c r="AM94" s="825"/>
      <c r="AN94" s="825"/>
      <c r="AO94" s="825"/>
      <c r="AP94" s="825"/>
      <c r="AQ94" s="825"/>
      <c r="AR94" s="825"/>
      <c r="AS94" s="825"/>
      <c r="AT94" s="825"/>
      <c r="AU94" s="825"/>
      <c r="AV94" s="825"/>
      <c r="AW94" s="825"/>
      <c r="AX94" s="825"/>
      <c r="AY94" s="825"/>
      <c r="AZ94" s="825"/>
      <c r="BA94" s="825"/>
      <c r="BB94" s="825"/>
      <c r="BC94" s="825"/>
      <c r="BD94" s="825"/>
      <c r="BE94" s="825"/>
      <c r="BF94" s="825"/>
      <c r="BG94" s="825"/>
      <c r="BH94" s="825"/>
      <c r="BI94" s="825"/>
      <c r="BJ94" s="825"/>
      <c r="BK94" s="825"/>
      <c r="BL94" s="825"/>
      <c r="BM94" s="869"/>
      <c r="BN94" s="869"/>
      <c r="BO94" s="877"/>
      <c r="BP94" s="869"/>
      <c r="BQ94" s="869"/>
      <c r="BR94" s="869"/>
      <c r="BS94" s="869"/>
      <c r="BT94" s="869"/>
      <c r="BU94" s="869"/>
      <c r="BV94" s="869"/>
      <c r="BW94" s="869"/>
      <c r="BX94" s="869"/>
      <c r="BY94" s="869"/>
      <c r="BZ94" s="869"/>
      <c r="CA94" s="825"/>
      <c r="CB94" s="825"/>
      <c r="CC94" s="825"/>
      <c r="CD94" s="825"/>
      <c r="CE94" s="825"/>
      <c r="CF94" s="825"/>
      <c r="CG94" s="825"/>
      <c r="CH94" s="825"/>
      <c r="CI94" s="825"/>
      <c r="CJ94" s="825"/>
      <c r="CK94" s="825"/>
      <c r="CL94" s="825"/>
      <c r="CM94" s="825"/>
      <c r="CN94" s="825"/>
      <c r="CO94" s="825"/>
      <c r="CP94" s="825"/>
      <c r="CQ94" s="825"/>
      <c r="CR94" s="825"/>
      <c r="CS94" s="825"/>
      <c r="CT94" s="825"/>
      <c r="CU94" s="825"/>
      <c r="CV94" s="825"/>
      <c r="CW94" s="825"/>
      <c r="CX94" s="825"/>
      <c r="CY94" s="825"/>
      <c r="CZ94" s="825"/>
      <c r="DA94" s="825"/>
      <c r="DB94" s="843"/>
    </row>
    <row r="95" spans="3:106" ht="13.5">
      <c r="C95" s="875"/>
      <c r="D95" s="869"/>
      <c r="E95" s="869"/>
      <c r="F95" s="869"/>
      <c r="G95" s="869"/>
      <c r="H95" s="869"/>
      <c r="I95" s="869"/>
      <c r="J95" s="869"/>
      <c r="K95" s="869"/>
      <c r="L95" s="869"/>
      <c r="M95" s="869"/>
      <c r="N95" s="869"/>
      <c r="O95" s="869"/>
      <c r="P95" s="825"/>
      <c r="Q95" s="825"/>
      <c r="R95" s="825"/>
      <c r="S95" s="825"/>
      <c r="T95" s="825"/>
      <c r="U95" s="825"/>
      <c r="V95" s="825"/>
      <c r="W95" s="825"/>
      <c r="X95" s="825"/>
      <c r="Y95" s="825"/>
      <c r="Z95" s="825"/>
      <c r="AA95" s="825"/>
      <c r="AB95" s="825"/>
      <c r="AC95" s="825"/>
      <c r="AD95" s="825"/>
      <c r="AE95" s="825"/>
      <c r="AF95" s="825"/>
      <c r="AG95" s="825"/>
      <c r="AH95" s="825"/>
      <c r="AI95" s="825"/>
      <c r="AJ95" s="825"/>
      <c r="AK95" s="825"/>
      <c r="AL95" s="825"/>
      <c r="AM95" s="825"/>
      <c r="AN95" s="825"/>
      <c r="AO95" s="825"/>
      <c r="AP95" s="825"/>
      <c r="AQ95" s="825"/>
      <c r="AR95" s="825"/>
      <c r="AS95" s="825"/>
      <c r="AT95" s="825"/>
      <c r="AU95" s="825"/>
      <c r="AV95" s="825"/>
      <c r="AW95" s="825"/>
      <c r="AX95" s="825"/>
      <c r="AY95" s="825"/>
      <c r="AZ95" s="825"/>
      <c r="BA95" s="825"/>
      <c r="BB95" s="825"/>
      <c r="BC95" s="825"/>
      <c r="BD95" s="825"/>
      <c r="BE95" s="825"/>
      <c r="BF95" s="825"/>
      <c r="BG95" s="825"/>
      <c r="BH95" s="825"/>
      <c r="BI95" s="825"/>
      <c r="BJ95" s="825"/>
      <c r="BK95" s="825"/>
      <c r="BL95" s="825"/>
      <c r="BM95" s="869"/>
      <c r="BN95" s="869"/>
      <c r="BO95" s="877"/>
      <c r="BP95" s="869"/>
      <c r="BQ95" s="869"/>
      <c r="BR95" s="869"/>
      <c r="BS95" s="869"/>
      <c r="BT95" s="869"/>
      <c r="BU95" s="869"/>
      <c r="BV95" s="869"/>
      <c r="BW95" s="869"/>
      <c r="BX95" s="869"/>
      <c r="BY95" s="869"/>
      <c r="BZ95" s="869"/>
      <c r="CA95" s="825"/>
      <c r="CB95" s="825"/>
      <c r="CC95" s="825"/>
      <c r="CD95" s="825"/>
      <c r="CE95" s="825"/>
      <c r="CF95" s="825"/>
      <c r="CG95" s="825"/>
      <c r="CH95" s="825"/>
      <c r="CI95" s="825"/>
      <c r="CJ95" s="825"/>
      <c r="CK95" s="825"/>
      <c r="CL95" s="825"/>
      <c r="CM95" s="825"/>
      <c r="CN95" s="825"/>
      <c r="CO95" s="825"/>
      <c r="CP95" s="825"/>
      <c r="CQ95" s="825"/>
      <c r="CR95" s="825"/>
      <c r="CS95" s="825"/>
      <c r="CT95" s="825"/>
      <c r="CU95" s="825"/>
      <c r="CV95" s="825"/>
      <c r="CW95" s="825"/>
      <c r="CX95" s="825"/>
      <c r="CY95" s="825"/>
      <c r="CZ95" s="825"/>
      <c r="DA95" s="825"/>
      <c r="DB95" s="843"/>
    </row>
    <row r="96" spans="3:106" ht="13.5">
      <c r="C96" s="875"/>
      <c r="D96" s="869"/>
      <c r="E96" s="869"/>
      <c r="F96" s="869"/>
      <c r="G96" s="869"/>
      <c r="H96" s="869"/>
      <c r="I96" s="869"/>
      <c r="J96" s="869"/>
      <c r="K96" s="869"/>
      <c r="L96" s="869"/>
      <c r="M96" s="869"/>
      <c r="N96" s="869"/>
      <c r="O96" s="869"/>
      <c r="P96" s="825"/>
      <c r="Q96" s="825"/>
      <c r="R96" s="825"/>
      <c r="S96" s="825"/>
      <c r="T96" s="825"/>
      <c r="U96" s="825"/>
      <c r="V96" s="825"/>
      <c r="W96" s="825"/>
      <c r="X96" s="825"/>
      <c r="Y96" s="825"/>
      <c r="Z96" s="825"/>
      <c r="AA96" s="825"/>
      <c r="AB96" s="825"/>
      <c r="AC96" s="825"/>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825"/>
      <c r="BB96" s="825"/>
      <c r="BC96" s="825"/>
      <c r="BD96" s="825"/>
      <c r="BE96" s="825"/>
      <c r="BF96" s="825"/>
      <c r="BG96" s="825"/>
      <c r="BH96" s="825"/>
      <c r="BI96" s="825"/>
      <c r="BJ96" s="825"/>
      <c r="BK96" s="825"/>
      <c r="BL96" s="825"/>
      <c r="BM96" s="869"/>
      <c r="BN96" s="869"/>
      <c r="BO96" s="877"/>
      <c r="BP96" s="869"/>
      <c r="BQ96" s="869"/>
      <c r="BR96" s="869"/>
      <c r="BS96" s="869"/>
      <c r="BT96" s="869"/>
      <c r="BU96" s="869"/>
      <c r="BV96" s="869"/>
      <c r="BW96" s="869"/>
      <c r="BX96" s="869"/>
      <c r="BY96" s="869"/>
      <c r="BZ96" s="869"/>
      <c r="CA96" s="825"/>
      <c r="CB96" s="825"/>
      <c r="CC96" s="825"/>
      <c r="CD96" s="825"/>
      <c r="CE96" s="825"/>
      <c r="CF96" s="825"/>
      <c r="CG96" s="825"/>
      <c r="CH96" s="825"/>
      <c r="CI96" s="825"/>
      <c r="CJ96" s="825"/>
      <c r="CK96" s="825"/>
      <c r="CL96" s="825"/>
      <c r="CM96" s="825"/>
      <c r="CN96" s="825"/>
      <c r="CO96" s="825"/>
      <c r="CP96" s="825"/>
      <c r="CQ96" s="825"/>
      <c r="CR96" s="825"/>
      <c r="CS96" s="825"/>
      <c r="CT96" s="825"/>
      <c r="CU96" s="825"/>
      <c r="CV96" s="825"/>
      <c r="CW96" s="825"/>
      <c r="CX96" s="825"/>
      <c r="CY96" s="825"/>
      <c r="CZ96" s="825"/>
      <c r="DA96" s="825"/>
      <c r="DB96" s="843"/>
    </row>
    <row r="97" spans="3:106" ht="13.5">
      <c r="C97" s="875"/>
      <c r="D97" s="869"/>
      <c r="E97" s="869"/>
      <c r="F97" s="869"/>
      <c r="G97" s="869"/>
      <c r="H97" s="869"/>
      <c r="I97" s="869"/>
      <c r="J97" s="869"/>
      <c r="K97" s="869"/>
      <c r="L97" s="869"/>
      <c r="M97" s="869"/>
      <c r="N97" s="869"/>
      <c r="O97" s="869"/>
      <c r="P97" s="825"/>
      <c r="Q97" s="825"/>
      <c r="R97" s="825"/>
      <c r="S97" s="825"/>
      <c r="T97" s="825"/>
      <c r="U97" s="825"/>
      <c r="V97" s="825"/>
      <c r="W97" s="825"/>
      <c r="X97" s="825"/>
      <c r="Y97" s="825"/>
      <c r="Z97" s="825"/>
      <c r="AA97" s="825"/>
      <c r="AB97" s="825"/>
      <c r="AC97" s="825"/>
      <c r="AD97" s="825"/>
      <c r="AE97" s="825"/>
      <c r="AF97" s="825"/>
      <c r="AG97" s="825"/>
      <c r="AH97" s="825"/>
      <c r="AI97" s="825"/>
      <c r="AJ97" s="825"/>
      <c r="AK97" s="825"/>
      <c r="AL97" s="825"/>
      <c r="AM97" s="825"/>
      <c r="AN97" s="825"/>
      <c r="AO97" s="825"/>
      <c r="AP97" s="825"/>
      <c r="AQ97" s="825"/>
      <c r="AR97" s="825"/>
      <c r="AS97" s="825"/>
      <c r="AT97" s="825"/>
      <c r="AU97" s="825"/>
      <c r="AV97" s="825"/>
      <c r="AW97" s="825"/>
      <c r="AX97" s="825"/>
      <c r="AY97" s="825"/>
      <c r="AZ97" s="825"/>
      <c r="BA97" s="825"/>
      <c r="BB97" s="825"/>
      <c r="BC97" s="825"/>
      <c r="BD97" s="825"/>
      <c r="BE97" s="825"/>
      <c r="BF97" s="825"/>
      <c r="BG97" s="825"/>
      <c r="BH97" s="825"/>
      <c r="BI97" s="825"/>
      <c r="BJ97" s="825"/>
      <c r="BK97" s="825"/>
      <c r="BL97" s="825"/>
      <c r="BM97" s="869"/>
      <c r="BN97" s="869"/>
      <c r="BO97" s="877"/>
      <c r="BP97" s="869"/>
      <c r="BQ97" s="869"/>
      <c r="BR97" s="869"/>
      <c r="BS97" s="869"/>
      <c r="BT97" s="869"/>
      <c r="BU97" s="869"/>
      <c r="BV97" s="869"/>
      <c r="BW97" s="869"/>
      <c r="BX97" s="869"/>
      <c r="BY97" s="869"/>
      <c r="BZ97" s="869"/>
      <c r="CA97" s="825"/>
      <c r="CB97" s="825"/>
      <c r="CC97" s="825"/>
      <c r="CD97" s="825"/>
      <c r="CE97" s="825"/>
      <c r="CF97" s="825"/>
      <c r="CG97" s="825"/>
      <c r="CH97" s="825"/>
      <c r="CI97" s="825"/>
      <c r="CJ97" s="825"/>
      <c r="CK97" s="825"/>
      <c r="CL97" s="825"/>
      <c r="CM97" s="825"/>
      <c r="CN97" s="825"/>
      <c r="CO97" s="825"/>
      <c r="CP97" s="825"/>
      <c r="CQ97" s="825"/>
      <c r="CR97" s="825"/>
      <c r="CS97" s="825"/>
      <c r="CT97" s="825"/>
      <c r="CU97" s="825"/>
      <c r="CV97" s="825"/>
      <c r="CW97" s="825"/>
      <c r="CX97" s="825"/>
      <c r="CY97" s="825"/>
      <c r="CZ97" s="825"/>
      <c r="DA97" s="825"/>
      <c r="DB97" s="843"/>
    </row>
    <row r="98" spans="3:106" ht="13.5">
      <c r="C98" s="875"/>
      <c r="D98" s="869"/>
      <c r="E98" s="869"/>
      <c r="F98" s="869"/>
      <c r="G98" s="869"/>
      <c r="H98" s="869"/>
      <c r="I98" s="869"/>
      <c r="J98" s="869"/>
      <c r="K98" s="869"/>
      <c r="L98" s="869"/>
      <c r="M98" s="869"/>
      <c r="N98" s="869"/>
      <c r="O98" s="869"/>
      <c r="P98" s="825"/>
      <c r="Q98" s="825"/>
      <c r="R98" s="825"/>
      <c r="S98" s="825"/>
      <c r="T98" s="825"/>
      <c r="U98" s="825"/>
      <c r="V98" s="825"/>
      <c r="W98" s="825"/>
      <c r="X98" s="825"/>
      <c r="Y98" s="825"/>
      <c r="Z98" s="825"/>
      <c r="AA98" s="825"/>
      <c r="AB98" s="825"/>
      <c r="AC98" s="825"/>
      <c r="AD98" s="825"/>
      <c r="AE98" s="825"/>
      <c r="AF98" s="825"/>
      <c r="AG98" s="825"/>
      <c r="AH98" s="825"/>
      <c r="AI98" s="825"/>
      <c r="AJ98" s="825"/>
      <c r="AK98" s="825"/>
      <c r="AL98" s="825"/>
      <c r="AM98" s="825"/>
      <c r="AN98" s="825"/>
      <c r="AO98" s="825"/>
      <c r="AP98" s="825"/>
      <c r="AQ98" s="825"/>
      <c r="AR98" s="825"/>
      <c r="AS98" s="825"/>
      <c r="AT98" s="825"/>
      <c r="AU98" s="825"/>
      <c r="AV98" s="825"/>
      <c r="AW98" s="825"/>
      <c r="AX98" s="825"/>
      <c r="AY98" s="825"/>
      <c r="AZ98" s="825"/>
      <c r="BA98" s="825"/>
      <c r="BB98" s="825"/>
      <c r="BC98" s="825"/>
      <c r="BD98" s="825"/>
      <c r="BE98" s="825"/>
      <c r="BF98" s="825"/>
      <c r="BG98" s="825"/>
      <c r="BH98" s="825"/>
      <c r="BI98" s="825"/>
      <c r="BJ98" s="825"/>
      <c r="BK98" s="825"/>
      <c r="BL98" s="825"/>
      <c r="BM98" s="869"/>
      <c r="BN98" s="869"/>
      <c r="BO98" s="877"/>
      <c r="BP98" s="869"/>
      <c r="BQ98" s="869"/>
      <c r="BR98" s="869"/>
      <c r="BS98" s="869"/>
      <c r="BT98" s="869"/>
      <c r="BU98" s="869"/>
      <c r="BV98" s="869"/>
      <c r="BW98" s="869"/>
      <c r="BX98" s="869"/>
      <c r="BY98" s="869"/>
      <c r="BZ98" s="869"/>
      <c r="CA98" s="825"/>
      <c r="CB98" s="825"/>
      <c r="CC98" s="825"/>
      <c r="CD98" s="825"/>
      <c r="CE98" s="825"/>
      <c r="CF98" s="825"/>
      <c r="CG98" s="825"/>
      <c r="CH98" s="825"/>
      <c r="CI98" s="825"/>
      <c r="CJ98" s="825"/>
      <c r="CK98" s="825"/>
      <c r="CL98" s="825"/>
      <c r="CM98" s="825"/>
      <c r="CN98" s="825"/>
      <c r="CO98" s="825"/>
      <c r="CP98" s="825"/>
      <c r="CQ98" s="825"/>
      <c r="CR98" s="825"/>
      <c r="CS98" s="825"/>
      <c r="CT98" s="825"/>
      <c r="CU98" s="825"/>
      <c r="CV98" s="825"/>
      <c r="CW98" s="825"/>
      <c r="CX98" s="825"/>
      <c r="CY98" s="825"/>
      <c r="CZ98" s="825"/>
      <c r="DA98" s="825"/>
      <c r="DB98" s="843"/>
    </row>
    <row r="99" spans="3:106" ht="13.5">
      <c r="C99" s="875"/>
      <c r="D99" s="869"/>
      <c r="E99" s="869"/>
      <c r="F99" s="869"/>
      <c r="G99" s="869"/>
      <c r="H99" s="869"/>
      <c r="I99" s="869"/>
      <c r="J99" s="869"/>
      <c r="K99" s="869"/>
      <c r="L99" s="869"/>
      <c r="M99" s="869"/>
      <c r="N99" s="869"/>
      <c r="O99" s="869"/>
      <c r="P99" s="825"/>
      <c r="Q99" s="825"/>
      <c r="R99" s="825"/>
      <c r="S99" s="825"/>
      <c r="T99" s="825"/>
      <c r="U99" s="825"/>
      <c r="V99" s="825"/>
      <c r="W99" s="825"/>
      <c r="X99" s="825"/>
      <c r="Y99" s="825"/>
      <c r="Z99" s="825"/>
      <c r="AA99" s="825"/>
      <c r="AB99" s="825"/>
      <c r="AC99" s="825"/>
      <c r="AD99" s="825"/>
      <c r="AE99" s="825"/>
      <c r="AF99" s="825"/>
      <c r="AG99" s="825"/>
      <c r="AH99" s="825"/>
      <c r="AI99" s="825"/>
      <c r="AJ99" s="825"/>
      <c r="AK99" s="825"/>
      <c r="AL99" s="825"/>
      <c r="AM99" s="825"/>
      <c r="AN99" s="825"/>
      <c r="AO99" s="825"/>
      <c r="AP99" s="825"/>
      <c r="AQ99" s="825"/>
      <c r="AR99" s="825"/>
      <c r="AS99" s="825"/>
      <c r="AT99" s="825"/>
      <c r="AU99" s="825"/>
      <c r="AV99" s="825"/>
      <c r="AW99" s="825"/>
      <c r="AX99" s="825"/>
      <c r="AY99" s="825"/>
      <c r="AZ99" s="825"/>
      <c r="BA99" s="825"/>
      <c r="BB99" s="825"/>
      <c r="BC99" s="825"/>
      <c r="BD99" s="825"/>
      <c r="BE99" s="825"/>
      <c r="BF99" s="825"/>
      <c r="BG99" s="825"/>
      <c r="BH99" s="825"/>
      <c r="BI99" s="825"/>
      <c r="BJ99" s="825"/>
      <c r="BK99" s="825"/>
      <c r="BL99" s="825"/>
      <c r="BM99" s="869"/>
      <c r="BN99" s="869"/>
      <c r="BO99" s="877"/>
      <c r="BP99" s="869"/>
      <c r="BQ99" s="869"/>
      <c r="BR99" s="869"/>
      <c r="BS99" s="869"/>
      <c r="BT99" s="869"/>
      <c r="BU99" s="869"/>
      <c r="BV99" s="869"/>
      <c r="BW99" s="869"/>
      <c r="BX99" s="869"/>
      <c r="BY99" s="869"/>
      <c r="BZ99" s="869"/>
      <c r="CA99" s="825"/>
      <c r="CB99" s="825"/>
      <c r="CC99" s="825"/>
      <c r="CD99" s="825"/>
      <c r="CE99" s="825"/>
      <c r="CF99" s="825"/>
      <c r="CG99" s="825"/>
      <c r="CH99" s="825"/>
      <c r="CI99" s="825"/>
      <c r="CJ99" s="825"/>
      <c r="CK99" s="825"/>
      <c r="CL99" s="825"/>
      <c r="CM99" s="825"/>
      <c r="CN99" s="825"/>
      <c r="CO99" s="825"/>
      <c r="CP99" s="825"/>
      <c r="CQ99" s="825"/>
      <c r="CR99" s="825"/>
      <c r="CS99" s="825"/>
      <c r="CT99" s="825"/>
      <c r="CU99" s="825"/>
      <c r="CV99" s="825"/>
      <c r="CW99" s="825"/>
      <c r="CX99" s="825"/>
      <c r="CY99" s="825"/>
      <c r="CZ99" s="825"/>
      <c r="DA99" s="825"/>
      <c r="DB99" s="843"/>
    </row>
    <row r="100" spans="3:106" ht="13.5">
      <c r="C100" s="875"/>
      <c r="D100" s="869"/>
      <c r="E100" s="869"/>
      <c r="F100" s="869"/>
      <c r="G100" s="869"/>
      <c r="H100" s="869"/>
      <c r="I100" s="869"/>
      <c r="J100" s="869"/>
      <c r="K100" s="869"/>
      <c r="L100" s="869"/>
      <c r="M100" s="869"/>
      <c r="N100" s="869"/>
      <c r="O100" s="869"/>
      <c r="P100" s="825"/>
      <c r="Q100" s="825"/>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825"/>
      <c r="BK100" s="825"/>
      <c r="BL100" s="825"/>
      <c r="BM100" s="869"/>
      <c r="BN100" s="869"/>
      <c r="BO100" s="877"/>
      <c r="BP100" s="869"/>
      <c r="BQ100" s="869"/>
      <c r="BR100" s="869"/>
      <c r="BS100" s="869"/>
      <c r="BT100" s="869"/>
      <c r="BU100" s="869"/>
      <c r="BV100" s="869"/>
      <c r="BW100" s="869"/>
      <c r="BX100" s="869"/>
      <c r="BY100" s="869"/>
      <c r="BZ100" s="869"/>
      <c r="CA100" s="825"/>
      <c r="CB100" s="825"/>
      <c r="CC100" s="825"/>
      <c r="CD100" s="825"/>
      <c r="CE100" s="825"/>
      <c r="CF100" s="825"/>
      <c r="CG100" s="825"/>
      <c r="CH100" s="825"/>
      <c r="CI100" s="825"/>
      <c r="CJ100" s="825"/>
      <c r="CK100" s="825"/>
      <c r="CL100" s="825"/>
      <c r="CM100" s="825"/>
      <c r="CN100" s="825"/>
      <c r="CO100" s="825"/>
      <c r="CP100" s="825"/>
      <c r="CQ100" s="825"/>
      <c r="CR100" s="825"/>
      <c r="CS100" s="825"/>
      <c r="CT100" s="825"/>
      <c r="CU100" s="825"/>
      <c r="CV100" s="825"/>
      <c r="CW100" s="825"/>
      <c r="CX100" s="825"/>
      <c r="CY100" s="825"/>
      <c r="CZ100" s="825"/>
      <c r="DA100" s="825"/>
      <c r="DB100" s="843"/>
    </row>
    <row r="101" spans="3:106" ht="13.5">
      <c r="C101" s="875"/>
      <c r="D101" s="869"/>
      <c r="E101" s="869"/>
      <c r="F101" s="869"/>
      <c r="G101" s="869"/>
      <c r="H101" s="869"/>
      <c r="I101" s="869"/>
      <c r="J101" s="869"/>
      <c r="K101" s="869"/>
      <c r="L101" s="869"/>
      <c r="M101" s="869"/>
      <c r="N101" s="869"/>
      <c r="O101" s="869"/>
      <c r="P101" s="825"/>
      <c r="Q101" s="825"/>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825"/>
      <c r="BK101" s="825"/>
      <c r="BL101" s="825"/>
      <c r="BM101" s="869"/>
      <c r="BN101" s="869"/>
      <c r="BO101" s="877"/>
      <c r="BP101" s="869"/>
      <c r="BQ101" s="869"/>
      <c r="BR101" s="869"/>
      <c r="BS101" s="869"/>
      <c r="BT101" s="869"/>
      <c r="BU101" s="869"/>
      <c r="BV101" s="869"/>
      <c r="BW101" s="869"/>
      <c r="BX101" s="869"/>
      <c r="BY101" s="869"/>
      <c r="BZ101" s="869"/>
      <c r="CA101" s="825"/>
      <c r="CB101" s="825"/>
      <c r="CC101" s="825"/>
      <c r="CD101" s="825"/>
      <c r="CE101" s="825"/>
      <c r="CF101" s="825"/>
      <c r="CG101" s="825"/>
      <c r="CH101" s="825"/>
      <c r="CI101" s="825"/>
      <c r="CJ101" s="825"/>
      <c r="CK101" s="825"/>
      <c r="CL101" s="825"/>
      <c r="CM101" s="825"/>
      <c r="CN101" s="825"/>
      <c r="CO101" s="825"/>
      <c r="CP101" s="825"/>
      <c r="CQ101" s="825"/>
      <c r="CR101" s="825"/>
      <c r="CS101" s="825"/>
      <c r="CT101" s="825"/>
      <c r="CU101" s="825"/>
      <c r="CV101" s="825"/>
      <c r="CW101" s="825"/>
      <c r="CX101" s="825"/>
      <c r="CY101" s="825"/>
      <c r="CZ101" s="825"/>
      <c r="DA101" s="825"/>
      <c r="DB101" s="843"/>
    </row>
    <row r="102" spans="3:106" ht="13.5">
      <c r="C102" s="875"/>
      <c r="D102" s="869"/>
      <c r="E102" s="869"/>
      <c r="F102" s="869"/>
      <c r="G102" s="869"/>
      <c r="H102" s="869"/>
      <c r="I102" s="869"/>
      <c r="J102" s="869"/>
      <c r="K102" s="869"/>
      <c r="L102" s="869"/>
      <c r="M102" s="869"/>
      <c r="N102" s="869"/>
      <c r="O102" s="869"/>
      <c r="P102" s="825"/>
      <c r="Q102" s="825"/>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825"/>
      <c r="BK102" s="825"/>
      <c r="BL102" s="825"/>
      <c r="BM102" s="869"/>
      <c r="BN102" s="869"/>
      <c r="BO102" s="877"/>
      <c r="BP102" s="869"/>
      <c r="BQ102" s="869"/>
      <c r="BR102" s="869"/>
      <c r="BS102" s="869"/>
      <c r="BT102" s="869"/>
      <c r="BU102" s="869"/>
      <c r="BV102" s="869"/>
      <c r="BW102" s="869"/>
      <c r="BX102" s="869"/>
      <c r="BY102" s="869"/>
      <c r="BZ102" s="869"/>
      <c r="CA102" s="825"/>
      <c r="CB102" s="825"/>
      <c r="CC102" s="825"/>
      <c r="CD102" s="825"/>
      <c r="CE102" s="825"/>
      <c r="CF102" s="825"/>
      <c r="CG102" s="825"/>
      <c r="CH102" s="825"/>
      <c r="CI102" s="825"/>
      <c r="CJ102" s="825"/>
      <c r="CK102" s="825"/>
      <c r="CL102" s="825"/>
      <c r="CM102" s="825"/>
      <c r="CN102" s="825"/>
      <c r="CO102" s="825"/>
      <c r="CP102" s="825"/>
      <c r="CQ102" s="825"/>
      <c r="CR102" s="825"/>
      <c r="CS102" s="825"/>
      <c r="CT102" s="825"/>
      <c r="CU102" s="825"/>
      <c r="CV102" s="825"/>
      <c r="CW102" s="825"/>
      <c r="CX102" s="825"/>
      <c r="CY102" s="825"/>
      <c r="CZ102" s="825"/>
      <c r="DA102" s="825"/>
      <c r="DB102" s="843"/>
    </row>
    <row r="103" spans="3:106" ht="13.5">
      <c r="C103" s="875"/>
      <c r="D103" s="869"/>
      <c r="E103" s="869"/>
      <c r="F103" s="869"/>
      <c r="G103" s="869"/>
      <c r="H103" s="869"/>
      <c r="I103" s="869"/>
      <c r="J103" s="869"/>
      <c r="K103" s="869"/>
      <c r="L103" s="869"/>
      <c r="M103" s="869"/>
      <c r="N103" s="869"/>
      <c r="O103" s="869"/>
      <c r="P103" s="825"/>
      <c r="Q103" s="825"/>
      <c r="R103" s="825"/>
      <c r="S103" s="825"/>
      <c r="T103" s="825"/>
      <c r="U103" s="825"/>
      <c r="V103" s="825"/>
      <c r="W103" s="825"/>
      <c r="X103" s="825"/>
      <c r="Y103" s="825"/>
      <c r="Z103" s="825"/>
      <c r="AA103" s="825"/>
      <c r="AB103" s="825"/>
      <c r="AC103" s="825"/>
      <c r="AD103" s="825"/>
      <c r="AE103" s="825"/>
      <c r="AF103" s="825"/>
      <c r="AG103" s="825"/>
      <c r="AH103" s="825"/>
      <c r="AI103" s="825"/>
      <c r="AJ103" s="825"/>
      <c r="AK103" s="825"/>
      <c r="AL103" s="825"/>
      <c r="AM103" s="825"/>
      <c r="AN103" s="825"/>
      <c r="AO103" s="825"/>
      <c r="AP103" s="825"/>
      <c r="AQ103" s="825"/>
      <c r="AR103" s="825"/>
      <c r="AS103" s="825"/>
      <c r="AT103" s="825"/>
      <c r="AU103" s="825"/>
      <c r="AV103" s="825"/>
      <c r="AW103" s="825"/>
      <c r="AX103" s="825"/>
      <c r="AY103" s="825"/>
      <c r="AZ103" s="825"/>
      <c r="BA103" s="825"/>
      <c r="BB103" s="825"/>
      <c r="BC103" s="825"/>
      <c r="BD103" s="825"/>
      <c r="BE103" s="825"/>
      <c r="BF103" s="825"/>
      <c r="BG103" s="825"/>
      <c r="BH103" s="825"/>
      <c r="BI103" s="825"/>
      <c r="BJ103" s="825"/>
      <c r="BK103" s="825"/>
      <c r="BL103" s="825"/>
      <c r="BM103" s="869"/>
      <c r="BN103" s="869"/>
      <c r="BO103" s="877"/>
      <c r="BP103" s="869"/>
      <c r="BQ103" s="869"/>
      <c r="BR103" s="869"/>
      <c r="BS103" s="869"/>
      <c r="BT103" s="869"/>
      <c r="BU103" s="869"/>
      <c r="BV103" s="869"/>
      <c r="BW103" s="869"/>
      <c r="BX103" s="869"/>
      <c r="BY103" s="869"/>
      <c r="BZ103" s="869"/>
      <c r="CA103" s="825"/>
      <c r="CB103" s="825"/>
      <c r="CC103" s="825"/>
      <c r="CD103" s="825"/>
      <c r="CE103" s="825"/>
      <c r="CF103" s="825"/>
      <c r="CG103" s="825"/>
      <c r="CH103" s="825"/>
      <c r="CI103" s="825"/>
      <c r="CJ103" s="825"/>
      <c r="CK103" s="825"/>
      <c r="CL103" s="825"/>
      <c r="CM103" s="825"/>
      <c r="CN103" s="825"/>
      <c r="CO103" s="825"/>
      <c r="CP103" s="825"/>
      <c r="CQ103" s="825"/>
      <c r="CR103" s="825"/>
      <c r="CS103" s="825"/>
      <c r="CT103" s="825"/>
      <c r="CU103" s="825"/>
      <c r="CV103" s="825"/>
      <c r="CW103" s="825"/>
      <c r="CX103" s="825"/>
      <c r="CY103" s="825"/>
      <c r="CZ103" s="825"/>
      <c r="DA103" s="825"/>
      <c r="DB103" s="843"/>
    </row>
    <row r="104" spans="3:106" ht="13.5">
      <c r="C104" s="875"/>
      <c r="D104" s="869"/>
      <c r="E104" s="869"/>
      <c r="F104" s="869"/>
      <c r="G104" s="869"/>
      <c r="H104" s="869"/>
      <c r="I104" s="869"/>
      <c r="J104" s="869"/>
      <c r="K104" s="869"/>
      <c r="L104" s="869"/>
      <c r="M104" s="869"/>
      <c r="N104" s="869"/>
      <c r="O104" s="869"/>
      <c r="P104" s="825"/>
      <c r="Q104" s="825"/>
      <c r="R104" s="825"/>
      <c r="S104" s="825"/>
      <c r="T104" s="825"/>
      <c r="U104" s="825"/>
      <c r="V104" s="825"/>
      <c r="W104" s="825"/>
      <c r="X104" s="825"/>
      <c r="Y104" s="825"/>
      <c r="Z104" s="825"/>
      <c r="AA104" s="825"/>
      <c r="AB104" s="825"/>
      <c r="AC104" s="825"/>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825"/>
      <c r="BB104" s="825"/>
      <c r="BC104" s="825"/>
      <c r="BD104" s="825"/>
      <c r="BE104" s="825"/>
      <c r="BF104" s="825"/>
      <c r="BG104" s="825"/>
      <c r="BH104" s="825"/>
      <c r="BI104" s="825"/>
      <c r="BJ104" s="825"/>
      <c r="BK104" s="825"/>
      <c r="BL104" s="825"/>
      <c r="BM104" s="869"/>
      <c r="BN104" s="869"/>
      <c r="BO104" s="877"/>
      <c r="BP104" s="869"/>
      <c r="BQ104" s="869"/>
      <c r="BR104" s="869"/>
      <c r="BS104" s="869"/>
      <c r="BT104" s="869"/>
      <c r="BU104" s="869"/>
      <c r="BV104" s="869"/>
      <c r="BW104" s="869"/>
      <c r="BX104" s="869"/>
      <c r="BY104" s="869"/>
      <c r="BZ104" s="869"/>
      <c r="CA104" s="825"/>
      <c r="CB104" s="825"/>
      <c r="CC104" s="825"/>
      <c r="CD104" s="825"/>
      <c r="CE104" s="825"/>
      <c r="CF104" s="825"/>
      <c r="CG104" s="825"/>
      <c r="CH104" s="825"/>
      <c r="CI104" s="825"/>
      <c r="CJ104" s="825"/>
      <c r="CK104" s="825"/>
      <c r="CL104" s="825"/>
      <c r="CM104" s="825"/>
      <c r="CN104" s="825"/>
      <c r="CO104" s="825"/>
      <c r="CP104" s="825"/>
      <c r="CQ104" s="825"/>
      <c r="CR104" s="825"/>
      <c r="CS104" s="825"/>
      <c r="CT104" s="825"/>
      <c r="CU104" s="825"/>
      <c r="CV104" s="825"/>
      <c r="CW104" s="825"/>
      <c r="CX104" s="825"/>
      <c r="CY104" s="825"/>
      <c r="CZ104" s="825"/>
      <c r="DA104" s="825"/>
      <c r="DB104" s="843"/>
    </row>
    <row r="105" spans="3:106" ht="13.5">
      <c r="C105" s="875"/>
      <c r="D105" s="869"/>
      <c r="E105" s="869"/>
      <c r="F105" s="869"/>
      <c r="G105" s="869"/>
      <c r="H105" s="869"/>
      <c r="I105" s="869"/>
      <c r="J105" s="869"/>
      <c r="K105" s="869"/>
      <c r="L105" s="869"/>
      <c r="M105" s="869"/>
      <c r="N105" s="869"/>
      <c r="O105" s="869"/>
      <c r="P105" s="825"/>
      <c r="Q105" s="825"/>
      <c r="R105" s="825"/>
      <c r="S105" s="825"/>
      <c r="T105" s="825"/>
      <c r="U105" s="825"/>
      <c r="V105" s="825"/>
      <c r="W105" s="825"/>
      <c r="X105" s="825"/>
      <c r="Y105" s="825"/>
      <c r="Z105" s="825"/>
      <c r="AA105" s="825"/>
      <c r="AB105" s="825"/>
      <c r="AC105" s="825"/>
      <c r="AD105" s="825"/>
      <c r="AE105" s="825"/>
      <c r="AF105" s="825"/>
      <c r="AG105" s="825"/>
      <c r="AH105" s="825"/>
      <c r="AI105" s="825"/>
      <c r="AJ105" s="825"/>
      <c r="AK105" s="825"/>
      <c r="AL105" s="825"/>
      <c r="AM105" s="825"/>
      <c r="AN105" s="825"/>
      <c r="AO105" s="825"/>
      <c r="AP105" s="825"/>
      <c r="AQ105" s="825"/>
      <c r="AR105" s="825"/>
      <c r="AS105" s="825"/>
      <c r="AT105" s="825"/>
      <c r="AU105" s="825"/>
      <c r="AV105" s="825"/>
      <c r="AW105" s="825"/>
      <c r="AX105" s="825"/>
      <c r="AY105" s="825"/>
      <c r="AZ105" s="825"/>
      <c r="BA105" s="825"/>
      <c r="BB105" s="825"/>
      <c r="BC105" s="825"/>
      <c r="BD105" s="825"/>
      <c r="BE105" s="825"/>
      <c r="BF105" s="825"/>
      <c r="BG105" s="825"/>
      <c r="BH105" s="825"/>
      <c r="BI105" s="825"/>
      <c r="BJ105" s="825"/>
      <c r="BK105" s="825"/>
      <c r="BL105" s="825"/>
      <c r="BM105" s="869"/>
      <c r="BN105" s="869"/>
      <c r="BO105" s="877"/>
      <c r="BP105" s="869"/>
      <c r="BQ105" s="869"/>
      <c r="BR105" s="869"/>
      <c r="BS105" s="869"/>
      <c r="BT105" s="869"/>
      <c r="BU105" s="869"/>
      <c r="BV105" s="869"/>
      <c r="BW105" s="869"/>
      <c r="BX105" s="869"/>
      <c r="BY105" s="869"/>
      <c r="BZ105" s="869"/>
      <c r="CA105" s="825"/>
      <c r="CB105" s="825"/>
      <c r="CC105" s="825"/>
      <c r="CD105" s="825"/>
      <c r="CE105" s="825"/>
      <c r="CF105" s="825"/>
      <c r="CG105" s="825"/>
      <c r="CH105" s="825"/>
      <c r="CI105" s="825"/>
      <c r="CJ105" s="825"/>
      <c r="CK105" s="825"/>
      <c r="CL105" s="825"/>
      <c r="CM105" s="825"/>
      <c r="CN105" s="825"/>
      <c r="CO105" s="825"/>
      <c r="CP105" s="825"/>
      <c r="CQ105" s="825"/>
      <c r="CR105" s="825"/>
      <c r="CS105" s="825"/>
      <c r="CT105" s="825"/>
      <c r="CU105" s="825"/>
      <c r="CV105" s="825"/>
      <c r="CW105" s="825"/>
      <c r="CX105" s="825"/>
      <c r="CY105" s="825"/>
      <c r="CZ105" s="825"/>
      <c r="DA105" s="825"/>
      <c r="DB105" s="843"/>
    </row>
    <row r="106" spans="3:106" ht="13.5">
      <c r="C106" s="875"/>
      <c r="D106" s="869"/>
      <c r="E106" s="869"/>
      <c r="F106" s="869"/>
      <c r="G106" s="869"/>
      <c r="H106" s="869"/>
      <c r="I106" s="869"/>
      <c r="J106" s="869"/>
      <c r="K106" s="869"/>
      <c r="L106" s="869"/>
      <c r="M106" s="869"/>
      <c r="N106" s="869"/>
      <c r="O106" s="869"/>
      <c r="P106" s="825"/>
      <c r="Q106" s="825"/>
      <c r="R106" s="825"/>
      <c r="S106" s="825"/>
      <c r="T106" s="825"/>
      <c r="U106" s="825"/>
      <c r="V106" s="825"/>
      <c r="W106" s="825"/>
      <c r="X106" s="825"/>
      <c r="Y106" s="825"/>
      <c r="Z106" s="825"/>
      <c r="AA106" s="825"/>
      <c r="AB106" s="825"/>
      <c r="AC106" s="825"/>
      <c r="AD106" s="825"/>
      <c r="AE106" s="825"/>
      <c r="AF106" s="825"/>
      <c r="AG106" s="825"/>
      <c r="AH106" s="825"/>
      <c r="AI106" s="825"/>
      <c r="AJ106" s="825"/>
      <c r="AK106" s="825"/>
      <c r="AL106" s="825"/>
      <c r="AM106" s="825"/>
      <c r="AN106" s="825"/>
      <c r="AO106" s="825"/>
      <c r="AP106" s="825"/>
      <c r="AQ106" s="825"/>
      <c r="AR106" s="825"/>
      <c r="AS106" s="825"/>
      <c r="AT106" s="825"/>
      <c r="AU106" s="825"/>
      <c r="AV106" s="825"/>
      <c r="AW106" s="825"/>
      <c r="AX106" s="825"/>
      <c r="AY106" s="825"/>
      <c r="AZ106" s="825"/>
      <c r="BA106" s="825"/>
      <c r="BB106" s="825"/>
      <c r="BC106" s="825"/>
      <c r="BD106" s="825"/>
      <c r="BE106" s="825"/>
      <c r="BF106" s="825"/>
      <c r="BG106" s="825"/>
      <c r="BH106" s="825"/>
      <c r="BI106" s="825"/>
      <c r="BJ106" s="825"/>
      <c r="BK106" s="825"/>
      <c r="BL106" s="825"/>
      <c r="BM106" s="869"/>
      <c r="BN106" s="869"/>
      <c r="BO106" s="877"/>
      <c r="BP106" s="869"/>
      <c r="BQ106" s="869"/>
      <c r="BR106" s="869"/>
      <c r="BS106" s="869"/>
      <c r="BT106" s="869"/>
      <c r="BU106" s="869"/>
      <c r="BV106" s="869"/>
      <c r="BW106" s="869"/>
      <c r="BX106" s="869"/>
      <c r="BY106" s="869"/>
      <c r="BZ106" s="869"/>
      <c r="CA106" s="825"/>
      <c r="CB106" s="825"/>
      <c r="CC106" s="825"/>
      <c r="CD106" s="825"/>
      <c r="CE106" s="825"/>
      <c r="CF106" s="825"/>
      <c r="CG106" s="825"/>
      <c r="CH106" s="825"/>
      <c r="CI106" s="825"/>
      <c r="CJ106" s="825"/>
      <c r="CK106" s="825"/>
      <c r="CL106" s="825"/>
      <c r="CM106" s="825"/>
      <c r="CN106" s="825"/>
      <c r="CO106" s="825"/>
      <c r="CP106" s="825"/>
      <c r="CQ106" s="825"/>
      <c r="CR106" s="825"/>
      <c r="CS106" s="825"/>
      <c r="CT106" s="825"/>
      <c r="CU106" s="825"/>
      <c r="CV106" s="825"/>
      <c r="CW106" s="825"/>
      <c r="CX106" s="825"/>
      <c r="CY106" s="825"/>
      <c r="CZ106" s="825"/>
      <c r="DA106" s="825"/>
      <c r="DB106" s="843"/>
    </row>
    <row r="107" spans="3:106" ht="13.5">
      <c r="C107" s="875"/>
      <c r="D107" s="869"/>
      <c r="E107" s="869"/>
      <c r="F107" s="869"/>
      <c r="G107" s="869"/>
      <c r="H107" s="869"/>
      <c r="I107" s="869"/>
      <c r="J107" s="869"/>
      <c r="K107" s="869"/>
      <c r="L107" s="869"/>
      <c r="M107" s="869"/>
      <c r="N107" s="869"/>
      <c r="O107" s="869"/>
      <c r="P107" s="825"/>
      <c r="Q107" s="825"/>
      <c r="R107" s="825"/>
      <c r="S107" s="825"/>
      <c r="T107" s="825"/>
      <c r="U107" s="825"/>
      <c r="V107" s="825"/>
      <c r="W107" s="825"/>
      <c r="X107" s="825"/>
      <c r="Y107" s="825"/>
      <c r="Z107" s="825"/>
      <c r="AA107" s="825"/>
      <c r="AB107" s="825"/>
      <c r="AC107" s="825"/>
      <c r="AD107" s="825"/>
      <c r="AE107" s="825"/>
      <c r="AF107" s="825"/>
      <c r="AG107" s="825"/>
      <c r="AH107" s="825"/>
      <c r="AI107" s="825"/>
      <c r="AJ107" s="825"/>
      <c r="AK107" s="825"/>
      <c r="AL107" s="825"/>
      <c r="AM107" s="825"/>
      <c r="AN107" s="825"/>
      <c r="AO107" s="825"/>
      <c r="AP107" s="825"/>
      <c r="AQ107" s="825"/>
      <c r="AR107" s="825"/>
      <c r="AS107" s="825"/>
      <c r="AT107" s="825"/>
      <c r="AU107" s="825"/>
      <c r="AV107" s="825"/>
      <c r="AW107" s="825"/>
      <c r="AX107" s="825"/>
      <c r="AY107" s="825"/>
      <c r="AZ107" s="825"/>
      <c r="BA107" s="825"/>
      <c r="BB107" s="825"/>
      <c r="BC107" s="825"/>
      <c r="BD107" s="825"/>
      <c r="BE107" s="825"/>
      <c r="BF107" s="825"/>
      <c r="BG107" s="825"/>
      <c r="BH107" s="825"/>
      <c r="BI107" s="825"/>
      <c r="BJ107" s="825"/>
      <c r="BK107" s="825"/>
      <c r="BL107" s="825"/>
      <c r="BM107" s="869"/>
      <c r="BN107" s="869"/>
      <c r="BO107" s="877"/>
      <c r="BP107" s="869"/>
      <c r="BQ107" s="869"/>
      <c r="BR107" s="869"/>
      <c r="BS107" s="869"/>
      <c r="BT107" s="869"/>
      <c r="BU107" s="869"/>
      <c r="BV107" s="869"/>
      <c r="BW107" s="869"/>
      <c r="BX107" s="869"/>
      <c r="BY107" s="869"/>
      <c r="BZ107" s="869"/>
      <c r="CA107" s="825"/>
      <c r="CB107" s="825"/>
      <c r="CC107" s="825"/>
      <c r="CD107" s="825"/>
      <c r="CE107" s="825"/>
      <c r="CF107" s="825"/>
      <c r="CG107" s="825"/>
      <c r="CH107" s="825"/>
      <c r="CI107" s="825"/>
      <c r="CJ107" s="825"/>
      <c r="CK107" s="825"/>
      <c r="CL107" s="825"/>
      <c r="CM107" s="825"/>
      <c r="CN107" s="825"/>
      <c r="CO107" s="825"/>
      <c r="CP107" s="825"/>
      <c r="CQ107" s="825"/>
      <c r="CR107" s="825"/>
      <c r="CS107" s="825"/>
      <c r="CT107" s="825"/>
      <c r="CU107" s="825"/>
      <c r="CV107" s="825"/>
      <c r="CW107" s="825"/>
      <c r="CX107" s="825"/>
      <c r="CY107" s="825"/>
      <c r="CZ107" s="825"/>
      <c r="DA107" s="825"/>
      <c r="DB107" s="843"/>
    </row>
    <row r="108" spans="3:106" ht="13.5">
      <c r="C108" s="875"/>
      <c r="D108" s="869"/>
      <c r="E108" s="869"/>
      <c r="F108" s="869"/>
      <c r="G108" s="869"/>
      <c r="H108" s="869"/>
      <c r="I108" s="869"/>
      <c r="J108" s="869"/>
      <c r="K108" s="869"/>
      <c r="L108" s="869"/>
      <c r="M108" s="869"/>
      <c r="N108" s="869"/>
      <c r="O108" s="869"/>
      <c r="P108" s="825"/>
      <c r="Q108" s="825"/>
      <c r="R108" s="825"/>
      <c r="S108" s="825"/>
      <c r="T108" s="825"/>
      <c r="U108" s="825"/>
      <c r="V108" s="825"/>
      <c r="W108" s="825"/>
      <c r="X108" s="825"/>
      <c r="Y108" s="825"/>
      <c r="Z108" s="825"/>
      <c r="AA108" s="825"/>
      <c r="AB108" s="825"/>
      <c r="AC108" s="825"/>
      <c r="AD108" s="825"/>
      <c r="AE108" s="825"/>
      <c r="AF108" s="825"/>
      <c r="AG108" s="825"/>
      <c r="AH108" s="825"/>
      <c r="AI108" s="825"/>
      <c r="AJ108" s="825"/>
      <c r="AK108" s="825"/>
      <c r="AL108" s="825"/>
      <c r="AM108" s="825"/>
      <c r="AN108" s="825"/>
      <c r="AO108" s="825"/>
      <c r="AP108" s="825"/>
      <c r="AQ108" s="825"/>
      <c r="AR108" s="825"/>
      <c r="AS108" s="825"/>
      <c r="AT108" s="825"/>
      <c r="AU108" s="825"/>
      <c r="AV108" s="825"/>
      <c r="AW108" s="825"/>
      <c r="AX108" s="825"/>
      <c r="AY108" s="825"/>
      <c r="AZ108" s="825"/>
      <c r="BA108" s="825"/>
      <c r="BB108" s="825"/>
      <c r="BC108" s="825"/>
      <c r="BD108" s="825"/>
      <c r="BE108" s="825"/>
      <c r="BF108" s="825"/>
      <c r="BG108" s="825"/>
      <c r="BH108" s="825"/>
      <c r="BI108" s="825"/>
      <c r="BJ108" s="825"/>
      <c r="BK108" s="825"/>
      <c r="BL108" s="825"/>
      <c r="BM108" s="869"/>
      <c r="BN108" s="869"/>
      <c r="BO108" s="877"/>
      <c r="BP108" s="869"/>
      <c r="BQ108" s="869"/>
      <c r="BR108" s="869"/>
      <c r="BS108" s="869"/>
      <c r="BT108" s="869"/>
      <c r="BU108" s="869"/>
      <c r="BV108" s="869"/>
      <c r="BW108" s="869"/>
      <c r="BX108" s="869"/>
      <c r="BY108" s="869"/>
      <c r="BZ108" s="869"/>
      <c r="CA108" s="825"/>
      <c r="CB108" s="825"/>
      <c r="CC108" s="825"/>
      <c r="CD108" s="825"/>
      <c r="CE108" s="825"/>
      <c r="CF108" s="825"/>
      <c r="CG108" s="825"/>
      <c r="CH108" s="825"/>
      <c r="CI108" s="825"/>
      <c r="CJ108" s="825"/>
      <c r="CK108" s="825"/>
      <c r="CL108" s="825"/>
      <c r="CM108" s="825"/>
      <c r="CN108" s="825"/>
      <c r="CO108" s="825"/>
      <c r="CP108" s="825"/>
      <c r="CQ108" s="825"/>
      <c r="CR108" s="825"/>
      <c r="CS108" s="825"/>
      <c r="CT108" s="825"/>
      <c r="CU108" s="825"/>
      <c r="CV108" s="825"/>
      <c r="CW108" s="825"/>
      <c r="CX108" s="825"/>
      <c r="CY108" s="825"/>
      <c r="CZ108" s="825"/>
      <c r="DA108" s="825"/>
      <c r="DB108" s="843"/>
    </row>
    <row r="109" spans="3:106" ht="13.5">
      <c r="C109" s="875"/>
      <c r="D109" s="869"/>
      <c r="E109" s="869"/>
      <c r="F109" s="869"/>
      <c r="G109" s="869"/>
      <c r="H109" s="869"/>
      <c r="I109" s="869"/>
      <c r="J109" s="869"/>
      <c r="K109" s="869"/>
      <c r="L109" s="869"/>
      <c r="M109" s="869"/>
      <c r="N109" s="869"/>
      <c r="O109" s="869"/>
      <c r="P109" s="825"/>
      <c r="Q109" s="825"/>
      <c r="R109" s="825"/>
      <c r="S109" s="825"/>
      <c r="T109" s="825"/>
      <c r="U109" s="825"/>
      <c r="V109" s="825"/>
      <c r="W109" s="825"/>
      <c r="X109" s="825"/>
      <c r="Y109" s="825"/>
      <c r="Z109" s="825"/>
      <c r="AA109" s="825"/>
      <c r="AB109" s="825"/>
      <c r="AC109" s="825"/>
      <c r="AD109" s="825"/>
      <c r="AE109" s="825"/>
      <c r="AF109" s="825"/>
      <c r="AG109" s="825"/>
      <c r="AH109" s="825"/>
      <c r="AI109" s="825"/>
      <c r="AJ109" s="825"/>
      <c r="AK109" s="825"/>
      <c r="AL109" s="825"/>
      <c r="AM109" s="825"/>
      <c r="AN109" s="825"/>
      <c r="AO109" s="825"/>
      <c r="AP109" s="825"/>
      <c r="AQ109" s="825"/>
      <c r="AR109" s="825"/>
      <c r="AS109" s="825"/>
      <c r="AT109" s="825"/>
      <c r="AU109" s="825"/>
      <c r="AV109" s="825"/>
      <c r="AW109" s="825"/>
      <c r="AX109" s="825"/>
      <c r="AY109" s="825"/>
      <c r="AZ109" s="825"/>
      <c r="BA109" s="825"/>
      <c r="BB109" s="825"/>
      <c r="BC109" s="825"/>
      <c r="BD109" s="825"/>
      <c r="BE109" s="825"/>
      <c r="BF109" s="825"/>
      <c r="BG109" s="825"/>
      <c r="BH109" s="825"/>
      <c r="BI109" s="825"/>
      <c r="BJ109" s="825"/>
      <c r="BK109" s="825"/>
      <c r="BL109" s="825"/>
      <c r="BM109" s="869"/>
      <c r="BN109" s="869"/>
      <c r="BO109" s="877"/>
      <c r="BP109" s="869"/>
      <c r="BQ109" s="869"/>
      <c r="BR109" s="869"/>
      <c r="BS109" s="869"/>
      <c r="BT109" s="869"/>
      <c r="BU109" s="869"/>
      <c r="BV109" s="869"/>
      <c r="BW109" s="869"/>
      <c r="BX109" s="869"/>
      <c r="BY109" s="869"/>
      <c r="BZ109" s="869"/>
      <c r="CA109" s="825"/>
      <c r="CB109" s="825"/>
      <c r="CC109" s="825"/>
      <c r="CD109" s="825"/>
      <c r="CE109" s="825"/>
      <c r="CF109" s="825"/>
      <c r="CG109" s="825"/>
      <c r="CH109" s="825"/>
      <c r="CI109" s="825"/>
      <c r="CJ109" s="825"/>
      <c r="CK109" s="825"/>
      <c r="CL109" s="825"/>
      <c r="CM109" s="825"/>
      <c r="CN109" s="825"/>
      <c r="CO109" s="825"/>
      <c r="CP109" s="825"/>
      <c r="CQ109" s="825"/>
      <c r="CR109" s="825"/>
      <c r="CS109" s="825"/>
      <c r="CT109" s="825"/>
      <c r="CU109" s="825"/>
      <c r="CV109" s="825"/>
      <c r="CW109" s="825"/>
      <c r="CX109" s="825"/>
      <c r="CY109" s="825"/>
      <c r="CZ109" s="825"/>
      <c r="DA109" s="825"/>
      <c r="DB109" s="843"/>
    </row>
    <row r="110" spans="3:106" ht="13.5">
      <c r="C110" s="875"/>
      <c r="D110" s="869"/>
      <c r="E110" s="869"/>
      <c r="F110" s="869"/>
      <c r="G110" s="869"/>
      <c r="H110" s="869"/>
      <c r="I110" s="869"/>
      <c r="J110" s="869"/>
      <c r="K110" s="869"/>
      <c r="L110" s="869"/>
      <c r="M110" s="869"/>
      <c r="N110" s="869"/>
      <c r="O110" s="869"/>
      <c r="P110" s="825"/>
      <c r="Q110" s="825"/>
      <c r="R110" s="825"/>
      <c r="S110" s="825"/>
      <c r="T110" s="825"/>
      <c r="U110" s="825"/>
      <c r="V110" s="825"/>
      <c r="W110" s="825"/>
      <c r="X110" s="825"/>
      <c r="Y110" s="825"/>
      <c r="Z110" s="825"/>
      <c r="AA110" s="825"/>
      <c r="AB110" s="825"/>
      <c r="AC110" s="825"/>
      <c r="AD110" s="825"/>
      <c r="AE110" s="825"/>
      <c r="AF110" s="825"/>
      <c r="AG110" s="825"/>
      <c r="AH110" s="825"/>
      <c r="AI110" s="825"/>
      <c r="AJ110" s="825"/>
      <c r="AK110" s="825"/>
      <c r="AL110" s="825"/>
      <c r="AM110" s="825"/>
      <c r="AN110" s="825"/>
      <c r="AO110" s="825"/>
      <c r="AP110" s="825"/>
      <c r="AQ110" s="825"/>
      <c r="AR110" s="825"/>
      <c r="AS110" s="825"/>
      <c r="AT110" s="825"/>
      <c r="AU110" s="825"/>
      <c r="AV110" s="825"/>
      <c r="AW110" s="825"/>
      <c r="AX110" s="825"/>
      <c r="AY110" s="825"/>
      <c r="AZ110" s="825"/>
      <c r="BA110" s="825"/>
      <c r="BB110" s="825"/>
      <c r="BC110" s="825"/>
      <c r="BD110" s="825"/>
      <c r="BE110" s="825"/>
      <c r="BF110" s="825"/>
      <c r="BG110" s="825"/>
      <c r="BH110" s="825"/>
      <c r="BI110" s="825"/>
      <c r="BJ110" s="825"/>
      <c r="BK110" s="825"/>
      <c r="BL110" s="825"/>
      <c r="BM110" s="869"/>
      <c r="BN110" s="869"/>
      <c r="BO110" s="877"/>
      <c r="BP110" s="869"/>
      <c r="BQ110" s="869"/>
      <c r="BR110" s="869"/>
      <c r="BS110" s="869"/>
      <c r="BT110" s="869"/>
      <c r="BU110" s="869"/>
      <c r="BV110" s="869"/>
      <c r="BW110" s="869"/>
      <c r="BX110" s="869"/>
      <c r="BY110" s="869"/>
      <c r="BZ110" s="869"/>
      <c r="CA110" s="825"/>
      <c r="CB110" s="825"/>
      <c r="CC110" s="825"/>
      <c r="CD110" s="825"/>
      <c r="CE110" s="825"/>
      <c r="CF110" s="825"/>
      <c r="CG110" s="825"/>
      <c r="CH110" s="825"/>
      <c r="CI110" s="825"/>
      <c r="CJ110" s="825"/>
      <c r="CK110" s="825"/>
      <c r="CL110" s="825"/>
      <c r="CM110" s="825"/>
      <c r="CN110" s="825"/>
      <c r="CO110" s="825"/>
      <c r="CP110" s="825"/>
      <c r="CQ110" s="825"/>
      <c r="CR110" s="825"/>
      <c r="CS110" s="825"/>
      <c r="CT110" s="825"/>
      <c r="CU110" s="825"/>
      <c r="CV110" s="825"/>
      <c r="CW110" s="825"/>
      <c r="CX110" s="825"/>
      <c r="CY110" s="825"/>
      <c r="CZ110" s="825"/>
      <c r="DA110" s="825"/>
      <c r="DB110" s="843"/>
    </row>
    <row r="111" spans="3:106" ht="13.5">
      <c r="C111" s="875"/>
      <c r="D111" s="869"/>
      <c r="E111" s="869"/>
      <c r="F111" s="869"/>
      <c r="G111" s="869"/>
      <c r="H111" s="869"/>
      <c r="I111" s="869"/>
      <c r="J111" s="869"/>
      <c r="K111" s="869"/>
      <c r="L111" s="869"/>
      <c r="M111" s="869"/>
      <c r="N111" s="869"/>
      <c r="O111" s="869"/>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5"/>
      <c r="AL111" s="825"/>
      <c r="AM111" s="825"/>
      <c r="AN111" s="825"/>
      <c r="AO111" s="825"/>
      <c r="AP111" s="825"/>
      <c r="AQ111" s="825"/>
      <c r="AR111" s="825"/>
      <c r="AS111" s="825"/>
      <c r="AT111" s="825"/>
      <c r="AU111" s="825"/>
      <c r="AV111" s="825"/>
      <c r="AW111" s="825"/>
      <c r="AX111" s="825"/>
      <c r="AY111" s="825"/>
      <c r="AZ111" s="825"/>
      <c r="BA111" s="825"/>
      <c r="BB111" s="825"/>
      <c r="BC111" s="825"/>
      <c r="BD111" s="825"/>
      <c r="BE111" s="825"/>
      <c r="BF111" s="825"/>
      <c r="BG111" s="825"/>
      <c r="BH111" s="825"/>
      <c r="BI111" s="825"/>
      <c r="BJ111" s="825"/>
      <c r="BK111" s="825"/>
      <c r="BL111" s="825"/>
      <c r="BM111" s="869"/>
      <c r="BN111" s="869"/>
      <c r="BO111" s="877"/>
      <c r="BP111" s="869"/>
      <c r="BQ111" s="869"/>
      <c r="BR111" s="869"/>
      <c r="BS111" s="869"/>
      <c r="BT111" s="869"/>
      <c r="BU111" s="869"/>
      <c r="BV111" s="869"/>
      <c r="BW111" s="869"/>
      <c r="BX111" s="869"/>
      <c r="BY111" s="869"/>
      <c r="BZ111" s="869"/>
      <c r="CA111" s="825"/>
      <c r="CB111" s="825"/>
      <c r="CC111" s="825"/>
      <c r="CD111" s="825"/>
      <c r="CE111" s="825"/>
      <c r="CF111" s="825"/>
      <c r="CG111" s="825"/>
      <c r="CH111" s="825"/>
      <c r="CI111" s="825"/>
      <c r="CJ111" s="825"/>
      <c r="CK111" s="825"/>
      <c r="CL111" s="825"/>
      <c r="CM111" s="825"/>
      <c r="CN111" s="825"/>
      <c r="CO111" s="825"/>
      <c r="CP111" s="825"/>
      <c r="CQ111" s="825"/>
      <c r="CR111" s="825"/>
      <c r="CS111" s="825"/>
      <c r="CT111" s="825"/>
      <c r="CU111" s="825"/>
      <c r="CV111" s="825"/>
      <c r="CW111" s="825"/>
      <c r="CX111" s="825"/>
      <c r="CY111" s="825"/>
      <c r="CZ111" s="825"/>
      <c r="DA111" s="825"/>
      <c r="DB111" s="843"/>
    </row>
    <row r="112" spans="3:106" ht="13.5">
      <c r="C112" s="875"/>
      <c r="D112" s="869"/>
      <c r="E112" s="869"/>
      <c r="F112" s="869"/>
      <c r="G112" s="869"/>
      <c r="H112" s="869"/>
      <c r="I112" s="869"/>
      <c r="J112" s="869"/>
      <c r="K112" s="869"/>
      <c r="L112" s="869"/>
      <c r="M112" s="869"/>
      <c r="N112" s="869"/>
      <c r="O112" s="869"/>
      <c r="P112" s="825"/>
      <c r="Q112" s="825"/>
      <c r="R112" s="825"/>
      <c r="S112" s="825"/>
      <c r="T112" s="825"/>
      <c r="U112" s="825"/>
      <c r="V112" s="825"/>
      <c r="W112" s="825"/>
      <c r="X112" s="825"/>
      <c r="Y112" s="825"/>
      <c r="Z112" s="825"/>
      <c r="AA112" s="825"/>
      <c r="AB112" s="825"/>
      <c r="AC112" s="825"/>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825"/>
      <c r="BB112" s="825"/>
      <c r="BC112" s="825"/>
      <c r="BD112" s="825"/>
      <c r="BE112" s="825"/>
      <c r="BF112" s="825"/>
      <c r="BG112" s="825"/>
      <c r="BH112" s="825"/>
      <c r="BI112" s="825"/>
      <c r="BJ112" s="825"/>
      <c r="BK112" s="825"/>
      <c r="BL112" s="825"/>
      <c r="BM112" s="869"/>
      <c r="BN112" s="869"/>
      <c r="BO112" s="877"/>
      <c r="BP112" s="869"/>
      <c r="BQ112" s="869"/>
      <c r="BR112" s="869"/>
      <c r="BS112" s="869"/>
      <c r="BT112" s="869"/>
      <c r="BU112" s="869"/>
      <c r="BV112" s="869"/>
      <c r="BW112" s="869"/>
      <c r="BX112" s="869"/>
      <c r="BY112" s="869"/>
      <c r="BZ112" s="869"/>
      <c r="CA112" s="825"/>
      <c r="CB112" s="825"/>
      <c r="CC112" s="825"/>
      <c r="CD112" s="825"/>
      <c r="CE112" s="825"/>
      <c r="CF112" s="825"/>
      <c r="CG112" s="825"/>
      <c r="CH112" s="825"/>
      <c r="CI112" s="825"/>
      <c r="CJ112" s="825"/>
      <c r="CK112" s="825"/>
      <c r="CL112" s="825"/>
      <c r="CM112" s="825"/>
      <c r="CN112" s="825"/>
      <c r="CO112" s="825"/>
      <c r="CP112" s="825"/>
      <c r="CQ112" s="825"/>
      <c r="CR112" s="825"/>
      <c r="CS112" s="825"/>
      <c r="CT112" s="825"/>
      <c r="CU112" s="825"/>
      <c r="CV112" s="825"/>
      <c r="CW112" s="825"/>
      <c r="CX112" s="825"/>
      <c r="CY112" s="825"/>
      <c r="CZ112" s="825"/>
      <c r="DA112" s="825"/>
      <c r="DB112" s="843"/>
    </row>
    <row r="113" spans="3:106" ht="13.5">
      <c r="C113" s="875"/>
      <c r="D113" s="869"/>
      <c r="E113" s="869"/>
      <c r="F113" s="869"/>
      <c r="G113" s="869"/>
      <c r="H113" s="869"/>
      <c r="I113" s="869"/>
      <c r="J113" s="869"/>
      <c r="K113" s="869"/>
      <c r="L113" s="869"/>
      <c r="M113" s="869"/>
      <c r="N113" s="869"/>
      <c r="O113" s="869"/>
      <c r="P113" s="825"/>
      <c r="Q113" s="825"/>
      <c r="R113" s="825"/>
      <c r="S113" s="825"/>
      <c r="T113" s="825"/>
      <c r="U113" s="825"/>
      <c r="V113" s="825"/>
      <c r="W113" s="825"/>
      <c r="X113" s="825"/>
      <c r="Y113" s="825"/>
      <c r="Z113" s="825"/>
      <c r="AA113" s="825"/>
      <c r="AB113" s="825"/>
      <c r="AC113" s="825"/>
      <c r="AD113" s="825"/>
      <c r="AE113" s="825"/>
      <c r="AF113" s="825"/>
      <c r="AG113" s="825"/>
      <c r="AH113" s="825"/>
      <c r="AI113" s="825"/>
      <c r="AJ113" s="825"/>
      <c r="AK113" s="825"/>
      <c r="AL113" s="825"/>
      <c r="AM113" s="825"/>
      <c r="AN113" s="825"/>
      <c r="AO113" s="825"/>
      <c r="AP113" s="825"/>
      <c r="AQ113" s="825"/>
      <c r="AR113" s="825"/>
      <c r="AS113" s="825"/>
      <c r="AT113" s="825"/>
      <c r="AU113" s="825"/>
      <c r="AV113" s="825"/>
      <c r="AW113" s="825"/>
      <c r="AX113" s="825"/>
      <c r="AY113" s="825"/>
      <c r="AZ113" s="825"/>
      <c r="BA113" s="825"/>
      <c r="BB113" s="825"/>
      <c r="BC113" s="825"/>
      <c r="BD113" s="825"/>
      <c r="BE113" s="825"/>
      <c r="BF113" s="825"/>
      <c r="BG113" s="825"/>
      <c r="BH113" s="825"/>
      <c r="BI113" s="825"/>
      <c r="BJ113" s="825"/>
      <c r="BK113" s="825"/>
      <c r="BL113" s="825"/>
      <c r="BM113" s="869"/>
      <c r="BN113" s="869"/>
      <c r="BO113" s="877"/>
      <c r="BP113" s="869"/>
      <c r="BQ113" s="869"/>
      <c r="BR113" s="869"/>
      <c r="BS113" s="869"/>
      <c r="BT113" s="869"/>
      <c r="BU113" s="869"/>
      <c r="BV113" s="869"/>
      <c r="BW113" s="869"/>
      <c r="BX113" s="869"/>
      <c r="BY113" s="869"/>
      <c r="BZ113" s="869"/>
      <c r="CA113" s="825"/>
      <c r="CB113" s="825"/>
      <c r="CC113" s="825"/>
      <c r="CD113" s="825"/>
      <c r="CE113" s="825"/>
      <c r="CF113" s="825"/>
      <c r="CG113" s="825"/>
      <c r="CH113" s="825"/>
      <c r="CI113" s="825"/>
      <c r="CJ113" s="825"/>
      <c r="CK113" s="825"/>
      <c r="CL113" s="825"/>
      <c r="CM113" s="825"/>
      <c r="CN113" s="825"/>
      <c r="CO113" s="825"/>
      <c r="CP113" s="825"/>
      <c r="CQ113" s="825"/>
      <c r="CR113" s="825"/>
      <c r="CS113" s="825"/>
      <c r="CT113" s="825"/>
      <c r="CU113" s="825"/>
      <c r="CV113" s="825"/>
      <c r="CW113" s="825"/>
      <c r="CX113" s="825"/>
      <c r="CY113" s="825"/>
      <c r="CZ113" s="825"/>
      <c r="DA113" s="825"/>
      <c r="DB113" s="843"/>
    </row>
    <row r="114" spans="3:106" ht="13.5">
      <c r="C114" s="878"/>
      <c r="D114" s="879"/>
      <c r="E114" s="879"/>
      <c r="F114" s="879"/>
      <c r="G114" s="879"/>
      <c r="H114" s="879"/>
      <c r="I114" s="879"/>
      <c r="J114" s="879"/>
      <c r="K114" s="879"/>
      <c r="L114" s="879"/>
      <c r="M114" s="879"/>
      <c r="N114" s="879"/>
      <c r="O114" s="879"/>
      <c r="P114" s="850"/>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c r="AL114" s="850"/>
      <c r="AM114" s="850"/>
      <c r="AN114" s="850"/>
      <c r="AO114" s="850"/>
      <c r="AP114" s="850"/>
      <c r="AQ114" s="850"/>
      <c r="AR114" s="850"/>
      <c r="AS114" s="850"/>
      <c r="AT114" s="850"/>
      <c r="AU114" s="850"/>
      <c r="AV114" s="850"/>
      <c r="AW114" s="850"/>
      <c r="AX114" s="850"/>
      <c r="AY114" s="850"/>
      <c r="AZ114" s="850"/>
      <c r="BA114" s="850"/>
      <c r="BB114" s="850"/>
      <c r="BC114" s="850"/>
      <c r="BD114" s="850"/>
      <c r="BE114" s="850"/>
      <c r="BF114" s="850"/>
      <c r="BG114" s="850"/>
      <c r="BH114" s="850"/>
      <c r="BI114" s="850"/>
      <c r="BJ114" s="850"/>
      <c r="BK114" s="850"/>
      <c r="BL114" s="850"/>
      <c r="BM114" s="879"/>
      <c r="BN114" s="879"/>
      <c r="BO114" s="880"/>
      <c r="BP114" s="879"/>
      <c r="BQ114" s="879"/>
      <c r="BR114" s="879"/>
      <c r="BS114" s="879"/>
      <c r="BT114" s="879"/>
      <c r="BU114" s="879"/>
      <c r="BV114" s="879"/>
      <c r="BW114" s="879"/>
      <c r="BX114" s="879"/>
      <c r="BY114" s="879"/>
      <c r="BZ114" s="879"/>
      <c r="CA114" s="850"/>
      <c r="CB114" s="850"/>
      <c r="CC114" s="850"/>
      <c r="CD114" s="850"/>
      <c r="CE114" s="850"/>
      <c r="CF114" s="850"/>
      <c r="CG114" s="850"/>
      <c r="CH114" s="850"/>
      <c r="CI114" s="850"/>
      <c r="CJ114" s="850"/>
      <c r="CK114" s="850"/>
      <c r="CL114" s="850"/>
      <c r="CM114" s="850"/>
      <c r="CN114" s="850"/>
      <c r="CO114" s="850"/>
      <c r="CP114" s="850"/>
      <c r="CQ114" s="850"/>
      <c r="CR114" s="850"/>
      <c r="CS114" s="850"/>
      <c r="CT114" s="850"/>
      <c r="CU114" s="850"/>
      <c r="CV114" s="850"/>
      <c r="CW114" s="850"/>
      <c r="CX114" s="850"/>
      <c r="CY114" s="850"/>
      <c r="CZ114" s="850"/>
      <c r="DA114" s="850"/>
      <c r="DB114" s="845"/>
    </row>
    <row r="115" spans="3:106" ht="13.5">
      <c r="C115" s="875"/>
      <c r="D115" s="869"/>
      <c r="E115" s="869"/>
      <c r="F115" s="869"/>
      <c r="G115" s="869"/>
      <c r="H115" s="869"/>
      <c r="I115" s="869"/>
      <c r="J115" s="869"/>
      <c r="K115" s="869"/>
      <c r="L115" s="869"/>
      <c r="M115" s="869"/>
      <c r="N115" s="869"/>
      <c r="O115" s="869"/>
      <c r="P115" s="825"/>
      <c r="Q115" s="825"/>
      <c r="R115" s="825"/>
      <c r="S115" s="825"/>
      <c r="T115" s="825"/>
      <c r="U115" s="825"/>
      <c r="V115" s="825"/>
      <c r="W115" s="825"/>
      <c r="X115" s="825"/>
      <c r="Y115" s="825"/>
      <c r="Z115" s="825"/>
      <c r="AA115" s="825"/>
      <c r="AB115" s="825"/>
      <c r="AC115" s="825"/>
      <c r="AD115" s="825"/>
      <c r="AE115" s="825"/>
      <c r="AF115" s="825"/>
      <c r="AG115" s="825"/>
      <c r="AH115" s="825"/>
      <c r="AI115" s="825"/>
      <c r="AJ115" s="825"/>
      <c r="AK115" s="825"/>
      <c r="AL115" s="825"/>
      <c r="AM115" s="825"/>
      <c r="AN115" s="825"/>
      <c r="AO115" s="825"/>
      <c r="AP115" s="825"/>
      <c r="AQ115" s="825"/>
      <c r="AR115" s="825"/>
      <c r="AS115" s="825"/>
      <c r="AT115" s="825"/>
      <c r="AU115" s="825"/>
      <c r="AV115" s="825"/>
      <c r="AW115" s="825"/>
      <c r="AX115" s="825"/>
      <c r="AY115" s="825"/>
      <c r="AZ115" s="825"/>
      <c r="BA115" s="825"/>
      <c r="BB115" s="825"/>
      <c r="BC115" s="825"/>
      <c r="BD115" s="825"/>
      <c r="BE115" s="825"/>
      <c r="BF115" s="825"/>
      <c r="BG115" s="825"/>
      <c r="BH115" s="825"/>
      <c r="BI115" s="825"/>
      <c r="BJ115" s="825"/>
      <c r="BK115" s="825"/>
      <c r="BL115" s="825"/>
      <c r="BM115" s="869"/>
      <c r="BN115" s="869"/>
      <c r="BO115" s="877"/>
      <c r="BP115" s="869"/>
      <c r="BQ115" s="869"/>
      <c r="BR115" s="869"/>
      <c r="BS115" s="869"/>
      <c r="BT115" s="869"/>
      <c r="BU115" s="869"/>
      <c r="BV115" s="869"/>
      <c r="BW115" s="869"/>
      <c r="BX115" s="869"/>
      <c r="BY115" s="869"/>
      <c r="BZ115" s="869"/>
      <c r="CA115" s="825"/>
      <c r="CB115" s="825"/>
      <c r="CC115" s="825"/>
      <c r="CD115" s="825"/>
      <c r="CE115" s="825"/>
      <c r="CF115" s="825"/>
      <c r="CG115" s="825"/>
      <c r="CH115" s="825"/>
      <c r="CI115" s="825"/>
      <c r="CJ115" s="825"/>
      <c r="CK115" s="825"/>
      <c r="CL115" s="825"/>
      <c r="CM115" s="825"/>
      <c r="CN115" s="825"/>
      <c r="CO115" s="825"/>
      <c r="CP115" s="825"/>
      <c r="CQ115" s="825"/>
      <c r="CR115" s="825"/>
      <c r="CS115" s="825"/>
      <c r="CT115" s="825"/>
      <c r="CU115" s="825"/>
      <c r="CV115" s="825"/>
      <c r="CW115" s="825"/>
      <c r="CX115" s="825"/>
      <c r="CY115" s="825"/>
      <c r="CZ115" s="825"/>
      <c r="DA115" s="825"/>
      <c r="DB115" s="843"/>
    </row>
    <row r="116" spans="3:106" ht="25.5">
      <c r="C116" s="875"/>
      <c r="D116" s="876" t="s">
        <v>1734</v>
      </c>
      <c r="E116" s="869"/>
      <c r="F116" s="869"/>
      <c r="G116" s="869"/>
      <c r="H116" s="869"/>
      <c r="I116" s="869"/>
      <c r="J116" s="869"/>
      <c r="K116" s="869"/>
      <c r="L116" s="869"/>
      <c r="M116" s="869"/>
      <c r="N116" s="869"/>
      <c r="O116" s="869"/>
      <c r="P116" s="825"/>
      <c r="Q116" s="825"/>
      <c r="R116" s="825"/>
      <c r="S116" s="825"/>
      <c r="T116" s="825"/>
      <c r="U116" s="825"/>
      <c r="V116" s="825"/>
      <c r="W116" s="825"/>
      <c r="X116" s="825"/>
      <c r="Y116" s="825"/>
      <c r="Z116" s="825"/>
      <c r="AA116" s="825"/>
      <c r="AB116" s="825"/>
      <c r="AC116" s="825"/>
      <c r="AD116" s="825"/>
      <c r="AE116" s="825"/>
      <c r="AF116" s="825"/>
      <c r="AG116" s="825"/>
      <c r="AH116" s="825"/>
      <c r="AI116" s="825"/>
      <c r="AJ116" s="825"/>
      <c r="AK116" s="825"/>
      <c r="AL116" s="825"/>
      <c r="AM116" s="825"/>
      <c r="AN116" s="825"/>
      <c r="AO116" s="825"/>
      <c r="AP116" s="825"/>
      <c r="AQ116" s="825"/>
      <c r="AR116" s="825"/>
      <c r="AS116" s="825"/>
      <c r="AT116" s="825"/>
      <c r="AU116" s="825"/>
      <c r="AV116" s="825"/>
      <c r="AW116" s="825"/>
      <c r="AX116" s="825"/>
      <c r="AY116" s="825"/>
      <c r="AZ116" s="825"/>
      <c r="BA116" s="825"/>
      <c r="BB116" s="825"/>
      <c r="BC116" s="825"/>
      <c r="BD116" s="825"/>
      <c r="BE116" s="825"/>
      <c r="BF116" s="825"/>
      <c r="BG116" s="825"/>
      <c r="BH116" s="825"/>
      <c r="BI116" s="825"/>
      <c r="BJ116" s="825"/>
      <c r="BK116" s="825"/>
      <c r="BL116" s="825"/>
      <c r="BM116" s="869"/>
      <c r="BO116" s="877"/>
      <c r="BP116" s="869"/>
      <c r="BQ116" s="876" t="s">
        <v>1735</v>
      </c>
      <c r="BR116" s="869"/>
      <c r="BS116" s="869"/>
      <c r="BT116" s="869"/>
      <c r="BU116" s="869"/>
      <c r="BV116" s="869"/>
      <c r="BW116" s="869"/>
      <c r="BX116" s="869"/>
      <c r="BY116" s="869"/>
      <c r="BZ116" s="869"/>
      <c r="CA116" s="825"/>
      <c r="CB116" s="825"/>
      <c r="CC116" s="825"/>
      <c r="CD116" s="825"/>
      <c r="CE116" s="825"/>
      <c r="CF116" s="825"/>
      <c r="CG116" s="825"/>
      <c r="CH116" s="825"/>
      <c r="CI116" s="825"/>
      <c r="CJ116" s="825"/>
      <c r="CK116" s="825"/>
      <c r="CL116" s="825"/>
      <c r="CM116" s="825"/>
      <c r="CN116" s="825"/>
      <c r="CO116" s="825"/>
      <c r="CP116" s="825"/>
      <c r="CQ116" s="825"/>
      <c r="CR116" s="825"/>
      <c r="CS116" s="825"/>
      <c r="CT116" s="825"/>
      <c r="CU116" s="825"/>
      <c r="CV116" s="825"/>
      <c r="CW116" s="825"/>
      <c r="CX116" s="825"/>
      <c r="CY116" s="825"/>
      <c r="CZ116" s="825"/>
      <c r="DA116" s="825"/>
      <c r="DB116" s="843"/>
    </row>
    <row r="117" spans="3:106" ht="13.5">
      <c r="C117" s="875"/>
      <c r="D117" s="869"/>
      <c r="E117" s="869"/>
      <c r="F117" s="869"/>
      <c r="G117" s="869"/>
      <c r="H117" s="869"/>
      <c r="I117" s="869"/>
      <c r="J117" s="869"/>
      <c r="K117" s="869"/>
      <c r="L117" s="869"/>
      <c r="M117" s="869"/>
      <c r="N117" s="869"/>
      <c r="O117" s="869"/>
      <c r="P117" s="825"/>
      <c r="Q117" s="825"/>
      <c r="R117" s="825"/>
      <c r="S117" s="825"/>
      <c r="T117" s="825"/>
      <c r="U117" s="825"/>
      <c r="V117" s="825"/>
      <c r="W117" s="825"/>
      <c r="X117" s="825"/>
      <c r="Y117" s="825"/>
      <c r="Z117" s="825"/>
      <c r="AA117" s="825"/>
      <c r="AB117" s="825"/>
      <c r="AC117" s="825"/>
      <c r="AD117" s="825"/>
      <c r="AE117" s="825"/>
      <c r="AF117" s="825"/>
      <c r="AG117" s="825"/>
      <c r="AH117" s="825"/>
      <c r="AI117" s="825"/>
      <c r="AJ117" s="825"/>
      <c r="AK117" s="825"/>
      <c r="AL117" s="825"/>
      <c r="AM117" s="825"/>
      <c r="AN117" s="825"/>
      <c r="AO117" s="825"/>
      <c r="AP117" s="825"/>
      <c r="AQ117" s="825"/>
      <c r="AR117" s="825"/>
      <c r="AS117" s="825"/>
      <c r="AT117" s="825"/>
      <c r="AU117" s="825"/>
      <c r="AV117" s="825"/>
      <c r="AW117" s="825"/>
      <c r="AX117" s="825"/>
      <c r="AY117" s="825"/>
      <c r="AZ117" s="825"/>
      <c r="BA117" s="825"/>
      <c r="BB117" s="825"/>
      <c r="BC117" s="825"/>
      <c r="BD117" s="825"/>
      <c r="BE117" s="825"/>
      <c r="BF117" s="825"/>
      <c r="BG117" s="825"/>
      <c r="BH117" s="825"/>
      <c r="BI117" s="825"/>
      <c r="BJ117" s="825"/>
      <c r="BK117" s="825"/>
      <c r="BL117" s="825"/>
      <c r="BM117" s="869"/>
      <c r="BN117" s="869"/>
      <c r="BO117" s="877"/>
      <c r="BP117" s="869"/>
      <c r="BQ117" s="869"/>
      <c r="BR117" s="869"/>
      <c r="BS117" s="869"/>
      <c r="BT117" s="869"/>
      <c r="BU117" s="869"/>
      <c r="BV117" s="869"/>
      <c r="BW117" s="869"/>
      <c r="BX117" s="869"/>
      <c r="BY117" s="869"/>
      <c r="BZ117" s="869"/>
      <c r="CA117" s="825"/>
      <c r="CB117" s="825"/>
      <c r="CC117" s="825"/>
      <c r="CD117" s="825"/>
      <c r="CE117" s="825"/>
      <c r="CF117" s="825"/>
      <c r="CG117" s="825"/>
      <c r="CH117" s="825"/>
      <c r="CI117" s="825"/>
      <c r="CJ117" s="825"/>
      <c r="CK117" s="825"/>
      <c r="CL117" s="825"/>
      <c r="CM117" s="825"/>
      <c r="CN117" s="825"/>
      <c r="CO117" s="825"/>
      <c r="CP117" s="825"/>
      <c r="CQ117" s="825"/>
      <c r="CR117" s="825"/>
      <c r="CS117" s="825"/>
      <c r="CT117" s="825"/>
      <c r="CU117" s="825"/>
      <c r="CV117" s="825"/>
      <c r="CW117" s="825"/>
      <c r="CX117" s="825"/>
      <c r="CY117" s="825"/>
      <c r="CZ117" s="825"/>
      <c r="DA117" s="825"/>
      <c r="DB117" s="843"/>
    </row>
    <row r="118" spans="3:106" ht="13.5">
      <c r="C118" s="875"/>
      <c r="D118" s="869"/>
      <c r="E118" s="869"/>
      <c r="F118" s="869"/>
      <c r="G118" s="869"/>
      <c r="H118" s="869"/>
      <c r="I118" s="869"/>
      <c r="J118" s="869"/>
      <c r="K118" s="869"/>
      <c r="L118" s="869"/>
      <c r="M118" s="869"/>
      <c r="N118" s="869"/>
      <c r="O118" s="869"/>
      <c r="P118" s="825"/>
      <c r="Q118" s="825"/>
      <c r="R118" s="825"/>
      <c r="S118" s="825"/>
      <c r="T118" s="825"/>
      <c r="U118" s="825"/>
      <c r="V118" s="825"/>
      <c r="W118" s="825"/>
      <c r="X118" s="825"/>
      <c r="Y118" s="825"/>
      <c r="Z118" s="825"/>
      <c r="AA118" s="825"/>
      <c r="AB118" s="825"/>
      <c r="AC118" s="825"/>
      <c r="AD118" s="825"/>
      <c r="AE118" s="825"/>
      <c r="AF118" s="825"/>
      <c r="AG118" s="825"/>
      <c r="AH118" s="825"/>
      <c r="AI118" s="825"/>
      <c r="AJ118" s="825"/>
      <c r="AK118" s="825"/>
      <c r="AL118" s="825"/>
      <c r="AM118" s="825"/>
      <c r="AN118" s="825"/>
      <c r="AO118" s="825"/>
      <c r="AP118" s="825"/>
      <c r="AQ118" s="825"/>
      <c r="AR118" s="825"/>
      <c r="AS118" s="825"/>
      <c r="AT118" s="825"/>
      <c r="AU118" s="825"/>
      <c r="AV118" s="825"/>
      <c r="AW118" s="825"/>
      <c r="AX118" s="825"/>
      <c r="AY118" s="825"/>
      <c r="AZ118" s="825"/>
      <c r="BA118" s="825"/>
      <c r="BB118" s="825"/>
      <c r="BC118" s="825"/>
      <c r="BD118" s="825"/>
      <c r="BE118" s="825"/>
      <c r="BF118" s="825"/>
      <c r="BG118" s="825"/>
      <c r="BH118" s="825"/>
      <c r="BI118" s="825"/>
      <c r="BJ118" s="825"/>
      <c r="BK118" s="825"/>
      <c r="BL118" s="825"/>
      <c r="BM118" s="869"/>
      <c r="BN118" s="869"/>
      <c r="BO118" s="877"/>
      <c r="BP118" s="869"/>
      <c r="BQ118" s="869"/>
      <c r="BR118" s="869"/>
      <c r="BS118" s="869"/>
      <c r="BT118" s="869"/>
      <c r="BU118" s="869"/>
      <c r="BV118" s="869"/>
      <c r="BW118" s="869"/>
      <c r="BX118" s="869"/>
      <c r="BY118" s="869"/>
      <c r="BZ118" s="869"/>
      <c r="CA118" s="825"/>
      <c r="CB118" s="825"/>
      <c r="CC118" s="825"/>
      <c r="CD118" s="825"/>
      <c r="CE118" s="825"/>
      <c r="CF118" s="825"/>
      <c r="CG118" s="825"/>
      <c r="CH118" s="825"/>
      <c r="CI118" s="825"/>
      <c r="CJ118" s="825"/>
      <c r="CK118" s="825"/>
      <c r="CL118" s="825"/>
      <c r="CM118" s="825"/>
      <c r="CN118" s="825"/>
      <c r="CO118" s="825"/>
      <c r="CP118" s="825"/>
      <c r="CQ118" s="825"/>
      <c r="CR118" s="825"/>
      <c r="CS118" s="825"/>
      <c r="CT118" s="825"/>
      <c r="CU118" s="825"/>
      <c r="CV118" s="825"/>
      <c r="CW118" s="825"/>
      <c r="CX118" s="825"/>
      <c r="CY118" s="825"/>
      <c r="CZ118" s="825"/>
      <c r="DA118" s="825"/>
      <c r="DB118" s="843"/>
    </row>
    <row r="119" spans="3:106" ht="13.5">
      <c r="C119" s="875"/>
      <c r="D119" s="869"/>
      <c r="E119" s="869"/>
      <c r="F119" s="869"/>
      <c r="G119" s="869"/>
      <c r="H119" s="869"/>
      <c r="I119" s="869"/>
      <c r="J119" s="869"/>
      <c r="K119" s="869"/>
      <c r="L119" s="869"/>
      <c r="M119" s="869"/>
      <c r="N119" s="869"/>
      <c r="O119" s="869"/>
      <c r="P119" s="825"/>
      <c r="Q119" s="825"/>
      <c r="R119" s="825"/>
      <c r="S119" s="825"/>
      <c r="T119" s="825"/>
      <c r="U119" s="825"/>
      <c r="V119" s="825"/>
      <c r="W119" s="825"/>
      <c r="X119" s="825"/>
      <c r="Y119" s="825"/>
      <c r="Z119" s="825"/>
      <c r="AA119" s="825"/>
      <c r="AB119" s="825"/>
      <c r="AC119" s="825"/>
      <c r="AD119" s="825"/>
      <c r="AE119" s="825"/>
      <c r="AF119" s="825"/>
      <c r="AG119" s="825"/>
      <c r="AH119" s="825"/>
      <c r="AI119" s="825"/>
      <c r="AJ119" s="825"/>
      <c r="AK119" s="825"/>
      <c r="AL119" s="825"/>
      <c r="AM119" s="825"/>
      <c r="AN119" s="825"/>
      <c r="AO119" s="825"/>
      <c r="AP119" s="825"/>
      <c r="AQ119" s="825"/>
      <c r="AR119" s="825"/>
      <c r="AS119" s="825"/>
      <c r="AT119" s="825"/>
      <c r="AU119" s="825"/>
      <c r="AV119" s="825"/>
      <c r="AW119" s="825"/>
      <c r="AX119" s="825"/>
      <c r="AY119" s="825"/>
      <c r="AZ119" s="825"/>
      <c r="BA119" s="825"/>
      <c r="BB119" s="825"/>
      <c r="BC119" s="825"/>
      <c r="BD119" s="825"/>
      <c r="BE119" s="825"/>
      <c r="BF119" s="825"/>
      <c r="BG119" s="825"/>
      <c r="BH119" s="825"/>
      <c r="BI119" s="825"/>
      <c r="BJ119" s="825"/>
      <c r="BK119" s="825"/>
      <c r="BL119" s="825"/>
      <c r="BM119" s="869"/>
      <c r="BN119" s="869"/>
      <c r="BO119" s="877"/>
      <c r="BP119" s="869"/>
      <c r="BQ119" s="869"/>
      <c r="BR119" s="869"/>
      <c r="BS119" s="869"/>
      <c r="BT119" s="869"/>
      <c r="BU119" s="869"/>
      <c r="BV119" s="869"/>
      <c r="BW119" s="869"/>
      <c r="BX119" s="869"/>
      <c r="BY119" s="869"/>
      <c r="BZ119" s="869"/>
      <c r="CA119" s="825"/>
      <c r="CB119" s="825"/>
      <c r="CC119" s="825"/>
      <c r="CD119" s="825"/>
      <c r="CE119" s="825"/>
      <c r="CF119" s="825"/>
      <c r="CG119" s="825"/>
      <c r="CH119" s="825"/>
      <c r="CI119" s="825"/>
      <c r="CJ119" s="825"/>
      <c r="CK119" s="825"/>
      <c r="CL119" s="825"/>
      <c r="CM119" s="825"/>
      <c r="CN119" s="825"/>
      <c r="CO119" s="825"/>
      <c r="CP119" s="825"/>
      <c r="CQ119" s="825"/>
      <c r="CR119" s="825"/>
      <c r="CS119" s="825"/>
      <c r="CT119" s="825"/>
      <c r="CU119" s="825"/>
      <c r="CV119" s="825"/>
      <c r="CW119" s="825"/>
      <c r="CX119" s="825"/>
      <c r="CY119" s="825"/>
      <c r="CZ119" s="825"/>
      <c r="DA119" s="825"/>
      <c r="DB119" s="843"/>
    </row>
    <row r="120" spans="3:106" ht="13.5">
      <c r="C120" s="875"/>
      <c r="D120" s="869"/>
      <c r="E120" s="869"/>
      <c r="F120" s="869"/>
      <c r="G120" s="869"/>
      <c r="H120" s="869"/>
      <c r="I120" s="869"/>
      <c r="J120" s="869"/>
      <c r="K120" s="869"/>
      <c r="L120" s="869"/>
      <c r="M120" s="869"/>
      <c r="N120" s="869"/>
      <c r="O120" s="869"/>
      <c r="P120" s="825"/>
      <c r="Q120" s="825"/>
      <c r="R120" s="825"/>
      <c r="S120" s="825"/>
      <c r="T120" s="825"/>
      <c r="U120" s="825"/>
      <c r="V120" s="825"/>
      <c r="W120" s="825"/>
      <c r="X120" s="825"/>
      <c r="Y120" s="825"/>
      <c r="Z120" s="825"/>
      <c r="AA120" s="825"/>
      <c r="AB120" s="825"/>
      <c r="AC120" s="825"/>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825"/>
      <c r="BB120" s="825"/>
      <c r="BC120" s="825"/>
      <c r="BD120" s="825"/>
      <c r="BE120" s="825"/>
      <c r="BF120" s="825"/>
      <c r="BG120" s="825"/>
      <c r="BH120" s="825"/>
      <c r="BI120" s="825"/>
      <c r="BJ120" s="825"/>
      <c r="BK120" s="825"/>
      <c r="BL120" s="825"/>
      <c r="BM120" s="869"/>
      <c r="BN120" s="869"/>
      <c r="BO120" s="877"/>
      <c r="BP120" s="869"/>
      <c r="BQ120" s="869"/>
      <c r="BR120" s="869"/>
      <c r="BS120" s="869"/>
      <c r="BT120" s="869"/>
      <c r="BU120" s="869"/>
      <c r="BV120" s="869"/>
      <c r="BW120" s="869"/>
      <c r="BX120" s="869"/>
      <c r="BY120" s="869"/>
      <c r="BZ120" s="869"/>
      <c r="CA120" s="825"/>
      <c r="CB120" s="825"/>
      <c r="CC120" s="825"/>
      <c r="CD120" s="825"/>
      <c r="CE120" s="825"/>
      <c r="CF120" s="825"/>
      <c r="CG120" s="825"/>
      <c r="CH120" s="825"/>
      <c r="CI120" s="825"/>
      <c r="CJ120" s="825"/>
      <c r="CK120" s="825"/>
      <c r="CL120" s="825"/>
      <c r="CM120" s="825"/>
      <c r="CN120" s="825"/>
      <c r="CO120" s="825"/>
      <c r="CP120" s="825"/>
      <c r="CQ120" s="825"/>
      <c r="CR120" s="825"/>
      <c r="CS120" s="825"/>
      <c r="CT120" s="825"/>
      <c r="CU120" s="825"/>
      <c r="CV120" s="825"/>
      <c r="CW120" s="825"/>
      <c r="CX120" s="825"/>
      <c r="CY120" s="825"/>
      <c r="CZ120" s="825"/>
      <c r="DA120" s="825"/>
      <c r="DB120" s="843"/>
    </row>
    <row r="121" spans="3:106" ht="13.5">
      <c r="C121" s="875"/>
      <c r="D121" s="869"/>
      <c r="E121" s="869"/>
      <c r="F121" s="869"/>
      <c r="G121" s="869"/>
      <c r="H121" s="869"/>
      <c r="I121" s="869"/>
      <c r="J121" s="869"/>
      <c r="K121" s="869"/>
      <c r="L121" s="869"/>
      <c r="M121" s="869"/>
      <c r="N121" s="869"/>
      <c r="O121" s="869"/>
      <c r="P121" s="825"/>
      <c r="Q121" s="825"/>
      <c r="R121" s="825"/>
      <c r="S121" s="825"/>
      <c r="T121" s="825"/>
      <c r="U121" s="825"/>
      <c r="V121" s="825"/>
      <c r="W121" s="825"/>
      <c r="X121" s="825"/>
      <c r="Y121" s="825"/>
      <c r="Z121" s="825"/>
      <c r="AA121" s="825"/>
      <c r="AB121" s="825"/>
      <c r="AC121" s="825"/>
      <c r="AD121" s="825"/>
      <c r="AE121" s="825"/>
      <c r="AF121" s="825"/>
      <c r="AG121" s="825"/>
      <c r="AH121" s="825"/>
      <c r="AI121" s="825"/>
      <c r="AJ121" s="825"/>
      <c r="AK121" s="825"/>
      <c r="AL121" s="825"/>
      <c r="AM121" s="825"/>
      <c r="AN121" s="825"/>
      <c r="AO121" s="825"/>
      <c r="AP121" s="825"/>
      <c r="AQ121" s="825"/>
      <c r="AR121" s="825"/>
      <c r="AS121" s="825"/>
      <c r="AT121" s="825"/>
      <c r="AU121" s="825"/>
      <c r="AV121" s="825"/>
      <c r="AW121" s="825"/>
      <c r="AX121" s="825"/>
      <c r="AY121" s="825"/>
      <c r="AZ121" s="825"/>
      <c r="BA121" s="825"/>
      <c r="BB121" s="825"/>
      <c r="BC121" s="825"/>
      <c r="BD121" s="825"/>
      <c r="BE121" s="825"/>
      <c r="BF121" s="825"/>
      <c r="BG121" s="825"/>
      <c r="BH121" s="825"/>
      <c r="BI121" s="825"/>
      <c r="BJ121" s="825"/>
      <c r="BK121" s="825"/>
      <c r="BL121" s="825"/>
      <c r="BM121" s="869"/>
      <c r="BN121" s="869"/>
      <c r="BO121" s="877"/>
      <c r="BP121" s="869"/>
      <c r="BQ121" s="869"/>
      <c r="BR121" s="869"/>
      <c r="BS121" s="869"/>
      <c r="BT121" s="869"/>
      <c r="BU121" s="869"/>
      <c r="BV121" s="869"/>
      <c r="BW121" s="869"/>
      <c r="BX121" s="869"/>
      <c r="BY121" s="869"/>
      <c r="BZ121" s="869"/>
      <c r="CA121" s="825"/>
      <c r="CB121" s="825"/>
      <c r="CC121" s="825"/>
      <c r="CD121" s="825"/>
      <c r="CE121" s="825"/>
      <c r="CF121" s="825"/>
      <c r="CG121" s="825"/>
      <c r="CH121" s="825"/>
      <c r="CI121" s="825"/>
      <c r="CJ121" s="825"/>
      <c r="CK121" s="825"/>
      <c r="CL121" s="825"/>
      <c r="CM121" s="825"/>
      <c r="CN121" s="825"/>
      <c r="CO121" s="825"/>
      <c r="CP121" s="825"/>
      <c r="CQ121" s="825"/>
      <c r="CR121" s="825"/>
      <c r="CS121" s="825"/>
      <c r="CT121" s="825"/>
      <c r="CU121" s="825"/>
      <c r="CV121" s="825"/>
      <c r="CW121" s="825"/>
      <c r="CX121" s="825"/>
      <c r="CY121" s="825"/>
      <c r="CZ121" s="825"/>
      <c r="DA121" s="825"/>
      <c r="DB121" s="843"/>
    </row>
    <row r="122" spans="3:106" ht="13.5">
      <c r="C122" s="875"/>
      <c r="D122" s="869"/>
      <c r="E122" s="869"/>
      <c r="F122" s="869"/>
      <c r="G122" s="869"/>
      <c r="H122" s="869"/>
      <c r="I122" s="869"/>
      <c r="J122" s="869"/>
      <c r="K122" s="869"/>
      <c r="L122" s="869"/>
      <c r="M122" s="869"/>
      <c r="N122" s="869"/>
      <c r="O122" s="869"/>
      <c r="P122" s="825"/>
      <c r="Q122" s="825"/>
      <c r="R122" s="825"/>
      <c r="S122" s="825"/>
      <c r="T122" s="825"/>
      <c r="U122" s="825"/>
      <c r="V122" s="825"/>
      <c r="W122" s="825"/>
      <c r="X122" s="825"/>
      <c r="Y122" s="825"/>
      <c r="Z122" s="825"/>
      <c r="AA122" s="825"/>
      <c r="AB122" s="825"/>
      <c r="AC122" s="825"/>
      <c r="AD122" s="825"/>
      <c r="AE122" s="825"/>
      <c r="AF122" s="825"/>
      <c r="AG122" s="825"/>
      <c r="AH122" s="825"/>
      <c r="AI122" s="825"/>
      <c r="AJ122" s="825"/>
      <c r="AK122" s="825"/>
      <c r="AL122" s="825"/>
      <c r="AM122" s="825"/>
      <c r="AN122" s="825"/>
      <c r="AO122" s="825"/>
      <c r="AP122" s="825"/>
      <c r="AQ122" s="825"/>
      <c r="AR122" s="825"/>
      <c r="AS122" s="825"/>
      <c r="AT122" s="825"/>
      <c r="AU122" s="825"/>
      <c r="AV122" s="825"/>
      <c r="AW122" s="825"/>
      <c r="AX122" s="825"/>
      <c r="AY122" s="825"/>
      <c r="AZ122" s="825"/>
      <c r="BA122" s="825"/>
      <c r="BB122" s="825"/>
      <c r="BC122" s="825"/>
      <c r="BD122" s="825"/>
      <c r="BE122" s="825"/>
      <c r="BF122" s="825"/>
      <c r="BG122" s="825"/>
      <c r="BH122" s="825"/>
      <c r="BI122" s="825"/>
      <c r="BJ122" s="825"/>
      <c r="BK122" s="825"/>
      <c r="BL122" s="825"/>
      <c r="BM122" s="869"/>
      <c r="BN122" s="869"/>
      <c r="BO122" s="877"/>
      <c r="BP122" s="869"/>
      <c r="BQ122" s="869"/>
      <c r="BR122" s="869"/>
      <c r="BS122" s="869"/>
      <c r="BT122" s="869"/>
      <c r="BU122" s="869"/>
      <c r="BV122" s="869"/>
      <c r="BW122" s="869"/>
      <c r="BX122" s="869"/>
      <c r="BY122" s="869"/>
      <c r="BZ122" s="869"/>
      <c r="CA122" s="825"/>
      <c r="CB122" s="825"/>
      <c r="CC122" s="825"/>
      <c r="CD122" s="825"/>
      <c r="CE122" s="825"/>
      <c r="CF122" s="825"/>
      <c r="CG122" s="825"/>
      <c r="CH122" s="825"/>
      <c r="CI122" s="825"/>
      <c r="CJ122" s="825"/>
      <c r="CK122" s="825"/>
      <c r="CL122" s="825"/>
      <c r="CM122" s="825"/>
      <c r="CN122" s="825"/>
      <c r="CO122" s="825"/>
      <c r="CP122" s="825"/>
      <c r="CQ122" s="825"/>
      <c r="CR122" s="825"/>
      <c r="CS122" s="825"/>
      <c r="CT122" s="825"/>
      <c r="CU122" s="825"/>
      <c r="CV122" s="825"/>
      <c r="CW122" s="825"/>
      <c r="CX122" s="825"/>
      <c r="CY122" s="825"/>
      <c r="CZ122" s="825"/>
      <c r="DA122" s="825"/>
      <c r="DB122" s="843"/>
    </row>
    <row r="123" spans="3:106" ht="13.5">
      <c r="C123" s="875"/>
      <c r="D123" s="869"/>
      <c r="E123" s="869"/>
      <c r="F123" s="869"/>
      <c r="G123" s="869"/>
      <c r="H123" s="869"/>
      <c r="I123" s="869"/>
      <c r="J123" s="869"/>
      <c r="K123" s="869"/>
      <c r="L123" s="869"/>
      <c r="M123" s="869"/>
      <c r="N123" s="869"/>
      <c r="O123" s="869"/>
      <c r="P123" s="825"/>
      <c r="Q123" s="825"/>
      <c r="R123" s="825"/>
      <c r="S123" s="825"/>
      <c r="T123" s="825"/>
      <c r="U123" s="825"/>
      <c r="V123" s="825"/>
      <c r="W123" s="825"/>
      <c r="X123" s="825"/>
      <c r="Y123" s="825"/>
      <c r="Z123" s="825"/>
      <c r="AA123" s="825"/>
      <c r="AB123" s="825"/>
      <c r="AC123" s="825"/>
      <c r="AD123" s="825"/>
      <c r="AE123" s="825"/>
      <c r="AF123" s="825"/>
      <c r="AG123" s="825"/>
      <c r="AH123" s="825"/>
      <c r="AI123" s="825"/>
      <c r="AJ123" s="825"/>
      <c r="AK123" s="825"/>
      <c r="AL123" s="825"/>
      <c r="AM123" s="825"/>
      <c r="AN123" s="825"/>
      <c r="AO123" s="825"/>
      <c r="AP123" s="825"/>
      <c r="AQ123" s="825"/>
      <c r="AR123" s="825"/>
      <c r="AS123" s="825"/>
      <c r="AT123" s="825"/>
      <c r="AU123" s="825"/>
      <c r="AV123" s="825"/>
      <c r="AW123" s="825"/>
      <c r="AX123" s="825"/>
      <c r="AY123" s="825"/>
      <c r="AZ123" s="825"/>
      <c r="BA123" s="825"/>
      <c r="BB123" s="825"/>
      <c r="BC123" s="825"/>
      <c r="BD123" s="825"/>
      <c r="BE123" s="825"/>
      <c r="BF123" s="825"/>
      <c r="BG123" s="825"/>
      <c r="BH123" s="825"/>
      <c r="BI123" s="825"/>
      <c r="BJ123" s="825"/>
      <c r="BK123" s="825"/>
      <c r="BL123" s="825"/>
      <c r="BM123" s="869"/>
      <c r="BN123" s="869"/>
      <c r="BO123" s="877"/>
      <c r="BP123" s="869"/>
      <c r="BQ123" s="869"/>
      <c r="BR123" s="869"/>
      <c r="BS123" s="869"/>
      <c r="BT123" s="869"/>
      <c r="BU123" s="869"/>
      <c r="BV123" s="869"/>
      <c r="BW123" s="869"/>
      <c r="BX123" s="869"/>
      <c r="BY123" s="869"/>
      <c r="BZ123" s="869"/>
      <c r="CA123" s="825"/>
      <c r="CB123" s="825"/>
      <c r="CC123" s="825"/>
      <c r="CD123" s="825"/>
      <c r="CE123" s="825"/>
      <c r="CF123" s="825"/>
      <c r="CG123" s="825"/>
      <c r="CH123" s="825"/>
      <c r="CI123" s="825"/>
      <c r="CJ123" s="825"/>
      <c r="CK123" s="825"/>
      <c r="CL123" s="825"/>
      <c r="CM123" s="825"/>
      <c r="CN123" s="825"/>
      <c r="CO123" s="825"/>
      <c r="CP123" s="825"/>
      <c r="CQ123" s="825"/>
      <c r="CR123" s="825"/>
      <c r="CS123" s="825"/>
      <c r="CT123" s="825"/>
      <c r="CU123" s="825"/>
      <c r="CV123" s="825"/>
      <c r="CW123" s="825"/>
      <c r="CX123" s="825"/>
      <c r="CY123" s="825"/>
      <c r="CZ123" s="825"/>
      <c r="DA123" s="825"/>
      <c r="DB123" s="843"/>
    </row>
    <row r="124" spans="3:106" ht="13.5">
      <c r="C124" s="875"/>
      <c r="D124" s="869"/>
      <c r="E124" s="869"/>
      <c r="F124" s="869"/>
      <c r="G124" s="869"/>
      <c r="H124" s="869"/>
      <c r="I124" s="869"/>
      <c r="J124" s="869"/>
      <c r="K124" s="869"/>
      <c r="L124" s="869"/>
      <c r="M124" s="869"/>
      <c r="N124" s="869"/>
      <c r="O124" s="869"/>
      <c r="P124" s="825"/>
      <c r="Q124" s="825"/>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825"/>
      <c r="AR124" s="825"/>
      <c r="AS124" s="825"/>
      <c r="AT124" s="825"/>
      <c r="AU124" s="825"/>
      <c r="AV124" s="825"/>
      <c r="AW124" s="825"/>
      <c r="AX124" s="825"/>
      <c r="AY124" s="825"/>
      <c r="AZ124" s="825"/>
      <c r="BA124" s="825"/>
      <c r="BB124" s="825"/>
      <c r="BC124" s="825"/>
      <c r="BD124" s="825"/>
      <c r="BE124" s="825"/>
      <c r="BF124" s="825"/>
      <c r="BG124" s="825"/>
      <c r="BH124" s="825"/>
      <c r="BI124" s="825"/>
      <c r="BJ124" s="825"/>
      <c r="BK124" s="825"/>
      <c r="BL124" s="825"/>
      <c r="BM124" s="869"/>
      <c r="BN124" s="869"/>
      <c r="BO124" s="877"/>
      <c r="BP124" s="869"/>
      <c r="BQ124" s="869"/>
      <c r="BR124" s="869"/>
      <c r="BS124" s="869"/>
      <c r="BT124" s="869"/>
      <c r="BU124" s="869"/>
      <c r="BV124" s="869"/>
      <c r="BW124" s="869"/>
      <c r="BX124" s="869"/>
      <c r="BY124" s="869"/>
      <c r="BZ124" s="869"/>
      <c r="CA124" s="825"/>
      <c r="CB124" s="825"/>
      <c r="CC124" s="825"/>
      <c r="CD124" s="825"/>
      <c r="CE124" s="825"/>
      <c r="CF124" s="825"/>
      <c r="CG124" s="825"/>
      <c r="CH124" s="825"/>
      <c r="CI124" s="825"/>
      <c r="CJ124" s="825"/>
      <c r="CK124" s="825"/>
      <c r="CL124" s="825"/>
      <c r="CM124" s="825"/>
      <c r="CN124" s="825"/>
      <c r="CO124" s="825"/>
      <c r="CP124" s="825"/>
      <c r="CQ124" s="825"/>
      <c r="CR124" s="825"/>
      <c r="CS124" s="825"/>
      <c r="CT124" s="825"/>
      <c r="CU124" s="825"/>
      <c r="CV124" s="825"/>
      <c r="CW124" s="825"/>
      <c r="CX124" s="825"/>
      <c r="CY124" s="825"/>
      <c r="CZ124" s="825"/>
      <c r="DA124" s="825"/>
      <c r="DB124" s="843"/>
    </row>
    <row r="125" spans="3:106" ht="13.5">
      <c r="C125" s="875"/>
      <c r="D125" s="869"/>
      <c r="E125" s="869"/>
      <c r="F125" s="869"/>
      <c r="G125" s="869"/>
      <c r="H125" s="869"/>
      <c r="I125" s="869"/>
      <c r="J125" s="869"/>
      <c r="K125" s="869"/>
      <c r="L125" s="869"/>
      <c r="M125" s="869"/>
      <c r="N125" s="869"/>
      <c r="O125" s="869"/>
      <c r="P125" s="825"/>
      <c r="Q125" s="825"/>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825"/>
      <c r="AR125" s="825"/>
      <c r="AS125" s="825"/>
      <c r="AT125" s="825"/>
      <c r="AU125" s="825"/>
      <c r="AV125" s="825"/>
      <c r="AW125" s="825"/>
      <c r="AX125" s="825"/>
      <c r="AY125" s="825"/>
      <c r="AZ125" s="825"/>
      <c r="BA125" s="825"/>
      <c r="BB125" s="825"/>
      <c r="BC125" s="825"/>
      <c r="BD125" s="825"/>
      <c r="BE125" s="825"/>
      <c r="BF125" s="825"/>
      <c r="BG125" s="825"/>
      <c r="BH125" s="825"/>
      <c r="BI125" s="825"/>
      <c r="BJ125" s="825"/>
      <c r="BK125" s="825"/>
      <c r="BL125" s="825"/>
      <c r="BM125" s="869"/>
      <c r="BN125" s="869"/>
      <c r="BO125" s="877"/>
      <c r="BP125" s="869"/>
      <c r="BQ125" s="869"/>
      <c r="BR125" s="869"/>
      <c r="BS125" s="869"/>
      <c r="BT125" s="869"/>
      <c r="BU125" s="869"/>
      <c r="BV125" s="869"/>
      <c r="BW125" s="869"/>
      <c r="BX125" s="869"/>
      <c r="BY125" s="869"/>
      <c r="BZ125" s="869"/>
      <c r="CA125" s="825"/>
      <c r="CB125" s="825"/>
      <c r="CC125" s="825"/>
      <c r="CD125" s="825"/>
      <c r="CE125" s="825"/>
      <c r="CF125" s="825"/>
      <c r="CG125" s="825"/>
      <c r="CH125" s="825"/>
      <c r="CI125" s="825"/>
      <c r="CJ125" s="825"/>
      <c r="CK125" s="825"/>
      <c r="CL125" s="825"/>
      <c r="CM125" s="825"/>
      <c r="CN125" s="825"/>
      <c r="CO125" s="825"/>
      <c r="CP125" s="825"/>
      <c r="CQ125" s="825"/>
      <c r="CR125" s="825"/>
      <c r="CS125" s="825"/>
      <c r="CT125" s="825"/>
      <c r="CU125" s="825"/>
      <c r="CV125" s="825"/>
      <c r="CW125" s="825"/>
      <c r="CX125" s="825"/>
      <c r="CY125" s="825"/>
      <c r="CZ125" s="825"/>
      <c r="DA125" s="825"/>
      <c r="DB125" s="843"/>
    </row>
    <row r="126" spans="3:106" ht="13.5">
      <c r="C126" s="875"/>
      <c r="D126" s="869"/>
      <c r="E126" s="869"/>
      <c r="F126" s="869"/>
      <c r="G126" s="869"/>
      <c r="H126" s="869"/>
      <c r="I126" s="869"/>
      <c r="J126" s="869"/>
      <c r="K126" s="869"/>
      <c r="L126" s="869"/>
      <c r="M126" s="869"/>
      <c r="N126" s="869"/>
      <c r="O126" s="869"/>
      <c r="P126" s="825"/>
      <c r="Q126" s="825"/>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825"/>
      <c r="AR126" s="825"/>
      <c r="AS126" s="825"/>
      <c r="AT126" s="825"/>
      <c r="AU126" s="825"/>
      <c r="AV126" s="825"/>
      <c r="AW126" s="825"/>
      <c r="AX126" s="825"/>
      <c r="AY126" s="825"/>
      <c r="AZ126" s="825"/>
      <c r="BA126" s="825"/>
      <c r="BB126" s="825"/>
      <c r="BC126" s="825"/>
      <c r="BD126" s="825"/>
      <c r="BE126" s="825"/>
      <c r="BF126" s="825"/>
      <c r="BG126" s="825"/>
      <c r="BH126" s="825"/>
      <c r="BI126" s="825"/>
      <c r="BJ126" s="825"/>
      <c r="BK126" s="825"/>
      <c r="BL126" s="825"/>
      <c r="BM126" s="869"/>
      <c r="BN126" s="869"/>
      <c r="BO126" s="877"/>
      <c r="BP126" s="869"/>
      <c r="BQ126" s="869"/>
      <c r="BR126" s="869"/>
      <c r="BS126" s="869"/>
      <c r="BT126" s="869"/>
      <c r="BU126" s="869"/>
      <c r="BV126" s="869"/>
      <c r="BW126" s="869"/>
      <c r="BX126" s="869"/>
      <c r="BY126" s="869"/>
      <c r="BZ126" s="869"/>
      <c r="CA126" s="825"/>
      <c r="CB126" s="825"/>
      <c r="CC126" s="825"/>
      <c r="CD126" s="825"/>
      <c r="CE126" s="825"/>
      <c r="CF126" s="825"/>
      <c r="CG126" s="825"/>
      <c r="CH126" s="825"/>
      <c r="CI126" s="825"/>
      <c r="CJ126" s="825"/>
      <c r="CK126" s="825"/>
      <c r="CL126" s="825"/>
      <c r="CM126" s="825"/>
      <c r="CN126" s="825"/>
      <c r="CO126" s="825"/>
      <c r="CP126" s="825"/>
      <c r="CQ126" s="825"/>
      <c r="CR126" s="825"/>
      <c r="CS126" s="825"/>
      <c r="CT126" s="825"/>
      <c r="CU126" s="825"/>
      <c r="CV126" s="825"/>
      <c r="CW126" s="825"/>
      <c r="CX126" s="825"/>
      <c r="CY126" s="825"/>
      <c r="CZ126" s="825"/>
      <c r="DA126" s="825"/>
      <c r="DB126" s="843"/>
    </row>
    <row r="127" spans="3:106" ht="13.5">
      <c r="C127" s="875"/>
      <c r="D127" s="869"/>
      <c r="E127" s="869"/>
      <c r="F127" s="869"/>
      <c r="G127" s="869"/>
      <c r="H127" s="869"/>
      <c r="I127" s="869"/>
      <c r="J127" s="869"/>
      <c r="K127" s="869"/>
      <c r="L127" s="869"/>
      <c r="M127" s="869"/>
      <c r="N127" s="869"/>
      <c r="O127" s="869"/>
      <c r="P127" s="825"/>
      <c r="Q127" s="825"/>
      <c r="R127" s="825"/>
      <c r="S127" s="825"/>
      <c r="T127" s="825"/>
      <c r="U127" s="825"/>
      <c r="V127" s="825"/>
      <c r="W127" s="825"/>
      <c r="X127" s="825"/>
      <c r="Y127" s="825"/>
      <c r="Z127" s="825"/>
      <c r="AA127" s="825"/>
      <c r="AB127" s="825"/>
      <c r="AC127" s="825"/>
      <c r="AD127" s="825"/>
      <c r="AE127" s="825"/>
      <c r="AF127" s="825"/>
      <c r="AG127" s="825"/>
      <c r="AH127" s="825"/>
      <c r="AI127" s="825"/>
      <c r="AJ127" s="825"/>
      <c r="AK127" s="825"/>
      <c r="AL127" s="825"/>
      <c r="AM127" s="825"/>
      <c r="AN127" s="825"/>
      <c r="AO127" s="825"/>
      <c r="AP127" s="825"/>
      <c r="AQ127" s="825"/>
      <c r="AR127" s="825"/>
      <c r="AS127" s="825"/>
      <c r="AT127" s="825"/>
      <c r="AU127" s="825"/>
      <c r="AV127" s="825"/>
      <c r="AW127" s="825"/>
      <c r="AX127" s="825"/>
      <c r="AY127" s="825"/>
      <c r="AZ127" s="825"/>
      <c r="BA127" s="825"/>
      <c r="BB127" s="825"/>
      <c r="BC127" s="825"/>
      <c r="BD127" s="825"/>
      <c r="BE127" s="825"/>
      <c r="BF127" s="825"/>
      <c r="BG127" s="825"/>
      <c r="BH127" s="825"/>
      <c r="BI127" s="825"/>
      <c r="BJ127" s="825"/>
      <c r="BK127" s="825"/>
      <c r="BL127" s="825"/>
      <c r="BM127" s="869"/>
      <c r="BN127" s="869"/>
      <c r="BO127" s="877"/>
      <c r="BP127" s="869"/>
      <c r="BQ127" s="869"/>
      <c r="BR127" s="869"/>
      <c r="BS127" s="869"/>
      <c r="BT127" s="869"/>
      <c r="BU127" s="869"/>
      <c r="BV127" s="869"/>
      <c r="BW127" s="869"/>
      <c r="BX127" s="869"/>
      <c r="BY127" s="869"/>
      <c r="BZ127" s="869"/>
      <c r="CA127" s="825"/>
      <c r="CB127" s="825"/>
      <c r="CC127" s="825"/>
      <c r="CD127" s="825"/>
      <c r="CE127" s="825"/>
      <c r="CF127" s="825"/>
      <c r="CG127" s="825"/>
      <c r="CH127" s="825"/>
      <c r="CI127" s="825"/>
      <c r="CJ127" s="825"/>
      <c r="CK127" s="825"/>
      <c r="CL127" s="825"/>
      <c r="CM127" s="825"/>
      <c r="CN127" s="825"/>
      <c r="CO127" s="825"/>
      <c r="CP127" s="825"/>
      <c r="CQ127" s="825"/>
      <c r="CR127" s="825"/>
      <c r="CS127" s="825"/>
      <c r="CT127" s="825"/>
      <c r="CU127" s="825"/>
      <c r="CV127" s="825"/>
      <c r="CW127" s="825"/>
      <c r="CX127" s="825"/>
      <c r="CY127" s="825"/>
      <c r="CZ127" s="825"/>
      <c r="DA127" s="825"/>
      <c r="DB127" s="843"/>
    </row>
    <row r="128" spans="3:106" ht="13.5">
      <c r="C128" s="875"/>
      <c r="D128" s="869"/>
      <c r="E128" s="869"/>
      <c r="F128" s="869"/>
      <c r="G128" s="869"/>
      <c r="H128" s="869"/>
      <c r="I128" s="869"/>
      <c r="J128" s="869"/>
      <c r="K128" s="869"/>
      <c r="L128" s="869"/>
      <c r="M128" s="869"/>
      <c r="N128" s="869"/>
      <c r="O128" s="869"/>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825"/>
      <c r="AN128" s="825"/>
      <c r="AO128" s="825"/>
      <c r="AP128" s="825"/>
      <c r="AQ128" s="825"/>
      <c r="AR128" s="825"/>
      <c r="AS128" s="825"/>
      <c r="AT128" s="825"/>
      <c r="AU128" s="825"/>
      <c r="AV128" s="825"/>
      <c r="AW128" s="825"/>
      <c r="AX128" s="825"/>
      <c r="AY128" s="825"/>
      <c r="AZ128" s="825"/>
      <c r="BA128" s="825"/>
      <c r="BB128" s="825"/>
      <c r="BC128" s="825"/>
      <c r="BD128" s="825"/>
      <c r="BE128" s="825"/>
      <c r="BF128" s="825"/>
      <c r="BG128" s="825"/>
      <c r="BH128" s="825"/>
      <c r="BI128" s="825"/>
      <c r="BJ128" s="825"/>
      <c r="BK128" s="825"/>
      <c r="BL128" s="825"/>
      <c r="BM128" s="869"/>
      <c r="BN128" s="869"/>
      <c r="BO128" s="877"/>
      <c r="BP128" s="869"/>
      <c r="BQ128" s="869"/>
      <c r="BR128" s="869"/>
      <c r="BS128" s="869"/>
      <c r="BT128" s="869"/>
      <c r="BU128" s="869"/>
      <c r="BV128" s="869"/>
      <c r="BW128" s="869"/>
      <c r="BX128" s="869"/>
      <c r="BY128" s="869"/>
      <c r="BZ128" s="869"/>
      <c r="CA128" s="825"/>
      <c r="CB128" s="825"/>
      <c r="CC128" s="825"/>
      <c r="CD128" s="825"/>
      <c r="CE128" s="825"/>
      <c r="CF128" s="825"/>
      <c r="CG128" s="825"/>
      <c r="CH128" s="825"/>
      <c r="CI128" s="825"/>
      <c r="CJ128" s="825"/>
      <c r="CK128" s="825"/>
      <c r="CL128" s="825"/>
      <c r="CM128" s="825"/>
      <c r="CN128" s="825"/>
      <c r="CO128" s="825"/>
      <c r="CP128" s="825"/>
      <c r="CQ128" s="825"/>
      <c r="CR128" s="825"/>
      <c r="CS128" s="825"/>
      <c r="CT128" s="825"/>
      <c r="CU128" s="825"/>
      <c r="CV128" s="825"/>
      <c r="CW128" s="825"/>
      <c r="CX128" s="825"/>
      <c r="CY128" s="825"/>
      <c r="CZ128" s="825"/>
      <c r="DA128" s="825"/>
      <c r="DB128" s="843"/>
    </row>
    <row r="129" spans="3:106" ht="13.5">
      <c r="C129" s="875"/>
      <c r="D129" s="869"/>
      <c r="E129" s="869"/>
      <c r="F129" s="869"/>
      <c r="G129" s="869"/>
      <c r="H129" s="869"/>
      <c r="I129" s="869"/>
      <c r="J129" s="869"/>
      <c r="K129" s="869"/>
      <c r="L129" s="869"/>
      <c r="M129" s="869"/>
      <c r="N129" s="869"/>
      <c r="O129" s="869"/>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825"/>
      <c r="AN129" s="825"/>
      <c r="AO129" s="825"/>
      <c r="AP129" s="825"/>
      <c r="AQ129" s="825"/>
      <c r="AR129" s="825"/>
      <c r="AS129" s="825"/>
      <c r="AT129" s="825"/>
      <c r="AU129" s="825"/>
      <c r="AV129" s="825"/>
      <c r="AW129" s="825"/>
      <c r="AX129" s="825"/>
      <c r="AY129" s="825"/>
      <c r="AZ129" s="825"/>
      <c r="BA129" s="825"/>
      <c r="BB129" s="825"/>
      <c r="BC129" s="825"/>
      <c r="BD129" s="825"/>
      <c r="BE129" s="825"/>
      <c r="BF129" s="825"/>
      <c r="BG129" s="825"/>
      <c r="BH129" s="825"/>
      <c r="BI129" s="825"/>
      <c r="BJ129" s="825"/>
      <c r="BK129" s="825"/>
      <c r="BL129" s="825"/>
      <c r="BM129" s="869"/>
      <c r="BN129" s="869"/>
      <c r="BO129" s="877"/>
      <c r="BP129" s="869"/>
      <c r="BQ129" s="869"/>
      <c r="BR129" s="869"/>
      <c r="BS129" s="869"/>
      <c r="BT129" s="869"/>
      <c r="BU129" s="869"/>
      <c r="BV129" s="869"/>
      <c r="BW129" s="869"/>
      <c r="BX129" s="869"/>
      <c r="BY129" s="869"/>
      <c r="BZ129" s="869"/>
      <c r="CA129" s="825"/>
      <c r="CB129" s="825"/>
      <c r="CC129" s="825"/>
      <c r="CD129" s="825"/>
      <c r="CE129" s="825"/>
      <c r="CF129" s="825"/>
      <c r="CG129" s="825"/>
      <c r="CH129" s="825"/>
      <c r="CI129" s="825"/>
      <c r="CJ129" s="825"/>
      <c r="CK129" s="825"/>
      <c r="CL129" s="825"/>
      <c r="CM129" s="825"/>
      <c r="CN129" s="825"/>
      <c r="CO129" s="825"/>
      <c r="CP129" s="825"/>
      <c r="CQ129" s="825"/>
      <c r="CR129" s="825"/>
      <c r="CS129" s="825"/>
      <c r="CT129" s="825"/>
      <c r="CU129" s="825"/>
      <c r="CV129" s="825"/>
      <c r="CW129" s="825"/>
      <c r="CX129" s="825"/>
      <c r="CY129" s="825"/>
      <c r="CZ129" s="825"/>
      <c r="DA129" s="825"/>
      <c r="DB129" s="843"/>
    </row>
    <row r="130" spans="3:106" ht="14.25" thickBot="1">
      <c r="C130" s="881"/>
      <c r="D130" s="882"/>
      <c r="E130" s="882"/>
      <c r="F130" s="882"/>
      <c r="G130" s="882"/>
      <c r="H130" s="882"/>
      <c r="I130" s="882"/>
      <c r="J130" s="882"/>
      <c r="K130" s="882"/>
      <c r="L130" s="882"/>
      <c r="M130" s="882"/>
      <c r="N130" s="882"/>
      <c r="O130" s="882"/>
      <c r="P130" s="829"/>
      <c r="Q130" s="829"/>
      <c r="R130" s="829"/>
      <c r="S130" s="829"/>
      <c r="T130" s="829"/>
      <c r="U130" s="829"/>
      <c r="V130" s="829"/>
      <c r="W130" s="829"/>
      <c r="X130" s="829"/>
      <c r="Y130" s="829"/>
      <c r="Z130" s="829"/>
      <c r="AA130" s="829"/>
      <c r="AB130" s="829"/>
      <c r="AC130" s="829"/>
      <c r="AD130" s="829"/>
      <c r="AE130" s="829"/>
      <c r="AF130" s="829"/>
      <c r="AG130" s="829"/>
      <c r="AH130" s="829"/>
      <c r="AI130" s="829"/>
      <c r="AJ130" s="829"/>
      <c r="AK130" s="829"/>
      <c r="AL130" s="829"/>
      <c r="AM130" s="829"/>
      <c r="AN130" s="829"/>
      <c r="AO130" s="829"/>
      <c r="AP130" s="829"/>
      <c r="AQ130" s="829"/>
      <c r="AR130" s="829"/>
      <c r="AS130" s="829"/>
      <c r="AT130" s="829"/>
      <c r="AU130" s="829"/>
      <c r="AV130" s="829"/>
      <c r="AW130" s="829"/>
      <c r="AX130" s="829"/>
      <c r="AY130" s="829"/>
      <c r="AZ130" s="829"/>
      <c r="BA130" s="829"/>
      <c r="BB130" s="829"/>
      <c r="BC130" s="829"/>
      <c r="BD130" s="829"/>
      <c r="BE130" s="829"/>
      <c r="BF130" s="829"/>
      <c r="BG130" s="829"/>
      <c r="BH130" s="829"/>
      <c r="BI130" s="829"/>
      <c r="BJ130" s="829"/>
      <c r="BK130" s="829"/>
      <c r="BL130" s="829"/>
      <c r="BM130" s="882"/>
      <c r="BN130" s="882"/>
      <c r="BO130" s="883"/>
      <c r="BP130" s="882"/>
      <c r="BQ130" s="882"/>
      <c r="BR130" s="882"/>
      <c r="BS130" s="882"/>
      <c r="BT130" s="882"/>
      <c r="BU130" s="882"/>
      <c r="BV130" s="882"/>
      <c r="BW130" s="882"/>
      <c r="BX130" s="882"/>
      <c r="BY130" s="882"/>
      <c r="BZ130" s="882"/>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67"/>
    </row>
    <row r="131" spans="3:106" ht="13.5">
      <c r="C131" s="80"/>
      <c r="D131" s="80" t="s">
        <v>1736</v>
      </c>
      <c r="E131" s="80" t="s">
        <v>1737</v>
      </c>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sheetData>
  <mergeCells count="158">
    <mergeCell ref="CU11:CV12"/>
    <mergeCell ref="X12:Z13"/>
    <mergeCell ref="AP5:AS5"/>
    <mergeCell ref="AV5:AY5"/>
    <mergeCell ref="BB5:BE5"/>
    <mergeCell ref="BR6:BS6"/>
    <mergeCell ref="AH12:AK13"/>
    <mergeCell ref="AL12:AM13"/>
    <mergeCell ref="AO12:AR13"/>
    <mergeCell ref="AS12:AT13"/>
    <mergeCell ref="G8:AT11"/>
    <mergeCell ref="A18:B57"/>
    <mergeCell ref="CY19:DB21"/>
    <mergeCell ref="C20:E25"/>
    <mergeCell ref="G21:L22"/>
    <mergeCell ref="P21:V22"/>
    <mergeCell ref="AA21:AV22"/>
    <mergeCell ref="CY22:DB24"/>
    <mergeCell ref="AG23:AI23"/>
    <mergeCell ref="AK23:AR23"/>
    <mergeCell ref="G24:AF26"/>
    <mergeCell ref="CY13:DB18"/>
    <mergeCell ref="G15:W17"/>
    <mergeCell ref="Y15:AA17"/>
    <mergeCell ref="CL15:CN16"/>
    <mergeCell ref="CQ15:CS16"/>
    <mergeCell ref="AB12:AD13"/>
    <mergeCell ref="AE12:AF13"/>
    <mergeCell ref="CY8:DB12"/>
    <mergeCell ref="CI11:CJ12"/>
    <mergeCell ref="CK11:CL12"/>
    <mergeCell ref="CM11:CM12"/>
    <mergeCell ref="CN11:CQ12"/>
    <mergeCell ref="CR11:CR12"/>
    <mergeCell ref="CS11:CT12"/>
    <mergeCell ref="AU25:AW25"/>
    <mergeCell ref="CY25:DB27"/>
    <mergeCell ref="C26:D26"/>
    <mergeCell ref="CY28:DB30"/>
    <mergeCell ref="H29:T29"/>
    <mergeCell ref="U29:AR29"/>
    <mergeCell ref="N47:N48"/>
    <mergeCell ref="O47:Q48"/>
    <mergeCell ref="BO47:BP48"/>
    <mergeCell ref="BS47:BT48"/>
    <mergeCell ref="BW47:BZ48"/>
    <mergeCell ref="CA47:CB48"/>
    <mergeCell ref="CY31:DB34"/>
    <mergeCell ref="CY35:DB39"/>
    <mergeCell ref="D38:I39"/>
    <mergeCell ref="CG39:CL40"/>
    <mergeCell ref="CY40:DB44"/>
    <mergeCell ref="J42:P43"/>
    <mergeCell ref="T42:AA43"/>
    <mergeCell ref="AE42:AN43"/>
    <mergeCell ref="CG42:CJ42"/>
    <mergeCell ref="CL42:CS42"/>
    <mergeCell ref="CU42:CV42"/>
    <mergeCell ref="CG44:CJ45"/>
    <mergeCell ref="CY56:DB59"/>
    <mergeCell ref="AB57:AE57"/>
    <mergeCell ref="AF57:AI57"/>
    <mergeCell ref="CL44:CS45"/>
    <mergeCell ref="CU44:CV45"/>
    <mergeCell ref="CY45:DB49"/>
    <mergeCell ref="CF47:CH48"/>
    <mergeCell ref="CK47:CL48"/>
    <mergeCell ref="CS47:CV48"/>
    <mergeCell ref="AZ48:BN49"/>
    <mergeCell ref="BO58:BP58"/>
    <mergeCell ref="BR58:BS58"/>
    <mergeCell ref="J47:J48"/>
    <mergeCell ref="K47:M48"/>
    <mergeCell ref="CY50:DB55"/>
    <mergeCell ref="C51:F52"/>
    <mergeCell ref="G51:G52"/>
    <mergeCell ref="H51:I52"/>
    <mergeCell ref="J51:J52"/>
    <mergeCell ref="K51:M52"/>
    <mergeCell ref="N51:N52"/>
    <mergeCell ref="O51:Q52"/>
    <mergeCell ref="AZ53:BC54"/>
    <mergeCell ref="BE53:BF54"/>
    <mergeCell ref="R49:W50"/>
    <mergeCell ref="X49:Z50"/>
    <mergeCell ref="AZ50:BG51"/>
    <mergeCell ref="C47:F48"/>
    <mergeCell ref="G47:G48"/>
    <mergeCell ref="H47:I48"/>
    <mergeCell ref="CE70:CF72"/>
    <mergeCell ref="I60:Y60"/>
    <mergeCell ref="AH60:AS60"/>
    <mergeCell ref="AV60:AW60"/>
    <mergeCell ref="BG53:BH54"/>
    <mergeCell ref="BI53:BJ54"/>
    <mergeCell ref="BK53:BL54"/>
    <mergeCell ref="BM53:BM54"/>
    <mergeCell ref="BN53:BN54"/>
    <mergeCell ref="D55:T56"/>
    <mergeCell ref="G71:L74"/>
    <mergeCell ref="N71:N72"/>
    <mergeCell ref="P71:V74"/>
    <mergeCell ref="X71:X72"/>
    <mergeCell ref="AA71:AV74"/>
    <mergeCell ref="AL57:AO57"/>
    <mergeCell ref="AR57:AU57"/>
    <mergeCell ref="BA57:BH57"/>
    <mergeCell ref="BK58:BM58"/>
    <mergeCell ref="CA70:CB72"/>
    <mergeCell ref="BY70:BZ72"/>
    <mergeCell ref="AK75:AR76"/>
    <mergeCell ref="AU75:AV76"/>
    <mergeCell ref="CG70:CH72"/>
    <mergeCell ref="CI70:CJ72"/>
    <mergeCell ref="CY60:DB63"/>
    <mergeCell ref="I61:Y61"/>
    <mergeCell ref="BK61:BM61"/>
    <mergeCell ref="BO61:BP61"/>
    <mergeCell ref="BR61:BS61"/>
    <mergeCell ref="G75:AA76"/>
    <mergeCell ref="AG75:AJ76"/>
    <mergeCell ref="D63:G64"/>
    <mergeCell ref="I63:Y64"/>
    <mergeCell ref="AB63:AE64"/>
    <mergeCell ref="AH63:AS64"/>
    <mergeCell ref="AV63:AW64"/>
    <mergeCell ref="CY64:DB69"/>
    <mergeCell ref="I65:Y65"/>
    <mergeCell ref="G68:I69"/>
    <mergeCell ref="C69:E74"/>
    <mergeCell ref="BA70:BR72"/>
    <mergeCell ref="CK70:CK72"/>
    <mergeCell ref="CY70:DB75"/>
    <mergeCell ref="CC70:CD72"/>
    <mergeCell ref="CG15:CK16"/>
    <mergeCell ref="C80:E80"/>
    <mergeCell ref="C2:H2"/>
    <mergeCell ref="CY76:DB81"/>
    <mergeCell ref="G77:AF81"/>
    <mergeCell ref="CB78:CB79"/>
    <mergeCell ref="CD78:CG79"/>
    <mergeCell ref="CI78:CJ79"/>
    <mergeCell ref="CL78:CS79"/>
    <mergeCell ref="CV78:CW79"/>
    <mergeCell ref="CB75:CB76"/>
    <mergeCell ref="CD75:CG76"/>
    <mergeCell ref="CI75:CJ76"/>
    <mergeCell ref="CL75:CS76"/>
    <mergeCell ref="CV75:CW76"/>
    <mergeCell ref="C76:E79"/>
    <mergeCell ref="BX76:BZ78"/>
    <mergeCell ref="BG73:BM74"/>
    <mergeCell ref="BN73:BO74"/>
    <mergeCell ref="BR73:BS74"/>
    <mergeCell ref="C75:E75"/>
    <mergeCell ref="N73:N74"/>
    <mergeCell ref="X73:X74"/>
    <mergeCell ref="AY73:BB74"/>
  </mergeCells>
  <phoneticPr fontId="43"/>
  <hyperlinks>
    <hyperlink ref="C2:D2" location="ﾒｲﾝ!A1" display="ﾒｲﾝメニューへ戻る"/>
    <hyperlink ref="C2:H2" location="流れ!C37" display="リスト"/>
  </hyperlinks>
  <pageMargins left="0.62992125984251968" right="0.39370078740157483" top="0.74803149606299213" bottom="0.27559055118110237" header="0.51181102362204722" footer="0.51181102362204722"/>
  <pageSetup paperSize="9" scale="85"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2:N56"/>
  <sheetViews>
    <sheetView showGridLines="0" zoomScale="90" workbookViewId="0">
      <pane ySplit="3" topLeftCell="A4" activePane="bottomLeft" state="frozen"/>
      <selection activeCell="C9" sqref="A4:EN89"/>
      <selection pane="bottomLeft" activeCell="C2" sqref="C2"/>
    </sheetView>
  </sheetViews>
  <sheetFormatPr defaultRowHeight="14.25"/>
  <cols>
    <col min="1" max="1" width="1.5" style="210" customWidth="1"/>
    <col min="2" max="2" width="4.75" style="210" customWidth="1"/>
    <col min="3" max="5" width="9" style="210"/>
    <col min="6" max="6" width="12.5" style="210" customWidth="1"/>
    <col min="7" max="12" width="9" style="210"/>
    <col min="13" max="13" width="10" style="210" customWidth="1"/>
    <col min="14" max="14" width="1.5" style="210" customWidth="1"/>
    <col min="15" max="15" width="1.375" style="210" customWidth="1"/>
    <col min="16" max="16384" width="9" style="210"/>
  </cols>
  <sheetData>
    <row r="2" spans="2:13">
      <c r="C2" s="1184" t="s">
        <v>346</v>
      </c>
    </row>
    <row r="4" spans="2:13">
      <c r="M4" s="601"/>
    </row>
    <row r="5" spans="2:13" ht="17.25">
      <c r="B5" s="209" t="s">
        <v>1221</v>
      </c>
    </row>
    <row r="7" spans="2:13" ht="17.25">
      <c r="B7" s="209" t="s">
        <v>1222</v>
      </c>
    </row>
    <row r="8" spans="2:13" ht="9.75" customHeight="1">
      <c r="B8" s="209"/>
    </row>
    <row r="9" spans="2:13" ht="17.25">
      <c r="B9" s="209" t="s">
        <v>1223</v>
      </c>
    </row>
    <row r="10" spans="2:13" ht="9" customHeight="1">
      <c r="B10" s="209"/>
    </row>
    <row r="11" spans="2:13" ht="17.25">
      <c r="B11" s="209" t="s">
        <v>1224</v>
      </c>
    </row>
    <row r="12" spans="2:13" ht="9" customHeight="1">
      <c r="B12" s="209"/>
    </row>
    <row r="13" spans="2:13" ht="17.25">
      <c r="B13" s="209" t="s">
        <v>1225</v>
      </c>
    </row>
    <row r="17" spans="2:14">
      <c r="B17" s="210" t="s">
        <v>1226</v>
      </c>
      <c r="C17" s="210" t="s">
        <v>1227</v>
      </c>
    </row>
    <row r="19" spans="2:14">
      <c r="B19" s="602" t="s">
        <v>1228</v>
      </c>
      <c r="C19" s="210" t="s">
        <v>1229</v>
      </c>
    </row>
    <row r="20" spans="2:14" ht="17.25" customHeight="1">
      <c r="I20" s="603" t="s">
        <v>1230</v>
      </c>
      <c r="J20" s="603"/>
    </row>
    <row r="21" spans="2:14" ht="17.25" customHeight="1">
      <c r="B21" s="604"/>
      <c r="C21" s="2854" t="s">
        <v>1231</v>
      </c>
      <c r="D21" s="2976"/>
      <c r="E21" s="2976"/>
      <c r="F21" s="2855"/>
      <c r="G21" s="2854" t="s">
        <v>1232</v>
      </c>
      <c r="H21" s="2976"/>
      <c r="I21" s="2976"/>
      <c r="J21" s="2976"/>
      <c r="K21" s="2976"/>
      <c r="L21" s="2976"/>
      <c r="M21" s="2976"/>
      <c r="N21" s="2855"/>
    </row>
    <row r="22" spans="2:14" ht="17.25" customHeight="1">
      <c r="B22" s="605" t="s">
        <v>1228</v>
      </c>
      <c r="C22" s="606" t="s">
        <v>1233</v>
      </c>
      <c r="D22" s="607"/>
      <c r="E22" s="607"/>
      <c r="F22" s="608"/>
      <c r="G22" s="607" t="s">
        <v>1234</v>
      </c>
      <c r="H22" s="607"/>
      <c r="I22" s="607"/>
      <c r="J22" s="607"/>
      <c r="K22" s="607"/>
      <c r="L22" s="607"/>
      <c r="M22" s="607"/>
      <c r="N22" s="608"/>
    </row>
    <row r="23" spans="2:14" ht="17.25" customHeight="1">
      <c r="B23" s="609"/>
      <c r="C23" s="610"/>
      <c r="D23" s="280" t="s">
        <v>1235</v>
      </c>
      <c r="E23" s="280"/>
      <c r="F23" s="611"/>
      <c r="G23" s="280" t="s">
        <v>1236</v>
      </c>
      <c r="H23" s="280"/>
      <c r="I23" s="280"/>
      <c r="J23" s="280"/>
      <c r="K23" s="280"/>
      <c r="L23" s="280"/>
      <c r="M23" s="280"/>
      <c r="N23" s="611"/>
    </row>
    <row r="24" spans="2:14" ht="17.25" customHeight="1">
      <c r="B24" s="609"/>
      <c r="C24" s="610"/>
      <c r="D24" s="280" t="s">
        <v>330</v>
      </c>
      <c r="E24" s="280"/>
      <c r="F24" s="611"/>
      <c r="G24" s="280" t="s">
        <v>1237</v>
      </c>
      <c r="H24" s="280"/>
      <c r="I24" s="280"/>
      <c r="J24" s="280"/>
      <c r="K24" s="280"/>
      <c r="L24" s="280"/>
      <c r="M24" s="280"/>
      <c r="N24" s="611"/>
    </row>
    <row r="25" spans="2:14" ht="17.25" customHeight="1">
      <c r="B25" s="609"/>
      <c r="C25" s="610"/>
      <c r="D25" s="280" t="s">
        <v>1238</v>
      </c>
      <c r="E25" s="280"/>
      <c r="F25" s="611"/>
      <c r="G25" s="280" t="s">
        <v>1239</v>
      </c>
      <c r="H25" s="280"/>
      <c r="I25" s="280"/>
      <c r="J25" s="280"/>
      <c r="K25" s="280"/>
      <c r="L25" s="280"/>
      <c r="M25" s="280"/>
      <c r="N25" s="611"/>
    </row>
    <row r="26" spans="2:14" ht="17.25" customHeight="1">
      <c r="B26" s="605" t="s">
        <v>1240</v>
      </c>
      <c r="C26" s="606" t="s">
        <v>1241</v>
      </c>
      <c r="D26" s="607"/>
      <c r="E26" s="607"/>
      <c r="F26" s="608"/>
      <c r="G26" s="607" t="s">
        <v>1242</v>
      </c>
      <c r="H26" s="607"/>
      <c r="I26" s="607"/>
      <c r="J26" s="607"/>
      <c r="K26" s="607"/>
      <c r="L26" s="607"/>
      <c r="M26" s="607"/>
      <c r="N26" s="608"/>
    </row>
    <row r="27" spans="2:14" ht="17.25" customHeight="1">
      <c r="B27" s="609"/>
      <c r="C27" s="610"/>
      <c r="D27" s="280" t="s">
        <v>1243</v>
      </c>
      <c r="E27" s="280"/>
      <c r="F27" s="611"/>
      <c r="G27" s="280" t="s">
        <v>1244</v>
      </c>
      <c r="H27" s="280"/>
      <c r="I27" s="280"/>
      <c r="J27" s="280"/>
      <c r="K27" s="280"/>
      <c r="L27" s="280"/>
      <c r="M27" s="280"/>
      <c r="N27" s="611"/>
    </row>
    <row r="28" spans="2:14" ht="17.25" customHeight="1">
      <c r="B28" s="609"/>
      <c r="C28" s="610"/>
      <c r="D28" s="280" t="s">
        <v>1245</v>
      </c>
      <c r="E28" s="280"/>
      <c r="F28" s="611"/>
      <c r="G28" s="280" t="s">
        <v>1246</v>
      </c>
      <c r="H28" s="280"/>
      <c r="I28" s="280"/>
      <c r="J28" s="280"/>
      <c r="K28" s="280"/>
      <c r="L28" s="280"/>
      <c r="M28" s="280"/>
      <c r="N28" s="611"/>
    </row>
    <row r="29" spans="2:14" ht="17.25" customHeight="1">
      <c r="B29" s="612"/>
      <c r="C29" s="613"/>
      <c r="D29" s="280"/>
      <c r="E29" s="280"/>
      <c r="F29" s="611"/>
      <c r="G29" s="280"/>
      <c r="H29" s="280"/>
      <c r="I29" s="280"/>
      <c r="J29" s="280"/>
      <c r="K29" s="280"/>
      <c r="L29" s="280"/>
      <c r="M29" s="280"/>
      <c r="N29" s="611"/>
    </row>
    <row r="30" spans="2:14" ht="17.25" customHeight="1">
      <c r="B30" s="609" t="s">
        <v>1247</v>
      </c>
      <c r="C30" s="610" t="s">
        <v>1248</v>
      </c>
      <c r="D30" s="607"/>
      <c r="E30" s="607"/>
      <c r="F30" s="608"/>
      <c r="G30" s="607" t="s">
        <v>1249</v>
      </c>
      <c r="H30" s="607"/>
      <c r="I30" s="607"/>
      <c r="J30" s="607"/>
      <c r="K30" s="607"/>
      <c r="L30" s="607"/>
      <c r="M30" s="607"/>
      <c r="N30" s="608"/>
    </row>
    <row r="31" spans="2:14" ht="17.25" customHeight="1">
      <c r="B31" s="614"/>
      <c r="C31" s="615"/>
      <c r="D31" s="280"/>
      <c r="E31" s="280"/>
      <c r="F31" s="611"/>
      <c r="G31" s="280" t="s">
        <v>1250</v>
      </c>
      <c r="H31" s="280"/>
      <c r="I31" s="280"/>
      <c r="J31" s="280"/>
      <c r="K31" s="280"/>
      <c r="L31" s="280"/>
      <c r="M31" s="280"/>
      <c r="N31" s="611"/>
    </row>
    <row r="32" spans="2:14" ht="17.25" customHeight="1">
      <c r="B32" s="609"/>
      <c r="C32" s="610"/>
      <c r="D32" s="280"/>
      <c r="E32" s="280"/>
      <c r="F32" s="611"/>
      <c r="G32" s="280" t="s">
        <v>1251</v>
      </c>
      <c r="H32" s="280"/>
      <c r="I32" s="280"/>
      <c r="J32" s="280"/>
      <c r="K32" s="280"/>
      <c r="L32" s="280"/>
      <c r="M32" s="280"/>
      <c r="N32" s="611"/>
    </row>
    <row r="33" spans="2:14" ht="17.25" customHeight="1">
      <c r="B33" s="609"/>
      <c r="C33" s="610"/>
      <c r="D33" s="280"/>
      <c r="E33" s="280"/>
      <c r="F33" s="611"/>
      <c r="G33" s="280" t="s">
        <v>1252</v>
      </c>
      <c r="H33" s="280"/>
      <c r="I33" s="280"/>
      <c r="J33" s="280"/>
      <c r="K33" s="280"/>
      <c r="L33" s="280"/>
      <c r="M33" s="280"/>
      <c r="N33" s="611"/>
    </row>
    <row r="34" spans="2:14" ht="17.25" customHeight="1">
      <c r="B34" s="609"/>
      <c r="C34" s="610"/>
      <c r="D34" s="280"/>
      <c r="E34" s="280"/>
      <c r="F34" s="611"/>
      <c r="G34" s="280"/>
      <c r="H34" s="280"/>
      <c r="I34" s="280"/>
      <c r="J34" s="280"/>
      <c r="K34" s="280"/>
      <c r="L34" s="280"/>
      <c r="M34" s="280"/>
      <c r="N34" s="611"/>
    </row>
    <row r="35" spans="2:14" ht="17.25" customHeight="1">
      <c r="B35" s="605" t="s">
        <v>1253</v>
      </c>
      <c r="C35" s="606" t="s">
        <v>1254</v>
      </c>
      <c r="D35" s="607"/>
      <c r="E35" s="607"/>
      <c r="F35" s="608"/>
      <c r="G35" s="607" t="s">
        <v>1255</v>
      </c>
      <c r="H35" s="607"/>
      <c r="I35" s="607"/>
      <c r="J35" s="607"/>
      <c r="K35" s="607"/>
      <c r="L35" s="607"/>
      <c r="M35" s="607"/>
      <c r="N35" s="608"/>
    </row>
    <row r="36" spans="2:14" ht="17.25" customHeight="1">
      <c r="B36" s="609"/>
      <c r="C36" s="610"/>
      <c r="D36" s="280" t="s">
        <v>1256</v>
      </c>
      <c r="E36" s="280"/>
      <c r="F36" s="611"/>
      <c r="G36" s="280" t="s">
        <v>1257</v>
      </c>
      <c r="H36" s="280"/>
      <c r="I36" s="280"/>
      <c r="J36" s="280"/>
      <c r="K36" s="280"/>
      <c r="L36" s="280"/>
      <c r="M36" s="280"/>
      <c r="N36" s="611"/>
    </row>
    <row r="37" spans="2:14" ht="17.25" customHeight="1">
      <c r="B37" s="609"/>
      <c r="C37" s="610"/>
      <c r="D37" s="280" t="s">
        <v>1258</v>
      </c>
      <c r="E37" s="280"/>
      <c r="F37" s="611"/>
      <c r="G37" s="280" t="s">
        <v>1259</v>
      </c>
      <c r="H37" s="280"/>
      <c r="I37" s="280"/>
      <c r="J37" s="280"/>
      <c r="K37" s="280"/>
      <c r="L37" s="280"/>
      <c r="M37" s="280"/>
      <c r="N37" s="611"/>
    </row>
    <row r="38" spans="2:14" ht="17.25" customHeight="1">
      <c r="B38" s="609"/>
      <c r="C38" s="610"/>
      <c r="D38" s="280" t="s">
        <v>1260</v>
      </c>
      <c r="E38" s="280"/>
      <c r="F38" s="611"/>
      <c r="G38" s="610"/>
      <c r="H38" s="280"/>
      <c r="I38" s="280"/>
      <c r="J38" s="280"/>
      <c r="K38" s="280"/>
      <c r="L38" s="280"/>
      <c r="M38" s="280"/>
      <c r="N38" s="611"/>
    </row>
    <row r="39" spans="2:14" ht="17.25" customHeight="1">
      <c r="B39" s="609"/>
      <c r="C39" s="610"/>
      <c r="D39" s="616" t="s">
        <v>1261</v>
      </c>
      <c r="E39" s="280"/>
      <c r="F39" s="611"/>
      <c r="G39" s="280" t="s">
        <v>1262</v>
      </c>
      <c r="H39" s="280"/>
      <c r="I39" s="280"/>
      <c r="J39" s="280"/>
      <c r="K39" s="280"/>
      <c r="L39" s="280"/>
      <c r="M39" s="280"/>
      <c r="N39" s="611"/>
    </row>
    <row r="40" spans="2:14" ht="17.25" customHeight="1">
      <c r="B40" s="605" t="s">
        <v>1263</v>
      </c>
      <c r="C40" s="606" t="s">
        <v>1264</v>
      </c>
      <c r="D40" s="607"/>
      <c r="E40" s="607"/>
      <c r="F40" s="608"/>
      <c r="G40" s="607" t="s">
        <v>1265</v>
      </c>
      <c r="H40" s="607"/>
      <c r="I40" s="607"/>
      <c r="J40" s="607"/>
      <c r="K40" s="607"/>
      <c r="L40" s="607"/>
      <c r="M40" s="607"/>
      <c r="N40" s="608"/>
    </row>
    <row r="41" spans="2:14" ht="17.25" customHeight="1">
      <c r="B41" s="609"/>
      <c r="C41" s="610"/>
      <c r="D41" s="280"/>
      <c r="E41" s="280"/>
      <c r="F41" s="611"/>
      <c r="G41" s="280" t="s">
        <v>1266</v>
      </c>
      <c r="H41" s="280"/>
      <c r="I41" s="280"/>
      <c r="J41" s="280"/>
      <c r="K41" s="280"/>
      <c r="L41" s="280"/>
      <c r="M41" s="280"/>
      <c r="N41" s="611"/>
    </row>
    <row r="42" spans="2:14" ht="17.25" customHeight="1">
      <c r="B42" s="617"/>
      <c r="C42" s="610"/>
      <c r="D42" s="280"/>
      <c r="E42" s="280"/>
      <c r="F42" s="611"/>
      <c r="G42" s="280" t="s">
        <v>1267</v>
      </c>
      <c r="H42" s="280"/>
      <c r="I42" s="280"/>
      <c r="J42" s="280"/>
      <c r="K42" s="280"/>
      <c r="L42" s="280"/>
      <c r="M42" s="280"/>
      <c r="N42" s="611"/>
    </row>
    <row r="43" spans="2:14" ht="17.25" customHeight="1">
      <c r="B43" s="610"/>
      <c r="C43" s="610"/>
      <c r="D43" s="280"/>
      <c r="E43" s="280"/>
      <c r="F43" s="611"/>
      <c r="G43" s="280" t="s">
        <v>1268</v>
      </c>
      <c r="H43" s="280"/>
      <c r="I43" s="280"/>
      <c r="J43" s="280"/>
      <c r="K43" s="280"/>
      <c r="L43" s="280"/>
      <c r="M43" s="280"/>
      <c r="N43" s="611"/>
    </row>
    <row r="44" spans="2:14" ht="17.25" customHeight="1">
      <c r="B44" s="613"/>
      <c r="C44" s="613"/>
      <c r="D44" s="616"/>
      <c r="E44" s="616"/>
      <c r="F44" s="618"/>
      <c r="G44" s="616" t="s">
        <v>1269</v>
      </c>
      <c r="H44" s="616"/>
      <c r="I44" s="616"/>
      <c r="J44" s="616"/>
      <c r="K44" s="616"/>
      <c r="L44" s="616"/>
      <c r="M44" s="616"/>
      <c r="N44" s="618"/>
    </row>
    <row r="45" spans="2:14" ht="17.25" customHeight="1"/>
    <row r="46" spans="2:14" ht="17.25" customHeight="1"/>
    <row r="47" spans="2:14" ht="17.25" customHeight="1">
      <c r="C47" s="210" t="s">
        <v>1270</v>
      </c>
    </row>
    <row r="48" spans="2:14" ht="17.25" customHeight="1"/>
    <row r="49" spans="3:3" ht="17.25" customHeight="1">
      <c r="C49" s="210" t="s">
        <v>1271</v>
      </c>
    </row>
    <row r="50" spans="3:3" ht="17.25" customHeight="1"/>
    <row r="51" spans="3:3" ht="17.25" customHeight="1">
      <c r="C51" s="210" t="s">
        <v>1272</v>
      </c>
    </row>
    <row r="52" spans="3:3" ht="17.25" customHeight="1"/>
    <row r="53" spans="3:3" ht="17.25" customHeight="1">
      <c r="C53" s="210" t="s">
        <v>1273</v>
      </c>
    </row>
    <row r="54" spans="3:3" ht="17.25" customHeight="1"/>
    <row r="55" spans="3:3" ht="17.25" customHeight="1">
      <c r="C55" s="210" t="s">
        <v>1274</v>
      </c>
    </row>
    <row r="56" spans="3:3" ht="18" customHeight="1"/>
  </sheetData>
  <mergeCells count="2">
    <mergeCell ref="C21:F21"/>
    <mergeCell ref="G21:N21"/>
  </mergeCells>
  <phoneticPr fontId="43"/>
  <hyperlinks>
    <hyperlink ref="C2" location="流れ!Q42" display="リスト"/>
  </hyperlinks>
  <pageMargins left="0.74803149606299213" right="0.19685039370078741" top="0.6692913385826772" bottom="0.39370078740157483" header="0.51181102362204722" footer="0.27559055118110237"/>
  <pageSetup paperSize="9" scale="8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C3:M71"/>
  <sheetViews>
    <sheetView showGridLines="0" workbookViewId="0">
      <pane ySplit="4" topLeftCell="A5" activePane="bottomLeft" state="frozen"/>
      <selection activeCell="C2" sqref="C2"/>
      <selection pane="bottomLeft" activeCell="C2" sqref="C2"/>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3" spans="3:13">
      <c r="C3" s="1184" t="s">
        <v>346</v>
      </c>
    </row>
    <row r="4" spans="3:13">
      <c r="C4" s="286"/>
    </row>
    <row r="5" spans="3:13">
      <c r="M5" s="601"/>
    </row>
    <row r="6" spans="3:13">
      <c r="C6" s="210" t="s">
        <v>1275</v>
      </c>
    </row>
    <row r="20" spans="6:6">
      <c r="F20" s="282"/>
    </row>
    <row r="22" spans="6:6">
      <c r="F22" s="282"/>
    </row>
    <row r="25" spans="6:6">
      <c r="F25" s="282"/>
    </row>
    <row r="71" spans="3:3">
      <c r="C71" s="210" t="s">
        <v>1276</v>
      </c>
    </row>
  </sheetData>
  <phoneticPr fontId="43"/>
  <hyperlinks>
    <hyperlink ref="C3" location="流れ!Q43" display="リスト"/>
  </hyperlinks>
  <pageMargins left="0.62992125984251968" right="0.31496062992125984" top="0.6692913385826772" bottom="0.39370078740157483" header="0.51181102362204722" footer="0.27559055118110237"/>
  <pageSetup paperSize="9" scale="8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2:M21"/>
  <sheetViews>
    <sheetView showGridLines="0" workbookViewId="0">
      <pane ySplit="3" topLeftCell="A4" activePane="bottomLeft" state="frozen"/>
      <selection activeCell="C2" sqref="C2"/>
      <selection pane="bottomLeft" activeCell="C2" sqref="C2"/>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2" spans="3:13">
      <c r="C2" s="1184" t="s">
        <v>346</v>
      </c>
    </row>
    <row r="3" spans="3:13">
      <c r="M3" s="601"/>
    </row>
    <row r="4" spans="3:13">
      <c r="C4" s="210" t="s">
        <v>1277</v>
      </c>
    </row>
    <row r="16" spans="3:13">
      <c r="F16" s="282"/>
    </row>
    <row r="18" spans="6:6">
      <c r="F18" s="282"/>
    </row>
    <row r="21" spans="6:6">
      <c r="F21" s="282"/>
    </row>
  </sheetData>
  <phoneticPr fontId="43"/>
  <hyperlinks>
    <hyperlink ref="C2" location="流れ!Q44" display="リスト"/>
  </hyperlinks>
  <pageMargins left="0.62992125984251968" right="0.31496062992125984" top="0.6692913385826772" bottom="0.39370078740157483" header="0.51181102362204722" footer="0.27559055118110237"/>
  <pageSetup paperSize="9" scale="82"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S65"/>
  <sheetViews>
    <sheetView showGridLines="0" workbookViewId="0">
      <pane ySplit="3" topLeftCell="A4" activePane="bottomLeft" state="frozen"/>
      <selection activeCell="C2" sqref="C2"/>
      <selection pane="bottomLeft" activeCell="C2" sqref="C2:D2"/>
    </sheetView>
  </sheetViews>
  <sheetFormatPr defaultRowHeight="14.25"/>
  <cols>
    <col min="1" max="1" width="1.5" style="210" customWidth="1"/>
    <col min="2" max="3" width="4.625" style="210" customWidth="1"/>
    <col min="4" max="7" width="5.75" style="210" customWidth="1"/>
    <col min="8" max="9" width="9.25" style="210" customWidth="1"/>
    <col min="10" max="19" width="6" style="210" customWidth="1"/>
    <col min="20" max="20" width="2.5" style="210" customWidth="1"/>
    <col min="21" max="21" width="1.75" style="210" customWidth="1"/>
    <col min="22" max="16384" width="9" style="210"/>
  </cols>
  <sheetData>
    <row r="2" spans="2:19">
      <c r="C2" s="1966" t="s">
        <v>346</v>
      </c>
      <c r="D2" s="1967"/>
    </row>
    <row r="3" spans="2:19">
      <c r="M3" s="601"/>
    </row>
    <row r="4" spans="2:19">
      <c r="R4" s="635"/>
      <c r="S4" s="635"/>
    </row>
    <row r="5" spans="2:19">
      <c r="B5" s="210" t="s">
        <v>1278</v>
      </c>
    </row>
    <row r="9" spans="2:19">
      <c r="B9" s="210" t="s">
        <v>1279</v>
      </c>
    </row>
    <row r="10" spans="2:19" ht="17.25">
      <c r="H10" s="2977" t="s">
        <v>1280</v>
      </c>
      <c r="I10" s="2977"/>
      <c r="J10" s="2977"/>
      <c r="K10" s="2977"/>
      <c r="L10" s="2977"/>
      <c r="M10" s="2977"/>
      <c r="N10" s="2977"/>
    </row>
    <row r="13" spans="2:19" s="615" customFormat="1" ht="24.75" customHeight="1">
      <c r="B13" s="2854" t="s">
        <v>98</v>
      </c>
      <c r="C13" s="2856"/>
      <c r="D13" s="2855"/>
      <c r="E13" s="2854" t="s">
        <v>1281</v>
      </c>
      <c r="F13" s="2856"/>
      <c r="G13" s="2856"/>
      <c r="H13" s="2856"/>
      <c r="I13" s="2856"/>
      <c r="J13" s="2856"/>
      <c r="K13" s="2856"/>
      <c r="L13" s="2855"/>
      <c r="M13" s="2854" t="s">
        <v>1282</v>
      </c>
      <c r="N13" s="2856"/>
      <c r="O13" s="2855"/>
      <c r="P13" s="2854" t="s">
        <v>1283</v>
      </c>
      <c r="Q13" s="2856"/>
      <c r="R13" s="2856"/>
      <c r="S13" s="2855"/>
    </row>
    <row r="14" spans="2:19" s="615" customFormat="1" ht="24.75" customHeight="1">
      <c r="B14" s="2854" t="s">
        <v>1284</v>
      </c>
      <c r="C14" s="2855"/>
      <c r="D14" s="2854" t="s">
        <v>1285</v>
      </c>
      <c r="E14" s="2856"/>
      <c r="F14" s="2856"/>
      <c r="G14" s="2855"/>
      <c r="H14" s="2854" t="s">
        <v>1286</v>
      </c>
      <c r="I14" s="2856"/>
      <c r="J14" s="2855"/>
      <c r="K14" s="235" t="s">
        <v>1287</v>
      </c>
      <c r="L14" s="2854" t="s">
        <v>1288</v>
      </c>
      <c r="M14" s="2856"/>
      <c r="N14" s="2855"/>
      <c r="O14" s="2854" t="s">
        <v>1289</v>
      </c>
      <c r="P14" s="2856"/>
      <c r="Q14" s="2855"/>
      <c r="R14" s="235" t="s">
        <v>1290</v>
      </c>
      <c r="S14" s="235" t="s">
        <v>1291</v>
      </c>
    </row>
    <row r="15" spans="2:19" s="615" customFormat="1" ht="24.75" customHeight="1">
      <c r="B15" s="2854"/>
      <c r="C15" s="2855"/>
      <c r="D15" s="2854"/>
      <c r="E15" s="2856"/>
      <c r="F15" s="2856"/>
      <c r="G15" s="2855"/>
      <c r="H15" s="2854"/>
      <c r="I15" s="2856"/>
      <c r="J15" s="2855"/>
      <c r="L15" s="2854" t="s">
        <v>1292</v>
      </c>
      <c r="M15" s="2856"/>
      <c r="N15" s="2855"/>
      <c r="O15" s="2978" t="s">
        <v>1293</v>
      </c>
      <c r="P15" s="2979"/>
      <c r="Q15" s="2980"/>
      <c r="R15" s="235" t="s">
        <v>1294</v>
      </c>
      <c r="S15" s="235"/>
    </row>
    <row r="16" spans="2:19" s="615" customFormat="1" ht="24.75" customHeight="1">
      <c r="B16" s="2854"/>
      <c r="C16" s="2855"/>
      <c r="D16" s="2854"/>
      <c r="E16" s="2856"/>
      <c r="F16" s="2856"/>
      <c r="G16" s="2855"/>
      <c r="H16" s="2854"/>
      <c r="I16" s="2856"/>
      <c r="J16" s="2855"/>
      <c r="K16" s="600"/>
      <c r="L16" s="2854"/>
      <c r="M16" s="2856"/>
      <c r="N16" s="2855"/>
      <c r="O16" s="2854"/>
      <c r="P16" s="2856"/>
      <c r="Q16" s="2855"/>
      <c r="R16" s="235"/>
      <c r="S16" s="235"/>
    </row>
    <row r="17" spans="2:19" s="615" customFormat="1" ht="24.75" customHeight="1">
      <c r="B17" s="2854"/>
      <c r="C17" s="2855"/>
      <c r="D17" s="2854"/>
      <c r="E17" s="2856"/>
      <c r="F17" s="2856"/>
      <c r="G17" s="2855"/>
      <c r="H17" s="2854"/>
      <c r="I17" s="2856"/>
      <c r="J17" s="2855"/>
      <c r="K17" s="600"/>
      <c r="L17" s="2854"/>
      <c r="M17" s="2856"/>
      <c r="N17" s="2855"/>
      <c r="O17" s="2854"/>
      <c r="P17" s="2856"/>
      <c r="Q17" s="2855"/>
      <c r="R17" s="235"/>
      <c r="S17" s="235"/>
    </row>
    <row r="18" spans="2:19" s="615" customFormat="1" ht="24.75" customHeight="1">
      <c r="B18" s="2854"/>
      <c r="C18" s="2855"/>
      <c r="D18" s="2854"/>
      <c r="E18" s="2856"/>
      <c r="F18" s="2856"/>
      <c r="G18" s="2855"/>
      <c r="H18" s="2854"/>
      <c r="I18" s="2856"/>
      <c r="J18" s="2855"/>
      <c r="K18" s="600"/>
      <c r="L18" s="2854"/>
      <c r="M18" s="2856"/>
      <c r="N18" s="2855"/>
      <c r="O18" s="2854"/>
      <c r="P18" s="2856"/>
      <c r="Q18" s="2855"/>
      <c r="R18" s="235"/>
      <c r="S18" s="235"/>
    </row>
    <row r="19" spans="2:19" s="615" customFormat="1" ht="24.75" customHeight="1">
      <c r="B19" s="2854"/>
      <c r="C19" s="2855"/>
      <c r="D19" s="2854"/>
      <c r="E19" s="2856"/>
      <c r="F19" s="2856"/>
      <c r="G19" s="2855"/>
      <c r="H19" s="2854"/>
      <c r="I19" s="2856"/>
      <c r="J19" s="2855"/>
      <c r="K19" s="600"/>
      <c r="L19" s="2854"/>
      <c r="M19" s="2856"/>
      <c r="N19" s="2855"/>
      <c r="O19" s="2854"/>
      <c r="P19" s="2856"/>
      <c r="Q19" s="2855"/>
      <c r="R19" s="235"/>
      <c r="S19" s="235"/>
    </row>
    <row r="20" spans="2:19" s="615" customFormat="1" ht="24.75" customHeight="1">
      <c r="B20" s="2854"/>
      <c r="C20" s="2855"/>
      <c r="D20" s="2854"/>
      <c r="E20" s="2856"/>
      <c r="F20" s="2856"/>
      <c r="G20" s="2855"/>
      <c r="H20" s="2854"/>
      <c r="I20" s="2856"/>
      <c r="J20" s="2855"/>
      <c r="K20" s="600"/>
      <c r="L20" s="2854"/>
      <c r="M20" s="2856"/>
      <c r="N20" s="2855"/>
      <c r="O20" s="2854"/>
      <c r="P20" s="2856"/>
      <c r="Q20" s="2855"/>
      <c r="R20" s="235"/>
      <c r="S20" s="235"/>
    </row>
    <row r="21" spans="2:19" s="615" customFormat="1" ht="24.75" customHeight="1">
      <c r="B21" s="2854"/>
      <c r="C21" s="2855"/>
      <c r="D21" s="2854"/>
      <c r="E21" s="2856"/>
      <c r="F21" s="2856"/>
      <c r="G21" s="2855"/>
      <c r="H21" s="2854"/>
      <c r="I21" s="2856"/>
      <c r="J21" s="2855"/>
      <c r="K21" s="600"/>
      <c r="L21" s="2854"/>
      <c r="M21" s="2856"/>
      <c r="N21" s="2855"/>
      <c r="O21" s="2854"/>
      <c r="P21" s="2856"/>
      <c r="Q21" s="2855"/>
      <c r="R21" s="235"/>
      <c r="S21" s="235"/>
    </row>
    <row r="24" spans="2:19">
      <c r="B24" s="210" t="s">
        <v>1295</v>
      </c>
    </row>
    <row r="25" spans="2:19" ht="17.25">
      <c r="H25" s="2977" t="s">
        <v>1296</v>
      </c>
      <c r="I25" s="2977"/>
      <c r="J25" s="2977"/>
      <c r="K25" s="2977"/>
      <c r="L25" s="2977"/>
      <c r="M25" s="2977"/>
      <c r="N25" s="2977"/>
    </row>
    <row r="27" spans="2:19">
      <c r="B27" s="603" t="s">
        <v>98</v>
      </c>
      <c r="C27" s="603"/>
      <c r="D27" s="2853" t="s">
        <v>1281</v>
      </c>
      <c r="E27" s="2853"/>
      <c r="F27" s="2853"/>
      <c r="G27" s="2853"/>
      <c r="H27" s="2853"/>
      <c r="I27" s="2853"/>
      <c r="J27" s="2853"/>
      <c r="K27" s="2853"/>
      <c r="N27" s="603" t="s">
        <v>1297</v>
      </c>
      <c r="O27" s="2853" t="s">
        <v>1298</v>
      </c>
      <c r="P27" s="2853"/>
      <c r="Q27" s="2853"/>
      <c r="R27" s="2853"/>
      <c r="S27" s="603" t="s">
        <v>108</v>
      </c>
    </row>
    <row r="29" spans="2:19" ht="27.75" customHeight="1">
      <c r="B29" s="636" t="s">
        <v>1299</v>
      </c>
      <c r="C29" s="636" t="s">
        <v>1300</v>
      </c>
      <c r="D29" s="2981" t="s">
        <v>1301</v>
      </c>
      <c r="E29" s="2982"/>
      <c r="F29" s="2981" t="s">
        <v>1301</v>
      </c>
      <c r="G29" s="2982"/>
      <c r="H29" s="2981" t="s">
        <v>1302</v>
      </c>
      <c r="I29" s="2982"/>
      <c r="J29" s="2981" t="s">
        <v>1303</v>
      </c>
      <c r="K29" s="2982"/>
      <c r="L29" s="2854" t="s">
        <v>1304</v>
      </c>
      <c r="M29" s="2856"/>
      <c r="N29" s="2856"/>
      <c r="O29" s="2856"/>
      <c r="P29" s="2856"/>
      <c r="Q29" s="2855"/>
      <c r="R29" s="2981" t="s">
        <v>1305</v>
      </c>
      <c r="S29" s="2982"/>
    </row>
    <row r="30" spans="2:19" ht="27.75" customHeight="1">
      <c r="B30" s="637" t="s">
        <v>1300</v>
      </c>
      <c r="C30" s="637" t="s">
        <v>1306</v>
      </c>
      <c r="D30" s="2861" t="s">
        <v>1307</v>
      </c>
      <c r="E30" s="2862"/>
      <c r="F30" s="2861" t="s">
        <v>1308</v>
      </c>
      <c r="G30" s="2862"/>
      <c r="H30" s="235" t="s">
        <v>1309</v>
      </c>
      <c r="I30" s="235" t="s">
        <v>1310</v>
      </c>
      <c r="J30" s="2861"/>
      <c r="K30" s="2862"/>
      <c r="L30" s="2854" t="s">
        <v>1311</v>
      </c>
      <c r="M30" s="2856"/>
      <c r="N30" s="2854" t="s">
        <v>1312</v>
      </c>
      <c r="O30" s="2856"/>
      <c r="P30" s="2854" t="s">
        <v>1313</v>
      </c>
      <c r="Q30" s="2855"/>
      <c r="R30" s="2861"/>
      <c r="S30" s="2862"/>
    </row>
    <row r="31" spans="2:19" ht="24.75" customHeight="1">
      <c r="B31" s="638"/>
      <c r="C31" s="638"/>
      <c r="D31" s="2983"/>
      <c r="E31" s="2984"/>
      <c r="F31" s="2983"/>
      <c r="G31" s="2984"/>
      <c r="H31" s="638"/>
      <c r="I31" s="638"/>
      <c r="J31" s="2983"/>
      <c r="K31" s="2984"/>
      <c r="L31" s="2983"/>
      <c r="M31" s="2984"/>
      <c r="N31" s="2983"/>
      <c r="O31" s="2984"/>
      <c r="P31" s="2983"/>
      <c r="Q31" s="2984"/>
      <c r="R31" s="2983"/>
      <c r="S31" s="2984"/>
    </row>
    <row r="32" spans="2:19" ht="24.75" customHeight="1">
      <c r="B32" s="638"/>
      <c r="C32" s="638"/>
      <c r="D32" s="2983"/>
      <c r="E32" s="2984"/>
      <c r="F32" s="2983"/>
      <c r="G32" s="2984"/>
      <c r="H32" s="638"/>
      <c r="I32" s="638"/>
      <c r="J32" s="2983"/>
      <c r="K32" s="2984"/>
      <c r="L32" s="2983"/>
      <c r="M32" s="2984"/>
      <c r="N32" s="2983"/>
      <c r="O32" s="2984"/>
      <c r="P32" s="2983"/>
      <c r="Q32" s="2984"/>
      <c r="R32" s="2983"/>
      <c r="S32" s="2984"/>
    </row>
    <row r="33" spans="2:19" ht="24.75" customHeight="1">
      <c r="B33" s="638"/>
      <c r="C33" s="638"/>
      <c r="D33" s="2983"/>
      <c r="E33" s="2984"/>
      <c r="F33" s="2983"/>
      <c r="G33" s="2984"/>
      <c r="H33" s="638"/>
      <c r="I33" s="638"/>
      <c r="J33" s="2983"/>
      <c r="K33" s="2984"/>
      <c r="L33" s="2983"/>
      <c r="M33" s="2984"/>
      <c r="N33" s="2983"/>
      <c r="O33" s="2984"/>
      <c r="P33" s="2983"/>
      <c r="Q33" s="2984"/>
      <c r="R33" s="2983"/>
      <c r="S33" s="2984"/>
    </row>
    <row r="34" spans="2:19" ht="24.75" customHeight="1">
      <c r="B34" s="638"/>
      <c r="C34" s="638"/>
      <c r="D34" s="2983"/>
      <c r="E34" s="2984"/>
      <c r="F34" s="2983"/>
      <c r="G34" s="2984"/>
      <c r="H34" s="638"/>
      <c r="I34" s="638"/>
      <c r="J34" s="2983"/>
      <c r="K34" s="2984"/>
      <c r="L34" s="2983"/>
      <c r="M34" s="2984"/>
      <c r="N34" s="2983"/>
      <c r="O34" s="2984"/>
      <c r="P34" s="2983"/>
      <c r="Q34" s="2984"/>
      <c r="R34" s="2983"/>
      <c r="S34" s="2984"/>
    </row>
    <row r="35" spans="2:19" ht="24.75" customHeight="1">
      <c r="B35" s="638"/>
      <c r="C35" s="638"/>
      <c r="D35" s="2983"/>
      <c r="E35" s="2984"/>
      <c r="F35" s="2983"/>
      <c r="G35" s="2984"/>
      <c r="H35" s="638"/>
      <c r="I35" s="638"/>
      <c r="J35" s="2983"/>
      <c r="K35" s="2984"/>
      <c r="L35" s="2983"/>
      <c r="M35" s="2984"/>
      <c r="N35" s="2983"/>
      <c r="O35" s="2984"/>
      <c r="P35" s="2983"/>
      <c r="Q35" s="2984"/>
      <c r="R35" s="2983"/>
      <c r="S35" s="2984"/>
    </row>
    <row r="36" spans="2:19" ht="24.75" customHeight="1">
      <c r="B36" s="638"/>
      <c r="C36" s="638"/>
      <c r="D36" s="2983"/>
      <c r="E36" s="2984"/>
      <c r="F36" s="2983"/>
      <c r="G36" s="2984"/>
      <c r="H36" s="638"/>
      <c r="I36" s="638"/>
      <c r="J36" s="2983"/>
      <c r="K36" s="2984"/>
      <c r="L36" s="2983"/>
      <c r="M36" s="2984"/>
      <c r="N36" s="2983"/>
      <c r="O36" s="2984"/>
      <c r="P36" s="2983"/>
      <c r="Q36" s="2984"/>
      <c r="R36" s="2983"/>
      <c r="S36" s="2984"/>
    </row>
    <row r="37" spans="2:19" ht="24.75" customHeight="1">
      <c r="B37" s="638"/>
      <c r="C37" s="638"/>
      <c r="D37" s="2983"/>
      <c r="E37" s="2984"/>
      <c r="F37" s="2983"/>
      <c r="G37" s="2984"/>
      <c r="H37" s="638"/>
      <c r="I37" s="638"/>
      <c r="J37" s="2983"/>
      <c r="K37" s="2984"/>
      <c r="L37" s="2983"/>
      <c r="M37" s="2984"/>
      <c r="N37" s="2983"/>
      <c r="O37" s="2984"/>
      <c r="P37" s="2983"/>
      <c r="Q37" s="2984"/>
      <c r="R37" s="2983"/>
      <c r="S37" s="2984"/>
    </row>
    <row r="60" spans="7:7">
      <c r="G60" s="282"/>
    </row>
    <row r="62" spans="7:7">
      <c r="G62" s="282"/>
    </row>
    <row r="65" spans="7:7">
      <c r="G65" s="282"/>
    </row>
  </sheetData>
  <mergeCells count="109">
    <mergeCell ref="R37:S37"/>
    <mergeCell ref="C2:D2"/>
    <mergeCell ref="D37:E37"/>
    <mergeCell ref="F37:G37"/>
    <mergeCell ref="J37:K37"/>
    <mergeCell ref="L37:M37"/>
    <mergeCell ref="N37:O37"/>
    <mergeCell ref="P37:Q37"/>
    <mergeCell ref="R35:S35"/>
    <mergeCell ref="D36:E36"/>
    <mergeCell ref="F36:G36"/>
    <mergeCell ref="J36:K36"/>
    <mergeCell ref="L36:M36"/>
    <mergeCell ref="N36:O36"/>
    <mergeCell ref="P36:Q36"/>
    <mergeCell ref="R36:S36"/>
    <mergeCell ref="D35:E35"/>
    <mergeCell ref="F35:G35"/>
    <mergeCell ref="J35:K35"/>
    <mergeCell ref="L35:M35"/>
    <mergeCell ref="N35:O35"/>
    <mergeCell ref="P35:Q35"/>
    <mergeCell ref="R33:S33"/>
    <mergeCell ref="D34:E34"/>
    <mergeCell ref="F34:G34"/>
    <mergeCell ref="J34:K34"/>
    <mergeCell ref="L34:M34"/>
    <mergeCell ref="N34:O34"/>
    <mergeCell ref="P34:Q34"/>
    <mergeCell ref="R34:S34"/>
    <mergeCell ref="D33:E33"/>
    <mergeCell ref="F33:G33"/>
    <mergeCell ref="J33:K33"/>
    <mergeCell ref="L33:M33"/>
    <mergeCell ref="N33:O33"/>
    <mergeCell ref="P33:Q33"/>
    <mergeCell ref="R31:S31"/>
    <mergeCell ref="D32:E32"/>
    <mergeCell ref="F32:G32"/>
    <mergeCell ref="J32:K32"/>
    <mergeCell ref="L32:M32"/>
    <mergeCell ref="N32:O32"/>
    <mergeCell ref="P32:Q32"/>
    <mergeCell ref="R32:S32"/>
    <mergeCell ref="L30:M30"/>
    <mergeCell ref="N30:O30"/>
    <mergeCell ref="P30:Q30"/>
    <mergeCell ref="D31:E31"/>
    <mergeCell ref="F31:G31"/>
    <mergeCell ref="J31:K31"/>
    <mergeCell ref="L31:M31"/>
    <mergeCell ref="N31:O31"/>
    <mergeCell ref="P31:Q31"/>
    <mergeCell ref="D27:K27"/>
    <mergeCell ref="O27:R27"/>
    <mergeCell ref="D29:E29"/>
    <mergeCell ref="F29:G29"/>
    <mergeCell ref="H29:I29"/>
    <mergeCell ref="J29:K30"/>
    <mergeCell ref="L29:Q29"/>
    <mergeCell ref="R29:S30"/>
    <mergeCell ref="D30:E30"/>
    <mergeCell ref="F30:G30"/>
    <mergeCell ref="B21:C21"/>
    <mergeCell ref="D21:G21"/>
    <mergeCell ref="H21:J21"/>
    <mergeCell ref="L21:N21"/>
    <mergeCell ref="O21:Q21"/>
    <mergeCell ref="H25:N25"/>
    <mergeCell ref="B19:C19"/>
    <mergeCell ref="D19:G19"/>
    <mergeCell ref="H19:J19"/>
    <mergeCell ref="L19:N19"/>
    <mergeCell ref="O19:Q19"/>
    <mergeCell ref="B20:C20"/>
    <mergeCell ref="D20:G20"/>
    <mergeCell ref="H20:J20"/>
    <mergeCell ref="L20:N20"/>
    <mergeCell ref="O20:Q20"/>
    <mergeCell ref="B17:C17"/>
    <mergeCell ref="D17:G17"/>
    <mergeCell ref="H17:J17"/>
    <mergeCell ref="L17:N17"/>
    <mergeCell ref="O17:Q17"/>
    <mergeCell ref="B18:C18"/>
    <mergeCell ref="D18:G18"/>
    <mergeCell ref="H18:J18"/>
    <mergeCell ref="L18:N18"/>
    <mergeCell ref="O18:Q18"/>
    <mergeCell ref="B15:C15"/>
    <mergeCell ref="D15:G15"/>
    <mergeCell ref="H15:J15"/>
    <mergeCell ref="L15:N15"/>
    <mergeCell ref="O15:Q15"/>
    <mergeCell ref="B16:C16"/>
    <mergeCell ref="D16:G16"/>
    <mergeCell ref="H16:J16"/>
    <mergeCell ref="L16:N16"/>
    <mergeCell ref="O16:Q16"/>
    <mergeCell ref="H10:N10"/>
    <mergeCell ref="B13:D13"/>
    <mergeCell ref="E13:L13"/>
    <mergeCell ref="M13:O13"/>
    <mergeCell ref="P13:S13"/>
    <mergeCell ref="B14:C14"/>
    <mergeCell ref="D14:G14"/>
    <mergeCell ref="H14:J14"/>
    <mergeCell ref="L14:N14"/>
    <mergeCell ref="O14:Q14"/>
  </mergeCells>
  <phoneticPr fontId="43"/>
  <hyperlinks>
    <hyperlink ref="C2" location="リスト!A1" display="リスト"/>
    <hyperlink ref="C2:D2" location="流れ!Q45" display="リスト"/>
  </hyperlinks>
  <pageMargins left="0.55118110236220474" right="0.11811023622047245" top="0.6692913385826772" bottom="0.39370078740157483" header="0.51181102362204722" footer="0.27559055118110237"/>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47"/>
  </sheetPr>
  <dimension ref="A2:AJ104"/>
  <sheetViews>
    <sheetView showGridLines="0" zoomScaleNormal="100" workbookViewId="0">
      <pane ySplit="2" topLeftCell="A3" activePane="bottomLeft" state="frozen"/>
      <selection activeCell="C2" sqref="C2"/>
      <selection pane="bottomLeft" activeCell="C2" sqref="C2"/>
    </sheetView>
  </sheetViews>
  <sheetFormatPr defaultRowHeight="15.95" customHeight="1"/>
  <cols>
    <col min="1" max="1" width="1.25" style="1722" customWidth="1"/>
    <col min="2" max="2" width="2.125" style="1722" customWidth="1"/>
    <col min="3" max="3" width="2.5" style="1722" customWidth="1"/>
    <col min="4" max="4" width="4" style="1722" customWidth="1"/>
    <col min="5" max="5" width="5.75" style="1722" customWidth="1"/>
    <col min="6" max="6" width="4.375" style="1722" customWidth="1"/>
    <col min="7" max="12" width="6" style="1722" customWidth="1"/>
    <col min="13" max="13" width="2.375" style="1722" customWidth="1"/>
    <col min="14" max="14" width="3.75" style="1722" customWidth="1"/>
    <col min="15" max="16" width="1.125" style="1722" customWidth="1"/>
    <col min="17" max="17" width="3.625" style="1722" customWidth="1"/>
    <col min="18" max="18" width="6.5" style="1722" customWidth="1"/>
    <col min="19" max="19" width="12.875" style="1722" customWidth="1"/>
    <col min="20" max="21" width="0.75" style="1651" customWidth="1"/>
    <col min="22" max="22" width="1.625" style="1651" hidden="1" customWidth="1"/>
    <col min="23" max="23" width="10.625" style="1651" customWidth="1"/>
    <col min="24" max="24" width="17.75" style="1651" customWidth="1"/>
    <col min="25" max="25" width="2.25" style="1651" hidden="1" customWidth="1"/>
    <col min="26" max="16384" width="9" style="1651"/>
  </cols>
  <sheetData>
    <row r="2" spans="1:26" s="285" customFormat="1" ht="14.25">
      <c r="A2" s="205"/>
      <c r="B2" s="205"/>
      <c r="C2" s="205"/>
      <c r="D2" s="1998" t="s">
        <v>346</v>
      </c>
      <c r="E2" s="1999"/>
      <c r="F2" s="205"/>
      <c r="G2" s="205"/>
      <c r="H2" s="205"/>
      <c r="I2" s="205"/>
      <c r="J2" s="205"/>
      <c r="K2" s="205"/>
      <c r="L2" s="205"/>
      <c r="M2" s="205"/>
      <c r="N2" s="205"/>
      <c r="O2" s="205"/>
      <c r="P2" s="205"/>
      <c r="Q2" s="205"/>
      <c r="R2" s="205"/>
      <c r="S2" s="205"/>
      <c r="Z2" s="1651"/>
    </row>
    <row r="3" spans="1:26" ht="7.5" customHeight="1">
      <c r="A3" s="1647"/>
      <c r="B3" s="1647"/>
      <c r="C3" s="1647"/>
      <c r="D3" s="1647"/>
      <c r="E3" s="1647"/>
      <c r="F3" s="1647"/>
      <c r="G3" s="1647"/>
      <c r="H3" s="1647"/>
      <c r="I3" s="1647"/>
      <c r="J3" s="1647"/>
      <c r="K3" s="1647"/>
      <c r="L3" s="1647"/>
      <c r="M3" s="1647"/>
      <c r="N3" s="1647"/>
      <c r="O3" s="1647"/>
      <c r="P3" s="1647"/>
      <c r="Q3" s="1647"/>
      <c r="R3" s="1647"/>
      <c r="S3" s="1647"/>
      <c r="T3" s="1647"/>
      <c r="U3" s="1648"/>
      <c r="V3" s="1648"/>
      <c r="W3" s="1724"/>
      <c r="X3" s="1650"/>
      <c r="Y3" s="1650"/>
    </row>
    <row r="4" spans="1:26" ht="10.5" customHeight="1">
      <c r="A4" s="1647"/>
      <c r="B4" s="1647"/>
      <c r="C4" s="1647"/>
      <c r="D4" s="1647"/>
      <c r="E4" s="1647"/>
      <c r="F4" s="1647"/>
      <c r="G4" s="1647"/>
      <c r="H4" s="1647"/>
      <c r="I4" s="1647"/>
      <c r="J4" s="1647"/>
      <c r="K4" s="1647"/>
      <c r="L4" s="1647"/>
      <c r="M4" s="1647"/>
      <c r="N4" s="1647"/>
      <c r="O4" s="1647"/>
      <c r="P4" s="1647"/>
      <c r="Q4" s="1647"/>
      <c r="R4" s="1647"/>
      <c r="S4" s="1647"/>
      <c r="T4" s="1648"/>
      <c r="U4" s="1648"/>
      <c r="V4" s="1724">
        <v>1</v>
      </c>
      <c r="W4" s="1650"/>
      <c r="X4" s="1650"/>
      <c r="Y4" s="1650"/>
    </row>
    <row r="5" spans="1:26" ht="15.95" customHeight="1">
      <c r="A5" s="1647"/>
      <c r="B5" s="1647"/>
      <c r="C5" s="1647"/>
      <c r="D5" s="1647"/>
      <c r="E5" s="1647"/>
      <c r="F5" s="1647"/>
      <c r="G5" s="1647"/>
      <c r="H5" s="1647"/>
      <c r="I5" s="1647"/>
      <c r="J5" s="1647"/>
      <c r="K5" s="1647"/>
      <c r="L5" s="1647"/>
      <c r="M5" s="1647"/>
      <c r="N5" s="1647"/>
      <c r="O5" s="1647"/>
      <c r="P5" s="1647"/>
      <c r="Q5" s="1647"/>
      <c r="R5" s="1647"/>
      <c r="S5" s="1995" t="s">
        <v>151</v>
      </c>
      <c r="T5" s="1648"/>
      <c r="U5" s="1648"/>
      <c r="V5" s="1724">
        <v>2</v>
      </c>
      <c r="W5" s="2008" t="s">
        <v>2934</v>
      </c>
      <c r="X5" s="2008"/>
      <c r="Y5" s="1650"/>
    </row>
    <row r="6" spans="1:26" ht="24" customHeight="1">
      <c r="A6" s="1647"/>
      <c r="B6" s="1647"/>
      <c r="C6" s="1647"/>
      <c r="D6" s="1647"/>
      <c r="E6" s="1647"/>
      <c r="F6" s="1647"/>
      <c r="G6" s="1647"/>
      <c r="H6" s="1997" t="s">
        <v>152</v>
      </c>
      <c r="I6" s="1997"/>
      <c r="J6" s="1997"/>
      <c r="K6" s="1997"/>
      <c r="L6" s="1997"/>
      <c r="M6" s="1652"/>
      <c r="N6" s="1652"/>
      <c r="O6" s="1647"/>
      <c r="P6" s="1647"/>
      <c r="Q6" s="1647"/>
      <c r="R6" s="1647"/>
      <c r="S6" s="1995"/>
      <c r="T6" s="1648"/>
      <c r="U6" s="1648"/>
      <c r="V6" s="1724">
        <v>3</v>
      </c>
      <c r="W6" s="2008"/>
      <c r="X6" s="2008"/>
      <c r="Y6" s="1650"/>
    </row>
    <row r="7" spans="1:26" ht="15.95" customHeight="1">
      <c r="A7" s="1647"/>
      <c r="B7" s="1647"/>
      <c r="C7" s="1647"/>
      <c r="D7" s="1647"/>
      <c r="E7" s="1647"/>
      <c r="F7" s="1647"/>
      <c r="G7" s="1652"/>
      <c r="H7" s="1652"/>
      <c r="I7" s="1652"/>
      <c r="J7" s="1652"/>
      <c r="K7" s="1652"/>
      <c r="L7" s="1652"/>
      <c r="M7" s="1652"/>
      <c r="N7" s="1652"/>
      <c r="O7" s="1647"/>
      <c r="P7" s="1647"/>
      <c r="Q7" s="1647"/>
      <c r="R7" s="1647"/>
      <c r="S7" s="1995"/>
      <c r="T7" s="1648"/>
      <c r="U7" s="1648"/>
      <c r="V7" s="1724">
        <v>4</v>
      </c>
      <c r="W7" s="1650"/>
      <c r="X7" s="1650"/>
      <c r="Y7" s="1650"/>
    </row>
    <row r="8" spans="1:26" ht="15.95" customHeight="1">
      <c r="A8" s="1647"/>
      <c r="B8" s="1647"/>
      <c r="C8" s="1647"/>
      <c r="D8" s="1647"/>
      <c r="E8" s="1647"/>
      <c r="F8" s="1647"/>
      <c r="G8" s="1647"/>
      <c r="H8" s="1647"/>
      <c r="I8" s="1647"/>
      <c r="J8" s="1647"/>
      <c r="K8" s="1647"/>
      <c r="L8" s="1647"/>
      <c r="M8" s="1647"/>
      <c r="N8" s="1653"/>
      <c r="O8" s="1653"/>
      <c r="P8" s="1653"/>
      <c r="Q8" s="1653"/>
      <c r="R8" s="1653"/>
      <c r="S8" s="1995"/>
      <c r="T8" s="1648"/>
      <c r="U8" s="1648"/>
      <c r="V8" s="1724">
        <v>5</v>
      </c>
      <c r="W8" s="1726"/>
      <c r="X8" s="1650"/>
      <c r="Y8" s="1650"/>
    </row>
    <row r="9" spans="1:26" ht="15.95" customHeight="1">
      <c r="A9" s="1647"/>
      <c r="B9" s="1647"/>
      <c r="C9" s="1647"/>
      <c r="D9" s="1647"/>
      <c r="E9" s="1647"/>
      <c r="F9" s="1647"/>
      <c r="G9" s="1647"/>
      <c r="H9" s="1647"/>
      <c r="I9" s="1647"/>
      <c r="J9" s="1647"/>
      <c r="K9" s="1647"/>
      <c r="L9" s="1647"/>
      <c r="M9" s="1647"/>
      <c r="N9" s="1653"/>
      <c r="O9" s="1653"/>
      <c r="P9" s="1655"/>
      <c r="Q9" s="1655"/>
      <c r="R9" s="1655"/>
      <c r="S9" s="1647"/>
      <c r="T9" s="1648"/>
      <c r="U9" s="1648"/>
      <c r="V9" s="1724">
        <v>6</v>
      </c>
      <c r="W9" s="1726"/>
      <c r="X9" s="1650"/>
      <c r="Y9" s="1650"/>
    </row>
    <row r="10" spans="1:26" ht="15.75" customHeight="1" thickBot="1">
      <c r="A10" s="2011">
        <v>1</v>
      </c>
      <c r="B10" s="2011"/>
      <c r="C10" s="2012" t="s">
        <v>153</v>
      </c>
      <c r="D10" s="2012"/>
      <c r="E10" s="2012"/>
      <c r="F10" s="1647"/>
      <c r="G10" s="1656" t="str">
        <f>MID(X11,1,30)</f>
        <v/>
      </c>
      <c r="H10" s="1647"/>
      <c r="I10" s="1647"/>
      <c r="J10" s="1647"/>
      <c r="K10" s="1647"/>
      <c r="L10" s="1647"/>
      <c r="M10" s="1647"/>
      <c r="N10" s="1653"/>
      <c r="O10" s="1655"/>
      <c r="P10" s="1655"/>
      <c r="Q10" s="1655"/>
      <c r="R10" s="1655"/>
      <c r="S10" s="1647"/>
      <c r="T10" s="1648"/>
      <c r="U10" s="1648"/>
      <c r="V10" s="1724">
        <v>7</v>
      </c>
      <c r="W10" s="1726"/>
      <c r="X10" s="1650"/>
      <c r="Y10" s="1650"/>
    </row>
    <row r="11" spans="1:26" ht="15.75" customHeight="1">
      <c r="A11" s="1647"/>
      <c r="B11" s="1647"/>
      <c r="C11" s="1647"/>
      <c r="D11" s="1647"/>
      <c r="E11" s="1647"/>
      <c r="F11" s="1647"/>
      <c r="G11" s="1656" t="str">
        <f>MID(X11,31,30)</f>
        <v/>
      </c>
      <c r="H11" s="1656"/>
      <c r="I11" s="1656"/>
      <c r="J11" s="1656"/>
      <c r="K11" s="1656"/>
      <c r="L11" s="1656"/>
      <c r="M11" s="1656"/>
      <c r="N11" s="1657"/>
      <c r="O11" s="1655"/>
      <c r="P11" s="1655"/>
      <c r="Q11" s="1655"/>
      <c r="R11" s="1655"/>
      <c r="S11" s="1656"/>
      <c r="T11" s="1658"/>
      <c r="U11" s="1648"/>
      <c r="V11" s="1724">
        <v>8</v>
      </c>
      <c r="W11" s="1728" t="s">
        <v>153</v>
      </c>
      <c r="X11" s="1660"/>
      <c r="Y11" s="1650"/>
    </row>
    <row r="12" spans="1:26" ht="15.75" customHeight="1" thickBot="1">
      <c r="A12" s="1647"/>
      <c r="B12" s="1647"/>
      <c r="C12" s="1647"/>
      <c r="D12" s="1647"/>
      <c r="E12" s="1647"/>
      <c r="F12" s="1647"/>
      <c r="G12" s="1647"/>
      <c r="H12" s="1661"/>
      <c r="I12" s="1656"/>
      <c r="J12" s="1656"/>
      <c r="K12" s="1656"/>
      <c r="L12" s="1656"/>
      <c r="M12" s="1656"/>
      <c r="N12" s="1657"/>
      <c r="O12" s="1655"/>
      <c r="P12" s="1655"/>
      <c r="Q12" s="1655"/>
      <c r="R12" s="1655"/>
      <c r="S12" s="1656"/>
      <c r="T12" s="1658"/>
      <c r="U12" s="1648"/>
      <c r="V12" s="1724">
        <v>9</v>
      </c>
      <c r="W12" s="1730" t="s">
        <v>2914</v>
      </c>
      <c r="X12" s="1663"/>
      <c r="Y12" s="1664">
        <f>IF(OR(X12="大字 西麓 地内",X12="大字 広原 地内",X12="大字 蒲牟田 地内",X12="大字 後川内 地内",X12="内一円"),2,1)</f>
        <v>1</v>
      </c>
    </row>
    <row r="13" spans="1:26" ht="15.75" customHeight="1">
      <c r="A13" s="2011">
        <v>2</v>
      </c>
      <c r="B13" s="2011"/>
      <c r="C13" s="2012" t="s">
        <v>99</v>
      </c>
      <c r="D13" s="2012"/>
      <c r="E13" s="2012"/>
      <c r="F13" s="1647"/>
      <c r="G13" s="1661" t="str">
        <f>IF(Y12=1,"宮崎県西諸県郡高原町大字　　　　　　地内","宮崎県西諸県郡高原町"&amp;X12)</f>
        <v>宮崎県西諸県郡高原町大字　　　　　　地内</v>
      </c>
      <c r="H13" s="1647"/>
      <c r="I13" s="1647"/>
      <c r="J13" s="1647"/>
      <c r="K13" s="1647"/>
      <c r="L13" s="1647"/>
      <c r="M13" s="1647"/>
      <c r="N13" s="1653"/>
      <c r="O13" s="1653"/>
      <c r="P13" s="1653"/>
      <c r="Q13" s="1653"/>
      <c r="R13" s="1653"/>
      <c r="S13" s="1647"/>
      <c r="T13" s="1648"/>
      <c r="U13" s="1648"/>
      <c r="V13" s="1724">
        <v>10</v>
      </c>
      <c r="W13" s="1771" t="s">
        <v>2915</v>
      </c>
      <c r="X13" s="1666"/>
      <c r="Y13" s="1650"/>
    </row>
    <row r="14" spans="1:26" ht="15.75" customHeight="1">
      <c r="A14" s="1647"/>
      <c r="B14" s="1647"/>
      <c r="C14" s="1647"/>
      <c r="D14" s="1647"/>
      <c r="E14" s="1647"/>
      <c r="F14" s="1647"/>
      <c r="G14" s="1647"/>
      <c r="H14" s="1647"/>
      <c r="I14" s="1661"/>
      <c r="J14" s="1661"/>
      <c r="K14" s="1661"/>
      <c r="L14" s="1661"/>
      <c r="M14" s="1661"/>
      <c r="N14" s="1661"/>
      <c r="O14" s="1667"/>
      <c r="P14" s="1667"/>
      <c r="Q14" s="1667"/>
      <c r="R14" s="1668"/>
      <c r="S14" s="1647"/>
      <c r="T14" s="1648"/>
      <c r="U14" s="1648"/>
      <c r="V14" s="1724">
        <v>11</v>
      </c>
      <c r="W14" s="1772" t="s">
        <v>2916</v>
      </c>
      <c r="X14" s="1670"/>
      <c r="Y14" s="1650"/>
    </row>
    <row r="15" spans="1:26" ht="15.75" customHeight="1" thickBot="1">
      <c r="A15" s="2011">
        <v>3</v>
      </c>
      <c r="B15" s="2011"/>
      <c r="C15" s="2012" t="s">
        <v>100</v>
      </c>
      <c r="D15" s="2012"/>
      <c r="E15" s="2012"/>
      <c r="F15" s="1647"/>
      <c r="G15" s="1647" t="s">
        <v>8</v>
      </c>
      <c r="H15" s="1671" t="s">
        <v>3033</v>
      </c>
      <c r="I15" s="1667" t="str">
        <f>IF(X16=0,"",X16)</f>
        <v/>
      </c>
      <c r="J15" s="1672" t="s">
        <v>0</v>
      </c>
      <c r="K15" s="1647" t="str">
        <f>IF(X17="","",X17)</f>
        <v/>
      </c>
      <c r="L15" s="1673" t="s">
        <v>1</v>
      </c>
      <c r="M15" s="1994" t="str">
        <f>IF(X18="","",X18)</f>
        <v/>
      </c>
      <c r="N15" s="1994"/>
      <c r="O15" s="1987" t="s">
        <v>2</v>
      </c>
      <c r="P15" s="1987"/>
      <c r="Q15" s="1987"/>
      <c r="R15" s="1668"/>
      <c r="S15" s="1647"/>
      <c r="T15" s="1648"/>
      <c r="U15" s="1648"/>
      <c r="V15" s="1724">
        <v>12</v>
      </c>
      <c r="W15" s="1773" t="s">
        <v>2917</v>
      </c>
      <c r="X15" s="1675"/>
      <c r="Y15" s="1650"/>
    </row>
    <row r="16" spans="1:26" ht="15.75" customHeight="1">
      <c r="A16" s="1647"/>
      <c r="B16" s="1647"/>
      <c r="C16" s="1647"/>
      <c r="D16" s="1647"/>
      <c r="E16" s="1647"/>
      <c r="F16" s="1647"/>
      <c r="G16" s="1647" t="s">
        <v>9</v>
      </c>
      <c r="H16" s="1671" t="s">
        <v>3080</v>
      </c>
      <c r="I16" s="1667" t="str">
        <f>IF(X19=0,"",X19)</f>
        <v/>
      </c>
      <c r="J16" s="1672" t="s">
        <v>0</v>
      </c>
      <c r="K16" s="1647" t="str">
        <f>IF(X20="","",X20)</f>
        <v/>
      </c>
      <c r="L16" s="1673" t="s">
        <v>1</v>
      </c>
      <c r="M16" s="1994" t="str">
        <f>IF(X21="","",X21)</f>
        <v/>
      </c>
      <c r="N16" s="1994"/>
      <c r="O16" s="1987" t="s">
        <v>2</v>
      </c>
      <c r="P16" s="1987"/>
      <c r="Q16" s="1987"/>
      <c r="R16" s="1647"/>
      <c r="S16" s="1647"/>
      <c r="T16" s="1648"/>
      <c r="U16" s="1648"/>
      <c r="V16" s="1724">
        <v>13</v>
      </c>
      <c r="W16" s="1771" t="s">
        <v>2918</v>
      </c>
      <c r="X16" s="1676"/>
      <c r="Y16" s="1650"/>
    </row>
    <row r="17" spans="1:36" ht="15.75" customHeight="1">
      <c r="A17" s="1647"/>
      <c r="B17" s="1647"/>
      <c r="C17" s="1647"/>
      <c r="D17" s="1647"/>
      <c r="E17" s="1647"/>
      <c r="F17" s="1647"/>
      <c r="G17" s="1647"/>
      <c r="H17" s="1647"/>
      <c r="I17" s="1647"/>
      <c r="J17" s="1647"/>
      <c r="K17" s="1647"/>
      <c r="L17" s="1647"/>
      <c r="M17" s="1647"/>
      <c r="N17" s="1647"/>
      <c r="O17" s="1647"/>
      <c r="P17" s="1647"/>
      <c r="Q17" s="1647"/>
      <c r="R17" s="1647"/>
      <c r="S17" s="1647"/>
      <c r="T17" s="1648"/>
      <c r="U17" s="1648"/>
      <c r="V17" s="1724">
        <v>14</v>
      </c>
      <c r="W17" s="1772" t="s">
        <v>2919</v>
      </c>
      <c r="X17" s="1670"/>
      <c r="Y17" s="1650"/>
    </row>
    <row r="18" spans="1:36" ht="15.75" customHeight="1" thickBot="1">
      <c r="A18" s="2011">
        <v>4</v>
      </c>
      <c r="B18" s="2011"/>
      <c r="C18" s="2012" t="s">
        <v>103</v>
      </c>
      <c r="D18" s="2012"/>
      <c r="E18" s="2012"/>
      <c r="F18" s="1647"/>
      <c r="G18" s="1677" t="s">
        <v>92</v>
      </c>
      <c r="H18" s="1678" t="s">
        <v>90</v>
      </c>
      <c r="I18" s="1678" t="s">
        <v>89</v>
      </c>
      <c r="J18" s="1678" t="s">
        <v>154</v>
      </c>
      <c r="K18" s="1678" t="s">
        <v>91</v>
      </c>
      <c r="L18" s="1678" t="s">
        <v>90</v>
      </c>
      <c r="M18" s="1991" t="s">
        <v>89</v>
      </c>
      <c r="N18" s="1991"/>
      <c r="O18" s="1991" t="s">
        <v>154</v>
      </c>
      <c r="P18" s="1991"/>
      <c r="Q18" s="1991"/>
      <c r="R18" s="1679" t="s">
        <v>87</v>
      </c>
      <c r="S18" s="1647"/>
      <c r="T18" s="1648"/>
      <c r="U18" s="1648"/>
      <c r="V18" s="1724">
        <v>15</v>
      </c>
      <c r="W18" s="1773" t="s">
        <v>2920</v>
      </c>
      <c r="X18" s="1680"/>
      <c r="Y18" s="1650"/>
    </row>
    <row r="19" spans="1:36" ht="15.75" customHeight="1">
      <c r="A19" s="1647"/>
      <c r="B19" s="1647"/>
      <c r="C19" s="1647"/>
      <c r="D19" s="1647"/>
      <c r="E19" s="1647"/>
      <c r="F19" s="1647"/>
      <c r="G19" s="1992" t="str">
        <f>IF(H19="","",IF(H19="\","",IF(LEN(ABS(X22))=8,"\",IF(MID(RIGHT(ABS(X22),9),1,1)="-","△",MID(RIGHT(ABS(X22),9),1,1)))))</f>
        <v/>
      </c>
      <c r="H19" s="1972" t="str">
        <f>IF(I19="","",IF(I19="\","",IF(LEN(ABS(X22))=7,"\",IF(MID(RIGHT(ABS(X22),8),1,1)="-","△",MID(RIGHT(ABS(X22),8),1,1)))))</f>
        <v/>
      </c>
      <c r="I19" s="1972" t="str">
        <f>IF(J19="","",IF(J19="\","",IF(LEN(ABS(X22))=6,"\",IF(MID(RIGHT(ABS(X22),7),1,1)="-","△",MID(RIGHT(ABS(X22),7),1,1)))))</f>
        <v/>
      </c>
      <c r="J19" s="1972" t="str">
        <f>IF(K19="","",IF(K19="\","",IF(LEN(ABS(X22))=5,"\",IF(MID(RIGHT(ABS(X22),6),1,1)="-","△",MID(RIGHT(ABS(X22),6),1,1)))))</f>
        <v/>
      </c>
      <c r="K19" s="1972" t="str">
        <f>IF(L19="","",IF(L19="\","",IF(LEN(ABS(X22))=4,"\",IF(MID(RIGHT(ABS(X22),5),1,1)="-","△",MID(RIGHT(ABS(X22),5),1,1)))))</f>
        <v/>
      </c>
      <c r="L19" s="1972" t="str">
        <f>IF(M19="","",IF(M19="\","",IF(LEN(ABS(X22))=3,"\",IF(MID(RIGHT(ABS(X22),4),1,1)="-","△",MID(RIGHT(ABS(X22),4),1,1)))))</f>
        <v/>
      </c>
      <c r="M19" s="1972" t="str">
        <f>IF(O19="","",IF(O19="\","",IF(LEN(ABS(X22))=2,"\",IF(MID(RIGHT(ABS(X22),3),1,1)="-","△",MID(RIGHT(ABS(X22),3),1,1)))))</f>
        <v/>
      </c>
      <c r="N19" s="1972"/>
      <c r="O19" s="1972" t="str">
        <f>IF(R19="","",IF(R19="\","",IF(LEN(ABS(X22))=1,"\",IF(MID(RIGHT(ABS(X22),2),1,1)="-","△",MID(RIGHT(ABS(X22),2),1,1)))))</f>
        <v/>
      </c>
      <c r="P19" s="1972"/>
      <c r="Q19" s="1972"/>
      <c r="R19" s="1983" t="str">
        <f>RIGHT(X22,1)</f>
        <v/>
      </c>
      <c r="S19" s="1647"/>
      <c r="T19" s="1648"/>
      <c r="U19" s="1648"/>
      <c r="V19" s="1724">
        <v>16</v>
      </c>
      <c r="W19" s="1771" t="s">
        <v>2921</v>
      </c>
      <c r="X19" s="1676"/>
      <c r="Y19" s="1650"/>
    </row>
    <row r="20" spans="1:36" ht="15.75" customHeight="1">
      <c r="A20" s="1647"/>
      <c r="B20" s="1647"/>
      <c r="C20" s="1647"/>
      <c r="D20" s="1647"/>
      <c r="E20" s="1681"/>
      <c r="F20" s="1681"/>
      <c r="G20" s="1993"/>
      <c r="H20" s="1973"/>
      <c r="I20" s="1973"/>
      <c r="J20" s="1973"/>
      <c r="K20" s="1973"/>
      <c r="L20" s="1973"/>
      <c r="M20" s="1973"/>
      <c r="N20" s="1973"/>
      <c r="O20" s="1973"/>
      <c r="P20" s="1973"/>
      <c r="Q20" s="1973"/>
      <c r="R20" s="1984"/>
      <c r="S20" s="1647"/>
      <c r="T20" s="1648"/>
      <c r="U20" s="1648"/>
      <c r="V20" s="1724">
        <v>17</v>
      </c>
      <c r="W20" s="1772" t="s">
        <v>2919</v>
      </c>
      <c r="X20" s="1670"/>
      <c r="Y20" s="1650"/>
    </row>
    <row r="21" spans="1:36" ht="15.75" customHeight="1" thickBot="1">
      <c r="A21" s="1647"/>
      <c r="B21" s="1647"/>
      <c r="C21" s="1647"/>
      <c r="D21" s="1647"/>
      <c r="E21" s="1681"/>
      <c r="F21" s="1681"/>
      <c r="G21" s="1985" t="s">
        <v>155</v>
      </c>
      <c r="H21" s="1985"/>
      <c r="I21" s="1985"/>
      <c r="J21" s="1985"/>
      <c r="K21" s="1985"/>
      <c r="L21" s="1985"/>
      <c r="M21" s="1986" t="str">
        <f>IF(X22=0,"",ROUNDDOWN(X22*X26/(100+X26),0))</f>
        <v/>
      </c>
      <c r="N21" s="1986"/>
      <c r="O21" s="1986"/>
      <c r="P21" s="1986"/>
      <c r="Q21" s="1986"/>
      <c r="R21" s="1986"/>
      <c r="S21" s="1647"/>
      <c r="T21" s="1648"/>
      <c r="U21" s="1682"/>
      <c r="V21" s="1724">
        <v>18</v>
      </c>
      <c r="W21" s="1773" t="s">
        <v>2920</v>
      </c>
      <c r="X21" s="1680"/>
      <c r="Y21" s="1683"/>
      <c r="Z21" s="1684"/>
      <c r="AA21" s="1684"/>
      <c r="AB21" s="1684"/>
      <c r="AC21" s="1684"/>
      <c r="AD21" s="1684"/>
      <c r="AE21" s="1684"/>
      <c r="AF21" s="1684"/>
      <c r="AG21" s="1684"/>
      <c r="AH21" s="1684"/>
      <c r="AI21" s="1684"/>
      <c r="AJ21" s="1684"/>
    </row>
    <row r="22" spans="1:36" ht="15.75" customHeight="1" thickBot="1">
      <c r="A22" s="1647"/>
      <c r="B22" s="1647"/>
      <c r="C22" s="1647"/>
      <c r="D22" s="1647"/>
      <c r="E22" s="1681"/>
      <c r="F22" s="1681"/>
      <c r="G22" s="1685"/>
      <c r="H22" s="1685"/>
      <c r="I22" s="1685"/>
      <c r="J22" s="1685"/>
      <c r="K22" s="1685"/>
      <c r="L22" s="1685"/>
      <c r="M22" s="1686"/>
      <c r="N22" s="1686"/>
      <c r="O22" s="1686"/>
      <c r="P22" s="1686"/>
      <c r="Q22" s="1686"/>
      <c r="R22" s="1686"/>
      <c r="S22" s="1647"/>
      <c r="T22" s="1648"/>
      <c r="U22" s="1648"/>
      <c r="V22" s="1724">
        <v>19</v>
      </c>
      <c r="W22" s="1774" t="s">
        <v>2922</v>
      </c>
      <c r="X22" s="1688"/>
      <c r="Y22" s="1650"/>
    </row>
    <row r="23" spans="1:36" ht="15.75" customHeight="1">
      <c r="A23" s="1647"/>
      <c r="B23" s="1647"/>
      <c r="C23" s="1647"/>
      <c r="D23" s="1647"/>
      <c r="E23" s="1647"/>
      <c r="F23" s="1647"/>
      <c r="G23" s="1647"/>
      <c r="H23" s="1647"/>
      <c r="I23" s="1647"/>
      <c r="J23" s="1647"/>
      <c r="K23" s="1647"/>
      <c r="L23" s="1647"/>
      <c r="M23" s="1647"/>
      <c r="N23" s="1647"/>
      <c r="O23" s="1647"/>
      <c r="P23" s="1647"/>
      <c r="Q23" s="1647"/>
      <c r="R23" s="1647"/>
      <c r="S23" s="1647"/>
      <c r="T23" s="1648"/>
      <c r="U23" s="1648"/>
      <c r="V23" s="1724">
        <v>20</v>
      </c>
      <c r="W23" s="1775" t="s">
        <v>2923</v>
      </c>
      <c r="X23" s="1690" t="s">
        <v>1903</v>
      </c>
      <c r="Y23" s="1664">
        <f>IF(AND(OR(X23="免除",X23=10%,X23=40%)),2,1)</f>
        <v>1</v>
      </c>
    </row>
    <row r="24" spans="1:36" ht="15.75" customHeight="1" thickBot="1">
      <c r="A24" s="1647"/>
      <c r="B24" s="1647"/>
      <c r="C24" s="1647"/>
      <c r="D24" s="1647"/>
      <c r="E24" s="1647"/>
      <c r="F24" s="1647"/>
      <c r="G24" s="1647"/>
      <c r="H24" s="1647"/>
      <c r="I24" s="1647"/>
      <c r="J24" s="1647"/>
      <c r="K24" s="1647"/>
      <c r="L24" s="1647"/>
      <c r="M24" s="1647"/>
      <c r="N24" s="1647"/>
      <c r="O24" s="1647"/>
      <c r="P24" s="1647"/>
      <c r="Q24" s="1647"/>
      <c r="R24" s="1647"/>
      <c r="S24" s="1647"/>
      <c r="T24" s="1649"/>
      <c r="U24" s="1648"/>
      <c r="V24" s="1724">
        <v>21</v>
      </c>
      <c r="W24" s="1776" t="str">
        <f>IF(Y23=1,"保証金手入力","")</f>
        <v>保証金手入力</v>
      </c>
      <c r="X24" s="1777"/>
      <c r="Y24" s="1650">
        <f>IF(X24&gt;0,1,2)</f>
        <v>2</v>
      </c>
    </row>
    <row r="25" spans="1:36" ht="15.75" customHeight="1" thickBot="1">
      <c r="A25" s="2011">
        <v>5</v>
      </c>
      <c r="B25" s="2011"/>
      <c r="C25" s="2012" t="s">
        <v>156</v>
      </c>
      <c r="D25" s="2012"/>
      <c r="E25" s="2012"/>
      <c r="F25" s="1647"/>
      <c r="G25" s="1693" t="s">
        <v>92</v>
      </c>
      <c r="H25" s="1678" t="s">
        <v>90</v>
      </c>
      <c r="I25" s="1694" t="s">
        <v>89</v>
      </c>
      <c r="J25" s="1678" t="s">
        <v>154</v>
      </c>
      <c r="K25" s="1694" t="s">
        <v>91</v>
      </c>
      <c r="L25" s="1678" t="s">
        <v>90</v>
      </c>
      <c r="M25" s="1988" t="s">
        <v>89</v>
      </c>
      <c r="N25" s="1989"/>
      <c r="O25" s="1988" t="s">
        <v>154</v>
      </c>
      <c r="P25" s="1989"/>
      <c r="Q25" s="1990"/>
      <c r="R25" s="1695" t="s">
        <v>87</v>
      </c>
      <c r="S25" s="1653"/>
      <c r="T25" s="1648"/>
      <c r="U25" s="1648"/>
      <c r="V25" s="1724">
        <v>22</v>
      </c>
      <c r="W25" s="1778" t="s">
        <v>156</v>
      </c>
      <c r="X25" s="1800" t="str">
        <f>IF(X24&gt;0,X24,IF(Y23=1,"",IF(X23&gt;0,IF(X23="免除",X23,ROUNDDOWN(X22*X23,0)*1),"")))</f>
        <v/>
      </c>
      <c r="Y25" s="1650"/>
    </row>
    <row r="26" spans="1:36" s="1684" customFormat="1" ht="15.75" customHeight="1" thickBot="1">
      <c r="A26" s="1673"/>
      <c r="B26" s="1673"/>
      <c r="C26" s="1647"/>
      <c r="D26" s="1697"/>
      <c r="E26" s="1697"/>
      <c r="F26" s="1697"/>
      <c r="G26" s="1981" t="str">
        <f>IF(H26="","",IF(H26="\","",IF(LEN((X25))=8,"\",IF(MID(RIGHT((X25),9),1,1)="-","△",MID(RIGHT((X25),9),1,1)))))</f>
        <v/>
      </c>
      <c r="H26" s="1972" t="str">
        <f>IF(I26="","",IF(I26="\","",IF(LEN((X25))=7,"\",IF(MID(RIGHT((X25),8),1,1)="-","△",MID(RIGHT((X25),8),1,1)))))</f>
        <v/>
      </c>
      <c r="I26" s="1972" t="str">
        <f>IF(J26="","",IF(J26="\","",IF(LEN((X25))=6,"\",IF(MID(RIGHT((X25),7),1,1)="-","△",MID(RIGHT((X25),7),1,1)))))</f>
        <v/>
      </c>
      <c r="J26" s="1972" t="str">
        <f>IF(K26="","",IF(K26="\","",IF(LEN((X25))=5,"\",IF(MID(RIGHT((X25),6),1,1)="-","△",MID(RIGHT((X25),6),1,1)))))</f>
        <v/>
      </c>
      <c r="K26" s="1972" t="str">
        <f>IF(L26="","",IF(L26="\","",IF(LEN((X25))=4,"\",IF(MID(RIGHT((X25),5),1,1)="-","△",MID(RIGHT((X25),5),1,1)))))</f>
        <v/>
      </c>
      <c r="L26" s="1972" t="str">
        <f>IF(M26="","",IF(M26="\","",IF(LEN((X25))=3,"\",IF(MID(RIGHT((X25),4),1,1)="-","△",MID(RIGHT((X25),4),1,1)))))</f>
        <v/>
      </c>
      <c r="M26" s="1968" t="str">
        <f>IF(O26="","",IF(O26="\","",IF(LEN((X25))=2,"",IF(MID(RIGHT((X25),3),1,1)="-","△",MID(RIGHT((X25),3),1,1)))))</f>
        <v/>
      </c>
      <c r="N26" s="1969"/>
      <c r="O26" s="1968" t="str">
        <f>IF(R26="","",IF(R26="\","",IF(LEN((X25))=1,"\",IF(MID(RIGHT((X25),2),1,1)="-","△",MID(RIGHT((X25),2),1,1)))))</f>
        <v/>
      </c>
      <c r="P26" s="1969"/>
      <c r="Q26" s="1974"/>
      <c r="R26" s="1976" t="str">
        <f>RIGHT(X25,1)</f>
        <v/>
      </c>
      <c r="S26" s="1647"/>
      <c r="T26" s="1682"/>
      <c r="U26" s="1648"/>
      <c r="V26" s="1724">
        <v>23</v>
      </c>
      <c r="W26" s="1748" t="s">
        <v>2924</v>
      </c>
      <c r="X26" s="1779">
        <v>10</v>
      </c>
      <c r="Y26" s="1650"/>
      <c r="AD26" s="1651"/>
      <c r="AE26" s="1651"/>
      <c r="AF26" s="1651"/>
      <c r="AG26" s="1651"/>
      <c r="AH26" s="1651"/>
      <c r="AI26" s="1651"/>
      <c r="AJ26" s="1651"/>
    </row>
    <row r="27" spans="1:36" ht="15.75" customHeight="1" thickBot="1">
      <c r="A27" s="1697"/>
      <c r="B27" s="1697"/>
      <c r="C27" s="1697"/>
      <c r="D27" s="1697"/>
      <c r="E27" s="1697"/>
      <c r="F27" s="1697"/>
      <c r="G27" s="1982"/>
      <c r="H27" s="1973"/>
      <c r="I27" s="1973"/>
      <c r="J27" s="1973"/>
      <c r="K27" s="1973"/>
      <c r="L27" s="1973"/>
      <c r="M27" s="1970"/>
      <c r="N27" s="1971"/>
      <c r="O27" s="1970"/>
      <c r="P27" s="1971"/>
      <c r="Q27" s="1975"/>
      <c r="R27" s="1977"/>
      <c r="S27" s="1697"/>
      <c r="T27" s="1648"/>
      <c r="U27" s="1700"/>
      <c r="V27" s="1724">
        <v>24</v>
      </c>
      <c r="W27" s="1748" t="s">
        <v>2936</v>
      </c>
      <c r="X27" s="1780" t="s">
        <v>2967</v>
      </c>
      <c r="Y27" s="1650"/>
    </row>
    <row r="28" spans="1:36" ht="15.75" customHeight="1" thickBot="1">
      <c r="A28" s="1673"/>
      <c r="B28" s="1673"/>
      <c r="C28" s="1647"/>
      <c r="D28" s="1647"/>
      <c r="E28" s="1647"/>
      <c r="F28" s="1647"/>
      <c r="G28" s="1647"/>
      <c r="H28" s="1647"/>
      <c r="I28" s="1647"/>
      <c r="J28" s="1647"/>
      <c r="K28" s="1647"/>
      <c r="L28" s="1647"/>
      <c r="M28" s="1647"/>
      <c r="N28" s="1647"/>
      <c r="O28" s="1647"/>
      <c r="P28" s="1647"/>
      <c r="Q28" s="1647"/>
      <c r="R28" s="1647"/>
      <c r="S28" s="1647"/>
      <c r="T28" s="1702"/>
      <c r="U28" s="1703"/>
      <c r="V28" s="1724">
        <v>25</v>
      </c>
      <c r="W28" s="1781" t="s">
        <v>2935</v>
      </c>
      <c r="X28" s="1705"/>
      <c r="Y28" s="1706">
        <f>IF(X28="",2,IF(W28="請負者",3))</f>
        <v>2</v>
      </c>
    </row>
    <row r="29" spans="1:36" ht="8.25" customHeight="1">
      <c r="A29" s="1647"/>
      <c r="B29" s="1707"/>
      <c r="C29" s="1707"/>
      <c r="D29" s="1707"/>
      <c r="E29" s="1707"/>
      <c r="F29" s="1707"/>
      <c r="G29" s="1707"/>
      <c r="H29" s="1707"/>
      <c r="I29" s="1707"/>
      <c r="J29" s="1707"/>
      <c r="K29" s="1707"/>
      <c r="L29" s="1707"/>
      <c r="M29" s="1707"/>
      <c r="N29" s="1707"/>
      <c r="O29" s="1707"/>
      <c r="P29" s="1707"/>
      <c r="Q29" s="1707"/>
      <c r="R29" s="1707"/>
      <c r="S29" s="1707"/>
      <c r="T29" s="1702"/>
      <c r="U29" s="1703"/>
      <c r="V29" s="1724">
        <v>26</v>
      </c>
      <c r="W29" s="1708"/>
    </row>
    <row r="30" spans="1:36" ht="15.75" customHeight="1">
      <c r="A30" s="2011">
        <v>6</v>
      </c>
      <c r="B30" s="2011"/>
      <c r="C30" s="1782" t="s">
        <v>165</v>
      </c>
      <c r="D30" s="1783"/>
      <c r="E30" s="1783"/>
      <c r="F30" s="1783"/>
      <c r="G30" s="1783"/>
      <c r="H30" s="1783"/>
      <c r="I30" s="1707"/>
      <c r="J30" s="1784" t="s">
        <v>166</v>
      </c>
      <c r="K30" s="1707"/>
      <c r="L30" s="1707"/>
      <c r="M30" s="1707"/>
      <c r="N30" s="1707"/>
      <c r="O30" s="1707"/>
      <c r="P30" s="1707"/>
      <c r="Q30" s="1707"/>
      <c r="R30" s="1707"/>
      <c r="S30" s="1707"/>
      <c r="T30" s="1702"/>
      <c r="U30" s="1703"/>
      <c r="V30" s="1724">
        <v>27</v>
      </c>
      <c r="W30" s="1708"/>
    </row>
    <row r="31" spans="1:36" ht="15.75" customHeight="1">
      <c r="A31" s="1647"/>
      <c r="B31" s="1707"/>
      <c r="C31" s="1707"/>
      <c r="D31" s="1707"/>
      <c r="E31" s="1707"/>
      <c r="F31" s="1707"/>
      <c r="G31" s="1707"/>
      <c r="H31" s="1707"/>
      <c r="I31" s="1707"/>
      <c r="J31" s="1707"/>
      <c r="K31" s="1707"/>
      <c r="L31" s="1707"/>
      <c r="M31" s="1707"/>
      <c r="N31" s="1707"/>
      <c r="O31" s="1707"/>
      <c r="P31" s="1707"/>
      <c r="Q31" s="1707"/>
      <c r="R31" s="1707"/>
      <c r="S31" s="1707"/>
      <c r="T31" s="1709"/>
      <c r="U31" s="1648"/>
      <c r="V31" s="1724">
        <v>28</v>
      </c>
      <c r="W31" s="1708"/>
    </row>
    <row r="32" spans="1:36" ht="15.75" customHeight="1">
      <c r="A32" s="1710"/>
      <c r="B32" s="1978" t="str">
        <f>IF(X28="","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　上記工事について、発注者　高原町　と請負者　"&amp;X28&amp;"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f>
        <v>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v>
      </c>
      <c r="C32" s="1978"/>
      <c r="D32" s="1978"/>
      <c r="E32" s="1978"/>
      <c r="F32" s="1978"/>
      <c r="G32" s="1978"/>
      <c r="H32" s="1978"/>
      <c r="I32" s="1978"/>
      <c r="J32" s="1978"/>
      <c r="K32" s="1978"/>
      <c r="L32" s="1978"/>
      <c r="M32" s="1978"/>
      <c r="N32" s="1978"/>
      <c r="O32" s="1978"/>
      <c r="P32" s="1978"/>
      <c r="Q32" s="1978"/>
      <c r="R32" s="1978"/>
      <c r="S32" s="1978"/>
      <c r="T32" s="1711"/>
      <c r="U32" s="1648"/>
      <c r="V32" s="1724">
        <v>29</v>
      </c>
      <c r="W32" s="1708"/>
    </row>
    <row r="33" spans="1:25" ht="15.75" customHeight="1">
      <c r="A33" s="1661"/>
      <c r="B33" s="1978"/>
      <c r="C33" s="1978"/>
      <c r="D33" s="1978"/>
      <c r="E33" s="1978"/>
      <c r="F33" s="1978"/>
      <c r="G33" s="1978"/>
      <c r="H33" s="1978"/>
      <c r="I33" s="1978"/>
      <c r="J33" s="1978"/>
      <c r="K33" s="1978"/>
      <c r="L33" s="1978"/>
      <c r="M33" s="1978"/>
      <c r="N33" s="1978"/>
      <c r="O33" s="1978"/>
      <c r="P33" s="1978"/>
      <c r="Q33" s="1978"/>
      <c r="R33" s="1978"/>
      <c r="S33" s="1978"/>
      <c r="T33" s="1711"/>
      <c r="U33" s="1648"/>
      <c r="V33" s="1724">
        <v>30</v>
      </c>
      <c r="W33" s="1708"/>
      <c r="X33" s="1712"/>
    </row>
    <row r="34" spans="1:25" ht="15.75" customHeight="1">
      <c r="A34" s="1661"/>
      <c r="B34" s="1978"/>
      <c r="C34" s="1978"/>
      <c r="D34" s="1978"/>
      <c r="E34" s="1978"/>
      <c r="F34" s="1978"/>
      <c r="G34" s="1978"/>
      <c r="H34" s="1978"/>
      <c r="I34" s="1978"/>
      <c r="J34" s="1978"/>
      <c r="K34" s="1978"/>
      <c r="L34" s="1978"/>
      <c r="M34" s="1978"/>
      <c r="N34" s="1978"/>
      <c r="O34" s="1978"/>
      <c r="P34" s="1978"/>
      <c r="Q34" s="1978"/>
      <c r="R34" s="1978"/>
      <c r="S34" s="1978"/>
      <c r="T34" s="1648"/>
      <c r="U34" s="1648"/>
      <c r="V34" s="1724">
        <v>31</v>
      </c>
      <c r="W34" s="1708"/>
      <c r="X34" s="1712"/>
      <c r="Y34" s="1648"/>
    </row>
    <row r="35" spans="1:25" ht="15.75" customHeight="1">
      <c r="A35" s="1647"/>
      <c r="B35" s="1978"/>
      <c r="C35" s="1978"/>
      <c r="D35" s="1978"/>
      <c r="E35" s="1978"/>
      <c r="F35" s="1978"/>
      <c r="G35" s="1978"/>
      <c r="H35" s="1978"/>
      <c r="I35" s="1978"/>
      <c r="J35" s="1978"/>
      <c r="K35" s="1978"/>
      <c r="L35" s="1978"/>
      <c r="M35" s="1978"/>
      <c r="N35" s="1978"/>
      <c r="O35" s="1978"/>
      <c r="P35" s="1978"/>
      <c r="Q35" s="1978"/>
      <c r="R35" s="1978"/>
      <c r="S35" s="1978"/>
      <c r="T35" s="1648"/>
      <c r="U35" s="1648"/>
      <c r="V35" s="1724"/>
      <c r="Y35" s="1648"/>
    </row>
    <row r="36" spans="1:25" ht="8.25" customHeight="1">
      <c r="A36" s="1647"/>
      <c r="B36" s="1713"/>
      <c r="C36" s="1713"/>
      <c r="D36" s="1713"/>
      <c r="E36" s="1713"/>
      <c r="F36" s="1713"/>
      <c r="G36" s="1713"/>
      <c r="H36" s="1713"/>
      <c r="I36" s="1713"/>
      <c r="J36" s="1713"/>
      <c r="K36" s="1713"/>
      <c r="L36" s="1713"/>
      <c r="M36" s="1713"/>
      <c r="N36" s="1713"/>
      <c r="O36" s="1713"/>
      <c r="P36" s="1713"/>
      <c r="Q36" s="1713"/>
      <c r="R36" s="1713"/>
      <c r="S36" s="1713"/>
      <c r="T36" s="1648"/>
      <c r="U36" s="1648"/>
      <c r="V36" s="1724"/>
      <c r="Y36" s="1648"/>
    </row>
    <row r="37" spans="1:25" ht="15.75" customHeight="1">
      <c r="A37" s="1647"/>
      <c r="B37" s="1647"/>
      <c r="C37" s="1661" t="s">
        <v>157</v>
      </c>
      <c r="D37" s="1713"/>
      <c r="E37" s="1713"/>
      <c r="F37" s="1713"/>
      <c r="G37" s="1713"/>
      <c r="H37" s="1713"/>
      <c r="I37" s="1713"/>
      <c r="J37" s="1647"/>
      <c r="K37" s="1647"/>
      <c r="L37" s="1647"/>
      <c r="M37" s="1647"/>
      <c r="N37" s="1647"/>
      <c r="O37" s="1647"/>
      <c r="P37" s="1647"/>
      <c r="Q37" s="1647"/>
      <c r="R37" s="1647"/>
      <c r="S37" s="1647"/>
      <c r="T37" s="1648"/>
      <c r="V37" s="1724"/>
    </row>
    <row r="38" spans="1:25" ht="15.75" customHeight="1">
      <c r="A38" s="1647"/>
      <c r="B38" s="1647"/>
      <c r="C38" s="1647"/>
      <c r="D38" s="1647"/>
      <c r="E38" s="1647"/>
      <c r="F38" s="1647"/>
      <c r="G38" s="1647"/>
      <c r="H38" s="1647"/>
      <c r="I38" s="1714"/>
      <c r="J38" s="1647" t="s">
        <v>158</v>
      </c>
      <c r="K38" s="1713"/>
      <c r="L38" s="1713"/>
      <c r="M38" s="1713"/>
      <c r="N38" s="1713"/>
      <c r="O38" s="1713"/>
      <c r="P38" s="1713"/>
      <c r="Q38" s="1713"/>
      <c r="R38" s="1713"/>
      <c r="S38" s="1713"/>
      <c r="T38" s="1648"/>
      <c r="V38" s="1724"/>
    </row>
    <row r="39" spans="1:25" ht="15.75" customHeight="1">
      <c r="A39" s="1647"/>
      <c r="B39" s="1647"/>
      <c r="C39" s="1661" t="s">
        <v>159</v>
      </c>
      <c r="D39" s="1661"/>
      <c r="E39" s="1661"/>
      <c r="F39" s="1661"/>
      <c r="G39" s="1661"/>
      <c r="H39" s="1647"/>
      <c r="I39" s="1647"/>
      <c r="J39" s="1647"/>
      <c r="K39" s="1647"/>
      <c r="L39" s="1647"/>
      <c r="M39" s="1647"/>
      <c r="N39" s="1647"/>
      <c r="O39" s="1647"/>
      <c r="P39" s="1647"/>
      <c r="Q39" s="1647"/>
      <c r="R39" s="1647"/>
      <c r="S39" s="1647"/>
      <c r="T39" s="1648"/>
      <c r="V39" s="1724"/>
    </row>
    <row r="40" spans="1:25" ht="15.75" customHeight="1">
      <c r="A40" s="1647"/>
      <c r="B40" s="1647"/>
      <c r="C40" s="1647"/>
      <c r="D40" s="1647"/>
      <c r="E40" s="1647"/>
      <c r="F40" s="1647"/>
      <c r="G40" s="1647"/>
      <c r="H40" s="1647"/>
      <c r="I40" s="1647"/>
      <c r="J40" s="1647"/>
      <c r="K40" s="1647"/>
      <c r="L40" s="1647"/>
      <c r="M40" s="1647"/>
      <c r="N40" s="1647"/>
      <c r="O40" s="1647"/>
      <c r="P40" s="1647"/>
      <c r="Q40" s="1647"/>
      <c r="R40" s="1647"/>
      <c r="S40" s="1647"/>
      <c r="T40" s="1648"/>
      <c r="V40" s="1724"/>
    </row>
    <row r="41" spans="1:25" ht="15.75" customHeight="1">
      <c r="A41" s="1647"/>
      <c r="B41" s="1647"/>
      <c r="C41" s="1647"/>
      <c r="D41" s="1647"/>
      <c r="E41" s="1647"/>
      <c r="F41" s="1647"/>
      <c r="G41" s="1647"/>
      <c r="H41" s="1647"/>
      <c r="I41" s="1647"/>
      <c r="J41" s="1647"/>
      <c r="K41" s="1647"/>
      <c r="L41" s="1647"/>
      <c r="M41" s="1647"/>
      <c r="N41" s="1647"/>
      <c r="O41" s="1647"/>
      <c r="P41" s="1647"/>
      <c r="Q41" s="1647"/>
      <c r="R41" s="1647"/>
      <c r="S41" s="1647"/>
      <c r="T41" s="1648"/>
      <c r="V41" s="1724"/>
      <c r="W41" s="1758"/>
    </row>
    <row r="42" spans="1:25" ht="15.75" hidden="1" customHeight="1">
      <c r="A42" s="1647"/>
      <c r="B42" s="1979" t="s">
        <v>160</v>
      </c>
      <c r="C42" s="1979"/>
      <c r="D42" s="1979"/>
      <c r="E42" s="1979"/>
      <c r="F42" s="1979"/>
      <c r="G42" s="1979"/>
      <c r="H42" s="1979"/>
      <c r="I42" s="1979"/>
      <c r="J42" s="1979"/>
      <c r="K42" s="1979"/>
      <c r="L42" s="1979"/>
      <c r="M42" s="1979"/>
      <c r="N42" s="1979"/>
      <c r="O42" s="1979"/>
      <c r="P42" s="1979"/>
      <c r="Q42" s="1979"/>
      <c r="R42" s="1979"/>
      <c r="S42" s="1979"/>
      <c r="T42" s="1648"/>
      <c r="U42" s="1758"/>
      <c r="V42" s="1724"/>
      <c r="W42" s="1758"/>
    </row>
    <row r="43" spans="1:25" ht="15.75" hidden="1" customHeight="1">
      <c r="A43" s="1647"/>
      <c r="B43" s="1979"/>
      <c r="C43" s="1979"/>
      <c r="D43" s="1979"/>
      <c r="E43" s="1979"/>
      <c r="F43" s="1979"/>
      <c r="G43" s="1979"/>
      <c r="H43" s="1979"/>
      <c r="I43" s="1979"/>
      <c r="J43" s="1979"/>
      <c r="K43" s="1979"/>
      <c r="L43" s="1979"/>
      <c r="M43" s="1979"/>
      <c r="N43" s="1979"/>
      <c r="O43" s="1979"/>
      <c r="P43" s="1979"/>
      <c r="Q43" s="1979"/>
      <c r="R43" s="1979"/>
      <c r="S43" s="1979"/>
      <c r="T43" s="1648"/>
      <c r="U43" s="1758"/>
      <c r="V43" s="1724"/>
    </row>
    <row r="44" spans="1:25" ht="15.75" customHeight="1">
      <c r="A44" s="1647"/>
      <c r="B44" s="1980" t="s">
        <v>2926</v>
      </c>
      <c r="C44" s="1980"/>
      <c r="D44" s="1980"/>
      <c r="E44" s="1980"/>
      <c r="F44" s="1980"/>
      <c r="G44" s="1980"/>
      <c r="H44" s="1980"/>
      <c r="I44" s="1980"/>
      <c r="J44" s="1980"/>
      <c r="K44" s="1980"/>
      <c r="L44" s="1980"/>
      <c r="M44" s="1980"/>
      <c r="N44" s="1980"/>
      <c r="O44" s="1980"/>
      <c r="P44" s="1980"/>
      <c r="Q44" s="1980"/>
      <c r="R44" s="1980"/>
      <c r="S44" s="1980"/>
      <c r="T44" s="1648"/>
      <c r="U44" s="1758"/>
      <c r="V44" s="1724"/>
    </row>
    <row r="45" spans="1:25" ht="15.75" customHeight="1">
      <c r="A45" s="1647"/>
      <c r="B45" s="1715" t="s">
        <v>2927</v>
      </c>
      <c r="C45" s="1647"/>
      <c r="D45" s="1647"/>
      <c r="E45" s="1647"/>
      <c r="F45" s="1647"/>
      <c r="G45" s="1647"/>
      <c r="H45" s="1647"/>
      <c r="I45" s="1647"/>
      <c r="J45" s="1647"/>
      <c r="K45" s="1647"/>
      <c r="L45" s="1647"/>
      <c r="M45" s="1647"/>
      <c r="N45" s="1647"/>
      <c r="O45" s="1647"/>
      <c r="P45" s="1647"/>
      <c r="Q45" s="1647"/>
      <c r="R45" s="1647"/>
      <c r="S45" s="1647"/>
      <c r="T45" s="1648"/>
      <c r="U45" s="1758"/>
      <c r="V45" s="1724"/>
    </row>
    <row r="46" spans="1:25" ht="15.75" customHeight="1">
      <c r="A46" s="1647"/>
      <c r="B46" s="1715"/>
      <c r="C46" s="1647"/>
      <c r="D46" s="1647"/>
      <c r="E46" s="1647"/>
      <c r="F46" s="1647"/>
      <c r="G46" s="1647"/>
      <c r="H46" s="1647"/>
      <c r="I46" s="1647"/>
      <c r="J46" s="1647"/>
      <c r="K46" s="1647"/>
      <c r="L46" s="1647"/>
      <c r="M46" s="1647"/>
      <c r="N46" s="1647"/>
      <c r="O46" s="1647"/>
      <c r="P46" s="1647"/>
      <c r="Q46" s="1647"/>
      <c r="R46" s="1647"/>
      <c r="S46" s="1647"/>
      <c r="T46" s="1648"/>
      <c r="U46" s="1758"/>
      <c r="V46" s="1724"/>
    </row>
    <row r="47" spans="1:25" ht="15.75" customHeight="1">
      <c r="A47" s="1647"/>
      <c r="B47" s="1647"/>
      <c r="C47" s="1964" t="s">
        <v>3032</v>
      </c>
      <c r="D47" s="1964"/>
      <c r="E47" s="1716" t="str">
        <f>IF(X13="","",X13)</f>
        <v/>
      </c>
      <c r="F47" s="1717" t="s">
        <v>0</v>
      </c>
      <c r="G47" s="1716" t="str">
        <f>IF(X14="","",X14)</f>
        <v/>
      </c>
      <c r="H47" s="1717" t="s">
        <v>1</v>
      </c>
      <c r="I47" s="1716" t="str">
        <f>IF(X15="","",X15)</f>
        <v/>
      </c>
      <c r="J47" s="1717" t="s">
        <v>101</v>
      </c>
      <c r="K47" s="1718"/>
      <c r="L47" s="1718"/>
      <c r="M47" s="1647"/>
      <c r="N47" s="1647"/>
      <c r="O47" s="1647"/>
      <c r="P47" s="1647"/>
      <c r="Q47" s="1647"/>
      <c r="R47" s="1647"/>
      <c r="S47" s="1647"/>
      <c r="T47" s="1719"/>
      <c r="V47" s="1724"/>
    </row>
    <row r="48" spans="1:25" ht="15.75" customHeight="1">
      <c r="A48" s="1647"/>
      <c r="B48" s="1647"/>
      <c r="C48" s="1647"/>
      <c r="D48" s="1647"/>
      <c r="E48" s="1647"/>
      <c r="F48" s="1647"/>
      <c r="G48" s="1647"/>
      <c r="H48" s="1647"/>
      <c r="I48" s="1647"/>
      <c r="J48" s="1647"/>
      <c r="K48" s="1647"/>
      <c r="L48" s="1647"/>
      <c r="M48" s="1647"/>
      <c r="N48" s="1647"/>
      <c r="O48" s="1647"/>
      <c r="P48" s="1647"/>
      <c r="Q48" s="1647"/>
      <c r="R48" s="1647"/>
      <c r="S48" s="1647"/>
      <c r="T48" s="1719"/>
      <c r="V48" s="1724"/>
    </row>
    <row r="49" spans="1:22" ht="15.75" customHeight="1">
      <c r="A49" s="1647"/>
      <c r="B49" s="1647"/>
      <c r="C49" s="1647"/>
      <c r="D49" s="1647"/>
      <c r="E49" s="1647"/>
      <c r="F49" s="1647"/>
      <c r="G49" s="1965" t="s">
        <v>161</v>
      </c>
      <c r="H49" s="1965"/>
      <c r="I49" s="1647"/>
      <c r="J49" s="1647" t="s">
        <v>74</v>
      </c>
      <c r="K49" s="1647"/>
      <c r="L49" s="1647"/>
      <c r="M49" s="1647"/>
      <c r="N49" s="1647"/>
      <c r="O49" s="1647"/>
      <c r="P49" s="1647"/>
      <c r="Q49" s="1647"/>
      <c r="R49" s="1647"/>
      <c r="S49" s="1647"/>
      <c r="T49" s="1719"/>
      <c r="V49" s="1724"/>
    </row>
    <row r="50" spans="1:22" ht="15.75" customHeight="1">
      <c r="A50" s="1647"/>
      <c r="B50" s="1647"/>
      <c r="C50" s="1647"/>
      <c r="D50" s="1720"/>
      <c r="E50" s="1720"/>
      <c r="F50" s="1647"/>
      <c r="G50" s="1647"/>
      <c r="H50" s="1647"/>
      <c r="I50" s="1647"/>
      <c r="J50" s="1647" t="s">
        <v>162</v>
      </c>
      <c r="K50" s="1661"/>
      <c r="L50" s="1661" t="str">
        <f>IF(X27="","",X27)</f>
        <v>○○　○○</v>
      </c>
      <c r="M50" s="1720"/>
      <c r="N50" s="1720"/>
      <c r="O50" s="1720"/>
      <c r="P50" s="1720"/>
      <c r="Q50" s="1720"/>
      <c r="R50" s="1720"/>
      <c r="S50" s="1720"/>
      <c r="T50" s="1719"/>
      <c r="V50" s="1724"/>
    </row>
    <row r="51" spans="1:22" ht="15.75" customHeight="1">
      <c r="A51" s="1647"/>
      <c r="B51" s="1647"/>
      <c r="C51" s="1647"/>
      <c r="D51" s="1720"/>
      <c r="E51" s="1720"/>
      <c r="F51" s="1720"/>
      <c r="G51" s="1720"/>
      <c r="H51" s="1647"/>
      <c r="I51" s="1647"/>
      <c r="J51" s="1661"/>
      <c r="K51" s="1720"/>
      <c r="L51" s="1720"/>
      <c r="M51" s="1720"/>
      <c r="N51" s="1720"/>
      <c r="O51" s="1720"/>
      <c r="P51" s="1720"/>
      <c r="Q51" s="1720"/>
      <c r="R51" s="1720"/>
      <c r="S51" s="1720"/>
      <c r="T51" s="1719"/>
      <c r="V51" s="1724"/>
    </row>
    <row r="52" spans="1:22" ht="15.75" customHeight="1">
      <c r="A52" s="1647"/>
      <c r="B52" s="1647"/>
      <c r="C52" s="1647"/>
      <c r="D52" s="1720"/>
      <c r="E52" s="1720"/>
      <c r="F52" s="1720"/>
      <c r="G52" s="1720"/>
      <c r="H52" s="1647"/>
      <c r="I52" s="1647"/>
      <c r="J52" s="1661"/>
      <c r="K52" s="1720"/>
      <c r="L52" s="1720"/>
      <c r="M52" s="1720"/>
      <c r="N52" s="1720"/>
      <c r="O52" s="1720"/>
      <c r="P52" s="1720"/>
      <c r="Q52" s="1720"/>
      <c r="R52" s="1720"/>
      <c r="S52" s="1720"/>
      <c r="T52" s="1719"/>
      <c r="V52" s="1724"/>
    </row>
    <row r="53" spans="1:22" ht="15.75" customHeight="1">
      <c r="A53" s="1647"/>
      <c r="B53" s="1647"/>
      <c r="C53" s="1647"/>
      <c r="D53" s="1720"/>
      <c r="E53" s="1720"/>
      <c r="F53" s="1647"/>
      <c r="G53" s="1965" t="s">
        <v>109</v>
      </c>
      <c r="H53" s="1965"/>
      <c r="I53" s="1647"/>
      <c r="J53" s="1721"/>
      <c r="K53" s="1720"/>
      <c r="L53" s="1720"/>
      <c r="M53" s="1720"/>
      <c r="N53" s="1720"/>
      <c r="O53" s="1720"/>
      <c r="P53" s="1720"/>
      <c r="Q53" s="1720"/>
      <c r="R53" s="1720"/>
      <c r="S53" s="1720"/>
      <c r="T53" s="1719"/>
      <c r="V53" s="1724"/>
    </row>
    <row r="54" spans="1:22" ht="15.75" customHeight="1">
      <c r="A54" s="1647"/>
      <c r="B54" s="1647"/>
      <c r="C54" s="1647"/>
      <c r="D54" s="1720"/>
      <c r="E54" s="1720"/>
      <c r="F54" s="1647"/>
      <c r="G54" s="1647"/>
      <c r="H54" s="1647"/>
      <c r="I54" s="1647"/>
      <c r="J54" s="1721"/>
      <c r="K54" s="1720"/>
      <c r="L54" s="1720"/>
      <c r="M54" s="1720"/>
      <c r="N54" s="1720"/>
      <c r="O54" s="1720"/>
      <c r="P54" s="1720"/>
      <c r="Q54" s="1720"/>
      <c r="R54" s="1720"/>
      <c r="S54" s="1720"/>
      <c r="T54" s="1719"/>
      <c r="V54" s="1724"/>
    </row>
    <row r="55" spans="1:22" ht="15.75" customHeight="1">
      <c r="A55" s="1647"/>
      <c r="B55" s="1647"/>
      <c r="C55" s="1647"/>
      <c r="D55" s="1720"/>
      <c r="E55" s="1720"/>
      <c r="F55" s="1720"/>
      <c r="G55" s="1720"/>
      <c r="H55" s="1647"/>
      <c r="I55" s="1647"/>
      <c r="J55" s="1721"/>
      <c r="K55" s="1720"/>
      <c r="L55" s="1720"/>
      <c r="M55" s="1720"/>
      <c r="N55" s="1720"/>
      <c r="O55" s="1720"/>
      <c r="P55" s="1720"/>
      <c r="Q55" s="1720"/>
      <c r="R55" s="1720"/>
      <c r="S55" s="1720"/>
      <c r="T55" s="1648"/>
      <c r="V55" s="1724"/>
    </row>
    <row r="56" spans="1:22" ht="15.95" customHeight="1">
      <c r="A56" s="1647"/>
      <c r="B56" s="1647"/>
      <c r="C56" s="1647"/>
      <c r="D56" s="1720"/>
      <c r="E56" s="1720"/>
      <c r="F56" s="1720"/>
      <c r="G56" s="1720"/>
      <c r="H56" s="1647"/>
      <c r="I56" s="1661"/>
      <c r="J56" s="1720"/>
      <c r="K56" s="1720"/>
      <c r="L56" s="1720"/>
      <c r="M56" s="1720"/>
      <c r="N56" s="1720"/>
      <c r="O56" s="1720"/>
      <c r="P56" s="1720"/>
      <c r="Q56" s="1720"/>
      <c r="R56" s="1720"/>
      <c r="S56" s="1720"/>
      <c r="T56" s="1648"/>
      <c r="V56" s="1724"/>
    </row>
    <row r="57" spans="1:22" ht="15.95" customHeight="1">
      <c r="A57" s="1647"/>
      <c r="B57" s="1647"/>
      <c r="C57" s="1647"/>
      <c r="D57" s="1720"/>
      <c r="E57" s="1720"/>
      <c r="F57" s="1720"/>
      <c r="G57" s="1720"/>
      <c r="H57" s="1647"/>
      <c r="I57" s="1661"/>
      <c r="J57" s="1720"/>
      <c r="K57" s="1720"/>
      <c r="L57" s="1720"/>
      <c r="M57" s="1720"/>
      <c r="N57" s="1720"/>
      <c r="O57" s="1720"/>
      <c r="P57" s="1720"/>
      <c r="Q57" s="1720"/>
      <c r="R57" s="1720"/>
      <c r="S57" s="1720"/>
      <c r="T57" s="1648"/>
      <c r="V57" s="1724"/>
    </row>
    <row r="58" spans="1:22" ht="15.95" customHeight="1">
      <c r="A58" s="1647"/>
      <c r="B58" s="1647"/>
      <c r="C58" s="1647"/>
      <c r="D58" s="1720"/>
      <c r="E58" s="1720"/>
      <c r="F58" s="1720"/>
      <c r="G58" s="1720"/>
      <c r="H58" s="1647"/>
      <c r="I58" s="1661"/>
      <c r="J58" s="1720"/>
      <c r="K58" s="1720"/>
      <c r="L58" s="1720"/>
      <c r="M58" s="1720"/>
      <c r="N58" s="1720"/>
      <c r="O58" s="1720"/>
      <c r="P58" s="1720"/>
      <c r="Q58" s="1720"/>
      <c r="R58" s="1720"/>
      <c r="S58" s="1720"/>
      <c r="T58" s="1648"/>
      <c r="V58" s="1724"/>
    </row>
    <row r="59" spans="1:22" ht="15.95" customHeight="1">
      <c r="A59" s="1647"/>
      <c r="B59" s="1647"/>
      <c r="C59" s="1647"/>
      <c r="D59" s="1720"/>
      <c r="E59" s="1720"/>
      <c r="F59" s="1720"/>
      <c r="G59" s="1720"/>
      <c r="H59" s="1647"/>
      <c r="I59" s="1661"/>
      <c r="J59" s="1720"/>
      <c r="K59" s="1720"/>
      <c r="L59" s="1720"/>
      <c r="M59" s="1720"/>
      <c r="N59" s="1720"/>
      <c r="O59" s="1720"/>
      <c r="P59" s="1720"/>
      <c r="Q59" s="1720"/>
      <c r="R59" s="1720"/>
      <c r="S59" s="1720"/>
      <c r="T59" s="1648"/>
      <c r="V59" s="1724"/>
    </row>
    <row r="60" spans="1:22" ht="15.95" customHeight="1">
      <c r="A60" s="1647"/>
      <c r="B60" s="1647"/>
      <c r="C60" s="1647"/>
      <c r="D60" s="1720"/>
      <c r="E60" s="1720"/>
      <c r="F60" s="1720"/>
      <c r="G60" s="1720"/>
      <c r="H60" s="1647"/>
      <c r="I60" s="1661"/>
      <c r="J60" s="1720"/>
      <c r="K60" s="1720"/>
      <c r="L60" s="1720"/>
      <c r="M60" s="1720"/>
      <c r="N60" s="1720"/>
      <c r="O60" s="1720"/>
      <c r="P60" s="1720"/>
      <c r="Q60" s="1720"/>
      <c r="R60" s="1720"/>
      <c r="S60" s="1720"/>
      <c r="T60" s="1648"/>
      <c r="V60" s="1724"/>
    </row>
    <row r="61" spans="1:22" ht="15.95" customHeight="1">
      <c r="A61" s="1647"/>
      <c r="B61" s="1647"/>
      <c r="C61" s="1647"/>
      <c r="D61" s="1720"/>
      <c r="E61" s="1720"/>
      <c r="F61" s="1720"/>
      <c r="G61" s="1720"/>
      <c r="H61" s="1720"/>
      <c r="I61" s="1720"/>
      <c r="J61" s="1720"/>
      <c r="K61" s="1720"/>
      <c r="L61" s="1720"/>
      <c r="M61" s="1720"/>
      <c r="N61" s="1720"/>
      <c r="O61" s="1720"/>
      <c r="P61" s="1720"/>
      <c r="Q61" s="1720"/>
      <c r="R61" s="1720"/>
      <c r="S61" s="1720"/>
      <c r="T61" s="1785"/>
      <c r="V61" s="1724"/>
    </row>
    <row r="62" spans="1:22" ht="15.95" customHeight="1">
      <c r="A62" s="1647"/>
      <c r="B62" s="1647" t="s">
        <v>167</v>
      </c>
      <c r="C62" s="1647"/>
      <c r="D62" s="1720"/>
      <c r="E62" s="1720"/>
      <c r="F62" s="1720"/>
      <c r="G62" s="1720"/>
      <c r="H62" s="1720"/>
      <c r="I62" s="1720"/>
      <c r="J62" s="1720"/>
      <c r="K62" s="1720"/>
      <c r="L62" s="1720"/>
      <c r="M62" s="1720"/>
      <c r="N62" s="1720"/>
      <c r="O62" s="1720"/>
      <c r="P62" s="1720"/>
      <c r="Q62" s="1720"/>
      <c r="R62" s="1720"/>
      <c r="S62" s="1720"/>
      <c r="T62" s="1785"/>
      <c r="V62" s="1724"/>
    </row>
    <row r="63" spans="1:22" ht="15.95" customHeight="1">
      <c r="A63" s="1647"/>
      <c r="B63" s="1647"/>
      <c r="C63" s="1647"/>
      <c r="D63" s="1647"/>
      <c r="E63" s="1647"/>
      <c r="F63" s="1647"/>
      <c r="G63" s="1647"/>
      <c r="H63" s="1647"/>
      <c r="I63" s="1647"/>
      <c r="J63" s="1647"/>
      <c r="K63" s="1647"/>
      <c r="L63" s="1647"/>
      <c r="M63" s="1647"/>
      <c r="N63" s="1647"/>
      <c r="O63" s="1647"/>
      <c r="P63" s="1647"/>
      <c r="Q63" s="1647"/>
      <c r="R63" s="1647"/>
      <c r="S63" s="1647"/>
      <c r="T63" s="1649"/>
      <c r="V63" s="1724"/>
    </row>
    <row r="64" spans="1:22" ht="15.95" customHeight="1">
      <c r="A64" s="1647"/>
      <c r="B64" s="1647"/>
      <c r="C64" s="1647"/>
      <c r="D64" s="1987" t="s">
        <v>168</v>
      </c>
      <c r="E64" s="1987"/>
      <c r="F64" s="1987"/>
      <c r="G64" s="1987"/>
      <c r="H64" s="1987"/>
      <c r="I64" s="1987"/>
      <c r="J64" s="1987"/>
      <c r="K64" s="1987"/>
      <c r="L64" s="1987"/>
      <c r="M64" s="1987"/>
      <c r="N64" s="1673"/>
      <c r="O64" s="1647"/>
      <c r="P64" s="1647"/>
      <c r="Q64" s="1647"/>
      <c r="R64" s="1647"/>
      <c r="S64" s="1647"/>
      <c r="T64" s="1649"/>
      <c r="V64" s="1724"/>
    </row>
    <row r="65" spans="1:22" ht="15.95" customHeight="1">
      <c r="A65" s="1647"/>
      <c r="B65" s="1647"/>
      <c r="C65" s="1647"/>
      <c r="D65" s="1673"/>
      <c r="E65" s="1673"/>
      <c r="F65" s="1673"/>
      <c r="G65" s="1673"/>
      <c r="H65" s="1673"/>
      <c r="I65" s="1673"/>
      <c r="J65" s="1673"/>
      <c r="K65" s="1673"/>
      <c r="L65" s="1673"/>
      <c r="M65" s="1673"/>
      <c r="N65" s="1673"/>
      <c r="O65" s="1647"/>
      <c r="P65" s="1647"/>
      <c r="Q65" s="1647"/>
      <c r="R65" s="1647"/>
      <c r="S65" s="1647"/>
      <c r="T65" s="1649"/>
      <c r="V65" s="1724"/>
    </row>
    <row r="66" spans="1:22" ht="15.95" customHeight="1">
      <c r="A66" s="1668" t="s">
        <v>169</v>
      </c>
      <c r="B66" s="1647"/>
      <c r="C66" s="1647"/>
      <c r="D66" s="1647"/>
      <c r="E66" s="1647"/>
      <c r="F66" s="1647"/>
      <c r="G66" s="1647"/>
      <c r="H66" s="1647"/>
      <c r="I66" s="1647"/>
      <c r="J66" s="1647"/>
      <c r="K66" s="1647"/>
      <c r="L66" s="1647"/>
      <c r="M66" s="1647"/>
      <c r="N66" s="1647"/>
      <c r="O66" s="1647"/>
      <c r="P66" s="1647"/>
      <c r="Q66" s="1647"/>
      <c r="R66" s="1647"/>
      <c r="S66" s="1647"/>
      <c r="T66" s="1649"/>
      <c r="V66" s="1724"/>
    </row>
    <row r="67" spans="1:22" ht="15.95" customHeight="1">
      <c r="A67" s="1647"/>
      <c r="B67" s="2014" t="s">
        <v>170</v>
      </c>
      <c r="C67" s="2015"/>
      <c r="D67" s="2020" t="s">
        <v>171</v>
      </c>
      <c r="E67" s="2021"/>
      <c r="F67" s="2021"/>
      <c r="G67" s="2021"/>
      <c r="H67" s="2021"/>
      <c r="I67" s="2021"/>
      <c r="J67" s="2021"/>
      <c r="K67" s="2021"/>
      <c r="L67" s="2022"/>
      <c r="M67" s="2021" t="s">
        <v>172</v>
      </c>
      <c r="N67" s="2021"/>
      <c r="O67" s="2021"/>
      <c r="P67" s="2021"/>
      <c r="Q67" s="2021"/>
      <c r="R67" s="2021"/>
      <c r="S67" s="2022"/>
      <c r="T67" s="1649"/>
      <c r="V67" s="1724"/>
    </row>
    <row r="68" spans="1:22" ht="15.95" customHeight="1">
      <c r="A68" s="1647"/>
      <c r="B68" s="2016"/>
      <c r="C68" s="2017"/>
      <c r="D68" s="2023"/>
      <c r="E68" s="2024"/>
      <c r="F68" s="2024"/>
      <c r="G68" s="2024"/>
      <c r="H68" s="2024"/>
      <c r="I68" s="2024"/>
      <c r="J68" s="2024"/>
      <c r="K68" s="2024"/>
      <c r="L68" s="2025"/>
      <c r="M68" s="2024"/>
      <c r="N68" s="2024"/>
      <c r="O68" s="2024"/>
      <c r="P68" s="2024"/>
      <c r="Q68" s="2024"/>
      <c r="R68" s="2024"/>
      <c r="S68" s="2025"/>
      <c r="T68" s="1649"/>
      <c r="V68" s="1724"/>
    </row>
    <row r="69" spans="1:22" ht="15.95" customHeight="1">
      <c r="A69" s="1647"/>
      <c r="B69" s="2016"/>
      <c r="C69" s="2017"/>
      <c r="D69" s="1786"/>
      <c r="E69" s="1787"/>
      <c r="F69" s="1787"/>
      <c r="G69" s="1787"/>
      <c r="H69" s="1787"/>
      <c r="I69" s="1787"/>
      <c r="J69" s="1787"/>
      <c r="K69" s="1787"/>
      <c r="L69" s="1647"/>
      <c r="M69" s="1786" t="s">
        <v>173</v>
      </c>
      <c r="N69" s="1787"/>
      <c r="O69" s="1787"/>
      <c r="P69" s="1787"/>
      <c r="Q69" s="1787"/>
      <c r="R69" s="1787"/>
      <c r="S69" s="1788"/>
      <c r="T69" s="1649"/>
      <c r="V69" s="1724"/>
    </row>
    <row r="70" spans="1:22" ht="15.95" customHeight="1">
      <c r="A70" s="1647"/>
      <c r="B70" s="2016"/>
      <c r="C70" s="2017"/>
      <c r="D70" s="1789"/>
      <c r="E70" s="1790"/>
      <c r="F70" s="1790"/>
      <c r="G70" s="1790"/>
      <c r="H70" s="1790"/>
      <c r="I70" s="1790"/>
      <c r="J70" s="1790"/>
      <c r="K70" s="1790"/>
      <c r="L70" s="1791"/>
      <c r="M70" s="1789" t="s">
        <v>174</v>
      </c>
      <c r="N70" s="1790"/>
      <c r="O70" s="1790"/>
      <c r="P70" s="1790"/>
      <c r="Q70" s="1790"/>
      <c r="R70" s="1790"/>
      <c r="S70" s="1791"/>
      <c r="T70" s="1649"/>
      <c r="V70" s="1724"/>
    </row>
    <row r="71" spans="1:22" ht="15.95" customHeight="1">
      <c r="A71" s="1647"/>
      <c r="B71" s="2016"/>
      <c r="C71" s="2017"/>
      <c r="D71" s="1786"/>
      <c r="E71" s="1787"/>
      <c r="F71" s="1787"/>
      <c r="G71" s="1787"/>
      <c r="H71" s="1787"/>
      <c r="I71" s="1787"/>
      <c r="J71" s="1787"/>
      <c r="K71" s="1787"/>
      <c r="L71" s="1647"/>
      <c r="M71" s="1786" t="s">
        <v>173</v>
      </c>
      <c r="N71" s="1787"/>
      <c r="O71" s="1787"/>
      <c r="P71" s="1787"/>
      <c r="Q71" s="1787"/>
      <c r="R71" s="1787"/>
      <c r="S71" s="1788"/>
      <c r="T71" s="1649"/>
      <c r="V71" s="1724"/>
    </row>
    <row r="72" spans="1:22" ht="15.95" customHeight="1">
      <c r="A72" s="1647"/>
      <c r="B72" s="2016"/>
      <c r="C72" s="2017"/>
      <c r="D72" s="1789"/>
      <c r="E72" s="1790"/>
      <c r="F72" s="1790"/>
      <c r="G72" s="1790"/>
      <c r="H72" s="1790"/>
      <c r="I72" s="1790"/>
      <c r="J72" s="1790"/>
      <c r="K72" s="1790"/>
      <c r="L72" s="1791"/>
      <c r="M72" s="1789" t="s">
        <v>174</v>
      </c>
      <c r="N72" s="1790"/>
      <c r="O72" s="1790"/>
      <c r="P72" s="1790"/>
      <c r="Q72" s="1790"/>
      <c r="R72" s="1790"/>
      <c r="S72" s="1791"/>
      <c r="T72" s="1649"/>
      <c r="V72" s="1724"/>
    </row>
    <row r="73" spans="1:22" ht="15.95" customHeight="1">
      <c r="A73" s="1647"/>
      <c r="B73" s="2016"/>
      <c r="C73" s="2017"/>
      <c r="D73" s="1786"/>
      <c r="E73" s="1787"/>
      <c r="F73" s="1787"/>
      <c r="G73" s="1787"/>
      <c r="H73" s="1787"/>
      <c r="I73" s="1787"/>
      <c r="J73" s="1787"/>
      <c r="K73" s="1787"/>
      <c r="L73" s="1647"/>
      <c r="M73" s="1786" t="s">
        <v>173</v>
      </c>
      <c r="N73" s="1787"/>
      <c r="O73" s="1787"/>
      <c r="P73" s="1787"/>
      <c r="Q73" s="1787"/>
      <c r="R73" s="1787"/>
      <c r="S73" s="1788"/>
      <c r="T73" s="1649"/>
      <c r="V73" s="1724"/>
    </row>
    <row r="74" spans="1:22" ht="15.95" customHeight="1">
      <c r="A74" s="1647"/>
      <c r="B74" s="2016"/>
      <c r="C74" s="2017"/>
      <c r="D74" s="1789"/>
      <c r="E74" s="1790"/>
      <c r="F74" s="1790"/>
      <c r="G74" s="1790"/>
      <c r="H74" s="1790"/>
      <c r="I74" s="1790"/>
      <c r="J74" s="1790"/>
      <c r="K74" s="1790"/>
      <c r="L74" s="1791"/>
      <c r="M74" s="1789" t="s">
        <v>174</v>
      </c>
      <c r="N74" s="1790"/>
      <c r="O74" s="1790"/>
      <c r="P74" s="1790"/>
      <c r="Q74" s="1790"/>
      <c r="R74" s="1790"/>
      <c r="S74" s="1791"/>
      <c r="T74" s="1649"/>
      <c r="V74" s="1724"/>
    </row>
    <row r="75" spans="1:22" ht="15.95" customHeight="1">
      <c r="A75" s="1647"/>
      <c r="B75" s="2016"/>
      <c r="C75" s="2017"/>
      <c r="D75" s="1786"/>
      <c r="E75" s="1787"/>
      <c r="F75" s="1787"/>
      <c r="G75" s="1787"/>
      <c r="H75" s="1787"/>
      <c r="I75" s="1787"/>
      <c r="J75" s="1787"/>
      <c r="K75" s="1787"/>
      <c r="L75" s="1647"/>
      <c r="M75" s="1786" t="s">
        <v>173</v>
      </c>
      <c r="N75" s="1787"/>
      <c r="O75" s="1787"/>
      <c r="P75" s="1787"/>
      <c r="Q75" s="1787"/>
      <c r="R75" s="1787"/>
      <c r="S75" s="1788"/>
      <c r="T75" s="1648"/>
      <c r="V75" s="1724"/>
    </row>
    <row r="76" spans="1:22" ht="15.95" customHeight="1">
      <c r="A76" s="1647"/>
      <c r="B76" s="2016"/>
      <c r="C76" s="2017"/>
      <c r="D76" s="1789"/>
      <c r="E76" s="1790"/>
      <c r="F76" s="1790"/>
      <c r="G76" s="1790"/>
      <c r="H76" s="1790"/>
      <c r="I76" s="1790"/>
      <c r="J76" s="1790"/>
      <c r="K76" s="1790"/>
      <c r="L76" s="1791"/>
      <c r="M76" s="1789" t="s">
        <v>174</v>
      </c>
      <c r="N76" s="1790"/>
      <c r="O76" s="1790"/>
      <c r="P76" s="1790"/>
      <c r="Q76" s="1790"/>
      <c r="R76" s="1790"/>
      <c r="S76" s="1791"/>
      <c r="T76" s="1648"/>
    </row>
    <row r="77" spans="1:22" ht="15.95" customHeight="1">
      <c r="A77" s="1647"/>
      <c r="B77" s="2016"/>
      <c r="C77" s="2017"/>
      <c r="D77" s="1786"/>
      <c r="E77" s="1787"/>
      <c r="F77" s="1787"/>
      <c r="G77" s="1787"/>
      <c r="H77" s="1787"/>
      <c r="I77" s="1787"/>
      <c r="J77" s="1787"/>
      <c r="K77" s="1787"/>
      <c r="L77" s="1647"/>
      <c r="M77" s="1786" t="s">
        <v>173</v>
      </c>
      <c r="N77" s="1787"/>
      <c r="O77" s="1787"/>
      <c r="P77" s="1787"/>
      <c r="Q77" s="1787"/>
      <c r="R77" s="1787"/>
      <c r="S77" s="1788"/>
      <c r="T77" s="1648"/>
    </row>
    <row r="78" spans="1:22" ht="15.95" customHeight="1">
      <c r="A78" s="1647"/>
      <c r="B78" s="2016"/>
      <c r="C78" s="2017"/>
      <c r="D78" s="1789"/>
      <c r="E78" s="1790"/>
      <c r="F78" s="1790"/>
      <c r="G78" s="1790"/>
      <c r="H78" s="1790"/>
      <c r="I78" s="1790"/>
      <c r="J78" s="1790"/>
      <c r="K78" s="1790"/>
      <c r="L78" s="1791"/>
      <c r="M78" s="1789" t="s">
        <v>174</v>
      </c>
      <c r="N78" s="1790"/>
      <c r="O78" s="1790"/>
      <c r="P78" s="1790"/>
      <c r="Q78" s="1790"/>
      <c r="R78" s="1790"/>
      <c r="S78" s="1791"/>
      <c r="T78" s="1648"/>
    </row>
    <row r="79" spans="1:22" ht="18.75" customHeight="1">
      <c r="A79" s="1647"/>
      <c r="B79" s="2016"/>
      <c r="C79" s="2017"/>
      <c r="D79" s="1786"/>
      <c r="E79" s="1787"/>
      <c r="F79" s="1787"/>
      <c r="G79" s="1787"/>
      <c r="H79" s="1787"/>
      <c r="I79" s="1787"/>
      <c r="J79" s="1787"/>
      <c r="K79" s="1787"/>
      <c r="L79" s="1647"/>
      <c r="M79" s="1786" t="s">
        <v>173</v>
      </c>
      <c r="N79" s="1787"/>
      <c r="O79" s="1787"/>
      <c r="P79" s="1787"/>
      <c r="Q79" s="1787"/>
      <c r="R79" s="1787"/>
      <c r="S79" s="1788"/>
      <c r="T79" s="1648"/>
    </row>
    <row r="80" spans="1:22" ht="18.75" customHeight="1">
      <c r="A80" s="1647"/>
      <c r="B80" s="2018"/>
      <c r="C80" s="2019"/>
      <c r="D80" s="1789"/>
      <c r="E80" s="1790"/>
      <c r="F80" s="1790"/>
      <c r="G80" s="1790"/>
      <c r="H80" s="1790"/>
      <c r="I80" s="1790"/>
      <c r="J80" s="1790"/>
      <c r="K80" s="1790"/>
      <c r="L80" s="1791"/>
      <c r="M80" s="1789" t="s">
        <v>174</v>
      </c>
      <c r="N80" s="1790"/>
      <c r="O80" s="1790"/>
      <c r="P80" s="1790"/>
      <c r="Q80" s="1790"/>
      <c r="R80" s="1790"/>
      <c r="S80" s="1791"/>
      <c r="T80" s="1648"/>
    </row>
    <row r="81" spans="1:20" ht="15.95" customHeight="1">
      <c r="A81" s="1647"/>
      <c r="B81" s="1647" t="s">
        <v>175</v>
      </c>
      <c r="C81" s="1647"/>
      <c r="D81" s="1647" t="s">
        <v>176</v>
      </c>
      <c r="E81" s="1647"/>
      <c r="F81" s="1647"/>
      <c r="G81" s="1647"/>
      <c r="H81" s="1647"/>
      <c r="I81" s="1647"/>
      <c r="J81" s="1647"/>
      <c r="K81" s="1647"/>
      <c r="L81" s="1647"/>
      <c r="M81" s="1647"/>
      <c r="N81" s="1647"/>
      <c r="O81" s="1647"/>
      <c r="P81" s="1647"/>
      <c r="Q81" s="1647"/>
      <c r="R81" s="1647"/>
      <c r="S81" s="1647"/>
      <c r="T81" s="1648"/>
    </row>
    <row r="82" spans="1:20" ht="15.95" customHeight="1">
      <c r="A82" s="1647"/>
      <c r="B82" s="1647"/>
      <c r="C82" s="1647"/>
      <c r="D82" s="1647"/>
      <c r="E82" s="1647"/>
      <c r="F82" s="1647"/>
      <c r="G82" s="1647"/>
      <c r="H82" s="1647"/>
      <c r="I82" s="1647"/>
      <c r="J82" s="1647"/>
      <c r="K82" s="1647"/>
      <c r="L82" s="1647"/>
      <c r="M82" s="1647"/>
      <c r="N82" s="1647"/>
      <c r="O82" s="1647"/>
      <c r="P82" s="1647"/>
      <c r="Q82" s="1647"/>
      <c r="R82" s="1647"/>
      <c r="S82" s="1647"/>
      <c r="T82" s="1648"/>
    </row>
    <row r="83" spans="1:20" ht="15.95" customHeight="1">
      <c r="A83" s="1647"/>
      <c r="B83" s="1647"/>
      <c r="C83" s="1647"/>
      <c r="D83" s="1647"/>
      <c r="E83" s="1647"/>
      <c r="F83" s="1647"/>
      <c r="G83" s="1647"/>
      <c r="H83" s="1647"/>
      <c r="I83" s="1647"/>
      <c r="J83" s="1647"/>
      <c r="K83" s="1647"/>
      <c r="L83" s="1647"/>
      <c r="M83" s="1647"/>
      <c r="N83" s="1647"/>
      <c r="O83" s="1647"/>
      <c r="P83" s="1647"/>
      <c r="Q83" s="1647"/>
      <c r="R83" s="1647"/>
      <c r="S83" s="1647"/>
      <c r="T83" s="1648"/>
    </row>
    <row r="84" spans="1:20" ht="15.95" customHeight="1">
      <c r="A84" s="1647" t="s">
        <v>177</v>
      </c>
      <c r="B84" s="1647"/>
      <c r="C84" s="1647"/>
      <c r="D84" s="1647"/>
      <c r="E84" s="1647"/>
      <c r="F84" s="1647"/>
      <c r="G84" s="1647"/>
      <c r="H84" s="1647"/>
      <c r="I84" s="1647"/>
      <c r="J84" s="1790"/>
      <c r="K84" s="1790"/>
      <c r="L84" s="2026"/>
      <c r="M84" s="2026"/>
      <c r="N84" s="2026"/>
      <c r="O84" s="1790" t="s">
        <v>178</v>
      </c>
      <c r="P84" s="1790"/>
      <c r="Q84" s="1790"/>
      <c r="R84" s="1790"/>
      <c r="S84" s="1647"/>
      <c r="T84" s="1648"/>
    </row>
    <row r="85" spans="1:20" ht="15.95" customHeight="1">
      <c r="A85" s="1647"/>
      <c r="B85" s="1647"/>
      <c r="C85" s="1647"/>
      <c r="D85" s="1647"/>
      <c r="E85" s="1647"/>
      <c r="F85" s="1647"/>
      <c r="G85" s="1647"/>
      <c r="H85" s="1647"/>
      <c r="I85" s="1647"/>
      <c r="J85" s="1653"/>
      <c r="K85" s="1653"/>
      <c r="L85" s="1653"/>
      <c r="M85" s="1653"/>
      <c r="N85" s="1653"/>
      <c r="O85" s="1653"/>
      <c r="P85" s="1653"/>
      <c r="Q85" s="1653"/>
      <c r="R85" s="1653"/>
      <c r="S85" s="1647"/>
      <c r="T85" s="1785"/>
    </row>
    <row r="86" spans="1:20" ht="15.75" customHeight="1">
      <c r="A86" s="1647"/>
      <c r="B86" s="1647" t="s">
        <v>175</v>
      </c>
      <c r="C86" s="1647"/>
      <c r="D86" s="1647" t="s">
        <v>179</v>
      </c>
      <c r="E86" s="1647"/>
      <c r="F86" s="1647"/>
      <c r="G86" s="1647"/>
      <c r="H86" s="1647"/>
      <c r="I86" s="1647"/>
      <c r="J86" s="1647"/>
      <c r="K86" s="1647"/>
      <c r="L86" s="1647"/>
      <c r="M86" s="1647"/>
      <c r="N86" s="1647"/>
      <c r="O86" s="1647"/>
      <c r="P86" s="1647"/>
      <c r="Q86" s="1647"/>
      <c r="R86" s="1647"/>
      <c r="S86" s="1647"/>
      <c r="T86" s="1785"/>
    </row>
    <row r="87" spans="1:20" ht="15.75" customHeight="1">
      <c r="A87" s="1647"/>
      <c r="B87" s="1647"/>
      <c r="C87" s="1647"/>
      <c r="D87" s="1647" t="s">
        <v>180</v>
      </c>
      <c r="E87" s="1647"/>
      <c r="F87" s="1647"/>
      <c r="G87" s="1647"/>
      <c r="H87" s="1647"/>
      <c r="I87" s="1647"/>
      <c r="J87" s="1647"/>
      <c r="K87" s="1647"/>
      <c r="L87" s="1647"/>
      <c r="M87" s="1647"/>
      <c r="N87" s="1647"/>
      <c r="O87" s="1647"/>
      <c r="P87" s="1647"/>
      <c r="Q87" s="1647"/>
      <c r="R87" s="1647"/>
      <c r="S87" s="1647"/>
      <c r="T87" s="1649"/>
    </row>
    <row r="88" spans="1:20" ht="15.95" customHeight="1">
      <c r="A88" s="1647"/>
      <c r="B88" s="1647"/>
      <c r="C88" s="1647"/>
      <c r="D88" s="1647"/>
      <c r="E88" s="1647"/>
      <c r="F88" s="1647"/>
      <c r="G88" s="1647"/>
      <c r="H88" s="1647"/>
      <c r="I88" s="1647"/>
      <c r="J88" s="1647"/>
      <c r="K88" s="1647"/>
      <c r="L88" s="1647"/>
      <c r="M88" s="1647"/>
      <c r="N88" s="1647"/>
      <c r="O88" s="1647"/>
      <c r="P88" s="1647"/>
      <c r="Q88" s="1647"/>
      <c r="R88" s="1647"/>
      <c r="S88" s="1647"/>
      <c r="T88" s="1649"/>
    </row>
    <row r="89" spans="1:20" ht="15.95" customHeight="1">
      <c r="A89" s="1647" t="s">
        <v>181</v>
      </c>
      <c r="B89" s="1647"/>
      <c r="C89" s="1647"/>
      <c r="D89" s="1647"/>
      <c r="E89" s="1647"/>
      <c r="F89" s="1647"/>
      <c r="G89" s="1647"/>
      <c r="H89" s="1647"/>
      <c r="I89" s="1647"/>
      <c r="J89" s="1647"/>
      <c r="K89" s="1647"/>
      <c r="L89" s="1647"/>
      <c r="M89" s="1647"/>
      <c r="N89" s="1647"/>
      <c r="O89" s="1647"/>
      <c r="P89" s="1647"/>
      <c r="Q89" s="1647"/>
      <c r="R89" s="1647"/>
      <c r="S89" s="1647"/>
      <c r="T89" s="1649"/>
    </row>
    <row r="90" spans="1:20" ht="15.95" customHeight="1">
      <c r="A90" s="1647"/>
      <c r="B90" s="1647"/>
      <c r="C90" s="1647"/>
      <c r="D90" s="1647"/>
      <c r="E90" s="1647"/>
      <c r="F90" s="1647"/>
      <c r="G90" s="1647"/>
      <c r="H90" s="1647"/>
      <c r="I90" s="1647"/>
      <c r="J90" s="1647"/>
      <c r="K90" s="1647"/>
      <c r="L90" s="1647"/>
      <c r="M90" s="1647"/>
      <c r="N90" s="1647"/>
      <c r="O90" s="1647"/>
      <c r="P90" s="1647"/>
      <c r="Q90" s="1647"/>
      <c r="R90" s="1647"/>
      <c r="S90" s="1647"/>
      <c r="T90" s="1649"/>
    </row>
    <row r="91" spans="1:20" ht="15.95" customHeight="1">
      <c r="A91" s="1647"/>
      <c r="B91" s="2020" t="s">
        <v>182</v>
      </c>
      <c r="C91" s="2021"/>
      <c r="D91" s="2021"/>
      <c r="E91" s="2021"/>
      <c r="F91" s="2021"/>
      <c r="G91" s="2021"/>
      <c r="H91" s="2021"/>
      <c r="I91" s="2020" t="s">
        <v>183</v>
      </c>
      <c r="J91" s="2021"/>
      <c r="K91" s="2021"/>
      <c r="L91" s="2022"/>
      <c r="M91" s="2021" t="s">
        <v>184</v>
      </c>
      <c r="N91" s="2021"/>
      <c r="O91" s="2021"/>
      <c r="P91" s="2021"/>
      <c r="Q91" s="2021"/>
      <c r="R91" s="2021"/>
      <c r="S91" s="2022"/>
      <c r="T91" s="1649"/>
    </row>
    <row r="92" spans="1:20" ht="15.95" customHeight="1">
      <c r="A92" s="1647"/>
      <c r="B92" s="2023"/>
      <c r="C92" s="2024"/>
      <c r="D92" s="2024"/>
      <c r="E92" s="2024"/>
      <c r="F92" s="2024"/>
      <c r="G92" s="2024"/>
      <c r="H92" s="2024"/>
      <c r="I92" s="2023"/>
      <c r="J92" s="2024"/>
      <c r="K92" s="2024"/>
      <c r="L92" s="2025"/>
      <c r="M92" s="2024"/>
      <c r="N92" s="2024"/>
      <c r="O92" s="2024"/>
      <c r="P92" s="2024"/>
      <c r="Q92" s="2024"/>
      <c r="R92" s="2024"/>
      <c r="S92" s="2025"/>
      <c r="T92" s="1649"/>
    </row>
    <row r="93" spans="1:20" ht="15.95" customHeight="1">
      <c r="A93" s="1647"/>
      <c r="B93" s="1786"/>
      <c r="C93" s="1787"/>
      <c r="D93" s="1787"/>
      <c r="E93" s="1787"/>
      <c r="F93" s="1787"/>
      <c r="G93" s="1787"/>
      <c r="H93" s="1787"/>
      <c r="I93" s="1786"/>
      <c r="J93" s="1787"/>
      <c r="K93" s="1787"/>
      <c r="L93" s="1788"/>
      <c r="M93" s="1787"/>
      <c r="N93" s="1787"/>
      <c r="O93" s="1787"/>
      <c r="P93" s="1787"/>
      <c r="Q93" s="1787"/>
      <c r="R93" s="1787"/>
      <c r="S93" s="1788"/>
      <c r="T93" s="1649"/>
    </row>
    <row r="94" spans="1:20" ht="11.25" customHeight="1">
      <c r="A94" s="1647"/>
      <c r="B94" s="1789"/>
      <c r="C94" s="1790"/>
      <c r="D94" s="1790"/>
      <c r="E94" s="1790"/>
      <c r="F94" s="1790"/>
      <c r="G94" s="1790"/>
      <c r="H94" s="1790"/>
      <c r="I94" s="1789"/>
      <c r="J94" s="1790"/>
      <c r="K94" s="1790"/>
      <c r="L94" s="1791"/>
      <c r="M94" s="1790"/>
      <c r="N94" s="1790"/>
      <c r="O94" s="1790"/>
      <c r="P94" s="1790"/>
      <c r="Q94" s="1790"/>
      <c r="R94" s="1790"/>
      <c r="S94" s="1791"/>
      <c r="T94" s="1648"/>
    </row>
    <row r="95" spans="1:20" ht="15.95" customHeight="1">
      <c r="A95" s="1647"/>
      <c r="B95" s="1786"/>
      <c r="C95" s="1787"/>
      <c r="D95" s="1787"/>
      <c r="E95" s="1787"/>
      <c r="F95" s="1787"/>
      <c r="G95" s="1787"/>
      <c r="H95" s="1787"/>
      <c r="I95" s="1786"/>
      <c r="J95" s="1787"/>
      <c r="K95" s="1787"/>
      <c r="L95" s="1788"/>
      <c r="M95" s="1787"/>
      <c r="N95" s="1787"/>
      <c r="O95" s="1787"/>
      <c r="P95" s="1787"/>
      <c r="Q95" s="1787"/>
      <c r="R95" s="1787"/>
      <c r="S95" s="1788"/>
      <c r="T95" s="1785"/>
    </row>
    <row r="96" spans="1:20" ht="9" customHeight="1">
      <c r="A96" s="1647"/>
      <c r="B96" s="1789"/>
      <c r="C96" s="1790"/>
      <c r="D96" s="1790"/>
      <c r="E96" s="1790"/>
      <c r="F96" s="1790"/>
      <c r="G96" s="1790"/>
      <c r="H96" s="1790"/>
      <c r="I96" s="1789"/>
      <c r="J96" s="1790"/>
      <c r="K96" s="1790"/>
      <c r="L96" s="1791"/>
      <c r="M96" s="1790"/>
      <c r="N96" s="1790"/>
      <c r="O96" s="1790"/>
      <c r="P96" s="1790"/>
      <c r="Q96" s="1790"/>
      <c r="R96" s="1790"/>
      <c r="S96" s="1791"/>
      <c r="T96" s="1785"/>
    </row>
    <row r="97" spans="1:20" ht="9" customHeight="1">
      <c r="A97" s="1647"/>
      <c r="B97" s="1786"/>
      <c r="C97" s="1787"/>
      <c r="D97" s="1787"/>
      <c r="E97" s="1787"/>
      <c r="F97" s="1787"/>
      <c r="G97" s="1787"/>
      <c r="H97" s="1787"/>
      <c r="I97" s="1786"/>
      <c r="J97" s="1787"/>
      <c r="K97" s="1787"/>
      <c r="L97" s="1788"/>
      <c r="M97" s="1787"/>
      <c r="N97" s="1787"/>
      <c r="O97" s="1787"/>
      <c r="P97" s="1787"/>
      <c r="Q97" s="1787"/>
      <c r="R97" s="1787"/>
      <c r="S97" s="1788"/>
      <c r="T97" s="1649"/>
    </row>
    <row r="98" spans="1:20" ht="15.95" customHeight="1">
      <c r="A98" s="1647"/>
      <c r="B98" s="1789"/>
      <c r="C98" s="1790"/>
      <c r="D98" s="1790"/>
      <c r="E98" s="1790"/>
      <c r="F98" s="1790"/>
      <c r="G98" s="1790"/>
      <c r="H98" s="1790"/>
      <c r="I98" s="1789"/>
      <c r="J98" s="1790"/>
      <c r="K98" s="1790"/>
      <c r="L98" s="1791"/>
      <c r="M98" s="1790"/>
      <c r="N98" s="1790"/>
      <c r="O98" s="1790"/>
      <c r="P98" s="1790"/>
      <c r="Q98" s="1790"/>
      <c r="R98" s="1790"/>
      <c r="S98" s="1791"/>
      <c r="T98" s="1649"/>
    </row>
    <row r="99" spans="1:20" ht="15.95" customHeight="1">
      <c r="A99" s="1647"/>
      <c r="B99" s="1653"/>
      <c r="C99" s="1653"/>
      <c r="D99" s="1653"/>
      <c r="E99" s="1653"/>
      <c r="F99" s="1653"/>
      <c r="G99" s="1653"/>
      <c r="H99" s="1653"/>
      <c r="I99" s="1653"/>
      <c r="J99" s="1653"/>
      <c r="K99" s="1653"/>
      <c r="L99" s="1653"/>
      <c r="M99" s="1653"/>
      <c r="N99" s="1653"/>
      <c r="O99" s="1653"/>
      <c r="P99" s="1653"/>
      <c r="Q99" s="1653"/>
      <c r="R99" s="1653"/>
      <c r="S99" s="1653"/>
      <c r="T99" s="1649"/>
    </row>
    <row r="100" spans="1:20" ht="15.95" customHeight="1">
      <c r="A100" s="1647"/>
      <c r="B100" s="1647"/>
      <c r="C100" s="1647"/>
      <c r="D100" s="1647"/>
      <c r="E100" s="1647"/>
      <c r="F100" s="1647"/>
      <c r="G100" s="1647"/>
      <c r="H100" s="1647"/>
      <c r="I100" s="1647"/>
      <c r="J100" s="1647"/>
      <c r="K100" s="1647"/>
      <c r="L100" s="1647"/>
      <c r="M100" s="1647"/>
      <c r="N100" s="1647"/>
      <c r="O100" s="1647"/>
      <c r="P100" s="1647"/>
      <c r="Q100" s="1647"/>
      <c r="R100" s="1647"/>
      <c r="S100" s="1647"/>
      <c r="T100" s="1648"/>
    </row>
    <row r="101" spans="1:20" ht="15.95" customHeight="1">
      <c r="A101" s="1647" t="s">
        <v>185</v>
      </c>
      <c r="B101" s="1647"/>
      <c r="C101" s="1647"/>
      <c r="D101" s="1647"/>
      <c r="E101" s="1647"/>
      <c r="F101" s="1647"/>
      <c r="G101" s="1647"/>
      <c r="H101" s="1647"/>
      <c r="I101" s="1647"/>
      <c r="J101" s="1790"/>
      <c r="K101" s="1790"/>
      <c r="L101" s="2027"/>
      <c r="M101" s="2027"/>
      <c r="N101" s="2027"/>
      <c r="O101" s="1790" t="s">
        <v>178</v>
      </c>
      <c r="P101" s="1790"/>
      <c r="Q101" s="1790"/>
      <c r="R101" s="1790"/>
      <c r="S101" s="1647"/>
      <c r="T101" s="1648"/>
    </row>
    <row r="102" spans="1:20" ht="15.95" customHeight="1">
      <c r="A102" s="1647"/>
      <c r="B102" s="1647" t="s">
        <v>175</v>
      </c>
      <c r="C102" s="1647"/>
      <c r="D102" s="1647" t="s">
        <v>186</v>
      </c>
      <c r="E102" s="1647"/>
      <c r="F102" s="1647"/>
      <c r="G102" s="1647"/>
      <c r="H102" s="1647"/>
      <c r="I102" s="1647"/>
      <c r="J102" s="1787"/>
      <c r="K102" s="1787"/>
      <c r="L102" s="2013"/>
      <c r="M102" s="2013"/>
      <c r="N102" s="2013"/>
      <c r="O102" s="1787"/>
      <c r="P102" s="1787"/>
      <c r="Q102" s="1787"/>
      <c r="R102" s="1787"/>
      <c r="S102" s="1647"/>
      <c r="T102" s="1648"/>
    </row>
    <row r="103" spans="1:20" ht="15.95" customHeight="1">
      <c r="A103" s="1647"/>
      <c r="B103" s="1647"/>
      <c r="C103" s="1647"/>
      <c r="D103" s="1647"/>
      <c r="E103" s="1647"/>
      <c r="F103" s="1647"/>
      <c r="G103" s="1647"/>
      <c r="H103" s="1647"/>
      <c r="I103" s="1647"/>
      <c r="J103" s="1647"/>
      <c r="K103" s="1647"/>
      <c r="L103" s="1647"/>
      <c r="M103" s="1647"/>
      <c r="N103" s="1647"/>
      <c r="O103" s="1647"/>
      <c r="P103" s="1647"/>
      <c r="Q103" s="1647"/>
      <c r="R103" s="1647"/>
      <c r="S103" s="1647"/>
      <c r="T103" s="1648"/>
    </row>
    <row r="104" spans="1:20" ht="15.95" customHeight="1">
      <c r="A104" s="1647"/>
      <c r="B104" s="1647"/>
      <c r="C104" s="1647"/>
      <c r="D104" s="1647"/>
      <c r="E104" s="1647"/>
      <c r="F104" s="1647"/>
      <c r="G104" s="1647"/>
      <c r="H104" s="1647"/>
      <c r="I104" s="1647"/>
      <c r="J104" s="1647"/>
      <c r="K104" s="1647"/>
      <c r="L104" s="1647"/>
      <c r="M104" s="1647"/>
      <c r="N104" s="1647"/>
      <c r="O104" s="1647"/>
      <c r="P104" s="1647"/>
      <c r="Q104" s="1647"/>
      <c r="R104" s="1647"/>
      <c r="S104" s="1647"/>
      <c r="T104" s="1648"/>
    </row>
  </sheetData>
  <mergeCells count="59">
    <mergeCell ref="A13:B13"/>
    <mergeCell ref="C13:E13"/>
    <mergeCell ref="S5:S8"/>
    <mergeCell ref="W5:X6"/>
    <mergeCell ref="H6:L6"/>
    <mergeCell ref="A10:B10"/>
    <mergeCell ref="C10:E10"/>
    <mergeCell ref="A15:B15"/>
    <mergeCell ref="C15:E15"/>
    <mergeCell ref="M15:N15"/>
    <mergeCell ref="O15:Q15"/>
    <mergeCell ref="M16:N16"/>
    <mergeCell ref="O16:Q16"/>
    <mergeCell ref="O25:Q25"/>
    <mergeCell ref="A18:B18"/>
    <mergeCell ref="C18:E18"/>
    <mergeCell ref="M18:N18"/>
    <mergeCell ref="O18:Q18"/>
    <mergeCell ref="G19:G20"/>
    <mergeCell ref="H19:H20"/>
    <mergeCell ref="I19:I20"/>
    <mergeCell ref="J19:J20"/>
    <mergeCell ref="K19:K20"/>
    <mergeCell ref="L19:L20"/>
    <mergeCell ref="M19:N20"/>
    <mergeCell ref="O19:Q20"/>
    <mergeCell ref="G21:L21"/>
    <mergeCell ref="M21:R21"/>
    <mergeCell ref="R19:R20"/>
    <mergeCell ref="L102:N102"/>
    <mergeCell ref="B44:S44"/>
    <mergeCell ref="C47:D47"/>
    <mergeCell ref="G49:H49"/>
    <mergeCell ref="G53:H53"/>
    <mergeCell ref="D64:M64"/>
    <mergeCell ref="B67:C80"/>
    <mergeCell ref="D67:L68"/>
    <mergeCell ref="M67:S68"/>
    <mergeCell ref="L84:N84"/>
    <mergeCell ref="B91:H92"/>
    <mergeCell ref="I91:L92"/>
    <mergeCell ref="M91:S92"/>
    <mergeCell ref="L101:N101"/>
    <mergeCell ref="A25:B25"/>
    <mergeCell ref="C25:E25"/>
    <mergeCell ref="D2:E2"/>
    <mergeCell ref="B42:S43"/>
    <mergeCell ref="G26:G27"/>
    <mergeCell ref="H26:H27"/>
    <mergeCell ref="I26:I27"/>
    <mergeCell ref="J26:J27"/>
    <mergeCell ref="K26:K27"/>
    <mergeCell ref="L26:L27"/>
    <mergeCell ref="M26:N27"/>
    <mergeCell ref="O26:Q27"/>
    <mergeCell ref="R26:R27"/>
    <mergeCell ref="A30:B30"/>
    <mergeCell ref="B32:S35"/>
    <mergeCell ref="M25:N25"/>
  </mergeCells>
  <phoneticPr fontId="43"/>
  <conditionalFormatting sqref="W24">
    <cfRule type="expression" dxfId="23" priority="1" stopIfTrue="1">
      <formula>X24&gt;=1</formula>
    </cfRule>
    <cfRule type="expression" dxfId="22" priority="2" stopIfTrue="1">
      <formula>Y23&gt;1</formula>
    </cfRule>
  </conditionalFormatting>
  <conditionalFormatting sqref="X24">
    <cfRule type="expression" dxfId="21" priority="3" stopIfTrue="1">
      <formula>Y23=2</formula>
    </cfRule>
    <cfRule type="expression" dxfId="20" priority="4" stopIfTrue="1">
      <formula>Y24=1</formula>
    </cfRule>
  </conditionalFormatting>
  <conditionalFormatting sqref="X12">
    <cfRule type="expression" dxfId="19" priority="5" stopIfTrue="1">
      <formula>Y12=1</formula>
    </cfRule>
  </conditionalFormatting>
  <conditionalFormatting sqref="X11 X13:X22">
    <cfRule type="cellIs" dxfId="18" priority="6" stopIfTrue="1" operator="lessThanOrEqual">
      <formula>0</formula>
    </cfRule>
  </conditionalFormatting>
  <conditionalFormatting sqref="X23">
    <cfRule type="expression" dxfId="17" priority="7" stopIfTrue="1">
      <formula>Y23=1</formula>
    </cfRule>
    <cfRule type="expression" dxfId="16" priority="8" stopIfTrue="1">
      <formula>Y23=2</formula>
    </cfRule>
  </conditionalFormatting>
  <conditionalFormatting sqref="X28">
    <cfRule type="expression" dxfId="15" priority="9" stopIfTrue="1">
      <formula>Y28=2</formula>
    </cfRule>
  </conditionalFormatting>
  <dataValidations count="8">
    <dataValidation type="list" allowBlank="1" showInputMessage="1" showErrorMessage="1" sqref="X23">
      <formula1>"　,免除,１０%,４０%"</formula1>
    </dataValidation>
    <dataValidation type="list" allowBlank="1" showInputMessage="1" sqref="X21">
      <formula1>V4:V34</formula1>
    </dataValidation>
    <dataValidation type="list" allowBlank="1" showInputMessage="1" sqref="X20">
      <formula1>V4:V15</formula1>
    </dataValidation>
    <dataValidation type="list" allowBlank="1" showInputMessage="1" sqref="X18">
      <formula1>V4:V34</formula1>
    </dataValidation>
    <dataValidation type="list" allowBlank="1" showInputMessage="1" sqref="X17">
      <formula1>V4:V15</formula1>
    </dataValidation>
    <dataValidation type="list" allowBlank="1" showInputMessage="1" sqref="X15">
      <formula1>V4:V34</formula1>
    </dataValidation>
    <dataValidation type="list" allowBlank="1" showInputMessage="1" sqref="X14">
      <formula1>V4:V15</formula1>
    </dataValidation>
    <dataValidation type="list" allowBlank="1" showInputMessage="1" sqref="X12">
      <formula1>"　,大字 西麓 地内,大字 広原 地内,大字 蒲牟田 地内,大字 後川内 地内,内一円"</formula1>
    </dataValidation>
  </dataValidations>
  <hyperlinks>
    <hyperlink ref="D2" location="リスト!A1" display="リスト"/>
    <hyperlink ref="D2:E2" location="流れ!Q17" display="リスト"/>
  </hyperlinks>
  <pageMargins left="0.96" right="0.52" top="0.94" bottom="0.39370078740157483" header="0.2" footer="0.23622047244094491"/>
  <pageSetup paperSize="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B2:S58"/>
  <sheetViews>
    <sheetView showGridLines="0" workbookViewId="0">
      <pane ySplit="3" topLeftCell="A4" activePane="bottomLeft" state="frozen"/>
      <selection activeCell="C2" sqref="C2"/>
      <selection pane="bottomLeft" activeCell="C2" sqref="C2:D2"/>
    </sheetView>
  </sheetViews>
  <sheetFormatPr defaultRowHeight="14.25"/>
  <cols>
    <col min="1" max="1" width="1.5" style="210" customWidth="1"/>
    <col min="2" max="2" width="4.875" style="210" customWidth="1"/>
    <col min="3" max="3" width="4.625" style="210" customWidth="1"/>
    <col min="4" max="7" width="5.75" style="210" customWidth="1"/>
    <col min="8" max="9" width="9.25" style="210" customWidth="1"/>
    <col min="10" max="19" width="6" style="210" customWidth="1"/>
    <col min="20" max="20" width="1.375" style="210" customWidth="1"/>
    <col min="21" max="21" width="2.625" style="210" customWidth="1"/>
    <col min="22" max="16384" width="9" style="210"/>
  </cols>
  <sheetData>
    <row r="2" spans="2:19">
      <c r="C2" s="1966" t="s">
        <v>346</v>
      </c>
      <c r="D2" s="1967"/>
    </row>
    <row r="3" spans="2:19">
      <c r="M3" s="601"/>
    </row>
    <row r="4" spans="2:19">
      <c r="Q4" s="635"/>
      <c r="R4" s="635"/>
      <c r="S4" s="602"/>
    </row>
    <row r="5" spans="2:19">
      <c r="B5" s="210" t="s">
        <v>1314</v>
      </c>
    </row>
    <row r="7" spans="2:19">
      <c r="B7" s="210" t="s">
        <v>1295</v>
      </c>
    </row>
    <row r="8" spans="2:19" ht="17.25">
      <c r="H8" s="2977" t="s">
        <v>1315</v>
      </c>
      <c r="I8" s="2977"/>
      <c r="J8" s="2977"/>
      <c r="K8" s="2977"/>
      <c r="L8" s="2977"/>
      <c r="M8" s="2977"/>
      <c r="N8" s="2977"/>
    </row>
    <row r="10" spans="2:19">
      <c r="B10" s="603" t="s">
        <v>98</v>
      </c>
      <c r="C10" s="603"/>
      <c r="D10" s="2853" t="s">
        <v>1281</v>
      </c>
      <c r="E10" s="2853"/>
      <c r="F10" s="2853"/>
      <c r="G10" s="2853"/>
      <c r="H10" s="2853"/>
      <c r="I10" s="2853"/>
      <c r="J10" s="2853"/>
      <c r="K10" s="2853"/>
      <c r="N10" s="639" t="s">
        <v>1297</v>
      </c>
      <c r="O10" s="2853" t="s">
        <v>1316</v>
      </c>
      <c r="P10" s="2853"/>
      <c r="Q10" s="2853"/>
      <c r="R10" s="2853"/>
      <c r="S10" s="603" t="s">
        <v>108</v>
      </c>
    </row>
    <row r="12" spans="2:19" ht="22.5" customHeight="1">
      <c r="B12" s="636" t="s">
        <v>1299</v>
      </c>
      <c r="C12" s="636" t="s">
        <v>1300</v>
      </c>
      <c r="D12" s="2981" t="s">
        <v>1317</v>
      </c>
      <c r="E12" s="2982"/>
      <c r="F12" s="2981" t="s">
        <v>1317</v>
      </c>
      <c r="G12" s="2982"/>
      <c r="H12" s="2981" t="s">
        <v>1318</v>
      </c>
      <c r="I12" s="2982"/>
      <c r="J12" s="2981" t="s">
        <v>1303</v>
      </c>
      <c r="K12" s="2982"/>
      <c r="L12" s="2854" t="s">
        <v>1304</v>
      </c>
      <c r="M12" s="2856"/>
      <c r="N12" s="2856"/>
      <c r="O12" s="2856"/>
      <c r="P12" s="2856"/>
      <c r="Q12" s="2855"/>
      <c r="R12" s="2981" t="s">
        <v>1305</v>
      </c>
      <c r="S12" s="2982"/>
    </row>
    <row r="13" spans="2:19" ht="22.5" customHeight="1">
      <c r="B13" s="637" t="s">
        <v>1300</v>
      </c>
      <c r="C13" s="637" t="s">
        <v>1306</v>
      </c>
      <c r="D13" s="2861" t="s">
        <v>1307</v>
      </c>
      <c r="E13" s="2862"/>
      <c r="F13" s="2861" t="s">
        <v>1308</v>
      </c>
      <c r="G13" s="2862"/>
      <c r="H13" s="235" t="s">
        <v>1309</v>
      </c>
      <c r="I13" s="235" t="s">
        <v>1310</v>
      </c>
      <c r="J13" s="2861"/>
      <c r="K13" s="2862"/>
      <c r="L13" s="2854" t="s">
        <v>1311</v>
      </c>
      <c r="M13" s="2856"/>
      <c r="N13" s="2854" t="s">
        <v>1312</v>
      </c>
      <c r="O13" s="2856"/>
      <c r="P13" s="2854" t="s">
        <v>1313</v>
      </c>
      <c r="Q13" s="2855"/>
      <c r="R13" s="2861"/>
      <c r="S13" s="2862"/>
    </row>
    <row r="14" spans="2:19" ht="22.5" customHeight="1">
      <c r="B14" s="638"/>
      <c r="C14" s="638"/>
      <c r="D14" s="2983"/>
      <c r="E14" s="2984"/>
      <c r="F14" s="2983"/>
      <c r="G14" s="2984"/>
      <c r="H14" s="638"/>
      <c r="I14" s="638"/>
      <c r="J14" s="2983"/>
      <c r="K14" s="2984"/>
      <c r="L14" s="2983"/>
      <c r="M14" s="2984"/>
      <c r="N14" s="2983"/>
      <c r="O14" s="2984"/>
      <c r="P14" s="2983"/>
      <c r="Q14" s="2984"/>
      <c r="R14" s="2983"/>
      <c r="S14" s="2984"/>
    </row>
    <row r="15" spans="2:19" ht="22.5" customHeight="1">
      <c r="B15" s="638"/>
      <c r="C15" s="638"/>
      <c r="D15" s="2983"/>
      <c r="E15" s="2984"/>
      <c r="F15" s="2983"/>
      <c r="G15" s="2984"/>
      <c r="H15" s="638"/>
      <c r="I15" s="638"/>
      <c r="J15" s="2983"/>
      <c r="K15" s="2984"/>
      <c r="L15" s="2983"/>
      <c r="M15" s="2984"/>
      <c r="N15" s="2983"/>
      <c r="O15" s="2984"/>
      <c r="P15" s="2983"/>
      <c r="Q15" s="2984"/>
      <c r="R15" s="2983"/>
      <c r="S15" s="2984"/>
    </row>
    <row r="16" spans="2:19" ht="22.5" customHeight="1">
      <c r="B16" s="638"/>
      <c r="C16" s="638"/>
      <c r="D16" s="2983"/>
      <c r="E16" s="2984"/>
      <c r="F16" s="2983"/>
      <c r="G16" s="2984"/>
      <c r="H16" s="638"/>
      <c r="I16" s="638"/>
      <c r="J16" s="2983"/>
      <c r="K16" s="2984"/>
      <c r="L16" s="2983"/>
      <c r="M16" s="2984"/>
      <c r="N16" s="2983"/>
      <c r="O16" s="2984"/>
      <c r="P16" s="2983"/>
      <c r="Q16" s="2984"/>
      <c r="R16" s="2983"/>
      <c r="S16" s="2984"/>
    </row>
    <row r="17" spans="2:19" ht="22.5" customHeight="1">
      <c r="B17" s="638"/>
      <c r="C17" s="638"/>
      <c r="D17" s="2983"/>
      <c r="E17" s="2984"/>
      <c r="F17" s="2983"/>
      <c r="G17" s="2984"/>
      <c r="H17" s="638"/>
      <c r="I17" s="638"/>
      <c r="J17" s="2983"/>
      <c r="K17" s="2984"/>
      <c r="L17" s="2983"/>
      <c r="M17" s="2984"/>
      <c r="N17" s="2983"/>
      <c r="O17" s="2984"/>
      <c r="P17" s="2983"/>
      <c r="Q17" s="2984"/>
      <c r="R17" s="2983"/>
      <c r="S17" s="2984"/>
    </row>
    <row r="18" spans="2:19" ht="22.5" customHeight="1">
      <c r="B18" s="638"/>
      <c r="C18" s="638"/>
      <c r="D18" s="2983"/>
      <c r="E18" s="2984"/>
      <c r="F18" s="2983"/>
      <c r="G18" s="2984"/>
      <c r="H18" s="638"/>
      <c r="I18" s="638"/>
      <c r="J18" s="2983"/>
      <c r="K18" s="2984"/>
      <c r="L18" s="2983"/>
      <c r="M18" s="2984"/>
      <c r="N18" s="2983"/>
      <c r="O18" s="2984"/>
      <c r="P18" s="2983"/>
      <c r="Q18" s="2984"/>
      <c r="R18" s="2983"/>
      <c r="S18" s="2984"/>
    </row>
    <row r="19" spans="2:19" ht="22.5" customHeight="1">
      <c r="B19" s="638"/>
      <c r="C19" s="638"/>
      <c r="D19" s="2983"/>
      <c r="E19" s="2984"/>
      <c r="F19" s="2983"/>
      <c r="G19" s="2984"/>
      <c r="H19" s="638"/>
      <c r="I19" s="638"/>
      <c r="J19" s="2983"/>
      <c r="K19" s="2984"/>
      <c r="L19" s="2983"/>
      <c r="M19" s="2984"/>
      <c r="N19" s="2983"/>
      <c r="O19" s="2984"/>
      <c r="P19" s="2983"/>
      <c r="Q19" s="2984"/>
      <c r="R19" s="2983"/>
      <c r="S19" s="2984"/>
    </row>
    <row r="20" spans="2:19" ht="22.5" customHeight="1">
      <c r="B20" s="638"/>
      <c r="C20" s="638"/>
      <c r="D20" s="2983"/>
      <c r="E20" s="2984"/>
      <c r="F20" s="2983"/>
      <c r="G20" s="2984"/>
      <c r="H20" s="638"/>
      <c r="I20" s="638"/>
      <c r="J20" s="2983"/>
      <c r="K20" s="2984"/>
      <c r="L20" s="2983"/>
      <c r="M20" s="2984"/>
      <c r="N20" s="2983"/>
      <c r="O20" s="2984"/>
      <c r="P20" s="2983"/>
      <c r="Q20" s="2984"/>
      <c r="R20" s="2983"/>
      <c r="S20" s="2984"/>
    </row>
    <row r="23" spans="2:19">
      <c r="B23" s="210" t="s">
        <v>1279</v>
      </c>
    </row>
    <row r="24" spans="2:19" ht="17.25">
      <c r="H24" s="2977" t="s">
        <v>1319</v>
      </c>
      <c r="I24" s="2977"/>
      <c r="J24" s="2977"/>
      <c r="K24" s="2977"/>
      <c r="L24" s="2977"/>
      <c r="M24" s="2977"/>
      <c r="N24" s="2977"/>
    </row>
    <row r="26" spans="2:19">
      <c r="B26" s="603" t="s">
        <v>98</v>
      </c>
      <c r="C26" s="603"/>
      <c r="D26" s="2853" t="s">
        <v>1281</v>
      </c>
      <c r="E26" s="2853"/>
      <c r="F26" s="2853"/>
      <c r="G26" s="2853"/>
      <c r="H26" s="2853"/>
      <c r="I26" s="2853"/>
      <c r="J26" s="2853"/>
      <c r="K26" s="2853"/>
      <c r="N26" s="639" t="s">
        <v>1297</v>
      </c>
      <c r="O26" s="2853" t="s">
        <v>1320</v>
      </c>
      <c r="P26" s="2853"/>
      <c r="Q26" s="2853"/>
      <c r="R26" s="2853"/>
      <c r="S26" s="603" t="s">
        <v>108</v>
      </c>
    </row>
    <row r="28" spans="2:19">
      <c r="B28" s="603" t="s">
        <v>1321</v>
      </c>
      <c r="C28" s="603"/>
      <c r="D28" s="603"/>
      <c r="E28" s="603" t="s">
        <v>1322</v>
      </c>
      <c r="F28" s="603"/>
      <c r="G28" s="603"/>
      <c r="H28" s="603"/>
      <c r="I28" s="603"/>
      <c r="J28" s="603"/>
      <c r="K28" s="603"/>
      <c r="L28" s="603"/>
      <c r="M28" s="603"/>
      <c r="N28" s="603"/>
      <c r="O28" s="603"/>
      <c r="P28" s="603"/>
    </row>
    <row r="29" spans="2:19" ht="15" thickBot="1"/>
    <row r="30" spans="2:19" ht="29.25" customHeight="1" thickBot="1">
      <c r="B30" s="640" t="s">
        <v>1323</v>
      </c>
      <c r="C30" s="2985" t="s">
        <v>1324</v>
      </c>
      <c r="D30" s="2986"/>
      <c r="E30" s="2998"/>
      <c r="F30" s="2985" t="s">
        <v>1325</v>
      </c>
      <c r="G30" s="2998"/>
      <c r="H30" s="2985" t="s">
        <v>1326</v>
      </c>
      <c r="I30" s="2998"/>
      <c r="J30" s="2985" t="s">
        <v>1327</v>
      </c>
      <c r="K30" s="2998"/>
      <c r="L30" s="2985" t="s">
        <v>1328</v>
      </c>
      <c r="M30" s="2998"/>
      <c r="N30" s="2999" t="s">
        <v>1329</v>
      </c>
      <c r="O30" s="2998"/>
      <c r="P30" s="2985" t="s">
        <v>1330</v>
      </c>
      <c r="Q30" s="2986"/>
      <c r="R30" s="2986"/>
      <c r="S30" s="2987"/>
    </row>
    <row r="31" spans="2:19" ht="29.25" customHeight="1">
      <c r="B31" s="641" t="s">
        <v>1331</v>
      </c>
      <c r="C31" s="2988" t="s">
        <v>1332</v>
      </c>
      <c r="D31" s="2989"/>
      <c r="E31" s="2990"/>
      <c r="F31" s="2991" t="s">
        <v>1333</v>
      </c>
      <c r="G31" s="2992"/>
      <c r="H31" s="2993" t="s">
        <v>1334</v>
      </c>
      <c r="I31" s="2992"/>
      <c r="J31" s="2994">
        <v>10</v>
      </c>
      <c r="K31" s="2995"/>
      <c r="L31" s="2994">
        <f>ROUNDDOWN(J31/N31,2)</f>
        <v>4.25</v>
      </c>
      <c r="M31" s="2995"/>
      <c r="N31" s="2994">
        <v>2.35</v>
      </c>
      <c r="O31" s="2995"/>
      <c r="P31" s="2993" t="s">
        <v>1335</v>
      </c>
      <c r="Q31" s="2996"/>
      <c r="R31" s="2996"/>
      <c r="S31" s="2997"/>
    </row>
    <row r="32" spans="2:19" ht="22.5" customHeight="1">
      <c r="B32" s="268"/>
      <c r="C32" s="2854"/>
      <c r="D32" s="2856"/>
      <c r="E32" s="2855"/>
      <c r="F32" s="2854"/>
      <c r="G32" s="2855"/>
      <c r="H32" s="2854"/>
      <c r="I32" s="2855"/>
      <c r="J32" s="2854"/>
      <c r="K32" s="2855"/>
      <c r="L32" s="2854"/>
      <c r="M32" s="2855"/>
      <c r="N32" s="2854"/>
      <c r="O32" s="2855"/>
      <c r="P32" s="2854"/>
      <c r="Q32" s="2856"/>
      <c r="R32" s="2856"/>
      <c r="S32" s="3000"/>
    </row>
    <row r="33" spans="2:19" ht="22.5" customHeight="1">
      <c r="B33" s="268"/>
      <c r="C33" s="2854"/>
      <c r="D33" s="2856"/>
      <c r="E33" s="2855"/>
      <c r="F33" s="2854"/>
      <c r="G33" s="2855"/>
      <c r="H33" s="2854"/>
      <c r="I33" s="2855"/>
      <c r="J33" s="2854"/>
      <c r="K33" s="2855"/>
      <c r="L33" s="2854"/>
      <c r="M33" s="2855"/>
      <c r="N33" s="2854"/>
      <c r="O33" s="2855"/>
      <c r="P33" s="2854"/>
      <c r="Q33" s="2856"/>
      <c r="R33" s="2856"/>
      <c r="S33" s="3000"/>
    </row>
    <row r="34" spans="2:19" ht="22.5" customHeight="1">
      <c r="B34" s="268"/>
      <c r="C34" s="2854"/>
      <c r="D34" s="2856"/>
      <c r="E34" s="2855"/>
      <c r="F34" s="2854"/>
      <c r="G34" s="2855"/>
      <c r="H34" s="2854"/>
      <c r="I34" s="2855"/>
      <c r="J34" s="2854"/>
      <c r="K34" s="2855"/>
      <c r="L34" s="2854"/>
      <c r="M34" s="2855"/>
      <c r="N34" s="2854"/>
      <c r="O34" s="2855"/>
      <c r="P34" s="2854"/>
      <c r="Q34" s="2856"/>
      <c r="R34" s="2856"/>
      <c r="S34" s="3000"/>
    </row>
    <row r="35" spans="2:19" ht="22.5" customHeight="1">
      <c r="B35" s="268"/>
      <c r="C35" s="2854"/>
      <c r="D35" s="2856"/>
      <c r="E35" s="2855"/>
      <c r="F35" s="2854"/>
      <c r="G35" s="2855"/>
      <c r="H35" s="2854"/>
      <c r="I35" s="2855"/>
      <c r="J35" s="2854"/>
      <c r="K35" s="2855"/>
      <c r="L35" s="2854"/>
      <c r="M35" s="2855"/>
      <c r="N35" s="2854"/>
      <c r="O35" s="2855"/>
      <c r="P35" s="2854"/>
      <c r="Q35" s="2856"/>
      <c r="R35" s="2856"/>
      <c r="S35" s="3000"/>
    </row>
    <row r="36" spans="2:19" ht="22.5" customHeight="1">
      <c r="B36" s="642" t="s">
        <v>1336</v>
      </c>
      <c r="C36" s="3011" t="s">
        <v>1337</v>
      </c>
      <c r="D36" s="3012"/>
      <c r="E36" s="3013"/>
      <c r="F36" s="3011" t="s">
        <v>1338</v>
      </c>
      <c r="G36" s="3013"/>
      <c r="H36" s="3011" t="s">
        <v>1339</v>
      </c>
      <c r="I36" s="3013"/>
      <c r="J36" s="3014">
        <v>20</v>
      </c>
      <c r="K36" s="3015"/>
      <c r="L36" s="3014">
        <v>8.51</v>
      </c>
      <c r="M36" s="3015"/>
      <c r="N36" s="3016"/>
      <c r="O36" s="3017"/>
      <c r="P36" s="2854"/>
      <c r="Q36" s="2856"/>
      <c r="R36" s="2856"/>
      <c r="S36" s="3000"/>
    </row>
    <row r="37" spans="2:19" ht="22.5" customHeight="1" thickBot="1">
      <c r="B37" s="643"/>
      <c r="C37" s="3001" t="s">
        <v>1340</v>
      </c>
      <c r="D37" s="3002"/>
      <c r="E37" s="3003"/>
      <c r="F37" s="3001" t="s">
        <v>1341</v>
      </c>
      <c r="G37" s="3003"/>
      <c r="H37" s="3001" t="s">
        <v>1342</v>
      </c>
      <c r="I37" s="3003"/>
      <c r="J37" s="3004">
        <v>30</v>
      </c>
      <c r="K37" s="3005"/>
      <c r="L37" s="3004">
        <v>12.76</v>
      </c>
      <c r="M37" s="3005"/>
      <c r="N37" s="3006"/>
      <c r="O37" s="3007"/>
      <c r="P37" s="3008"/>
      <c r="Q37" s="3009"/>
      <c r="R37" s="3009"/>
      <c r="S37" s="3010"/>
    </row>
    <row r="38" spans="2:19" ht="22.5" customHeight="1" thickBot="1">
      <c r="B38" s="644" t="s">
        <v>1343</v>
      </c>
      <c r="C38" s="3018"/>
      <c r="D38" s="3022"/>
      <c r="E38" s="3019"/>
      <c r="F38" s="3018"/>
      <c r="G38" s="3019"/>
      <c r="H38" s="3018" t="s">
        <v>1344</v>
      </c>
      <c r="I38" s="3019"/>
      <c r="J38" s="3020">
        <f>SUM(J36:K37)</f>
        <v>50</v>
      </c>
      <c r="K38" s="3021"/>
      <c r="L38" s="3020">
        <f>SUM(L36:M37)</f>
        <v>21.27</v>
      </c>
      <c r="M38" s="3021"/>
      <c r="N38" s="3023"/>
      <c r="O38" s="3024"/>
      <c r="P38" s="2985"/>
      <c r="Q38" s="2986"/>
      <c r="R38" s="2986"/>
      <c r="S38" s="2987"/>
    </row>
    <row r="39" spans="2:19" ht="22.5" customHeight="1" thickBot="1">
      <c r="B39" s="640"/>
      <c r="C39" s="2985"/>
      <c r="D39" s="2986"/>
      <c r="E39" s="2998"/>
      <c r="F39" s="2985"/>
      <c r="G39" s="2998"/>
      <c r="H39" s="3018" t="s">
        <v>1345</v>
      </c>
      <c r="I39" s="3019"/>
      <c r="J39" s="3020">
        <v>50</v>
      </c>
      <c r="K39" s="3021"/>
      <c r="L39" s="3020">
        <v>21.2</v>
      </c>
      <c r="M39" s="3021"/>
      <c r="N39" s="2985"/>
      <c r="O39" s="2998"/>
      <c r="P39" s="2985"/>
      <c r="Q39" s="2986"/>
      <c r="R39" s="2986"/>
      <c r="S39" s="2987"/>
    </row>
    <row r="41" spans="2:19">
      <c r="G41" s="282"/>
    </row>
    <row r="42" spans="2:19">
      <c r="H42" s="3028" t="s">
        <v>1346</v>
      </c>
      <c r="I42" s="3028"/>
      <c r="J42" s="3028"/>
      <c r="K42" s="3028"/>
      <c r="L42" s="3028"/>
      <c r="M42" s="3028"/>
      <c r="N42" s="3028"/>
    </row>
    <row r="44" spans="2:19" ht="18" customHeight="1">
      <c r="B44" s="2854" t="s">
        <v>1347</v>
      </c>
      <c r="C44" s="2856"/>
      <c r="D44" s="2855"/>
      <c r="E44" s="2854" t="s">
        <v>1286</v>
      </c>
      <c r="F44" s="2855"/>
      <c r="G44" s="645" t="s">
        <v>1287</v>
      </c>
      <c r="H44" s="2854" t="s">
        <v>1348</v>
      </c>
      <c r="I44" s="2855"/>
      <c r="J44" s="611"/>
      <c r="K44" s="2854" t="s">
        <v>1347</v>
      </c>
      <c r="L44" s="2856"/>
      <c r="M44" s="2855"/>
      <c r="N44" s="2854" t="s">
        <v>1349</v>
      </c>
      <c r="O44" s="2855"/>
      <c r="P44" s="645" t="s">
        <v>1287</v>
      </c>
      <c r="Q44" s="3025" t="s">
        <v>1350</v>
      </c>
      <c r="R44" s="3026"/>
      <c r="S44" s="3027"/>
    </row>
    <row r="45" spans="2:19" ht="18" customHeight="1">
      <c r="B45" s="2854" t="s">
        <v>1351</v>
      </c>
      <c r="C45" s="2856"/>
      <c r="D45" s="2855"/>
      <c r="E45" s="2854"/>
      <c r="F45" s="2855"/>
      <c r="G45" s="645" t="s">
        <v>1352</v>
      </c>
      <c r="H45" s="3025">
        <v>1800</v>
      </c>
      <c r="I45" s="3027"/>
      <c r="J45" s="611"/>
      <c r="K45" s="2854" t="s">
        <v>1353</v>
      </c>
      <c r="L45" s="2856"/>
      <c r="M45" s="2855"/>
      <c r="N45" s="262"/>
      <c r="O45" s="646"/>
      <c r="P45" s="645" t="s">
        <v>1352</v>
      </c>
      <c r="Q45" s="3025">
        <v>1740</v>
      </c>
      <c r="R45" s="3026"/>
      <c r="S45" s="3027"/>
    </row>
    <row r="46" spans="2:19" ht="18" customHeight="1">
      <c r="B46" s="2854" t="s">
        <v>1354</v>
      </c>
      <c r="C46" s="2856"/>
      <c r="D46" s="2855"/>
      <c r="E46" s="2854"/>
      <c r="F46" s="2855"/>
      <c r="G46" s="645" t="s">
        <v>1355</v>
      </c>
      <c r="H46" s="3025">
        <v>2200</v>
      </c>
      <c r="I46" s="3027"/>
      <c r="J46" s="611"/>
      <c r="K46" s="2854" t="s">
        <v>1356</v>
      </c>
      <c r="L46" s="2856"/>
      <c r="M46" s="2855"/>
      <c r="N46" s="262"/>
      <c r="O46" s="646"/>
      <c r="P46" s="645" t="s">
        <v>1357</v>
      </c>
      <c r="Q46" s="3025">
        <v>2020</v>
      </c>
      <c r="R46" s="3026"/>
      <c r="S46" s="3027"/>
    </row>
    <row r="47" spans="2:19" ht="18" customHeight="1">
      <c r="B47" s="2854" t="s">
        <v>1358</v>
      </c>
      <c r="C47" s="2856"/>
      <c r="D47" s="2855"/>
      <c r="E47" s="2854"/>
      <c r="F47" s="2855"/>
      <c r="G47" s="645" t="s">
        <v>1359</v>
      </c>
      <c r="H47" s="3025">
        <v>2500</v>
      </c>
      <c r="I47" s="3027"/>
      <c r="J47" s="611"/>
      <c r="K47" s="2854" t="s">
        <v>1360</v>
      </c>
      <c r="L47" s="2856"/>
      <c r="M47" s="2855"/>
      <c r="N47" s="262"/>
      <c r="O47" s="646"/>
      <c r="P47" s="645" t="s">
        <v>1359</v>
      </c>
      <c r="Q47" s="3025">
        <v>2040</v>
      </c>
      <c r="R47" s="3026"/>
      <c r="S47" s="3027"/>
    </row>
    <row r="48" spans="2:19" ht="18" customHeight="1">
      <c r="B48" s="2854" t="s">
        <v>1361</v>
      </c>
      <c r="C48" s="2856"/>
      <c r="D48" s="2855"/>
      <c r="E48" s="2854" t="s">
        <v>1362</v>
      </c>
      <c r="F48" s="2855"/>
      <c r="G48" s="645" t="s">
        <v>1363</v>
      </c>
      <c r="H48" s="3025">
        <v>2350</v>
      </c>
      <c r="I48" s="3027"/>
      <c r="J48" s="611"/>
      <c r="K48" s="2854" t="s">
        <v>1364</v>
      </c>
      <c r="L48" s="2856"/>
      <c r="M48" s="2855"/>
      <c r="N48" s="262"/>
      <c r="O48" s="646"/>
      <c r="P48" s="645" t="s">
        <v>1357</v>
      </c>
      <c r="Q48" s="3025">
        <v>2100</v>
      </c>
      <c r="R48" s="3026"/>
      <c r="S48" s="3027"/>
    </row>
    <row r="49" spans="2:19" ht="18" customHeight="1">
      <c r="B49" s="2854"/>
      <c r="C49" s="2856"/>
      <c r="D49" s="2855"/>
      <c r="E49" s="2854" t="s">
        <v>1365</v>
      </c>
      <c r="F49" s="2855"/>
      <c r="G49" s="645" t="s">
        <v>1357</v>
      </c>
      <c r="H49" s="3025">
        <v>2500</v>
      </c>
      <c r="I49" s="3027"/>
      <c r="J49" s="611"/>
      <c r="K49" s="2854" t="s">
        <v>1366</v>
      </c>
      <c r="L49" s="2856"/>
      <c r="M49" s="2855"/>
      <c r="N49" s="262"/>
      <c r="O49" s="646"/>
      <c r="P49" s="645" t="s">
        <v>1355</v>
      </c>
      <c r="Q49" s="3025">
        <v>2080</v>
      </c>
      <c r="R49" s="3026"/>
      <c r="S49" s="3027"/>
    </row>
    <row r="50" spans="2:19" ht="18" customHeight="1">
      <c r="B50" s="636"/>
      <c r="C50" s="647"/>
      <c r="D50" s="648"/>
      <c r="E50" s="2854" t="s">
        <v>1367</v>
      </c>
      <c r="F50" s="2855"/>
      <c r="G50" s="645" t="s">
        <v>1363</v>
      </c>
      <c r="H50" s="3025">
        <v>2350</v>
      </c>
      <c r="I50" s="3027"/>
      <c r="J50" s="611"/>
      <c r="K50" s="2854" t="s">
        <v>1368</v>
      </c>
      <c r="L50" s="2856"/>
      <c r="M50" s="2855"/>
      <c r="N50" s="262"/>
      <c r="O50" s="646"/>
      <c r="P50" s="645" t="s">
        <v>1363</v>
      </c>
      <c r="Q50" s="3025">
        <v>2060</v>
      </c>
      <c r="R50" s="3026"/>
      <c r="S50" s="3027"/>
    </row>
    <row r="51" spans="2:19" ht="18" customHeight="1">
      <c r="B51" s="649" t="s">
        <v>1369</v>
      </c>
      <c r="C51" s="650"/>
      <c r="D51" s="599"/>
      <c r="E51" s="2854" t="s">
        <v>1370</v>
      </c>
      <c r="F51" s="2855"/>
      <c r="G51" s="645" t="s">
        <v>1359</v>
      </c>
      <c r="H51" s="3025">
        <v>2350</v>
      </c>
      <c r="I51" s="3027"/>
      <c r="J51" s="611"/>
      <c r="K51" s="2854" t="s">
        <v>1371</v>
      </c>
      <c r="L51" s="2856"/>
      <c r="M51" s="2855"/>
      <c r="N51" s="262"/>
      <c r="O51" s="646"/>
      <c r="P51" s="645" t="s">
        <v>1363</v>
      </c>
      <c r="Q51" s="3025">
        <v>2060</v>
      </c>
      <c r="R51" s="3026"/>
      <c r="S51" s="3027"/>
    </row>
    <row r="52" spans="2:19" ht="18" customHeight="1">
      <c r="B52" s="649" t="s">
        <v>1372</v>
      </c>
      <c r="C52" s="2859" t="s">
        <v>1373</v>
      </c>
      <c r="D52" s="2860"/>
      <c r="E52" s="2854" t="s">
        <v>1374</v>
      </c>
      <c r="F52" s="2855"/>
      <c r="G52" s="645" t="s">
        <v>1357</v>
      </c>
      <c r="H52" s="3025">
        <v>2300</v>
      </c>
      <c r="I52" s="3027"/>
      <c r="J52" s="611"/>
      <c r="K52" s="2854" t="s">
        <v>1375</v>
      </c>
      <c r="L52" s="2856"/>
      <c r="M52" s="2855"/>
      <c r="N52" s="262"/>
      <c r="O52" s="646"/>
      <c r="P52" s="645" t="s">
        <v>1355</v>
      </c>
      <c r="Q52" s="3025">
        <v>3000</v>
      </c>
      <c r="R52" s="3026"/>
      <c r="S52" s="3027"/>
    </row>
    <row r="53" spans="2:19" ht="18" customHeight="1">
      <c r="B53" s="649" t="s">
        <v>1376</v>
      </c>
      <c r="C53" s="650"/>
      <c r="D53" s="599"/>
      <c r="E53" s="2854" t="s">
        <v>1377</v>
      </c>
      <c r="F53" s="2855"/>
      <c r="G53" s="645" t="s">
        <v>1363</v>
      </c>
      <c r="H53" s="3025">
        <v>2100</v>
      </c>
      <c r="I53" s="3027"/>
      <c r="J53" s="611"/>
      <c r="K53" s="2854" t="s">
        <v>1378</v>
      </c>
      <c r="L53" s="2856"/>
      <c r="M53" s="2855"/>
      <c r="N53" s="262"/>
      <c r="O53" s="646"/>
      <c r="P53" s="645" t="s">
        <v>1355</v>
      </c>
      <c r="Q53" s="3025">
        <v>2100</v>
      </c>
      <c r="R53" s="3026"/>
      <c r="S53" s="3027"/>
    </row>
    <row r="54" spans="2:19" ht="18" customHeight="1">
      <c r="B54" s="649" t="s">
        <v>1379</v>
      </c>
      <c r="C54" s="650"/>
      <c r="D54" s="599"/>
      <c r="E54" s="2854" t="s">
        <v>1380</v>
      </c>
      <c r="F54" s="2855"/>
      <c r="G54" s="645" t="s">
        <v>1355</v>
      </c>
      <c r="H54" s="3025">
        <v>2350</v>
      </c>
      <c r="I54" s="3027"/>
      <c r="J54" s="611"/>
      <c r="K54" s="2854" t="s">
        <v>1381</v>
      </c>
      <c r="L54" s="2856"/>
      <c r="M54" s="2855"/>
      <c r="N54" s="262"/>
      <c r="O54" s="646"/>
      <c r="P54" s="645" t="s">
        <v>1355</v>
      </c>
      <c r="Q54" s="3025">
        <v>7850</v>
      </c>
      <c r="R54" s="3026"/>
      <c r="S54" s="3027"/>
    </row>
    <row r="55" spans="2:19" ht="18" customHeight="1">
      <c r="B55" s="650"/>
      <c r="C55" s="647"/>
      <c r="D55" s="648"/>
      <c r="E55" s="2856" t="s">
        <v>1367</v>
      </c>
      <c r="F55" s="2855"/>
      <c r="G55" s="645" t="s">
        <v>1355</v>
      </c>
      <c r="H55" s="3025">
        <v>2200</v>
      </c>
      <c r="I55" s="3027"/>
      <c r="J55" s="611"/>
      <c r="K55" s="2854" t="s">
        <v>1382</v>
      </c>
      <c r="L55" s="2856"/>
      <c r="M55" s="2855"/>
      <c r="N55" s="262"/>
      <c r="O55" s="646"/>
      <c r="P55" s="645" t="s">
        <v>1363</v>
      </c>
      <c r="Q55" s="3025">
        <v>1000</v>
      </c>
      <c r="R55" s="3026"/>
      <c r="S55" s="3027"/>
    </row>
    <row r="56" spans="2:19" ht="18" customHeight="1">
      <c r="B56" s="650"/>
      <c r="C56" s="2859" t="s">
        <v>1383</v>
      </c>
      <c r="D56" s="2860"/>
      <c r="E56" s="2856" t="s">
        <v>1370</v>
      </c>
      <c r="F56" s="2855"/>
      <c r="G56" s="645" t="s">
        <v>1384</v>
      </c>
      <c r="H56" s="3025">
        <v>2200</v>
      </c>
      <c r="I56" s="3027"/>
      <c r="J56" s="611"/>
      <c r="K56" s="2854" t="s">
        <v>1385</v>
      </c>
      <c r="L56" s="2856"/>
      <c r="M56" s="2855"/>
      <c r="N56" s="262"/>
      <c r="O56" s="646"/>
      <c r="P56" s="645" t="s">
        <v>1384</v>
      </c>
      <c r="Q56" s="3025">
        <v>800</v>
      </c>
      <c r="R56" s="3026"/>
      <c r="S56" s="3027"/>
    </row>
    <row r="57" spans="2:19" ht="18" customHeight="1">
      <c r="B57" s="651"/>
      <c r="C57" s="651"/>
      <c r="D57" s="652"/>
      <c r="E57" s="2856" t="s">
        <v>1374</v>
      </c>
      <c r="F57" s="2855"/>
      <c r="G57" s="645" t="s">
        <v>1355</v>
      </c>
      <c r="H57" s="3025">
        <v>2150</v>
      </c>
      <c r="I57" s="3027"/>
      <c r="J57" s="611"/>
      <c r="K57" s="2854" t="s">
        <v>1386</v>
      </c>
      <c r="L57" s="2856"/>
      <c r="M57" s="2855"/>
      <c r="N57" s="262"/>
      <c r="O57" s="646"/>
      <c r="P57" s="645" t="s">
        <v>1384</v>
      </c>
      <c r="Q57" s="3025">
        <v>2600</v>
      </c>
      <c r="R57" s="3026"/>
      <c r="S57" s="3027"/>
    </row>
    <row r="58" spans="2:19">
      <c r="M58" s="653" t="s">
        <v>1387</v>
      </c>
    </row>
  </sheetData>
  <mergeCells count="203">
    <mergeCell ref="C2:D2"/>
    <mergeCell ref="C56:D56"/>
    <mergeCell ref="E56:F56"/>
    <mergeCell ref="H56:I56"/>
    <mergeCell ref="K56:M56"/>
    <mergeCell ref="Q56:S56"/>
    <mergeCell ref="E57:F57"/>
    <mergeCell ref="H57:I57"/>
    <mergeCell ref="K57:M57"/>
    <mergeCell ref="Q57:S57"/>
    <mergeCell ref="E54:F54"/>
    <mergeCell ref="H54:I54"/>
    <mergeCell ref="K54:M54"/>
    <mergeCell ref="Q54:S54"/>
    <mergeCell ref="E55:F55"/>
    <mergeCell ref="H55:I55"/>
    <mergeCell ref="K55:M55"/>
    <mergeCell ref="Q55:S55"/>
    <mergeCell ref="C52:D52"/>
    <mergeCell ref="E52:F52"/>
    <mergeCell ref="H52:I52"/>
    <mergeCell ref="K52:M52"/>
    <mergeCell ref="Q52:S52"/>
    <mergeCell ref="E53:F53"/>
    <mergeCell ref="H53:I53"/>
    <mergeCell ref="K53:M53"/>
    <mergeCell ref="Q53:S53"/>
    <mergeCell ref="E50:F50"/>
    <mergeCell ref="H50:I50"/>
    <mergeCell ref="K50:M50"/>
    <mergeCell ref="Q50:S50"/>
    <mergeCell ref="E51:F51"/>
    <mergeCell ref="H51:I51"/>
    <mergeCell ref="K51:M51"/>
    <mergeCell ref="Q51:S51"/>
    <mergeCell ref="B48:D48"/>
    <mergeCell ref="E48:F48"/>
    <mergeCell ref="H48:I48"/>
    <mergeCell ref="K48:M48"/>
    <mergeCell ref="Q48:S48"/>
    <mergeCell ref="B49:D49"/>
    <mergeCell ref="E49:F49"/>
    <mergeCell ref="H49:I49"/>
    <mergeCell ref="K49:M49"/>
    <mergeCell ref="Q49:S49"/>
    <mergeCell ref="B46:D46"/>
    <mergeCell ref="E46:F46"/>
    <mergeCell ref="H46:I46"/>
    <mergeCell ref="K46:M46"/>
    <mergeCell ref="Q46:S46"/>
    <mergeCell ref="B47:D47"/>
    <mergeCell ref="E47:F47"/>
    <mergeCell ref="H47:I47"/>
    <mergeCell ref="K47:M47"/>
    <mergeCell ref="Q47:S47"/>
    <mergeCell ref="Q44:S44"/>
    <mergeCell ref="B45:D45"/>
    <mergeCell ref="E45:F45"/>
    <mergeCell ref="H45:I45"/>
    <mergeCell ref="K45:M45"/>
    <mergeCell ref="Q45:S45"/>
    <mergeCell ref="H42:N42"/>
    <mergeCell ref="B44:D44"/>
    <mergeCell ref="E44:F44"/>
    <mergeCell ref="H44:I44"/>
    <mergeCell ref="K44:M44"/>
    <mergeCell ref="N44:O44"/>
    <mergeCell ref="P38:S38"/>
    <mergeCell ref="C39:E39"/>
    <mergeCell ref="F39:G39"/>
    <mergeCell ref="H39:I39"/>
    <mergeCell ref="J39:K39"/>
    <mergeCell ref="L39:M39"/>
    <mergeCell ref="N39:O39"/>
    <mergeCell ref="P39:S39"/>
    <mergeCell ref="C38:E38"/>
    <mergeCell ref="F38:G38"/>
    <mergeCell ref="H38:I38"/>
    <mergeCell ref="J38:K38"/>
    <mergeCell ref="L38:M38"/>
    <mergeCell ref="N38:O38"/>
    <mergeCell ref="P36:S36"/>
    <mergeCell ref="C37:E37"/>
    <mergeCell ref="F37:G37"/>
    <mergeCell ref="H37:I37"/>
    <mergeCell ref="J37:K37"/>
    <mergeCell ref="L37:M37"/>
    <mergeCell ref="N37:O37"/>
    <mergeCell ref="P37:S37"/>
    <mergeCell ref="C36:E36"/>
    <mergeCell ref="F36:G36"/>
    <mergeCell ref="H36:I36"/>
    <mergeCell ref="J36:K36"/>
    <mergeCell ref="L36:M36"/>
    <mergeCell ref="N36:O36"/>
    <mergeCell ref="P34:S34"/>
    <mergeCell ref="C35:E35"/>
    <mergeCell ref="F35:G35"/>
    <mergeCell ref="H35:I35"/>
    <mergeCell ref="J35:K35"/>
    <mergeCell ref="L35:M35"/>
    <mergeCell ref="N35:O35"/>
    <mergeCell ref="P35:S35"/>
    <mergeCell ref="C34:E34"/>
    <mergeCell ref="F34:G34"/>
    <mergeCell ref="H34:I34"/>
    <mergeCell ref="J34:K34"/>
    <mergeCell ref="L34:M34"/>
    <mergeCell ref="N34:O34"/>
    <mergeCell ref="P32:S32"/>
    <mergeCell ref="C33:E33"/>
    <mergeCell ref="F33:G33"/>
    <mergeCell ref="H33:I33"/>
    <mergeCell ref="J33:K33"/>
    <mergeCell ref="L33:M33"/>
    <mergeCell ref="N33:O33"/>
    <mergeCell ref="P33:S33"/>
    <mergeCell ref="C32:E32"/>
    <mergeCell ref="F32:G32"/>
    <mergeCell ref="H32:I32"/>
    <mergeCell ref="J32:K32"/>
    <mergeCell ref="L32:M32"/>
    <mergeCell ref="N32:O32"/>
    <mergeCell ref="P30:S30"/>
    <mergeCell ref="C31:E31"/>
    <mergeCell ref="F31:G31"/>
    <mergeCell ref="H31:I31"/>
    <mergeCell ref="J31:K31"/>
    <mergeCell ref="L31:M31"/>
    <mergeCell ref="N31:O31"/>
    <mergeCell ref="P31:S31"/>
    <mergeCell ref="R20:S20"/>
    <mergeCell ref="H24:N24"/>
    <mergeCell ref="D26:K26"/>
    <mergeCell ref="O26:R26"/>
    <mergeCell ref="C30:E30"/>
    <mergeCell ref="F30:G30"/>
    <mergeCell ref="H30:I30"/>
    <mergeCell ref="J30:K30"/>
    <mergeCell ref="L30:M30"/>
    <mergeCell ref="N30:O30"/>
    <mergeCell ref="D20:E20"/>
    <mergeCell ref="F20:G20"/>
    <mergeCell ref="J20:K20"/>
    <mergeCell ref="L20:M20"/>
    <mergeCell ref="N20:O20"/>
    <mergeCell ref="P20:Q20"/>
    <mergeCell ref="R18:S18"/>
    <mergeCell ref="D19:E19"/>
    <mergeCell ref="F19:G19"/>
    <mergeCell ref="J19:K19"/>
    <mergeCell ref="L19:M19"/>
    <mergeCell ref="N19:O19"/>
    <mergeCell ref="P19:Q19"/>
    <mergeCell ref="R19:S19"/>
    <mergeCell ref="D18:E18"/>
    <mergeCell ref="F18:G18"/>
    <mergeCell ref="J18:K18"/>
    <mergeCell ref="L18:M18"/>
    <mergeCell ref="N18:O18"/>
    <mergeCell ref="P18:Q18"/>
    <mergeCell ref="R16:S16"/>
    <mergeCell ref="D17:E17"/>
    <mergeCell ref="F17:G17"/>
    <mergeCell ref="J17:K17"/>
    <mergeCell ref="L17:M17"/>
    <mergeCell ref="N17:O17"/>
    <mergeCell ref="P17:Q17"/>
    <mergeCell ref="R17:S17"/>
    <mergeCell ref="D16:E16"/>
    <mergeCell ref="F16:G16"/>
    <mergeCell ref="J16:K16"/>
    <mergeCell ref="L16:M16"/>
    <mergeCell ref="N16:O16"/>
    <mergeCell ref="P16:Q16"/>
    <mergeCell ref="R14:S14"/>
    <mergeCell ref="D15:E15"/>
    <mergeCell ref="F15:G15"/>
    <mergeCell ref="J15:K15"/>
    <mergeCell ref="L15:M15"/>
    <mergeCell ref="N15:O15"/>
    <mergeCell ref="P15:Q15"/>
    <mergeCell ref="R15:S15"/>
    <mergeCell ref="F13:G13"/>
    <mergeCell ref="L13:M13"/>
    <mergeCell ref="N13:O13"/>
    <mergeCell ref="P13:Q13"/>
    <mergeCell ref="D14:E14"/>
    <mergeCell ref="F14:G14"/>
    <mergeCell ref="J14:K14"/>
    <mergeCell ref="L14:M14"/>
    <mergeCell ref="N14:O14"/>
    <mergeCell ref="P14:Q14"/>
    <mergeCell ref="H8:N8"/>
    <mergeCell ref="D10:K10"/>
    <mergeCell ref="O10:R10"/>
    <mergeCell ref="D12:E12"/>
    <mergeCell ref="F12:G12"/>
    <mergeCell ref="H12:I12"/>
    <mergeCell ref="J12:K13"/>
    <mergeCell ref="L12:Q12"/>
    <mergeCell ref="R12:S13"/>
    <mergeCell ref="D13:E13"/>
  </mergeCells>
  <phoneticPr fontId="43"/>
  <hyperlinks>
    <hyperlink ref="C2" location="リスト!A1" display="リスト"/>
    <hyperlink ref="C2:D2" location="流れ!Q46" display="リスト"/>
  </hyperlinks>
  <pageMargins left="0.55118110236220474" right="0.11811023622047245" top="0.6692913385826772" bottom="0.39370078740157483" header="0.51181102362204722" footer="0.27559055118110237"/>
  <pageSetup paperSize="9" scale="83"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C2:M25"/>
  <sheetViews>
    <sheetView showGridLines="0" workbookViewId="0">
      <pane ySplit="4" topLeftCell="A5" activePane="bottomLeft" state="frozen"/>
      <selection activeCell="C2" sqref="C2"/>
      <selection pane="bottomLeft" activeCell="C2" sqref="C2"/>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2" spans="3:13">
      <c r="C2" s="1184" t="s">
        <v>346</v>
      </c>
    </row>
    <row r="3" spans="3:13">
      <c r="M3" s="601"/>
    </row>
    <row r="4" spans="3:13">
      <c r="M4" s="601"/>
    </row>
    <row r="5" spans="3:13">
      <c r="C5" s="210" t="s">
        <v>1388</v>
      </c>
    </row>
    <row r="20" spans="6:6">
      <c r="F20" s="282"/>
    </row>
    <row r="22" spans="6:6">
      <c r="F22" s="282"/>
    </row>
    <row r="25" spans="6:6">
      <c r="F25" s="282"/>
    </row>
  </sheetData>
  <phoneticPr fontId="43"/>
  <hyperlinks>
    <hyperlink ref="C2" location="流れ!Q47" display="リスト"/>
  </hyperlinks>
  <pageMargins left="0.62992125984251968" right="0.31496062992125984" top="0.6692913385826772" bottom="0.39370078740157483" header="0.51181102362204722" footer="0.27559055118110237"/>
  <pageSetup paperSize="9" scale="84"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2:S21"/>
  <sheetViews>
    <sheetView showGridLines="0" workbookViewId="0">
      <pane ySplit="3" topLeftCell="A4" activePane="bottomLeft" state="frozen"/>
      <selection activeCell="C2" sqref="C2"/>
      <selection pane="bottomLeft" activeCell="C2" sqref="C2:D2"/>
    </sheetView>
  </sheetViews>
  <sheetFormatPr defaultRowHeight="14.25"/>
  <cols>
    <col min="1" max="1" width="1.5" style="210" customWidth="1"/>
    <col min="2" max="2" width="6.5" style="210" customWidth="1"/>
    <col min="3" max="5" width="4.5" style="210" customWidth="1"/>
    <col min="6" max="8" width="8.25" style="210" customWidth="1"/>
    <col min="9" max="9" width="3.75" style="210" customWidth="1"/>
    <col min="10" max="10" width="9.25" style="210" customWidth="1"/>
    <col min="11" max="11" width="8.25" style="210" customWidth="1"/>
    <col min="12" max="12" width="8.875" style="210" customWidth="1"/>
    <col min="13" max="13" width="3.75" style="210" customWidth="1"/>
    <col min="14" max="16" width="10.5" style="210" customWidth="1"/>
    <col min="17" max="17" width="0.75" style="210" customWidth="1"/>
    <col min="18" max="16384" width="9" style="210"/>
  </cols>
  <sheetData>
    <row r="2" spans="2:19">
      <c r="C2" s="3031" t="s">
        <v>346</v>
      </c>
      <c r="D2" s="3032"/>
    </row>
    <row r="3" spans="2:19">
      <c r="M3" s="601"/>
    </row>
    <row r="4" spans="2:19">
      <c r="Q4" s="635"/>
      <c r="R4" s="635"/>
      <c r="S4" s="602"/>
    </row>
    <row r="5" spans="2:19">
      <c r="B5" s="210" t="s">
        <v>1389</v>
      </c>
      <c r="P5" s="635"/>
    </row>
    <row r="6" spans="2:19">
      <c r="P6" s="635"/>
    </row>
    <row r="7" spans="2:19" ht="17.25">
      <c r="G7" s="3041" t="s">
        <v>1390</v>
      </c>
      <c r="H7" s="3041"/>
      <c r="I7" s="3041"/>
      <c r="J7" s="3041"/>
      <c r="K7" s="3041"/>
      <c r="L7" s="3041"/>
    </row>
    <row r="9" spans="2:19" ht="26.25" customHeight="1">
      <c r="B9" s="654" t="s">
        <v>1391</v>
      </c>
      <c r="C9" s="3029" t="s">
        <v>1392</v>
      </c>
      <c r="D9" s="2856"/>
      <c r="E9" s="2855"/>
      <c r="F9" s="2854" t="s">
        <v>1393</v>
      </c>
      <c r="G9" s="2856"/>
      <c r="H9" s="2856"/>
      <c r="I9" s="2856"/>
      <c r="J9" s="2856"/>
      <c r="K9" s="2856"/>
      <c r="L9" s="2856"/>
      <c r="M9" s="2856"/>
      <c r="N9" s="2856"/>
      <c r="O9" s="2856"/>
      <c r="P9" s="2855"/>
    </row>
    <row r="10" spans="2:19" ht="26.25" customHeight="1">
      <c r="B10" s="655" t="s">
        <v>1394</v>
      </c>
      <c r="C10" s="656" t="s">
        <v>1395</v>
      </c>
      <c r="D10" s="657" t="s">
        <v>1396</v>
      </c>
      <c r="E10" s="658" t="s">
        <v>1397</v>
      </c>
      <c r="F10" s="2854" t="s">
        <v>1398</v>
      </c>
      <c r="G10" s="2856"/>
      <c r="H10" s="2856"/>
      <c r="I10" s="659"/>
      <c r="J10" s="2856" t="s">
        <v>1399</v>
      </c>
      <c r="K10" s="2856"/>
      <c r="L10" s="2856"/>
      <c r="M10" s="659"/>
      <c r="N10" s="2856" t="s">
        <v>1400</v>
      </c>
      <c r="O10" s="2856"/>
      <c r="P10" s="2855"/>
    </row>
    <row r="11" spans="2:19" ht="26.25" customHeight="1">
      <c r="B11" s="235" t="s">
        <v>1401</v>
      </c>
      <c r="C11" s="660" t="s">
        <v>1402</v>
      </c>
      <c r="D11" s="661"/>
      <c r="E11" s="645"/>
      <c r="F11" s="3037" t="s">
        <v>1403</v>
      </c>
      <c r="G11" s="3034"/>
      <c r="H11" s="3034"/>
      <c r="I11" s="662" t="s">
        <v>1404</v>
      </c>
      <c r="J11" s="3035" t="s">
        <v>1405</v>
      </c>
      <c r="K11" s="3034"/>
      <c r="L11" s="3034"/>
      <c r="M11" s="663"/>
      <c r="N11" s="664"/>
      <c r="O11" s="664"/>
      <c r="P11" s="665"/>
    </row>
    <row r="12" spans="2:19" ht="26.25" customHeight="1">
      <c r="B12" s="636" t="s">
        <v>1406</v>
      </c>
      <c r="C12" s="666"/>
      <c r="D12" s="667" t="s">
        <v>1402</v>
      </c>
      <c r="E12" s="668"/>
      <c r="F12" s="669"/>
      <c r="G12" s="670"/>
      <c r="H12" s="670"/>
      <c r="I12" s="671"/>
      <c r="J12" s="3035" t="s">
        <v>1407</v>
      </c>
      <c r="K12" s="3034"/>
      <c r="L12" s="3034"/>
      <c r="M12" s="662" t="s">
        <v>1408</v>
      </c>
      <c r="N12" s="3038" t="s">
        <v>1409</v>
      </c>
      <c r="O12" s="3039"/>
      <c r="P12" s="3040"/>
    </row>
    <row r="13" spans="2:19" ht="26.25" customHeight="1">
      <c r="B13" s="235" t="s">
        <v>1410</v>
      </c>
      <c r="C13" s="660" t="s">
        <v>1411</v>
      </c>
      <c r="D13" s="661"/>
      <c r="E13" s="645"/>
      <c r="F13" s="3037" t="s">
        <v>1412</v>
      </c>
      <c r="G13" s="3035"/>
      <c r="H13" s="3035"/>
      <c r="I13" s="662" t="s">
        <v>1413</v>
      </c>
      <c r="J13" s="3035" t="s">
        <v>1414</v>
      </c>
      <c r="K13" s="3034"/>
      <c r="L13" s="3034"/>
      <c r="M13" s="662" t="s">
        <v>1413</v>
      </c>
      <c r="N13" s="3035" t="s">
        <v>1415</v>
      </c>
      <c r="O13" s="3034"/>
      <c r="P13" s="3036"/>
    </row>
    <row r="14" spans="2:19" ht="26.25" customHeight="1">
      <c r="B14" s="235" t="s">
        <v>1416</v>
      </c>
      <c r="C14" s="660"/>
      <c r="D14" s="661"/>
      <c r="E14" s="645" t="s">
        <v>1411</v>
      </c>
      <c r="F14" s="3033"/>
      <c r="G14" s="3034"/>
      <c r="H14" s="3034"/>
      <c r="I14" s="663"/>
      <c r="J14" s="3034"/>
      <c r="K14" s="3034"/>
      <c r="L14" s="3034"/>
      <c r="M14" s="663"/>
      <c r="N14" s="3035" t="s">
        <v>1417</v>
      </c>
      <c r="O14" s="3034"/>
      <c r="P14" s="3036"/>
    </row>
    <row r="15" spans="2:19" ht="26.25" customHeight="1">
      <c r="B15" s="235" t="s">
        <v>1418</v>
      </c>
      <c r="C15" s="660"/>
      <c r="D15" s="661" t="s">
        <v>1411</v>
      </c>
      <c r="E15" s="645"/>
      <c r="F15" s="672"/>
      <c r="G15" s="664"/>
      <c r="H15" s="664"/>
      <c r="I15" s="673"/>
      <c r="J15" s="3035" t="s">
        <v>1419</v>
      </c>
      <c r="K15" s="3035"/>
      <c r="L15" s="3035"/>
      <c r="M15" s="662" t="s">
        <v>1420</v>
      </c>
      <c r="N15" s="664"/>
      <c r="O15" s="664"/>
      <c r="P15" s="665"/>
    </row>
    <row r="16" spans="2:19" ht="26.25" customHeight="1">
      <c r="B16" s="235" t="s">
        <v>1421</v>
      </c>
      <c r="C16" s="660" t="s">
        <v>1411</v>
      </c>
      <c r="D16" s="661"/>
      <c r="E16" s="645"/>
      <c r="F16" s="672"/>
      <c r="G16" s="664"/>
      <c r="H16" s="664"/>
      <c r="I16" s="673"/>
      <c r="J16" s="664"/>
      <c r="K16" s="674"/>
      <c r="L16" s="664"/>
      <c r="M16" s="662" t="s">
        <v>1420</v>
      </c>
      <c r="N16" s="3035" t="s">
        <v>1422</v>
      </c>
      <c r="O16" s="3034"/>
      <c r="P16" s="3036"/>
    </row>
    <row r="17" spans="2:16" ht="26.25" customHeight="1">
      <c r="B17" s="235" t="s">
        <v>1423</v>
      </c>
      <c r="C17" s="660" t="s">
        <v>1411</v>
      </c>
      <c r="D17" s="661"/>
      <c r="E17" s="645"/>
      <c r="F17" s="672"/>
      <c r="G17" s="664"/>
      <c r="H17" s="664"/>
      <c r="I17" s="673"/>
      <c r="J17" s="664"/>
      <c r="K17" s="674"/>
      <c r="L17" s="664"/>
      <c r="M17" s="662" t="s">
        <v>1420</v>
      </c>
      <c r="N17" s="3035" t="s">
        <v>1424</v>
      </c>
      <c r="O17" s="3034"/>
      <c r="P17" s="3036"/>
    </row>
    <row r="19" spans="2:16" ht="29.25" customHeight="1">
      <c r="B19" s="3030" t="s">
        <v>1425</v>
      </c>
      <c r="C19" s="3030"/>
      <c r="D19" s="3030"/>
      <c r="E19" s="3030"/>
      <c r="F19" s="3030"/>
      <c r="G19" s="3030"/>
      <c r="H19" s="3030"/>
      <c r="I19" s="3030"/>
      <c r="J19" s="3030"/>
      <c r="K19" s="3030"/>
      <c r="L19" s="3030"/>
      <c r="M19" s="3030"/>
      <c r="N19" s="3030"/>
      <c r="O19" s="3030"/>
      <c r="P19" s="3030"/>
    </row>
    <row r="20" spans="2:16">
      <c r="B20" s="210" t="s">
        <v>1426</v>
      </c>
    </row>
    <row r="21" spans="2:16">
      <c r="B21" s="210" t="s">
        <v>1427</v>
      </c>
    </row>
  </sheetData>
  <mergeCells count="21">
    <mergeCell ref="B19:P19"/>
    <mergeCell ref="C2:D2"/>
    <mergeCell ref="F14:H14"/>
    <mergeCell ref="J14:L14"/>
    <mergeCell ref="N14:P14"/>
    <mergeCell ref="J15:L15"/>
    <mergeCell ref="N16:P16"/>
    <mergeCell ref="N17:P17"/>
    <mergeCell ref="F11:H11"/>
    <mergeCell ref="J11:L11"/>
    <mergeCell ref="J12:L12"/>
    <mergeCell ref="N12:P12"/>
    <mergeCell ref="F13:H13"/>
    <mergeCell ref="J13:L13"/>
    <mergeCell ref="N13:P13"/>
    <mergeCell ref="G7:L7"/>
    <mergeCell ref="C9:E9"/>
    <mergeCell ref="F9:P9"/>
    <mergeCell ref="F10:H10"/>
    <mergeCell ref="J10:L10"/>
    <mergeCell ref="N10:P10"/>
  </mergeCells>
  <phoneticPr fontId="43"/>
  <hyperlinks>
    <hyperlink ref="C2" location="リスト!A1" display="リスト"/>
    <hyperlink ref="C2:D2" location="流れ!C31" display="リスト"/>
  </hyperlinks>
  <pageMargins left="0.62992125984251968" right="0.31496062992125984" top="0.6692913385826772" bottom="0.39370078740157483" header="0.51181102362204722" footer="0.27559055118110237"/>
  <pageSetup paperSize="9" scale="8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15"/>
  <sheetViews>
    <sheetView showGridLines="0" zoomScale="70" workbookViewId="0">
      <selection activeCell="B2" sqref="B2"/>
    </sheetView>
  </sheetViews>
  <sheetFormatPr defaultRowHeight="24"/>
  <cols>
    <col min="1" max="14" width="9" style="790"/>
    <col min="15" max="15" width="7.375" style="790" customWidth="1"/>
    <col min="16" max="18" width="9" style="790"/>
    <col min="19" max="19" width="7.5" style="790" customWidth="1"/>
    <col min="20" max="20" width="9" style="790"/>
    <col min="21" max="21" width="8" style="790" customWidth="1"/>
    <col min="22" max="22" width="1.375" style="790" customWidth="1"/>
    <col min="23" max="16384" width="9" style="790"/>
  </cols>
  <sheetData>
    <row r="1" spans="1:24" s="210" customFormat="1" ht="21.75" customHeight="1"/>
    <row r="2" spans="1:24" s="210" customFormat="1" ht="21.75" customHeight="1">
      <c r="B2" s="1235" t="s">
        <v>346</v>
      </c>
      <c r="C2" s="1805"/>
      <c r="D2" s="1806"/>
      <c r="E2" s="1806"/>
      <c r="F2" s="1806"/>
      <c r="G2" s="1806"/>
      <c r="H2" s="1806"/>
      <c r="I2" s="1806"/>
      <c r="J2" s="1806"/>
    </row>
    <row r="3" spans="1:24" s="210" customFormat="1" ht="12" customHeight="1">
      <c r="B3" s="1807"/>
      <c r="C3" s="1805"/>
      <c r="D3" s="1806"/>
      <c r="E3" s="1806"/>
      <c r="F3" s="1806"/>
      <c r="G3" s="1806"/>
      <c r="H3" s="1806"/>
      <c r="I3" s="1806"/>
      <c r="J3" s="1806"/>
    </row>
    <row r="4" spans="1:24">
      <c r="A4" s="789"/>
      <c r="B4" s="789"/>
      <c r="C4" s="789"/>
      <c r="D4" s="789"/>
      <c r="E4" s="789"/>
      <c r="F4" s="789"/>
      <c r="G4" s="789"/>
      <c r="H4" s="789"/>
      <c r="I4" s="789"/>
      <c r="J4" s="789"/>
      <c r="K4" s="789"/>
      <c r="L4" s="789"/>
      <c r="M4" s="789"/>
      <c r="N4" s="789"/>
      <c r="O4" s="789"/>
      <c r="P4" s="789"/>
      <c r="Q4" s="789"/>
      <c r="R4" s="789"/>
      <c r="S4" s="789"/>
      <c r="T4" s="789"/>
      <c r="U4" s="789"/>
      <c r="V4" s="789"/>
      <c r="W4" s="789"/>
      <c r="X4" s="789"/>
    </row>
    <row r="5" spans="1:24">
      <c r="A5" s="789"/>
      <c r="B5" s="789"/>
      <c r="C5" s="789" t="s">
        <v>1570</v>
      </c>
      <c r="D5" s="789"/>
      <c r="E5" s="789"/>
      <c r="F5" s="789"/>
      <c r="G5" s="789"/>
      <c r="H5" s="789"/>
      <c r="I5" s="789"/>
      <c r="J5" s="789"/>
      <c r="K5" s="789"/>
      <c r="L5" s="789"/>
      <c r="M5" s="789"/>
      <c r="N5" s="789"/>
      <c r="O5" s="789"/>
      <c r="P5" s="789"/>
      <c r="Q5" s="789"/>
      <c r="R5" s="789"/>
      <c r="S5" s="789"/>
      <c r="T5" s="789"/>
      <c r="U5" s="789"/>
      <c r="V5" s="789"/>
      <c r="W5" s="789"/>
      <c r="X5" s="789"/>
    </row>
    <row r="6" spans="1:24" ht="9" customHeight="1">
      <c r="A6" s="789"/>
      <c r="B6" s="789"/>
      <c r="C6" s="789"/>
      <c r="D6" s="789"/>
      <c r="E6" s="789"/>
      <c r="F6" s="789"/>
      <c r="G6" s="789"/>
      <c r="H6" s="789"/>
      <c r="I6" s="789"/>
      <c r="J6" s="789"/>
      <c r="K6" s="789"/>
      <c r="L6" s="789"/>
      <c r="M6" s="789"/>
      <c r="N6" s="789"/>
      <c r="O6" s="789"/>
      <c r="P6" s="789"/>
      <c r="Q6" s="789"/>
      <c r="R6" s="789"/>
      <c r="S6" s="789"/>
      <c r="T6" s="789"/>
      <c r="U6" s="789"/>
      <c r="V6" s="789"/>
      <c r="W6" s="789"/>
      <c r="X6" s="789"/>
    </row>
    <row r="7" spans="1:24">
      <c r="A7" s="789"/>
      <c r="B7" s="789"/>
      <c r="C7" s="791" t="s">
        <v>1228</v>
      </c>
      <c r="D7" s="789" t="s">
        <v>3021</v>
      </c>
      <c r="E7" s="789"/>
      <c r="F7" s="789"/>
      <c r="G7" s="789"/>
      <c r="H7" s="789"/>
      <c r="I7" s="789"/>
      <c r="J7" s="789"/>
      <c r="K7" s="789"/>
      <c r="L7" s="789"/>
      <c r="M7" s="789"/>
      <c r="N7" s="789"/>
      <c r="O7" s="789"/>
      <c r="P7" s="789"/>
      <c r="Q7" s="789"/>
      <c r="R7" s="789"/>
      <c r="S7" s="789"/>
      <c r="T7" s="789"/>
      <c r="U7" s="789"/>
      <c r="V7" s="789"/>
      <c r="W7" s="789"/>
      <c r="X7" s="789"/>
    </row>
    <row r="8" spans="1:24" ht="9.75" customHeight="1">
      <c r="A8" s="789"/>
      <c r="B8" s="789"/>
      <c r="C8" s="791"/>
      <c r="D8" s="789"/>
      <c r="E8" s="789"/>
      <c r="F8" s="789"/>
      <c r="G8" s="789"/>
      <c r="H8" s="789"/>
      <c r="I8" s="789"/>
      <c r="J8" s="789"/>
      <c r="K8" s="789"/>
      <c r="L8" s="789"/>
      <c r="M8" s="789"/>
      <c r="N8" s="789"/>
      <c r="O8" s="789"/>
      <c r="P8" s="789"/>
      <c r="Q8" s="789"/>
      <c r="R8" s="789"/>
      <c r="S8" s="789"/>
      <c r="T8" s="789"/>
      <c r="U8" s="789"/>
      <c r="V8" s="789"/>
      <c r="W8" s="789"/>
      <c r="X8" s="789"/>
    </row>
    <row r="9" spans="1:24">
      <c r="A9" s="789"/>
      <c r="B9" s="789"/>
      <c r="C9" s="791" t="s">
        <v>1571</v>
      </c>
      <c r="D9" s="789" t="s">
        <v>3022</v>
      </c>
      <c r="E9" s="789"/>
      <c r="F9" s="789"/>
      <c r="G9" s="789"/>
      <c r="H9" s="789"/>
      <c r="I9" s="789"/>
      <c r="J9" s="789"/>
      <c r="K9" s="789"/>
      <c r="L9" s="789"/>
      <c r="M9" s="789"/>
      <c r="N9" s="789"/>
      <c r="O9" s="789"/>
      <c r="P9" s="789"/>
      <c r="Q9" s="789"/>
      <c r="R9" s="789"/>
      <c r="S9" s="789"/>
      <c r="T9" s="789"/>
      <c r="U9" s="789"/>
      <c r="V9" s="789"/>
      <c r="W9" s="789"/>
      <c r="X9" s="789"/>
    </row>
    <row r="10" spans="1:24" ht="9.75" customHeight="1">
      <c r="A10" s="789"/>
      <c r="B10" s="789"/>
      <c r="C10" s="791"/>
      <c r="D10" s="789"/>
      <c r="E10" s="789"/>
      <c r="F10" s="789"/>
      <c r="G10" s="789"/>
      <c r="H10" s="789"/>
      <c r="I10" s="789"/>
      <c r="J10" s="789"/>
      <c r="K10" s="789"/>
      <c r="L10" s="789"/>
      <c r="M10" s="789"/>
      <c r="N10" s="789"/>
      <c r="O10" s="789"/>
      <c r="P10" s="789"/>
      <c r="Q10" s="789"/>
      <c r="R10" s="789"/>
      <c r="S10" s="789"/>
      <c r="T10" s="789"/>
      <c r="U10" s="789"/>
      <c r="V10" s="789"/>
      <c r="W10" s="789"/>
      <c r="X10" s="789"/>
    </row>
    <row r="11" spans="1:24">
      <c r="A11" s="789"/>
      <c r="B11" s="789"/>
      <c r="C11" s="791" t="s">
        <v>1572</v>
      </c>
      <c r="D11" s="789" t="s">
        <v>3023</v>
      </c>
      <c r="E11" s="789"/>
      <c r="F11" s="789"/>
      <c r="G11" s="789"/>
      <c r="H11" s="789"/>
      <c r="I11" s="789"/>
      <c r="J11" s="789"/>
      <c r="K11" s="789"/>
      <c r="L11" s="789"/>
      <c r="M11" s="789"/>
      <c r="N11" s="789"/>
      <c r="O11" s="789"/>
      <c r="P11" s="789"/>
      <c r="Q11" s="789"/>
      <c r="R11" s="789"/>
      <c r="S11" s="789"/>
      <c r="T11" s="789"/>
      <c r="U11" s="789"/>
      <c r="V11" s="789"/>
      <c r="W11" s="789"/>
      <c r="X11" s="789"/>
    </row>
    <row r="12" spans="1:24" ht="9.75" customHeight="1">
      <c r="A12" s="789"/>
      <c r="B12" s="789"/>
      <c r="C12" s="791"/>
      <c r="D12" s="789"/>
      <c r="E12" s="789"/>
      <c r="F12" s="789"/>
      <c r="G12" s="789"/>
      <c r="H12" s="789"/>
      <c r="I12" s="789"/>
      <c r="J12" s="789"/>
      <c r="K12" s="789"/>
      <c r="L12" s="789"/>
      <c r="M12" s="789"/>
      <c r="N12" s="789"/>
      <c r="O12" s="789"/>
      <c r="P12" s="789"/>
      <c r="Q12" s="789"/>
      <c r="R12" s="789"/>
      <c r="S12" s="789"/>
      <c r="T12" s="789"/>
      <c r="U12" s="789"/>
      <c r="V12" s="789"/>
      <c r="W12" s="789"/>
      <c r="X12" s="789"/>
    </row>
    <row r="13" spans="1:24">
      <c r="A13" s="789"/>
      <c r="B13" s="789"/>
      <c r="C13" s="791" t="s">
        <v>1573</v>
      </c>
      <c r="D13" s="789" t="s">
        <v>3024</v>
      </c>
      <c r="E13" s="789"/>
      <c r="F13" s="789"/>
      <c r="G13" s="789"/>
      <c r="H13" s="789"/>
      <c r="I13" s="789"/>
      <c r="J13" s="789"/>
      <c r="K13" s="789"/>
      <c r="L13" s="789"/>
      <c r="M13" s="789"/>
      <c r="N13" s="789"/>
      <c r="O13" s="789"/>
      <c r="P13" s="789"/>
      <c r="Q13" s="789"/>
      <c r="R13" s="789"/>
      <c r="S13" s="789"/>
      <c r="T13" s="789"/>
      <c r="U13" s="789"/>
      <c r="V13" s="789"/>
      <c r="W13" s="789"/>
      <c r="X13" s="789"/>
    </row>
    <row r="14" spans="1:24" ht="9.75" customHeight="1">
      <c r="A14" s="789"/>
      <c r="B14" s="789"/>
      <c r="C14" s="791"/>
      <c r="D14" s="789"/>
      <c r="E14" s="789"/>
      <c r="F14" s="789"/>
      <c r="G14" s="789"/>
      <c r="H14" s="789"/>
      <c r="I14" s="789"/>
      <c r="J14" s="789"/>
      <c r="K14" s="789"/>
      <c r="L14" s="789"/>
      <c r="M14" s="789"/>
      <c r="N14" s="789"/>
      <c r="O14" s="789"/>
      <c r="P14" s="789"/>
      <c r="Q14" s="789"/>
      <c r="R14" s="789"/>
      <c r="S14" s="789"/>
      <c r="T14" s="789"/>
      <c r="U14" s="789"/>
      <c r="V14" s="789"/>
      <c r="W14" s="789"/>
      <c r="X14" s="789"/>
    </row>
    <row r="15" spans="1:24">
      <c r="C15" s="791" t="s">
        <v>3025</v>
      </c>
      <c r="D15" s="790" t="s">
        <v>3026</v>
      </c>
    </row>
  </sheetData>
  <phoneticPr fontId="43"/>
  <hyperlinks>
    <hyperlink ref="B2" location="流れ!C30" display="リスト"/>
  </hyperlinks>
  <pageMargins left="0.70866141732283472" right="0.4" top="0.97" bottom="0.53" header="0.27559055118110237" footer="0.23622047244094491"/>
  <pageSetup paperSize="9" scale="5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S68"/>
  <sheetViews>
    <sheetView showGridLines="0" workbookViewId="0">
      <pane ySplit="3" topLeftCell="A46" activePane="bottomLeft" state="frozen"/>
      <selection activeCell="C2" sqref="C2"/>
      <selection pane="bottomLeft" activeCell="C2" sqref="C2"/>
    </sheetView>
  </sheetViews>
  <sheetFormatPr defaultRowHeight="14.25"/>
  <cols>
    <col min="1" max="1" width="3" style="210" customWidth="1"/>
    <col min="2" max="2" width="6.25" style="210" customWidth="1"/>
    <col min="3" max="7" width="9.625" style="210" customWidth="1"/>
    <col min="8" max="9" width="7.5" style="210" customWidth="1"/>
    <col min="10" max="13" width="9" style="210"/>
    <col min="14" max="14" width="1.375" style="210" customWidth="1"/>
    <col min="15" max="15" width="8" style="210" customWidth="1"/>
    <col min="16" max="16" width="6.25" style="210" customWidth="1"/>
    <col min="17" max="20" width="9" style="210"/>
    <col min="21" max="24" width="5" style="210" customWidth="1"/>
    <col min="25" max="25" width="1.75" style="210" customWidth="1"/>
    <col min="26" max="16384" width="9" style="210"/>
  </cols>
  <sheetData>
    <row r="2" spans="2:19">
      <c r="C2" s="1184" t="s">
        <v>346</v>
      </c>
    </row>
    <row r="5" spans="2:19" ht="17.25">
      <c r="B5" s="209" t="s">
        <v>220</v>
      </c>
    </row>
    <row r="6" spans="2:19" ht="17.25">
      <c r="B6" s="209"/>
    </row>
    <row r="7" spans="2:19" ht="15.75" customHeight="1">
      <c r="B7" s="210" t="s">
        <v>221</v>
      </c>
    </row>
    <row r="8" spans="2:19" ht="15.75" customHeight="1">
      <c r="C8" s="210" t="s">
        <v>222</v>
      </c>
    </row>
    <row r="9" spans="2:19" ht="10.5" customHeight="1"/>
    <row r="10" spans="2:19" ht="15.75" customHeight="1">
      <c r="B10" s="211" t="s">
        <v>223</v>
      </c>
      <c r="C10" s="211"/>
      <c r="D10" s="211"/>
      <c r="E10" s="211"/>
      <c r="F10" s="211"/>
      <c r="G10" s="211"/>
      <c r="H10" s="211"/>
      <c r="I10" s="211"/>
      <c r="J10" s="211"/>
      <c r="K10" s="211"/>
      <c r="L10" s="211"/>
      <c r="M10" s="211"/>
      <c r="N10" s="211"/>
      <c r="O10" s="211"/>
      <c r="P10" s="211"/>
      <c r="Q10" s="211"/>
      <c r="R10" s="211"/>
      <c r="S10" s="211"/>
    </row>
    <row r="11" spans="2:19" ht="10.5" customHeight="1"/>
    <row r="12" spans="2:19" ht="15.75" customHeight="1">
      <c r="B12" s="210" t="s">
        <v>224</v>
      </c>
    </row>
    <row r="13" spans="2:19" ht="10.5" customHeight="1"/>
    <row r="14" spans="2:19" ht="15.75" customHeight="1">
      <c r="C14" s="210" t="s">
        <v>225</v>
      </c>
    </row>
    <row r="15" spans="2:19" ht="9" customHeight="1"/>
    <row r="16" spans="2:19" ht="15.75" customHeight="1">
      <c r="C16" s="210" t="s">
        <v>226</v>
      </c>
    </row>
    <row r="17" spans="2:13" ht="9" customHeight="1"/>
    <row r="18" spans="2:13" ht="15.75" customHeight="1">
      <c r="C18" s="210" t="s">
        <v>227</v>
      </c>
    </row>
    <row r="19" spans="2:13" ht="15.75" customHeight="1">
      <c r="J19" s="210" t="s">
        <v>228</v>
      </c>
    </row>
    <row r="20" spans="2:13" ht="15.75" customHeight="1">
      <c r="J20" s="210" t="s">
        <v>229</v>
      </c>
    </row>
    <row r="21" spans="2:13" ht="15.75" customHeight="1" thickBot="1">
      <c r="J21" s="210" t="s">
        <v>230</v>
      </c>
    </row>
    <row r="22" spans="2:13" ht="13.5" customHeight="1">
      <c r="B22" s="212" t="s">
        <v>231</v>
      </c>
      <c r="C22" s="3052" t="s">
        <v>232</v>
      </c>
      <c r="D22" s="3053"/>
      <c r="E22" s="3053"/>
      <c r="F22" s="3053"/>
      <c r="G22" s="3054"/>
      <c r="H22" s="3060" t="s">
        <v>233</v>
      </c>
      <c r="I22" s="3061"/>
      <c r="J22" s="3060" t="s">
        <v>234</v>
      </c>
      <c r="K22" s="3062"/>
      <c r="L22" s="3062"/>
      <c r="M22" s="3061"/>
    </row>
    <row r="23" spans="2:13" ht="13.5" customHeight="1">
      <c r="B23" s="213"/>
      <c r="C23" s="3055"/>
      <c r="D23" s="3056"/>
      <c r="E23" s="3056"/>
      <c r="F23" s="3056"/>
      <c r="G23" s="2860"/>
      <c r="H23" s="3063" t="s">
        <v>161</v>
      </c>
      <c r="I23" s="3065" t="s">
        <v>235</v>
      </c>
      <c r="J23" s="3067" t="s">
        <v>236</v>
      </c>
      <c r="K23" s="2855"/>
      <c r="L23" s="2854" t="s">
        <v>237</v>
      </c>
      <c r="M23" s="3000"/>
    </row>
    <row r="24" spans="2:13" ht="13.5" customHeight="1" thickBot="1">
      <c r="B24" s="216" t="s">
        <v>238</v>
      </c>
      <c r="C24" s="3057"/>
      <c r="D24" s="3058"/>
      <c r="E24" s="3058"/>
      <c r="F24" s="3058"/>
      <c r="G24" s="3059"/>
      <c r="H24" s="3064"/>
      <c r="I24" s="3066"/>
      <c r="J24" s="217" t="s">
        <v>239</v>
      </c>
      <c r="K24" s="218" t="s">
        <v>240</v>
      </c>
      <c r="L24" s="218" t="s">
        <v>239</v>
      </c>
      <c r="M24" s="219" t="s">
        <v>240</v>
      </c>
    </row>
    <row r="25" spans="2:13" ht="15.75" customHeight="1">
      <c r="B25" s="220" t="s">
        <v>241</v>
      </c>
      <c r="C25" s="221" t="s">
        <v>242</v>
      </c>
      <c r="D25" s="222"/>
      <c r="E25" s="222"/>
      <c r="F25" s="222"/>
      <c r="G25" s="223"/>
      <c r="H25" s="224"/>
      <c r="I25" s="225"/>
      <c r="J25" s="226" t="s">
        <v>243</v>
      </c>
      <c r="K25" s="227"/>
      <c r="L25" s="227"/>
      <c r="M25" s="228"/>
    </row>
    <row r="26" spans="2:13" ht="15.75" customHeight="1">
      <c r="B26" s="229"/>
      <c r="C26" s="230" t="s">
        <v>244</v>
      </c>
      <c r="D26" s="231"/>
      <c r="E26" s="231"/>
      <c r="F26" s="231"/>
      <c r="G26" s="232"/>
      <c r="H26" s="224"/>
      <c r="I26" s="233"/>
      <c r="J26" s="234" t="s">
        <v>245</v>
      </c>
      <c r="K26" s="235" t="s">
        <v>243</v>
      </c>
      <c r="L26" s="215"/>
      <c r="M26" s="236"/>
    </row>
    <row r="27" spans="2:13" ht="15.75" customHeight="1">
      <c r="B27" s="237" t="s">
        <v>246</v>
      </c>
      <c r="C27" s="238" t="s">
        <v>247</v>
      </c>
      <c r="D27" s="239"/>
      <c r="E27" s="239"/>
      <c r="F27" s="239"/>
      <c r="G27" s="240" t="s">
        <v>248</v>
      </c>
      <c r="H27" s="224"/>
      <c r="I27" s="241"/>
      <c r="J27" s="234"/>
      <c r="K27" s="235" t="s">
        <v>243</v>
      </c>
      <c r="L27" s="235"/>
      <c r="M27" s="242"/>
    </row>
    <row r="28" spans="2:13" ht="15.75" customHeight="1">
      <c r="B28" s="237" t="s">
        <v>249</v>
      </c>
      <c r="C28" s="238" t="s">
        <v>250</v>
      </c>
      <c r="D28" s="239"/>
      <c r="E28" s="239"/>
      <c r="F28" s="239"/>
      <c r="G28" s="240" t="s">
        <v>251</v>
      </c>
      <c r="H28" s="224"/>
      <c r="I28" s="241"/>
      <c r="J28" s="234"/>
      <c r="K28" s="235"/>
      <c r="L28" s="235" t="s">
        <v>243</v>
      </c>
      <c r="M28" s="242"/>
    </row>
    <row r="29" spans="2:13" ht="15.75" customHeight="1">
      <c r="B29" s="237" t="s">
        <v>252</v>
      </c>
      <c r="C29" s="238" t="s">
        <v>253</v>
      </c>
      <c r="D29" s="239"/>
      <c r="E29" s="239"/>
      <c r="F29" s="239"/>
      <c r="G29" s="240" t="s">
        <v>254</v>
      </c>
      <c r="H29" s="224"/>
      <c r="I29" s="241"/>
      <c r="J29" s="234"/>
      <c r="K29" s="235"/>
      <c r="L29" s="235"/>
      <c r="M29" s="242" t="s">
        <v>243</v>
      </c>
    </row>
    <row r="30" spans="2:13" ht="15.75" customHeight="1">
      <c r="B30" s="237">
        <v>2</v>
      </c>
      <c r="C30" s="238" t="s">
        <v>255</v>
      </c>
      <c r="D30" s="239"/>
      <c r="E30" s="239"/>
      <c r="F30" s="239"/>
      <c r="G30" s="240"/>
      <c r="H30" s="224"/>
      <c r="I30" s="241"/>
      <c r="J30" s="234" t="s">
        <v>243</v>
      </c>
      <c r="K30" s="235" t="s">
        <v>243</v>
      </c>
      <c r="L30" s="235" t="s">
        <v>243</v>
      </c>
      <c r="M30" s="242" t="s">
        <v>243</v>
      </c>
    </row>
    <row r="31" spans="2:13" ht="15.75" customHeight="1">
      <c r="B31" s="237" t="s">
        <v>256</v>
      </c>
      <c r="C31" s="238" t="s">
        <v>257</v>
      </c>
      <c r="D31" s="239"/>
      <c r="E31" s="239"/>
      <c r="F31" s="239"/>
      <c r="G31" s="240" t="s">
        <v>258</v>
      </c>
      <c r="H31" s="224"/>
      <c r="I31" s="241"/>
      <c r="J31" s="234" t="s">
        <v>245</v>
      </c>
      <c r="K31" s="235" t="s">
        <v>245</v>
      </c>
      <c r="L31" s="235" t="s">
        <v>245</v>
      </c>
      <c r="M31" s="242" t="s">
        <v>245</v>
      </c>
    </row>
    <row r="32" spans="2:13" ht="15.75" customHeight="1">
      <c r="B32" s="237" t="s">
        <v>259</v>
      </c>
      <c r="C32" s="238" t="s">
        <v>260</v>
      </c>
      <c r="D32" s="239"/>
      <c r="E32" s="239"/>
      <c r="F32" s="239"/>
      <c r="G32" s="240" t="s">
        <v>261</v>
      </c>
      <c r="H32" s="224"/>
      <c r="I32" s="241"/>
      <c r="J32" s="234" t="s">
        <v>262</v>
      </c>
      <c r="K32" s="235" t="s">
        <v>262</v>
      </c>
      <c r="L32" s="235" t="s">
        <v>262</v>
      </c>
      <c r="M32" s="242" t="s">
        <v>262</v>
      </c>
    </row>
    <row r="33" spans="2:13" ht="15.75" customHeight="1">
      <c r="B33" s="237">
        <v>4</v>
      </c>
      <c r="C33" s="238" t="s">
        <v>263</v>
      </c>
      <c r="D33" s="239"/>
      <c r="E33" s="239"/>
      <c r="F33" s="239"/>
      <c r="G33" s="240"/>
      <c r="H33" s="224"/>
      <c r="I33" s="241"/>
      <c r="J33" s="1856" t="s">
        <v>3129</v>
      </c>
      <c r="K33" s="959" t="s">
        <v>3129</v>
      </c>
      <c r="L33" s="959" t="s">
        <v>3129</v>
      </c>
      <c r="M33" s="1857" t="s">
        <v>3129</v>
      </c>
    </row>
    <row r="34" spans="2:13" ht="15.75" customHeight="1">
      <c r="B34" s="237" t="s">
        <v>292</v>
      </c>
      <c r="C34" s="1876" t="s">
        <v>293</v>
      </c>
      <c r="D34" s="1871"/>
      <c r="E34" s="1871"/>
      <c r="F34" s="1871"/>
      <c r="G34" s="1872"/>
      <c r="H34" s="243"/>
      <c r="I34" s="1873"/>
      <c r="J34" s="234" t="s">
        <v>272</v>
      </c>
      <c r="K34" s="1874" t="s">
        <v>272</v>
      </c>
      <c r="L34" s="1874"/>
      <c r="M34" s="242"/>
    </row>
    <row r="35" spans="2:13" ht="15.75" customHeight="1" thickBot="1">
      <c r="B35" s="1866" t="s">
        <v>3136</v>
      </c>
      <c r="C35" s="1867" t="s">
        <v>270</v>
      </c>
      <c r="D35" s="278"/>
      <c r="E35" s="278"/>
      <c r="F35" s="278"/>
      <c r="G35" s="279" t="s">
        <v>271</v>
      </c>
      <c r="H35" s="1868"/>
      <c r="I35" s="1869"/>
      <c r="J35" s="1864" t="s">
        <v>272</v>
      </c>
      <c r="K35" s="1870" t="s">
        <v>272</v>
      </c>
      <c r="L35" s="1870" t="s">
        <v>272</v>
      </c>
      <c r="M35" s="1865" t="s">
        <v>272</v>
      </c>
    </row>
    <row r="36" spans="2:13" ht="15.75" customHeight="1" thickBot="1">
      <c r="B36" s="255"/>
      <c r="C36" s="256"/>
      <c r="D36" s="256"/>
      <c r="E36" s="256"/>
      <c r="F36" s="256"/>
      <c r="G36" s="256"/>
      <c r="H36" s="214"/>
      <c r="I36" s="214"/>
      <c r="J36" s="214"/>
      <c r="K36" s="214"/>
      <c r="L36" s="214"/>
      <c r="M36" s="214"/>
    </row>
    <row r="37" spans="2:13" ht="13.5" customHeight="1">
      <c r="B37" s="212" t="s">
        <v>231</v>
      </c>
      <c r="C37" s="3052" t="s">
        <v>273</v>
      </c>
      <c r="D37" s="3053"/>
      <c r="E37" s="3053"/>
      <c r="F37" s="3053"/>
      <c r="G37" s="3054"/>
      <c r="H37" s="3060" t="s">
        <v>233</v>
      </c>
      <c r="I37" s="3061"/>
      <c r="J37" s="3060" t="s">
        <v>274</v>
      </c>
      <c r="K37" s="3062"/>
      <c r="L37" s="3062"/>
      <c r="M37" s="3061"/>
    </row>
    <row r="38" spans="2:13" ht="13.5" customHeight="1">
      <c r="B38" s="213"/>
      <c r="C38" s="3055"/>
      <c r="D38" s="3056"/>
      <c r="E38" s="3056"/>
      <c r="F38" s="3056"/>
      <c r="G38" s="2860"/>
      <c r="H38" s="3063" t="s">
        <v>161</v>
      </c>
      <c r="I38" s="3065" t="s">
        <v>235</v>
      </c>
      <c r="J38" s="3067" t="s">
        <v>236</v>
      </c>
      <c r="K38" s="2855"/>
      <c r="L38" s="2854" t="s">
        <v>237</v>
      </c>
      <c r="M38" s="3000"/>
    </row>
    <row r="39" spans="2:13" ht="13.5" customHeight="1" thickBot="1">
      <c r="B39" s="216" t="s">
        <v>238</v>
      </c>
      <c r="C39" s="3057"/>
      <c r="D39" s="3058"/>
      <c r="E39" s="3058"/>
      <c r="F39" s="3058"/>
      <c r="G39" s="3059"/>
      <c r="H39" s="3064"/>
      <c r="I39" s="3066"/>
      <c r="J39" s="217" t="s">
        <v>239</v>
      </c>
      <c r="K39" s="218" t="s">
        <v>240</v>
      </c>
      <c r="L39" s="218" t="s">
        <v>239</v>
      </c>
      <c r="M39" s="219" t="s">
        <v>240</v>
      </c>
    </row>
    <row r="40" spans="2:13" ht="15.75" customHeight="1">
      <c r="B40" s="220">
        <v>1</v>
      </c>
      <c r="C40" s="257" t="s">
        <v>275</v>
      </c>
      <c r="D40" s="258"/>
      <c r="E40" s="258"/>
      <c r="F40" s="259"/>
      <c r="G40" s="260" t="s">
        <v>276</v>
      </c>
      <c r="H40" s="261"/>
      <c r="I40" s="245"/>
      <c r="J40" s="226" t="s">
        <v>272</v>
      </c>
      <c r="K40" s="235" t="s">
        <v>272</v>
      </c>
      <c r="L40" s="227"/>
      <c r="M40" s="228"/>
    </row>
    <row r="41" spans="2:13" ht="15.75" customHeight="1">
      <c r="B41" s="237" t="s">
        <v>277</v>
      </c>
      <c r="C41" s="262" t="s">
        <v>278</v>
      </c>
      <c r="D41" s="263"/>
      <c r="E41" s="263"/>
      <c r="F41" s="264"/>
      <c r="G41" s="265" t="s">
        <v>279</v>
      </c>
      <c r="H41" s="266"/>
      <c r="I41" s="244"/>
      <c r="J41" s="235" t="s">
        <v>272</v>
      </c>
      <c r="K41" s="235" t="s">
        <v>272</v>
      </c>
      <c r="L41" s="235"/>
      <c r="M41" s="242"/>
    </row>
    <row r="42" spans="2:13" ht="15.75" customHeight="1">
      <c r="B42" s="237" t="s">
        <v>280</v>
      </c>
      <c r="C42" s="262" t="s">
        <v>281</v>
      </c>
      <c r="D42" s="263"/>
      <c r="E42" s="263"/>
      <c r="F42" s="264"/>
      <c r="G42" s="265" t="s">
        <v>282</v>
      </c>
      <c r="H42" s="266"/>
      <c r="I42" s="244"/>
      <c r="J42" s="234"/>
      <c r="K42" s="235"/>
      <c r="L42" s="235" t="s">
        <v>272</v>
      </c>
      <c r="M42" s="242" t="s">
        <v>272</v>
      </c>
    </row>
    <row r="43" spans="2:13" ht="15.75" customHeight="1">
      <c r="B43" s="237" t="s">
        <v>283</v>
      </c>
      <c r="C43" s="238" t="s">
        <v>284</v>
      </c>
      <c r="D43" s="239"/>
      <c r="E43" s="239"/>
      <c r="F43" s="264"/>
      <c r="G43" s="265"/>
      <c r="H43" s="266"/>
      <c r="I43" s="244"/>
      <c r="J43" s="234" t="s">
        <v>272</v>
      </c>
      <c r="K43" s="235" t="s">
        <v>272</v>
      </c>
      <c r="L43" s="235"/>
      <c r="M43" s="242"/>
    </row>
    <row r="44" spans="2:13" ht="15.75" customHeight="1">
      <c r="B44" s="237" t="s">
        <v>285</v>
      </c>
      <c r="C44" s="238" t="s">
        <v>286</v>
      </c>
      <c r="D44" s="239"/>
      <c r="E44" s="239"/>
      <c r="F44" s="264"/>
      <c r="G44" s="265" t="s">
        <v>287</v>
      </c>
      <c r="H44" s="266"/>
      <c r="I44" s="244"/>
      <c r="J44" s="234"/>
      <c r="K44" s="235"/>
      <c r="L44" s="235" t="s">
        <v>288</v>
      </c>
      <c r="M44" s="242" t="s">
        <v>288</v>
      </c>
    </row>
    <row r="45" spans="2:13" ht="15.75" customHeight="1">
      <c r="B45" s="237" t="s">
        <v>289</v>
      </c>
      <c r="C45" s="238" t="s">
        <v>290</v>
      </c>
      <c r="D45" s="239"/>
      <c r="E45" s="239"/>
      <c r="F45" s="264"/>
      <c r="G45" s="265" t="s">
        <v>291</v>
      </c>
      <c r="H45" s="266"/>
      <c r="I45" s="244"/>
      <c r="J45" s="234" t="s">
        <v>288</v>
      </c>
      <c r="K45" s="235" t="s">
        <v>288</v>
      </c>
      <c r="L45" s="235"/>
      <c r="M45" s="242"/>
    </row>
    <row r="46" spans="2:13" ht="15.75" customHeight="1">
      <c r="B46" s="237" t="s">
        <v>264</v>
      </c>
      <c r="C46" s="238" t="s">
        <v>265</v>
      </c>
      <c r="D46" s="239"/>
      <c r="E46" s="239"/>
      <c r="F46" s="239"/>
      <c r="G46" s="240" t="s">
        <v>266</v>
      </c>
      <c r="H46" s="243"/>
      <c r="I46" s="244"/>
      <c r="J46" s="234" t="s">
        <v>243</v>
      </c>
      <c r="K46" s="235" t="s">
        <v>243</v>
      </c>
      <c r="L46" s="235"/>
      <c r="M46" s="242"/>
    </row>
    <row r="47" spans="2:13" ht="15.75" customHeight="1" thickBot="1">
      <c r="B47" s="246" t="s">
        <v>267</v>
      </c>
      <c r="C47" s="247" t="s">
        <v>268</v>
      </c>
      <c r="D47" s="248"/>
      <c r="E47" s="248"/>
      <c r="F47" s="248"/>
      <c r="G47" s="1875" t="s">
        <v>269</v>
      </c>
      <c r="H47" s="250"/>
      <c r="I47" s="251"/>
      <c r="J47" s="252"/>
      <c r="K47" s="1863"/>
      <c r="L47" s="253" t="s">
        <v>245</v>
      </c>
      <c r="M47" s="254" t="s">
        <v>245</v>
      </c>
    </row>
    <row r="48" spans="2:13" ht="15.75" customHeight="1">
      <c r="F48" s="214"/>
      <c r="G48" s="214"/>
      <c r="H48" s="214"/>
      <c r="I48" s="214"/>
      <c r="J48" s="214"/>
      <c r="K48" s="214"/>
      <c r="L48" s="214"/>
      <c r="M48" s="214"/>
    </row>
    <row r="49" spans="2:13" ht="15.75" customHeight="1" thickBot="1">
      <c r="B49" s="210" t="s">
        <v>294</v>
      </c>
    </row>
    <row r="50" spans="2:13" ht="15.75" customHeight="1">
      <c r="B50" s="267"/>
      <c r="C50" s="3068"/>
      <c r="D50" s="3068"/>
      <c r="E50" s="3068"/>
      <c r="F50" s="3068"/>
      <c r="G50" s="3068"/>
      <c r="H50" s="3068"/>
      <c r="I50" s="3068"/>
      <c r="J50" s="3068"/>
      <c r="K50" s="3068"/>
      <c r="L50" s="3068"/>
      <c r="M50" s="3069"/>
    </row>
    <row r="51" spans="2:13" ht="15.75" customHeight="1">
      <c r="B51" s="268" t="s">
        <v>295</v>
      </c>
      <c r="C51" s="3044" t="s">
        <v>296</v>
      </c>
      <c r="D51" s="3044"/>
      <c r="E51" s="3044"/>
      <c r="F51" s="3044"/>
      <c r="G51" s="3044"/>
      <c r="H51" s="3044"/>
      <c r="I51" s="3044"/>
      <c r="J51" s="3044"/>
      <c r="K51" s="3044"/>
      <c r="L51" s="3044"/>
      <c r="M51" s="3045"/>
    </row>
    <row r="52" spans="2:13" ht="15.75" customHeight="1">
      <c r="B52" s="268" t="s">
        <v>297</v>
      </c>
      <c r="C52" s="3044" t="s">
        <v>298</v>
      </c>
      <c r="D52" s="3044"/>
      <c r="E52" s="3044"/>
      <c r="F52" s="3044"/>
      <c r="G52" s="3044"/>
      <c r="H52" s="3044"/>
      <c r="I52" s="3044"/>
      <c r="J52" s="3044"/>
      <c r="K52" s="3044"/>
      <c r="L52" s="3044"/>
      <c r="M52" s="3045"/>
    </row>
    <row r="53" spans="2:13" ht="15.75" customHeight="1">
      <c r="B53" s="268" t="s">
        <v>254</v>
      </c>
      <c r="C53" s="239" t="s">
        <v>299</v>
      </c>
      <c r="D53" s="239"/>
      <c r="E53" s="239"/>
      <c r="F53" s="239"/>
      <c r="G53" s="239"/>
      <c r="H53" s="239"/>
      <c r="I53" s="239"/>
      <c r="J53" s="239"/>
      <c r="K53" s="239"/>
      <c r="L53" s="239"/>
      <c r="M53" s="269"/>
    </row>
    <row r="54" spans="2:13" ht="15.75" customHeight="1">
      <c r="B54" s="268" t="s">
        <v>300</v>
      </c>
      <c r="C54" s="3050" t="s">
        <v>301</v>
      </c>
      <c r="D54" s="3050"/>
      <c r="E54" s="3050"/>
      <c r="F54" s="3050"/>
      <c r="G54" s="3050"/>
      <c r="H54" s="3050"/>
      <c r="I54" s="3050"/>
      <c r="J54" s="3050"/>
      <c r="K54" s="3050"/>
      <c r="L54" s="3050"/>
      <c r="M54" s="3051"/>
    </row>
    <row r="55" spans="2:13" ht="15.75" customHeight="1">
      <c r="B55" s="268" t="s">
        <v>261</v>
      </c>
      <c r="C55" s="3050" t="s">
        <v>302</v>
      </c>
      <c r="D55" s="3050"/>
      <c r="E55" s="3050"/>
      <c r="F55" s="3050"/>
      <c r="G55" s="3050"/>
      <c r="H55" s="3050"/>
      <c r="I55" s="3050"/>
      <c r="J55" s="3050"/>
      <c r="K55" s="3050"/>
      <c r="L55" s="3050"/>
      <c r="M55" s="3051"/>
    </row>
    <row r="56" spans="2:13" ht="15.75" customHeight="1">
      <c r="B56" s="268" t="s">
        <v>303</v>
      </c>
      <c r="C56" s="3050" t="s">
        <v>3134</v>
      </c>
      <c r="D56" s="3050"/>
      <c r="E56" s="3050"/>
      <c r="F56" s="3050"/>
      <c r="G56" s="3050"/>
      <c r="H56" s="3050"/>
      <c r="I56" s="3050"/>
      <c r="J56" s="3050"/>
      <c r="K56" s="3050"/>
      <c r="L56" s="3050"/>
      <c r="M56" s="3051"/>
    </row>
    <row r="57" spans="2:13" ht="15.75" customHeight="1">
      <c r="B57" s="270" t="s">
        <v>269</v>
      </c>
      <c r="C57" s="3042" t="s">
        <v>304</v>
      </c>
      <c r="D57" s="3042"/>
      <c r="E57" s="3042"/>
      <c r="F57" s="3042"/>
      <c r="G57" s="3042"/>
      <c r="H57" s="3042"/>
      <c r="I57" s="3042"/>
      <c r="J57" s="3042"/>
      <c r="K57" s="3042"/>
      <c r="L57" s="3042"/>
      <c r="M57" s="3043"/>
    </row>
    <row r="58" spans="2:13" ht="15.75" customHeight="1">
      <c r="B58" s="271"/>
      <c r="C58" s="231" t="s">
        <v>3133</v>
      </c>
      <c r="D58" s="272"/>
      <c r="E58" s="272"/>
      <c r="F58" s="272"/>
      <c r="G58" s="272"/>
      <c r="H58" s="272"/>
      <c r="I58" s="272"/>
      <c r="J58" s="272"/>
      <c r="K58" s="272"/>
      <c r="L58" s="272"/>
      <c r="M58" s="273"/>
    </row>
    <row r="59" spans="2:13" ht="15.75" customHeight="1">
      <c r="B59" s="268" t="s">
        <v>271</v>
      </c>
      <c r="C59" s="3044" t="s">
        <v>305</v>
      </c>
      <c r="D59" s="3044"/>
      <c r="E59" s="3044"/>
      <c r="F59" s="3044"/>
      <c r="G59" s="3044"/>
      <c r="H59" s="3044"/>
      <c r="I59" s="3044"/>
      <c r="J59" s="3044"/>
      <c r="K59" s="3044"/>
      <c r="L59" s="3044"/>
      <c r="M59" s="3045"/>
    </row>
    <row r="60" spans="2:13" ht="15.75" customHeight="1">
      <c r="B60" s="268" t="s">
        <v>306</v>
      </c>
      <c r="C60" s="3044" t="s">
        <v>307</v>
      </c>
      <c r="D60" s="3044"/>
      <c r="E60" s="3044"/>
      <c r="F60" s="3044"/>
      <c r="G60" s="3044"/>
      <c r="H60" s="3044"/>
      <c r="I60" s="3044"/>
      <c r="J60" s="3044"/>
      <c r="K60" s="3044"/>
      <c r="L60" s="3044"/>
      <c r="M60" s="3045"/>
    </row>
    <row r="61" spans="2:13" ht="15.75" customHeight="1">
      <c r="B61" s="270" t="s">
        <v>308</v>
      </c>
      <c r="C61" s="3046" t="s">
        <v>309</v>
      </c>
      <c r="D61" s="3046"/>
      <c r="E61" s="3046"/>
      <c r="F61" s="3046"/>
      <c r="G61" s="3046"/>
      <c r="H61" s="3046"/>
      <c r="I61" s="3046"/>
      <c r="J61" s="3046"/>
      <c r="K61" s="3046"/>
      <c r="L61" s="3046"/>
      <c r="M61" s="3047"/>
    </row>
    <row r="62" spans="2:13" ht="15.75" customHeight="1">
      <c r="B62" s="271"/>
      <c r="C62" s="3048" t="s">
        <v>310</v>
      </c>
      <c r="D62" s="3048"/>
      <c r="E62" s="3048"/>
      <c r="F62" s="3048"/>
      <c r="G62" s="3048"/>
      <c r="H62" s="3048"/>
      <c r="I62" s="3048"/>
      <c r="J62" s="3048"/>
      <c r="K62" s="3048"/>
      <c r="L62" s="3048"/>
      <c r="M62" s="3049"/>
    </row>
    <row r="63" spans="2:13" ht="15.75" customHeight="1">
      <c r="B63" s="268" t="s">
        <v>282</v>
      </c>
      <c r="C63" s="239" t="s">
        <v>311</v>
      </c>
      <c r="D63" s="239"/>
      <c r="E63" s="239"/>
      <c r="F63" s="239"/>
      <c r="G63" s="239"/>
      <c r="H63" s="239"/>
      <c r="I63" s="239"/>
      <c r="J63" s="239"/>
      <c r="K63" s="239"/>
      <c r="L63" s="239"/>
      <c r="M63" s="269"/>
    </row>
    <row r="64" spans="2:13" ht="15.75" customHeight="1">
      <c r="B64" s="268" t="s">
        <v>312</v>
      </c>
      <c r="C64" s="239" t="s">
        <v>313</v>
      </c>
      <c r="D64" s="239"/>
      <c r="E64" s="239"/>
      <c r="F64" s="239"/>
      <c r="G64" s="239"/>
      <c r="H64" s="239"/>
      <c r="I64" s="239"/>
      <c r="J64" s="239"/>
      <c r="K64" s="239"/>
      <c r="L64" s="239"/>
      <c r="M64" s="269"/>
    </row>
    <row r="65" spans="2:13" ht="15.75" customHeight="1" thickBot="1">
      <c r="B65" s="274" t="s">
        <v>314</v>
      </c>
      <c r="C65" s="248" t="s">
        <v>3135</v>
      </c>
      <c r="D65" s="248"/>
      <c r="E65" s="248"/>
      <c r="F65" s="248"/>
      <c r="G65" s="248"/>
      <c r="H65" s="248"/>
      <c r="I65" s="248"/>
      <c r="J65" s="248"/>
      <c r="K65" s="248"/>
      <c r="L65" s="248"/>
      <c r="M65" s="249"/>
    </row>
    <row r="66" spans="2:13" ht="15.75" hidden="1" customHeight="1">
      <c r="B66" s="275" t="s">
        <v>315</v>
      </c>
      <c r="C66" s="256" t="s">
        <v>316</v>
      </c>
      <c r="D66" s="256"/>
      <c r="E66" s="256"/>
      <c r="F66" s="256"/>
      <c r="G66" s="256"/>
      <c r="H66" s="256"/>
      <c r="I66" s="256"/>
      <c r="J66" s="256"/>
      <c r="K66" s="256"/>
      <c r="L66" s="256"/>
      <c r="M66" s="276"/>
    </row>
    <row r="67" spans="2:13" ht="15.75" hidden="1" customHeight="1" thickBot="1">
      <c r="B67" s="277"/>
      <c r="C67" s="278" t="s">
        <v>317</v>
      </c>
      <c r="D67" s="278"/>
      <c r="E67" s="278"/>
      <c r="F67" s="278"/>
      <c r="G67" s="278"/>
      <c r="H67" s="278"/>
      <c r="I67" s="278"/>
      <c r="J67" s="278"/>
      <c r="K67" s="278"/>
      <c r="L67" s="278"/>
      <c r="M67" s="279"/>
    </row>
    <row r="68" spans="2:13" ht="16.5" customHeight="1">
      <c r="B68" s="280"/>
      <c r="C68" s="256"/>
      <c r="D68" s="256"/>
      <c r="E68" s="256"/>
      <c r="F68" s="256"/>
      <c r="G68" s="256"/>
      <c r="H68" s="256"/>
      <c r="I68" s="256"/>
      <c r="J68" s="256"/>
      <c r="K68" s="256"/>
      <c r="L68" s="256"/>
      <c r="M68" s="256"/>
    </row>
  </sheetData>
  <mergeCells count="25">
    <mergeCell ref="C22:G24"/>
    <mergeCell ref="H22:I22"/>
    <mergeCell ref="J22:M22"/>
    <mergeCell ref="H23:H24"/>
    <mergeCell ref="I23:I24"/>
    <mergeCell ref="J23:K23"/>
    <mergeCell ref="L23:M23"/>
    <mergeCell ref="C56:M56"/>
    <mergeCell ref="C37:G39"/>
    <mergeCell ref="H37:I37"/>
    <mergeCell ref="J37:M37"/>
    <mergeCell ref="H38:H39"/>
    <mergeCell ref="I38:I39"/>
    <mergeCell ref="J38:K38"/>
    <mergeCell ref="L38:M38"/>
    <mergeCell ref="C50:M50"/>
    <mergeCell ref="C51:M51"/>
    <mergeCell ref="C52:M52"/>
    <mergeCell ref="C54:M54"/>
    <mergeCell ref="C55:M55"/>
    <mergeCell ref="C57:M57"/>
    <mergeCell ref="C59:M59"/>
    <mergeCell ref="C60:M60"/>
    <mergeCell ref="C61:M61"/>
    <mergeCell ref="C62:M62"/>
  </mergeCells>
  <phoneticPr fontId="28"/>
  <hyperlinks>
    <hyperlink ref="C2" location="流れ!Q14" display="リスト"/>
  </hyperlinks>
  <pageMargins left="0.62992125984251968" right="0.31496062992125984" top="0.55118110236220474" bottom="0.39370078740157483" header="0.39370078740157483" footer="0.27559055118110237"/>
  <pageSetup paperSize="9" scale="83"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C2:P73"/>
  <sheetViews>
    <sheetView showGridLines="0" zoomScaleNormal="100" workbookViewId="0">
      <pane ySplit="3" topLeftCell="A4" activePane="bottomLeft" state="frozen"/>
      <selection activeCell="C2" sqref="C2"/>
      <selection pane="bottomLeft" activeCell="C2" sqref="C2"/>
    </sheetView>
  </sheetViews>
  <sheetFormatPr defaultRowHeight="14.25"/>
  <cols>
    <col min="1" max="1" width="2.625" style="210" customWidth="1"/>
    <col min="2" max="2" width="4.5" style="210" customWidth="1"/>
    <col min="3" max="15" width="9" style="210"/>
    <col min="16" max="16" width="7.5" style="210" customWidth="1"/>
    <col min="17" max="17" width="2.75" style="210" customWidth="1"/>
    <col min="18" max="16384" width="9" style="210"/>
  </cols>
  <sheetData>
    <row r="2" spans="3:11">
      <c r="C2" s="1184" t="s">
        <v>346</v>
      </c>
    </row>
    <row r="6" spans="3:11">
      <c r="C6" s="210" t="s">
        <v>318</v>
      </c>
      <c r="K6" s="210" t="s">
        <v>319</v>
      </c>
    </row>
    <row r="10" spans="3:11">
      <c r="F10" s="210" t="s">
        <v>320</v>
      </c>
    </row>
    <row r="11" spans="3:11" ht="15" customHeight="1"/>
    <row r="12" spans="3:11" ht="15" customHeight="1"/>
    <row r="18" spans="3:7">
      <c r="D18" s="211"/>
      <c r="E18" s="211"/>
    </row>
    <row r="19" spans="3:7">
      <c r="F19" s="211"/>
      <c r="G19" s="211"/>
    </row>
    <row r="21" spans="3:7">
      <c r="C21" s="211"/>
      <c r="D21" s="211"/>
    </row>
    <row r="22" spans="3:7">
      <c r="E22" s="211"/>
      <c r="F22" s="211"/>
    </row>
    <row r="34" spans="4:14">
      <c r="E34" s="653" t="s">
        <v>3098</v>
      </c>
    </row>
    <row r="35" spans="4:14">
      <c r="E35" s="653"/>
    </row>
    <row r="36" spans="4:14">
      <c r="E36" s="653" t="s">
        <v>3099</v>
      </c>
    </row>
    <row r="40" spans="4:14">
      <c r="D40" s="210" t="s">
        <v>321</v>
      </c>
    </row>
    <row r="41" spans="4:14">
      <c r="F41" s="210" t="s">
        <v>322</v>
      </c>
    </row>
    <row r="42" spans="4:14">
      <c r="G42" s="210" t="s">
        <v>323</v>
      </c>
      <c r="I42" s="210" t="s">
        <v>324</v>
      </c>
      <c r="M42" s="210" t="s">
        <v>325</v>
      </c>
    </row>
    <row r="43" spans="4:14">
      <c r="N43" s="210" t="s">
        <v>326</v>
      </c>
    </row>
    <row r="46" spans="4:14">
      <c r="D46" s="281" t="s">
        <v>327</v>
      </c>
    </row>
    <row r="47" spans="4:14">
      <c r="D47" s="281" t="s">
        <v>328</v>
      </c>
    </row>
    <row r="48" spans="4:14">
      <c r="N48" s="282" t="s">
        <v>329</v>
      </c>
    </row>
    <row r="49" spans="3:16">
      <c r="D49" s="283" t="s">
        <v>329</v>
      </c>
    </row>
    <row r="57" spans="3:16">
      <c r="C57" s="283" t="s">
        <v>330</v>
      </c>
      <c r="D57" s="283" t="s">
        <v>331</v>
      </c>
      <c r="E57" s="283"/>
      <c r="F57" s="283"/>
      <c r="G57" s="283" t="s">
        <v>332</v>
      </c>
      <c r="I57" s="210" t="s">
        <v>333</v>
      </c>
      <c r="N57" s="282" t="s">
        <v>334</v>
      </c>
      <c r="O57" s="210" t="s">
        <v>335</v>
      </c>
    </row>
    <row r="61" spans="3:16">
      <c r="E61" s="3070" t="s">
        <v>336</v>
      </c>
      <c r="F61" s="3070"/>
      <c r="O61" s="3070" t="s">
        <v>337</v>
      </c>
      <c r="P61" s="3070"/>
    </row>
    <row r="63" spans="3:16">
      <c r="M63" s="3070" t="s">
        <v>270</v>
      </c>
      <c r="N63" s="3070"/>
    </row>
    <row r="64" spans="3:16">
      <c r="D64" s="282" t="s">
        <v>329</v>
      </c>
      <c r="G64" s="211" t="s">
        <v>270</v>
      </c>
    </row>
    <row r="68" spans="5:12">
      <c r="E68" s="3070" t="s">
        <v>338</v>
      </c>
      <c r="F68" s="3070"/>
    </row>
    <row r="71" spans="5:12">
      <c r="L71" s="210" t="s">
        <v>339</v>
      </c>
    </row>
    <row r="73" spans="5:12">
      <c r="G73" s="211"/>
    </row>
  </sheetData>
  <mergeCells count="4">
    <mergeCell ref="E61:F61"/>
    <mergeCell ref="O61:P61"/>
    <mergeCell ref="M63:N63"/>
    <mergeCell ref="E68:F68"/>
  </mergeCells>
  <phoneticPr fontId="28"/>
  <hyperlinks>
    <hyperlink ref="C2" location="流れ!Q15" display="リスト"/>
  </hyperlinks>
  <pageMargins left="0.9" right="0.31496062992125984" top="0.6692913385826772" bottom="0.39370078740157483" header="0.51181102362204722" footer="0.27559055118110237"/>
  <pageSetup paperSize="9" scale="6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2:AX68"/>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2.75" style="1" customWidth="1"/>
    <col min="2" max="2" width="4.5" style="1" customWidth="1"/>
    <col min="3" max="3" width="10.375" style="1" customWidth="1"/>
    <col min="4" max="4" width="3.875" style="1" customWidth="1"/>
    <col min="5" max="6" width="3.75" style="1" customWidth="1"/>
    <col min="7" max="45" width="1.625" style="1" customWidth="1"/>
    <col min="46" max="46" width="2.375" style="1" customWidth="1"/>
    <col min="47" max="16384" width="8.875" style="1"/>
  </cols>
  <sheetData>
    <row r="2" spans="2:45">
      <c r="C2" s="1069" t="s">
        <v>346</v>
      </c>
    </row>
    <row r="4" spans="2:45">
      <c r="B4" s="204" t="s">
        <v>190</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row>
    <row r="5" spans="2:45" ht="14.45" customHeight="1">
      <c r="B5" s="7"/>
      <c r="C5" s="7"/>
      <c r="D5" s="7"/>
      <c r="E5" s="3072" t="s">
        <v>345</v>
      </c>
      <c r="F5" s="3072"/>
      <c r="G5" s="3072"/>
      <c r="H5" s="3072"/>
      <c r="I5" s="3072"/>
      <c r="J5" s="3072"/>
      <c r="K5" s="3072"/>
      <c r="L5" s="3072"/>
      <c r="M5" s="3072"/>
      <c r="N5" s="3072"/>
      <c r="O5" s="3072"/>
      <c r="P5" s="3072"/>
      <c r="Q5" s="3072"/>
      <c r="R5" s="3072"/>
      <c r="S5" s="3072"/>
      <c r="T5" s="3072"/>
      <c r="U5" s="3072"/>
      <c r="V5" s="3072"/>
      <c r="W5" s="3072"/>
      <c r="X5" s="3072"/>
      <c r="Y5" s="3072"/>
      <c r="Z5" s="3072"/>
      <c r="AA5" s="3072"/>
      <c r="AB5" s="3072"/>
      <c r="AC5" s="3072"/>
      <c r="AD5" s="3072"/>
      <c r="AE5" s="23"/>
      <c r="AF5" s="23"/>
      <c r="AG5" s="23"/>
      <c r="AH5" s="23"/>
      <c r="AI5" s="23"/>
      <c r="AJ5" s="23"/>
      <c r="AK5" s="23"/>
      <c r="AL5" s="23"/>
      <c r="AM5" s="23"/>
      <c r="AN5" s="23"/>
      <c r="AO5" s="23"/>
      <c r="AP5" s="23"/>
      <c r="AQ5" s="23"/>
      <c r="AR5" s="23"/>
      <c r="AS5" s="23"/>
    </row>
    <row r="6" spans="2:45" ht="14.45" customHeight="1">
      <c r="B6" s="7"/>
      <c r="C6" s="7"/>
      <c r="D6" s="7"/>
      <c r="E6" s="3072"/>
      <c r="F6" s="3072"/>
      <c r="G6" s="3072"/>
      <c r="H6" s="3072"/>
      <c r="I6" s="3072"/>
      <c r="J6" s="3072"/>
      <c r="K6" s="3072"/>
      <c r="L6" s="3072"/>
      <c r="M6" s="3072"/>
      <c r="N6" s="3072"/>
      <c r="O6" s="3072"/>
      <c r="P6" s="3072"/>
      <c r="Q6" s="3072"/>
      <c r="R6" s="3072"/>
      <c r="S6" s="3072"/>
      <c r="T6" s="3072"/>
      <c r="U6" s="3072"/>
      <c r="V6" s="3072"/>
      <c r="W6" s="3072"/>
      <c r="X6" s="3072"/>
      <c r="Y6" s="3072"/>
      <c r="Z6" s="3072"/>
      <c r="AA6" s="3072"/>
      <c r="AB6" s="3072"/>
      <c r="AC6" s="3072"/>
      <c r="AD6" s="3072"/>
      <c r="AE6" s="23"/>
      <c r="AF6" s="23"/>
      <c r="AG6" s="23"/>
      <c r="AH6" s="23"/>
      <c r="AI6" s="23"/>
      <c r="AJ6" s="23"/>
      <c r="AK6" s="23"/>
      <c r="AL6" s="23"/>
      <c r="AM6" s="23"/>
      <c r="AN6" s="23"/>
      <c r="AO6" s="23"/>
      <c r="AP6" s="23"/>
      <c r="AQ6" s="23"/>
      <c r="AR6" s="23"/>
      <c r="AS6" s="23"/>
    </row>
    <row r="7" spans="2:45" ht="14.45" customHeight="1">
      <c r="B7" s="7"/>
      <c r="C7" s="7"/>
      <c r="D7" s="7"/>
      <c r="E7" s="3072"/>
      <c r="F7" s="3072"/>
      <c r="G7" s="3072"/>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23"/>
      <c r="AF7" s="23"/>
      <c r="AG7" s="23"/>
      <c r="AH7" s="23"/>
      <c r="AI7" s="23"/>
      <c r="AJ7" s="23"/>
      <c r="AK7" s="23"/>
      <c r="AL7" s="23"/>
      <c r="AM7" s="23"/>
      <c r="AN7" s="23"/>
      <c r="AO7" s="23"/>
      <c r="AP7" s="23"/>
      <c r="AQ7" s="23"/>
      <c r="AR7" s="23"/>
      <c r="AS7" s="23"/>
    </row>
    <row r="8" spans="2:4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row>
    <row r="9" spans="2:45">
      <c r="B9" s="7"/>
      <c r="C9" s="3074" t="s">
        <v>11</v>
      </c>
      <c r="D9" s="3074"/>
      <c r="E9" s="3074"/>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row>
    <row r="10" spans="2:45">
      <c r="B10" s="3073" t="s">
        <v>29</v>
      </c>
      <c r="C10" s="3074"/>
      <c r="D10" s="3074"/>
      <c r="E10" s="307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row>
    <row r="11" spans="2:45" ht="6.6" customHeight="1">
      <c r="B11" s="3071"/>
      <c r="C11" s="3074"/>
      <c r="D11" s="3074"/>
      <c r="E11" s="3074"/>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row>
    <row r="12" spans="2:45">
      <c r="B12" s="3071"/>
      <c r="C12" s="3074"/>
      <c r="D12" s="3074"/>
      <c r="E12" s="307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row>
    <row r="13" spans="2:45">
      <c r="B13" s="7"/>
      <c r="C13" s="3074"/>
      <c r="D13" s="3074"/>
      <c r="E13" s="3074"/>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row>
    <row r="14" spans="2:45" ht="12" customHeight="1">
      <c r="B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2:45" ht="12" customHeight="1">
      <c r="B15" s="3073" t="s">
        <v>32</v>
      </c>
      <c r="C15" s="3074" t="s">
        <v>12</v>
      </c>
      <c r="D15" s="3074"/>
      <c r="E15" s="3074"/>
      <c r="F15" s="7"/>
      <c r="G15" s="7"/>
      <c r="H15" s="7"/>
      <c r="I15" s="3076" t="s">
        <v>75</v>
      </c>
      <c r="J15" s="3076"/>
      <c r="K15" s="3076"/>
      <c r="L15" s="3076"/>
      <c r="M15" s="3076"/>
      <c r="N15" s="3076"/>
      <c r="O15" s="3076"/>
      <c r="P15" s="3076"/>
      <c r="Q15" s="3076"/>
      <c r="R15" s="3075"/>
      <c r="S15" s="3075"/>
      <c r="T15" s="3075"/>
      <c r="U15" s="3075"/>
      <c r="V15" s="3075"/>
      <c r="W15" s="3075"/>
      <c r="X15" s="3075"/>
      <c r="Y15" s="3075"/>
      <c r="Z15" s="3075"/>
      <c r="AA15" s="3075"/>
      <c r="AB15" s="3075"/>
      <c r="AC15" s="3075"/>
      <c r="AD15" s="3075"/>
      <c r="AE15" s="3075"/>
      <c r="AF15" s="3075"/>
      <c r="AG15" s="3075"/>
      <c r="AH15" s="3075"/>
      <c r="AI15" s="3075"/>
      <c r="AJ15" s="3075"/>
      <c r="AK15" s="3075"/>
      <c r="AL15" s="3075"/>
      <c r="AM15" s="3075"/>
      <c r="AN15" s="3075"/>
      <c r="AO15" s="3075"/>
      <c r="AP15" s="3075"/>
      <c r="AQ15" s="3075"/>
      <c r="AR15" s="1474"/>
      <c r="AS15" s="7"/>
    </row>
    <row r="16" spans="2:45" ht="12" customHeight="1">
      <c r="B16" s="3071"/>
      <c r="C16" s="3074"/>
      <c r="D16" s="3074"/>
      <c r="E16" s="3074"/>
      <c r="F16" s="14"/>
      <c r="G16" s="7"/>
      <c r="H16" s="7"/>
      <c r="I16" s="3076"/>
      <c r="J16" s="3076"/>
      <c r="K16" s="3076"/>
      <c r="L16" s="3076"/>
      <c r="M16" s="3076"/>
      <c r="N16" s="3076"/>
      <c r="O16" s="3076"/>
      <c r="P16" s="3076"/>
      <c r="Q16" s="3076"/>
      <c r="R16" s="3075"/>
      <c r="S16" s="3075"/>
      <c r="T16" s="3075"/>
      <c r="U16" s="3075"/>
      <c r="V16" s="3075"/>
      <c r="W16" s="3075"/>
      <c r="X16" s="3075"/>
      <c r="Y16" s="3075"/>
      <c r="Z16" s="3075"/>
      <c r="AA16" s="3075"/>
      <c r="AB16" s="3075"/>
      <c r="AC16" s="3075"/>
      <c r="AD16" s="3075"/>
      <c r="AE16" s="3075"/>
      <c r="AF16" s="3075"/>
      <c r="AG16" s="3075"/>
      <c r="AH16" s="3075"/>
      <c r="AI16" s="3075"/>
      <c r="AJ16" s="3075"/>
      <c r="AK16" s="3075"/>
      <c r="AL16" s="3075"/>
      <c r="AM16" s="3075"/>
      <c r="AN16" s="3075"/>
      <c r="AO16" s="3075"/>
      <c r="AP16" s="3075"/>
      <c r="AQ16" s="3075"/>
      <c r="AR16" s="1474"/>
      <c r="AS16" s="7"/>
    </row>
    <row r="17" spans="2:45" ht="12" customHeight="1">
      <c r="B17" s="7"/>
      <c r="C17" s="14"/>
      <c r="D17" s="14"/>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row>
    <row r="18" spans="2:45">
      <c r="B18" s="7"/>
      <c r="D18" s="14"/>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row>
    <row r="19" spans="2:45">
      <c r="B19" s="3073" t="s">
        <v>47</v>
      </c>
      <c r="C19" s="3074" t="s">
        <v>34</v>
      </c>
      <c r="D19" s="3074"/>
      <c r="E19" s="3074"/>
      <c r="F19" s="7"/>
      <c r="G19" s="7"/>
      <c r="H19" s="7"/>
      <c r="I19" s="7"/>
      <c r="J19" s="3071" t="s">
        <v>30</v>
      </c>
      <c r="K19" s="3071"/>
      <c r="L19" s="3071"/>
      <c r="M19" s="3071"/>
      <c r="N19" s="3073" t="s">
        <v>3051</v>
      </c>
      <c r="O19" s="3073"/>
      <c r="P19" s="3073"/>
      <c r="Q19" s="3073"/>
      <c r="R19" s="3071"/>
      <c r="S19" s="3071"/>
      <c r="T19" s="3071"/>
      <c r="U19" s="3071" t="s">
        <v>39</v>
      </c>
      <c r="V19" s="3071"/>
      <c r="W19" s="3071"/>
      <c r="X19" s="3071"/>
      <c r="Y19" s="3071"/>
      <c r="Z19" s="3071" t="s">
        <v>40</v>
      </c>
      <c r="AA19" s="3071"/>
      <c r="AB19" s="3071"/>
      <c r="AC19" s="3071"/>
      <c r="AD19" s="3071"/>
      <c r="AE19" s="3071" t="s">
        <v>2533</v>
      </c>
      <c r="AF19" s="3071"/>
      <c r="AG19" s="7"/>
      <c r="AH19" s="7"/>
      <c r="AI19" s="7"/>
      <c r="AJ19" s="7"/>
      <c r="AK19" s="7"/>
      <c r="AL19" s="7"/>
      <c r="AM19" s="7"/>
      <c r="AN19" s="7"/>
      <c r="AO19" s="7"/>
      <c r="AP19" s="7"/>
      <c r="AQ19" s="7"/>
      <c r="AR19" s="7"/>
      <c r="AS19" s="7"/>
    </row>
    <row r="20" spans="2:45" ht="14.45" customHeight="1">
      <c r="B20" s="3071"/>
      <c r="C20" s="3074"/>
      <c r="D20" s="3074"/>
      <c r="E20" s="3074"/>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row>
    <row r="21" spans="2:45">
      <c r="B21" s="3071"/>
      <c r="C21" s="3074"/>
      <c r="D21" s="3074"/>
      <c r="E21" s="3074"/>
      <c r="F21" s="7"/>
      <c r="G21" s="7"/>
      <c r="H21" s="7"/>
      <c r="I21" s="7"/>
      <c r="J21" s="3071" t="s">
        <v>31</v>
      </c>
      <c r="K21" s="3071"/>
      <c r="L21" s="3071"/>
      <c r="M21" s="3071"/>
      <c r="N21" s="3073" t="s">
        <v>3048</v>
      </c>
      <c r="O21" s="3073"/>
      <c r="P21" s="3073"/>
      <c r="Q21" s="3073"/>
      <c r="R21" s="3071"/>
      <c r="S21" s="3071"/>
      <c r="T21" s="3071"/>
      <c r="U21" s="3071" t="s">
        <v>39</v>
      </c>
      <c r="V21" s="3071"/>
      <c r="W21" s="3071"/>
      <c r="X21" s="3071"/>
      <c r="Y21" s="3071"/>
      <c r="Z21" s="3071" t="s">
        <v>40</v>
      </c>
      <c r="AA21" s="3071"/>
      <c r="AB21" s="3071"/>
      <c r="AC21" s="3071"/>
      <c r="AD21" s="3071"/>
      <c r="AE21" s="3071" t="s">
        <v>2533</v>
      </c>
      <c r="AF21" s="3071"/>
      <c r="AG21" s="7"/>
      <c r="AH21" s="7"/>
      <c r="AI21" s="7"/>
      <c r="AJ21" s="7"/>
      <c r="AK21" s="7"/>
      <c r="AL21" s="7"/>
      <c r="AM21" s="7"/>
      <c r="AN21" s="7"/>
      <c r="AO21" s="7"/>
      <c r="AP21" s="7"/>
      <c r="AQ21" s="7"/>
      <c r="AR21" s="7"/>
      <c r="AS21" s="7"/>
    </row>
    <row r="22" spans="2:45">
      <c r="B22" s="7"/>
      <c r="C22" s="14"/>
      <c r="D22" s="14"/>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row>
    <row r="23" spans="2:45" ht="14.45" customHeight="1">
      <c r="B23" s="3073" t="s">
        <v>48</v>
      </c>
      <c r="C23" s="3074" t="s">
        <v>2793</v>
      </c>
      <c r="D23" s="3074"/>
      <c r="E23" s="3074"/>
      <c r="F23" s="1504"/>
      <c r="G23" s="1504"/>
      <c r="H23" s="1504"/>
      <c r="I23" s="1504"/>
      <c r="J23" s="1504"/>
      <c r="K23" s="1504"/>
      <c r="L23" s="150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c r="AL23" s="1504"/>
      <c r="AM23" s="1504"/>
      <c r="AN23" s="1504"/>
      <c r="AO23" s="1504"/>
      <c r="AP23" s="1504"/>
      <c r="AQ23" s="1504"/>
      <c r="AR23" s="1504"/>
      <c r="AS23" s="1504"/>
    </row>
    <row r="24" spans="2:45" ht="14.45" customHeight="1">
      <c r="B24" s="3071"/>
      <c r="C24" s="3074"/>
      <c r="D24" s="3074"/>
      <c r="E24" s="3074"/>
      <c r="F24" s="1504"/>
      <c r="G24" s="1504"/>
      <c r="H24" s="1504"/>
      <c r="I24" s="1504"/>
      <c r="J24" s="1504"/>
      <c r="K24" s="1504"/>
      <c r="L24" s="1504"/>
      <c r="M24" s="1504"/>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c r="AL24" s="1504"/>
      <c r="AM24" s="1504"/>
      <c r="AN24" s="1504"/>
      <c r="AO24" s="1504"/>
      <c r="AP24" s="1504"/>
      <c r="AQ24" s="1504"/>
      <c r="AR24" s="1504"/>
      <c r="AS24" s="1504"/>
    </row>
    <row r="25" spans="2:45" ht="14.45" customHeight="1">
      <c r="B25" s="3071"/>
      <c r="C25" s="3074"/>
      <c r="D25" s="3074"/>
      <c r="E25" s="3074"/>
      <c r="F25" s="1504"/>
      <c r="G25" s="1504"/>
      <c r="H25" s="1504"/>
      <c r="I25" s="1504"/>
      <c r="J25" s="1504"/>
      <c r="K25" s="1504"/>
      <c r="L25" s="1504"/>
      <c r="M25" s="1504"/>
      <c r="N25" s="1504"/>
      <c r="O25" s="1504"/>
      <c r="P25" s="1504"/>
      <c r="Q25" s="1504"/>
      <c r="R25" s="1504"/>
      <c r="S25" s="1504"/>
      <c r="T25" s="1504"/>
      <c r="U25" s="1504"/>
      <c r="V25" s="1504"/>
      <c r="W25" s="1504"/>
      <c r="X25" s="1504"/>
      <c r="Y25" s="1504"/>
      <c r="Z25" s="1504"/>
      <c r="AA25" s="1504"/>
      <c r="AB25" s="1504"/>
      <c r="AC25" s="1504"/>
      <c r="AD25" s="1504"/>
      <c r="AE25" s="1504"/>
      <c r="AF25" s="1504"/>
      <c r="AG25" s="1504"/>
      <c r="AH25" s="1504"/>
      <c r="AI25" s="1504"/>
      <c r="AJ25" s="1504"/>
      <c r="AK25" s="1504"/>
      <c r="AL25" s="1504"/>
      <c r="AM25" s="1504"/>
      <c r="AN25" s="1504"/>
      <c r="AO25" s="1504"/>
      <c r="AP25" s="1504"/>
      <c r="AQ25" s="1504"/>
      <c r="AR25" s="1504"/>
      <c r="AS25" s="1504"/>
    </row>
    <row r="26" spans="2:45" ht="14.45" customHeight="1">
      <c r="B26" s="7"/>
      <c r="C26" s="3085" t="s">
        <v>2803</v>
      </c>
      <c r="D26" s="3086"/>
      <c r="E26" s="3086"/>
      <c r="F26" s="3087"/>
      <c r="G26" s="3077"/>
      <c r="H26" s="3078"/>
      <c r="I26" s="3078"/>
      <c r="J26" s="3078"/>
      <c r="K26" s="3081" t="s">
        <v>2801</v>
      </c>
      <c r="L26" s="3082"/>
      <c r="M26" s="3077"/>
      <c r="N26" s="3078"/>
      <c r="O26" s="3078"/>
      <c r="P26" s="3078"/>
      <c r="Q26" s="3081" t="s">
        <v>2801</v>
      </c>
      <c r="R26" s="3082"/>
      <c r="S26" s="3077"/>
      <c r="T26" s="3078"/>
      <c r="U26" s="3078"/>
      <c r="V26" s="3078"/>
      <c r="W26" s="3081" t="s">
        <v>2801</v>
      </c>
      <c r="X26" s="3082"/>
      <c r="Y26" s="3077"/>
      <c r="Z26" s="3078"/>
      <c r="AA26" s="3078"/>
      <c r="AB26" s="3078"/>
      <c r="AC26" s="3081" t="s">
        <v>2801</v>
      </c>
      <c r="AD26" s="3082"/>
      <c r="AE26" s="3077"/>
      <c r="AF26" s="3078"/>
      <c r="AG26" s="3078"/>
      <c r="AH26" s="3078"/>
      <c r="AI26" s="3081" t="s">
        <v>2801</v>
      </c>
      <c r="AJ26" s="3082"/>
      <c r="AK26" s="3091" t="s">
        <v>2802</v>
      </c>
      <c r="AL26" s="3092"/>
      <c r="AM26" s="3092"/>
      <c r="AN26" s="3092"/>
      <c r="AO26" s="3092"/>
      <c r="AP26" s="3092"/>
      <c r="AQ26" s="3092"/>
      <c r="AR26" s="3093"/>
      <c r="AS26" s="1504"/>
    </row>
    <row r="27" spans="2:45" ht="14.45" customHeight="1">
      <c r="B27" s="1475"/>
      <c r="C27" s="3088"/>
      <c r="D27" s="3089"/>
      <c r="E27" s="3089"/>
      <c r="F27" s="3090"/>
      <c r="G27" s="3079"/>
      <c r="H27" s="3080"/>
      <c r="I27" s="3080"/>
      <c r="J27" s="3080"/>
      <c r="K27" s="3083"/>
      <c r="L27" s="3084"/>
      <c r="M27" s="3079"/>
      <c r="N27" s="3080"/>
      <c r="O27" s="3080"/>
      <c r="P27" s="3080"/>
      <c r="Q27" s="3083"/>
      <c r="R27" s="3084"/>
      <c r="S27" s="3079"/>
      <c r="T27" s="3080"/>
      <c r="U27" s="3080"/>
      <c r="V27" s="3080"/>
      <c r="W27" s="3083"/>
      <c r="X27" s="3084"/>
      <c r="Y27" s="3079"/>
      <c r="Z27" s="3080"/>
      <c r="AA27" s="3080"/>
      <c r="AB27" s="3080"/>
      <c r="AC27" s="3083"/>
      <c r="AD27" s="3084"/>
      <c r="AE27" s="3079"/>
      <c r="AF27" s="3080"/>
      <c r="AG27" s="3080"/>
      <c r="AH27" s="3080"/>
      <c r="AI27" s="3083"/>
      <c r="AJ27" s="3084"/>
      <c r="AK27" s="3094"/>
      <c r="AL27" s="3095"/>
      <c r="AM27" s="3095"/>
      <c r="AN27" s="3095"/>
      <c r="AO27" s="3095"/>
      <c r="AP27" s="3095"/>
      <c r="AQ27" s="3095"/>
      <c r="AR27" s="3096"/>
      <c r="AS27" s="1504"/>
    </row>
    <row r="28" spans="2:45" ht="10.5" customHeight="1">
      <c r="B28" s="474"/>
      <c r="C28" s="3097"/>
      <c r="D28" s="3081"/>
      <c r="E28" s="3081"/>
      <c r="F28" s="3082"/>
      <c r="G28" s="1506"/>
      <c r="H28" s="1507"/>
      <c r="I28" s="1507"/>
      <c r="J28" s="1507"/>
      <c r="K28" s="1507"/>
      <c r="L28" s="1508"/>
      <c r="M28" s="1506"/>
      <c r="N28" s="1507"/>
      <c r="O28" s="1507"/>
      <c r="P28" s="1507"/>
      <c r="Q28" s="1507"/>
      <c r="R28" s="1508"/>
      <c r="S28" s="1506"/>
      <c r="T28" s="1507"/>
      <c r="U28" s="1507"/>
      <c r="V28" s="1507"/>
      <c r="W28" s="1507"/>
      <c r="X28" s="1508"/>
      <c r="Y28" s="1506"/>
      <c r="Z28" s="1507"/>
      <c r="AA28" s="1507"/>
      <c r="AB28" s="1507"/>
      <c r="AC28" s="1507"/>
      <c r="AD28" s="1508"/>
      <c r="AE28" s="1506"/>
      <c r="AF28" s="1507"/>
      <c r="AG28" s="1507"/>
      <c r="AH28" s="1507"/>
      <c r="AI28" s="1507"/>
      <c r="AJ28" s="1508"/>
      <c r="AK28" s="3097"/>
      <c r="AL28" s="3081"/>
      <c r="AM28" s="3081"/>
      <c r="AN28" s="3081"/>
      <c r="AO28" s="3081"/>
      <c r="AP28" s="3081"/>
      <c r="AQ28" s="3081"/>
      <c r="AR28" s="3082"/>
      <c r="AS28" s="1504"/>
    </row>
    <row r="29" spans="2:45" ht="10.5" customHeight="1">
      <c r="B29" s="474"/>
      <c r="C29" s="3098"/>
      <c r="D29" s="3099"/>
      <c r="E29" s="3099"/>
      <c r="F29" s="3100"/>
      <c r="G29" s="1511"/>
      <c r="H29" s="474"/>
      <c r="I29" s="474"/>
      <c r="J29" s="474"/>
      <c r="K29" s="474"/>
      <c r="L29" s="19"/>
      <c r="M29" s="1511"/>
      <c r="N29" s="474"/>
      <c r="O29" s="474"/>
      <c r="P29" s="474"/>
      <c r="Q29" s="474"/>
      <c r="R29" s="19"/>
      <c r="S29" s="1511"/>
      <c r="T29" s="474"/>
      <c r="U29" s="474"/>
      <c r="V29" s="474"/>
      <c r="W29" s="474"/>
      <c r="X29" s="19"/>
      <c r="Y29" s="1511"/>
      <c r="Z29" s="474"/>
      <c r="AA29" s="474"/>
      <c r="AB29" s="474"/>
      <c r="AC29" s="474"/>
      <c r="AD29" s="19"/>
      <c r="AE29" s="1511"/>
      <c r="AF29" s="474"/>
      <c r="AG29" s="474"/>
      <c r="AH29" s="474"/>
      <c r="AI29" s="474"/>
      <c r="AJ29" s="19"/>
      <c r="AK29" s="3098"/>
      <c r="AL29" s="3099"/>
      <c r="AM29" s="3099"/>
      <c r="AN29" s="3099"/>
      <c r="AO29" s="3099"/>
      <c r="AP29" s="3099"/>
      <c r="AQ29" s="3099"/>
      <c r="AR29" s="3100"/>
      <c r="AS29" s="1504"/>
    </row>
    <row r="30" spans="2:45" ht="10.5" customHeight="1">
      <c r="B30" s="474"/>
      <c r="C30" s="3101"/>
      <c r="D30" s="3083"/>
      <c r="E30" s="3083"/>
      <c r="F30" s="3084"/>
      <c r="G30" s="464"/>
      <c r="H30" s="1509"/>
      <c r="I30" s="1509"/>
      <c r="J30" s="1509"/>
      <c r="K30" s="1509"/>
      <c r="L30" s="1510"/>
      <c r="M30" s="464"/>
      <c r="N30" s="1509"/>
      <c r="O30" s="1509"/>
      <c r="P30" s="1509"/>
      <c r="Q30" s="1509"/>
      <c r="R30" s="1510"/>
      <c r="S30" s="464"/>
      <c r="T30" s="1509"/>
      <c r="U30" s="1509"/>
      <c r="V30" s="1509"/>
      <c r="W30" s="1509"/>
      <c r="X30" s="1510"/>
      <c r="Y30" s="464"/>
      <c r="Z30" s="1509"/>
      <c r="AA30" s="1509"/>
      <c r="AB30" s="1509"/>
      <c r="AC30" s="1509"/>
      <c r="AD30" s="1510"/>
      <c r="AE30" s="464"/>
      <c r="AF30" s="1509"/>
      <c r="AG30" s="1509"/>
      <c r="AH30" s="1509"/>
      <c r="AI30" s="1509"/>
      <c r="AJ30" s="1510"/>
      <c r="AK30" s="3101"/>
      <c r="AL30" s="3083"/>
      <c r="AM30" s="3083"/>
      <c r="AN30" s="3083"/>
      <c r="AO30" s="3083"/>
      <c r="AP30" s="3083"/>
      <c r="AQ30" s="3083"/>
      <c r="AR30" s="3084"/>
      <c r="AS30" s="1504"/>
    </row>
    <row r="31" spans="2:45" ht="10.5" customHeight="1">
      <c r="B31" s="7"/>
      <c r="C31" s="3097"/>
      <c r="D31" s="3081"/>
      <c r="E31" s="3081"/>
      <c r="F31" s="3082"/>
      <c r="G31" s="1506"/>
      <c r="H31" s="1507"/>
      <c r="I31" s="1507"/>
      <c r="J31" s="1507"/>
      <c r="K31" s="1507"/>
      <c r="L31" s="1508"/>
      <c r="M31" s="1506"/>
      <c r="N31" s="1507"/>
      <c r="O31" s="1507"/>
      <c r="P31" s="1507"/>
      <c r="Q31" s="1507"/>
      <c r="R31" s="1508"/>
      <c r="S31" s="1506"/>
      <c r="T31" s="1507"/>
      <c r="U31" s="1507"/>
      <c r="V31" s="1507"/>
      <c r="W31" s="1507"/>
      <c r="X31" s="1508"/>
      <c r="Y31" s="1506"/>
      <c r="Z31" s="1507"/>
      <c r="AA31" s="1507"/>
      <c r="AB31" s="1507"/>
      <c r="AC31" s="1507"/>
      <c r="AD31" s="1508"/>
      <c r="AE31" s="1506"/>
      <c r="AF31" s="1507"/>
      <c r="AG31" s="1507"/>
      <c r="AH31" s="1507"/>
      <c r="AI31" s="1507"/>
      <c r="AJ31" s="1508"/>
      <c r="AK31" s="3097"/>
      <c r="AL31" s="3081"/>
      <c r="AM31" s="3081"/>
      <c r="AN31" s="3081"/>
      <c r="AO31" s="3081"/>
      <c r="AP31" s="3081"/>
      <c r="AQ31" s="3081"/>
      <c r="AR31" s="3082"/>
      <c r="AS31" s="1504"/>
    </row>
    <row r="32" spans="2:45" ht="10.5" customHeight="1">
      <c r="B32" s="7"/>
      <c r="C32" s="3098"/>
      <c r="D32" s="3099"/>
      <c r="E32" s="3099"/>
      <c r="F32" s="3100"/>
      <c r="G32" s="1511"/>
      <c r="H32" s="474"/>
      <c r="I32" s="474"/>
      <c r="J32" s="474"/>
      <c r="K32" s="474"/>
      <c r="L32" s="19"/>
      <c r="M32" s="1511"/>
      <c r="N32" s="474"/>
      <c r="O32" s="474"/>
      <c r="P32" s="474"/>
      <c r="Q32" s="474"/>
      <c r="R32" s="19"/>
      <c r="S32" s="1511"/>
      <c r="T32" s="474"/>
      <c r="U32" s="474"/>
      <c r="V32" s="474"/>
      <c r="W32" s="474"/>
      <c r="X32" s="19"/>
      <c r="Y32" s="1511"/>
      <c r="Z32" s="474"/>
      <c r="AA32" s="474"/>
      <c r="AB32" s="474"/>
      <c r="AC32" s="474"/>
      <c r="AD32" s="19"/>
      <c r="AE32" s="1511"/>
      <c r="AF32" s="474"/>
      <c r="AG32" s="474"/>
      <c r="AH32" s="474"/>
      <c r="AI32" s="474"/>
      <c r="AJ32" s="19"/>
      <c r="AK32" s="3098"/>
      <c r="AL32" s="3099"/>
      <c r="AM32" s="3099"/>
      <c r="AN32" s="3099"/>
      <c r="AO32" s="3099"/>
      <c r="AP32" s="3099"/>
      <c r="AQ32" s="3099"/>
      <c r="AR32" s="3100"/>
      <c r="AS32" s="1504"/>
    </row>
    <row r="33" spans="2:45" ht="10.5" customHeight="1">
      <c r="B33" s="1475"/>
      <c r="C33" s="3101"/>
      <c r="D33" s="3083"/>
      <c r="E33" s="3083"/>
      <c r="F33" s="3084"/>
      <c r="G33" s="464"/>
      <c r="H33" s="1509"/>
      <c r="I33" s="1509"/>
      <c r="J33" s="1509"/>
      <c r="K33" s="1509"/>
      <c r="L33" s="1510"/>
      <c r="M33" s="464"/>
      <c r="N33" s="1509"/>
      <c r="O33" s="1509"/>
      <c r="P33" s="1509"/>
      <c r="Q33" s="1509"/>
      <c r="R33" s="1510"/>
      <c r="S33" s="464"/>
      <c r="T33" s="1509"/>
      <c r="U33" s="1509"/>
      <c r="V33" s="1509"/>
      <c r="W33" s="1509"/>
      <c r="X33" s="1510"/>
      <c r="Y33" s="464"/>
      <c r="Z33" s="1509"/>
      <c r="AA33" s="1509"/>
      <c r="AB33" s="1509"/>
      <c r="AC33" s="1509"/>
      <c r="AD33" s="1510"/>
      <c r="AE33" s="464"/>
      <c r="AF33" s="1509"/>
      <c r="AG33" s="1509"/>
      <c r="AH33" s="1509"/>
      <c r="AI33" s="1509"/>
      <c r="AJ33" s="1510"/>
      <c r="AK33" s="3101"/>
      <c r="AL33" s="3083"/>
      <c r="AM33" s="3083"/>
      <c r="AN33" s="3083"/>
      <c r="AO33" s="3083"/>
      <c r="AP33" s="3083"/>
      <c r="AQ33" s="3083"/>
      <c r="AR33" s="3084"/>
      <c r="AS33" s="1504"/>
    </row>
    <row r="34" spans="2:45" ht="10.5" customHeight="1">
      <c r="B34" s="474"/>
      <c r="C34" s="3097"/>
      <c r="D34" s="3081"/>
      <c r="E34" s="3081"/>
      <c r="F34" s="3082"/>
      <c r="G34" s="1506"/>
      <c r="H34" s="1507"/>
      <c r="I34" s="1507"/>
      <c r="J34" s="1507"/>
      <c r="K34" s="1507"/>
      <c r="L34" s="1508"/>
      <c r="M34" s="1506"/>
      <c r="N34" s="1507"/>
      <c r="O34" s="1507"/>
      <c r="P34" s="1507"/>
      <c r="Q34" s="1507"/>
      <c r="R34" s="1508"/>
      <c r="S34" s="1506"/>
      <c r="T34" s="1507"/>
      <c r="U34" s="1507"/>
      <c r="V34" s="1507"/>
      <c r="W34" s="1507"/>
      <c r="X34" s="1508"/>
      <c r="Y34" s="1506"/>
      <c r="Z34" s="1507"/>
      <c r="AA34" s="1507"/>
      <c r="AB34" s="1507"/>
      <c r="AC34" s="1507"/>
      <c r="AD34" s="1508"/>
      <c r="AE34" s="1506"/>
      <c r="AF34" s="1507"/>
      <c r="AG34" s="1507"/>
      <c r="AH34" s="1507"/>
      <c r="AI34" s="1507"/>
      <c r="AJ34" s="1508"/>
      <c r="AK34" s="3097"/>
      <c r="AL34" s="3081"/>
      <c r="AM34" s="3081"/>
      <c r="AN34" s="3081"/>
      <c r="AO34" s="3081"/>
      <c r="AP34" s="3081"/>
      <c r="AQ34" s="3081"/>
      <c r="AR34" s="3082"/>
      <c r="AS34" s="1504"/>
    </row>
    <row r="35" spans="2:45" ht="10.5" customHeight="1">
      <c r="B35" s="474"/>
      <c r="C35" s="3098"/>
      <c r="D35" s="3099"/>
      <c r="E35" s="3099"/>
      <c r="F35" s="3100"/>
      <c r="G35" s="1511"/>
      <c r="H35" s="474"/>
      <c r="I35" s="474"/>
      <c r="J35" s="474"/>
      <c r="K35" s="474"/>
      <c r="L35" s="19"/>
      <c r="M35" s="1511"/>
      <c r="N35" s="474"/>
      <c r="O35" s="474"/>
      <c r="P35" s="474"/>
      <c r="Q35" s="474"/>
      <c r="R35" s="19"/>
      <c r="S35" s="1511"/>
      <c r="T35" s="474"/>
      <c r="U35" s="474"/>
      <c r="V35" s="474"/>
      <c r="W35" s="474"/>
      <c r="X35" s="19"/>
      <c r="Y35" s="1511"/>
      <c r="Z35" s="474"/>
      <c r="AA35" s="474"/>
      <c r="AB35" s="474"/>
      <c r="AC35" s="474"/>
      <c r="AD35" s="19"/>
      <c r="AE35" s="1511"/>
      <c r="AF35" s="474"/>
      <c r="AG35" s="474"/>
      <c r="AH35" s="474"/>
      <c r="AI35" s="474"/>
      <c r="AJ35" s="19"/>
      <c r="AK35" s="3098"/>
      <c r="AL35" s="3099"/>
      <c r="AM35" s="3099"/>
      <c r="AN35" s="3099"/>
      <c r="AO35" s="3099"/>
      <c r="AP35" s="3099"/>
      <c r="AQ35" s="3099"/>
      <c r="AR35" s="3100"/>
      <c r="AS35" s="1504"/>
    </row>
    <row r="36" spans="2:45" ht="10.5" customHeight="1">
      <c r="B36" s="474"/>
      <c r="C36" s="3101"/>
      <c r="D36" s="3083"/>
      <c r="E36" s="3083"/>
      <c r="F36" s="3084"/>
      <c r="G36" s="464"/>
      <c r="H36" s="1509"/>
      <c r="I36" s="1509"/>
      <c r="J36" s="1509"/>
      <c r="K36" s="1509"/>
      <c r="L36" s="1510"/>
      <c r="M36" s="464"/>
      <c r="N36" s="1509"/>
      <c r="O36" s="1509"/>
      <c r="P36" s="1509"/>
      <c r="Q36" s="1509"/>
      <c r="R36" s="1510"/>
      <c r="S36" s="464"/>
      <c r="T36" s="1509"/>
      <c r="U36" s="1509"/>
      <c r="V36" s="1509"/>
      <c r="W36" s="1509"/>
      <c r="X36" s="1510"/>
      <c r="Y36" s="464"/>
      <c r="Z36" s="1509"/>
      <c r="AA36" s="1509"/>
      <c r="AB36" s="1509"/>
      <c r="AC36" s="1509"/>
      <c r="AD36" s="1510"/>
      <c r="AE36" s="464"/>
      <c r="AF36" s="1509"/>
      <c r="AG36" s="1509"/>
      <c r="AH36" s="1509"/>
      <c r="AI36" s="1509"/>
      <c r="AJ36" s="1510"/>
      <c r="AK36" s="3101"/>
      <c r="AL36" s="3083"/>
      <c r="AM36" s="3083"/>
      <c r="AN36" s="3083"/>
      <c r="AO36" s="3083"/>
      <c r="AP36" s="3083"/>
      <c r="AQ36" s="3083"/>
      <c r="AR36" s="3084"/>
      <c r="AS36" s="1504"/>
    </row>
    <row r="37" spans="2:45" ht="10.5" customHeight="1">
      <c r="B37" s="7"/>
      <c r="C37" s="3097"/>
      <c r="D37" s="3081"/>
      <c r="E37" s="3081"/>
      <c r="F37" s="3082"/>
      <c r="G37" s="1506"/>
      <c r="H37" s="1507"/>
      <c r="I37" s="1507"/>
      <c r="J37" s="1507"/>
      <c r="K37" s="1507"/>
      <c r="L37" s="1508"/>
      <c r="M37" s="1506"/>
      <c r="N37" s="1507"/>
      <c r="O37" s="1507"/>
      <c r="P37" s="1507"/>
      <c r="Q37" s="1507"/>
      <c r="R37" s="1508"/>
      <c r="S37" s="1506"/>
      <c r="T37" s="1507"/>
      <c r="U37" s="1507"/>
      <c r="V37" s="1507"/>
      <c r="W37" s="1507"/>
      <c r="X37" s="1508"/>
      <c r="Y37" s="1506"/>
      <c r="Z37" s="1507"/>
      <c r="AA37" s="1507"/>
      <c r="AB37" s="1507"/>
      <c r="AC37" s="1507"/>
      <c r="AD37" s="1508"/>
      <c r="AE37" s="1506"/>
      <c r="AF37" s="1507"/>
      <c r="AG37" s="1507"/>
      <c r="AH37" s="1507"/>
      <c r="AI37" s="1507"/>
      <c r="AJ37" s="1508"/>
      <c r="AK37" s="3097"/>
      <c r="AL37" s="3081"/>
      <c r="AM37" s="3081"/>
      <c r="AN37" s="3081"/>
      <c r="AO37" s="3081"/>
      <c r="AP37" s="3081"/>
      <c r="AQ37" s="3081"/>
      <c r="AR37" s="3082"/>
      <c r="AS37" s="1504"/>
    </row>
    <row r="38" spans="2:45" ht="10.5" customHeight="1">
      <c r="B38" s="7"/>
      <c r="C38" s="3098"/>
      <c r="D38" s="3099"/>
      <c r="E38" s="3099"/>
      <c r="F38" s="3100"/>
      <c r="G38" s="1511"/>
      <c r="H38" s="474"/>
      <c r="I38" s="474"/>
      <c r="J38" s="474"/>
      <c r="K38" s="474"/>
      <c r="L38" s="19"/>
      <c r="M38" s="1511"/>
      <c r="N38" s="474"/>
      <c r="O38" s="474"/>
      <c r="P38" s="474"/>
      <c r="Q38" s="474"/>
      <c r="R38" s="19"/>
      <c r="S38" s="1511"/>
      <c r="T38" s="474"/>
      <c r="U38" s="474"/>
      <c r="V38" s="474"/>
      <c r="W38" s="474"/>
      <c r="X38" s="19"/>
      <c r="Y38" s="1511"/>
      <c r="Z38" s="474"/>
      <c r="AA38" s="474"/>
      <c r="AB38" s="474"/>
      <c r="AC38" s="474"/>
      <c r="AD38" s="19"/>
      <c r="AE38" s="1511"/>
      <c r="AF38" s="474"/>
      <c r="AG38" s="474"/>
      <c r="AH38" s="474"/>
      <c r="AI38" s="474"/>
      <c r="AJ38" s="19"/>
      <c r="AK38" s="3098"/>
      <c r="AL38" s="3099"/>
      <c r="AM38" s="3099"/>
      <c r="AN38" s="3099"/>
      <c r="AO38" s="3099"/>
      <c r="AP38" s="3099"/>
      <c r="AQ38" s="3099"/>
      <c r="AR38" s="3100"/>
      <c r="AS38" s="1504"/>
    </row>
    <row r="39" spans="2:45" ht="10.5" customHeight="1">
      <c r="B39" s="1475"/>
      <c r="C39" s="3101"/>
      <c r="D39" s="3083"/>
      <c r="E39" s="3083"/>
      <c r="F39" s="3084"/>
      <c r="G39" s="464"/>
      <c r="H39" s="1509"/>
      <c r="I39" s="1509"/>
      <c r="J39" s="1509"/>
      <c r="K39" s="1509"/>
      <c r="L39" s="1510"/>
      <c r="M39" s="464"/>
      <c r="N39" s="1509"/>
      <c r="O39" s="1509"/>
      <c r="P39" s="1509"/>
      <c r="Q39" s="1509"/>
      <c r="R39" s="1510"/>
      <c r="S39" s="464"/>
      <c r="T39" s="1509"/>
      <c r="U39" s="1509"/>
      <c r="V39" s="1509"/>
      <c r="W39" s="1509"/>
      <c r="X39" s="1510"/>
      <c r="Y39" s="464"/>
      <c r="Z39" s="1509"/>
      <c r="AA39" s="1509"/>
      <c r="AB39" s="1509"/>
      <c r="AC39" s="1509"/>
      <c r="AD39" s="1510"/>
      <c r="AE39" s="464"/>
      <c r="AF39" s="1509"/>
      <c r="AG39" s="1509"/>
      <c r="AH39" s="1509"/>
      <c r="AI39" s="1509"/>
      <c r="AJ39" s="1510"/>
      <c r="AK39" s="3101"/>
      <c r="AL39" s="3083"/>
      <c r="AM39" s="3083"/>
      <c r="AN39" s="3083"/>
      <c r="AO39" s="3083"/>
      <c r="AP39" s="3083"/>
      <c r="AQ39" s="3083"/>
      <c r="AR39" s="3084"/>
      <c r="AS39" s="1504"/>
    </row>
    <row r="40" spans="2:45" ht="10.5" customHeight="1">
      <c r="B40" s="474"/>
      <c r="C40" s="3097"/>
      <c r="D40" s="3081"/>
      <c r="E40" s="3081"/>
      <c r="F40" s="3082"/>
      <c r="G40" s="1506"/>
      <c r="H40" s="1507"/>
      <c r="I40" s="1507"/>
      <c r="J40" s="1507"/>
      <c r="K40" s="1507"/>
      <c r="L40" s="1508"/>
      <c r="M40" s="1506"/>
      <c r="N40" s="1507"/>
      <c r="O40" s="1507"/>
      <c r="P40" s="1507"/>
      <c r="Q40" s="1507"/>
      <c r="R40" s="1508"/>
      <c r="S40" s="1506"/>
      <c r="T40" s="1507"/>
      <c r="U40" s="1507"/>
      <c r="V40" s="1507"/>
      <c r="W40" s="1507"/>
      <c r="X40" s="1508"/>
      <c r="Y40" s="1506"/>
      <c r="Z40" s="1507"/>
      <c r="AA40" s="1507"/>
      <c r="AB40" s="1507"/>
      <c r="AC40" s="1507"/>
      <c r="AD40" s="1508"/>
      <c r="AE40" s="1506"/>
      <c r="AF40" s="1507"/>
      <c r="AG40" s="1507"/>
      <c r="AH40" s="1507"/>
      <c r="AI40" s="1507"/>
      <c r="AJ40" s="1508"/>
      <c r="AK40" s="3097"/>
      <c r="AL40" s="3081"/>
      <c r="AM40" s="3081"/>
      <c r="AN40" s="3081"/>
      <c r="AO40" s="3081"/>
      <c r="AP40" s="3081"/>
      <c r="AQ40" s="3081"/>
      <c r="AR40" s="3082"/>
      <c r="AS40" s="1504"/>
    </row>
    <row r="41" spans="2:45" ht="10.5" customHeight="1">
      <c r="B41" s="474"/>
      <c r="C41" s="3098"/>
      <c r="D41" s="3099"/>
      <c r="E41" s="3099"/>
      <c r="F41" s="3100"/>
      <c r="G41" s="1511"/>
      <c r="H41" s="474"/>
      <c r="I41" s="474"/>
      <c r="J41" s="474"/>
      <c r="K41" s="474"/>
      <c r="L41" s="19"/>
      <c r="M41" s="1511"/>
      <c r="N41" s="474"/>
      <c r="O41" s="474"/>
      <c r="P41" s="474"/>
      <c r="Q41" s="474"/>
      <c r="R41" s="19"/>
      <c r="S41" s="1511"/>
      <c r="T41" s="474"/>
      <c r="U41" s="474"/>
      <c r="V41" s="474"/>
      <c r="W41" s="474"/>
      <c r="X41" s="19"/>
      <c r="Y41" s="1511"/>
      <c r="Z41" s="474"/>
      <c r="AA41" s="474"/>
      <c r="AB41" s="474"/>
      <c r="AC41" s="474"/>
      <c r="AD41" s="19"/>
      <c r="AE41" s="1511"/>
      <c r="AF41" s="474"/>
      <c r="AG41" s="474"/>
      <c r="AH41" s="474"/>
      <c r="AI41" s="474"/>
      <c r="AJ41" s="19"/>
      <c r="AK41" s="3098"/>
      <c r="AL41" s="3099"/>
      <c r="AM41" s="3099"/>
      <c r="AN41" s="3099"/>
      <c r="AO41" s="3099"/>
      <c r="AP41" s="3099"/>
      <c r="AQ41" s="3099"/>
      <c r="AR41" s="3100"/>
      <c r="AS41" s="1504"/>
    </row>
    <row r="42" spans="2:45" ht="10.5" customHeight="1">
      <c r="B42" s="474"/>
      <c r="C42" s="3101"/>
      <c r="D42" s="3083"/>
      <c r="E42" s="3083"/>
      <c r="F42" s="3084"/>
      <c r="G42" s="464"/>
      <c r="H42" s="1509"/>
      <c r="I42" s="1509"/>
      <c r="J42" s="1509"/>
      <c r="K42" s="1509"/>
      <c r="L42" s="1510"/>
      <c r="M42" s="464"/>
      <c r="N42" s="1509"/>
      <c r="O42" s="1509"/>
      <c r="P42" s="1509"/>
      <c r="Q42" s="1509"/>
      <c r="R42" s="1510"/>
      <c r="S42" s="464"/>
      <c r="T42" s="1509"/>
      <c r="U42" s="1509"/>
      <c r="V42" s="1509"/>
      <c r="W42" s="1509"/>
      <c r="X42" s="1510"/>
      <c r="Y42" s="464"/>
      <c r="Z42" s="1509"/>
      <c r="AA42" s="1509"/>
      <c r="AB42" s="1509"/>
      <c r="AC42" s="1509"/>
      <c r="AD42" s="1510"/>
      <c r="AE42" s="464"/>
      <c r="AF42" s="1509"/>
      <c r="AG42" s="1509"/>
      <c r="AH42" s="1509"/>
      <c r="AI42" s="1509"/>
      <c r="AJ42" s="1510"/>
      <c r="AK42" s="3101"/>
      <c r="AL42" s="3083"/>
      <c r="AM42" s="3083"/>
      <c r="AN42" s="3083"/>
      <c r="AO42" s="3083"/>
      <c r="AP42" s="3083"/>
      <c r="AQ42" s="3083"/>
      <c r="AR42" s="3084"/>
      <c r="AS42" s="1504"/>
    </row>
    <row r="43" spans="2:45" ht="10.5" customHeight="1">
      <c r="B43" s="7"/>
      <c r="C43" s="3097"/>
      <c r="D43" s="3081"/>
      <c r="E43" s="3081"/>
      <c r="F43" s="3082"/>
      <c r="G43" s="1506"/>
      <c r="H43" s="1507"/>
      <c r="I43" s="1507"/>
      <c r="J43" s="1507"/>
      <c r="K43" s="1507"/>
      <c r="L43" s="1508"/>
      <c r="M43" s="1506"/>
      <c r="N43" s="1507"/>
      <c r="O43" s="1507"/>
      <c r="P43" s="1507"/>
      <c r="Q43" s="1507"/>
      <c r="R43" s="1508"/>
      <c r="S43" s="1506"/>
      <c r="T43" s="1507"/>
      <c r="U43" s="1507"/>
      <c r="V43" s="1507"/>
      <c r="W43" s="1507"/>
      <c r="X43" s="1508"/>
      <c r="Y43" s="1506"/>
      <c r="Z43" s="1507"/>
      <c r="AA43" s="1507"/>
      <c r="AB43" s="1507"/>
      <c r="AC43" s="1507"/>
      <c r="AD43" s="1508"/>
      <c r="AE43" s="1506"/>
      <c r="AF43" s="1507"/>
      <c r="AG43" s="1507"/>
      <c r="AH43" s="1507"/>
      <c r="AI43" s="1507"/>
      <c r="AJ43" s="1508"/>
      <c r="AK43" s="3097"/>
      <c r="AL43" s="3081"/>
      <c r="AM43" s="3081"/>
      <c r="AN43" s="3081"/>
      <c r="AO43" s="3081"/>
      <c r="AP43" s="3081"/>
      <c r="AQ43" s="3081"/>
      <c r="AR43" s="3082"/>
      <c r="AS43" s="1504"/>
    </row>
    <row r="44" spans="2:45" ht="10.5" customHeight="1">
      <c r="B44" s="7"/>
      <c r="C44" s="3098"/>
      <c r="D44" s="3099"/>
      <c r="E44" s="3099"/>
      <c r="F44" s="3100"/>
      <c r="G44" s="1511"/>
      <c r="H44" s="474"/>
      <c r="I44" s="474"/>
      <c r="J44" s="474"/>
      <c r="K44" s="474"/>
      <c r="L44" s="19"/>
      <c r="M44" s="1511"/>
      <c r="N44" s="474"/>
      <c r="O44" s="474"/>
      <c r="P44" s="474"/>
      <c r="Q44" s="474"/>
      <c r="R44" s="19"/>
      <c r="S44" s="1511"/>
      <c r="T44" s="474"/>
      <c r="U44" s="474"/>
      <c r="V44" s="474"/>
      <c r="W44" s="474"/>
      <c r="X44" s="19"/>
      <c r="Y44" s="1511"/>
      <c r="Z44" s="474"/>
      <c r="AA44" s="474"/>
      <c r="AB44" s="474"/>
      <c r="AC44" s="474"/>
      <c r="AD44" s="19"/>
      <c r="AE44" s="1511"/>
      <c r="AF44" s="474"/>
      <c r="AG44" s="474"/>
      <c r="AH44" s="474"/>
      <c r="AI44" s="474"/>
      <c r="AJ44" s="19"/>
      <c r="AK44" s="3098"/>
      <c r="AL44" s="3099"/>
      <c r="AM44" s="3099"/>
      <c r="AN44" s="3099"/>
      <c r="AO44" s="3099"/>
      <c r="AP44" s="3099"/>
      <c r="AQ44" s="3099"/>
      <c r="AR44" s="3100"/>
      <c r="AS44" s="1504"/>
    </row>
    <row r="45" spans="2:45" ht="10.5" customHeight="1">
      <c r="B45" s="7"/>
      <c r="C45" s="3101"/>
      <c r="D45" s="3083"/>
      <c r="E45" s="3083"/>
      <c r="F45" s="3084"/>
      <c r="G45" s="464"/>
      <c r="H45" s="1509"/>
      <c r="I45" s="1509"/>
      <c r="J45" s="1509"/>
      <c r="K45" s="1509"/>
      <c r="L45" s="1510"/>
      <c r="M45" s="464"/>
      <c r="N45" s="1509"/>
      <c r="O45" s="1509"/>
      <c r="P45" s="1509"/>
      <c r="Q45" s="1509"/>
      <c r="R45" s="1510"/>
      <c r="S45" s="464"/>
      <c r="T45" s="1509"/>
      <c r="U45" s="1509"/>
      <c r="V45" s="1509"/>
      <c r="W45" s="1509"/>
      <c r="X45" s="1510"/>
      <c r="Y45" s="464"/>
      <c r="Z45" s="1509"/>
      <c r="AA45" s="1509"/>
      <c r="AB45" s="1509"/>
      <c r="AC45" s="1509"/>
      <c r="AD45" s="1510"/>
      <c r="AE45" s="464"/>
      <c r="AF45" s="1509"/>
      <c r="AG45" s="1509"/>
      <c r="AH45" s="1509"/>
      <c r="AI45" s="1509"/>
      <c r="AJ45" s="1510"/>
      <c r="AK45" s="3101"/>
      <c r="AL45" s="3083"/>
      <c r="AM45" s="3083"/>
      <c r="AN45" s="3083"/>
      <c r="AO45" s="3083"/>
      <c r="AP45" s="3083"/>
      <c r="AQ45" s="3083"/>
      <c r="AR45" s="3084"/>
      <c r="AS45" s="1504"/>
    </row>
    <row r="46" spans="2:45">
      <c r="B46" s="7"/>
      <c r="C46" s="14"/>
      <c r="D46" s="14"/>
      <c r="E46" s="14"/>
      <c r="F46" s="14"/>
      <c r="G46" s="1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1504"/>
    </row>
    <row r="47" spans="2:45">
      <c r="B47" s="7"/>
      <c r="C47" s="14" t="s">
        <v>2799</v>
      </c>
      <c r="D47" s="14"/>
      <c r="E47" s="14"/>
      <c r="F47" s="14"/>
      <c r="G47" s="1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row>
    <row r="48" spans="2:45">
      <c r="B48" s="7"/>
      <c r="C48" s="14"/>
      <c r="D48" s="14"/>
      <c r="E48" s="14"/>
      <c r="F48" s="14"/>
      <c r="G48" s="1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row>
    <row r="49" spans="2:50">
      <c r="B49" s="7"/>
      <c r="C49" s="14"/>
      <c r="D49" s="14"/>
      <c r="E49" s="14"/>
      <c r="F49" s="14"/>
      <c r="G49" s="1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W49" s="7"/>
      <c r="AX49" s="7"/>
    </row>
    <row r="50" spans="2:50">
      <c r="B50" s="7"/>
      <c r="C50" s="17" t="s">
        <v>3048</v>
      </c>
      <c r="D50" s="1475"/>
      <c r="E50" s="1476" t="s">
        <v>2795</v>
      </c>
      <c r="F50" s="1475"/>
      <c r="G50" s="3073" t="s">
        <v>2796</v>
      </c>
      <c r="H50" s="3073"/>
      <c r="I50" s="3073"/>
      <c r="J50" s="3073"/>
      <c r="K50" s="1475" t="s">
        <v>2797</v>
      </c>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475"/>
      <c r="AM50" s="1475"/>
      <c r="AN50" s="1475"/>
      <c r="AO50" s="1475"/>
      <c r="AP50" s="1475"/>
      <c r="AQ50" s="1475"/>
      <c r="AR50" s="1475"/>
      <c r="AS50" s="1475"/>
      <c r="AW50" s="7"/>
      <c r="AX50" s="7"/>
    </row>
    <row r="51" spans="2:50">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W51" s="7"/>
      <c r="AX51" s="7"/>
    </row>
    <row r="52" spans="2:50">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V52" s="7"/>
      <c r="AW52" s="7"/>
    </row>
    <row r="53" spans="2:50">
      <c r="B53" s="7"/>
      <c r="D53" s="15"/>
      <c r="F53" s="474"/>
      <c r="G53" s="474"/>
      <c r="H53" s="474"/>
      <c r="I53" s="3074" t="s">
        <v>18</v>
      </c>
      <c r="J53" s="3074"/>
      <c r="K53" s="3074"/>
      <c r="L53" s="3074"/>
      <c r="M53" s="3074"/>
      <c r="N53" s="3074"/>
      <c r="O53" s="474"/>
      <c r="P53" s="3074" t="s">
        <v>19</v>
      </c>
      <c r="Q53" s="3074"/>
      <c r="R53" s="3074"/>
      <c r="S53" s="3074"/>
      <c r="T53" s="3074"/>
      <c r="U53" s="3074"/>
      <c r="V53" s="3074"/>
      <c r="W53" s="3074"/>
      <c r="X53" s="3074"/>
      <c r="Y53" s="474"/>
      <c r="Z53" s="3075"/>
      <c r="AA53" s="3075"/>
      <c r="AB53" s="3075"/>
      <c r="AC53" s="3075"/>
      <c r="AD53" s="3075"/>
      <c r="AE53" s="3075"/>
      <c r="AF53" s="3075"/>
      <c r="AG53" s="3075"/>
      <c r="AH53" s="3075"/>
      <c r="AI53" s="3075"/>
      <c r="AJ53" s="3075"/>
      <c r="AK53" s="3075"/>
      <c r="AL53" s="3075"/>
      <c r="AM53" s="3075"/>
      <c r="AN53" s="3075"/>
      <c r="AO53" s="3075"/>
      <c r="AP53" s="3075"/>
      <c r="AQ53" s="3075"/>
      <c r="AR53" s="3075"/>
      <c r="AS53" s="7"/>
    </row>
    <row r="54" spans="2:50" ht="6" customHeight="1">
      <c r="B54" s="7"/>
      <c r="C54" s="15"/>
      <c r="D54" s="15"/>
      <c r="F54" s="1473"/>
      <c r="G54" s="1473"/>
      <c r="H54" s="1473"/>
      <c r="I54" s="1473"/>
      <c r="J54" s="1473"/>
      <c r="K54" s="1473"/>
      <c r="L54" s="1473"/>
      <c r="M54" s="1473"/>
      <c r="N54" s="1473"/>
      <c r="O54" s="1473"/>
      <c r="P54" s="1473"/>
      <c r="Q54" s="1473"/>
      <c r="S54" s="1473"/>
      <c r="T54" s="1473"/>
      <c r="U54" s="1473"/>
      <c r="V54" s="1473"/>
      <c r="W54" s="1473"/>
      <c r="X54" s="1473"/>
      <c r="Y54" s="1473"/>
      <c r="Z54" s="1473"/>
      <c r="AA54" s="1473"/>
      <c r="AB54" s="1473"/>
      <c r="AC54" s="1473"/>
      <c r="AD54" s="1473"/>
      <c r="AE54" s="1473"/>
      <c r="AF54" s="1473"/>
      <c r="AG54" s="1473"/>
      <c r="AH54" s="1473"/>
      <c r="AI54" s="1473"/>
      <c r="AJ54" s="1473"/>
      <c r="AK54" s="1473"/>
      <c r="AL54" s="1473"/>
      <c r="AM54" s="1473"/>
      <c r="AN54" s="1473"/>
      <c r="AO54" s="1473"/>
      <c r="AP54" s="1473"/>
    </row>
    <row r="55" spans="2:50">
      <c r="B55" s="7"/>
      <c r="C55" s="7"/>
      <c r="D55" s="7"/>
      <c r="F55" s="474"/>
      <c r="G55" s="474"/>
      <c r="H55" s="474"/>
      <c r="I55" s="474"/>
      <c r="J55" s="474"/>
      <c r="K55" s="474"/>
      <c r="L55" s="474"/>
      <c r="M55" s="474"/>
      <c r="N55" s="474"/>
      <c r="O55" s="474"/>
      <c r="P55" s="3074" t="s">
        <v>20</v>
      </c>
      <c r="Q55" s="3074"/>
      <c r="R55" s="3074"/>
      <c r="S55" s="3074"/>
      <c r="T55" s="3074"/>
      <c r="U55" s="3074"/>
      <c r="V55" s="3074"/>
      <c r="W55" s="3074"/>
      <c r="X55" s="3074"/>
      <c r="Y55" s="474"/>
      <c r="Z55" s="3075"/>
      <c r="AA55" s="3075"/>
      <c r="AB55" s="3075"/>
      <c r="AC55" s="3075"/>
      <c r="AD55" s="3075"/>
      <c r="AE55" s="3075"/>
      <c r="AF55" s="3075"/>
      <c r="AG55" s="3075"/>
      <c r="AH55" s="3075"/>
      <c r="AI55" s="3075"/>
      <c r="AJ55" s="3075"/>
      <c r="AK55" s="3075"/>
      <c r="AL55" s="3075"/>
      <c r="AM55" s="3075"/>
      <c r="AN55" s="3075"/>
      <c r="AO55" s="3075"/>
      <c r="AP55" s="3075"/>
      <c r="AQ55" s="3075"/>
      <c r="AR55" s="3075"/>
    </row>
    <row r="56" spans="2:50" ht="6" customHeight="1">
      <c r="B56" s="7"/>
      <c r="C56" s="7"/>
      <c r="D56" s="7"/>
      <c r="F56" s="1473"/>
      <c r="G56" s="1473"/>
      <c r="H56" s="1473"/>
      <c r="I56" s="1473"/>
      <c r="J56" s="1473"/>
      <c r="K56" s="1473"/>
      <c r="L56" s="1473"/>
      <c r="M56" s="1473"/>
      <c r="N56" s="1473"/>
      <c r="O56" s="1473"/>
      <c r="P56" s="1473"/>
      <c r="Q56" s="1473"/>
      <c r="S56" s="1473"/>
      <c r="T56" s="1473"/>
      <c r="U56" s="1473"/>
      <c r="V56" s="1473"/>
      <c r="W56" s="1473"/>
      <c r="X56" s="1473"/>
      <c r="Y56" s="1473"/>
      <c r="Z56" s="1473"/>
      <c r="AA56" s="1473"/>
      <c r="AB56" s="1473"/>
      <c r="AC56" s="1473"/>
      <c r="AD56" s="1473"/>
      <c r="AE56" s="1473"/>
      <c r="AF56" s="1473"/>
      <c r="AG56" s="1473"/>
      <c r="AH56" s="1473"/>
      <c r="AI56" s="1473"/>
      <c r="AJ56" s="1473"/>
      <c r="AK56" s="1473"/>
      <c r="AL56" s="1473"/>
      <c r="AM56" s="1473"/>
      <c r="AN56" s="1473"/>
      <c r="AO56" s="1473"/>
      <c r="AP56" s="1473"/>
    </row>
    <row r="57" spans="2:50" ht="14.45" customHeight="1">
      <c r="B57" s="7"/>
      <c r="C57" s="7"/>
      <c r="D57" s="7"/>
      <c r="F57" s="474"/>
      <c r="G57" s="474"/>
      <c r="H57" s="474"/>
      <c r="I57" s="474"/>
      <c r="J57" s="474"/>
      <c r="K57" s="474"/>
      <c r="L57" s="474"/>
      <c r="M57" s="474"/>
      <c r="N57" s="474"/>
      <c r="O57" s="474"/>
      <c r="P57" s="3074" t="s">
        <v>21</v>
      </c>
      <c r="Q57" s="3074"/>
      <c r="R57" s="3074"/>
      <c r="S57" s="3074"/>
      <c r="T57" s="3074"/>
      <c r="U57" s="3074"/>
      <c r="V57" s="3074"/>
      <c r="W57" s="3074"/>
      <c r="X57" s="3074"/>
      <c r="Y57" s="474"/>
      <c r="Z57" s="3071"/>
      <c r="AA57" s="3071"/>
      <c r="AB57" s="3071"/>
      <c r="AC57" s="3071"/>
      <c r="AD57" s="3071"/>
      <c r="AE57" s="3071"/>
      <c r="AF57" s="3071"/>
      <c r="AG57" s="3071"/>
      <c r="AH57" s="3071"/>
      <c r="AI57" s="3071"/>
      <c r="AJ57" s="3071"/>
      <c r="AK57" s="3071"/>
      <c r="AL57" s="3071"/>
      <c r="AM57" s="3071"/>
      <c r="AN57" s="3071" t="s">
        <v>2798</v>
      </c>
      <c r="AO57" s="3071"/>
      <c r="AP57" s="3071"/>
    </row>
    <row r="58" spans="2:50">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row>
    <row r="59" spans="2:50">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2:50">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row>
    <row r="61" spans="2:50" ht="17.25">
      <c r="B61" s="7"/>
      <c r="C61" s="15" t="s">
        <v>17</v>
      </c>
      <c r="D61" s="15"/>
      <c r="E61" s="7"/>
      <c r="F61" s="7"/>
      <c r="G61" s="2" t="s">
        <v>73</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2:50">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row>
    <row r="63" spans="2:50" ht="17.25">
      <c r="B63" s="7"/>
      <c r="C63" s="7"/>
      <c r="D63" s="7"/>
      <c r="E63" s="2667" t="s">
        <v>2794</v>
      </c>
      <c r="F63" s="2667"/>
      <c r="G63" s="2667"/>
      <c r="H63" s="2667"/>
      <c r="I63" s="2667"/>
      <c r="J63" s="2667"/>
      <c r="K63" s="2667"/>
      <c r="L63" s="2667"/>
      <c r="M63" s="2667"/>
      <c r="N63" s="2667"/>
      <c r="O63" s="2667"/>
      <c r="P63" s="2667"/>
      <c r="Q63" s="2667"/>
      <c r="R63" s="2667"/>
      <c r="S63" s="2667"/>
      <c r="T63" s="2635" t="s">
        <v>42</v>
      </c>
      <c r="U63" s="2635"/>
      <c r="V63" s="2635"/>
      <c r="W63" s="7"/>
      <c r="X63" s="7"/>
      <c r="Y63" s="7"/>
      <c r="Z63" s="7"/>
      <c r="AA63" s="7"/>
      <c r="AB63" s="7"/>
      <c r="AC63" s="7"/>
      <c r="AD63" s="7"/>
      <c r="AE63" s="7"/>
      <c r="AF63" s="7"/>
      <c r="AG63" s="7"/>
      <c r="AH63" s="7"/>
      <c r="AI63" s="7"/>
      <c r="AJ63" s="7"/>
      <c r="AK63" s="7"/>
      <c r="AL63" s="7"/>
      <c r="AM63" s="7"/>
      <c r="AN63" s="7"/>
      <c r="AO63" s="7"/>
      <c r="AP63" s="7"/>
      <c r="AQ63" s="7"/>
      <c r="AR63" s="7"/>
      <c r="AS63" s="7"/>
    </row>
    <row r="64" spans="2:50" ht="17.25">
      <c r="B64" s="7"/>
      <c r="C64" s="7"/>
      <c r="D64" s="7"/>
      <c r="F64" s="2"/>
      <c r="G64" s="7"/>
      <c r="H64" s="7"/>
      <c r="I64" s="7"/>
      <c r="J64" s="7"/>
      <c r="K64" s="7"/>
      <c r="L64" s="7"/>
      <c r="M64" s="7"/>
      <c r="N64" s="7"/>
      <c r="O64" s="7"/>
      <c r="P64" s="7"/>
      <c r="Q64" s="7"/>
      <c r="R64" s="7"/>
      <c r="S64" s="7"/>
      <c r="T64" s="1472"/>
      <c r="U64" s="1472"/>
      <c r="V64" s="1472"/>
      <c r="W64" s="7"/>
      <c r="X64" s="7"/>
      <c r="Y64" s="7"/>
      <c r="Z64" s="7"/>
      <c r="AA64" s="7"/>
      <c r="AB64" s="7"/>
      <c r="AC64" s="7"/>
      <c r="AD64" s="7"/>
      <c r="AE64" s="7"/>
      <c r="AF64" s="7"/>
      <c r="AG64" s="7"/>
      <c r="AH64" s="7"/>
      <c r="AI64" s="7"/>
      <c r="AJ64" s="7"/>
      <c r="AK64" s="7"/>
      <c r="AL64" s="7"/>
      <c r="AM64" s="7"/>
      <c r="AN64" s="7"/>
      <c r="AO64" s="7"/>
      <c r="AP64" s="7"/>
      <c r="AQ64" s="7"/>
      <c r="AR64" s="7"/>
      <c r="AS64" s="7"/>
    </row>
    <row r="65" spans="2:45" ht="17.25">
      <c r="B65" s="7"/>
      <c r="C65" s="7"/>
      <c r="D65" s="7"/>
      <c r="F65" s="2"/>
      <c r="G65" s="7"/>
      <c r="H65" s="7"/>
      <c r="I65" s="7"/>
      <c r="J65" s="7"/>
      <c r="K65" s="7"/>
      <c r="L65" s="7"/>
      <c r="M65" s="7"/>
      <c r="N65" s="7"/>
      <c r="O65" s="7"/>
      <c r="P65" s="7"/>
      <c r="Q65" s="7"/>
      <c r="R65" s="7"/>
      <c r="S65" s="7"/>
      <c r="T65" s="1472"/>
      <c r="U65" s="1472"/>
      <c r="V65" s="1472"/>
      <c r="W65" s="7"/>
      <c r="X65" s="7"/>
      <c r="Y65" s="7"/>
      <c r="Z65" s="7"/>
      <c r="AA65" s="7"/>
      <c r="AB65" s="7"/>
      <c r="AC65" s="7"/>
      <c r="AD65" s="7"/>
      <c r="AE65" s="7"/>
      <c r="AF65" s="7"/>
      <c r="AG65" s="7"/>
      <c r="AH65" s="7"/>
      <c r="AI65" s="7"/>
      <c r="AJ65" s="7"/>
      <c r="AK65" s="7"/>
      <c r="AL65" s="7"/>
      <c r="AM65" s="7"/>
      <c r="AN65" s="7"/>
      <c r="AO65" s="7"/>
      <c r="AP65" s="7"/>
      <c r="AQ65" s="7"/>
      <c r="AR65" s="7"/>
      <c r="AS65" s="7"/>
    </row>
    <row r="66" spans="2:45">
      <c r="B66" s="1505" t="s">
        <v>2800</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row>
    <row r="67" spans="2:45">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row>
    <row r="68" spans="2:45">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sheetData>
  <mergeCells count="63">
    <mergeCell ref="E63:S63"/>
    <mergeCell ref="C26:F27"/>
    <mergeCell ref="AK26:AR27"/>
    <mergeCell ref="C28:F30"/>
    <mergeCell ref="C31:F33"/>
    <mergeCell ref="C34:F36"/>
    <mergeCell ref="C37:F39"/>
    <mergeCell ref="C40:F42"/>
    <mergeCell ref="C43:F45"/>
    <mergeCell ref="AK28:AR30"/>
    <mergeCell ref="AK31:AR33"/>
    <mergeCell ref="AK34:AR36"/>
    <mergeCell ref="AK37:AR39"/>
    <mergeCell ref="AK40:AR42"/>
    <mergeCell ref="AK43:AR45"/>
    <mergeCell ref="W26:X27"/>
    <mergeCell ref="Y26:AB27"/>
    <mergeCell ref="AC26:AD27"/>
    <mergeCell ref="AE26:AH27"/>
    <mergeCell ref="AI26:AJ27"/>
    <mergeCell ref="K26:L27"/>
    <mergeCell ref="G26:J27"/>
    <mergeCell ref="M26:P27"/>
    <mergeCell ref="Q26:R27"/>
    <mergeCell ref="S26:V27"/>
    <mergeCell ref="C23:E25"/>
    <mergeCell ref="I15:Q16"/>
    <mergeCell ref="B10:B12"/>
    <mergeCell ref="B15:B16"/>
    <mergeCell ref="B19:B21"/>
    <mergeCell ref="B23:B25"/>
    <mergeCell ref="AN57:AP57"/>
    <mergeCell ref="Z53:AR53"/>
    <mergeCell ref="Z55:AR55"/>
    <mergeCell ref="G50:H50"/>
    <mergeCell ref="R15:AQ16"/>
    <mergeCell ref="J19:M19"/>
    <mergeCell ref="J21:M21"/>
    <mergeCell ref="N19:Q19"/>
    <mergeCell ref="N21:Q21"/>
    <mergeCell ref="R19:T19"/>
    <mergeCell ref="R21:T21"/>
    <mergeCell ref="U19:V19"/>
    <mergeCell ref="U21:V21"/>
    <mergeCell ref="W19:Y19"/>
    <mergeCell ref="Z19:AA19"/>
    <mergeCell ref="W21:Y21"/>
    <mergeCell ref="AE21:AF21"/>
    <mergeCell ref="T63:V63"/>
    <mergeCell ref="E5:AD7"/>
    <mergeCell ref="I50:J50"/>
    <mergeCell ref="P53:X53"/>
    <mergeCell ref="P55:X55"/>
    <mergeCell ref="P57:X57"/>
    <mergeCell ref="I53:N53"/>
    <mergeCell ref="Z57:AM57"/>
    <mergeCell ref="Z21:AA21"/>
    <mergeCell ref="AB19:AD19"/>
    <mergeCell ref="AE19:AF19"/>
    <mergeCell ref="AB21:AD21"/>
    <mergeCell ref="C9:E13"/>
    <mergeCell ref="C19:E21"/>
    <mergeCell ref="C15:E16"/>
  </mergeCells>
  <phoneticPr fontId="2"/>
  <hyperlinks>
    <hyperlink ref="C2" location="流れ!Q19" display="リスト"/>
  </hyperlinks>
  <pageMargins left="0.70866141732283472" right="0.31496062992125984" top="0.86614173228346458" bottom="0.47244094488188981"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2:EN87"/>
  <sheetViews>
    <sheetView showGridLines="0" zoomScale="75" zoomScaleNormal="75" workbookViewId="0">
      <pane ySplit="3" topLeftCell="A4" activePane="bottomLeft" state="frozen"/>
      <selection activeCell="C2" sqref="C2"/>
      <selection pane="bottomLeft" activeCell="C2" sqref="C2"/>
    </sheetView>
  </sheetViews>
  <sheetFormatPr defaultColWidth="8.875" defaultRowHeight="13.5"/>
  <cols>
    <col min="1" max="1" width="3" style="26" customWidth="1"/>
    <col min="2" max="2" width="13.75" style="26" customWidth="1"/>
    <col min="3" max="3" width="26.5" style="26" customWidth="1"/>
    <col min="4" max="4" width="11.5" style="26" customWidth="1"/>
    <col min="5" max="5" width="7.375" style="26" customWidth="1"/>
    <col min="6" max="144" width="1.125" style="26" customWidth="1"/>
    <col min="145" max="145" width="1.5" style="26" customWidth="1"/>
    <col min="146" max="146" width="4.125" style="26" customWidth="1"/>
    <col min="147" max="16384" width="8.875" style="26"/>
  </cols>
  <sheetData>
    <row r="2" spans="2:144" ht="19.5" customHeight="1">
      <c r="B2" s="1069" t="s">
        <v>346</v>
      </c>
    </row>
    <row r="4" spans="2:144" ht="22.15" customHeight="1">
      <c r="B4" s="82" t="s">
        <v>69</v>
      </c>
      <c r="C4" s="25"/>
      <c r="D4" s="25"/>
      <c r="AA4" s="3178" t="s">
        <v>63</v>
      </c>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43"/>
      <c r="CH4" s="43"/>
      <c r="CI4" s="43"/>
      <c r="CJ4" s="43"/>
      <c r="CK4" s="43"/>
      <c r="CL4" s="43"/>
      <c r="CM4" s="43"/>
      <c r="CN4" s="43"/>
      <c r="CO4" s="43"/>
      <c r="CP4" s="43"/>
      <c r="CQ4" s="43"/>
      <c r="CR4" s="43"/>
      <c r="CT4" s="59"/>
      <c r="CU4" s="59"/>
      <c r="CV4" s="59"/>
      <c r="CW4" s="59"/>
      <c r="CX4" s="59"/>
      <c r="CY4" s="59"/>
      <c r="CZ4" s="59"/>
      <c r="DA4" s="59"/>
      <c r="DB4" s="59"/>
    </row>
    <row r="5" spans="2:144" ht="18" customHeight="1">
      <c r="AA5" s="3178"/>
      <c r="AB5" s="3178"/>
      <c r="AC5" s="3178"/>
      <c r="AD5" s="3178"/>
      <c r="AE5" s="3178"/>
      <c r="AF5" s="3178"/>
      <c r="AG5" s="3178"/>
      <c r="AH5" s="3178"/>
      <c r="AI5" s="3178"/>
      <c r="AJ5" s="3178"/>
      <c r="AK5" s="3178"/>
      <c r="AL5" s="3178"/>
      <c r="AM5" s="3178"/>
      <c r="AN5" s="3178"/>
      <c r="AO5" s="3178"/>
      <c r="AP5" s="3178"/>
      <c r="AQ5" s="3178"/>
      <c r="AR5" s="3178"/>
      <c r="AS5" s="3178"/>
      <c r="AT5" s="3178"/>
      <c r="AU5" s="3178"/>
      <c r="AV5" s="3178"/>
      <c r="AW5" s="3178"/>
      <c r="AX5" s="3178"/>
      <c r="AY5" s="3178"/>
      <c r="AZ5" s="3178"/>
      <c r="BA5" s="3178"/>
      <c r="BB5" s="3178"/>
      <c r="BC5" s="3178"/>
      <c r="BD5" s="3178"/>
      <c r="BE5" s="3178"/>
      <c r="BF5" s="3178"/>
      <c r="BG5" s="3178"/>
      <c r="BH5" s="3178"/>
      <c r="BI5" s="3178"/>
      <c r="BJ5" s="3178"/>
      <c r="BK5" s="3178"/>
      <c r="BL5" s="3178"/>
      <c r="BM5" s="3178"/>
      <c r="BN5" s="3178"/>
      <c r="BO5" s="3178"/>
      <c r="BP5" s="3178"/>
      <c r="BQ5" s="3178"/>
      <c r="BR5" s="3178"/>
      <c r="BS5" s="3178"/>
      <c r="BT5" s="3178"/>
      <c r="BU5" s="3178"/>
      <c r="BV5" s="3178"/>
      <c r="BW5" s="3178"/>
      <c r="BX5" s="3178"/>
      <c r="BY5" s="3178"/>
      <c r="BZ5" s="3178"/>
      <c r="CA5" s="3178"/>
      <c r="CB5" s="3178"/>
      <c r="CC5" s="3178"/>
      <c r="CD5" s="3178"/>
      <c r="CE5" s="3178"/>
      <c r="CF5" s="3178"/>
      <c r="CS5" s="3156" t="s">
        <v>65</v>
      </c>
      <c r="CT5" s="3156"/>
      <c r="CU5" s="3156"/>
      <c r="CV5" s="3156"/>
      <c r="CW5" s="3156"/>
      <c r="CX5" s="3156"/>
      <c r="CY5" s="3156"/>
      <c r="CZ5" s="3156"/>
      <c r="DA5" s="3156"/>
      <c r="DB5" s="3156"/>
      <c r="DC5" s="3156" t="s">
        <v>30</v>
      </c>
      <c r="DD5" s="3156"/>
      <c r="DE5" s="3156"/>
      <c r="DF5" s="3156"/>
      <c r="DG5" s="3156"/>
      <c r="DH5" s="3156" t="s">
        <v>3121</v>
      </c>
      <c r="DI5" s="3156"/>
      <c r="DJ5" s="3156"/>
      <c r="DK5" s="3156"/>
      <c r="DL5" s="3156"/>
      <c r="DM5" s="3156"/>
      <c r="DN5" s="3174"/>
      <c r="DO5" s="3156"/>
      <c r="DP5" s="3156"/>
      <c r="DQ5" s="3156"/>
      <c r="DR5" s="3156"/>
      <c r="DS5" s="3156" t="s">
        <v>39</v>
      </c>
      <c r="DT5" s="3156"/>
      <c r="DU5" s="3156"/>
      <c r="DV5" s="3156"/>
      <c r="DW5" s="3174"/>
      <c r="DX5" s="3156"/>
      <c r="DY5" s="3156"/>
      <c r="DZ5" s="3156"/>
      <c r="EA5" s="3156"/>
      <c r="EB5" s="3156" t="s">
        <v>40</v>
      </c>
      <c r="EC5" s="3156"/>
      <c r="ED5" s="3156"/>
      <c r="EE5" s="3156"/>
      <c r="EF5" s="3174"/>
      <c r="EG5" s="3156"/>
      <c r="EH5" s="3156"/>
      <c r="EI5" s="3156"/>
      <c r="EJ5" s="3156"/>
      <c r="EK5" s="3156" t="s">
        <v>41</v>
      </c>
      <c r="EL5" s="3156"/>
      <c r="EM5" s="3156"/>
      <c r="EN5" s="3156"/>
    </row>
    <row r="6" spans="2:144" ht="7.9" customHeight="1">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S6" s="3156"/>
      <c r="CT6" s="3156"/>
      <c r="CU6" s="3156"/>
      <c r="CV6" s="3156"/>
      <c r="CW6" s="3156"/>
      <c r="CX6" s="3156"/>
      <c r="CY6" s="3156"/>
      <c r="CZ6" s="3156"/>
      <c r="DA6" s="3156"/>
      <c r="DB6" s="3156"/>
      <c r="DC6" s="58"/>
      <c r="DD6" s="58"/>
      <c r="DE6" s="58"/>
      <c r="DF6" s="58"/>
      <c r="DG6" s="58"/>
      <c r="DH6" s="58"/>
      <c r="DI6" s="58"/>
      <c r="DJ6" s="58"/>
      <c r="DK6" s="58"/>
      <c r="DL6" s="58"/>
      <c r="DM6" s="58"/>
      <c r="DN6" s="81"/>
      <c r="DO6" s="58"/>
      <c r="DP6" s="58"/>
      <c r="DQ6" s="58"/>
      <c r="DR6" s="58"/>
      <c r="DS6" s="58"/>
      <c r="DT6" s="58"/>
      <c r="DU6" s="58"/>
      <c r="DV6" s="58"/>
      <c r="DW6" s="81"/>
      <c r="DX6" s="58"/>
      <c r="DY6" s="58"/>
      <c r="DZ6" s="58"/>
      <c r="EA6" s="58"/>
      <c r="EB6" s="58"/>
      <c r="EC6" s="58"/>
      <c r="ED6" s="58"/>
      <c r="EE6" s="58"/>
      <c r="EF6" s="81"/>
      <c r="EG6" s="58"/>
      <c r="EH6" s="58"/>
      <c r="EI6" s="58"/>
      <c r="EJ6" s="58"/>
      <c r="EK6" s="58"/>
      <c r="EL6" s="58"/>
      <c r="EM6" s="58"/>
      <c r="EN6" s="58"/>
    </row>
    <row r="7" spans="2:144" ht="18" customHeight="1">
      <c r="F7" s="27"/>
      <c r="H7" s="80" t="s">
        <v>64</v>
      </c>
      <c r="CS7" s="3156"/>
      <c r="CT7" s="3156"/>
      <c r="CU7" s="3156"/>
      <c r="CV7" s="3156"/>
      <c r="CW7" s="3156"/>
      <c r="CX7" s="3156"/>
      <c r="CY7" s="3156"/>
      <c r="CZ7" s="3156"/>
      <c r="DA7" s="3156"/>
      <c r="DB7" s="3156"/>
      <c r="DC7" s="3156" t="s">
        <v>30</v>
      </c>
      <c r="DD7" s="3156"/>
      <c r="DE7" s="3156"/>
      <c r="DF7" s="3156"/>
      <c r="DG7" s="3156"/>
      <c r="DH7" s="3156" t="s">
        <v>3121</v>
      </c>
      <c r="DI7" s="3156"/>
      <c r="DJ7" s="3156"/>
      <c r="DK7" s="3156"/>
      <c r="DL7" s="3156"/>
      <c r="DM7" s="3156"/>
      <c r="DN7" s="3174"/>
      <c r="DO7" s="3156"/>
      <c r="DP7" s="3156"/>
      <c r="DQ7" s="3156"/>
      <c r="DR7" s="3156"/>
      <c r="DS7" s="3156" t="s">
        <v>39</v>
      </c>
      <c r="DT7" s="3156"/>
      <c r="DU7" s="3156"/>
      <c r="DV7" s="3156"/>
      <c r="DW7" s="3174"/>
      <c r="DX7" s="3156"/>
      <c r="DY7" s="3156"/>
      <c r="DZ7" s="3156"/>
      <c r="EA7" s="3156"/>
      <c r="EB7" s="3156" t="s">
        <v>40</v>
      </c>
      <c r="EC7" s="3156"/>
      <c r="ED7" s="3156"/>
      <c r="EE7" s="3156"/>
      <c r="EF7" s="3174"/>
      <c r="EG7" s="3156"/>
      <c r="EH7" s="3156"/>
      <c r="EI7" s="3156"/>
      <c r="EJ7" s="3156"/>
      <c r="EK7" s="3156" t="s">
        <v>41</v>
      </c>
      <c r="EL7" s="3156"/>
      <c r="EM7" s="3156"/>
      <c r="EN7" s="3156"/>
    </row>
    <row r="8" spans="2:144" ht="6.75" customHeight="1" thickBot="1"/>
    <row r="9" spans="2:144" ht="44.45" customHeight="1">
      <c r="B9" s="3172" t="s">
        <v>62</v>
      </c>
      <c r="C9" s="3173"/>
      <c r="D9" s="3166"/>
      <c r="E9" s="3167"/>
      <c r="F9" s="3167"/>
      <c r="G9" s="3167"/>
      <c r="H9" s="3167"/>
      <c r="I9" s="3167"/>
      <c r="J9" s="3167"/>
      <c r="K9" s="3167"/>
      <c r="L9" s="3167"/>
      <c r="M9" s="3167"/>
      <c r="N9" s="3167"/>
      <c r="O9" s="3167"/>
      <c r="P9" s="3167"/>
      <c r="Q9" s="3167"/>
      <c r="R9" s="3167"/>
      <c r="S9" s="3167"/>
      <c r="T9" s="3167"/>
      <c r="U9" s="3167"/>
      <c r="V9" s="3167"/>
      <c r="W9" s="3167"/>
      <c r="X9" s="3167"/>
      <c r="Y9" s="3167"/>
      <c r="Z9" s="3167"/>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75"/>
      <c r="CR9" s="3176" t="s">
        <v>72</v>
      </c>
      <c r="CS9" s="3177"/>
      <c r="CT9" s="3177"/>
      <c r="CU9" s="3177"/>
      <c r="CV9" s="3177"/>
      <c r="CW9" s="3177"/>
      <c r="CX9" s="3177"/>
      <c r="CY9" s="3177"/>
      <c r="CZ9" s="3177"/>
      <c r="DA9" s="3177"/>
      <c r="DB9" s="3177"/>
      <c r="DC9" s="3177"/>
      <c r="DD9" s="3177"/>
      <c r="DE9" s="3177"/>
      <c r="DF9" s="3173"/>
      <c r="DG9" s="3166"/>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8"/>
    </row>
    <row r="10" spans="2:144" ht="19.149999999999999" customHeight="1">
      <c r="B10" s="3134" t="s">
        <v>61</v>
      </c>
      <c r="C10" s="3137" t="s">
        <v>68</v>
      </c>
      <c r="D10" s="3137" t="s">
        <v>59</v>
      </c>
      <c r="E10" s="60" t="s">
        <v>66</v>
      </c>
      <c r="F10" s="3169" t="s">
        <v>77</v>
      </c>
      <c r="G10" s="3170"/>
      <c r="H10" s="3170"/>
      <c r="I10" s="3170"/>
      <c r="J10" s="3170"/>
      <c r="K10" s="3152" t="s">
        <v>78</v>
      </c>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71"/>
      <c r="AJ10" s="3169" t="s">
        <v>77</v>
      </c>
      <c r="AK10" s="3170"/>
      <c r="AL10" s="3170"/>
      <c r="AM10" s="3170"/>
      <c r="AN10" s="3170"/>
      <c r="AO10" s="3152" t="s">
        <v>78</v>
      </c>
      <c r="AP10" s="3152"/>
      <c r="AQ10" s="3152"/>
      <c r="AR10" s="3152"/>
      <c r="AS10" s="3152"/>
      <c r="AT10" s="3152"/>
      <c r="AU10" s="3152"/>
      <c r="AV10" s="3152"/>
      <c r="AW10" s="3152"/>
      <c r="AX10" s="3152"/>
      <c r="AY10" s="3152"/>
      <c r="AZ10" s="3152"/>
      <c r="BA10" s="3152"/>
      <c r="BB10" s="3152"/>
      <c r="BC10" s="3152"/>
      <c r="BD10" s="3152"/>
      <c r="BE10" s="3152"/>
      <c r="BF10" s="3152"/>
      <c r="BG10" s="3152"/>
      <c r="BH10" s="3152"/>
      <c r="BI10" s="3152"/>
      <c r="BJ10" s="3152"/>
      <c r="BK10" s="3152"/>
      <c r="BL10" s="3152"/>
      <c r="BM10" s="3171"/>
      <c r="BN10" s="3151"/>
      <c r="BO10" s="3152"/>
      <c r="BP10" s="3152"/>
      <c r="BQ10" s="3152"/>
      <c r="BR10" s="3152"/>
      <c r="BS10" s="3152" t="s">
        <v>78</v>
      </c>
      <c r="BT10" s="3152"/>
      <c r="BU10" s="3152"/>
      <c r="BV10" s="3152"/>
      <c r="BW10" s="3152"/>
      <c r="BX10" s="3152"/>
      <c r="BY10" s="3152"/>
      <c r="BZ10" s="3152"/>
      <c r="CA10" s="3152"/>
      <c r="CB10" s="3152"/>
      <c r="CC10" s="3152"/>
      <c r="CD10" s="3152"/>
      <c r="CE10" s="3152"/>
      <c r="CF10" s="3152"/>
      <c r="CG10" s="3152"/>
      <c r="CH10" s="3152"/>
      <c r="CI10" s="3152"/>
      <c r="CJ10" s="3152"/>
      <c r="CK10" s="3152"/>
      <c r="CL10" s="3152"/>
      <c r="CM10" s="3152"/>
      <c r="CN10" s="3152"/>
      <c r="CO10" s="3152"/>
      <c r="CP10" s="3152"/>
      <c r="CQ10" s="3171"/>
      <c r="CR10" s="3151"/>
      <c r="CS10" s="3152"/>
      <c r="CT10" s="3152"/>
      <c r="CU10" s="3152"/>
      <c r="CV10" s="3152"/>
      <c r="CW10" s="3152" t="s">
        <v>78</v>
      </c>
      <c r="CX10" s="3152"/>
      <c r="CY10" s="3152"/>
      <c r="CZ10" s="3152"/>
      <c r="DA10" s="3152"/>
      <c r="DB10" s="3152"/>
      <c r="DC10" s="3152"/>
      <c r="DD10" s="3152"/>
      <c r="DE10" s="3152"/>
      <c r="DF10" s="3152"/>
      <c r="DG10" s="3152"/>
      <c r="DH10" s="3152"/>
      <c r="DI10" s="3152"/>
      <c r="DJ10" s="3152"/>
      <c r="DK10" s="3152"/>
      <c r="DL10" s="3152"/>
      <c r="DM10" s="3152"/>
      <c r="DN10" s="3152"/>
      <c r="DO10" s="3152"/>
      <c r="DP10" s="3152"/>
      <c r="DQ10" s="3152"/>
      <c r="DR10" s="3152"/>
      <c r="DS10" s="3152"/>
      <c r="DT10" s="3152"/>
      <c r="DU10" s="3171"/>
      <c r="DV10" s="3157" t="s">
        <v>71</v>
      </c>
      <c r="DW10" s="3158"/>
      <c r="DX10" s="3158"/>
      <c r="DY10" s="3158"/>
      <c r="DZ10" s="3158"/>
      <c r="EA10" s="3158"/>
      <c r="EB10" s="3158"/>
      <c r="EC10" s="3158"/>
      <c r="ED10" s="3158"/>
      <c r="EE10" s="3158"/>
      <c r="EF10" s="3158"/>
      <c r="EG10" s="3158"/>
      <c r="EH10" s="3158"/>
      <c r="EI10" s="3158"/>
      <c r="EJ10" s="3158"/>
      <c r="EK10" s="3158"/>
      <c r="EL10" s="3158"/>
      <c r="EM10" s="3158"/>
      <c r="EN10" s="3159"/>
    </row>
    <row r="11" spans="2:144" ht="19.149999999999999" customHeight="1">
      <c r="B11" s="3135"/>
      <c r="C11" s="3138"/>
      <c r="D11" s="3138"/>
      <c r="E11" s="83" t="s">
        <v>67</v>
      </c>
      <c r="F11" s="3150">
        <v>5</v>
      </c>
      <c r="G11" s="3147"/>
      <c r="H11" s="3147"/>
      <c r="I11" s="3147"/>
      <c r="J11" s="3149"/>
      <c r="K11" s="3146">
        <v>10</v>
      </c>
      <c r="L11" s="3147"/>
      <c r="M11" s="3147"/>
      <c r="N11" s="3147"/>
      <c r="O11" s="3149"/>
      <c r="P11" s="3146">
        <v>15</v>
      </c>
      <c r="Q11" s="3147"/>
      <c r="R11" s="3147"/>
      <c r="S11" s="3147"/>
      <c r="T11" s="3149"/>
      <c r="U11" s="3146">
        <v>20</v>
      </c>
      <c r="V11" s="3147"/>
      <c r="W11" s="3147"/>
      <c r="X11" s="3147"/>
      <c r="Y11" s="3149"/>
      <c r="Z11" s="3146">
        <v>25</v>
      </c>
      <c r="AA11" s="3147"/>
      <c r="AB11" s="3147"/>
      <c r="AC11" s="3147"/>
      <c r="AD11" s="3149"/>
      <c r="AE11" s="3146">
        <v>31</v>
      </c>
      <c r="AF11" s="3147"/>
      <c r="AG11" s="3147"/>
      <c r="AH11" s="3147"/>
      <c r="AI11" s="3149"/>
      <c r="AJ11" s="3150">
        <v>5</v>
      </c>
      <c r="AK11" s="3147"/>
      <c r="AL11" s="3147"/>
      <c r="AM11" s="3147"/>
      <c r="AN11" s="3149"/>
      <c r="AO11" s="3146">
        <v>10</v>
      </c>
      <c r="AP11" s="3147"/>
      <c r="AQ11" s="3147"/>
      <c r="AR11" s="3147"/>
      <c r="AS11" s="3149"/>
      <c r="AT11" s="3146">
        <v>15</v>
      </c>
      <c r="AU11" s="3147"/>
      <c r="AV11" s="3147"/>
      <c r="AW11" s="3147"/>
      <c r="AX11" s="3149"/>
      <c r="AY11" s="3146">
        <v>20</v>
      </c>
      <c r="AZ11" s="3147"/>
      <c r="BA11" s="3147"/>
      <c r="BB11" s="3147"/>
      <c r="BC11" s="3149"/>
      <c r="BD11" s="3146">
        <v>25</v>
      </c>
      <c r="BE11" s="3147"/>
      <c r="BF11" s="3147"/>
      <c r="BG11" s="3147"/>
      <c r="BH11" s="3149"/>
      <c r="BI11" s="3146">
        <v>31</v>
      </c>
      <c r="BJ11" s="3147"/>
      <c r="BK11" s="3147"/>
      <c r="BL11" s="3147"/>
      <c r="BM11" s="3149"/>
      <c r="BN11" s="3150">
        <v>5</v>
      </c>
      <c r="BO11" s="3147"/>
      <c r="BP11" s="3147"/>
      <c r="BQ11" s="3147"/>
      <c r="BR11" s="3149"/>
      <c r="BS11" s="3146">
        <v>10</v>
      </c>
      <c r="BT11" s="3147"/>
      <c r="BU11" s="3147"/>
      <c r="BV11" s="3147"/>
      <c r="BW11" s="3149"/>
      <c r="BX11" s="3146">
        <v>15</v>
      </c>
      <c r="BY11" s="3147"/>
      <c r="BZ11" s="3147"/>
      <c r="CA11" s="3147"/>
      <c r="CB11" s="3149"/>
      <c r="CC11" s="3146">
        <v>20</v>
      </c>
      <c r="CD11" s="3147"/>
      <c r="CE11" s="3147"/>
      <c r="CF11" s="3147"/>
      <c r="CG11" s="3149"/>
      <c r="CH11" s="3146">
        <v>25</v>
      </c>
      <c r="CI11" s="3147"/>
      <c r="CJ11" s="3147"/>
      <c r="CK11" s="3147"/>
      <c r="CL11" s="3149"/>
      <c r="CM11" s="3146">
        <v>28</v>
      </c>
      <c r="CN11" s="3147"/>
      <c r="CO11" s="3147"/>
      <c r="CP11" s="3147"/>
      <c r="CQ11" s="3149"/>
      <c r="CR11" s="3150">
        <v>5</v>
      </c>
      <c r="CS11" s="3147"/>
      <c r="CT11" s="3147"/>
      <c r="CU11" s="3147"/>
      <c r="CV11" s="3149"/>
      <c r="CW11" s="3146">
        <v>10</v>
      </c>
      <c r="CX11" s="3147"/>
      <c r="CY11" s="3147"/>
      <c r="CZ11" s="3147"/>
      <c r="DA11" s="3149"/>
      <c r="DB11" s="3146">
        <v>15</v>
      </c>
      <c r="DC11" s="3147"/>
      <c r="DD11" s="3147"/>
      <c r="DE11" s="3147"/>
      <c r="DF11" s="3149"/>
      <c r="DG11" s="3146">
        <v>20</v>
      </c>
      <c r="DH11" s="3147"/>
      <c r="DI11" s="3147"/>
      <c r="DJ11" s="3147"/>
      <c r="DK11" s="3149"/>
      <c r="DL11" s="3146">
        <v>25</v>
      </c>
      <c r="DM11" s="3147"/>
      <c r="DN11" s="3147"/>
      <c r="DO11" s="3147"/>
      <c r="DP11" s="3149"/>
      <c r="DQ11" s="3146">
        <v>31</v>
      </c>
      <c r="DR11" s="3147"/>
      <c r="DS11" s="3147"/>
      <c r="DT11" s="3147"/>
      <c r="DU11" s="3148"/>
      <c r="DV11" s="3160"/>
      <c r="DW11" s="3161"/>
      <c r="DX11" s="3161"/>
      <c r="DY11" s="3161"/>
      <c r="DZ11" s="3161"/>
      <c r="EA11" s="3161"/>
      <c r="EB11" s="3161"/>
      <c r="EC11" s="3161"/>
      <c r="ED11" s="3161"/>
      <c r="EE11" s="3161"/>
      <c r="EF11" s="3161"/>
      <c r="EG11" s="3161"/>
      <c r="EH11" s="3161"/>
      <c r="EI11" s="3161"/>
      <c r="EJ11" s="3161"/>
      <c r="EK11" s="3161"/>
      <c r="EL11" s="3161"/>
      <c r="EM11" s="3161"/>
      <c r="EN11" s="3162"/>
    </row>
    <row r="12" spans="2:144" ht="9.6" customHeight="1">
      <c r="B12" s="3135"/>
      <c r="C12" s="3138"/>
      <c r="D12" s="3138"/>
      <c r="E12" s="3154" t="s">
        <v>60</v>
      </c>
      <c r="F12" s="49"/>
      <c r="G12" s="50"/>
      <c r="H12" s="50"/>
      <c r="I12" s="50"/>
      <c r="J12" s="52"/>
      <c r="K12" s="51"/>
      <c r="L12" s="50"/>
      <c r="M12" s="50"/>
      <c r="N12" s="50"/>
      <c r="O12" s="52"/>
      <c r="P12" s="51"/>
      <c r="Q12" s="50"/>
      <c r="R12" s="50"/>
      <c r="S12" s="50"/>
      <c r="T12" s="52"/>
      <c r="U12" s="51"/>
      <c r="V12" s="50"/>
      <c r="W12" s="50"/>
      <c r="X12" s="50"/>
      <c r="Y12" s="52"/>
      <c r="Z12" s="51"/>
      <c r="AA12" s="50"/>
      <c r="AB12" s="50"/>
      <c r="AC12" s="50"/>
      <c r="AD12" s="52"/>
      <c r="AE12" s="51"/>
      <c r="AF12" s="50"/>
      <c r="AG12" s="50"/>
      <c r="AH12" s="50"/>
      <c r="AI12" s="63"/>
      <c r="AJ12" s="50"/>
      <c r="AK12" s="50"/>
      <c r="AL12" s="50"/>
      <c r="AM12" s="50"/>
      <c r="AN12" s="52"/>
      <c r="AO12" s="51"/>
      <c r="AP12" s="50"/>
      <c r="AQ12" s="50"/>
      <c r="AR12" s="50"/>
      <c r="AS12" s="52"/>
      <c r="AT12" s="51"/>
      <c r="AU12" s="50"/>
      <c r="AV12" s="50"/>
      <c r="AW12" s="50"/>
      <c r="AX12" s="52"/>
      <c r="AY12" s="51"/>
      <c r="AZ12" s="50"/>
      <c r="BA12" s="50"/>
      <c r="BB12" s="50"/>
      <c r="BC12" s="52"/>
      <c r="BD12" s="51"/>
      <c r="BE12" s="50"/>
      <c r="BF12" s="50"/>
      <c r="BG12" s="50"/>
      <c r="BH12" s="52"/>
      <c r="BI12" s="51"/>
      <c r="BJ12" s="50"/>
      <c r="BK12" s="50"/>
      <c r="BL12" s="50"/>
      <c r="BM12" s="50"/>
      <c r="BN12" s="49"/>
      <c r="BO12" s="50"/>
      <c r="BP12" s="50"/>
      <c r="BQ12" s="50"/>
      <c r="BR12" s="52"/>
      <c r="BS12" s="51"/>
      <c r="BT12" s="50"/>
      <c r="BU12" s="50"/>
      <c r="BV12" s="50"/>
      <c r="BW12" s="52"/>
      <c r="BX12" s="51"/>
      <c r="BY12" s="50"/>
      <c r="BZ12" s="50"/>
      <c r="CA12" s="50"/>
      <c r="CB12" s="52"/>
      <c r="CC12" s="51"/>
      <c r="CD12" s="50"/>
      <c r="CE12" s="50"/>
      <c r="CF12" s="50"/>
      <c r="CG12" s="52"/>
      <c r="CH12" s="51"/>
      <c r="CI12" s="50"/>
      <c r="CJ12" s="50"/>
      <c r="CK12" s="50"/>
      <c r="CL12" s="52"/>
      <c r="CM12" s="51"/>
      <c r="CN12" s="50"/>
      <c r="CO12" s="50"/>
      <c r="CP12" s="50"/>
      <c r="CQ12" s="63"/>
      <c r="CR12" s="49"/>
      <c r="CS12" s="50"/>
      <c r="CT12" s="50"/>
      <c r="CU12" s="50"/>
      <c r="CV12" s="52"/>
      <c r="CW12" s="51"/>
      <c r="CX12" s="50"/>
      <c r="CY12" s="50"/>
      <c r="CZ12" s="50"/>
      <c r="DA12" s="52"/>
      <c r="DB12" s="51"/>
      <c r="DC12" s="50"/>
      <c r="DD12" s="50"/>
      <c r="DE12" s="50"/>
      <c r="DF12" s="52"/>
      <c r="DG12" s="51"/>
      <c r="DH12" s="50"/>
      <c r="DI12" s="50"/>
      <c r="DJ12" s="50"/>
      <c r="DK12" s="52"/>
      <c r="DL12" s="51"/>
      <c r="DM12" s="50"/>
      <c r="DN12" s="50"/>
      <c r="DO12" s="50"/>
      <c r="DP12" s="52"/>
      <c r="DQ12" s="51"/>
      <c r="DR12" s="50"/>
      <c r="DS12" s="50"/>
      <c r="DT12" s="50"/>
      <c r="DU12" s="63"/>
      <c r="DV12" s="3160"/>
      <c r="DW12" s="3161"/>
      <c r="DX12" s="3161"/>
      <c r="DY12" s="3161"/>
      <c r="DZ12" s="3161"/>
      <c r="EA12" s="3161"/>
      <c r="EB12" s="3161"/>
      <c r="EC12" s="3161"/>
      <c r="ED12" s="3161"/>
      <c r="EE12" s="3161"/>
      <c r="EF12" s="3161"/>
      <c r="EG12" s="3161"/>
      <c r="EH12" s="3161"/>
      <c r="EI12" s="3161"/>
      <c r="EJ12" s="3161"/>
      <c r="EK12" s="3161"/>
      <c r="EL12" s="3161"/>
      <c r="EM12" s="3161"/>
      <c r="EN12" s="3162"/>
    </row>
    <row r="13" spans="2:144" ht="9.6" customHeight="1">
      <c r="B13" s="3136"/>
      <c r="C13" s="3139"/>
      <c r="D13" s="3139"/>
      <c r="E13" s="3155"/>
      <c r="F13" s="53"/>
      <c r="G13" s="54"/>
      <c r="H13" s="55"/>
      <c r="I13" s="54"/>
      <c r="J13" s="57"/>
      <c r="K13" s="56"/>
      <c r="L13" s="54"/>
      <c r="M13" s="55"/>
      <c r="N13" s="54"/>
      <c r="O13" s="57"/>
      <c r="P13" s="56"/>
      <c r="Q13" s="54"/>
      <c r="R13" s="55"/>
      <c r="S13" s="54"/>
      <c r="T13" s="57"/>
      <c r="U13" s="56"/>
      <c r="V13" s="54"/>
      <c r="W13" s="55"/>
      <c r="X13" s="54"/>
      <c r="Y13" s="57"/>
      <c r="Z13" s="56"/>
      <c r="AA13" s="54"/>
      <c r="AB13" s="55"/>
      <c r="AC13" s="54"/>
      <c r="AD13" s="57"/>
      <c r="AE13" s="56"/>
      <c r="AF13" s="54"/>
      <c r="AG13" s="55"/>
      <c r="AH13" s="54"/>
      <c r="AI13" s="62"/>
      <c r="AJ13" s="54"/>
      <c r="AK13" s="54"/>
      <c r="AL13" s="55"/>
      <c r="AM13" s="54"/>
      <c r="AN13" s="57"/>
      <c r="AO13" s="56"/>
      <c r="AP13" s="54"/>
      <c r="AQ13" s="55"/>
      <c r="AR13" s="54"/>
      <c r="AS13" s="57"/>
      <c r="AT13" s="56"/>
      <c r="AU13" s="54"/>
      <c r="AV13" s="55"/>
      <c r="AW13" s="54"/>
      <c r="AX13" s="57"/>
      <c r="AY13" s="56"/>
      <c r="AZ13" s="54"/>
      <c r="BA13" s="55"/>
      <c r="BB13" s="54"/>
      <c r="BC13" s="57"/>
      <c r="BD13" s="56"/>
      <c r="BE13" s="54"/>
      <c r="BF13" s="55"/>
      <c r="BG13" s="54"/>
      <c r="BH13" s="57"/>
      <c r="BI13" s="56"/>
      <c r="BJ13" s="54"/>
      <c r="BK13" s="55"/>
      <c r="BL13" s="54"/>
      <c r="BM13" s="54"/>
      <c r="BN13" s="53"/>
      <c r="BO13" s="54"/>
      <c r="BP13" s="55"/>
      <c r="BQ13" s="54"/>
      <c r="BR13" s="57"/>
      <c r="BS13" s="56"/>
      <c r="BT13" s="54"/>
      <c r="BU13" s="55"/>
      <c r="BV13" s="54"/>
      <c r="BW13" s="57"/>
      <c r="BX13" s="56"/>
      <c r="BY13" s="54"/>
      <c r="BZ13" s="55"/>
      <c r="CA13" s="54"/>
      <c r="CB13" s="57"/>
      <c r="CC13" s="56"/>
      <c r="CD13" s="54"/>
      <c r="CE13" s="55"/>
      <c r="CF13" s="54"/>
      <c r="CG13" s="57"/>
      <c r="CH13" s="56"/>
      <c r="CI13" s="54"/>
      <c r="CJ13" s="55"/>
      <c r="CK13" s="54"/>
      <c r="CL13" s="57"/>
      <c r="CM13" s="56"/>
      <c r="CN13" s="54"/>
      <c r="CO13" s="55"/>
      <c r="CP13" s="54"/>
      <c r="CQ13" s="62"/>
      <c r="CR13" s="53"/>
      <c r="CS13" s="54"/>
      <c r="CT13" s="55"/>
      <c r="CU13" s="54"/>
      <c r="CV13" s="57"/>
      <c r="CW13" s="56"/>
      <c r="CX13" s="54"/>
      <c r="CY13" s="55"/>
      <c r="CZ13" s="54"/>
      <c r="DA13" s="57"/>
      <c r="DB13" s="56"/>
      <c r="DC13" s="54"/>
      <c r="DD13" s="55"/>
      <c r="DE13" s="54"/>
      <c r="DF13" s="57"/>
      <c r="DG13" s="56"/>
      <c r="DH13" s="54"/>
      <c r="DI13" s="55"/>
      <c r="DJ13" s="54"/>
      <c r="DK13" s="57"/>
      <c r="DL13" s="56"/>
      <c r="DM13" s="54"/>
      <c r="DN13" s="55"/>
      <c r="DO13" s="54"/>
      <c r="DP13" s="57"/>
      <c r="DQ13" s="56"/>
      <c r="DR13" s="54"/>
      <c r="DS13" s="55"/>
      <c r="DT13" s="54"/>
      <c r="DU13" s="62"/>
      <c r="DV13" s="3163"/>
      <c r="DW13" s="3164"/>
      <c r="DX13" s="3164"/>
      <c r="DY13" s="3164"/>
      <c r="DZ13" s="3164"/>
      <c r="EA13" s="3164"/>
      <c r="EB13" s="3164"/>
      <c r="EC13" s="3164"/>
      <c r="ED13" s="3164"/>
      <c r="EE13" s="3164"/>
      <c r="EF13" s="3164"/>
      <c r="EG13" s="3164"/>
      <c r="EH13" s="3164"/>
      <c r="EI13" s="3164"/>
      <c r="EJ13" s="3164"/>
      <c r="EK13" s="3164"/>
      <c r="EL13" s="3164"/>
      <c r="EM13" s="3164"/>
      <c r="EN13" s="3165"/>
    </row>
    <row r="14" spans="2:144" ht="8.4499999999999993" customHeight="1">
      <c r="B14" s="3134"/>
      <c r="C14" s="3137"/>
      <c r="D14" s="3137"/>
      <c r="E14" s="3140"/>
      <c r="F14" s="45"/>
      <c r="G14" s="46"/>
      <c r="H14" s="46"/>
      <c r="I14" s="46"/>
      <c r="J14" s="48"/>
      <c r="K14" s="47"/>
      <c r="L14" s="46"/>
      <c r="M14" s="46"/>
      <c r="N14" s="46"/>
      <c r="O14" s="48"/>
      <c r="P14" s="47"/>
      <c r="Q14" s="46"/>
      <c r="R14" s="46"/>
      <c r="S14" s="46"/>
      <c r="T14" s="48"/>
      <c r="U14" s="47"/>
      <c r="V14" s="46"/>
      <c r="W14" s="46"/>
      <c r="X14" s="46"/>
      <c r="Y14" s="48"/>
      <c r="Z14" s="47"/>
      <c r="AA14" s="46"/>
      <c r="AB14" s="46"/>
      <c r="AC14" s="46"/>
      <c r="AD14" s="48"/>
      <c r="AE14" s="47"/>
      <c r="AF14" s="46"/>
      <c r="AG14" s="46"/>
      <c r="AH14" s="46"/>
      <c r="AI14" s="61"/>
      <c r="AJ14" s="46"/>
      <c r="AK14" s="46"/>
      <c r="AL14" s="46"/>
      <c r="AM14" s="46"/>
      <c r="AN14" s="48"/>
      <c r="AO14" s="47"/>
      <c r="AP14" s="46"/>
      <c r="AQ14" s="46"/>
      <c r="AR14" s="46"/>
      <c r="AS14" s="48"/>
      <c r="AT14" s="47"/>
      <c r="AU14" s="46"/>
      <c r="AV14" s="46"/>
      <c r="AW14" s="46"/>
      <c r="AX14" s="48"/>
      <c r="AY14" s="47"/>
      <c r="AZ14" s="46"/>
      <c r="BA14" s="46"/>
      <c r="BB14" s="46"/>
      <c r="BC14" s="48"/>
      <c r="BD14" s="47"/>
      <c r="BE14" s="46"/>
      <c r="BF14" s="46"/>
      <c r="BG14" s="46"/>
      <c r="BH14" s="48"/>
      <c r="BI14" s="47"/>
      <c r="BJ14" s="46"/>
      <c r="BK14" s="46"/>
      <c r="BL14" s="46"/>
      <c r="BM14" s="46"/>
      <c r="BN14" s="45"/>
      <c r="BO14" s="46"/>
      <c r="BP14" s="46"/>
      <c r="BQ14" s="46"/>
      <c r="BR14" s="48"/>
      <c r="BS14" s="47"/>
      <c r="BT14" s="46"/>
      <c r="BU14" s="46"/>
      <c r="BV14" s="46"/>
      <c r="BW14" s="48"/>
      <c r="BX14" s="47"/>
      <c r="BY14" s="46"/>
      <c r="BZ14" s="46"/>
      <c r="CA14" s="46"/>
      <c r="CB14" s="48"/>
      <c r="CC14" s="47"/>
      <c r="CD14" s="46"/>
      <c r="CE14" s="46"/>
      <c r="CF14" s="46"/>
      <c r="CG14" s="48"/>
      <c r="CH14" s="47"/>
      <c r="CI14" s="46"/>
      <c r="CJ14" s="46"/>
      <c r="CK14" s="46"/>
      <c r="CL14" s="48"/>
      <c r="CM14" s="47"/>
      <c r="CN14" s="46"/>
      <c r="CO14" s="46"/>
      <c r="CP14" s="46"/>
      <c r="CQ14" s="61"/>
      <c r="CR14" s="45"/>
      <c r="CS14" s="46"/>
      <c r="CT14" s="46"/>
      <c r="CU14" s="46"/>
      <c r="CV14" s="48"/>
      <c r="CW14" s="47"/>
      <c r="CX14" s="46"/>
      <c r="CY14" s="46"/>
      <c r="CZ14" s="46"/>
      <c r="DA14" s="48"/>
      <c r="DB14" s="47"/>
      <c r="DC14" s="46"/>
      <c r="DD14" s="46"/>
      <c r="DE14" s="46"/>
      <c r="DF14" s="48"/>
      <c r="DG14" s="47"/>
      <c r="DH14" s="46"/>
      <c r="DI14" s="46"/>
      <c r="DJ14" s="46"/>
      <c r="DK14" s="48"/>
      <c r="DL14" s="47"/>
      <c r="DM14" s="46"/>
      <c r="DN14" s="46"/>
      <c r="DO14" s="46"/>
      <c r="DP14" s="48"/>
      <c r="DQ14" s="47"/>
      <c r="DR14" s="46"/>
      <c r="DS14" s="46"/>
      <c r="DT14" s="46"/>
      <c r="DU14" s="61"/>
      <c r="DV14" s="3113"/>
      <c r="DW14" s="3114"/>
      <c r="DX14" s="3114"/>
      <c r="DY14" s="3114"/>
      <c r="DZ14" s="3114"/>
      <c r="EA14" s="3114"/>
      <c r="EB14" s="3114"/>
      <c r="EC14" s="3114"/>
      <c r="ED14" s="3114"/>
      <c r="EE14" s="3114"/>
      <c r="EF14" s="3114"/>
      <c r="EG14" s="3114"/>
      <c r="EH14" s="3114"/>
      <c r="EI14" s="3114"/>
      <c r="EJ14" s="3114"/>
      <c r="EK14" s="3114"/>
      <c r="EL14" s="3114"/>
      <c r="EM14" s="3114"/>
      <c r="EN14" s="3115"/>
    </row>
    <row r="15" spans="2:144" ht="8.4499999999999993" customHeight="1">
      <c r="B15" s="3135"/>
      <c r="C15" s="3138"/>
      <c r="D15" s="3138"/>
      <c r="E15" s="3141"/>
      <c r="F15" s="49"/>
      <c r="G15" s="50"/>
      <c r="H15" s="50"/>
      <c r="I15" s="50"/>
      <c r="J15" s="52"/>
      <c r="K15" s="51"/>
      <c r="L15" s="50"/>
      <c r="M15" s="50"/>
      <c r="N15" s="50"/>
      <c r="O15" s="52"/>
      <c r="P15" s="51"/>
      <c r="Q15" s="50"/>
      <c r="R15" s="50"/>
      <c r="S15" s="50"/>
      <c r="T15" s="52"/>
      <c r="U15" s="51"/>
      <c r="V15" s="50"/>
      <c r="W15" s="50"/>
      <c r="X15" s="50"/>
      <c r="Y15" s="52"/>
      <c r="Z15" s="51"/>
      <c r="AA15" s="50"/>
      <c r="AB15" s="50"/>
      <c r="AC15" s="50"/>
      <c r="AD15" s="52"/>
      <c r="AE15" s="51"/>
      <c r="AF15" s="50"/>
      <c r="AG15" s="50"/>
      <c r="AH15" s="50"/>
      <c r="AI15" s="63"/>
      <c r="AJ15" s="50"/>
      <c r="AK15" s="50"/>
      <c r="AL15" s="50"/>
      <c r="AM15" s="50"/>
      <c r="AN15" s="52"/>
      <c r="AO15" s="51"/>
      <c r="AP15" s="50"/>
      <c r="AQ15" s="50"/>
      <c r="AR15" s="50"/>
      <c r="AS15" s="52"/>
      <c r="AT15" s="51"/>
      <c r="AU15" s="50"/>
      <c r="AV15" s="50"/>
      <c r="AW15" s="50"/>
      <c r="AX15" s="52"/>
      <c r="AY15" s="51"/>
      <c r="AZ15" s="50"/>
      <c r="BA15" s="50"/>
      <c r="BB15" s="50"/>
      <c r="BC15" s="52"/>
      <c r="BD15" s="51"/>
      <c r="BE15" s="50"/>
      <c r="BF15" s="50"/>
      <c r="BG15" s="50"/>
      <c r="BH15" s="52"/>
      <c r="BI15" s="51"/>
      <c r="BJ15" s="50"/>
      <c r="BK15" s="50"/>
      <c r="BL15" s="50"/>
      <c r="BM15" s="50"/>
      <c r="BN15" s="49"/>
      <c r="BO15" s="50"/>
      <c r="BP15" s="50"/>
      <c r="BQ15" s="50"/>
      <c r="BR15" s="52"/>
      <c r="BS15" s="51"/>
      <c r="BT15" s="50"/>
      <c r="BU15" s="50"/>
      <c r="BV15" s="50"/>
      <c r="BW15" s="52"/>
      <c r="BX15" s="51"/>
      <c r="BY15" s="50"/>
      <c r="BZ15" s="50"/>
      <c r="CA15" s="50"/>
      <c r="CB15" s="52"/>
      <c r="CC15" s="51"/>
      <c r="CD15" s="50"/>
      <c r="CE15" s="50"/>
      <c r="CF15" s="50"/>
      <c r="CG15" s="52"/>
      <c r="CH15" s="51"/>
      <c r="CI15" s="50"/>
      <c r="CJ15" s="50"/>
      <c r="CK15" s="50"/>
      <c r="CL15" s="52"/>
      <c r="CM15" s="51"/>
      <c r="CN15" s="50"/>
      <c r="CO15" s="50"/>
      <c r="CP15" s="50"/>
      <c r="CQ15" s="63"/>
      <c r="CR15" s="49"/>
      <c r="CS15" s="50"/>
      <c r="CT15" s="50"/>
      <c r="CU15" s="50"/>
      <c r="CV15" s="52"/>
      <c r="CW15" s="51"/>
      <c r="CX15" s="50"/>
      <c r="CY15" s="50"/>
      <c r="CZ15" s="50"/>
      <c r="DA15" s="52"/>
      <c r="DB15" s="51"/>
      <c r="DC15" s="50"/>
      <c r="DD15" s="50"/>
      <c r="DE15" s="50"/>
      <c r="DF15" s="52"/>
      <c r="DG15" s="51"/>
      <c r="DH15" s="50"/>
      <c r="DI15" s="50"/>
      <c r="DJ15" s="50"/>
      <c r="DK15" s="52"/>
      <c r="DL15" s="51"/>
      <c r="DM15" s="50"/>
      <c r="DN15" s="50"/>
      <c r="DO15" s="50"/>
      <c r="DP15" s="52"/>
      <c r="DQ15" s="51"/>
      <c r="DR15" s="50"/>
      <c r="DS15" s="50"/>
      <c r="DT15" s="50"/>
      <c r="DU15" s="63"/>
      <c r="DV15" s="3116"/>
      <c r="DW15" s="3117"/>
      <c r="DX15" s="3117"/>
      <c r="DY15" s="3117"/>
      <c r="DZ15" s="3117"/>
      <c r="EA15" s="3117"/>
      <c r="EB15" s="3117"/>
      <c r="EC15" s="3117"/>
      <c r="ED15" s="3117"/>
      <c r="EE15" s="3117"/>
      <c r="EF15" s="3117"/>
      <c r="EG15" s="3117"/>
      <c r="EH15" s="3117"/>
      <c r="EI15" s="3117"/>
      <c r="EJ15" s="3117"/>
      <c r="EK15" s="3117"/>
      <c r="EL15" s="3117"/>
      <c r="EM15" s="3117"/>
      <c r="EN15" s="3118"/>
    </row>
    <row r="16" spans="2:144" ht="8.4499999999999993" customHeight="1">
      <c r="B16" s="3136"/>
      <c r="C16" s="3139"/>
      <c r="D16" s="3139"/>
      <c r="E16" s="3142"/>
      <c r="F16" s="53"/>
      <c r="G16" s="54"/>
      <c r="H16" s="55"/>
      <c r="I16" s="54"/>
      <c r="J16" s="57"/>
      <c r="K16" s="56"/>
      <c r="L16" s="54"/>
      <c r="M16" s="55"/>
      <c r="N16" s="54"/>
      <c r="O16" s="57"/>
      <c r="P16" s="56"/>
      <c r="Q16" s="54"/>
      <c r="R16" s="55"/>
      <c r="S16" s="54"/>
      <c r="T16" s="57"/>
      <c r="U16" s="56"/>
      <c r="V16" s="54"/>
      <c r="W16" s="55"/>
      <c r="X16" s="54"/>
      <c r="Y16" s="57"/>
      <c r="Z16" s="56"/>
      <c r="AA16" s="54"/>
      <c r="AB16" s="55"/>
      <c r="AC16" s="54"/>
      <c r="AD16" s="57"/>
      <c r="AE16" s="56"/>
      <c r="AF16" s="54"/>
      <c r="AG16" s="55"/>
      <c r="AH16" s="54"/>
      <c r="AI16" s="62"/>
      <c r="AJ16" s="54"/>
      <c r="AK16" s="54"/>
      <c r="AL16" s="55"/>
      <c r="AM16" s="54"/>
      <c r="AN16" s="57"/>
      <c r="AO16" s="56"/>
      <c r="AP16" s="54"/>
      <c r="AQ16" s="55"/>
      <c r="AR16" s="54"/>
      <c r="AS16" s="57"/>
      <c r="AT16" s="56"/>
      <c r="AU16" s="54"/>
      <c r="AV16" s="55"/>
      <c r="AW16" s="54"/>
      <c r="AX16" s="57"/>
      <c r="AY16" s="56"/>
      <c r="AZ16" s="54"/>
      <c r="BA16" s="55"/>
      <c r="BB16" s="54"/>
      <c r="BC16" s="57"/>
      <c r="BD16" s="56"/>
      <c r="BE16" s="54"/>
      <c r="BF16" s="55"/>
      <c r="BG16" s="54"/>
      <c r="BH16" s="57"/>
      <c r="BI16" s="56"/>
      <c r="BJ16" s="54"/>
      <c r="BK16" s="55"/>
      <c r="BL16" s="54"/>
      <c r="BM16" s="54"/>
      <c r="BN16" s="53"/>
      <c r="BO16" s="54"/>
      <c r="BP16" s="55"/>
      <c r="BQ16" s="54"/>
      <c r="BR16" s="57"/>
      <c r="BS16" s="56"/>
      <c r="BT16" s="54"/>
      <c r="BU16" s="55"/>
      <c r="BV16" s="54"/>
      <c r="BW16" s="57"/>
      <c r="BX16" s="56"/>
      <c r="BY16" s="54"/>
      <c r="BZ16" s="55"/>
      <c r="CA16" s="54"/>
      <c r="CB16" s="57"/>
      <c r="CC16" s="56"/>
      <c r="CD16" s="54"/>
      <c r="CE16" s="55"/>
      <c r="CF16" s="54"/>
      <c r="CG16" s="57"/>
      <c r="CH16" s="56"/>
      <c r="CI16" s="54"/>
      <c r="CJ16" s="55"/>
      <c r="CK16" s="54"/>
      <c r="CL16" s="57"/>
      <c r="CM16" s="56"/>
      <c r="CN16" s="54"/>
      <c r="CO16" s="55"/>
      <c r="CP16" s="54"/>
      <c r="CQ16" s="62"/>
      <c r="CR16" s="53"/>
      <c r="CS16" s="54"/>
      <c r="CT16" s="55"/>
      <c r="CU16" s="54"/>
      <c r="CV16" s="57"/>
      <c r="CW16" s="56"/>
      <c r="CX16" s="54"/>
      <c r="CY16" s="55"/>
      <c r="CZ16" s="54"/>
      <c r="DA16" s="57"/>
      <c r="DB16" s="56"/>
      <c r="DC16" s="54"/>
      <c r="DD16" s="55"/>
      <c r="DE16" s="54"/>
      <c r="DF16" s="57"/>
      <c r="DG16" s="56"/>
      <c r="DH16" s="54"/>
      <c r="DI16" s="55"/>
      <c r="DJ16" s="54"/>
      <c r="DK16" s="57"/>
      <c r="DL16" s="56"/>
      <c r="DM16" s="54"/>
      <c r="DN16" s="55"/>
      <c r="DO16" s="54"/>
      <c r="DP16" s="57"/>
      <c r="DQ16" s="56"/>
      <c r="DR16" s="54"/>
      <c r="DS16" s="55"/>
      <c r="DT16" s="54"/>
      <c r="DU16" s="62"/>
      <c r="DV16" s="3119"/>
      <c r="DW16" s="3120"/>
      <c r="DX16" s="3120"/>
      <c r="DY16" s="3120"/>
      <c r="DZ16" s="3120"/>
      <c r="EA16" s="3120"/>
      <c r="EB16" s="3120"/>
      <c r="EC16" s="3120"/>
      <c r="ED16" s="3120"/>
      <c r="EE16" s="3120"/>
      <c r="EF16" s="3120"/>
      <c r="EG16" s="3120"/>
      <c r="EH16" s="3120"/>
      <c r="EI16" s="3120"/>
      <c r="EJ16" s="3120"/>
      <c r="EK16" s="3120"/>
      <c r="EL16" s="3120"/>
      <c r="EM16" s="3120"/>
      <c r="EN16" s="3121"/>
    </row>
    <row r="17" spans="2:144" ht="8.4499999999999993" customHeight="1">
      <c r="B17" s="3134"/>
      <c r="C17" s="3137"/>
      <c r="D17" s="3137"/>
      <c r="E17" s="3140"/>
      <c r="F17" s="45"/>
      <c r="G17" s="46"/>
      <c r="H17" s="46"/>
      <c r="I17" s="46"/>
      <c r="J17" s="48"/>
      <c r="K17" s="47"/>
      <c r="L17" s="46"/>
      <c r="M17" s="46"/>
      <c r="N17" s="46"/>
      <c r="O17" s="48"/>
      <c r="P17" s="47"/>
      <c r="Q17" s="46"/>
      <c r="R17" s="46"/>
      <c r="S17" s="46"/>
      <c r="T17" s="48"/>
      <c r="U17" s="47"/>
      <c r="V17" s="46"/>
      <c r="W17" s="46"/>
      <c r="X17" s="46"/>
      <c r="Y17" s="48"/>
      <c r="Z17" s="47"/>
      <c r="AA17" s="46"/>
      <c r="AB17" s="46"/>
      <c r="AC17" s="46"/>
      <c r="AD17" s="48"/>
      <c r="AE17" s="47"/>
      <c r="AF17" s="46"/>
      <c r="AG17" s="46"/>
      <c r="AH17" s="46"/>
      <c r="AI17" s="61"/>
      <c r="AJ17" s="46"/>
      <c r="AK17" s="46"/>
      <c r="AL17" s="46"/>
      <c r="AM17" s="46"/>
      <c r="AN17" s="48"/>
      <c r="AO17" s="47"/>
      <c r="AP17" s="46"/>
      <c r="AQ17" s="46"/>
      <c r="AR17" s="46"/>
      <c r="AS17" s="48"/>
      <c r="AT17" s="47"/>
      <c r="AU17" s="46"/>
      <c r="AV17" s="46"/>
      <c r="AW17" s="46"/>
      <c r="AX17" s="48"/>
      <c r="AY17" s="47"/>
      <c r="AZ17" s="46"/>
      <c r="BA17" s="46"/>
      <c r="BB17" s="46"/>
      <c r="BC17" s="48"/>
      <c r="BD17" s="47"/>
      <c r="BE17" s="46"/>
      <c r="BF17" s="46"/>
      <c r="BG17" s="46"/>
      <c r="BH17" s="48"/>
      <c r="BI17" s="47"/>
      <c r="BJ17" s="46"/>
      <c r="BK17" s="46"/>
      <c r="BL17" s="46"/>
      <c r="BM17" s="46"/>
      <c r="BN17" s="45"/>
      <c r="BO17" s="46"/>
      <c r="BP17" s="46"/>
      <c r="BQ17" s="46"/>
      <c r="BR17" s="48"/>
      <c r="BS17" s="47"/>
      <c r="BT17" s="46"/>
      <c r="BU17" s="46"/>
      <c r="BV17" s="46"/>
      <c r="BW17" s="48"/>
      <c r="BX17" s="47"/>
      <c r="BY17" s="46"/>
      <c r="BZ17" s="46"/>
      <c r="CA17" s="46"/>
      <c r="CB17" s="48"/>
      <c r="CC17" s="47"/>
      <c r="CD17" s="46"/>
      <c r="CE17" s="46"/>
      <c r="CF17" s="46"/>
      <c r="CG17" s="48"/>
      <c r="CH17" s="47"/>
      <c r="CI17" s="46"/>
      <c r="CJ17" s="46"/>
      <c r="CK17" s="46"/>
      <c r="CL17" s="48"/>
      <c r="CM17" s="47"/>
      <c r="CN17" s="46"/>
      <c r="CO17" s="46"/>
      <c r="CP17" s="46"/>
      <c r="CQ17" s="61"/>
      <c r="CR17" s="45"/>
      <c r="CS17" s="46"/>
      <c r="CT17" s="46"/>
      <c r="CU17" s="46"/>
      <c r="CV17" s="48"/>
      <c r="CW17" s="47"/>
      <c r="CX17" s="46"/>
      <c r="CY17" s="46"/>
      <c r="CZ17" s="46"/>
      <c r="DA17" s="48"/>
      <c r="DB17" s="47"/>
      <c r="DC17" s="46"/>
      <c r="DD17" s="46"/>
      <c r="DE17" s="46"/>
      <c r="DF17" s="48"/>
      <c r="DG17" s="47"/>
      <c r="DH17" s="46"/>
      <c r="DI17" s="46"/>
      <c r="DJ17" s="46"/>
      <c r="DK17" s="48"/>
      <c r="DL17" s="47"/>
      <c r="DM17" s="46"/>
      <c r="DN17" s="46"/>
      <c r="DO17" s="46"/>
      <c r="DP17" s="48"/>
      <c r="DQ17" s="47"/>
      <c r="DR17" s="46"/>
      <c r="DS17" s="46"/>
      <c r="DT17" s="46"/>
      <c r="DU17" s="61"/>
      <c r="DV17" s="3113"/>
      <c r="DW17" s="3114"/>
      <c r="DX17" s="3114"/>
      <c r="DY17" s="3114"/>
      <c r="DZ17" s="3114"/>
      <c r="EA17" s="3114"/>
      <c r="EB17" s="3114"/>
      <c r="EC17" s="3114"/>
      <c r="ED17" s="3114"/>
      <c r="EE17" s="3114"/>
      <c r="EF17" s="3114"/>
      <c r="EG17" s="3114"/>
      <c r="EH17" s="3114"/>
      <c r="EI17" s="3114"/>
      <c r="EJ17" s="3114"/>
      <c r="EK17" s="3114"/>
      <c r="EL17" s="3114"/>
      <c r="EM17" s="3114"/>
      <c r="EN17" s="3115"/>
    </row>
    <row r="18" spans="2:144" ht="8.4499999999999993" customHeight="1">
      <c r="B18" s="3135"/>
      <c r="C18" s="3138"/>
      <c r="D18" s="3138"/>
      <c r="E18" s="3141"/>
      <c r="F18" s="49"/>
      <c r="G18" s="50"/>
      <c r="H18" s="50"/>
      <c r="I18" s="50"/>
      <c r="J18" s="52"/>
      <c r="K18" s="51"/>
      <c r="L18" s="50"/>
      <c r="M18" s="50"/>
      <c r="N18" s="50"/>
      <c r="O18" s="52"/>
      <c r="P18" s="51"/>
      <c r="Q18" s="50"/>
      <c r="R18" s="50"/>
      <c r="S18" s="50"/>
      <c r="T18" s="52"/>
      <c r="U18" s="51"/>
      <c r="V18" s="50"/>
      <c r="W18" s="50"/>
      <c r="X18" s="50"/>
      <c r="Y18" s="52"/>
      <c r="Z18" s="51"/>
      <c r="AA18" s="50"/>
      <c r="AB18" s="50"/>
      <c r="AC18" s="50"/>
      <c r="AD18" s="52"/>
      <c r="AE18" s="51"/>
      <c r="AF18" s="50"/>
      <c r="AG18" s="50"/>
      <c r="AH18" s="50"/>
      <c r="AI18" s="63"/>
      <c r="AJ18" s="50"/>
      <c r="AK18" s="50"/>
      <c r="AL18" s="50"/>
      <c r="AM18" s="50"/>
      <c r="AN18" s="52"/>
      <c r="AO18" s="51"/>
      <c r="AP18" s="50"/>
      <c r="AQ18" s="50"/>
      <c r="AR18" s="50"/>
      <c r="AS18" s="52"/>
      <c r="AT18" s="51"/>
      <c r="AU18" s="50"/>
      <c r="AV18" s="50"/>
      <c r="AW18" s="50"/>
      <c r="AX18" s="52"/>
      <c r="AY18" s="51"/>
      <c r="AZ18" s="50"/>
      <c r="BA18" s="50"/>
      <c r="BB18" s="50"/>
      <c r="BC18" s="52"/>
      <c r="BD18" s="51"/>
      <c r="BE18" s="50"/>
      <c r="BF18" s="50"/>
      <c r="BG18" s="50"/>
      <c r="BH18" s="52"/>
      <c r="BI18" s="51"/>
      <c r="BJ18" s="50"/>
      <c r="BK18" s="50"/>
      <c r="BL18" s="50"/>
      <c r="BM18" s="50"/>
      <c r="BN18" s="49"/>
      <c r="BO18" s="50"/>
      <c r="BP18" s="50"/>
      <c r="BQ18" s="50"/>
      <c r="BR18" s="52"/>
      <c r="BS18" s="51"/>
      <c r="BT18" s="50"/>
      <c r="BU18" s="50"/>
      <c r="BV18" s="50"/>
      <c r="BW18" s="52"/>
      <c r="BX18" s="51"/>
      <c r="BY18" s="50"/>
      <c r="BZ18" s="50"/>
      <c r="CA18" s="50"/>
      <c r="CB18" s="52"/>
      <c r="CC18" s="51"/>
      <c r="CD18" s="50"/>
      <c r="CE18" s="50"/>
      <c r="CF18" s="50"/>
      <c r="CG18" s="52"/>
      <c r="CH18" s="51"/>
      <c r="CI18" s="50"/>
      <c r="CJ18" s="50"/>
      <c r="CK18" s="50"/>
      <c r="CL18" s="52"/>
      <c r="CM18" s="51"/>
      <c r="CN18" s="50"/>
      <c r="CO18" s="50"/>
      <c r="CP18" s="50"/>
      <c r="CQ18" s="63"/>
      <c r="CR18" s="49"/>
      <c r="CS18" s="50"/>
      <c r="CT18" s="50"/>
      <c r="CU18" s="50"/>
      <c r="CV18" s="52"/>
      <c r="CW18" s="51"/>
      <c r="CX18" s="50"/>
      <c r="CY18" s="50"/>
      <c r="CZ18" s="50"/>
      <c r="DA18" s="52"/>
      <c r="DB18" s="51"/>
      <c r="DC18" s="50"/>
      <c r="DD18" s="50"/>
      <c r="DE18" s="50"/>
      <c r="DF18" s="52"/>
      <c r="DG18" s="51"/>
      <c r="DH18" s="50"/>
      <c r="DI18" s="50"/>
      <c r="DJ18" s="50"/>
      <c r="DK18" s="52"/>
      <c r="DL18" s="51"/>
      <c r="DM18" s="50"/>
      <c r="DN18" s="50"/>
      <c r="DO18" s="50"/>
      <c r="DP18" s="52"/>
      <c r="DQ18" s="51"/>
      <c r="DR18" s="50"/>
      <c r="DS18" s="50"/>
      <c r="DT18" s="50"/>
      <c r="DU18" s="63"/>
      <c r="DV18" s="3116"/>
      <c r="DW18" s="3117"/>
      <c r="DX18" s="3117"/>
      <c r="DY18" s="3117"/>
      <c r="DZ18" s="3117"/>
      <c r="EA18" s="3117"/>
      <c r="EB18" s="3117"/>
      <c r="EC18" s="3117"/>
      <c r="ED18" s="3117"/>
      <c r="EE18" s="3117"/>
      <c r="EF18" s="3117"/>
      <c r="EG18" s="3117"/>
      <c r="EH18" s="3117"/>
      <c r="EI18" s="3117"/>
      <c r="EJ18" s="3117"/>
      <c r="EK18" s="3117"/>
      <c r="EL18" s="3117"/>
      <c r="EM18" s="3117"/>
      <c r="EN18" s="3118"/>
    </row>
    <row r="19" spans="2:144" ht="8.4499999999999993" customHeight="1">
      <c r="B19" s="3136"/>
      <c r="C19" s="3139"/>
      <c r="D19" s="3139"/>
      <c r="E19" s="3142"/>
      <c r="F19" s="53"/>
      <c r="G19" s="54"/>
      <c r="H19" s="55"/>
      <c r="I19" s="54"/>
      <c r="J19" s="57"/>
      <c r="K19" s="56"/>
      <c r="L19" s="54"/>
      <c r="M19" s="55"/>
      <c r="N19" s="54"/>
      <c r="O19" s="57"/>
      <c r="P19" s="56"/>
      <c r="Q19" s="54"/>
      <c r="R19" s="55"/>
      <c r="S19" s="54"/>
      <c r="T19" s="57"/>
      <c r="U19" s="56"/>
      <c r="V19" s="54"/>
      <c r="W19" s="55"/>
      <c r="X19" s="54"/>
      <c r="Y19" s="57"/>
      <c r="Z19" s="56"/>
      <c r="AA19" s="54"/>
      <c r="AB19" s="55"/>
      <c r="AC19" s="54"/>
      <c r="AD19" s="57"/>
      <c r="AE19" s="56"/>
      <c r="AF19" s="54"/>
      <c r="AG19" s="55"/>
      <c r="AH19" s="54"/>
      <c r="AI19" s="62"/>
      <c r="AJ19" s="54"/>
      <c r="AK19" s="54"/>
      <c r="AL19" s="55"/>
      <c r="AM19" s="54"/>
      <c r="AN19" s="57"/>
      <c r="AO19" s="56"/>
      <c r="AP19" s="54"/>
      <c r="AQ19" s="55"/>
      <c r="AR19" s="54"/>
      <c r="AS19" s="57"/>
      <c r="AT19" s="56"/>
      <c r="AU19" s="54"/>
      <c r="AV19" s="55"/>
      <c r="AW19" s="54"/>
      <c r="AX19" s="57"/>
      <c r="AY19" s="56"/>
      <c r="AZ19" s="54"/>
      <c r="BA19" s="55"/>
      <c r="BB19" s="54"/>
      <c r="BC19" s="57"/>
      <c r="BD19" s="56"/>
      <c r="BE19" s="54"/>
      <c r="BF19" s="55"/>
      <c r="BG19" s="54"/>
      <c r="BH19" s="57"/>
      <c r="BI19" s="56"/>
      <c r="BJ19" s="54"/>
      <c r="BK19" s="55"/>
      <c r="BL19" s="54"/>
      <c r="BM19" s="54"/>
      <c r="BN19" s="53"/>
      <c r="BO19" s="54"/>
      <c r="BP19" s="55"/>
      <c r="BQ19" s="54"/>
      <c r="BR19" s="57"/>
      <c r="BS19" s="56"/>
      <c r="BT19" s="54"/>
      <c r="BU19" s="55"/>
      <c r="BV19" s="54"/>
      <c r="BW19" s="57"/>
      <c r="BX19" s="56"/>
      <c r="BY19" s="54"/>
      <c r="BZ19" s="55"/>
      <c r="CA19" s="54"/>
      <c r="CB19" s="57"/>
      <c r="CC19" s="56"/>
      <c r="CD19" s="54"/>
      <c r="CE19" s="55"/>
      <c r="CF19" s="54"/>
      <c r="CG19" s="57"/>
      <c r="CH19" s="56"/>
      <c r="CI19" s="54"/>
      <c r="CJ19" s="55"/>
      <c r="CK19" s="54"/>
      <c r="CL19" s="57"/>
      <c r="CM19" s="56"/>
      <c r="CN19" s="54"/>
      <c r="CO19" s="55"/>
      <c r="CP19" s="54"/>
      <c r="CQ19" s="62"/>
      <c r="CR19" s="53"/>
      <c r="CS19" s="54"/>
      <c r="CT19" s="55"/>
      <c r="CU19" s="54"/>
      <c r="CV19" s="57"/>
      <c r="CW19" s="56"/>
      <c r="CX19" s="54"/>
      <c r="CY19" s="55"/>
      <c r="CZ19" s="54"/>
      <c r="DA19" s="57"/>
      <c r="DB19" s="56"/>
      <c r="DC19" s="54"/>
      <c r="DD19" s="55"/>
      <c r="DE19" s="54"/>
      <c r="DF19" s="57"/>
      <c r="DG19" s="56"/>
      <c r="DH19" s="54"/>
      <c r="DI19" s="55"/>
      <c r="DJ19" s="54"/>
      <c r="DK19" s="57"/>
      <c r="DL19" s="56"/>
      <c r="DM19" s="54"/>
      <c r="DN19" s="55"/>
      <c r="DO19" s="54"/>
      <c r="DP19" s="57"/>
      <c r="DQ19" s="56"/>
      <c r="DR19" s="54"/>
      <c r="DS19" s="55"/>
      <c r="DT19" s="54"/>
      <c r="DU19" s="62"/>
      <c r="DV19" s="3119"/>
      <c r="DW19" s="3120"/>
      <c r="DX19" s="3120"/>
      <c r="DY19" s="3120"/>
      <c r="DZ19" s="3120"/>
      <c r="EA19" s="3120"/>
      <c r="EB19" s="3120"/>
      <c r="EC19" s="3120"/>
      <c r="ED19" s="3120"/>
      <c r="EE19" s="3120"/>
      <c r="EF19" s="3120"/>
      <c r="EG19" s="3120"/>
      <c r="EH19" s="3120"/>
      <c r="EI19" s="3120"/>
      <c r="EJ19" s="3120"/>
      <c r="EK19" s="3120"/>
      <c r="EL19" s="3120"/>
      <c r="EM19" s="3120"/>
      <c r="EN19" s="3121"/>
    </row>
    <row r="20" spans="2:144" ht="8.4499999999999993" customHeight="1">
      <c r="B20" s="3134"/>
      <c r="C20" s="3137"/>
      <c r="D20" s="3137"/>
      <c r="E20" s="3140"/>
      <c r="F20" s="45"/>
      <c r="G20" s="46"/>
      <c r="H20" s="46"/>
      <c r="I20" s="46"/>
      <c r="J20" s="48"/>
      <c r="K20" s="47"/>
      <c r="L20" s="46"/>
      <c r="M20" s="46"/>
      <c r="N20" s="46"/>
      <c r="O20" s="48"/>
      <c r="P20" s="47"/>
      <c r="Q20" s="46"/>
      <c r="R20" s="46"/>
      <c r="S20" s="46"/>
      <c r="T20" s="48"/>
      <c r="U20" s="47"/>
      <c r="V20" s="46"/>
      <c r="W20" s="46"/>
      <c r="X20" s="46"/>
      <c r="Y20" s="48"/>
      <c r="Z20" s="47"/>
      <c r="AA20" s="46"/>
      <c r="AB20" s="46"/>
      <c r="AC20" s="46"/>
      <c r="AD20" s="48"/>
      <c r="AE20" s="47"/>
      <c r="AF20" s="46"/>
      <c r="AG20" s="46"/>
      <c r="AH20" s="46"/>
      <c r="AI20" s="61"/>
      <c r="AJ20" s="46"/>
      <c r="AK20" s="46"/>
      <c r="AL20" s="46"/>
      <c r="AM20" s="46"/>
      <c r="AN20" s="48"/>
      <c r="AO20" s="47"/>
      <c r="AP20" s="46"/>
      <c r="AQ20" s="46"/>
      <c r="AR20" s="46"/>
      <c r="AS20" s="48"/>
      <c r="AT20" s="47"/>
      <c r="AU20" s="46"/>
      <c r="AV20" s="46"/>
      <c r="AW20" s="46"/>
      <c r="AX20" s="48"/>
      <c r="AY20" s="47"/>
      <c r="AZ20" s="46"/>
      <c r="BA20" s="46"/>
      <c r="BB20" s="46"/>
      <c r="BC20" s="48"/>
      <c r="BD20" s="47"/>
      <c r="BE20" s="46"/>
      <c r="BF20" s="46"/>
      <c r="BG20" s="46"/>
      <c r="BH20" s="48"/>
      <c r="BI20" s="47"/>
      <c r="BJ20" s="46"/>
      <c r="BK20" s="46"/>
      <c r="BL20" s="46"/>
      <c r="BM20" s="46"/>
      <c r="BN20" s="45"/>
      <c r="BO20" s="46"/>
      <c r="BP20" s="46"/>
      <c r="BQ20" s="46"/>
      <c r="BR20" s="48"/>
      <c r="BS20" s="47"/>
      <c r="BT20" s="46"/>
      <c r="BU20" s="46"/>
      <c r="BV20" s="46"/>
      <c r="BW20" s="48"/>
      <c r="BX20" s="47"/>
      <c r="BY20" s="46"/>
      <c r="BZ20" s="46"/>
      <c r="CA20" s="46"/>
      <c r="CB20" s="48"/>
      <c r="CC20" s="47"/>
      <c r="CD20" s="46"/>
      <c r="CE20" s="46"/>
      <c r="CF20" s="46"/>
      <c r="CG20" s="48"/>
      <c r="CH20" s="47"/>
      <c r="CI20" s="46"/>
      <c r="CJ20" s="46"/>
      <c r="CK20" s="46"/>
      <c r="CL20" s="48"/>
      <c r="CM20" s="47"/>
      <c r="CN20" s="46"/>
      <c r="CO20" s="46"/>
      <c r="CP20" s="46"/>
      <c r="CQ20" s="61"/>
      <c r="CR20" s="45"/>
      <c r="CS20" s="46"/>
      <c r="CT20" s="46"/>
      <c r="CU20" s="46"/>
      <c r="CV20" s="48"/>
      <c r="CW20" s="47"/>
      <c r="CX20" s="46"/>
      <c r="CY20" s="46"/>
      <c r="CZ20" s="46"/>
      <c r="DA20" s="48"/>
      <c r="DB20" s="47"/>
      <c r="DC20" s="46"/>
      <c r="DD20" s="46"/>
      <c r="DE20" s="46"/>
      <c r="DF20" s="48"/>
      <c r="DG20" s="47"/>
      <c r="DH20" s="46"/>
      <c r="DI20" s="46"/>
      <c r="DJ20" s="46"/>
      <c r="DK20" s="48"/>
      <c r="DL20" s="47"/>
      <c r="DM20" s="46"/>
      <c r="DN20" s="46"/>
      <c r="DO20" s="46"/>
      <c r="DP20" s="48"/>
      <c r="DQ20" s="47"/>
      <c r="DR20" s="46"/>
      <c r="DS20" s="46"/>
      <c r="DT20" s="46"/>
      <c r="DU20" s="61"/>
      <c r="DV20" s="3113"/>
      <c r="DW20" s="3114"/>
      <c r="DX20" s="3114"/>
      <c r="DY20" s="3114"/>
      <c r="DZ20" s="3114"/>
      <c r="EA20" s="3114"/>
      <c r="EB20" s="3114"/>
      <c r="EC20" s="3114"/>
      <c r="ED20" s="3114"/>
      <c r="EE20" s="3114"/>
      <c r="EF20" s="3114"/>
      <c r="EG20" s="3114"/>
      <c r="EH20" s="3114"/>
      <c r="EI20" s="3114"/>
      <c r="EJ20" s="3114"/>
      <c r="EK20" s="3114"/>
      <c r="EL20" s="3114"/>
      <c r="EM20" s="3114"/>
      <c r="EN20" s="3115"/>
    </row>
    <row r="21" spans="2:144" ht="8.4499999999999993" customHeight="1">
      <c r="B21" s="3135"/>
      <c r="C21" s="3138"/>
      <c r="D21" s="3138"/>
      <c r="E21" s="3141"/>
      <c r="F21" s="49"/>
      <c r="G21" s="50"/>
      <c r="H21" s="50"/>
      <c r="I21" s="50"/>
      <c r="J21" s="52"/>
      <c r="K21" s="51"/>
      <c r="L21" s="50"/>
      <c r="M21" s="50"/>
      <c r="N21" s="50"/>
      <c r="O21" s="52"/>
      <c r="P21" s="51"/>
      <c r="Q21" s="50"/>
      <c r="R21" s="50"/>
      <c r="S21" s="50"/>
      <c r="T21" s="52"/>
      <c r="U21" s="51"/>
      <c r="V21" s="50"/>
      <c r="W21" s="50"/>
      <c r="X21" s="50"/>
      <c r="Y21" s="52"/>
      <c r="Z21" s="51"/>
      <c r="AA21" s="50"/>
      <c r="AB21" s="50"/>
      <c r="AC21" s="50"/>
      <c r="AD21" s="52"/>
      <c r="AE21" s="51"/>
      <c r="AF21" s="50"/>
      <c r="AG21" s="50"/>
      <c r="AH21" s="50"/>
      <c r="AI21" s="63"/>
      <c r="AJ21" s="50"/>
      <c r="AK21" s="50"/>
      <c r="AL21" s="50"/>
      <c r="AM21" s="50"/>
      <c r="AN21" s="52"/>
      <c r="AO21" s="51"/>
      <c r="AP21" s="50"/>
      <c r="AQ21" s="50"/>
      <c r="AR21" s="50"/>
      <c r="AS21" s="52"/>
      <c r="AT21" s="51"/>
      <c r="AU21" s="50"/>
      <c r="AV21" s="50"/>
      <c r="AW21" s="50"/>
      <c r="AX21" s="52"/>
      <c r="AY21" s="51"/>
      <c r="AZ21" s="50"/>
      <c r="BA21" s="50"/>
      <c r="BB21" s="50"/>
      <c r="BC21" s="52"/>
      <c r="BD21" s="51"/>
      <c r="BE21" s="50"/>
      <c r="BF21" s="50"/>
      <c r="BG21" s="50"/>
      <c r="BH21" s="52"/>
      <c r="BI21" s="51"/>
      <c r="BJ21" s="50"/>
      <c r="BK21" s="50"/>
      <c r="BL21" s="50"/>
      <c r="BM21" s="50"/>
      <c r="BN21" s="49"/>
      <c r="BO21" s="50"/>
      <c r="BP21" s="50"/>
      <c r="BQ21" s="50"/>
      <c r="BR21" s="52"/>
      <c r="BS21" s="51"/>
      <c r="BT21" s="50"/>
      <c r="BU21" s="50"/>
      <c r="BV21" s="50"/>
      <c r="BW21" s="52"/>
      <c r="BX21" s="51"/>
      <c r="BY21" s="50"/>
      <c r="BZ21" s="50"/>
      <c r="CA21" s="50"/>
      <c r="CB21" s="52"/>
      <c r="CC21" s="51"/>
      <c r="CD21" s="50"/>
      <c r="CE21" s="50"/>
      <c r="CF21" s="50"/>
      <c r="CG21" s="52"/>
      <c r="CH21" s="51"/>
      <c r="CI21" s="50"/>
      <c r="CJ21" s="50"/>
      <c r="CK21" s="50"/>
      <c r="CL21" s="52"/>
      <c r="CM21" s="51"/>
      <c r="CN21" s="50"/>
      <c r="CO21" s="50"/>
      <c r="CP21" s="50"/>
      <c r="CQ21" s="63"/>
      <c r="CR21" s="49"/>
      <c r="CS21" s="50"/>
      <c r="CT21" s="50"/>
      <c r="CU21" s="50"/>
      <c r="CV21" s="52"/>
      <c r="CW21" s="51"/>
      <c r="CX21" s="50"/>
      <c r="CY21" s="50"/>
      <c r="CZ21" s="50"/>
      <c r="DA21" s="52"/>
      <c r="DB21" s="51"/>
      <c r="DC21" s="50"/>
      <c r="DD21" s="50"/>
      <c r="DE21" s="50"/>
      <c r="DF21" s="52"/>
      <c r="DG21" s="51"/>
      <c r="DH21" s="50"/>
      <c r="DI21" s="50"/>
      <c r="DJ21" s="50"/>
      <c r="DK21" s="52"/>
      <c r="DL21" s="51"/>
      <c r="DM21" s="50"/>
      <c r="DN21" s="50"/>
      <c r="DO21" s="50"/>
      <c r="DP21" s="52"/>
      <c r="DQ21" s="51"/>
      <c r="DR21" s="50"/>
      <c r="DS21" s="50"/>
      <c r="DT21" s="50"/>
      <c r="DU21" s="63"/>
      <c r="DV21" s="3116"/>
      <c r="DW21" s="3117"/>
      <c r="DX21" s="3117"/>
      <c r="DY21" s="3117"/>
      <c r="DZ21" s="3117"/>
      <c r="EA21" s="3117"/>
      <c r="EB21" s="3117"/>
      <c r="EC21" s="3117"/>
      <c r="ED21" s="3117"/>
      <c r="EE21" s="3117"/>
      <c r="EF21" s="3117"/>
      <c r="EG21" s="3117"/>
      <c r="EH21" s="3117"/>
      <c r="EI21" s="3117"/>
      <c r="EJ21" s="3117"/>
      <c r="EK21" s="3117"/>
      <c r="EL21" s="3117"/>
      <c r="EM21" s="3117"/>
      <c r="EN21" s="3118"/>
    </row>
    <row r="22" spans="2:144" ht="8.4499999999999993" customHeight="1">
      <c r="B22" s="3136"/>
      <c r="C22" s="3139"/>
      <c r="D22" s="3139"/>
      <c r="E22" s="3142"/>
      <c r="F22" s="53"/>
      <c r="G22" s="54"/>
      <c r="H22" s="55"/>
      <c r="I22" s="54"/>
      <c r="J22" s="57"/>
      <c r="K22" s="56"/>
      <c r="L22" s="54"/>
      <c r="M22" s="55"/>
      <c r="N22" s="54"/>
      <c r="O22" s="57"/>
      <c r="P22" s="56"/>
      <c r="Q22" s="54"/>
      <c r="R22" s="55"/>
      <c r="S22" s="54"/>
      <c r="T22" s="57"/>
      <c r="U22" s="56"/>
      <c r="V22" s="54"/>
      <c r="W22" s="55"/>
      <c r="X22" s="54"/>
      <c r="Y22" s="57"/>
      <c r="Z22" s="56"/>
      <c r="AA22" s="54"/>
      <c r="AB22" s="55"/>
      <c r="AC22" s="54"/>
      <c r="AD22" s="57"/>
      <c r="AE22" s="56"/>
      <c r="AF22" s="54"/>
      <c r="AG22" s="55"/>
      <c r="AH22" s="54"/>
      <c r="AI22" s="62"/>
      <c r="AJ22" s="54"/>
      <c r="AK22" s="54"/>
      <c r="AL22" s="55"/>
      <c r="AM22" s="54"/>
      <c r="AN22" s="57"/>
      <c r="AO22" s="56"/>
      <c r="AP22" s="54"/>
      <c r="AQ22" s="55"/>
      <c r="AR22" s="54"/>
      <c r="AS22" s="57"/>
      <c r="AT22" s="56"/>
      <c r="AU22" s="54"/>
      <c r="AV22" s="55"/>
      <c r="AW22" s="54"/>
      <c r="AX22" s="57"/>
      <c r="AY22" s="56"/>
      <c r="AZ22" s="54"/>
      <c r="BA22" s="55"/>
      <c r="BB22" s="54"/>
      <c r="BC22" s="57"/>
      <c r="BD22" s="56"/>
      <c r="BE22" s="54"/>
      <c r="BF22" s="55"/>
      <c r="BG22" s="54"/>
      <c r="BH22" s="57"/>
      <c r="BI22" s="56"/>
      <c r="BJ22" s="54"/>
      <c r="BK22" s="55"/>
      <c r="BL22" s="54"/>
      <c r="BM22" s="54"/>
      <c r="BN22" s="53"/>
      <c r="BO22" s="54"/>
      <c r="BP22" s="55"/>
      <c r="BQ22" s="54"/>
      <c r="BR22" s="57"/>
      <c r="BS22" s="56"/>
      <c r="BT22" s="54"/>
      <c r="BU22" s="55"/>
      <c r="BV22" s="54"/>
      <c r="BW22" s="57"/>
      <c r="BX22" s="56"/>
      <c r="BY22" s="54"/>
      <c r="BZ22" s="55"/>
      <c r="CA22" s="54"/>
      <c r="CB22" s="57"/>
      <c r="CC22" s="56"/>
      <c r="CD22" s="54"/>
      <c r="CE22" s="55"/>
      <c r="CF22" s="54"/>
      <c r="CG22" s="57"/>
      <c r="CH22" s="56"/>
      <c r="CI22" s="54"/>
      <c r="CJ22" s="55"/>
      <c r="CK22" s="54"/>
      <c r="CL22" s="57"/>
      <c r="CM22" s="56"/>
      <c r="CN22" s="54"/>
      <c r="CO22" s="55"/>
      <c r="CP22" s="54"/>
      <c r="CQ22" s="62"/>
      <c r="CR22" s="53"/>
      <c r="CS22" s="54"/>
      <c r="CT22" s="55"/>
      <c r="CU22" s="54"/>
      <c r="CV22" s="57"/>
      <c r="CW22" s="56"/>
      <c r="CX22" s="54"/>
      <c r="CY22" s="55"/>
      <c r="CZ22" s="54"/>
      <c r="DA22" s="57"/>
      <c r="DB22" s="56"/>
      <c r="DC22" s="54"/>
      <c r="DD22" s="55"/>
      <c r="DE22" s="54"/>
      <c r="DF22" s="57"/>
      <c r="DG22" s="56"/>
      <c r="DH22" s="54"/>
      <c r="DI22" s="55"/>
      <c r="DJ22" s="54"/>
      <c r="DK22" s="57"/>
      <c r="DL22" s="56"/>
      <c r="DM22" s="54"/>
      <c r="DN22" s="55"/>
      <c r="DO22" s="54"/>
      <c r="DP22" s="57"/>
      <c r="DQ22" s="56"/>
      <c r="DR22" s="54"/>
      <c r="DS22" s="55"/>
      <c r="DT22" s="54"/>
      <c r="DU22" s="62"/>
      <c r="DV22" s="3119"/>
      <c r="DW22" s="3120"/>
      <c r="DX22" s="3120"/>
      <c r="DY22" s="3120"/>
      <c r="DZ22" s="3120"/>
      <c r="EA22" s="3120"/>
      <c r="EB22" s="3120"/>
      <c r="EC22" s="3120"/>
      <c r="ED22" s="3120"/>
      <c r="EE22" s="3120"/>
      <c r="EF22" s="3120"/>
      <c r="EG22" s="3120"/>
      <c r="EH22" s="3120"/>
      <c r="EI22" s="3120"/>
      <c r="EJ22" s="3120"/>
      <c r="EK22" s="3120"/>
      <c r="EL22" s="3120"/>
      <c r="EM22" s="3120"/>
      <c r="EN22" s="3121"/>
    </row>
    <row r="23" spans="2:144" ht="8.4499999999999993" customHeight="1">
      <c r="B23" s="3134"/>
      <c r="C23" s="3137"/>
      <c r="D23" s="3137"/>
      <c r="E23" s="3140"/>
      <c r="F23" s="45"/>
      <c r="G23" s="46"/>
      <c r="H23" s="46"/>
      <c r="I23" s="46"/>
      <c r="J23" s="48"/>
      <c r="K23" s="47"/>
      <c r="L23" s="46"/>
      <c r="M23" s="46"/>
      <c r="N23" s="46"/>
      <c r="O23" s="48"/>
      <c r="P23" s="47"/>
      <c r="Q23" s="46"/>
      <c r="R23" s="46"/>
      <c r="S23" s="46"/>
      <c r="T23" s="48"/>
      <c r="U23" s="47"/>
      <c r="V23" s="46"/>
      <c r="W23" s="46"/>
      <c r="X23" s="46"/>
      <c r="Y23" s="48"/>
      <c r="Z23" s="47"/>
      <c r="AA23" s="46"/>
      <c r="AB23" s="46"/>
      <c r="AC23" s="46"/>
      <c r="AD23" s="48"/>
      <c r="AE23" s="47"/>
      <c r="AF23" s="46"/>
      <c r="AG23" s="46"/>
      <c r="AH23" s="46"/>
      <c r="AI23" s="61"/>
      <c r="AJ23" s="46"/>
      <c r="AK23" s="46"/>
      <c r="AL23" s="46"/>
      <c r="AM23" s="46"/>
      <c r="AN23" s="48"/>
      <c r="AO23" s="47"/>
      <c r="AP23" s="46"/>
      <c r="AQ23" s="46"/>
      <c r="AR23" s="46"/>
      <c r="AS23" s="48"/>
      <c r="AT23" s="47"/>
      <c r="AU23" s="46"/>
      <c r="AV23" s="46"/>
      <c r="AW23" s="46"/>
      <c r="AX23" s="48"/>
      <c r="AY23" s="47"/>
      <c r="AZ23" s="46"/>
      <c r="BA23" s="46"/>
      <c r="BB23" s="46"/>
      <c r="BC23" s="48"/>
      <c r="BD23" s="47"/>
      <c r="BE23" s="46"/>
      <c r="BF23" s="46"/>
      <c r="BG23" s="46"/>
      <c r="BH23" s="48"/>
      <c r="BI23" s="47"/>
      <c r="BJ23" s="46"/>
      <c r="BK23" s="46"/>
      <c r="BL23" s="46"/>
      <c r="BM23" s="46"/>
      <c r="BN23" s="45"/>
      <c r="BO23" s="46"/>
      <c r="BP23" s="46"/>
      <c r="BQ23" s="46"/>
      <c r="BR23" s="48"/>
      <c r="BS23" s="47"/>
      <c r="BT23" s="46"/>
      <c r="BU23" s="46"/>
      <c r="BV23" s="46"/>
      <c r="BW23" s="48"/>
      <c r="BX23" s="47"/>
      <c r="BY23" s="46"/>
      <c r="BZ23" s="46"/>
      <c r="CA23" s="46"/>
      <c r="CB23" s="48"/>
      <c r="CC23" s="47"/>
      <c r="CD23" s="46"/>
      <c r="CE23" s="46"/>
      <c r="CF23" s="46"/>
      <c r="CG23" s="48"/>
      <c r="CH23" s="47"/>
      <c r="CI23" s="46"/>
      <c r="CJ23" s="46"/>
      <c r="CK23" s="46"/>
      <c r="CL23" s="48"/>
      <c r="CM23" s="47"/>
      <c r="CN23" s="46"/>
      <c r="CO23" s="46"/>
      <c r="CP23" s="46"/>
      <c r="CQ23" s="61"/>
      <c r="CR23" s="45"/>
      <c r="CS23" s="46"/>
      <c r="CT23" s="46"/>
      <c r="CU23" s="46"/>
      <c r="CV23" s="48"/>
      <c r="CW23" s="47"/>
      <c r="CX23" s="46"/>
      <c r="CY23" s="46"/>
      <c r="CZ23" s="46"/>
      <c r="DA23" s="48"/>
      <c r="DB23" s="47"/>
      <c r="DC23" s="46"/>
      <c r="DD23" s="46"/>
      <c r="DE23" s="46"/>
      <c r="DF23" s="48"/>
      <c r="DG23" s="47"/>
      <c r="DH23" s="46"/>
      <c r="DI23" s="46"/>
      <c r="DJ23" s="46"/>
      <c r="DK23" s="48"/>
      <c r="DL23" s="47"/>
      <c r="DM23" s="46"/>
      <c r="DN23" s="46"/>
      <c r="DO23" s="46"/>
      <c r="DP23" s="48"/>
      <c r="DQ23" s="47"/>
      <c r="DR23" s="46"/>
      <c r="DS23" s="46"/>
      <c r="DT23" s="46"/>
      <c r="DU23" s="61"/>
      <c r="DV23" s="3113"/>
      <c r="DW23" s="3114"/>
      <c r="DX23" s="3114"/>
      <c r="DY23" s="3114"/>
      <c r="DZ23" s="3114"/>
      <c r="EA23" s="3114"/>
      <c r="EB23" s="3114"/>
      <c r="EC23" s="3114"/>
      <c r="ED23" s="3114"/>
      <c r="EE23" s="3114"/>
      <c r="EF23" s="3114"/>
      <c r="EG23" s="3114"/>
      <c r="EH23" s="3114"/>
      <c r="EI23" s="3114"/>
      <c r="EJ23" s="3114"/>
      <c r="EK23" s="3114"/>
      <c r="EL23" s="3114"/>
      <c r="EM23" s="3114"/>
      <c r="EN23" s="3115"/>
    </row>
    <row r="24" spans="2:144" ht="8.4499999999999993" customHeight="1">
      <c r="B24" s="3135"/>
      <c r="C24" s="3138"/>
      <c r="D24" s="3138"/>
      <c r="E24" s="3141"/>
      <c r="F24" s="49"/>
      <c r="G24" s="50"/>
      <c r="H24" s="50"/>
      <c r="I24" s="50"/>
      <c r="J24" s="52"/>
      <c r="K24" s="51"/>
      <c r="L24" s="50"/>
      <c r="M24" s="50"/>
      <c r="N24" s="50"/>
      <c r="O24" s="52"/>
      <c r="P24" s="51"/>
      <c r="Q24" s="50"/>
      <c r="R24" s="50"/>
      <c r="S24" s="50"/>
      <c r="T24" s="52"/>
      <c r="U24" s="51"/>
      <c r="V24" s="50"/>
      <c r="W24" s="50"/>
      <c r="X24" s="50"/>
      <c r="Y24" s="52"/>
      <c r="Z24" s="51"/>
      <c r="AA24" s="50"/>
      <c r="AB24" s="50"/>
      <c r="AC24" s="50"/>
      <c r="AD24" s="52"/>
      <c r="AE24" s="51"/>
      <c r="AF24" s="50"/>
      <c r="AG24" s="50"/>
      <c r="AH24" s="50"/>
      <c r="AI24" s="63"/>
      <c r="AJ24" s="50"/>
      <c r="AK24" s="50"/>
      <c r="AL24" s="50"/>
      <c r="AM24" s="50"/>
      <c r="AN24" s="52"/>
      <c r="AO24" s="51"/>
      <c r="AP24" s="50"/>
      <c r="AQ24" s="50"/>
      <c r="AR24" s="50"/>
      <c r="AS24" s="52"/>
      <c r="AT24" s="51"/>
      <c r="AU24" s="50"/>
      <c r="AV24" s="50"/>
      <c r="AW24" s="50"/>
      <c r="AX24" s="52"/>
      <c r="AY24" s="51"/>
      <c r="AZ24" s="50"/>
      <c r="BA24" s="50"/>
      <c r="BB24" s="50"/>
      <c r="BC24" s="52"/>
      <c r="BD24" s="51"/>
      <c r="BE24" s="50"/>
      <c r="BF24" s="50"/>
      <c r="BG24" s="50"/>
      <c r="BH24" s="52"/>
      <c r="BI24" s="51"/>
      <c r="BJ24" s="50"/>
      <c r="BK24" s="50"/>
      <c r="BL24" s="50"/>
      <c r="BM24" s="50"/>
      <c r="BN24" s="49"/>
      <c r="BO24" s="50"/>
      <c r="BP24" s="50"/>
      <c r="BQ24" s="50"/>
      <c r="BR24" s="52"/>
      <c r="BS24" s="51"/>
      <c r="BT24" s="50"/>
      <c r="BU24" s="50"/>
      <c r="BV24" s="50"/>
      <c r="BW24" s="52"/>
      <c r="BX24" s="51"/>
      <c r="BY24" s="50"/>
      <c r="BZ24" s="50"/>
      <c r="CA24" s="50"/>
      <c r="CB24" s="52"/>
      <c r="CC24" s="51"/>
      <c r="CD24" s="50"/>
      <c r="CE24" s="50"/>
      <c r="CF24" s="50"/>
      <c r="CG24" s="52"/>
      <c r="CH24" s="51"/>
      <c r="CI24" s="50"/>
      <c r="CJ24" s="50"/>
      <c r="CK24" s="50"/>
      <c r="CL24" s="52"/>
      <c r="CM24" s="51"/>
      <c r="CN24" s="50"/>
      <c r="CO24" s="50"/>
      <c r="CP24" s="50"/>
      <c r="CQ24" s="63"/>
      <c r="CR24" s="49"/>
      <c r="CS24" s="50"/>
      <c r="CT24" s="50"/>
      <c r="CU24" s="50"/>
      <c r="CV24" s="52"/>
      <c r="CW24" s="51"/>
      <c r="CX24" s="50"/>
      <c r="CY24" s="50"/>
      <c r="CZ24" s="50"/>
      <c r="DA24" s="52"/>
      <c r="DB24" s="51"/>
      <c r="DC24" s="50"/>
      <c r="DD24" s="50"/>
      <c r="DE24" s="50"/>
      <c r="DF24" s="52"/>
      <c r="DG24" s="51"/>
      <c r="DH24" s="50"/>
      <c r="DI24" s="50"/>
      <c r="DJ24" s="50"/>
      <c r="DK24" s="52"/>
      <c r="DL24" s="51"/>
      <c r="DM24" s="50"/>
      <c r="DN24" s="50"/>
      <c r="DO24" s="50"/>
      <c r="DP24" s="52"/>
      <c r="DQ24" s="51"/>
      <c r="DR24" s="50"/>
      <c r="DS24" s="50"/>
      <c r="DT24" s="50"/>
      <c r="DU24" s="63"/>
      <c r="DV24" s="3116"/>
      <c r="DW24" s="3117"/>
      <c r="DX24" s="3117"/>
      <c r="DY24" s="3117"/>
      <c r="DZ24" s="3117"/>
      <c r="EA24" s="3117"/>
      <c r="EB24" s="3117"/>
      <c r="EC24" s="3117"/>
      <c r="ED24" s="3117"/>
      <c r="EE24" s="3117"/>
      <c r="EF24" s="3117"/>
      <c r="EG24" s="3117"/>
      <c r="EH24" s="3117"/>
      <c r="EI24" s="3117"/>
      <c r="EJ24" s="3117"/>
      <c r="EK24" s="3117"/>
      <c r="EL24" s="3117"/>
      <c r="EM24" s="3117"/>
      <c r="EN24" s="3118"/>
    </row>
    <row r="25" spans="2:144" ht="8.4499999999999993" customHeight="1">
      <c r="B25" s="3136"/>
      <c r="C25" s="3139"/>
      <c r="D25" s="3139"/>
      <c r="E25" s="3142"/>
      <c r="F25" s="53"/>
      <c r="G25" s="54"/>
      <c r="H25" s="55"/>
      <c r="I25" s="54"/>
      <c r="J25" s="57"/>
      <c r="K25" s="56"/>
      <c r="L25" s="54"/>
      <c r="M25" s="55"/>
      <c r="N25" s="54"/>
      <c r="O25" s="57"/>
      <c r="P25" s="56"/>
      <c r="Q25" s="54"/>
      <c r="R25" s="55"/>
      <c r="S25" s="54"/>
      <c r="T25" s="57"/>
      <c r="U25" s="56"/>
      <c r="V25" s="54"/>
      <c r="W25" s="55"/>
      <c r="X25" s="54"/>
      <c r="Y25" s="57"/>
      <c r="Z25" s="56"/>
      <c r="AA25" s="54"/>
      <c r="AB25" s="55"/>
      <c r="AC25" s="54"/>
      <c r="AD25" s="57"/>
      <c r="AE25" s="56"/>
      <c r="AF25" s="54"/>
      <c r="AG25" s="55"/>
      <c r="AH25" s="54"/>
      <c r="AI25" s="62"/>
      <c r="AJ25" s="54"/>
      <c r="AK25" s="54"/>
      <c r="AL25" s="55"/>
      <c r="AM25" s="54"/>
      <c r="AN25" s="57"/>
      <c r="AO25" s="56"/>
      <c r="AP25" s="54"/>
      <c r="AQ25" s="55"/>
      <c r="AR25" s="54"/>
      <c r="AS25" s="57"/>
      <c r="AT25" s="56"/>
      <c r="AU25" s="54"/>
      <c r="AV25" s="55"/>
      <c r="AW25" s="54"/>
      <c r="AX25" s="57"/>
      <c r="AY25" s="56"/>
      <c r="AZ25" s="54"/>
      <c r="BA25" s="55"/>
      <c r="BB25" s="54"/>
      <c r="BC25" s="57"/>
      <c r="BD25" s="56"/>
      <c r="BE25" s="54"/>
      <c r="BF25" s="55"/>
      <c r="BG25" s="54"/>
      <c r="BH25" s="57"/>
      <c r="BI25" s="56"/>
      <c r="BJ25" s="54"/>
      <c r="BK25" s="55"/>
      <c r="BL25" s="54"/>
      <c r="BM25" s="54"/>
      <c r="BN25" s="53"/>
      <c r="BO25" s="54"/>
      <c r="BP25" s="55"/>
      <c r="BQ25" s="54"/>
      <c r="BR25" s="57"/>
      <c r="BS25" s="56"/>
      <c r="BT25" s="54"/>
      <c r="BU25" s="55"/>
      <c r="BV25" s="54"/>
      <c r="BW25" s="57"/>
      <c r="BX25" s="56"/>
      <c r="BY25" s="54"/>
      <c r="BZ25" s="55"/>
      <c r="CA25" s="54"/>
      <c r="CB25" s="57"/>
      <c r="CC25" s="56"/>
      <c r="CD25" s="54"/>
      <c r="CE25" s="55"/>
      <c r="CF25" s="54"/>
      <c r="CG25" s="57"/>
      <c r="CH25" s="56"/>
      <c r="CI25" s="54"/>
      <c r="CJ25" s="55"/>
      <c r="CK25" s="54"/>
      <c r="CL25" s="57"/>
      <c r="CM25" s="56"/>
      <c r="CN25" s="54"/>
      <c r="CO25" s="55"/>
      <c r="CP25" s="54"/>
      <c r="CQ25" s="62"/>
      <c r="CR25" s="53"/>
      <c r="CS25" s="54"/>
      <c r="CT25" s="55"/>
      <c r="CU25" s="54"/>
      <c r="CV25" s="57"/>
      <c r="CW25" s="56"/>
      <c r="CX25" s="54"/>
      <c r="CY25" s="55"/>
      <c r="CZ25" s="54"/>
      <c r="DA25" s="57"/>
      <c r="DB25" s="56"/>
      <c r="DC25" s="54"/>
      <c r="DD25" s="55"/>
      <c r="DE25" s="54"/>
      <c r="DF25" s="57"/>
      <c r="DG25" s="56"/>
      <c r="DH25" s="54"/>
      <c r="DI25" s="55"/>
      <c r="DJ25" s="54"/>
      <c r="DK25" s="57"/>
      <c r="DL25" s="56"/>
      <c r="DM25" s="54"/>
      <c r="DN25" s="55"/>
      <c r="DO25" s="54"/>
      <c r="DP25" s="57"/>
      <c r="DQ25" s="56"/>
      <c r="DR25" s="54"/>
      <c r="DS25" s="55"/>
      <c r="DT25" s="54"/>
      <c r="DU25" s="62"/>
      <c r="DV25" s="3119"/>
      <c r="DW25" s="3120"/>
      <c r="DX25" s="3120"/>
      <c r="DY25" s="3120"/>
      <c r="DZ25" s="3120"/>
      <c r="EA25" s="3120"/>
      <c r="EB25" s="3120"/>
      <c r="EC25" s="3120"/>
      <c r="ED25" s="3120"/>
      <c r="EE25" s="3120"/>
      <c r="EF25" s="3120"/>
      <c r="EG25" s="3120"/>
      <c r="EH25" s="3120"/>
      <c r="EI25" s="3120"/>
      <c r="EJ25" s="3120"/>
      <c r="EK25" s="3120"/>
      <c r="EL25" s="3120"/>
      <c r="EM25" s="3120"/>
      <c r="EN25" s="3121"/>
    </row>
    <row r="26" spans="2:144" ht="8.4499999999999993" customHeight="1">
      <c r="B26" s="3134"/>
      <c r="C26" s="3137"/>
      <c r="D26" s="3137"/>
      <c r="E26" s="3140"/>
      <c r="F26" s="45"/>
      <c r="G26" s="46"/>
      <c r="H26" s="46"/>
      <c r="I26" s="46"/>
      <c r="J26" s="48"/>
      <c r="K26" s="47"/>
      <c r="L26" s="46"/>
      <c r="M26" s="46"/>
      <c r="N26" s="46"/>
      <c r="O26" s="48"/>
      <c r="P26" s="47"/>
      <c r="Q26" s="46"/>
      <c r="R26" s="46"/>
      <c r="S26" s="46"/>
      <c r="T26" s="48"/>
      <c r="U26" s="47"/>
      <c r="V26" s="46"/>
      <c r="W26" s="46"/>
      <c r="X26" s="46"/>
      <c r="Y26" s="48"/>
      <c r="Z26" s="47"/>
      <c r="AA26" s="46"/>
      <c r="AB26" s="46"/>
      <c r="AC26" s="46"/>
      <c r="AD26" s="48"/>
      <c r="AE26" s="47"/>
      <c r="AF26" s="46"/>
      <c r="AG26" s="46"/>
      <c r="AH26" s="46"/>
      <c r="AI26" s="61"/>
      <c r="AJ26" s="46"/>
      <c r="AK26" s="46"/>
      <c r="AL26" s="46"/>
      <c r="AM26" s="46"/>
      <c r="AN26" s="48"/>
      <c r="AO26" s="47"/>
      <c r="AP26" s="46"/>
      <c r="AQ26" s="46"/>
      <c r="AR26" s="46"/>
      <c r="AS26" s="48"/>
      <c r="AT26" s="47"/>
      <c r="AU26" s="46"/>
      <c r="AV26" s="46"/>
      <c r="AW26" s="46"/>
      <c r="AX26" s="48"/>
      <c r="AY26" s="47"/>
      <c r="AZ26" s="46"/>
      <c r="BA26" s="46"/>
      <c r="BB26" s="46"/>
      <c r="BC26" s="48"/>
      <c r="BD26" s="47"/>
      <c r="BE26" s="46"/>
      <c r="BF26" s="46"/>
      <c r="BG26" s="46"/>
      <c r="BH26" s="48"/>
      <c r="BI26" s="47"/>
      <c r="BJ26" s="46"/>
      <c r="BK26" s="46"/>
      <c r="BL26" s="46"/>
      <c r="BM26" s="46"/>
      <c r="BN26" s="45"/>
      <c r="BO26" s="46"/>
      <c r="BP26" s="46"/>
      <c r="BQ26" s="46"/>
      <c r="BR26" s="48"/>
      <c r="BS26" s="47"/>
      <c r="BT26" s="46"/>
      <c r="BU26" s="46"/>
      <c r="BV26" s="46"/>
      <c r="BW26" s="48"/>
      <c r="BX26" s="47"/>
      <c r="BY26" s="46"/>
      <c r="BZ26" s="46"/>
      <c r="CA26" s="46"/>
      <c r="CB26" s="48"/>
      <c r="CC26" s="47"/>
      <c r="CD26" s="46"/>
      <c r="CE26" s="46"/>
      <c r="CF26" s="46"/>
      <c r="CG26" s="48"/>
      <c r="CH26" s="47"/>
      <c r="CI26" s="46"/>
      <c r="CJ26" s="46"/>
      <c r="CK26" s="46"/>
      <c r="CL26" s="48"/>
      <c r="CM26" s="47"/>
      <c r="CN26" s="46"/>
      <c r="CO26" s="46"/>
      <c r="CP26" s="46"/>
      <c r="CQ26" s="61"/>
      <c r="CR26" s="45"/>
      <c r="CS26" s="46"/>
      <c r="CT26" s="46"/>
      <c r="CU26" s="46"/>
      <c r="CV26" s="48"/>
      <c r="CW26" s="47"/>
      <c r="CX26" s="46"/>
      <c r="CY26" s="46"/>
      <c r="CZ26" s="46"/>
      <c r="DA26" s="48"/>
      <c r="DB26" s="47"/>
      <c r="DC26" s="46"/>
      <c r="DD26" s="46"/>
      <c r="DE26" s="46"/>
      <c r="DF26" s="48"/>
      <c r="DG26" s="47"/>
      <c r="DH26" s="46"/>
      <c r="DI26" s="46"/>
      <c r="DJ26" s="46"/>
      <c r="DK26" s="48"/>
      <c r="DL26" s="47"/>
      <c r="DM26" s="46"/>
      <c r="DN26" s="46"/>
      <c r="DO26" s="46"/>
      <c r="DP26" s="48"/>
      <c r="DQ26" s="47"/>
      <c r="DR26" s="46"/>
      <c r="DS26" s="46"/>
      <c r="DT26" s="46"/>
      <c r="DU26" s="61"/>
      <c r="DV26" s="3113"/>
      <c r="DW26" s="3114"/>
      <c r="DX26" s="3114"/>
      <c r="DY26" s="3114"/>
      <c r="DZ26" s="3114"/>
      <c r="EA26" s="3114"/>
      <c r="EB26" s="3114"/>
      <c r="EC26" s="3114"/>
      <c r="ED26" s="3114"/>
      <c r="EE26" s="3114"/>
      <c r="EF26" s="3114"/>
      <c r="EG26" s="3114"/>
      <c r="EH26" s="3114"/>
      <c r="EI26" s="3114"/>
      <c r="EJ26" s="3114"/>
      <c r="EK26" s="3114"/>
      <c r="EL26" s="3114"/>
      <c r="EM26" s="3114"/>
      <c r="EN26" s="3115"/>
    </row>
    <row r="27" spans="2:144" ht="8.4499999999999993" customHeight="1">
      <c r="B27" s="3135"/>
      <c r="C27" s="3138"/>
      <c r="D27" s="3138"/>
      <c r="E27" s="3141"/>
      <c r="F27" s="49"/>
      <c r="G27" s="50"/>
      <c r="H27" s="50"/>
      <c r="I27" s="50"/>
      <c r="J27" s="52"/>
      <c r="K27" s="51"/>
      <c r="L27" s="50"/>
      <c r="M27" s="50"/>
      <c r="N27" s="50"/>
      <c r="O27" s="52"/>
      <c r="P27" s="51"/>
      <c r="Q27" s="50"/>
      <c r="R27" s="50"/>
      <c r="S27" s="50"/>
      <c r="T27" s="52"/>
      <c r="U27" s="51"/>
      <c r="V27" s="50"/>
      <c r="W27" s="50"/>
      <c r="X27" s="50"/>
      <c r="Y27" s="52"/>
      <c r="Z27" s="51"/>
      <c r="AA27" s="50"/>
      <c r="AB27" s="50"/>
      <c r="AC27" s="50"/>
      <c r="AD27" s="52"/>
      <c r="AE27" s="51"/>
      <c r="AF27" s="50"/>
      <c r="AG27" s="50"/>
      <c r="AH27" s="50"/>
      <c r="AI27" s="63"/>
      <c r="AJ27" s="50"/>
      <c r="AK27" s="50"/>
      <c r="AL27" s="50"/>
      <c r="AM27" s="50"/>
      <c r="AN27" s="52"/>
      <c r="AO27" s="51"/>
      <c r="AP27" s="50"/>
      <c r="AQ27" s="50"/>
      <c r="AR27" s="50"/>
      <c r="AS27" s="52"/>
      <c r="AT27" s="51"/>
      <c r="AU27" s="50"/>
      <c r="AV27" s="50"/>
      <c r="AW27" s="50"/>
      <c r="AX27" s="52"/>
      <c r="AY27" s="51"/>
      <c r="AZ27" s="50"/>
      <c r="BA27" s="50"/>
      <c r="BB27" s="50"/>
      <c r="BC27" s="52"/>
      <c r="BD27" s="51"/>
      <c r="BE27" s="50"/>
      <c r="BF27" s="50"/>
      <c r="BG27" s="50"/>
      <c r="BH27" s="52"/>
      <c r="BI27" s="51"/>
      <c r="BJ27" s="50"/>
      <c r="BK27" s="50"/>
      <c r="BL27" s="50"/>
      <c r="BM27" s="50"/>
      <c r="BN27" s="49"/>
      <c r="BO27" s="50"/>
      <c r="BP27" s="50"/>
      <c r="BQ27" s="50"/>
      <c r="BR27" s="52"/>
      <c r="BS27" s="51"/>
      <c r="BT27" s="50"/>
      <c r="BU27" s="50"/>
      <c r="BV27" s="50"/>
      <c r="BW27" s="52"/>
      <c r="BX27" s="51"/>
      <c r="BY27" s="50"/>
      <c r="BZ27" s="50"/>
      <c r="CA27" s="50"/>
      <c r="CB27" s="52"/>
      <c r="CC27" s="51"/>
      <c r="CD27" s="50"/>
      <c r="CE27" s="50"/>
      <c r="CF27" s="50"/>
      <c r="CG27" s="52"/>
      <c r="CH27" s="51"/>
      <c r="CI27" s="50"/>
      <c r="CJ27" s="50"/>
      <c r="CK27" s="50"/>
      <c r="CL27" s="52"/>
      <c r="CM27" s="51"/>
      <c r="CN27" s="50"/>
      <c r="CO27" s="50"/>
      <c r="CP27" s="50"/>
      <c r="CQ27" s="63"/>
      <c r="CR27" s="49"/>
      <c r="CS27" s="50"/>
      <c r="CT27" s="50"/>
      <c r="CU27" s="50"/>
      <c r="CV27" s="52"/>
      <c r="CW27" s="51"/>
      <c r="CX27" s="50"/>
      <c r="CY27" s="50"/>
      <c r="CZ27" s="50"/>
      <c r="DA27" s="52"/>
      <c r="DB27" s="51"/>
      <c r="DC27" s="50"/>
      <c r="DD27" s="50"/>
      <c r="DE27" s="50"/>
      <c r="DF27" s="52"/>
      <c r="DG27" s="51"/>
      <c r="DH27" s="50"/>
      <c r="DI27" s="50"/>
      <c r="DJ27" s="50"/>
      <c r="DK27" s="52"/>
      <c r="DL27" s="51"/>
      <c r="DM27" s="50"/>
      <c r="DN27" s="50"/>
      <c r="DO27" s="50"/>
      <c r="DP27" s="52"/>
      <c r="DQ27" s="51"/>
      <c r="DR27" s="50"/>
      <c r="DS27" s="50"/>
      <c r="DT27" s="50"/>
      <c r="DU27" s="63"/>
      <c r="DV27" s="3116"/>
      <c r="DW27" s="3117"/>
      <c r="DX27" s="3117"/>
      <c r="DY27" s="3117"/>
      <c r="DZ27" s="3117"/>
      <c r="EA27" s="3117"/>
      <c r="EB27" s="3117"/>
      <c r="EC27" s="3117"/>
      <c r="ED27" s="3117"/>
      <c r="EE27" s="3117"/>
      <c r="EF27" s="3117"/>
      <c r="EG27" s="3117"/>
      <c r="EH27" s="3117"/>
      <c r="EI27" s="3117"/>
      <c r="EJ27" s="3117"/>
      <c r="EK27" s="3117"/>
      <c r="EL27" s="3117"/>
      <c r="EM27" s="3117"/>
      <c r="EN27" s="3118"/>
    </row>
    <row r="28" spans="2:144" ht="8.4499999999999993" customHeight="1">
      <c r="B28" s="3136"/>
      <c r="C28" s="3139"/>
      <c r="D28" s="3139"/>
      <c r="E28" s="3142"/>
      <c r="F28" s="53"/>
      <c r="G28" s="54"/>
      <c r="H28" s="55"/>
      <c r="I28" s="54"/>
      <c r="J28" s="57"/>
      <c r="K28" s="56"/>
      <c r="L28" s="54"/>
      <c r="M28" s="55"/>
      <c r="N28" s="54"/>
      <c r="O28" s="57"/>
      <c r="P28" s="56"/>
      <c r="Q28" s="54"/>
      <c r="R28" s="55"/>
      <c r="S28" s="54"/>
      <c r="T28" s="57"/>
      <c r="U28" s="56"/>
      <c r="V28" s="54"/>
      <c r="W28" s="55"/>
      <c r="X28" s="54"/>
      <c r="Y28" s="57"/>
      <c r="Z28" s="56"/>
      <c r="AA28" s="54"/>
      <c r="AB28" s="55"/>
      <c r="AC28" s="54"/>
      <c r="AD28" s="57"/>
      <c r="AE28" s="56"/>
      <c r="AF28" s="54"/>
      <c r="AG28" s="55"/>
      <c r="AH28" s="54"/>
      <c r="AI28" s="62"/>
      <c r="AJ28" s="54"/>
      <c r="AK28" s="54"/>
      <c r="AL28" s="55"/>
      <c r="AM28" s="54"/>
      <c r="AN28" s="57"/>
      <c r="AO28" s="56"/>
      <c r="AP28" s="54"/>
      <c r="AQ28" s="55"/>
      <c r="AR28" s="54"/>
      <c r="AS28" s="57"/>
      <c r="AT28" s="56"/>
      <c r="AU28" s="54"/>
      <c r="AV28" s="55"/>
      <c r="AW28" s="54"/>
      <c r="AX28" s="57"/>
      <c r="AY28" s="56"/>
      <c r="AZ28" s="54"/>
      <c r="BA28" s="55"/>
      <c r="BB28" s="54"/>
      <c r="BC28" s="57"/>
      <c r="BD28" s="56"/>
      <c r="BE28" s="54"/>
      <c r="BF28" s="55"/>
      <c r="BG28" s="54"/>
      <c r="BH28" s="57"/>
      <c r="BI28" s="56"/>
      <c r="BJ28" s="54"/>
      <c r="BK28" s="55"/>
      <c r="BL28" s="54"/>
      <c r="BM28" s="54"/>
      <c r="BN28" s="53"/>
      <c r="BO28" s="54"/>
      <c r="BP28" s="55"/>
      <c r="BQ28" s="54"/>
      <c r="BR28" s="57"/>
      <c r="BS28" s="56"/>
      <c r="BT28" s="54"/>
      <c r="BU28" s="55"/>
      <c r="BV28" s="54"/>
      <c r="BW28" s="57"/>
      <c r="BX28" s="56"/>
      <c r="BY28" s="54"/>
      <c r="BZ28" s="55"/>
      <c r="CA28" s="54"/>
      <c r="CB28" s="57"/>
      <c r="CC28" s="56"/>
      <c r="CD28" s="54"/>
      <c r="CE28" s="55"/>
      <c r="CF28" s="54"/>
      <c r="CG28" s="57"/>
      <c r="CH28" s="56"/>
      <c r="CI28" s="54"/>
      <c r="CJ28" s="55"/>
      <c r="CK28" s="54"/>
      <c r="CL28" s="57"/>
      <c r="CM28" s="56"/>
      <c r="CN28" s="54"/>
      <c r="CO28" s="55"/>
      <c r="CP28" s="54"/>
      <c r="CQ28" s="62"/>
      <c r="CR28" s="53"/>
      <c r="CS28" s="54"/>
      <c r="CT28" s="55"/>
      <c r="CU28" s="54"/>
      <c r="CV28" s="57"/>
      <c r="CW28" s="56"/>
      <c r="CX28" s="54"/>
      <c r="CY28" s="55"/>
      <c r="CZ28" s="54"/>
      <c r="DA28" s="57"/>
      <c r="DB28" s="56"/>
      <c r="DC28" s="54"/>
      <c r="DD28" s="55"/>
      <c r="DE28" s="54"/>
      <c r="DF28" s="57"/>
      <c r="DG28" s="56"/>
      <c r="DH28" s="54"/>
      <c r="DI28" s="55"/>
      <c r="DJ28" s="54"/>
      <c r="DK28" s="57"/>
      <c r="DL28" s="56"/>
      <c r="DM28" s="54"/>
      <c r="DN28" s="55"/>
      <c r="DO28" s="54"/>
      <c r="DP28" s="57"/>
      <c r="DQ28" s="56"/>
      <c r="DR28" s="54"/>
      <c r="DS28" s="55"/>
      <c r="DT28" s="54"/>
      <c r="DU28" s="62"/>
      <c r="DV28" s="3119"/>
      <c r="DW28" s="3120"/>
      <c r="DX28" s="3120"/>
      <c r="DY28" s="3120"/>
      <c r="DZ28" s="3120"/>
      <c r="EA28" s="3120"/>
      <c r="EB28" s="3120"/>
      <c r="EC28" s="3120"/>
      <c r="ED28" s="3120"/>
      <c r="EE28" s="3120"/>
      <c r="EF28" s="3120"/>
      <c r="EG28" s="3120"/>
      <c r="EH28" s="3120"/>
      <c r="EI28" s="3120"/>
      <c r="EJ28" s="3120"/>
      <c r="EK28" s="3120"/>
      <c r="EL28" s="3120"/>
      <c r="EM28" s="3120"/>
      <c r="EN28" s="3121"/>
    </row>
    <row r="29" spans="2:144" ht="8.4499999999999993" customHeight="1">
      <c r="B29" s="3134"/>
      <c r="C29" s="3137"/>
      <c r="D29" s="3137"/>
      <c r="E29" s="3140"/>
      <c r="F29" s="45"/>
      <c r="G29" s="46"/>
      <c r="H29" s="46"/>
      <c r="I29" s="46"/>
      <c r="J29" s="48"/>
      <c r="K29" s="47"/>
      <c r="L29" s="46"/>
      <c r="M29" s="46"/>
      <c r="N29" s="46"/>
      <c r="O29" s="48"/>
      <c r="P29" s="47"/>
      <c r="Q29" s="46"/>
      <c r="R29" s="46"/>
      <c r="S29" s="46"/>
      <c r="T29" s="48"/>
      <c r="U29" s="47"/>
      <c r="V29" s="46"/>
      <c r="W29" s="46"/>
      <c r="X29" s="46"/>
      <c r="Y29" s="48"/>
      <c r="Z29" s="47"/>
      <c r="AA29" s="46"/>
      <c r="AB29" s="46"/>
      <c r="AC29" s="46"/>
      <c r="AD29" s="48"/>
      <c r="AE29" s="47"/>
      <c r="AF29" s="46"/>
      <c r="AG29" s="46"/>
      <c r="AH29" s="46"/>
      <c r="AI29" s="61"/>
      <c r="AJ29" s="46"/>
      <c r="AK29" s="46"/>
      <c r="AL29" s="46"/>
      <c r="AM29" s="46"/>
      <c r="AN29" s="48"/>
      <c r="AO29" s="47"/>
      <c r="AP29" s="46"/>
      <c r="AQ29" s="46"/>
      <c r="AR29" s="46"/>
      <c r="AS29" s="48"/>
      <c r="AT29" s="47"/>
      <c r="AU29" s="46"/>
      <c r="AV29" s="46"/>
      <c r="AW29" s="46"/>
      <c r="AX29" s="48"/>
      <c r="AY29" s="47"/>
      <c r="AZ29" s="46"/>
      <c r="BA29" s="46"/>
      <c r="BB29" s="46"/>
      <c r="BC29" s="48"/>
      <c r="BD29" s="47"/>
      <c r="BE29" s="46"/>
      <c r="BF29" s="46"/>
      <c r="BG29" s="46"/>
      <c r="BH29" s="48"/>
      <c r="BI29" s="47"/>
      <c r="BJ29" s="46"/>
      <c r="BK29" s="46"/>
      <c r="BL29" s="46"/>
      <c r="BM29" s="46"/>
      <c r="BN29" s="45"/>
      <c r="BO29" s="46"/>
      <c r="BP29" s="46"/>
      <c r="BQ29" s="46"/>
      <c r="BR29" s="48"/>
      <c r="BS29" s="47"/>
      <c r="BT29" s="46"/>
      <c r="BU29" s="46"/>
      <c r="BV29" s="46"/>
      <c r="BW29" s="48"/>
      <c r="BX29" s="47"/>
      <c r="BY29" s="46"/>
      <c r="BZ29" s="46"/>
      <c r="CA29" s="46"/>
      <c r="CB29" s="48"/>
      <c r="CC29" s="47"/>
      <c r="CD29" s="46"/>
      <c r="CE29" s="46"/>
      <c r="CF29" s="46"/>
      <c r="CG29" s="48"/>
      <c r="CH29" s="47"/>
      <c r="CI29" s="46"/>
      <c r="CJ29" s="46"/>
      <c r="CK29" s="46"/>
      <c r="CL29" s="48"/>
      <c r="CM29" s="47"/>
      <c r="CN29" s="46"/>
      <c r="CO29" s="46"/>
      <c r="CP29" s="46"/>
      <c r="CQ29" s="61"/>
      <c r="CR29" s="45"/>
      <c r="CS29" s="46"/>
      <c r="CT29" s="46"/>
      <c r="CU29" s="46"/>
      <c r="CV29" s="48"/>
      <c r="CW29" s="47"/>
      <c r="CX29" s="46"/>
      <c r="CY29" s="46"/>
      <c r="CZ29" s="46"/>
      <c r="DA29" s="48"/>
      <c r="DB29" s="47"/>
      <c r="DC29" s="46"/>
      <c r="DD29" s="46"/>
      <c r="DE29" s="46"/>
      <c r="DF29" s="48"/>
      <c r="DG29" s="47"/>
      <c r="DH29" s="46"/>
      <c r="DI29" s="46"/>
      <c r="DJ29" s="46"/>
      <c r="DK29" s="48"/>
      <c r="DL29" s="47"/>
      <c r="DM29" s="46"/>
      <c r="DN29" s="46"/>
      <c r="DO29" s="46"/>
      <c r="DP29" s="48"/>
      <c r="DQ29" s="47"/>
      <c r="DR29" s="46"/>
      <c r="DS29" s="46"/>
      <c r="DT29" s="46"/>
      <c r="DU29" s="61"/>
      <c r="DV29" s="3113"/>
      <c r="DW29" s="3114"/>
      <c r="DX29" s="3114"/>
      <c r="DY29" s="3114"/>
      <c r="DZ29" s="3114"/>
      <c r="EA29" s="3114"/>
      <c r="EB29" s="3114"/>
      <c r="EC29" s="3114"/>
      <c r="ED29" s="3114"/>
      <c r="EE29" s="3114"/>
      <c r="EF29" s="3114"/>
      <c r="EG29" s="3114"/>
      <c r="EH29" s="3114"/>
      <c r="EI29" s="3114"/>
      <c r="EJ29" s="3114"/>
      <c r="EK29" s="3114"/>
      <c r="EL29" s="3114"/>
      <c r="EM29" s="3114"/>
      <c r="EN29" s="3115"/>
    </row>
    <row r="30" spans="2:144" ht="8.4499999999999993" customHeight="1">
      <c r="B30" s="3135"/>
      <c r="C30" s="3138"/>
      <c r="D30" s="3138"/>
      <c r="E30" s="3141"/>
      <c r="F30" s="49"/>
      <c r="G30" s="50"/>
      <c r="H30" s="50"/>
      <c r="I30" s="50"/>
      <c r="J30" s="52"/>
      <c r="K30" s="51"/>
      <c r="L30" s="50"/>
      <c r="M30" s="50"/>
      <c r="N30" s="50"/>
      <c r="O30" s="52"/>
      <c r="P30" s="51"/>
      <c r="Q30" s="50"/>
      <c r="R30" s="50"/>
      <c r="S30" s="50"/>
      <c r="T30" s="52"/>
      <c r="U30" s="51"/>
      <c r="V30" s="50"/>
      <c r="W30" s="50"/>
      <c r="X30" s="50"/>
      <c r="Y30" s="52"/>
      <c r="Z30" s="51"/>
      <c r="AA30" s="50"/>
      <c r="AB30" s="50"/>
      <c r="AC30" s="50"/>
      <c r="AD30" s="52"/>
      <c r="AE30" s="51"/>
      <c r="AF30" s="50"/>
      <c r="AG30" s="50"/>
      <c r="AH30" s="50"/>
      <c r="AI30" s="63"/>
      <c r="AJ30" s="50"/>
      <c r="AK30" s="50"/>
      <c r="AL30" s="50"/>
      <c r="AM30" s="50"/>
      <c r="AN30" s="52"/>
      <c r="AO30" s="51"/>
      <c r="AP30" s="50"/>
      <c r="AQ30" s="50"/>
      <c r="AR30" s="50"/>
      <c r="AS30" s="52"/>
      <c r="AT30" s="51"/>
      <c r="AU30" s="50"/>
      <c r="AV30" s="50"/>
      <c r="AW30" s="50"/>
      <c r="AX30" s="52"/>
      <c r="AY30" s="51"/>
      <c r="AZ30" s="50"/>
      <c r="BA30" s="50"/>
      <c r="BB30" s="50"/>
      <c r="BC30" s="52"/>
      <c r="BD30" s="51"/>
      <c r="BE30" s="50"/>
      <c r="BF30" s="50"/>
      <c r="BG30" s="50"/>
      <c r="BH30" s="52"/>
      <c r="BI30" s="51"/>
      <c r="BJ30" s="50"/>
      <c r="BK30" s="50"/>
      <c r="BL30" s="50"/>
      <c r="BM30" s="50"/>
      <c r="BN30" s="49"/>
      <c r="BO30" s="50"/>
      <c r="BP30" s="50"/>
      <c r="BQ30" s="50"/>
      <c r="BR30" s="52"/>
      <c r="BS30" s="51"/>
      <c r="BT30" s="50"/>
      <c r="BU30" s="50"/>
      <c r="BV30" s="50"/>
      <c r="BW30" s="52"/>
      <c r="BX30" s="51"/>
      <c r="BY30" s="50"/>
      <c r="BZ30" s="50"/>
      <c r="CA30" s="50"/>
      <c r="CB30" s="52"/>
      <c r="CC30" s="51"/>
      <c r="CD30" s="50"/>
      <c r="CE30" s="50"/>
      <c r="CF30" s="50"/>
      <c r="CG30" s="52"/>
      <c r="CH30" s="51"/>
      <c r="CI30" s="50"/>
      <c r="CJ30" s="50"/>
      <c r="CK30" s="50"/>
      <c r="CL30" s="52"/>
      <c r="CM30" s="51"/>
      <c r="CN30" s="50"/>
      <c r="CO30" s="50"/>
      <c r="CP30" s="50"/>
      <c r="CQ30" s="63"/>
      <c r="CR30" s="49"/>
      <c r="CS30" s="50"/>
      <c r="CT30" s="50"/>
      <c r="CU30" s="50"/>
      <c r="CV30" s="52"/>
      <c r="CW30" s="51"/>
      <c r="CX30" s="50"/>
      <c r="CY30" s="50"/>
      <c r="CZ30" s="50"/>
      <c r="DA30" s="52"/>
      <c r="DB30" s="51"/>
      <c r="DC30" s="50"/>
      <c r="DD30" s="50"/>
      <c r="DE30" s="50"/>
      <c r="DF30" s="52"/>
      <c r="DG30" s="51"/>
      <c r="DH30" s="50"/>
      <c r="DI30" s="50"/>
      <c r="DJ30" s="50"/>
      <c r="DK30" s="52"/>
      <c r="DL30" s="51"/>
      <c r="DM30" s="50"/>
      <c r="DN30" s="50"/>
      <c r="DO30" s="50"/>
      <c r="DP30" s="52"/>
      <c r="DQ30" s="51"/>
      <c r="DR30" s="50"/>
      <c r="DS30" s="50"/>
      <c r="DT30" s="50"/>
      <c r="DU30" s="63"/>
      <c r="DV30" s="3116"/>
      <c r="DW30" s="3117"/>
      <c r="DX30" s="3117"/>
      <c r="DY30" s="3117"/>
      <c r="DZ30" s="3117"/>
      <c r="EA30" s="3117"/>
      <c r="EB30" s="3117"/>
      <c r="EC30" s="3117"/>
      <c r="ED30" s="3117"/>
      <c r="EE30" s="3117"/>
      <c r="EF30" s="3117"/>
      <c r="EG30" s="3117"/>
      <c r="EH30" s="3117"/>
      <c r="EI30" s="3117"/>
      <c r="EJ30" s="3117"/>
      <c r="EK30" s="3117"/>
      <c r="EL30" s="3117"/>
      <c r="EM30" s="3117"/>
      <c r="EN30" s="3118"/>
    </row>
    <row r="31" spans="2:144" ht="8.4499999999999993" customHeight="1">
      <c r="B31" s="3136"/>
      <c r="C31" s="3139"/>
      <c r="D31" s="3139"/>
      <c r="E31" s="3142"/>
      <c r="F31" s="53"/>
      <c r="G31" s="54"/>
      <c r="H31" s="55"/>
      <c r="I31" s="54"/>
      <c r="J31" s="57"/>
      <c r="K31" s="56"/>
      <c r="L31" s="54"/>
      <c r="M31" s="55"/>
      <c r="N31" s="54"/>
      <c r="O31" s="57"/>
      <c r="P31" s="56"/>
      <c r="Q31" s="54"/>
      <c r="R31" s="55"/>
      <c r="S31" s="54"/>
      <c r="T31" s="57"/>
      <c r="U31" s="56"/>
      <c r="V31" s="54"/>
      <c r="W31" s="55"/>
      <c r="X31" s="54"/>
      <c r="Y31" s="57"/>
      <c r="Z31" s="56"/>
      <c r="AA31" s="54"/>
      <c r="AB31" s="55"/>
      <c r="AC31" s="54"/>
      <c r="AD31" s="57"/>
      <c r="AE31" s="56"/>
      <c r="AF31" s="54"/>
      <c r="AG31" s="55"/>
      <c r="AH31" s="54"/>
      <c r="AI31" s="62"/>
      <c r="AJ31" s="54"/>
      <c r="AK31" s="54"/>
      <c r="AL31" s="55"/>
      <c r="AM31" s="54"/>
      <c r="AN31" s="57"/>
      <c r="AO31" s="56"/>
      <c r="AP31" s="54"/>
      <c r="AQ31" s="55"/>
      <c r="AR31" s="54"/>
      <c r="AS31" s="57"/>
      <c r="AT31" s="56"/>
      <c r="AU31" s="54"/>
      <c r="AV31" s="55"/>
      <c r="AW31" s="54"/>
      <c r="AX31" s="57"/>
      <c r="AY31" s="56"/>
      <c r="AZ31" s="54"/>
      <c r="BA31" s="55"/>
      <c r="BB31" s="54"/>
      <c r="BC31" s="57"/>
      <c r="BD31" s="56"/>
      <c r="BE31" s="54"/>
      <c r="BF31" s="55"/>
      <c r="BG31" s="54"/>
      <c r="BH31" s="57"/>
      <c r="BI31" s="56"/>
      <c r="BJ31" s="54"/>
      <c r="BK31" s="55"/>
      <c r="BL31" s="54"/>
      <c r="BM31" s="54"/>
      <c r="BN31" s="53"/>
      <c r="BO31" s="54"/>
      <c r="BP31" s="55"/>
      <c r="BQ31" s="54"/>
      <c r="BR31" s="57"/>
      <c r="BS31" s="56"/>
      <c r="BT31" s="54"/>
      <c r="BU31" s="55"/>
      <c r="BV31" s="54"/>
      <c r="BW31" s="57"/>
      <c r="BX31" s="56"/>
      <c r="BY31" s="54"/>
      <c r="BZ31" s="55"/>
      <c r="CA31" s="54"/>
      <c r="CB31" s="57"/>
      <c r="CC31" s="56"/>
      <c r="CD31" s="54"/>
      <c r="CE31" s="55"/>
      <c r="CF31" s="54"/>
      <c r="CG31" s="57"/>
      <c r="CH31" s="56"/>
      <c r="CI31" s="54"/>
      <c r="CJ31" s="55"/>
      <c r="CK31" s="54"/>
      <c r="CL31" s="57"/>
      <c r="CM31" s="56"/>
      <c r="CN31" s="54"/>
      <c r="CO31" s="55"/>
      <c r="CP31" s="54"/>
      <c r="CQ31" s="62"/>
      <c r="CR31" s="53"/>
      <c r="CS31" s="54"/>
      <c r="CT31" s="55"/>
      <c r="CU31" s="54"/>
      <c r="CV31" s="57"/>
      <c r="CW31" s="56"/>
      <c r="CX31" s="54"/>
      <c r="CY31" s="55"/>
      <c r="CZ31" s="54"/>
      <c r="DA31" s="57"/>
      <c r="DB31" s="56"/>
      <c r="DC31" s="54"/>
      <c r="DD31" s="55"/>
      <c r="DE31" s="54"/>
      <c r="DF31" s="57"/>
      <c r="DG31" s="56"/>
      <c r="DH31" s="54"/>
      <c r="DI31" s="55"/>
      <c r="DJ31" s="54"/>
      <c r="DK31" s="57"/>
      <c r="DL31" s="56"/>
      <c r="DM31" s="54"/>
      <c r="DN31" s="55"/>
      <c r="DO31" s="54"/>
      <c r="DP31" s="57"/>
      <c r="DQ31" s="56"/>
      <c r="DR31" s="54"/>
      <c r="DS31" s="55"/>
      <c r="DT31" s="54"/>
      <c r="DU31" s="62"/>
      <c r="DV31" s="3119"/>
      <c r="DW31" s="3120"/>
      <c r="DX31" s="3120"/>
      <c r="DY31" s="3120"/>
      <c r="DZ31" s="3120"/>
      <c r="EA31" s="3120"/>
      <c r="EB31" s="3120"/>
      <c r="EC31" s="3120"/>
      <c r="ED31" s="3120"/>
      <c r="EE31" s="3120"/>
      <c r="EF31" s="3120"/>
      <c r="EG31" s="3120"/>
      <c r="EH31" s="3120"/>
      <c r="EI31" s="3120"/>
      <c r="EJ31" s="3120"/>
      <c r="EK31" s="3120"/>
      <c r="EL31" s="3120"/>
      <c r="EM31" s="3120"/>
      <c r="EN31" s="3121"/>
    </row>
    <row r="32" spans="2:144" ht="8.4499999999999993" customHeight="1">
      <c r="B32" s="3134"/>
      <c r="C32" s="3137"/>
      <c r="D32" s="3137"/>
      <c r="E32" s="3140"/>
      <c r="F32" s="45"/>
      <c r="G32" s="46"/>
      <c r="H32" s="46"/>
      <c r="I32" s="46"/>
      <c r="J32" s="48"/>
      <c r="K32" s="47"/>
      <c r="L32" s="46"/>
      <c r="M32" s="46"/>
      <c r="N32" s="46"/>
      <c r="O32" s="48"/>
      <c r="P32" s="47"/>
      <c r="Q32" s="46"/>
      <c r="R32" s="46"/>
      <c r="S32" s="46"/>
      <c r="T32" s="48"/>
      <c r="U32" s="47"/>
      <c r="V32" s="46"/>
      <c r="W32" s="46"/>
      <c r="X32" s="46"/>
      <c r="Y32" s="48"/>
      <c r="Z32" s="47"/>
      <c r="AA32" s="46"/>
      <c r="AB32" s="46"/>
      <c r="AC32" s="46"/>
      <c r="AD32" s="48"/>
      <c r="AE32" s="47"/>
      <c r="AF32" s="46"/>
      <c r="AG32" s="46"/>
      <c r="AH32" s="46"/>
      <c r="AI32" s="61"/>
      <c r="AJ32" s="46"/>
      <c r="AK32" s="46"/>
      <c r="AL32" s="46"/>
      <c r="AM32" s="46"/>
      <c r="AN32" s="48"/>
      <c r="AO32" s="47"/>
      <c r="AP32" s="46"/>
      <c r="AQ32" s="46"/>
      <c r="AR32" s="46"/>
      <c r="AS32" s="48"/>
      <c r="AT32" s="47"/>
      <c r="AU32" s="46"/>
      <c r="AV32" s="46"/>
      <c r="AW32" s="46"/>
      <c r="AX32" s="48"/>
      <c r="AY32" s="47"/>
      <c r="AZ32" s="46"/>
      <c r="BA32" s="46"/>
      <c r="BB32" s="46"/>
      <c r="BC32" s="48"/>
      <c r="BD32" s="47"/>
      <c r="BE32" s="46"/>
      <c r="BF32" s="46"/>
      <c r="BG32" s="46"/>
      <c r="BH32" s="48"/>
      <c r="BI32" s="47"/>
      <c r="BJ32" s="46"/>
      <c r="BK32" s="46"/>
      <c r="BL32" s="46"/>
      <c r="BM32" s="46"/>
      <c r="BN32" s="45"/>
      <c r="BO32" s="46"/>
      <c r="BP32" s="46"/>
      <c r="BQ32" s="46"/>
      <c r="BR32" s="48"/>
      <c r="BS32" s="47"/>
      <c r="BT32" s="46"/>
      <c r="BU32" s="46"/>
      <c r="BV32" s="46"/>
      <c r="BW32" s="48"/>
      <c r="BX32" s="47"/>
      <c r="BY32" s="46"/>
      <c r="BZ32" s="46"/>
      <c r="CA32" s="46"/>
      <c r="CB32" s="48"/>
      <c r="CC32" s="47"/>
      <c r="CD32" s="46"/>
      <c r="CE32" s="46"/>
      <c r="CF32" s="46"/>
      <c r="CG32" s="48"/>
      <c r="CH32" s="47"/>
      <c r="CI32" s="46"/>
      <c r="CJ32" s="46"/>
      <c r="CK32" s="46"/>
      <c r="CL32" s="48"/>
      <c r="CM32" s="47"/>
      <c r="CN32" s="46"/>
      <c r="CO32" s="46"/>
      <c r="CP32" s="46"/>
      <c r="CQ32" s="61"/>
      <c r="CR32" s="45"/>
      <c r="CS32" s="46"/>
      <c r="CT32" s="46"/>
      <c r="CU32" s="46"/>
      <c r="CV32" s="48"/>
      <c r="CW32" s="47"/>
      <c r="CX32" s="46"/>
      <c r="CY32" s="46"/>
      <c r="CZ32" s="46"/>
      <c r="DA32" s="48"/>
      <c r="DB32" s="47"/>
      <c r="DC32" s="46"/>
      <c r="DD32" s="46"/>
      <c r="DE32" s="46"/>
      <c r="DF32" s="48"/>
      <c r="DG32" s="47"/>
      <c r="DH32" s="46"/>
      <c r="DI32" s="46"/>
      <c r="DJ32" s="46"/>
      <c r="DK32" s="48"/>
      <c r="DL32" s="47"/>
      <c r="DM32" s="46"/>
      <c r="DN32" s="46"/>
      <c r="DO32" s="46"/>
      <c r="DP32" s="48"/>
      <c r="DQ32" s="47"/>
      <c r="DR32" s="46"/>
      <c r="DS32" s="46"/>
      <c r="DT32" s="46"/>
      <c r="DU32" s="61"/>
      <c r="DV32" s="3113"/>
      <c r="DW32" s="3114"/>
      <c r="DX32" s="3114"/>
      <c r="DY32" s="3114"/>
      <c r="DZ32" s="3114"/>
      <c r="EA32" s="3114"/>
      <c r="EB32" s="3114"/>
      <c r="EC32" s="3114"/>
      <c r="ED32" s="3114"/>
      <c r="EE32" s="3114"/>
      <c r="EF32" s="3114"/>
      <c r="EG32" s="3114"/>
      <c r="EH32" s="3114"/>
      <c r="EI32" s="3114"/>
      <c r="EJ32" s="3114"/>
      <c r="EK32" s="3114"/>
      <c r="EL32" s="3114"/>
      <c r="EM32" s="3114"/>
      <c r="EN32" s="3115"/>
    </row>
    <row r="33" spans="2:144" ht="8.4499999999999993" customHeight="1">
      <c r="B33" s="3135"/>
      <c r="C33" s="3138"/>
      <c r="D33" s="3138"/>
      <c r="E33" s="3141"/>
      <c r="F33" s="49"/>
      <c r="G33" s="50"/>
      <c r="H33" s="50"/>
      <c r="I33" s="50"/>
      <c r="J33" s="52"/>
      <c r="K33" s="51"/>
      <c r="L33" s="50"/>
      <c r="M33" s="50"/>
      <c r="N33" s="50"/>
      <c r="O33" s="52"/>
      <c r="P33" s="51"/>
      <c r="Q33" s="50"/>
      <c r="R33" s="50"/>
      <c r="S33" s="50"/>
      <c r="T33" s="52"/>
      <c r="U33" s="51"/>
      <c r="V33" s="50"/>
      <c r="W33" s="50"/>
      <c r="X33" s="50"/>
      <c r="Y33" s="52"/>
      <c r="Z33" s="51"/>
      <c r="AA33" s="50"/>
      <c r="AB33" s="50"/>
      <c r="AC33" s="50"/>
      <c r="AD33" s="52"/>
      <c r="AE33" s="51"/>
      <c r="AF33" s="50"/>
      <c r="AG33" s="50"/>
      <c r="AH33" s="50"/>
      <c r="AI33" s="63"/>
      <c r="AJ33" s="50"/>
      <c r="AK33" s="50"/>
      <c r="AL33" s="50"/>
      <c r="AM33" s="50"/>
      <c r="AN33" s="52"/>
      <c r="AO33" s="51"/>
      <c r="AP33" s="50"/>
      <c r="AQ33" s="50"/>
      <c r="AR33" s="50"/>
      <c r="AS33" s="52"/>
      <c r="AT33" s="51"/>
      <c r="AU33" s="50"/>
      <c r="AV33" s="50"/>
      <c r="AW33" s="50"/>
      <c r="AX33" s="52"/>
      <c r="AY33" s="51"/>
      <c r="AZ33" s="50"/>
      <c r="BA33" s="50"/>
      <c r="BB33" s="50"/>
      <c r="BC33" s="52"/>
      <c r="BD33" s="51"/>
      <c r="BE33" s="50"/>
      <c r="BF33" s="50"/>
      <c r="BG33" s="50"/>
      <c r="BH33" s="52"/>
      <c r="BI33" s="51"/>
      <c r="BJ33" s="50"/>
      <c r="BK33" s="50"/>
      <c r="BL33" s="50"/>
      <c r="BM33" s="50"/>
      <c r="BN33" s="49"/>
      <c r="BO33" s="50"/>
      <c r="BP33" s="50"/>
      <c r="BQ33" s="50"/>
      <c r="BR33" s="52"/>
      <c r="BS33" s="51"/>
      <c r="BT33" s="50"/>
      <c r="BU33" s="50"/>
      <c r="BV33" s="50"/>
      <c r="BW33" s="52"/>
      <c r="BX33" s="51"/>
      <c r="BY33" s="50"/>
      <c r="BZ33" s="50"/>
      <c r="CA33" s="50"/>
      <c r="CB33" s="52"/>
      <c r="CC33" s="51"/>
      <c r="CD33" s="50"/>
      <c r="CE33" s="50"/>
      <c r="CF33" s="50"/>
      <c r="CG33" s="52"/>
      <c r="CH33" s="51"/>
      <c r="CI33" s="50"/>
      <c r="CJ33" s="50"/>
      <c r="CK33" s="50"/>
      <c r="CL33" s="52"/>
      <c r="CM33" s="51"/>
      <c r="CN33" s="50"/>
      <c r="CO33" s="50"/>
      <c r="CP33" s="50"/>
      <c r="CQ33" s="63"/>
      <c r="CR33" s="49"/>
      <c r="CS33" s="50"/>
      <c r="CT33" s="50"/>
      <c r="CU33" s="50"/>
      <c r="CV33" s="52"/>
      <c r="CW33" s="51"/>
      <c r="CX33" s="50"/>
      <c r="CY33" s="50"/>
      <c r="CZ33" s="50"/>
      <c r="DA33" s="52"/>
      <c r="DB33" s="51"/>
      <c r="DC33" s="50"/>
      <c r="DD33" s="50"/>
      <c r="DE33" s="50"/>
      <c r="DF33" s="52"/>
      <c r="DG33" s="51"/>
      <c r="DH33" s="50"/>
      <c r="DI33" s="50"/>
      <c r="DJ33" s="50"/>
      <c r="DK33" s="52"/>
      <c r="DL33" s="51"/>
      <c r="DM33" s="50"/>
      <c r="DN33" s="50"/>
      <c r="DO33" s="50"/>
      <c r="DP33" s="52"/>
      <c r="DQ33" s="51"/>
      <c r="DR33" s="50"/>
      <c r="DS33" s="50"/>
      <c r="DT33" s="50"/>
      <c r="DU33" s="63"/>
      <c r="DV33" s="3116"/>
      <c r="DW33" s="3117"/>
      <c r="DX33" s="3117"/>
      <c r="DY33" s="3117"/>
      <c r="DZ33" s="3117"/>
      <c r="EA33" s="3117"/>
      <c r="EB33" s="3117"/>
      <c r="EC33" s="3117"/>
      <c r="ED33" s="3117"/>
      <c r="EE33" s="3117"/>
      <c r="EF33" s="3117"/>
      <c r="EG33" s="3117"/>
      <c r="EH33" s="3117"/>
      <c r="EI33" s="3117"/>
      <c r="EJ33" s="3117"/>
      <c r="EK33" s="3117"/>
      <c r="EL33" s="3117"/>
      <c r="EM33" s="3117"/>
      <c r="EN33" s="3118"/>
    </row>
    <row r="34" spans="2:144" ht="8.4499999999999993" customHeight="1">
      <c r="B34" s="3136"/>
      <c r="C34" s="3139"/>
      <c r="D34" s="3139"/>
      <c r="E34" s="3142"/>
      <c r="F34" s="53"/>
      <c r="G34" s="54"/>
      <c r="H34" s="55"/>
      <c r="I34" s="54"/>
      <c r="J34" s="57"/>
      <c r="K34" s="56"/>
      <c r="L34" s="54"/>
      <c r="M34" s="55"/>
      <c r="N34" s="54"/>
      <c r="O34" s="57"/>
      <c r="P34" s="56"/>
      <c r="Q34" s="54"/>
      <c r="R34" s="55"/>
      <c r="S34" s="54"/>
      <c r="T34" s="57"/>
      <c r="U34" s="56"/>
      <c r="V34" s="54"/>
      <c r="W34" s="55"/>
      <c r="X34" s="54"/>
      <c r="Y34" s="57"/>
      <c r="Z34" s="56"/>
      <c r="AA34" s="54"/>
      <c r="AB34" s="55"/>
      <c r="AC34" s="54"/>
      <c r="AD34" s="57"/>
      <c r="AE34" s="56"/>
      <c r="AF34" s="54"/>
      <c r="AG34" s="55"/>
      <c r="AH34" s="54"/>
      <c r="AI34" s="62"/>
      <c r="AJ34" s="54"/>
      <c r="AK34" s="54"/>
      <c r="AL34" s="55"/>
      <c r="AM34" s="54"/>
      <c r="AN34" s="57"/>
      <c r="AO34" s="56"/>
      <c r="AP34" s="54"/>
      <c r="AQ34" s="55"/>
      <c r="AR34" s="54"/>
      <c r="AS34" s="57"/>
      <c r="AT34" s="56"/>
      <c r="AU34" s="54"/>
      <c r="AV34" s="55"/>
      <c r="AW34" s="54"/>
      <c r="AX34" s="57"/>
      <c r="AY34" s="56"/>
      <c r="AZ34" s="54"/>
      <c r="BA34" s="55"/>
      <c r="BB34" s="54"/>
      <c r="BC34" s="57"/>
      <c r="BD34" s="56"/>
      <c r="BE34" s="54"/>
      <c r="BF34" s="55"/>
      <c r="BG34" s="54"/>
      <c r="BH34" s="57"/>
      <c r="BI34" s="56"/>
      <c r="BJ34" s="54"/>
      <c r="BK34" s="55"/>
      <c r="BL34" s="54"/>
      <c r="BM34" s="54"/>
      <c r="BN34" s="53"/>
      <c r="BO34" s="54"/>
      <c r="BP34" s="55"/>
      <c r="BQ34" s="54"/>
      <c r="BR34" s="57"/>
      <c r="BS34" s="56"/>
      <c r="BT34" s="54"/>
      <c r="BU34" s="55"/>
      <c r="BV34" s="54"/>
      <c r="BW34" s="57"/>
      <c r="BX34" s="56"/>
      <c r="BY34" s="54"/>
      <c r="BZ34" s="55"/>
      <c r="CA34" s="54"/>
      <c r="CB34" s="57"/>
      <c r="CC34" s="56"/>
      <c r="CD34" s="54"/>
      <c r="CE34" s="55"/>
      <c r="CF34" s="54"/>
      <c r="CG34" s="57"/>
      <c r="CH34" s="56"/>
      <c r="CI34" s="54"/>
      <c r="CJ34" s="55"/>
      <c r="CK34" s="54"/>
      <c r="CL34" s="57"/>
      <c r="CM34" s="56"/>
      <c r="CN34" s="54"/>
      <c r="CO34" s="55"/>
      <c r="CP34" s="54"/>
      <c r="CQ34" s="62"/>
      <c r="CR34" s="53"/>
      <c r="CS34" s="54"/>
      <c r="CT34" s="55"/>
      <c r="CU34" s="54"/>
      <c r="CV34" s="57"/>
      <c r="CW34" s="56"/>
      <c r="CX34" s="54"/>
      <c r="CY34" s="55"/>
      <c r="CZ34" s="54"/>
      <c r="DA34" s="57"/>
      <c r="DB34" s="56"/>
      <c r="DC34" s="54"/>
      <c r="DD34" s="55"/>
      <c r="DE34" s="54"/>
      <c r="DF34" s="57"/>
      <c r="DG34" s="56"/>
      <c r="DH34" s="54"/>
      <c r="DI34" s="55"/>
      <c r="DJ34" s="54"/>
      <c r="DK34" s="57"/>
      <c r="DL34" s="56"/>
      <c r="DM34" s="54"/>
      <c r="DN34" s="55"/>
      <c r="DO34" s="54"/>
      <c r="DP34" s="57"/>
      <c r="DQ34" s="56"/>
      <c r="DR34" s="54"/>
      <c r="DS34" s="55"/>
      <c r="DT34" s="54"/>
      <c r="DU34" s="62"/>
      <c r="DV34" s="3119"/>
      <c r="DW34" s="3120"/>
      <c r="DX34" s="3120"/>
      <c r="DY34" s="3120"/>
      <c r="DZ34" s="3120"/>
      <c r="EA34" s="3120"/>
      <c r="EB34" s="3120"/>
      <c r="EC34" s="3120"/>
      <c r="ED34" s="3120"/>
      <c r="EE34" s="3120"/>
      <c r="EF34" s="3120"/>
      <c r="EG34" s="3120"/>
      <c r="EH34" s="3120"/>
      <c r="EI34" s="3120"/>
      <c r="EJ34" s="3120"/>
      <c r="EK34" s="3120"/>
      <c r="EL34" s="3120"/>
      <c r="EM34" s="3120"/>
      <c r="EN34" s="3121"/>
    </row>
    <row r="35" spans="2:144" ht="8.4499999999999993" customHeight="1">
      <c r="B35" s="3134"/>
      <c r="C35" s="3137"/>
      <c r="D35" s="3137"/>
      <c r="E35" s="3140"/>
      <c r="F35" s="45"/>
      <c r="G35" s="46"/>
      <c r="H35" s="46"/>
      <c r="I35" s="46"/>
      <c r="J35" s="48"/>
      <c r="K35" s="47"/>
      <c r="L35" s="46"/>
      <c r="M35" s="46"/>
      <c r="N35" s="46"/>
      <c r="O35" s="48"/>
      <c r="P35" s="47"/>
      <c r="Q35" s="46"/>
      <c r="R35" s="46"/>
      <c r="S35" s="46"/>
      <c r="T35" s="48"/>
      <c r="U35" s="47"/>
      <c r="V35" s="46"/>
      <c r="W35" s="46"/>
      <c r="X35" s="46"/>
      <c r="Y35" s="48"/>
      <c r="Z35" s="47"/>
      <c r="AA35" s="46"/>
      <c r="AB35" s="46"/>
      <c r="AC35" s="46"/>
      <c r="AD35" s="48"/>
      <c r="AE35" s="47"/>
      <c r="AF35" s="46"/>
      <c r="AG35" s="46"/>
      <c r="AH35" s="46"/>
      <c r="AI35" s="61"/>
      <c r="AJ35" s="46"/>
      <c r="AK35" s="46"/>
      <c r="AL35" s="46"/>
      <c r="AM35" s="46"/>
      <c r="AN35" s="48"/>
      <c r="AO35" s="47"/>
      <c r="AP35" s="46"/>
      <c r="AQ35" s="46"/>
      <c r="AR35" s="46"/>
      <c r="AS35" s="48"/>
      <c r="AT35" s="47"/>
      <c r="AU35" s="46"/>
      <c r="AV35" s="46"/>
      <c r="AW35" s="46"/>
      <c r="AX35" s="48"/>
      <c r="AY35" s="47"/>
      <c r="AZ35" s="46"/>
      <c r="BA35" s="46"/>
      <c r="BB35" s="46"/>
      <c r="BC35" s="48"/>
      <c r="BD35" s="47"/>
      <c r="BE35" s="46"/>
      <c r="BF35" s="46"/>
      <c r="BG35" s="46"/>
      <c r="BH35" s="48"/>
      <c r="BI35" s="47"/>
      <c r="BJ35" s="46"/>
      <c r="BK35" s="46"/>
      <c r="BL35" s="46"/>
      <c r="BM35" s="46"/>
      <c r="BN35" s="45"/>
      <c r="BO35" s="46"/>
      <c r="BP35" s="46"/>
      <c r="BQ35" s="46"/>
      <c r="BR35" s="48"/>
      <c r="BS35" s="47"/>
      <c r="BT35" s="46"/>
      <c r="BU35" s="46"/>
      <c r="BV35" s="46"/>
      <c r="BW35" s="48"/>
      <c r="BX35" s="47"/>
      <c r="BY35" s="46"/>
      <c r="BZ35" s="46"/>
      <c r="CA35" s="46"/>
      <c r="CB35" s="48"/>
      <c r="CC35" s="47"/>
      <c r="CD35" s="46"/>
      <c r="CE35" s="46"/>
      <c r="CF35" s="46"/>
      <c r="CG35" s="48"/>
      <c r="CH35" s="47"/>
      <c r="CI35" s="46"/>
      <c r="CJ35" s="46"/>
      <c r="CK35" s="46"/>
      <c r="CL35" s="48"/>
      <c r="CM35" s="47"/>
      <c r="CN35" s="46"/>
      <c r="CO35" s="46"/>
      <c r="CP35" s="46"/>
      <c r="CQ35" s="61"/>
      <c r="CR35" s="45"/>
      <c r="CS35" s="46"/>
      <c r="CT35" s="46"/>
      <c r="CU35" s="46"/>
      <c r="CV35" s="48"/>
      <c r="CW35" s="47"/>
      <c r="CX35" s="46"/>
      <c r="CY35" s="46"/>
      <c r="CZ35" s="46"/>
      <c r="DA35" s="48"/>
      <c r="DB35" s="47"/>
      <c r="DC35" s="46"/>
      <c r="DD35" s="46"/>
      <c r="DE35" s="46"/>
      <c r="DF35" s="48"/>
      <c r="DG35" s="47"/>
      <c r="DH35" s="46"/>
      <c r="DI35" s="46"/>
      <c r="DJ35" s="46"/>
      <c r="DK35" s="48"/>
      <c r="DL35" s="47"/>
      <c r="DM35" s="46"/>
      <c r="DN35" s="46"/>
      <c r="DO35" s="46"/>
      <c r="DP35" s="48"/>
      <c r="DQ35" s="47"/>
      <c r="DR35" s="46"/>
      <c r="DS35" s="46"/>
      <c r="DT35" s="46"/>
      <c r="DU35" s="61"/>
      <c r="DV35" s="3113"/>
      <c r="DW35" s="3114"/>
      <c r="DX35" s="3114"/>
      <c r="DY35" s="3114"/>
      <c r="DZ35" s="3114"/>
      <c r="EA35" s="3114"/>
      <c r="EB35" s="3114"/>
      <c r="EC35" s="3114"/>
      <c r="ED35" s="3114"/>
      <c r="EE35" s="3114"/>
      <c r="EF35" s="3114"/>
      <c r="EG35" s="3114"/>
      <c r="EH35" s="3114"/>
      <c r="EI35" s="3114"/>
      <c r="EJ35" s="3114"/>
      <c r="EK35" s="3114"/>
      <c r="EL35" s="3114"/>
      <c r="EM35" s="3114"/>
      <c r="EN35" s="3115"/>
    </row>
    <row r="36" spans="2:144" ht="8.4499999999999993" customHeight="1">
      <c r="B36" s="3135"/>
      <c r="C36" s="3138"/>
      <c r="D36" s="3138"/>
      <c r="E36" s="3141"/>
      <c r="F36" s="49"/>
      <c r="G36" s="50"/>
      <c r="H36" s="50"/>
      <c r="I36" s="50"/>
      <c r="J36" s="52"/>
      <c r="K36" s="51"/>
      <c r="L36" s="50"/>
      <c r="M36" s="50"/>
      <c r="N36" s="50"/>
      <c r="O36" s="52"/>
      <c r="P36" s="51"/>
      <c r="Q36" s="50"/>
      <c r="R36" s="50"/>
      <c r="S36" s="50"/>
      <c r="T36" s="52"/>
      <c r="U36" s="51"/>
      <c r="V36" s="50"/>
      <c r="W36" s="50"/>
      <c r="X36" s="50"/>
      <c r="Y36" s="52"/>
      <c r="Z36" s="51"/>
      <c r="AA36" s="50"/>
      <c r="AB36" s="50"/>
      <c r="AC36" s="50"/>
      <c r="AD36" s="52"/>
      <c r="AE36" s="51"/>
      <c r="AF36" s="50"/>
      <c r="AG36" s="50"/>
      <c r="AH36" s="50"/>
      <c r="AI36" s="63"/>
      <c r="AJ36" s="50"/>
      <c r="AK36" s="50"/>
      <c r="AL36" s="50"/>
      <c r="AM36" s="50"/>
      <c r="AN36" s="52"/>
      <c r="AO36" s="51"/>
      <c r="AP36" s="50"/>
      <c r="AQ36" s="50"/>
      <c r="AR36" s="50"/>
      <c r="AS36" s="52"/>
      <c r="AT36" s="51"/>
      <c r="AU36" s="50"/>
      <c r="AV36" s="50"/>
      <c r="AW36" s="50"/>
      <c r="AX36" s="52"/>
      <c r="AY36" s="51"/>
      <c r="AZ36" s="50"/>
      <c r="BA36" s="50"/>
      <c r="BB36" s="50"/>
      <c r="BC36" s="52"/>
      <c r="BD36" s="51"/>
      <c r="BE36" s="50"/>
      <c r="BF36" s="50"/>
      <c r="BG36" s="50"/>
      <c r="BH36" s="52"/>
      <c r="BI36" s="51"/>
      <c r="BJ36" s="50"/>
      <c r="BK36" s="50"/>
      <c r="BL36" s="50"/>
      <c r="BM36" s="50"/>
      <c r="BN36" s="49"/>
      <c r="BO36" s="50"/>
      <c r="BP36" s="50"/>
      <c r="BQ36" s="50"/>
      <c r="BR36" s="52"/>
      <c r="BS36" s="51"/>
      <c r="BT36" s="50"/>
      <c r="BU36" s="50"/>
      <c r="BV36" s="50"/>
      <c r="BW36" s="52"/>
      <c r="BX36" s="51"/>
      <c r="BY36" s="50"/>
      <c r="BZ36" s="50"/>
      <c r="CA36" s="50"/>
      <c r="CB36" s="52"/>
      <c r="CC36" s="51"/>
      <c r="CD36" s="50"/>
      <c r="CE36" s="50"/>
      <c r="CF36" s="50"/>
      <c r="CG36" s="52"/>
      <c r="CH36" s="51"/>
      <c r="CI36" s="50"/>
      <c r="CJ36" s="50"/>
      <c r="CK36" s="50"/>
      <c r="CL36" s="52"/>
      <c r="CM36" s="51"/>
      <c r="CN36" s="50"/>
      <c r="CO36" s="50"/>
      <c r="CP36" s="50"/>
      <c r="CQ36" s="63"/>
      <c r="CR36" s="49"/>
      <c r="CS36" s="50"/>
      <c r="CT36" s="50"/>
      <c r="CU36" s="50"/>
      <c r="CV36" s="52"/>
      <c r="CW36" s="51"/>
      <c r="CX36" s="50"/>
      <c r="CY36" s="50"/>
      <c r="CZ36" s="50"/>
      <c r="DA36" s="52"/>
      <c r="DB36" s="51"/>
      <c r="DC36" s="50"/>
      <c r="DD36" s="50"/>
      <c r="DE36" s="50"/>
      <c r="DF36" s="52"/>
      <c r="DG36" s="51"/>
      <c r="DH36" s="50"/>
      <c r="DI36" s="50"/>
      <c r="DJ36" s="50"/>
      <c r="DK36" s="52"/>
      <c r="DL36" s="51"/>
      <c r="DM36" s="50"/>
      <c r="DN36" s="50"/>
      <c r="DO36" s="50"/>
      <c r="DP36" s="52"/>
      <c r="DQ36" s="51"/>
      <c r="DR36" s="50"/>
      <c r="DS36" s="50"/>
      <c r="DT36" s="50"/>
      <c r="DU36" s="63"/>
      <c r="DV36" s="3116"/>
      <c r="DW36" s="3117"/>
      <c r="DX36" s="3117"/>
      <c r="DY36" s="3117"/>
      <c r="DZ36" s="3117"/>
      <c r="EA36" s="3117"/>
      <c r="EB36" s="3117"/>
      <c r="EC36" s="3117"/>
      <c r="ED36" s="3117"/>
      <c r="EE36" s="3117"/>
      <c r="EF36" s="3117"/>
      <c r="EG36" s="3117"/>
      <c r="EH36" s="3117"/>
      <c r="EI36" s="3117"/>
      <c r="EJ36" s="3117"/>
      <c r="EK36" s="3117"/>
      <c r="EL36" s="3117"/>
      <c r="EM36" s="3117"/>
      <c r="EN36" s="3118"/>
    </row>
    <row r="37" spans="2:144" ht="8.4499999999999993" customHeight="1">
      <c r="B37" s="3136"/>
      <c r="C37" s="3139"/>
      <c r="D37" s="3139"/>
      <c r="E37" s="3142"/>
      <c r="F37" s="53"/>
      <c r="G37" s="54"/>
      <c r="H37" s="55"/>
      <c r="I37" s="54"/>
      <c r="J37" s="57"/>
      <c r="K37" s="56"/>
      <c r="L37" s="54"/>
      <c r="M37" s="55"/>
      <c r="N37" s="54"/>
      <c r="O37" s="57"/>
      <c r="P37" s="56"/>
      <c r="Q37" s="54"/>
      <c r="R37" s="55"/>
      <c r="S37" s="54"/>
      <c r="T37" s="57"/>
      <c r="U37" s="56"/>
      <c r="V37" s="54"/>
      <c r="W37" s="55"/>
      <c r="X37" s="54"/>
      <c r="Y37" s="57"/>
      <c r="Z37" s="56"/>
      <c r="AA37" s="54"/>
      <c r="AB37" s="55"/>
      <c r="AC37" s="54"/>
      <c r="AD37" s="57"/>
      <c r="AE37" s="56"/>
      <c r="AF37" s="54"/>
      <c r="AG37" s="55"/>
      <c r="AH37" s="54"/>
      <c r="AI37" s="62"/>
      <c r="AJ37" s="54"/>
      <c r="AK37" s="54"/>
      <c r="AL37" s="55"/>
      <c r="AM37" s="54"/>
      <c r="AN37" s="57"/>
      <c r="AO37" s="56"/>
      <c r="AP37" s="54"/>
      <c r="AQ37" s="55"/>
      <c r="AR37" s="54"/>
      <c r="AS37" s="57"/>
      <c r="AT37" s="56"/>
      <c r="AU37" s="54"/>
      <c r="AV37" s="55"/>
      <c r="AW37" s="54"/>
      <c r="AX37" s="57"/>
      <c r="AY37" s="56"/>
      <c r="AZ37" s="54"/>
      <c r="BA37" s="55"/>
      <c r="BB37" s="54"/>
      <c r="BC37" s="57"/>
      <c r="BD37" s="56"/>
      <c r="BE37" s="54"/>
      <c r="BF37" s="55"/>
      <c r="BG37" s="54"/>
      <c r="BH37" s="57"/>
      <c r="BI37" s="56"/>
      <c r="BJ37" s="54"/>
      <c r="BK37" s="55"/>
      <c r="BL37" s="54"/>
      <c r="BM37" s="54"/>
      <c r="BN37" s="53"/>
      <c r="BO37" s="54"/>
      <c r="BP37" s="55"/>
      <c r="BQ37" s="54"/>
      <c r="BR37" s="57"/>
      <c r="BS37" s="56"/>
      <c r="BT37" s="54"/>
      <c r="BU37" s="55"/>
      <c r="BV37" s="54"/>
      <c r="BW37" s="57"/>
      <c r="BX37" s="56"/>
      <c r="BY37" s="54"/>
      <c r="BZ37" s="55"/>
      <c r="CA37" s="54"/>
      <c r="CB37" s="57"/>
      <c r="CC37" s="56"/>
      <c r="CD37" s="54"/>
      <c r="CE37" s="55"/>
      <c r="CF37" s="54"/>
      <c r="CG37" s="57"/>
      <c r="CH37" s="56"/>
      <c r="CI37" s="54"/>
      <c r="CJ37" s="55"/>
      <c r="CK37" s="54"/>
      <c r="CL37" s="57"/>
      <c r="CM37" s="56"/>
      <c r="CN37" s="54"/>
      <c r="CO37" s="55"/>
      <c r="CP37" s="54"/>
      <c r="CQ37" s="62"/>
      <c r="CR37" s="53"/>
      <c r="CS37" s="54"/>
      <c r="CT37" s="55"/>
      <c r="CU37" s="54"/>
      <c r="CV37" s="57"/>
      <c r="CW37" s="56"/>
      <c r="CX37" s="54"/>
      <c r="CY37" s="55"/>
      <c r="CZ37" s="54"/>
      <c r="DA37" s="57"/>
      <c r="DB37" s="56"/>
      <c r="DC37" s="54"/>
      <c r="DD37" s="55"/>
      <c r="DE37" s="54"/>
      <c r="DF37" s="57"/>
      <c r="DG37" s="56"/>
      <c r="DH37" s="54"/>
      <c r="DI37" s="55"/>
      <c r="DJ37" s="54"/>
      <c r="DK37" s="57"/>
      <c r="DL37" s="56"/>
      <c r="DM37" s="54"/>
      <c r="DN37" s="55"/>
      <c r="DO37" s="54"/>
      <c r="DP37" s="57"/>
      <c r="DQ37" s="56"/>
      <c r="DR37" s="54"/>
      <c r="DS37" s="55"/>
      <c r="DT37" s="54"/>
      <c r="DU37" s="62"/>
      <c r="DV37" s="3119"/>
      <c r="DW37" s="3120"/>
      <c r="DX37" s="3120"/>
      <c r="DY37" s="3120"/>
      <c r="DZ37" s="3120"/>
      <c r="EA37" s="3120"/>
      <c r="EB37" s="3120"/>
      <c r="EC37" s="3120"/>
      <c r="ED37" s="3120"/>
      <c r="EE37" s="3120"/>
      <c r="EF37" s="3120"/>
      <c r="EG37" s="3120"/>
      <c r="EH37" s="3120"/>
      <c r="EI37" s="3120"/>
      <c r="EJ37" s="3120"/>
      <c r="EK37" s="3120"/>
      <c r="EL37" s="3120"/>
      <c r="EM37" s="3120"/>
      <c r="EN37" s="3121"/>
    </row>
    <row r="38" spans="2:144" ht="8.4499999999999993" customHeight="1">
      <c r="B38" s="3134"/>
      <c r="C38" s="3137"/>
      <c r="D38" s="3137"/>
      <c r="E38" s="3140"/>
      <c r="F38" s="45"/>
      <c r="G38" s="46"/>
      <c r="H38" s="46"/>
      <c r="I38" s="46"/>
      <c r="J38" s="48"/>
      <c r="K38" s="47"/>
      <c r="L38" s="46"/>
      <c r="M38" s="46"/>
      <c r="N38" s="46"/>
      <c r="O38" s="48"/>
      <c r="P38" s="47"/>
      <c r="Q38" s="46"/>
      <c r="R38" s="46"/>
      <c r="S38" s="46"/>
      <c r="T38" s="48"/>
      <c r="U38" s="47"/>
      <c r="V38" s="46"/>
      <c r="W38" s="46"/>
      <c r="X38" s="46"/>
      <c r="Y38" s="48"/>
      <c r="Z38" s="47"/>
      <c r="AA38" s="46"/>
      <c r="AB38" s="46"/>
      <c r="AC38" s="46"/>
      <c r="AD38" s="48"/>
      <c r="AE38" s="47"/>
      <c r="AF38" s="46"/>
      <c r="AG38" s="46"/>
      <c r="AH38" s="46"/>
      <c r="AI38" s="61"/>
      <c r="AJ38" s="46"/>
      <c r="AK38" s="46"/>
      <c r="AL38" s="46"/>
      <c r="AM38" s="46"/>
      <c r="AN38" s="48"/>
      <c r="AO38" s="47"/>
      <c r="AP38" s="46"/>
      <c r="AQ38" s="46"/>
      <c r="AR38" s="46"/>
      <c r="AS38" s="48"/>
      <c r="AT38" s="47"/>
      <c r="AU38" s="46"/>
      <c r="AV38" s="46"/>
      <c r="AW38" s="46"/>
      <c r="AX38" s="48"/>
      <c r="AY38" s="47"/>
      <c r="AZ38" s="46"/>
      <c r="BA38" s="46"/>
      <c r="BB38" s="46"/>
      <c r="BC38" s="48"/>
      <c r="BD38" s="47"/>
      <c r="BE38" s="46"/>
      <c r="BF38" s="46"/>
      <c r="BG38" s="46"/>
      <c r="BH38" s="48"/>
      <c r="BI38" s="47"/>
      <c r="BJ38" s="46"/>
      <c r="BK38" s="46"/>
      <c r="BL38" s="46"/>
      <c r="BM38" s="46"/>
      <c r="BN38" s="45"/>
      <c r="BO38" s="46"/>
      <c r="BP38" s="46"/>
      <c r="BQ38" s="46"/>
      <c r="BR38" s="48"/>
      <c r="BS38" s="47"/>
      <c r="BT38" s="46"/>
      <c r="BU38" s="46"/>
      <c r="BV38" s="46"/>
      <c r="BW38" s="48"/>
      <c r="BX38" s="47"/>
      <c r="BY38" s="46"/>
      <c r="BZ38" s="46"/>
      <c r="CA38" s="46"/>
      <c r="CB38" s="48"/>
      <c r="CC38" s="47"/>
      <c r="CD38" s="46"/>
      <c r="CE38" s="46"/>
      <c r="CF38" s="46"/>
      <c r="CG38" s="48"/>
      <c r="CH38" s="47"/>
      <c r="CI38" s="46"/>
      <c r="CJ38" s="46"/>
      <c r="CK38" s="46"/>
      <c r="CL38" s="48"/>
      <c r="CM38" s="47"/>
      <c r="CN38" s="46"/>
      <c r="CO38" s="46"/>
      <c r="CP38" s="46"/>
      <c r="CQ38" s="61"/>
      <c r="CR38" s="45"/>
      <c r="CS38" s="46"/>
      <c r="CT38" s="46"/>
      <c r="CU38" s="46"/>
      <c r="CV38" s="48"/>
      <c r="CW38" s="47"/>
      <c r="CX38" s="46"/>
      <c r="CY38" s="46"/>
      <c r="CZ38" s="46"/>
      <c r="DA38" s="48"/>
      <c r="DB38" s="47"/>
      <c r="DC38" s="46"/>
      <c r="DD38" s="46"/>
      <c r="DE38" s="46"/>
      <c r="DF38" s="48"/>
      <c r="DG38" s="47"/>
      <c r="DH38" s="46"/>
      <c r="DI38" s="46"/>
      <c r="DJ38" s="46"/>
      <c r="DK38" s="48"/>
      <c r="DL38" s="47"/>
      <c r="DM38" s="46"/>
      <c r="DN38" s="46"/>
      <c r="DO38" s="46"/>
      <c r="DP38" s="48"/>
      <c r="DQ38" s="47"/>
      <c r="DR38" s="46"/>
      <c r="DS38" s="46"/>
      <c r="DT38" s="46"/>
      <c r="DU38" s="61"/>
      <c r="DV38" s="3113"/>
      <c r="DW38" s="3114"/>
      <c r="DX38" s="3114"/>
      <c r="DY38" s="3114"/>
      <c r="DZ38" s="3114"/>
      <c r="EA38" s="3114"/>
      <c r="EB38" s="3114"/>
      <c r="EC38" s="3114"/>
      <c r="ED38" s="3114"/>
      <c r="EE38" s="3114"/>
      <c r="EF38" s="3114"/>
      <c r="EG38" s="3114"/>
      <c r="EH38" s="3114"/>
      <c r="EI38" s="3114"/>
      <c r="EJ38" s="3114"/>
      <c r="EK38" s="3114"/>
      <c r="EL38" s="3114"/>
      <c r="EM38" s="3114"/>
      <c r="EN38" s="3115"/>
    </row>
    <row r="39" spans="2:144" ht="8.4499999999999993" customHeight="1">
      <c r="B39" s="3135"/>
      <c r="C39" s="3138"/>
      <c r="D39" s="3138"/>
      <c r="E39" s="3141"/>
      <c r="F39" s="49"/>
      <c r="G39" s="50"/>
      <c r="H39" s="50"/>
      <c r="I39" s="50"/>
      <c r="J39" s="52"/>
      <c r="K39" s="51"/>
      <c r="L39" s="50"/>
      <c r="M39" s="50"/>
      <c r="N39" s="50"/>
      <c r="O39" s="52"/>
      <c r="P39" s="51"/>
      <c r="Q39" s="50"/>
      <c r="R39" s="50"/>
      <c r="S39" s="50"/>
      <c r="T39" s="52"/>
      <c r="U39" s="51"/>
      <c r="V39" s="50"/>
      <c r="W39" s="50"/>
      <c r="X39" s="50"/>
      <c r="Y39" s="52"/>
      <c r="Z39" s="51"/>
      <c r="AA39" s="50"/>
      <c r="AB39" s="50"/>
      <c r="AC39" s="50"/>
      <c r="AD39" s="52"/>
      <c r="AE39" s="51"/>
      <c r="AF39" s="50"/>
      <c r="AG39" s="50"/>
      <c r="AH39" s="50"/>
      <c r="AI39" s="63"/>
      <c r="AJ39" s="50"/>
      <c r="AK39" s="50"/>
      <c r="AL39" s="50"/>
      <c r="AM39" s="50"/>
      <c r="AN39" s="52"/>
      <c r="AO39" s="51"/>
      <c r="AP39" s="50"/>
      <c r="AQ39" s="50"/>
      <c r="AR39" s="50"/>
      <c r="AS39" s="52"/>
      <c r="AT39" s="51"/>
      <c r="AU39" s="50"/>
      <c r="AV39" s="50"/>
      <c r="AW39" s="50"/>
      <c r="AX39" s="52"/>
      <c r="AY39" s="51"/>
      <c r="AZ39" s="50"/>
      <c r="BA39" s="50"/>
      <c r="BB39" s="50"/>
      <c r="BC39" s="52"/>
      <c r="BD39" s="51"/>
      <c r="BE39" s="50"/>
      <c r="BF39" s="50"/>
      <c r="BG39" s="50"/>
      <c r="BH39" s="52"/>
      <c r="BI39" s="51"/>
      <c r="BJ39" s="50"/>
      <c r="BK39" s="50"/>
      <c r="BL39" s="50"/>
      <c r="BM39" s="50"/>
      <c r="BN39" s="49"/>
      <c r="BO39" s="50"/>
      <c r="BP39" s="50"/>
      <c r="BQ39" s="50"/>
      <c r="BR39" s="52"/>
      <c r="BS39" s="51"/>
      <c r="BT39" s="50"/>
      <c r="BU39" s="50"/>
      <c r="BV39" s="50"/>
      <c r="BW39" s="52"/>
      <c r="BX39" s="51"/>
      <c r="BY39" s="50"/>
      <c r="BZ39" s="50"/>
      <c r="CA39" s="50"/>
      <c r="CB39" s="52"/>
      <c r="CC39" s="51"/>
      <c r="CD39" s="50"/>
      <c r="CE39" s="50"/>
      <c r="CF39" s="50"/>
      <c r="CG39" s="52"/>
      <c r="CH39" s="51"/>
      <c r="CI39" s="50"/>
      <c r="CJ39" s="50"/>
      <c r="CK39" s="50"/>
      <c r="CL39" s="52"/>
      <c r="CM39" s="51"/>
      <c r="CN39" s="50"/>
      <c r="CO39" s="50"/>
      <c r="CP39" s="50"/>
      <c r="CQ39" s="63"/>
      <c r="CR39" s="49"/>
      <c r="CS39" s="50"/>
      <c r="CT39" s="50"/>
      <c r="CU39" s="50"/>
      <c r="CV39" s="52"/>
      <c r="CW39" s="51"/>
      <c r="CX39" s="50"/>
      <c r="CY39" s="50"/>
      <c r="CZ39" s="50"/>
      <c r="DA39" s="52"/>
      <c r="DB39" s="51"/>
      <c r="DC39" s="50"/>
      <c r="DD39" s="50"/>
      <c r="DE39" s="50"/>
      <c r="DF39" s="52"/>
      <c r="DG39" s="51"/>
      <c r="DH39" s="50"/>
      <c r="DI39" s="50"/>
      <c r="DJ39" s="50"/>
      <c r="DK39" s="52"/>
      <c r="DL39" s="51"/>
      <c r="DM39" s="50"/>
      <c r="DN39" s="50"/>
      <c r="DO39" s="50"/>
      <c r="DP39" s="52"/>
      <c r="DQ39" s="51"/>
      <c r="DR39" s="50"/>
      <c r="DS39" s="50"/>
      <c r="DT39" s="50"/>
      <c r="DU39" s="63"/>
      <c r="DV39" s="3116"/>
      <c r="DW39" s="3117"/>
      <c r="DX39" s="3117"/>
      <c r="DY39" s="3117"/>
      <c r="DZ39" s="3117"/>
      <c r="EA39" s="3117"/>
      <c r="EB39" s="3117"/>
      <c r="EC39" s="3117"/>
      <c r="ED39" s="3117"/>
      <c r="EE39" s="3117"/>
      <c r="EF39" s="3117"/>
      <c r="EG39" s="3117"/>
      <c r="EH39" s="3117"/>
      <c r="EI39" s="3117"/>
      <c r="EJ39" s="3117"/>
      <c r="EK39" s="3117"/>
      <c r="EL39" s="3117"/>
      <c r="EM39" s="3117"/>
      <c r="EN39" s="3118"/>
    </row>
    <row r="40" spans="2:144" ht="8.4499999999999993" customHeight="1">
      <c r="B40" s="3136"/>
      <c r="C40" s="3139"/>
      <c r="D40" s="3139"/>
      <c r="E40" s="3142"/>
      <c r="F40" s="53"/>
      <c r="G40" s="54"/>
      <c r="H40" s="55"/>
      <c r="I40" s="54"/>
      <c r="J40" s="57"/>
      <c r="K40" s="56"/>
      <c r="L40" s="54"/>
      <c r="M40" s="55"/>
      <c r="N40" s="54"/>
      <c r="O40" s="57"/>
      <c r="P40" s="56"/>
      <c r="Q40" s="54"/>
      <c r="R40" s="55"/>
      <c r="S40" s="54"/>
      <c r="T40" s="57"/>
      <c r="U40" s="56"/>
      <c r="V40" s="54"/>
      <c r="W40" s="55"/>
      <c r="X40" s="54"/>
      <c r="Y40" s="57"/>
      <c r="Z40" s="56"/>
      <c r="AA40" s="54"/>
      <c r="AB40" s="55"/>
      <c r="AC40" s="54"/>
      <c r="AD40" s="57"/>
      <c r="AE40" s="56"/>
      <c r="AF40" s="54"/>
      <c r="AG40" s="55"/>
      <c r="AH40" s="54"/>
      <c r="AI40" s="62"/>
      <c r="AJ40" s="54"/>
      <c r="AK40" s="54"/>
      <c r="AL40" s="55"/>
      <c r="AM40" s="54"/>
      <c r="AN40" s="57"/>
      <c r="AO40" s="56"/>
      <c r="AP40" s="54"/>
      <c r="AQ40" s="55"/>
      <c r="AR40" s="54"/>
      <c r="AS40" s="57"/>
      <c r="AT40" s="56"/>
      <c r="AU40" s="54"/>
      <c r="AV40" s="55"/>
      <c r="AW40" s="54"/>
      <c r="AX40" s="57"/>
      <c r="AY40" s="56"/>
      <c r="AZ40" s="54"/>
      <c r="BA40" s="55"/>
      <c r="BB40" s="54"/>
      <c r="BC40" s="57"/>
      <c r="BD40" s="56"/>
      <c r="BE40" s="54"/>
      <c r="BF40" s="55"/>
      <c r="BG40" s="54"/>
      <c r="BH40" s="57"/>
      <c r="BI40" s="56"/>
      <c r="BJ40" s="54"/>
      <c r="BK40" s="55"/>
      <c r="BL40" s="54"/>
      <c r="BM40" s="54"/>
      <c r="BN40" s="53"/>
      <c r="BO40" s="54"/>
      <c r="BP40" s="55"/>
      <c r="BQ40" s="54"/>
      <c r="BR40" s="57"/>
      <c r="BS40" s="56"/>
      <c r="BT40" s="54"/>
      <c r="BU40" s="55"/>
      <c r="BV40" s="54"/>
      <c r="BW40" s="57"/>
      <c r="BX40" s="56"/>
      <c r="BY40" s="54"/>
      <c r="BZ40" s="55"/>
      <c r="CA40" s="54"/>
      <c r="CB40" s="57"/>
      <c r="CC40" s="56"/>
      <c r="CD40" s="54"/>
      <c r="CE40" s="55"/>
      <c r="CF40" s="54"/>
      <c r="CG40" s="57"/>
      <c r="CH40" s="56"/>
      <c r="CI40" s="54"/>
      <c r="CJ40" s="55"/>
      <c r="CK40" s="54"/>
      <c r="CL40" s="57"/>
      <c r="CM40" s="56"/>
      <c r="CN40" s="54"/>
      <c r="CO40" s="55"/>
      <c r="CP40" s="54"/>
      <c r="CQ40" s="62"/>
      <c r="CR40" s="53"/>
      <c r="CS40" s="54"/>
      <c r="CT40" s="55"/>
      <c r="CU40" s="54"/>
      <c r="CV40" s="57"/>
      <c r="CW40" s="56"/>
      <c r="CX40" s="54"/>
      <c r="CY40" s="55"/>
      <c r="CZ40" s="54"/>
      <c r="DA40" s="57"/>
      <c r="DB40" s="56"/>
      <c r="DC40" s="54"/>
      <c r="DD40" s="55"/>
      <c r="DE40" s="54"/>
      <c r="DF40" s="57"/>
      <c r="DG40" s="56"/>
      <c r="DH40" s="54"/>
      <c r="DI40" s="55"/>
      <c r="DJ40" s="54"/>
      <c r="DK40" s="57"/>
      <c r="DL40" s="56"/>
      <c r="DM40" s="54"/>
      <c r="DN40" s="55"/>
      <c r="DO40" s="54"/>
      <c r="DP40" s="57"/>
      <c r="DQ40" s="56"/>
      <c r="DR40" s="54"/>
      <c r="DS40" s="55"/>
      <c r="DT40" s="54"/>
      <c r="DU40" s="62"/>
      <c r="DV40" s="3119"/>
      <c r="DW40" s="3120"/>
      <c r="DX40" s="3120"/>
      <c r="DY40" s="3120"/>
      <c r="DZ40" s="3120"/>
      <c r="EA40" s="3120"/>
      <c r="EB40" s="3120"/>
      <c r="EC40" s="3120"/>
      <c r="ED40" s="3120"/>
      <c r="EE40" s="3120"/>
      <c r="EF40" s="3120"/>
      <c r="EG40" s="3120"/>
      <c r="EH40" s="3120"/>
      <c r="EI40" s="3120"/>
      <c r="EJ40" s="3120"/>
      <c r="EK40" s="3120"/>
      <c r="EL40" s="3120"/>
      <c r="EM40" s="3120"/>
      <c r="EN40" s="3121"/>
    </row>
    <row r="41" spans="2:144" ht="8.4499999999999993" customHeight="1">
      <c r="B41" s="3134"/>
      <c r="C41" s="3137"/>
      <c r="D41" s="3137"/>
      <c r="E41" s="3140"/>
      <c r="F41" s="45"/>
      <c r="G41" s="46"/>
      <c r="H41" s="46"/>
      <c r="I41" s="46"/>
      <c r="J41" s="48"/>
      <c r="K41" s="47"/>
      <c r="L41" s="46"/>
      <c r="M41" s="46"/>
      <c r="N41" s="46"/>
      <c r="O41" s="48"/>
      <c r="P41" s="47"/>
      <c r="Q41" s="46"/>
      <c r="R41" s="46"/>
      <c r="S41" s="46"/>
      <c r="T41" s="48"/>
      <c r="U41" s="47"/>
      <c r="V41" s="46"/>
      <c r="W41" s="46"/>
      <c r="X41" s="46"/>
      <c r="Y41" s="48"/>
      <c r="Z41" s="47"/>
      <c r="AA41" s="46"/>
      <c r="AB41" s="46"/>
      <c r="AC41" s="46"/>
      <c r="AD41" s="48"/>
      <c r="AE41" s="47"/>
      <c r="AF41" s="46"/>
      <c r="AG41" s="46"/>
      <c r="AH41" s="46"/>
      <c r="AI41" s="61"/>
      <c r="AJ41" s="46"/>
      <c r="AK41" s="46"/>
      <c r="AL41" s="46"/>
      <c r="AM41" s="46"/>
      <c r="AN41" s="48"/>
      <c r="AO41" s="47"/>
      <c r="AP41" s="46"/>
      <c r="AQ41" s="46"/>
      <c r="AR41" s="46"/>
      <c r="AS41" s="48"/>
      <c r="AT41" s="47"/>
      <c r="AU41" s="46"/>
      <c r="AV41" s="46"/>
      <c r="AW41" s="46"/>
      <c r="AX41" s="48"/>
      <c r="AY41" s="47"/>
      <c r="AZ41" s="46"/>
      <c r="BA41" s="46"/>
      <c r="BB41" s="46"/>
      <c r="BC41" s="48"/>
      <c r="BD41" s="47"/>
      <c r="BE41" s="46"/>
      <c r="BF41" s="46"/>
      <c r="BG41" s="46"/>
      <c r="BH41" s="48"/>
      <c r="BI41" s="47"/>
      <c r="BJ41" s="46"/>
      <c r="BK41" s="46"/>
      <c r="BL41" s="46"/>
      <c r="BM41" s="46"/>
      <c r="BN41" s="45"/>
      <c r="BO41" s="46"/>
      <c r="BP41" s="46"/>
      <c r="BQ41" s="46"/>
      <c r="BR41" s="48"/>
      <c r="BS41" s="47"/>
      <c r="BT41" s="46"/>
      <c r="BU41" s="46"/>
      <c r="BV41" s="46"/>
      <c r="BW41" s="48"/>
      <c r="BX41" s="47"/>
      <c r="BY41" s="46"/>
      <c r="BZ41" s="46"/>
      <c r="CA41" s="46"/>
      <c r="CB41" s="48"/>
      <c r="CC41" s="47"/>
      <c r="CD41" s="46"/>
      <c r="CE41" s="46"/>
      <c r="CF41" s="46"/>
      <c r="CG41" s="48"/>
      <c r="CH41" s="47"/>
      <c r="CI41" s="46"/>
      <c r="CJ41" s="46"/>
      <c r="CK41" s="46"/>
      <c r="CL41" s="48"/>
      <c r="CM41" s="47"/>
      <c r="CN41" s="46"/>
      <c r="CO41" s="46"/>
      <c r="CP41" s="46"/>
      <c r="CQ41" s="61"/>
      <c r="CR41" s="45"/>
      <c r="CS41" s="46"/>
      <c r="CT41" s="46"/>
      <c r="CU41" s="46"/>
      <c r="CV41" s="48"/>
      <c r="CW41" s="47"/>
      <c r="CX41" s="46"/>
      <c r="CY41" s="46"/>
      <c r="CZ41" s="46"/>
      <c r="DA41" s="48"/>
      <c r="DB41" s="47"/>
      <c r="DC41" s="46"/>
      <c r="DD41" s="46"/>
      <c r="DE41" s="46"/>
      <c r="DF41" s="48"/>
      <c r="DG41" s="47"/>
      <c r="DH41" s="46"/>
      <c r="DI41" s="46"/>
      <c r="DJ41" s="46"/>
      <c r="DK41" s="48"/>
      <c r="DL41" s="47"/>
      <c r="DM41" s="46"/>
      <c r="DN41" s="46"/>
      <c r="DO41" s="46"/>
      <c r="DP41" s="48"/>
      <c r="DQ41" s="47"/>
      <c r="DR41" s="46"/>
      <c r="DS41" s="46"/>
      <c r="DT41" s="46"/>
      <c r="DU41" s="61"/>
      <c r="DV41" s="3113"/>
      <c r="DW41" s="3114"/>
      <c r="DX41" s="3114"/>
      <c r="DY41" s="3114"/>
      <c r="DZ41" s="3114"/>
      <c r="EA41" s="3114"/>
      <c r="EB41" s="3114"/>
      <c r="EC41" s="3114"/>
      <c r="ED41" s="3114"/>
      <c r="EE41" s="3114"/>
      <c r="EF41" s="3114"/>
      <c r="EG41" s="3114"/>
      <c r="EH41" s="3114"/>
      <c r="EI41" s="3114"/>
      <c r="EJ41" s="3114"/>
      <c r="EK41" s="3114"/>
      <c r="EL41" s="3114"/>
      <c r="EM41" s="3114"/>
      <c r="EN41" s="3115"/>
    </row>
    <row r="42" spans="2:144" ht="8.4499999999999993" customHeight="1">
      <c r="B42" s="3135"/>
      <c r="C42" s="3138"/>
      <c r="D42" s="3138"/>
      <c r="E42" s="3141"/>
      <c r="F42" s="49"/>
      <c r="G42" s="50"/>
      <c r="H42" s="50"/>
      <c r="I42" s="50"/>
      <c r="J42" s="52"/>
      <c r="K42" s="51"/>
      <c r="L42" s="50"/>
      <c r="M42" s="50"/>
      <c r="N42" s="50"/>
      <c r="O42" s="52"/>
      <c r="P42" s="51"/>
      <c r="Q42" s="50"/>
      <c r="R42" s="50"/>
      <c r="S42" s="50"/>
      <c r="T42" s="52"/>
      <c r="U42" s="51"/>
      <c r="V42" s="50"/>
      <c r="W42" s="50"/>
      <c r="X42" s="50"/>
      <c r="Y42" s="52"/>
      <c r="Z42" s="51"/>
      <c r="AA42" s="50"/>
      <c r="AB42" s="50"/>
      <c r="AC42" s="50"/>
      <c r="AD42" s="52"/>
      <c r="AE42" s="51"/>
      <c r="AF42" s="50"/>
      <c r="AG42" s="50"/>
      <c r="AH42" s="50"/>
      <c r="AI42" s="63"/>
      <c r="AJ42" s="50"/>
      <c r="AK42" s="50"/>
      <c r="AL42" s="50"/>
      <c r="AM42" s="50"/>
      <c r="AN42" s="52"/>
      <c r="AO42" s="51"/>
      <c r="AP42" s="50"/>
      <c r="AQ42" s="50"/>
      <c r="AR42" s="50"/>
      <c r="AS42" s="52"/>
      <c r="AT42" s="51"/>
      <c r="AU42" s="50"/>
      <c r="AV42" s="50"/>
      <c r="AW42" s="50"/>
      <c r="AX42" s="52"/>
      <c r="AY42" s="51"/>
      <c r="AZ42" s="50"/>
      <c r="BA42" s="50"/>
      <c r="BB42" s="50"/>
      <c r="BC42" s="52"/>
      <c r="BD42" s="51"/>
      <c r="BE42" s="50"/>
      <c r="BF42" s="50"/>
      <c r="BG42" s="50"/>
      <c r="BH42" s="52"/>
      <c r="BI42" s="51"/>
      <c r="BJ42" s="50"/>
      <c r="BK42" s="50"/>
      <c r="BL42" s="50"/>
      <c r="BM42" s="50"/>
      <c r="BN42" s="49"/>
      <c r="BO42" s="50"/>
      <c r="BP42" s="50"/>
      <c r="BQ42" s="50"/>
      <c r="BR42" s="52"/>
      <c r="BS42" s="51"/>
      <c r="BT42" s="50"/>
      <c r="BU42" s="50"/>
      <c r="BV42" s="50"/>
      <c r="BW42" s="52"/>
      <c r="BX42" s="51"/>
      <c r="BY42" s="50"/>
      <c r="BZ42" s="50"/>
      <c r="CA42" s="50"/>
      <c r="CB42" s="52"/>
      <c r="CC42" s="51"/>
      <c r="CD42" s="50"/>
      <c r="CE42" s="50"/>
      <c r="CF42" s="50"/>
      <c r="CG42" s="52"/>
      <c r="CH42" s="51"/>
      <c r="CI42" s="50"/>
      <c r="CJ42" s="50"/>
      <c r="CK42" s="50"/>
      <c r="CL42" s="52"/>
      <c r="CM42" s="51"/>
      <c r="CN42" s="50"/>
      <c r="CO42" s="50"/>
      <c r="CP42" s="50"/>
      <c r="CQ42" s="63"/>
      <c r="CR42" s="49"/>
      <c r="CS42" s="50"/>
      <c r="CT42" s="50"/>
      <c r="CU42" s="50"/>
      <c r="CV42" s="52"/>
      <c r="CW42" s="51"/>
      <c r="CX42" s="50"/>
      <c r="CY42" s="50"/>
      <c r="CZ42" s="50"/>
      <c r="DA42" s="52"/>
      <c r="DB42" s="51"/>
      <c r="DC42" s="50"/>
      <c r="DD42" s="50"/>
      <c r="DE42" s="50"/>
      <c r="DF42" s="52"/>
      <c r="DG42" s="51"/>
      <c r="DH42" s="50"/>
      <c r="DI42" s="50"/>
      <c r="DJ42" s="50"/>
      <c r="DK42" s="52"/>
      <c r="DL42" s="51"/>
      <c r="DM42" s="50"/>
      <c r="DN42" s="50"/>
      <c r="DO42" s="50"/>
      <c r="DP42" s="52"/>
      <c r="DQ42" s="51"/>
      <c r="DR42" s="50"/>
      <c r="DS42" s="50"/>
      <c r="DT42" s="50"/>
      <c r="DU42" s="63"/>
      <c r="DV42" s="3116"/>
      <c r="DW42" s="3117"/>
      <c r="DX42" s="3117"/>
      <c r="DY42" s="3117"/>
      <c r="DZ42" s="3117"/>
      <c r="EA42" s="3117"/>
      <c r="EB42" s="3117"/>
      <c r="EC42" s="3117"/>
      <c r="ED42" s="3117"/>
      <c r="EE42" s="3117"/>
      <c r="EF42" s="3117"/>
      <c r="EG42" s="3117"/>
      <c r="EH42" s="3117"/>
      <c r="EI42" s="3117"/>
      <c r="EJ42" s="3117"/>
      <c r="EK42" s="3117"/>
      <c r="EL42" s="3117"/>
      <c r="EM42" s="3117"/>
      <c r="EN42" s="3118"/>
    </row>
    <row r="43" spans="2:144" ht="8.4499999999999993" customHeight="1">
      <c r="B43" s="3136"/>
      <c r="C43" s="3139"/>
      <c r="D43" s="3139"/>
      <c r="E43" s="3142"/>
      <c r="F43" s="53"/>
      <c r="G43" s="54"/>
      <c r="H43" s="55"/>
      <c r="I43" s="54"/>
      <c r="J43" s="57"/>
      <c r="K43" s="56"/>
      <c r="L43" s="54"/>
      <c r="M43" s="55"/>
      <c r="N43" s="54"/>
      <c r="O43" s="57"/>
      <c r="P43" s="56"/>
      <c r="Q43" s="54"/>
      <c r="R43" s="55"/>
      <c r="S43" s="54"/>
      <c r="T43" s="57"/>
      <c r="U43" s="56"/>
      <c r="V43" s="54"/>
      <c r="W43" s="55"/>
      <c r="X43" s="54"/>
      <c r="Y43" s="57"/>
      <c r="Z43" s="56"/>
      <c r="AA43" s="54"/>
      <c r="AB43" s="55"/>
      <c r="AC43" s="54"/>
      <c r="AD43" s="57"/>
      <c r="AE43" s="56"/>
      <c r="AF43" s="54"/>
      <c r="AG43" s="55"/>
      <c r="AH43" s="54"/>
      <c r="AI43" s="62"/>
      <c r="AJ43" s="54"/>
      <c r="AK43" s="54"/>
      <c r="AL43" s="55"/>
      <c r="AM43" s="54"/>
      <c r="AN43" s="57"/>
      <c r="AO43" s="56"/>
      <c r="AP43" s="54"/>
      <c r="AQ43" s="55"/>
      <c r="AR43" s="54"/>
      <c r="AS43" s="57"/>
      <c r="AT43" s="56"/>
      <c r="AU43" s="54"/>
      <c r="AV43" s="55"/>
      <c r="AW43" s="54"/>
      <c r="AX43" s="57"/>
      <c r="AY43" s="56"/>
      <c r="AZ43" s="54"/>
      <c r="BA43" s="55"/>
      <c r="BB43" s="54"/>
      <c r="BC43" s="57"/>
      <c r="BD43" s="56"/>
      <c r="BE43" s="54"/>
      <c r="BF43" s="55"/>
      <c r="BG43" s="54"/>
      <c r="BH43" s="57"/>
      <c r="BI43" s="56"/>
      <c r="BJ43" s="54"/>
      <c r="BK43" s="55"/>
      <c r="BL43" s="54"/>
      <c r="BM43" s="54"/>
      <c r="BN43" s="53"/>
      <c r="BO43" s="54"/>
      <c r="BP43" s="55"/>
      <c r="BQ43" s="54"/>
      <c r="BR43" s="57"/>
      <c r="BS43" s="56"/>
      <c r="BT43" s="54"/>
      <c r="BU43" s="55"/>
      <c r="BV43" s="54"/>
      <c r="BW43" s="57"/>
      <c r="BX43" s="56"/>
      <c r="BY43" s="54"/>
      <c r="BZ43" s="55"/>
      <c r="CA43" s="54"/>
      <c r="CB43" s="57"/>
      <c r="CC43" s="56"/>
      <c r="CD43" s="54"/>
      <c r="CE43" s="55"/>
      <c r="CF43" s="54"/>
      <c r="CG43" s="57"/>
      <c r="CH43" s="56"/>
      <c r="CI43" s="54"/>
      <c r="CJ43" s="55"/>
      <c r="CK43" s="54"/>
      <c r="CL43" s="57"/>
      <c r="CM43" s="56"/>
      <c r="CN43" s="54"/>
      <c r="CO43" s="55"/>
      <c r="CP43" s="54"/>
      <c r="CQ43" s="62"/>
      <c r="CR43" s="53"/>
      <c r="CS43" s="54"/>
      <c r="CT43" s="55"/>
      <c r="CU43" s="54"/>
      <c r="CV43" s="57"/>
      <c r="CW43" s="56"/>
      <c r="CX43" s="54"/>
      <c r="CY43" s="55"/>
      <c r="CZ43" s="54"/>
      <c r="DA43" s="57"/>
      <c r="DB43" s="56"/>
      <c r="DC43" s="54"/>
      <c r="DD43" s="55"/>
      <c r="DE43" s="54"/>
      <c r="DF43" s="57"/>
      <c r="DG43" s="56"/>
      <c r="DH43" s="54"/>
      <c r="DI43" s="55"/>
      <c r="DJ43" s="54"/>
      <c r="DK43" s="57"/>
      <c r="DL43" s="56"/>
      <c r="DM43" s="54"/>
      <c r="DN43" s="55"/>
      <c r="DO43" s="54"/>
      <c r="DP43" s="57"/>
      <c r="DQ43" s="56"/>
      <c r="DR43" s="54"/>
      <c r="DS43" s="55"/>
      <c r="DT43" s="54"/>
      <c r="DU43" s="62"/>
      <c r="DV43" s="3119"/>
      <c r="DW43" s="3120"/>
      <c r="DX43" s="3120"/>
      <c r="DY43" s="3120"/>
      <c r="DZ43" s="3120"/>
      <c r="EA43" s="3120"/>
      <c r="EB43" s="3120"/>
      <c r="EC43" s="3120"/>
      <c r="ED43" s="3120"/>
      <c r="EE43" s="3120"/>
      <c r="EF43" s="3120"/>
      <c r="EG43" s="3120"/>
      <c r="EH43" s="3120"/>
      <c r="EI43" s="3120"/>
      <c r="EJ43" s="3120"/>
      <c r="EK43" s="3120"/>
      <c r="EL43" s="3120"/>
      <c r="EM43" s="3120"/>
      <c r="EN43" s="3121"/>
    </row>
    <row r="44" spans="2:144" ht="8.4499999999999993" customHeight="1">
      <c r="B44" s="3134"/>
      <c r="C44" s="3137"/>
      <c r="D44" s="3137"/>
      <c r="E44" s="3140"/>
      <c r="F44" s="45"/>
      <c r="G44" s="46"/>
      <c r="H44" s="46"/>
      <c r="I44" s="46"/>
      <c r="J44" s="48"/>
      <c r="K44" s="47"/>
      <c r="L44" s="46"/>
      <c r="M44" s="46"/>
      <c r="N44" s="46"/>
      <c r="O44" s="48"/>
      <c r="P44" s="47"/>
      <c r="Q44" s="46"/>
      <c r="R44" s="46"/>
      <c r="S44" s="46"/>
      <c r="T44" s="48"/>
      <c r="U44" s="47"/>
      <c r="V44" s="46"/>
      <c r="W44" s="46"/>
      <c r="X44" s="46"/>
      <c r="Y44" s="48"/>
      <c r="Z44" s="47"/>
      <c r="AA44" s="46"/>
      <c r="AB44" s="46"/>
      <c r="AC44" s="46"/>
      <c r="AD44" s="48"/>
      <c r="AE44" s="47"/>
      <c r="AF44" s="46"/>
      <c r="AG44" s="46"/>
      <c r="AH44" s="46"/>
      <c r="AI44" s="61"/>
      <c r="AJ44" s="46"/>
      <c r="AK44" s="46"/>
      <c r="AL44" s="46"/>
      <c r="AM44" s="46"/>
      <c r="AN44" s="48"/>
      <c r="AO44" s="47"/>
      <c r="AP44" s="46"/>
      <c r="AQ44" s="46"/>
      <c r="AR44" s="46"/>
      <c r="AS44" s="48"/>
      <c r="AT44" s="47"/>
      <c r="AU44" s="46"/>
      <c r="AV44" s="46"/>
      <c r="AW44" s="46"/>
      <c r="AX44" s="48"/>
      <c r="AY44" s="47"/>
      <c r="AZ44" s="46"/>
      <c r="BA44" s="46"/>
      <c r="BB44" s="46"/>
      <c r="BC44" s="48"/>
      <c r="BD44" s="47"/>
      <c r="BE44" s="46"/>
      <c r="BF44" s="46"/>
      <c r="BG44" s="46"/>
      <c r="BH44" s="48"/>
      <c r="BI44" s="47"/>
      <c r="BJ44" s="46"/>
      <c r="BK44" s="46"/>
      <c r="BL44" s="46"/>
      <c r="BM44" s="46"/>
      <c r="BN44" s="45"/>
      <c r="BO44" s="46"/>
      <c r="BP44" s="46"/>
      <c r="BQ44" s="46"/>
      <c r="BR44" s="48"/>
      <c r="BS44" s="47"/>
      <c r="BT44" s="46"/>
      <c r="BU44" s="46"/>
      <c r="BV44" s="46"/>
      <c r="BW44" s="48"/>
      <c r="BX44" s="47"/>
      <c r="BY44" s="46"/>
      <c r="BZ44" s="46"/>
      <c r="CA44" s="46"/>
      <c r="CB44" s="48"/>
      <c r="CC44" s="47"/>
      <c r="CD44" s="46"/>
      <c r="CE44" s="46"/>
      <c r="CF44" s="46"/>
      <c r="CG44" s="48"/>
      <c r="CH44" s="47"/>
      <c r="CI44" s="46"/>
      <c r="CJ44" s="46"/>
      <c r="CK44" s="46"/>
      <c r="CL44" s="48"/>
      <c r="CM44" s="47"/>
      <c r="CN44" s="46"/>
      <c r="CO44" s="46"/>
      <c r="CP44" s="46"/>
      <c r="CQ44" s="61"/>
      <c r="CR44" s="45"/>
      <c r="CS44" s="46"/>
      <c r="CT44" s="46"/>
      <c r="CU44" s="46"/>
      <c r="CV44" s="48"/>
      <c r="CW44" s="47"/>
      <c r="CX44" s="46"/>
      <c r="CY44" s="46"/>
      <c r="CZ44" s="46"/>
      <c r="DA44" s="48"/>
      <c r="DB44" s="47"/>
      <c r="DC44" s="46"/>
      <c r="DD44" s="46"/>
      <c r="DE44" s="46"/>
      <c r="DF44" s="48"/>
      <c r="DG44" s="47"/>
      <c r="DH44" s="46"/>
      <c r="DI44" s="46"/>
      <c r="DJ44" s="46"/>
      <c r="DK44" s="48"/>
      <c r="DL44" s="47"/>
      <c r="DM44" s="46"/>
      <c r="DN44" s="46"/>
      <c r="DO44" s="46"/>
      <c r="DP44" s="48"/>
      <c r="DQ44" s="47"/>
      <c r="DR44" s="46"/>
      <c r="DS44" s="46"/>
      <c r="DT44" s="46"/>
      <c r="DU44" s="61"/>
      <c r="DV44" s="3113"/>
      <c r="DW44" s="3114"/>
      <c r="DX44" s="3114"/>
      <c r="DY44" s="3114"/>
      <c r="DZ44" s="3114"/>
      <c r="EA44" s="3114"/>
      <c r="EB44" s="3114"/>
      <c r="EC44" s="3114"/>
      <c r="ED44" s="3114"/>
      <c r="EE44" s="3114"/>
      <c r="EF44" s="3114"/>
      <c r="EG44" s="3114"/>
      <c r="EH44" s="3114"/>
      <c r="EI44" s="3114"/>
      <c r="EJ44" s="3114"/>
      <c r="EK44" s="3114"/>
      <c r="EL44" s="3114"/>
      <c r="EM44" s="3114"/>
      <c r="EN44" s="3115"/>
    </row>
    <row r="45" spans="2:144" ht="8.4499999999999993" customHeight="1">
      <c r="B45" s="3135"/>
      <c r="C45" s="3138"/>
      <c r="D45" s="3138"/>
      <c r="E45" s="3141"/>
      <c r="F45" s="49"/>
      <c r="G45" s="50"/>
      <c r="H45" s="50"/>
      <c r="I45" s="50"/>
      <c r="J45" s="52"/>
      <c r="K45" s="51"/>
      <c r="L45" s="50"/>
      <c r="M45" s="50"/>
      <c r="N45" s="50"/>
      <c r="O45" s="52"/>
      <c r="P45" s="51"/>
      <c r="Q45" s="50"/>
      <c r="R45" s="50"/>
      <c r="S45" s="50"/>
      <c r="T45" s="52"/>
      <c r="U45" s="51"/>
      <c r="V45" s="50"/>
      <c r="W45" s="50"/>
      <c r="X45" s="50"/>
      <c r="Y45" s="52"/>
      <c r="Z45" s="51"/>
      <c r="AA45" s="50"/>
      <c r="AB45" s="50"/>
      <c r="AC45" s="50"/>
      <c r="AD45" s="52"/>
      <c r="AE45" s="51"/>
      <c r="AF45" s="50"/>
      <c r="AG45" s="50"/>
      <c r="AH45" s="50"/>
      <c r="AI45" s="63"/>
      <c r="AJ45" s="50"/>
      <c r="AK45" s="50"/>
      <c r="AL45" s="50"/>
      <c r="AM45" s="50"/>
      <c r="AN45" s="52"/>
      <c r="AO45" s="51"/>
      <c r="AP45" s="50"/>
      <c r="AQ45" s="50"/>
      <c r="AR45" s="50"/>
      <c r="AS45" s="52"/>
      <c r="AT45" s="51"/>
      <c r="AU45" s="50"/>
      <c r="AV45" s="50"/>
      <c r="AW45" s="50"/>
      <c r="AX45" s="52"/>
      <c r="AY45" s="51"/>
      <c r="AZ45" s="50"/>
      <c r="BA45" s="50"/>
      <c r="BB45" s="50"/>
      <c r="BC45" s="52"/>
      <c r="BD45" s="51"/>
      <c r="BE45" s="50"/>
      <c r="BF45" s="50"/>
      <c r="BG45" s="50"/>
      <c r="BH45" s="52"/>
      <c r="BI45" s="51"/>
      <c r="BJ45" s="50"/>
      <c r="BK45" s="50"/>
      <c r="BL45" s="50"/>
      <c r="BM45" s="50"/>
      <c r="BN45" s="49"/>
      <c r="BO45" s="50"/>
      <c r="BP45" s="50"/>
      <c r="BQ45" s="50"/>
      <c r="BR45" s="52"/>
      <c r="BS45" s="51"/>
      <c r="BT45" s="50"/>
      <c r="BU45" s="50"/>
      <c r="BV45" s="50"/>
      <c r="BW45" s="52"/>
      <c r="BX45" s="51"/>
      <c r="BY45" s="50"/>
      <c r="BZ45" s="50"/>
      <c r="CA45" s="50"/>
      <c r="CB45" s="52"/>
      <c r="CC45" s="51"/>
      <c r="CD45" s="50"/>
      <c r="CE45" s="50"/>
      <c r="CF45" s="50"/>
      <c r="CG45" s="52"/>
      <c r="CH45" s="51"/>
      <c r="CI45" s="50"/>
      <c r="CJ45" s="50"/>
      <c r="CK45" s="50"/>
      <c r="CL45" s="52"/>
      <c r="CM45" s="51"/>
      <c r="CN45" s="50"/>
      <c r="CO45" s="50"/>
      <c r="CP45" s="50"/>
      <c r="CQ45" s="63"/>
      <c r="CR45" s="49"/>
      <c r="CS45" s="50"/>
      <c r="CT45" s="50"/>
      <c r="CU45" s="50"/>
      <c r="CV45" s="52"/>
      <c r="CW45" s="51"/>
      <c r="CX45" s="50"/>
      <c r="CY45" s="50"/>
      <c r="CZ45" s="50"/>
      <c r="DA45" s="52"/>
      <c r="DB45" s="51"/>
      <c r="DC45" s="50"/>
      <c r="DD45" s="50"/>
      <c r="DE45" s="50"/>
      <c r="DF45" s="52"/>
      <c r="DG45" s="51"/>
      <c r="DH45" s="50"/>
      <c r="DI45" s="50"/>
      <c r="DJ45" s="50"/>
      <c r="DK45" s="52"/>
      <c r="DL45" s="51"/>
      <c r="DM45" s="50"/>
      <c r="DN45" s="50"/>
      <c r="DO45" s="50"/>
      <c r="DP45" s="52"/>
      <c r="DQ45" s="51"/>
      <c r="DR45" s="50"/>
      <c r="DS45" s="50"/>
      <c r="DT45" s="50"/>
      <c r="DU45" s="63"/>
      <c r="DV45" s="3116"/>
      <c r="DW45" s="3117"/>
      <c r="DX45" s="3117"/>
      <c r="DY45" s="3117"/>
      <c r="DZ45" s="3117"/>
      <c r="EA45" s="3117"/>
      <c r="EB45" s="3117"/>
      <c r="EC45" s="3117"/>
      <c r="ED45" s="3117"/>
      <c r="EE45" s="3117"/>
      <c r="EF45" s="3117"/>
      <c r="EG45" s="3117"/>
      <c r="EH45" s="3117"/>
      <c r="EI45" s="3117"/>
      <c r="EJ45" s="3117"/>
      <c r="EK45" s="3117"/>
      <c r="EL45" s="3117"/>
      <c r="EM45" s="3117"/>
      <c r="EN45" s="3118"/>
    </row>
    <row r="46" spans="2:144" ht="8.4499999999999993" customHeight="1">
      <c r="B46" s="3136"/>
      <c r="C46" s="3139"/>
      <c r="D46" s="3139"/>
      <c r="E46" s="3142"/>
      <c r="F46" s="53"/>
      <c r="G46" s="54"/>
      <c r="H46" s="55"/>
      <c r="I46" s="54"/>
      <c r="J46" s="57"/>
      <c r="K46" s="56"/>
      <c r="L46" s="54"/>
      <c r="M46" s="55"/>
      <c r="N46" s="54"/>
      <c r="O46" s="57"/>
      <c r="P46" s="56"/>
      <c r="Q46" s="54"/>
      <c r="R46" s="55"/>
      <c r="S46" s="54"/>
      <c r="T46" s="57"/>
      <c r="U46" s="56"/>
      <c r="V46" s="54"/>
      <c r="W46" s="55"/>
      <c r="X46" s="54"/>
      <c r="Y46" s="57"/>
      <c r="Z46" s="56"/>
      <c r="AA46" s="54"/>
      <c r="AB46" s="55"/>
      <c r="AC46" s="54"/>
      <c r="AD46" s="57"/>
      <c r="AE46" s="56"/>
      <c r="AF46" s="54"/>
      <c r="AG46" s="55"/>
      <c r="AH46" s="54"/>
      <c r="AI46" s="62"/>
      <c r="AJ46" s="54"/>
      <c r="AK46" s="54"/>
      <c r="AL46" s="55"/>
      <c r="AM46" s="54"/>
      <c r="AN46" s="57"/>
      <c r="AO46" s="56"/>
      <c r="AP46" s="54"/>
      <c r="AQ46" s="55"/>
      <c r="AR46" s="54"/>
      <c r="AS46" s="57"/>
      <c r="AT46" s="56"/>
      <c r="AU46" s="54"/>
      <c r="AV46" s="55"/>
      <c r="AW46" s="54"/>
      <c r="AX46" s="57"/>
      <c r="AY46" s="56"/>
      <c r="AZ46" s="54"/>
      <c r="BA46" s="55"/>
      <c r="BB46" s="54"/>
      <c r="BC46" s="57"/>
      <c r="BD46" s="56"/>
      <c r="BE46" s="54"/>
      <c r="BF46" s="55"/>
      <c r="BG46" s="54"/>
      <c r="BH46" s="57"/>
      <c r="BI46" s="56"/>
      <c r="BJ46" s="54"/>
      <c r="BK46" s="55"/>
      <c r="BL46" s="54"/>
      <c r="BM46" s="54"/>
      <c r="BN46" s="53"/>
      <c r="BO46" s="54"/>
      <c r="BP46" s="55"/>
      <c r="BQ46" s="54"/>
      <c r="BR46" s="57"/>
      <c r="BS46" s="56"/>
      <c r="BT46" s="54"/>
      <c r="BU46" s="55"/>
      <c r="BV46" s="54"/>
      <c r="BW46" s="57"/>
      <c r="BX46" s="56"/>
      <c r="BY46" s="54"/>
      <c r="BZ46" s="55"/>
      <c r="CA46" s="54"/>
      <c r="CB46" s="57"/>
      <c r="CC46" s="56"/>
      <c r="CD46" s="54"/>
      <c r="CE46" s="55"/>
      <c r="CF46" s="54"/>
      <c r="CG46" s="57"/>
      <c r="CH46" s="56"/>
      <c r="CI46" s="54"/>
      <c r="CJ46" s="55"/>
      <c r="CK46" s="54"/>
      <c r="CL46" s="57"/>
      <c r="CM46" s="56"/>
      <c r="CN46" s="54"/>
      <c r="CO46" s="55"/>
      <c r="CP46" s="54"/>
      <c r="CQ46" s="62"/>
      <c r="CR46" s="53"/>
      <c r="CS46" s="54"/>
      <c r="CT46" s="55"/>
      <c r="CU46" s="54"/>
      <c r="CV46" s="57"/>
      <c r="CW46" s="56"/>
      <c r="CX46" s="54"/>
      <c r="CY46" s="55"/>
      <c r="CZ46" s="54"/>
      <c r="DA46" s="57"/>
      <c r="DB46" s="56"/>
      <c r="DC46" s="54"/>
      <c r="DD46" s="55"/>
      <c r="DE46" s="54"/>
      <c r="DF46" s="57"/>
      <c r="DG46" s="56"/>
      <c r="DH46" s="54"/>
      <c r="DI46" s="55"/>
      <c r="DJ46" s="54"/>
      <c r="DK46" s="57"/>
      <c r="DL46" s="56"/>
      <c r="DM46" s="54"/>
      <c r="DN46" s="55"/>
      <c r="DO46" s="54"/>
      <c r="DP46" s="57"/>
      <c r="DQ46" s="56"/>
      <c r="DR46" s="54"/>
      <c r="DS46" s="55"/>
      <c r="DT46" s="54"/>
      <c r="DU46" s="62"/>
      <c r="DV46" s="3119"/>
      <c r="DW46" s="3120"/>
      <c r="DX46" s="3120"/>
      <c r="DY46" s="3120"/>
      <c r="DZ46" s="3120"/>
      <c r="EA46" s="3120"/>
      <c r="EB46" s="3120"/>
      <c r="EC46" s="3120"/>
      <c r="ED46" s="3120"/>
      <c r="EE46" s="3120"/>
      <c r="EF46" s="3120"/>
      <c r="EG46" s="3120"/>
      <c r="EH46" s="3120"/>
      <c r="EI46" s="3120"/>
      <c r="EJ46" s="3120"/>
      <c r="EK46" s="3120"/>
      <c r="EL46" s="3120"/>
      <c r="EM46" s="3120"/>
      <c r="EN46" s="3121"/>
    </row>
    <row r="47" spans="2:144" ht="8.4499999999999993" customHeight="1">
      <c r="B47" s="3134"/>
      <c r="C47" s="3137"/>
      <c r="D47" s="3137"/>
      <c r="E47" s="3140"/>
      <c r="F47" s="45"/>
      <c r="G47" s="46"/>
      <c r="H47" s="46"/>
      <c r="I47" s="46"/>
      <c r="J47" s="48"/>
      <c r="K47" s="47"/>
      <c r="L47" s="46"/>
      <c r="M47" s="46"/>
      <c r="N47" s="46"/>
      <c r="O47" s="48"/>
      <c r="P47" s="47"/>
      <c r="Q47" s="46"/>
      <c r="R47" s="46"/>
      <c r="S47" s="46"/>
      <c r="T47" s="48"/>
      <c r="U47" s="47"/>
      <c r="V47" s="46"/>
      <c r="W47" s="46"/>
      <c r="X47" s="46"/>
      <c r="Y47" s="48"/>
      <c r="Z47" s="47"/>
      <c r="AA47" s="46"/>
      <c r="AB47" s="46"/>
      <c r="AC47" s="46"/>
      <c r="AD47" s="48"/>
      <c r="AE47" s="47"/>
      <c r="AF47" s="46"/>
      <c r="AG47" s="46"/>
      <c r="AH47" s="46"/>
      <c r="AI47" s="61"/>
      <c r="AJ47" s="46"/>
      <c r="AK47" s="46"/>
      <c r="AL47" s="46"/>
      <c r="AM47" s="46"/>
      <c r="AN47" s="48"/>
      <c r="AO47" s="47"/>
      <c r="AP47" s="46"/>
      <c r="AQ47" s="46"/>
      <c r="AR47" s="46"/>
      <c r="AS47" s="48"/>
      <c r="AT47" s="47"/>
      <c r="AU47" s="46"/>
      <c r="AV47" s="46"/>
      <c r="AW47" s="46"/>
      <c r="AX47" s="48"/>
      <c r="AY47" s="47"/>
      <c r="AZ47" s="46"/>
      <c r="BA47" s="46"/>
      <c r="BB47" s="46"/>
      <c r="BC47" s="48"/>
      <c r="BD47" s="47"/>
      <c r="BE47" s="46"/>
      <c r="BF47" s="46"/>
      <c r="BG47" s="46"/>
      <c r="BH47" s="48"/>
      <c r="BI47" s="47"/>
      <c r="BJ47" s="46"/>
      <c r="BK47" s="46"/>
      <c r="BL47" s="46"/>
      <c r="BM47" s="46"/>
      <c r="BN47" s="45"/>
      <c r="BO47" s="46"/>
      <c r="BP47" s="46"/>
      <c r="BQ47" s="46"/>
      <c r="BR47" s="48"/>
      <c r="BS47" s="47"/>
      <c r="BT47" s="46"/>
      <c r="BU47" s="46"/>
      <c r="BV47" s="46"/>
      <c r="BW47" s="48"/>
      <c r="BX47" s="47"/>
      <c r="BY47" s="46"/>
      <c r="BZ47" s="46"/>
      <c r="CA47" s="46"/>
      <c r="CB47" s="48"/>
      <c r="CC47" s="47"/>
      <c r="CD47" s="46"/>
      <c r="CE47" s="46"/>
      <c r="CF47" s="46"/>
      <c r="CG47" s="48"/>
      <c r="CH47" s="47"/>
      <c r="CI47" s="46"/>
      <c r="CJ47" s="46"/>
      <c r="CK47" s="46"/>
      <c r="CL47" s="48"/>
      <c r="CM47" s="47"/>
      <c r="CN47" s="46"/>
      <c r="CO47" s="46"/>
      <c r="CP47" s="46"/>
      <c r="CQ47" s="61"/>
      <c r="CR47" s="45"/>
      <c r="CS47" s="46"/>
      <c r="CT47" s="46"/>
      <c r="CU47" s="46"/>
      <c r="CV47" s="48"/>
      <c r="CW47" s="47"/>
      <c r="CX47" s="46"/>
      <c r="CY47" s="46"/>
      <c r="CZ47" s="46"/>
      <c r="DA47" s="48"/>
      <c r="DB47" s="47"/>
      <c r="DC47" s="46"/>
      <c r="DD47" s="46"/>
      <c r="DE47" s="46"/>
      <c r="DF47" s="48"/>
      <c r="DG47" s="47"/>
      <c r="DH47" s="46"/>
      <c r="DI47" s="46"/>
      <c r="DJ47" s="46"/>
      <c r="DK47" s="48"/>
      <c r="DL47" s="47"/>
      <c r="DM47" s="46"/>
      <c r="DN47" s="46"/>
      <c r="DO47" s="46"/>
      <c r="DP47" s="48"/>
      <c r="DQ47" s="47"/>
      <c r="DR47" s="46"/>
      <c r="DS47" s="46"/>
      <c r="DT47" s="46"/>
      <c r="DU47" s="61"/>
      <c r="DV47" s="3113"/>
      <c r="DW47" s="3114"/>
      <c r="DX47" s="3114"/>
      <c r="DY47" s="3114"/>
      <c r="DZ47" s="3114"/>
      <c r="EA47" s="3114"/>
      <c r="EB47" s="3114"/>
      <c r="EC47" s="3114"/>
      <c r="ED47" s="3114"/>
      <c r="EE47" s="3114"/>
      <c r="EF47" s="3114"/>
      <c r="EG47" s="3114"/>
      <c r="EH47" s="3114"/>
      <c r="EI47" s="3114"/>
      <c r="EJ47" s="3114"/>
      <c r="EK47" s="3114"/>
      <c r="EL47" s="3114"/>
      <c r="EM47" s="3114"/>
      <c r="EN47" s="3115"/>
    </row>
    <row r="48" spans="2:144" ht="8.4499999999999993" customHeight="1">
      <c r="B48" s="3135"/>
      <c r="C48" s="3138"/>
      <c r="D48" s="3138"/>
      <c r="E48" s="3141"/>
      <c r="F48" s="49"/>
      <c r="G48" s="50"/>
      <c r="H48" s="50"/>
      <c r="I48" s="50"/>
      <c r="J48" s="52"/>
      <c r="K48" s="51"/>
      <c r="L48" s="50"/>
      <c r="M48" s="50"/>
      <c r="N48" s="50"/>
      <c r="O48" s="52"/>
      <c r="P48" s="51"/>
      <c r="Q48" s="50"/>
      <c r="R48" s="50"/>
      <c r="S48" s="50"/>
      <c r="T48" s="52"/>
      <c r="U48" s="51"/>
      <c r="V48" s="50"/>
      <c r="W48" s="50"/>
      <c r="X48" s="50"/>
      <c r="Y48" s="52"/>
      <c r="Z48" s="51"/>
      <c r="AA48" s="50"/>
      <c r="AB48" s="50"/>
      <c r="AC48" s="50"/>
      <c r="AD48" s="52"/>
      <c r="AE48" s="51"/>
      <c r="AF48" s="50"/>
      <c r="AG48" s="50"/>
      <c r="AH48" s="50"/>
      <c r="AI48" s="63"/>
      <c r="AJ48" s="50"/>
      <c r="AK48" s="50"/>
      <c r="AL48" s="50"/>
      <c r="AM48" s="50"/>
      <c r="AN48" s="52"/>
      <c r="AO48" s="51"/>
      <c r="AP48" s="50"/>
      <c r="AQ48" s="50"/>
      <c r="AR48" s="50"/>
      <c r="AS48" s="52"/>
      <c r="AT48" s="51"/>
      <c r="AU48" s="50"/>
      <c r="AV48" s="50"/>
      <c r="AW48" s="50"/>
      <c r="AX48" s="52"/>
      <c r="AY48" s="51"/>
      <c r="AZ48" s="50"/>
      <c r="BA48" s="50"/>
      <c r="BB48" s="50"/>
      <c r="BC48" s="52"/>
      <c r="BD48" s="51"/>
      <c r="BE48" s="50"/>
      <c r="BF48" s="50"/>
      <c r="BG48" s="50"/>
      <c r="BH48" s="52"/>
      <c r="BI48" s="51"/>
      <c r="BJ48" s="50"/>
      <c r="BK48" s="50"/>
      <c r="BL48" s="50"/>
      <c r="BM48" s="50"/>
      <c r="BN48" s="49"/>
      <c r="BO48" s="50"/>
      <c r="BP48" s="50"/>
      <c r="BQ48" s="50"/>
      <c r="BR48" s="52"/>
      <c r="BS48" s="51"/>
      <c r="BT48" s="50"/>
      <c r="BU48" s="50"/>
      <c r="BV48" s="50"/>
      <c r="BW48" s="52"/>
      <c r="BX48" s="51"/>
      <c r="BY48" s="50"/>
      <c r="BZ48" s="50"/>
      <c r="CA48" s="50"/>
      <c r="CB48" s="52"/>
      <c r="CC48" s="51"/>
      <c r="CD48" s="50"/>
      <c r="CE48" s="50"/>
      <c r="CF48" s="50"/>
      <c r="CG48" s="52"/>
      <c r="CH48" s="51"/>
      <c r="CI48" s="50"/>
      <c r="CJ48" s="50"/>
      <c r="CK48" s="50"/>
      <c r="CL48" s="52"/>
      <c r="CM48" s="51"/>
      <c r="CN48" s="50"/>
      <c r="CO48" s="50"/>
      <c r="CP48" s="50"/>
      <c r="CQ48" s="63"/>
      <c r="CR48" s="49"/>
      <c r="CS48" s="50"/>
      <c r="CT48" s="50"/>
      <c r="CU48" s="50"/>
      <c r="CV48" s="52"/>
      <c r="CW48" s="51"/>
      <c r="CX48" s="50"/>
      <c r="CY48" s="50"/>
      <c r="CZ48" s="50"/>
      <c r="DA48" s="52"/>
      <c r="DB48" s="51"/>
      <c r="DC48" s="50"/>
      <c r="DD48" s="50"/>
      <c r="DE48" s="50"/>
      <c r="DF48" s="52"/>
      <c r="DG48" s="51"/>
      <c r="DH48" s="50"/>
      <c r="DI48" s="50"/>
      <c r="DJ48" s="50"/>
      <c r="DK48" s="52"/>
      <c r="DL48" s="51"/>
      <c r="DM48" s="50"/>
      <c r="DN48" s="50"/>
      <c r="DO48" s="50"/>
      <c r="DP48" s="52"/>
      <c r="DQ48" s="51"/>
      <c r="DR48" s="50"/>
      <c r="DS48" s="50"/>
      <c r="DT48" s="50"/>
      <c r="DU48" s="63"/>
      <c r="DV48" s="3116"/>
      <c r="DW48" s="3117"/>
      <c r="DX48" s="3117"/>
      <c r="DY48" s="3117"/>
      <c r="DZ48" s="3117"/>
      <c r="EA48" s="3117"/>
      <c r="EB48" s="3117"/>
      <c r="EC48" s="3117"/>
      <c r="ED48" s="3117"/>
      <c r="EE48" s="3117"/>
      <c r="EF48" s="3117"/>
      <c r="EG48" s="3117"/>
      <c r="EH48" s="3117"/>
      <c r="EI48" s="3117"/>
      <c r="EJ48" s="3117"/>
      <c r="EK48" s="3117"/>
      <c r="EL48" s="3117"/>
      <c r="EM48" s="3117"/>
      <c r="EN48" s="3118"/>
    </row>
    <row r="49" spans="2:144" ht="8.4499999999999993" customHeight="1">
      <c r="B49" s="3136"/>
      <c r="C49" s="3139"/>
      <c r="D49" s="3139"/>
      <c r="E49" s="3142"/>
      <c r="F49" s="53"/>
      <c r="G49" s="54"/>
      <c r="H49" s="55"/>
      <c r="I49" s="54"/>
      <c r="J49" s="57"/>
      <c r="K49" s="56"/>
      <c r="L49" s="54"/>
      <c r="M49" s="55"/>
      <c r="N49" s="54"/>
      <c r="O49" s="57"/>
      <c r="P49" s="56"/>
      <c r="Q49" s="54"/>
      <c r="R49" s="55"/>
      <c r="S49" s="54"/>
      <c r="T49" s="57"/>
      <c r="U49" s="56"/>
      <c r="V49" s="54"/>
      <c r="W49" s="55"/>
      <c r="X49" s="54"/>
      <c r="Y49" s="57"/>
      <c r="Z49" s="56"/>
      <c r="AA49" s="54"/>
      <c r="AB49" s="55"/>
      <c r="AC49" s="54"/>
      <c r="AD49" s="57"/>
      <c r="AE49" s="56"/>
      <c r="AF49" s="54"/>
      <c r="AG49" s="55"/>
      <c r="AH49" s="54"/>
      <c r="AI49" s="62"/>
      <c r="AJ49" s="54"/>
      <c r="AK49" s="54"/>
      <c r="AL49" s="55"/>
      <c r="AM49" s="54"/>
      <c r="AN49" s="57"/>
      <c r="AO49" s="56"/>
      <c r="AP49" s="54"/>
      <c r="AQ49" s="55"/>
      <c r="AR49" s="54"/>
      <c r="AS49" s="57"/>
      <c r="AT49" s="56"/>
      <c r="AU49" s="54"/>
      <c r="AV49" s="55"/>
      <c r="AW49" s="54"/>
      <c r="AX49" s="57"/>
      <c r="AY49" s="56"/>
      <c r="AZ49" s="54"/>
      <c r="BA49" s="55"/>
      <c r="BB49" s="54"/>
      <c r="BC49" s="57"/>
      <c r="BD49" s="56"/>
      <c r="BE49" s="54"/>
      <c r="BF49" s="55"/>
      <c r="BG49" s="54"/>
      <c r="BH49" s="57"/>
      <c r="BI49" s="56"/>
      <c r="BJ49" s="54"/>
      <c r="BK49" s="55"/>
      <c r="BL49" s="54"/>
      <c r="BM49" s="54"/>
      <c r="BN49" s="53"/>
      <c r="BO49" s="54"/>
      <c r="BP49" s="55"/>
      <c r="BQ49" s="54"/>
      <c r="BR49" s="57"/>
      <c r="BS49" s="56"/>
      <c r="BT49" s="54"/>
      <c r="BU49" s="55"/>
      <c r="BV49" s="54"/>
      <c r="BW49" s="57"/>
      <c r="BX49" s="56"/>
      <c r="BY49" s="54"/>
      <c r="BZ49" s="55"/>
      <c r="CA49" s="54"/>
      <c r="CB49" s="57"/>
      <c r="CC49" s="56"/>
      <c r="CD49" s="54"/>
      <c r="CE49" s="55"/>
      <c r="CF49" s="54"/>
      <c r="CG49" s="57"/>
      <c r="CH49" s="56"/>
      <c r="CI49" s="54"/>
      <c r="CJ49" s="55"/>
      <c r="CK49" s="54"/>
      <c r="CL49" s="57"/>
      <c r="CM49" s="56"/>
      <c r="CN49" s="54"/>
      <c r="CO49" s="55"/>
      <c r="CP49" s="54"/>
      <c r="CQ49" s="62"/>
      <c r="CR49" s="53"/>
      <c r="CS49" s="54"/>
      <c r="CT49" s="55"/>
      <c r="CU49" s="54"/>
      <c r="CV49" s="57"/>
      <c r="CW49" s="56"/>
      <c r="CX49" s="54"/>
      <c r="CY49" s="55"/>
      <c r="CZ49" s="54"/>
      <c r="DA49" s="57"/>
      <c r="DB49" s="56"/>
      <c r="DC49" s="54"/>
      <c r="DD49" s="55"/>
      <c r="DE49" s="54"/>
      <c r="DF49" s="57"/>
      <c r="DG49" s="56"/>
      <c r="DH49" s="54"/>
      <c r="DI49" s="55"/>
      <c r="DJ49" s="54"/>
      <c r="DK49" s="57"/>
      <c r="DL49" s="56"/>
      <c r="DM49" s="54"/>
      <c r="DN49" s="55"/>
      <c r="DO49" s="54"/>
      <c r="DP49" s="57"/>
      <c r="DQ49" s="56"/>
      <c r="DR49" s="54"/>
      <c r="DS49" s="55"/>
      <c r="DT49" s="54"/>
      <c r="DU49" s="62"/>
      <c r="DV49" s="3119"/>
      <c r="DW49" s="3120"/>
      <c r="DX49" s="3120"/>
      <c r="DY49" s="3120"/>
      <c r="DZ49" s="3120"/>
      <c r="EA49" s="3120"/>
      <c r="EB49" s="3120"/>
      <c r="EC49" s="3120"/>
      <c r="ED49" s="3120"/>
      <c r="EE49" s="3120"/>
      <c r="EF49" s="3120"/>
      <c r="EG49" s="3120"/>
      <c r="EH49" s="3120"/>
      <c r="EI49" s="3120"/>
      <c r="EJ49" s="3120"/>
      <c r="EK49" s="3120"/>
      <c r="EL49" s="3120"/>
      <c r="EM49" s="3120"/>
      <c r="EN49" s="3121"/>
    </row>
    <row r="50" spans="2:144" ht="8.4499999999999993" customHeight="1">
      <c r="B50" s="3134"/>
      <c r="C50" s="3137"/>
      <c r="D50" s="3137"/>
      <c r="E50" s="3140"/>
      <c r="F50" s="45"/>
      <c r="G50" s="46"/>
      <c r="H50" s="46"/>
      <c r="I50" s="46"/>
      <c r="J50" s="48"/>
      <c r="K50" s="47"/>
      <c r="L50" s="46"/>
      <c r="M50" s="46"/>
      <c r="N50" s="46"/>
      <c r="O50" s="48"/>
      <c r="P50" s="47"/>
      <c r="Q50" s="46"/>
      <c r="R50" s="46"/>
      <c r="S50" s="46"/>
      <c r="T50" s="48"/>
      <c r="U50" s="47"/>
      <c r="V50" s="46"/>
      <c r="W50" s="46"/>
      <c r="X50" s="46"/>
      <c r="Y50" s="48"/>
      <c r="Z50" s="47"/>
      <c r="AA50" s="46"/>
      <c r="AB50" s="46"/>
      <c r="AC50" s="46"/>
      <c r="AD50" s="48"/>
      <c r="AE50" s="47"/>
      <c r="AF50" s="46"/>
      <c r="AG50" s="46"/>
      <c r="AH50" s="46"/>
      <c r="AI50" s="61"/>
      <c r="AJ50" s="46"/>
      <c r="AK50" s="46"/>
      <c r="AL50" s="46"/>
      <c r="AM50" s="46"/>
      <c r="AN50" s="48"/>
      <c r="AO50" s="47"/>
      <c r="AP50" s="46"/>
      <c r="AQ50" s="46"/>
      <c r="AR50" s="46"/>
      <c r="AS50" s="48"/>
      <c r="AT50" s="47"/>
      <c r="AU50" s="46"/>
      <c r="AV50" s="46"/>
      <c r="AW50" s="46"/>
      <c r="AX50" s="48"/>
      <c r="AY50" s="47"/>
      <c r="AZ50" s="46"/>
      <c r="BA50" s="46"/>
      <c r="BB50" s="46"/>
      <c r="BC50" s="48"/>
      <c r="BD50" s="47"/>
      <c r="BE50" s="46"/>
      <c r="BF50" s="46"/>
      <c r="BG50" s="46"/>
      <c r="BH50" s="48"/>
      <c r="BI50" s="47"/>
      <c r="BJ50" s="46"/>
      <c r="BK50" s="46"/>
      <c r="BL50" s="46"/>
      <c r="BM50" s="46"/>
      <c r="BN50" s="45"/>
      <c r="BO50" s="46"/>
      <c r="BP50" s="46"/>
      <c r="BQ50" s="46"/>
      <c r="BR50" s="48"/>
      <c r="BS50" s="47"/>
      <c r="BT50" s="46"/>
      <c r="BU50" s="46"/>
      <c r="BV50" s="46"/>
      <c r="BW50" s="48"/>
      <c r="BX50" s="47"/>
      <c r="BY50" s="46"/>
      <c r="BZ50" s="46"/>
      <c r="CA50" s="46"/>
      <c r="CB50" s="48"/>
      <c r="CC50" s="47"/>
      <c r="CD50" s="46"/>
      <c r="CE50" s="46"/>
      <c r="CF50" s="46"/>
      <c r="CG50" s="48"/>
      <c r="CH50" s="47"/>
      <c r="CI50" s="46"/>
      <c r="CJ50" s="46"/>
      <c r="CK50" s="46"/>
      <c r="CL50" s="48"/>
      <c r="CM50" s="47"/>
      <c r="CN50" s="46"/>
      <c r="CO50" s="46"/>
      <c r="CP50" s="46"/>
      <c r="CQ50" s="61"/>
      <c r="CR50" s="45"/>
      <c r="CS50" s="46"/>
      <c r="CT50" s="46"/>
      <c r="CU50" s="46"/>
      <c r="CV50" s="48"/>
      <c r="CW50" s="47"/>
      <c r="CX50" s="46"/>
      <c r="CY50" s="46"/>
      <c r="CZ50" s="46"/>
      <c r="DA50" s="48"/>
      <c r="DB50" s="47"/>
      <c r="DC50" s="46"/>
      <c r="DD50" s="46"/>
      <c r="DE50" s="46"/>
      <c r="DF50" s="48"/>
      <c r="DG50" s="47"/>
      <c r="DH50" s="46"/>
      <c r="DI50" s="46"/>
      <c r="DJ50" s="46"/>
      <c r="DK50" s="48"/>
      <c r="DL50" s="47"/>
      <c r="DM50" s="46"/>
      <c r="DN50" s="46"/>
      <c r="DO50" s="46"/>
      <c r="DP50" s="48"/>
      <c r="DQ50" s="47"/>
      <c r="DR50" s="46"/>
      <c r="DS50" s="46"/>
      <c r="DT50" s="46"/>
      <c r="DU50" s="61"/>
      <c r="DV50" s="3113"/>
      <c r="DW50" s="3114"/>
      <c r="DX50" s="3114"/>
      <c r="DY50" s="3114"/>
      <c r="DZ50" s="3114"/>
      <c r="EA50" s="3114"/>
      <c r="EB50" s="3114"/>
      <c r="EC50" s="3114"/>
      <c r="ED50" s="3114"/>
      <c r="EE50" s="3114"/>
      <c r="EF50" s="3114"/>
      <c r="EG50" s="3114"/>
      <c r="EH50" s="3114"/>
      <c r="EI50" s="3114"/>
      <c r="EJ50" s="3114"/>
      <c r="EK50" s="3114"/>
      <c r="EL50" s="3114"/>
      <c r="EM50" s="3114"/>
      <c r="EN50" s="3115"/>
    </row>
    <row r="51" spans="2:144" ht="8.4499999999999993" customHeight="1">
      <c r="B51" s="3135"/>
      <c r="C51" s="3138"/>
      <c r="D51" s="3138"/>
      <c r="E51" s="3141"/>
      <c r="F51" s="49"/>
      <c r="G51" s="50"/>
      <c r="H51" s="50"/>
      <c r="I51" s="50"/>
      <c r="J51" s="52"/>
      <c r="K51" s="51"/>
      <c r="L51" s="50"/>
      <c r="M51" s="50"/>
      <c r="N51" s="50"/>
      <c r="O51" s="52"/>
      <c r="P51" s="51"/>
      <c r="Q51" s="50"/>
      <c r="R51" s="50"/>
      <c r="S51" s="50"/>
      <c r="T51" s="52"/>
      <c r="U51" s="51"/>
      <c r="V51" s="50"/>
      <c r="W51" s="50"/>
      <c r="X51" s="50"/>
      <c r="Y51" s="52"/>
      <c r="Z51" s="51"/>
      <c r="AA51" s="50"/>
      <c r="AB51" s="50"/>
      <c r="AC51" s="50"/>
      <c r="AD51" s="52"/>
      <c r="AE51" s="51"/>
      <c r="AF51" s="50"/>
      <c r="AG51" s="50"/>
      <c r="AH51" s="50"/>
      <c r="AI51" s="63"/>
      <c r="AJ51" s="50"/>
      <c r="AK51" s="50"/>
      <c r="AL51" s="50"/>
      <c r="AM51" s="50"/>
      <c r="AN51" s="52"/>
      <c r="AO51" s="51"/>
      <c r="AP51" s="50"/>
      <c r="AQ51" s="50"/>
      <c r="AR51" s="50"/>
      <c r="AS51" s="52"/>
      <c r="AT51" s="51"/>
      <c r="AU51" s="50"/>
      <c r="AV51" s="50"/>
      <c r="AW51" s="50"/>
      <c r="AX51" s="52"/>
      <c r="AY51" s="51"/>
      <c r="AZ51" s="50"/>
      <c r="BA51" s="50"/>
      <c r="BB51" s="50"/>
      <c r="BC51" s="52"/>
      <c r="BD51" s="51"/>
      <c r="BE51" s="50"/>
      <c r="BF51" s="50"/>
      <c r="BG51" s="50"/>
      <c r="BH51" s="52"/>
      <c r="BI51" s="51"/>
      <c r="BJ51" s="50"/>
      <c r="BK51" s="50"/>
      <c r="BL51" s="50"/>
      <c r="BM51" s="50"/>
      <c r="BN51" s="49"/>
      <c r="BO51" s="50"/>
      <c r="BP51" s="50"/>
      <c r="BQ51" s="50"/>
      <c r="BR51" s="52"/>
      <c r="BS51" s="51"/>
      <c r="BT51" s="50"/>
      <c r="BU51" s="50"/>
      <c r="BV51" s="50"/>
      <c r="BW51" s="52"/>
      <c r="BX51" s="51"/>
      <c r="BY51" s="50"/>
      <c r="BZ51" s="50"/>
      <c r="CA51" s="50"/>
      <c r="CB51" s="52"/>
      <c r="CC51" s="51"/>
      <c r="CD51" s="50"/>
      <c r="CE51" s="50"/>
      <c r="CF51" s="50"/>
      <c r="CG51" s="52"/>
      <c r="CH51" s="51"/>
      <c r="CI51" s="50"/>
      <c r="CJ51" s="50"/>
      <c r="CK51" s="50"/>
      <c r="CL51" s="52"/>
      <c r="CM51" s="51"/>
      <c r="CN51" s="50"/>
      <c r="CO51" s="50"/>
      <c r="CP51" s="50"/>
      <c r="CQ51" s="63"/>
      <c r="CR51" s="49"/>
      <c r="CS51" s="50"/>
      <c r="CT51" s="50"/>
      <c r="CU51" s="50"/>
      <c r="CV51" s="52"/>
      <c r="CW51" s="51"/>
      <c r="CX51" s="50"/>
      <c r="CY51" s="50"/>
      <c r="CZ51" s="50"/>
      <c r="DA51" s="52"/>
      <c r="DB51" s="51"/>
      <c r="DC51" s="50"/>
      <c r="DD51" s="50"/>
      <c r="DE51" s="50"/>
      <c r="DF51" s="52"/>
      <c r="DG51" s="51"/>
      <c r="DH51" s="50"/>
      <c r="DI51" s="50"/>
      <c r="DJ51" s="50"/>
      <c r="DK51" s="52"/>
      <c r="DL51" s="51"/>
      <c r="DM51" s="50"/>
      <c r="DN51" s="50"/>
      <c r="DO51" s="50"/>
      <c r="DP51" s="52"/>
      <c r="DQ51" s="51"/>
      <c r="DR51" s="50"/>
      <c r="DS51" s="50"/>
      <c r="DT51" s="50"/>
      <c r="DU51" s="63"/>
      <c r="DV51" s="3116"/>
      <c r="DW51" s="3117"/>
      <c r="DX51" s="3117"/>
      <c r="DY51" s="3117"/>
      <c r="DZ51" s="3117"/>
      <c r="EA51" s="3117"/>
      <c r="EB51" s="3117"/>
      <c r="EC51" s="3117"/>
      <c r="ED51" s="3117"/>
      <c r="EE51" s="3117"/>
      <c r="EF51" s="3117"/>
      <c r="EG51" s="3117"/>
      <c r="EH51" s="3117"/>
      <c r="EI51" s="3117"/>
      <c r="EJ51" s="3117"/>
      <c r="EK51" s="3117"/>
      <c r="EL51" s="3117"/>
      <c r="EM51" s="3117"/>
      <c r="EN51" s="3118"/>
    </row>
    <row r="52" spans="2:144" ht="8.4499999999999993" customHeight="1">
      <c r="B52" s="3136"/>
      <c r="C52" s="3139"/>
      <c r="D52" s="3139"/>
      <c r="E52" s="3142"/>
      <c r="F52" s="53"/>
      <c r="G52" s="54"/>
      <c r="H52" s="55"/>
      <c r="I52" s="54"/>
      <c r="J52" s="57"/>
      <c r="K52" s="56"/>
      <c r="L52" s="54"/>
      <c r="M52" s="55"/>
      <c r="N52" s="54"/>
      <c r="O52" s="57"/>
      <c r="P52" s="56"/>
      <c r="Q52" s="54"/>
      <c r="R52" s="55"/>
      <c r="S52" s="54"/>
      <c r="T52" s="57"/>
      <c r="U52" s="56"/>
      <c r="V52" s="54"/>
      <c r="W52" s="55"/>
      <c r="X52" s="54"/>
      <c r="Y52" s="57"/>
      <c r="Z52" s="56"/>
      <c r="AA52" s="54"/>
      <c r="AB52" s="55"/>
      <c r="AC52" s="54"/>
      <c r="AD52" s="57"/>
      <c r="AE52" s="56"/>
      <c r="AF52" s="54"/>
      <c r="AG52" s="55"/>
      <c r="AH52" s="54"/>
      <c r="AI52" s="62"/>
      <c r="AJ52" s="54"/>
      <c r="AK52" s="54"/>
      <c r="AL52" s="55"/>
      <c r="AM52" s="54"/>
      <c r="AN52" s="57"/>
      <c r="AO52" s="56"/>
      <c r="AP52" s="54"/>
      <c r="AQ52" s="55"/>
      <c r="AR52" s="54"/>
      <c r="AS52" s="57"/>
      <c r="AT52" s="56"/>
      <c r="AU52" s="54"/>
      <c r="AV52" s="55"/>
      <c r="AW52" s="54"/>
      <c r="AX52" s="57"/>
      <c r="AY52" s="56"/>
      <c r="AZ52" s="54"/>
      <c r="BA52" s="55"/>
      <c r="BB52" s="54"/>
      <c r="BC52" s="57"/>
      <c r="BD52" s="56"/>
      <c r="BE52" s="54"/>
      <c r="BF52" s="55"/>
      <c r="BG52" s="54"/>
      <c r="BH52" s="57"/>
      <c r="BI52" s="56"/>
      <c r="BJ52" s="54"/>
      <c r="BK52" s="55"/>
      <c r="BL52" s="54"/>
      <c r="BM52" s="54"/>
      <c r="BN52" s="53"/>
      <c r="BO52" s="54"/>
      <c r="BP52" s="55"/>
      <c r="BQ52" s="54"/>
      <c r="BR52" s="57"/>
      <c r="BS52" s="56"/>
      <c r="BT52" s="54"/>
      <c r="BU52" s="55"/>
      <c r="BV52" s="54"/>
      <c r="BW52" s="57"/>
      <c r="BX52" s="56"/>
      <c r="BY52" s="54"/>
      <c r="BZ52" s="55"/>
      <c r="CA52" s="54"/>
      <c r="CB52" s="57"/>
      <c r="CC52" s="56"/>
      <c r="CD52" s="54"/>
      <c r="CE52" s="55"/>
      <c r="CF52" s="54"/>
      <c r="CG52" s="57"/>
      <c r="CH52" s="56"/>
      <c r="CI52" s="54"/>
      <c r="CJ52" s="55"/>
      <c r="CK52" s="54"/>
      <c r="CL52" s="57"/>
      <c r="CM52" s="56"/>
      <c r="CN52" s="54"/>
      <c r="CO52" s="55"/>
      <c r="CP52" s="54"/>
      <c r="CQ52" s="62"/>
      <c r="CR52" s="53"/>
      <c r="CS52" s="54"/>
      <c r="CT52" s="55"/>
      <c r="CU52" s="54"/>
      <c r="CV52" s="57"/>
      <c r="CW52" s="56"/>
      <c r="CX52" s="54"/>
      <c r="CY52" s="55"/>
      <c r="CZ52" s="54"/>
      <c r="DA52" s="57"/>
      <c r="DB52" s="56"/>
      <c r="DC52" s="54"/>
      <c r="DD52" s="55"/>
      <c r="DE52" s="54"/>
      <c r="DF52" s="57"/>
      <c r="DG52" s="56"/>
      <c r="DH52" s="54"/>
      <c r="DI52" s="55"/>
      <c r="DJ52" s="54"/>
      <c r="DK52" s="57"/>
      <c r="DL52" s="56"/>
      <c r="DM52" s="54"/>
      <c r="DN52" s="55"/>
      <c r="DO52" s="54"/>
      <c r="DP52" s="57"/>
      <c r="DQ52" s="56"/>
      <c r="DR52" s="54"/>
      <c r="DS52" s="55"/>
      <c r="DT52" s="54"/>
      <c r="DU52" s="62"/>
      <c r="DV52" s="3119"/>
      <c r="DW52" s="3120"/>
      <c r="DX52" s="3120"/>
      <c r="DY52" s="3120"/>
      <c r="DZ52" s="3120"/>
      <c r="EA52" s="3120"/>
      <c r="EB52" s="3120"/>
      <c r="EC52" s="3120"/>
      <c r="ED52" s="3120"/>
      <c r="EE52" s="3120"/>
      <c r="EF52" s="3120"/>
      <c r="EG52" s="3120"/>
      <c r="EH52" s="3120"/>
      <c r="EI52" s="3120"/>
      <c r="EJ52" s="3120"/>
      <c r="EK52" s="3120"/>
      <c r="EL52" s="3120"/>
      <c r="EM52" s="3120"/>
      <c r="EN52" s="3121"/>
    </row>
    <row r="53" spans="2:144" ht="8.4499999999999993" customHeight="1">
      <c r="B53" s="3134"/>
      <c r="C53" s="3137"/>
      <c r="D53" s="3137"/>
      <c r="E53" s="3140"/>
      <c r="F53" s="45"/>
      <c r="G53" s="46"/>
      <c r="H53" s="46"/>
      <c r="I53" s="46"/>
      <c r="J53" s="48"/>
      <c r="K53" s="47"/>
      <c r="L53" s="46"/>
      <c r="M53" s="46"/>
      <c r="N53" s="46"/>
      <c r="O53" s="48"/>
      <c r="P53" s="47"/>
      <c r="Q53" s="46"/>
      <c r="R53" s="46"/>
      <c r="S53" s="46"/>
      <c r="T53" s="48"/>
      <c r="U53" s="47"/>
      <c r="V53" s="46"/>
      <c r="W53" s="46"/>
      <c r="X53" s="46"/>
      <c r="Y53" s="48"/>
      <c r="Z53" s="47"/>
      <c r="AA53" s="46"/>
      <c r="AB53" s="46"/>
      <c r="AC53" s="46"/>
      <c r="AD53" s="48"/>
      <c r="AE53" s="47"/>
      <c r="AF53" s="46"/>
      <c r="AG53" s="46"/>
      <c r="AH53" s="46"/>
      <c r="AI53" s="61"/>
      <c r="AJ53" s="46"/>
      <c r="AK53" s="46"/>
      <c r="AL53" s="46"/>
      <c r="AM53" s="46"/>
      <c r="AN53" s="48"/>
      <c r="AO53" s="47"/>
      <c r="AP53" s="46"/>
      <c r="AQ53" s="46"/>
      <c r="AR53" s="46"/>
      <c r="AS53" s="48"/>
      <c r="AT53" s="47"/>
      <c r="AU53" s="46"/>
      <c r="AV53" s="46"/>
      <c r="AW53" s="46"/>
      <c r="AX53" s="48"/>
      <c r="AY53" s="47"/>
      <c r="AZ53" s="46"/>
      <c r="BA53" s="46"/>
      <c r="BB53" s="46"/>
      <c r="BC53" s="48"/>
      <c r="BD53" s="47"/>
      <c r="BE53" s="46"/>
      <c r="BF53" s="46"/>
      <c r="BG53" s="46"/>
      <c r="BH53" s="48"/>
      <c r="BI53" s="47"/>
      <c r="BJ53" s="46"/>
      <c r="BK53" s="46"/>
      <c r="BL53" s="46"/>
      <c r="BM53" s="46"/>
      <c r="BN53" s="45"/>
      <c r="BO53" s="46"/>
      <c r="BP53" s="46"/>
      <c r="BQ53" s="46"/>
      <c r="BR53" s="48"/>
      <c r="BS53" s="47"/>
      <c r="BT53" s="46"/>
      <c r="BU53" s="46"/>
      <c r="BV53" s="46"/>
      <c r="BW53" s="48"/>
      <c r="BX53" s="47"/>
      <c r="BY53" s="46"/>
      <c r="BZ53" s="46"/>
      <c r="CA53" s="46"/>
      <c r="CB53" s="48"/>
      <c r="CC53" s="47"/>
      <c r="CD53" s="46"/>
      <c r="CE53" s="46"/>
      <c r="CF53" s="46"/>
      <c r="CG53" s="48"/>
      <c r="CH53" s="47"/>
      <c r="CI53" s="46"/>
      <c r="CJ53" s="46"/>
      <c r="CK53" s="46"/>
      <c r="CL53" s="48"/>
      <c r="CM53" s="47"/>
      <c r="CN53" s="46"/>
      <c r="CO53" s="46"/>
      <c r="CP53" s="46"/>
      <c r="CQ53" s="61"/>
      <c r="CR53" s="45"/>
      <c r="CS53" s="46"/>
      <c r="CT53" s="46"/>
      <c r="CU53" s="46"/>
      <c r="CV53" s="48"/>
      <c r="CW53" s="47"/>
      <c r="CX53" s="46"/>
      <c r="CY53" s="46"/>
      <c r="CZ53" s="46"/>
      <c r="DA53" s="48"/>
      <c r="DB53" s="47"/>
      <c r="DC53" s="46"/>
      <c r="DD53" s="46"/>
      <c r="DE53" s="46"/>
      <c r="DF53" s="48"/>
      <c r="DG53" s="47"/>
      <c r="DH53" s="46"/>
      <c r="DI53" s="46"/>
      <c r="DJ53" s="46"/>
      <c r="DK53" s="48"/>
      <c r="DL53" s="47"/>
      <c r="DM53" s="46"/>
      <c r="DN53" s="46"/>
      <c r="DO53" s="46"/>
      <c r="DP53" s="48"/>
      <c r="DQ53" s="47"/>
      <c r="DR53" s="46"/>
      <c r="DS53" s="46"/>
      <c r="DT53" s="46"/>
      <c r="DU53" s="61"/>
      <c r="DV53" s="3113"/>
      <c r="DW53" s="3114"/>
      <c r="DX53" s="3114"/>
      <c r="DY53" s="3114"/>
      <c r="DZ53" s="3114"/>
      <c r="EA53" s="3114"/>
      <c r="EB53" s="3114"/>
      <c r="EC53" s="3114"/>
      <c r="ED53" s="3114"/>
      <c r="EE53" s="3114"/>
      <c r="EF53" s="3114"/>
      <c r="EG53" s="3114"/>
      <c r="EH53" s="3114"/>
      <c r="EI53" s="3114"/>
      <c r="EJ53" s="3114"/>
      <c r="EK53" s="3114"/>
      <c r="EL53" s="3114"/>
      <c r="EM53" s="3114"/>
      <c r="EN53" s="3115"/>
    </row>
    <row r="54" spans="2:144" ht="8.4499999999999993" customHeight="1">
      <c r="B54" s="3135"/>
      <c r="C54" s="3138"/>
      <c r="D54" s="3138"/>
      <c r="E54" s="3141"/>
      <c r="F54" s="49"/>
      <c r="G54" s="50"/>
      <c r="H54" s="50"/>
      <c r="I54" s="50"/>
      <c r="J54" s="52"/>
      <c r="K54" s="51"/>
      <c r="L54" s="50"/>
      <c r="M54" s="50"/>
      <c r="N54" s="50"/>
      <c r="O54" s="52"/>
      <c r="P54" s="51"/>
      <c r="Q54" s="50"/>
      <c r="R54" s="50"/>
      <c r="S54" s="50"/>
      <c r="T54" s="52"/>
      <c r="U54" s="51"/>
      <c r="V54" s="50"/>
      <c r="W54" s="50"/>
      <c r="X54" s="50"/>
      <c r="Y54" s="52"/>
      <c r="Z54" s="51"/>
      <c r="AA54" s="50"/>
      <c r="AB54" s="50"/>
      <c r="AC54" s="50"/>
      <c r="AD54" s="52"/>
      <c r="AE54" s="51"/>
      <c r="AF54" s="50"/>
      <c r="AG54" s="50"/>
      <c r="AH54" s="50"/>
      <c r="AI54" s="63"/>
      <c r="AJ54" s="50"/>
      <c r="AK54" s="50"/>
      <c r="AL54" s="50"/>
      <c r="AM54" s="50"/>
      <c r="AN54" s="52"/>
      <c r="AO54" s="51"/>
      <c r="AP54" s="50"/>
      <c r="AQ54" s="50"/>
      <c r="AR54" s="50"/>
      <c r="AS54" s="52"/>
      <c r="AT54" s="51"/>
      <c r="AU54" s="50"/>
      <c r="AV54" s="50"/>
      <c r="AW54" s="50"/>
      <c r="AX54" s="52"/>
      <c r="AY54" s="51"/>
      <c r="AZ54" s="50"/>
      <c r="BA54" s="50"/>
      <c r="BB54" s="50"/>
      <c r="BC54" s="52"/>
      <c r="BD54" s="51"/>
      <c r="BE54" s="50"/>
      <c r="BF54" s="50"/>
      <c r="BG54" s="50"/>
      <c r="BH54" s="52"/>
      <c r="BI54" s="51"/>
      <c r="BJ54" s="50"/>
      <c r="BK54" s="50"/>
      <c r="BL54" s="50"/>
      <c r="BM54" s="50"/>
      <c r="BN54" s="49"/>
      <c r="BO54" s="50"/>
      <c r="BP54" s="50"/>
      <c r="BQ54" s="50"/>
      <c r="BR54" s="52"/>
      <c r="BS54" s="51"/>
      <c r="BT54" s="50"/>
      <c r="BU54" s="50"/>
      <c r="BV54" s="50"/>
      <c r="BW54" s="52"/>
      <c r="BX54" s="51"/>
      <c r="BY54" s="50"/>
      <c r="BZ54" s="50"/>
      <c r="CA54" s="50"/>
      <c r="CB54" s="52"/>
      <c r="CC54" s="51"/>
      <c r="CD54" s="50"/>
      <c r="CE54" s="50"/>
      <c r="CF54" s="50"/>
      <c r="CG54" s="52"/>
      <c r="CH54" s="51"/>
      <c r="CI54" s="50"/>
      <c r="CJ54" s="50"/>
      <c r="CK54" s="50"/>
      <c r="CL54" s="52"/>
      <c r="CM54" s="51"/>
      <c r="CN54" s="50"/>
      <c r="CO54" s="50"/>
      <c r="CP54" s="50"/>
      <c r="CQ54" s="63"/>
      <c r="CR54" s="49"/>
      <c r="CS54" s="50"/>
      <c r="CT54" s="50"/>
      <c r="CU54" s="50"/>
      <c r="CV54" s="52"/>
      <c r="CW54" s="51"/>
      <c r="CX54" s="50"/>
      <c r="CY54" s="50"/>
      <c r="CZ54" s="50"/>
      <c r="DA54" s="52"/>
      <c r="DB54" s="51"/>
      <c r="DC54" s="50"/>
      <c r="DD54" s="50"/>
      <c r="DE54" s="50"/>
      <c r="DF54" s="52"/>
      <c r="DG54" s="51"/>
      <c r="DH54" s="50"/>
      <c r="DI54" s="50"/>
      <c r="DJ54" s="50"/>
      <c r="DK54" s="52"/>
      <c r="DL54" s="51"/>
      <c r="DM54" s="50"/>
      <c r="DN54" s="50"/>
      <c r="DO54" s="50"/>
      <c r="DP54" s="52"/>
      <c r="DQ54" s="51"/>
      <c r="DR54" s="50"/>
      <c r="DS54" s="50"/>
      <c r="DT54" s="50"/>
      <c r="DU54" s="63"/>
      <c r="DV54" s="3116"/>
      <c r="DW54" s="3117"/>
      <c r="DX54" s="3117"/>
      <c r="DY54" s="3117"/>
      <c r="DZ54" s="3117"/>
      <c r="EA54" s="3117"/>
      <c r="EB54" s="3117"/>
      <c r="EC54" s="3117"/>
      <c r="ED54" s="3117"/>
      <c r="EE54" s="3117"/>
      <c r="EF54" s="3117"/>
      <c r="EG54" s="3117"/>
      <c r="EH54" s="3117"/>
      <c r="EI54" s="3117"/>
      <c r="EJ54" s="3117"/>
      <c r="EK54" s="3117"/>
      <c r="EL54" s="3117"/>
      <c r="EM54" s="3117"/>
      <c r="EN54" s="3118"/>
    </row>
    <row r="55" spans="2:144" ht="8.4499999999999993" customHeight="1">
      <c r="B55" s="3136"/>
      <c r="C55" s="3139"/>
      <c r="D55" s="3139"/>
      <c r="E55" s="3142"/>
      <c r="F55" s="53"/>
      <c r="G55" s="54"/>
      <c r="H55" s="55"/>
      <c r="I55" s="54"/>
      <c r="J55" s="57"/>
      <c r="K55" s="56"/>
      <c r="L55" s="54"/>
      <c r="M55" s="55"/>
      <c r="N55" s="54"/>
      <c r="O55" s="57"/>
      <c r="P55" s="56"/>
      <c r="Q55" s="54"/>
      <c r="R55" s="55"/>
      <c r="S55" s="54"/>
      <c r="T55" s="57"/>
      <c r="U55" s="56"/>
      <c r="V55" s="54"/>
      <c r="W55" s="55"/>
      <c r="X55" s="54"/>
      <c r="Y55" s="57"/>
      <c r="Z55" s="56"/>
      <c r="AA55" s="54"/>
      <c r="AB55" s="55"/>
      <c r="AC55" s="54"/>
      <c r="AD55" s="57"/>
      <c r="AE55" s="56"/>
      <c r="AF55" s="54"/>
      <c r="AG55" s="55"/>
      <c r="AH55" s="54"/>
      <c r="AI55" s="62"/>
      <c r="AJ55" s="54"/>
      <c r="AK55" s="54"/>
      <c r="AL55" s="55"/>
      <c r="AM55" s="54"/>
      <c r="AN55" s="57"/>
      <c r="AO55" s="56"/>
      <c r="AP55" s="54"/>
      <c r="AQ55" s="55"/>
      <c r="AR55" s="54"/>
      <c r="AS55" s="57"/>
      <c r="AT55" s="56"/>
      <c r="AU55" s="54"/>
      <c r="AV55" s="55"/>
      <c r="AW55" s="54"/>
      <c r="AX55" s="57"/>
      <c r="AY55" s="56"/>
      <c r="AZ55" s="54"/>
      <c r="BA55" s="55"/>
      <c r="BB55" s="54"/>
      <c r="BC55" s="57"/>
      <c r="BD55" s="56"/>
      <c r="BE55" s="54"/>
      <c r="BF55" s="55"/>
      <c r="BG55" s="54"/>
      <c r="BH55" s="57"/>
      <c r="BI55" s="56"/>
      <c r="BJ55" s="54"/>
      <c r="BK55" s="55"/>
      <c r="BL55" s="54"/>
      <c r="BM55" s="54"/>
      <c r="BN55" s="53"/>
      <c r="BO55" s="54"/>
      <c r="BP55" s="55"/>
      <c r="BQ55" s="54"/>
      <c r="BR55" s="57"/>
      <c r="BS55" s="56"/>
      <c r="BT55" s="54"/>
      <c r="BU55" s="55"/>
      <c r="BV55" s="54"/>
      <c r="BW55" s="57"/>
      <c r="BX55" s="56"/>
      <c r="BY55" s="54"/>
      <c r="BZ55" s="55"/>
      <c r="CA55" s="54"/>
      <c r="CB55" s="57"/>
      <c r="CC55" s="56"/>
      <c r="CD55" s="54"/>
      <c r="CE55" s="55"/>
      <c r="CF55" s="54"/>
      <c r="CG55" s="57"/>
      <c r="CH55" s="56"/>
      <c r="CI55" s="54"/>
      <c r="CJ55" s="55"/>
      <c r="CK55" s="54"/>
      <c r="CL55" s="57"/>
      <c r="CM55" s="56"/>
      <c r="CN55" s="54"/>
      <c r="CO55" s="55"/>
      <c r="CP55" s="54"/>
      <c r="CQ55" s="62"/>
      <c r="CR55" s="53"/>
      <c r="CS55" s="54"/>
      <c r="CT55" s="55"/>
      <c r="CU55" s="54"/>
      <c r="CV55" s="57"/>
      <c r="CW55" s="56"/>
      <c r="CX55" s="54"/>
      <c r="CY55" s="55"/>
      <c r="CZ55" s="54"/>
      <c r="DA55" s="57"/>
      <c r="DB55" s="56"/>
      <c r="DC55" s="54"/>
      <c r="DD55" s="55"/>
      <c r="DE55" s="54"/>
      <c r="DF55" s="57"/>
      <c r="DG55" s="56"/>
      <c r="DH55" s="54"/>
      <c r="DI55" s="55"/>
      <c r="DJ55" s="54"/>
      <c r="DK55" s="57"/>
      <c r="DL55" s="56"/>
      <c r="DM55" s="54"/>
      <c r="DN55" s="55"/>
      <c r="DO55" s="54"/>
      <c r="DP55" s="57"/>
      <c r="DQ55" s="56"/>
      <c r="DR55" s="54"/>
      <c r="DS55" s="55"/>
      <c r="DT55" s="54"/>
      <c r="DU55" s="62"/>
      <c r="DV55" s="3119"/>
      <c r="DW55" s="3120"/>
      <c r="DX55" s="3120"/>
      <c r="DY55" s="3120"/>
      <c r="DZ55" s="3120"/>
      <c r="EA55" s="3120"/>
      <c r="EB55" s="3120"/>
      <c r="EC55" s="3120"/>
      <c r="ED55" s="3120"/>
      <c r="EE55" s="3120"/>
      <c r="EF55" s="3120"/>
      <c r="EG55" s="3120"/>
      <c r="EH55" s="3120"/>
      <c r="EI55" s="3120"/>
      <c r="EJ55" s="3120"/>
      <c r="EK55" s="3120"/>
      <c r="EL55" s="3120"/>
      <c r="EM55" s="3120"/>
      <c r="EN55" s="3121"/>
    </row>
    <row r="56" spans="2:144" ht="8.4499999999999993" customHeight="1">
      <c r="B56" s="3134"/>
      <c r="C56" s="3137"/>
      <c r="D56" s="3137"/>
      <c r="E56" s="3140"/>
      <c r="F56" s="45"/>
      <c r="G56" s="46"/>
      <c r="H56" s="46"/>
      <c r="I56" s="46"/>
      <c r="J56" s="48"/>
      <c r="K56" s="47"/>
      <c r="L56" s="46"/>
      <c r="M56" s="46"/>
      <c r="N56" s="46"/>
      <c r="O56" s="48"/>
      <c r="P56" s="47"/>
      <c r="Q56" s="46"/>
      <c r="R56" s="46"/>
      <c r="S56" s="46"/>
      <c r="T56" s="48"/>
      <c r="U56" s="47"/>
      <c r="V56" s="46"/>
      <c r="W56" s="46"/>
      <c r="X56" s="46"/>
      <c r="Y56" s="48"/>
      <c r="Z56" s="47"/>
      <c r="AA56" s="46"/>
      <c r="AB56" s="46"/>
      <c r="AC56" s="46"/>
      <c r="AD56" s="48"/>
      <c r="AE56" s="47"/>
      <c r="AF56" s="46"/>
      <c r="AG56" s="46"/>
      <c r="AH56" s="46"/>
      <c r="AI56" s="61"/>
      <c r="AJ56" s="46"/>
      <c r="AK56" s="46"/>
      <c r="AL56" s="46"/>
      <c r="AM56" s="46"/>
      <c r="AN56" s="48"/>
      <c r="AO56" s="47"/>
      <c r="AP56" s="46"/>
      <c r="AQ56" s="46"/>
      <c r="AR56" s="46"/>
      <c r="AS56" s="48"/>
      <c r="AT56" s="47"/>
      <c r="AU56" s="46"/>
      <c r="AV56" s="46"/>
      <c r="AW56" s="46"/>
      <c r="AX56" s="48"/>
      <c r="AY56" s="47"/>
      <c r="AZ56" s="46"/>
      <c r="BA56" s="46"/>
      <c r="BB56" s="46"/>
      <c r="BC56" s="48"/>
      <c r="BD56" s="47"/>
      <c r="BE56" s="46"/>
      <c r="BF56" s="46"/>
      <c r="BG56" s="46"/>
      <c r="BH56" s="48"/>
      <c r="BI56" s="47"/>
      <c r="BJ56" s="46"/>
      <c r="BK56" s="46"/>
      <c r="BL56" s="46"/>
      <c r="BM56" s="46"/>
      <c r="BN56" s="45"/>
      <c r="BO56" s="46"/>
      <c r="BP56" s="46"/>
      <c r="BQ56" s="46"/>
      <c r="BR56" s="48"/>
      <c r="BS56" s="47"/>
      <c r="BT56" s="46"/>
      <c r="BU56" s="46"/>
      <c r="BV56" s="46"/>
      <c r="BW56" s="48"/>
      <c r="BX56" s="47"/>
      <c r="BY56" s="46"/>
      <c r="BZ56" s="46"/>
      <c r="CA56" s="46"/>
      <c r="CB56" s="48"/>
      <c r="CC56" s="47"/>
      <c r="CD56" s="46"/>
      <c r="CE56" s="46"/>
      <c r="CF56" s="46"/>
      <c r="CG56" s="48"/>
      <c r="CH56" s="47"/>
      <c r="CI56" s="46"/>
      <c r="CJ56" s="46"/>
      <c r="CK56" s="46"/>
      <c r="CL56" s="48"/>
      <c r="CM56" s="47"/>
      <c r="CN56" s="46"/>
      <c r="CO56" s="46"/>
      <c r="CP56" s="46"/>
      <c r="CQ56" s="61"/>
      <c r="CR56" s="45"/>
      <c r="CS56" s="46"/>
      <c r="CT56" s="46"/>
      <c r="CU56" s="46"/>
      <c r="CV56" s="48"/>
      <c r="CW56" s="47"/>
      <c r="CX56" s="46"/>
      <c r="CY56" s="46"/>
      <c r="CZ56" s="46"/>
      <c r="DA56" s="48"/>
      <c r="DB56" s="47"/>
      <c r="DC56" s="46"/>
      <c r="DD56" s="46"/>
      <c r="DE56" s="46"/>
      <c r="DF56" s="48"/>
      <c r="DG56" s="47"/>
      <c r="DH56" s="46"/>
      <c r="DI56" s="46"/>
      <c r="DJ56" s="46"/>
      <c r="DK56" s="48"/>
      <c r="DL56" s="47"/>
      <c r="DM56" s="46"/>
      <c r="DN56" s="46"/>
      <c r="DO56" s="46"/>
      <c r="DP56" s="48"/>
      <c r="DQ56" s="47"/>
      <c r="DR56" s="46"/>
      <c r="DS56" s="46"/>
      <c r="DT56" s="46"/>
      <c r="DU56" s="61"/>
      <c r="DV56" s="3113"/>
      <c r="DW56" s="3114"/>
      <c r="DX56" s="3114"/>
      <c r="DY56" s="3114"/>
      <c r="DZ56" s="3114"/>
      <c r="EA56" s="3114"/>
      <c r="EB56" s="3114"/>
      <c r="EC56" s="3114"/>
      <c r="ED56" s="3114"/>
      <c r="EE56" s="3114"/>
      <c r="EF56" s="3114"/>
      <c r="EG56" s="3114"/>
      <c r="EH56" s="3114"/>
      <c r="EI56" s="3114"/>
      <c r="EJ56" s="3114"/>
      <c r="EK56" s="3114"/>
      <c r="EL56" s="3114"/>
      <c r="EM56" s="3114"/>
      <c r="EN56" s="3115"/>
    </row>
    <row r="57" spans="2:144" ht="8.4499999999999993" customHeight="1">
      <c r="B57" s="3135"/>
      <c r="C57" s="3138"/>
      <c r="D57" s="3138"/>
      <c r="E57" s="3141"/>
      <c r="F57" s="49"/>
      <c r="G57" s="50"/>
      <c r="H57" s="50"/>
      <c r="I57" s="50"/>
      <c r="J57" s="52"/>
      <c r="K57" s="51"/>
      <c r="L57" s="50"/>
      <c r="M57" s="50"/>
      <c r="N57" s="50"/>
      <c r="O57" s="52"/>
      <c r="P57" s="51"/>
      <c r="Q57" s="50"/>
      <c r="R57" s="50"/>
      <c r="S57" s="50"/>
      <c r="T57" s="52"/>
      <c r="U57" s="51"/>
      <c r="V57" s="50"/>
      <c r="W57" s="50"/>
      <c r="X57" s="50"/>
      <c r="Y57" s="52"/>
      <c r="Z57" s="51"/>
      <c r="AA57" s="50"/>
      <c r="AB57" s="50"/>
      <c r="AC57" s="50"/>
      <c r="AD57" s="52"/>
      <c r="AE57" s="51"/>
      <c r="AF57" s="50"/>
      <c r="AG57" s="50"/>
      <c r="AH57" s="50"/>
      <c r="AI57" s="63"/>
      <c r="AJ57" s="50"/>
      <c r="AK57" s="50"/>
      <c r="AL57" s="50"/>
      <c r="AM57" s="50"/>
      <c r="AN57" s="52"/>
      <c r="AO57" s="51"/>
      <c r="AP57" s="50"/>
      <c r="AQ57" s="50"/>
      <c r="AR57" s="50"/>
      <c r="AS57" s="52"/>
      <c r="AT57" s="51"/>
      <c r="AU57" s="50"/>
      <c r="AV57" s="50"/>
      <c r="AW57" s="50"/>
      <c r="AX57" s="52"/>
      <c r="AY57" s="51"/>
      <c r="AZ57" s="50"/>
      <c r="BA57" s="50"/>
      <c r="BB57" s="50"/>
      <c r="BC57" s="52"/>
      <c r="BD57" s="51"/>
      <c r="BE57" s="50"/>
      <c r="BF57" s="50"/>
      <c r="BG57" s="50"/>
      <c r="BH57" s="52"/>
      <c r="BI57" s="51"/>
      <c r="BJ57" s="50"/>
      <c r="BK57" s="50"/>
      <c r="BL57" s="50"/>
      <c r="BM57" s="50"/>
      <c r="BN57" s="49"/>
      <c r="BO57" s="50"/>
      <c r="BP57" s="50"/>
      <c r="BQ57" s="50"/>
      <c r="BR57" s="52"/>
      <c r="BS57" s="51"/>
      <c r="BT57" s="50"/>
      <c r="BU57" s="50"/>
      <c r="BV57" s="50"/>
      <c r="BW57" s="52"/>
      <c r="BX57" s="51"/>
      <c r="BY57" s="50"/>
      <c r="BZ57" s="50"/>
      <c r="CA57" s="50"/>
      <c r="CB57" s="52"/>
      <c r="CC57" s="51"/>
      <c r="CD57" s="50"/>
      <c r="CE57" s="50"/>
      <c r="CF57" s="50"/>
      <c r="CG57" s="52"/>
      <c r="CH57" s="51"/>
      <c r="CI57" s="50"/>
      <c r="CJ57" s="50"/>
      <c r="CK57" s="50"/>
      <c r="CL57" s="52"/>
      <c r="CM57" s="51"/>
      <c r="CN57" s="50"/>
      <c r="CO57" s="50"/>
      <c r="CP57" s="50"/>
      <c r="CQ57" s="63"/>
      <c r="CR57" s="49"/>
      <c r="CS57" s="50"/>
      <c r="CT57" s="50"/>
      <c r="CU57" s="50"/>
      <c r="CV57" s="52"/>
      <c r="CW57" s="51"/>
      <c r="CX57" s="50"/>
      <c r="CY57" s="50"/>
      <c r="CZ57" s="50"/>
      <c r="DA57" s="52"/>
      <c r="DB57" s="51"/>
      <c r="DC57" s="50"/>
      <c r="DD57" s="50"/>
      <c r="DE57" s="50"/>
      <c r="DF57" s="52"/>
      <c r="DG57" s="51"/>
      <c r="DH57" s="50"/>
      <c r="DI57" s="50"/>
      <c r="DJ57" s="50"/>
      <c r="DK57" s="52"/>
      <c r="DL57" s="51"/>
      <c r="DM57" s="50"/>
      <c r="DN57" s="50"/>
      <c r="DO57" s="50"/>
      <c r="DP57" s="52"/>
      <c r="DQ57" s="51"/>
      <c r="DR57" s="50"/>
      <c r="DS57" s="50"/>
      <c r="DT57" s="50"/>
      <c r="DU57" s="63"/>
      <c r="DV57" s="3116"/>
      <c r="DW57" s="3117"/>
      <c r="DX57" s="3117"/>
      <c r="DY57" s="3117"/>
      <c r="DZ57" s="3117"/>
      <c r="EA57" s="3117"/>
      <c r="EB57" s="3117"/>
      <c r="EC57" s="3117"/>
      <c r="ED57" s="3117"/>
      <c r="EE57" s="3117"/>
      <c r="EF57" s="3117"/>
      <c r="EG57" s="3117"/>
      <c r="EH57" s="3117"/>
      <c r="EI57" s="3117"/>
      <c r="EJ57" s="3117"/>
      <c r="EK57" s="3117"/>
      <c r="EL57" s="3117"/>
      <c r="EM57" s="3117"/>
      <c r="EN57" s="3118"/>
    </row>
    <row r="58" spans="2:144" ht="8.4499999999999993" customHeight="1">
      <c r="B58" s="3136"/>
      <c r="C58" s="3139"/>
      <c r="D58" s="3139"/>
      <c r="E58" s="3142"/>
      <c r="F58" s="53"/>
      <c r="G58" s="54"/>
      <c r="H58" s="55"/>
      <c r="I58" s="54"/>
      <c r="J58" s="57"/>
      <c r="K58" s="56"/>
      <c r="L58" s="54"/>
      <c r="M58" s="55"/>
      <c r="N58" s="54"/>
      <c r="O58" s="57"/>
      <c r="P58" s="56"/>
      <c r="Q58" s="54"/>
      <c r="R58" s="55"/>
      <c r="S58" s="54"/>
      <c r="T58" s="57"/>
      <c r="U58" s="56"/>
      <c r="V58" s="54"/>
      <c r="W58" s="55"/>
      <c r="X58" s="54"/>
      <c r="Y58" s="57"/>
      <c r="Z58" s="56"/>
      <c r="AA58" s="54"/>
      <c r="AB58" s="55"/>
      <c r="AC58" s="54"/>
      <c r="AD58" s="57"/>
      <c r="AE58" s="56"/>
      <c r="AF58" s="54"/>
      <c r="AG58" s="55"/>
      <c r="AH58" s="54"/>
      <c r="AI58" s="62"/>
      <c r="AJ58" s="54"/>
      <c r="AK58" s="54"/>
      <c r="AL58" s="55"/>
      <c r="AM58" s="54"/>
      <c r="AN58" s="57"/>
      <c r="AO58" s="56"/>
      <c r="AP58" s="54"/>
      <c r="AQ58" s="55"/>
      <c r="AR58" s="54"/>
      <c r="AS58" s="57"/>
      <c r="AT58" s="56"/>
      <c r="AU58" s="54"/>
      <c r="AV58" s="55"/>
      <c r="AW58" s="54"/>
      <c r="AX58" s="57"/>
      <c r="AY58" s="56"/>
      <c r="AZ58" s="54"/>
      <c r="BA58" s="55"/>
      <c r="BB58" s="54"/>
      <c r="BC58" s="57"/>
      <c r="BD58" s="56"/>
      <c r="BE58" s="54"/>
      <c r="BF58" s="55"/>
      <c r="BG58" s="54"/>
      <c r="BH58" s="57"/>
      <c r="BI58" s="56"/>
      <c r="BJ58" s="54"/>
      <c r="BK58" s="55"/>
      <c r="BL58" s="54"/>
      <c r="BM58" s="54"/>
      <c r="BN58" s="53"/>
      <c r="BO58" s="54"/>
      <c r="BP58" s="55"/>
      <c r="BQ58" s="54"/>
      <c r="BR58" s="57"/>
      <c r="BS58" s="56"/>
      <c r="BT58" s="54"/>
      <c r="BU58" s="55"/>
      <c r="BV58" s="54"/>
      <c r="BW58" s="57"/>
      <c r="BX58" s="56"/>
      <c r="BY58" s="54"/>
      <c r="BZ58" s="55"/>
      <c r="CA58" s="54"/>
      <c r="CB58" s="57"/>
      <c r="CC58" s="56"/>
      <c r="CD58" s="54"/>
      <c r="CE58" s="55"/>
      <c r="CF58" s="54"/>
      <c r="CG58" s="57"/>
      <c r="CH58" s="56"/>
      <c r="CI58" s="54"/>
      <c r="CJ58" s="55"/>
      <c r="CK58" s="54"/>
      <c r="CL58" s="57"/>
      <c r="CM58" s="56"/>
      <c r="CN58" s="54"/>
      <c r="CO58" s="55"/>
      <c r="CP58" s="54"/>
      <c r="CQ58" s="62"/>
      <c r="CR58" s="53"/>
      <c r="CS58" s="54"/>
      <c r="CT58" s="55"/>
      <c r="CU58" s="54"/>
      <c r="CV58" s="57"/>
      <c r="CW58" s="56"/>
      <c r="CX58" s="54"/>
      <c r="CY58" s="55"/>
      <c r="CZ58" s="54"/>
      <c r="DA58" s="57"/>
      <c r="DB58" s="56"/>
      <c r="DC58" s="54"/>
      <c r="DD58" s="55"/>
      <c r="DE58" s="54"/>
      <c r="DF58" s="57"/>
      <c r="DG58" s="56"/>
      <c r="DH58" s="54"/>
      <c r="DI58" s="55"/>
      <c r="DJ58" s="54"/>
      <c r="DK58" s="57"/>
      <c r="DL58" s="56"/>
      <c r="DM58" s="54"/>
      <c r="DN58" s="55"/>
      <c r="DO58" s="54"/>
      <c r="DP58" s="57"/>
      <c r="DQ58" s="56"/>
      <c r="DR58" s="54"/>
      <c r="DS58" s="55"/>
      <c r="DT58" s="54"/>
      <c r="DU58" s="62"/>
      <c r="DV58" s="3119"/>
      <c r="DW58" s="3120"/>
      <c r="DX58" s="3120"/>
      <c r="DY58" s="3120"/>
      <c r="DZ58" s="3120"/>
      <c r="EA58" s="3120"/>
      <c r="EB58" s="3120"/>
      <c r="EC58" s="3120"/>
      <c r="ED58" s="3120"/>
      <c r="EE58" s="3120"/>
      <c r="EF58" s="3120"/>
      <c r="EG58" s="3120"/>
      <c r="EH58" s="3120"/>
      <c r="EI58" s="3120"/>
      <c r="EJ58" s="3120"/>
      <c r="EK58" s="3120"/>
      <c r="EL58" s="3120"/>
      <c r="EM58" s="3120"/>
      <c r="EN58" s="3121"/>
    </row>
    <row r="59" spans="2:144" ht="8.4499999999999993" customHeight="1">
      <c r="B59" s="3134"/>
      <c r="C59" s="3137"/>
      <c r="D59" s="3137"/>
      <c r="E59" s="3140"/>
      <c r="F59" s="45"/>
      <c r="G59" s="46"/>
      <c r="H59" s="46"/>
      <c r="I59" s="46"/>
      <c r="J59" s="48"/>
      <c r="K59" s="47"/>
      <c r="L59" s="46"/>
      <c r="M59" s="46"/>
      <c r="N59" s="46"/>
      <c r="O59" s="48"/>
      <c r="P59" s="47"/>
      <c r="Q59" s="46"/>
      <c r="R59" s="46"/>
      <c r="S59" s="46"/>
      <c r="T59" s="48"/>
      <c r="U59" s="47"/>
      <c r="V59" s="46"/>
      <c r="W59" s="46"/>
      <c r="X59" s="46"/>
      <c r="Y59" s="48"/>
      <c r="Z59" s="47"/>
      <c r="AA59" s="46"/>
      <c r="AB59" s="46"/>
      <c r="AC59" s="46"/>
      <c r="AD59" s="48"/>
      <c r="AE59" s="47"/>
      <c r="AF59" s="46"/>
      <c r="AG59" s="46"/>
      <c r="AH59" s="46"/>
      <c r="AI59" s="61"/>
      <c r="AJ59" s="46"/>
      <c r="AK59" s="46"/>
      <c r="AL59" s="46"/>
      <c r="AM59" s="46"/>
      <c r="AN59" s="48"/>
      <c r="AO59" s="47"/>
      <c r="AP59" s="46"/>
      <c r="AQ59" s="46"/>
      <c r="AR59" s="46"/>
      <c r="AS59" s="48"/>
      <c r="AT59" s="47"/>
      <c r="AU59" s="46"/>
      <c r="AV59" s="46"/>
      <c r="AW59" s="46"/>
      <c r="AX59" s="48"/>
      <c r="AY59" s="47"/>
      <c r="AZ59" s="46"/>
      <c r="BA59" s="46"/>
      <c r="BB59" s="46"/>
      <c r="BC59" s="48"/>
      <c r="BD59" s="47"/>
      <c r="BE59" s="46"/>
      <c r="BF59" s="46"/>
      <c r="BG59" s="46"/>
      <c r="BH59" s="48"/>
      <c r="BI59" s="47"/>
      <c r="BJ59" s="46"/>
      <c r="BK59" s="46"/>
      <c r="BL59" s="46"/>
      <c r="BM59" s="46"/>
      <c r="BN59" s="45"/>
      <c r="BO59" s="46"/>
      <c r="BP59" s="46"/>
      <c r="BQ59" s="46"/>
      <c r="BR59" s="48"/>
      <c r="BS59" s="47"/>
      <c r="BT59" s="46"/>
      <c r="BU59" s="46"/>
      <c r="BV59" s="46"/>
      <c r="BW59" s="48"/>
      <c r="BX59" s="47"/>
      <c r="BY59" s="46"/>
      <c r="BZ59" s="46"/>
      <c r="CA59" s="46"/>
      <c r="CB59" s="48"/>
      <c r="CC59" s="47"/>
      <c r="CD59" s="46"/>
      <c r="CE59" s="46"/>
      <c r="CF59" s="46"/>
      <c r="CG59" s="48"/>
      <c r="CH59" s="47"/>
      <c r="CI59" s="46"/>
      <c r="CJ59" s="46"/>
      <c r="CK59" s="46"/>
      <c r="CL59" s="48"/>
      <c r="CM59" s="47"/>
      <c r="CN59" s="46"/>
      <c r="CO59" s="46"/>
      <c r="CP59" s="46"/>
      <c r="CQ59" s="61"/>
      <c r="CR59" s="45"/>
      <c r="CS59" s="46"/>
      <c r="CT59" s="46"/>
      <c r="CU59" s="46"/>
      <c r="CV59" s="48"/>
      <c r="CW59" s="47"/>
      <c r="CX59" s="46"/>
      <c r="CY59" s="46"/>
      <c r="CZ59" s="46"/>
      <c r="DA59" s="48"/>
      <c r="DB59" s="47"/>
      <c r="DC59" s="46"/>
      <c r="DD59" s="46"/>
      <c r="DE59" s="46"/>
      <c r="DF59" s="48"/>
      <c r="DG59" s="47"/>
      <c r="DH59" s="46"/>
      <c r="DI59" s="46"/>
      <c r="DJ59" s="46"/>
      <c r="DK59" s="48"/>
      <c r="DL59" s="47"/>
      <c r="DM59" s="46"/>
      <c r="DN59" s="46"/>
      <c r="DO59" s="46"/>
      <c r="DP59" s="48"/>
      <c r="DQ59" s="47"/>
      <c r="DR59" s="46"/>
      <c r="DS59" s="46"/>
      <c r="DT59" s="46"/>
      <c r="DU59" s="61"/>
      <c r="DV59" s="3113"/>
      <c r="DW59" s="3114"/>
      <c r="DX59" s="3114"/>
      <c r="DY59" s="3114"/>
      <c r="DZ59" s="3114"/>
      <c r="EA59" s="3114"/>
      <c r="EB59" s="3114"/>
      <c r="EC59" s="3114"/>
      <c r="ED59" s="3114"/>
      <c r="EE59" s="3114"/>
      <c r="EF59" s="3114"/>
      <c r="EG59" s="3114"/>
      <c r="EH59" s="3114"/>
      <c r="EI59" s="3114"/>
      <c r="EJ59" s="3114"/>
      <c r="EK59" s="3114"/>
      <c r="EL59" s="3114"/>
      <c r="EM59" s="3114"/>
      <c r="EN59" s="3115"/>
    </row>
    <row r="60" spans="2:144" ht="8.4499999999999993" customHeight="1">
      <c r="B60" s="3135"/>
      <c r="C60" s="3138"/>
      <c r="D60" s="3138"/>
      <c r="E60" s="3141"/>
      <c r="F60" s="49"/>
      <c r="G60" s="50"/>
      <c r="H60" s="50"/>
      <c r="I60" s="50"/>
      <c r="J60" s="52"/>
      <c r="K60" s="51"/>
      <c r="L60" s="50"/>
      <c r="M60" s="50"/>
      <c r="N60" s="50"/>
      <c r="O60" s="52"/>
      <c r="P60" s="51"/>
      <c r="Q60" s="50"/>
      <c r="R60" s="50"/>
      <c r="S60" s="50"/>
      <c r="T60" s="52"/>
      <c r="U60" s="51"/>
      <c r="V60" s="50"/>
      <c r="W60" s="50"/>
      <c r="X60" s="50"/>
      <c r="Y60" s="52"/>
      <c r="Z60" s="51"/>
      <c r="AA60" s="50"/>
      <c r="AB60" s="50"/>
      <c r="AC60" s="50"/>
      <c r="AD60" s="52"/>
      <c r="AE60" s="51"/>
      <c r="AF60" s="50"/>
      <c r="AG60" s="50"/>
      <c r="AH60" s="50"/>
      <c r="AI60" s="63"/>
      <c r="AJ60" s="50"/>
      <c r="AK60" s="50"/>
      <c r="AL60" s="50"/>
      <c r="AM60" s="50"/>
      <c r="AN60" s="52"/>
      <c r="AO60" s="51"/>
      <c r="AP60" s="50"/>
      <c r="AQ60" s="50"/>
      <c r="AR60" s="50"/>
      <c r="AS60" s="52"/>
      <c r="AT60" s="51"/>
      <c r="AU60" s="50"/>
      <c r="AV60" s="50"/>
      <c r="AW60" s="50"/>
      <c r="AX60" s="52"/>
      <c r="AY60" s="51"/>
      <c r="AZ60" s="50"/>
      <c r="BA60" s="50"/>
      <c r="BB60" s="50"/>
      <c r="BC60" s="52"/>
      <c r="BD60" s="51"/>
      <c r="BE60" s="50"/>
      <c r="BF60" s="50"/>
      <c r="BG60" s="50"/>
      <c r="BH60" s="52"/>
      <c r="BI60" s="51"/>
      <c r="BJ60" s="50"/>
      <c r="BK60" s="50"/>
      <c r="BL60" s="50"/>
      <c r="BM60" s="50"/>
      <c r="BN60" s="49"/>
      <c r="BO60" s="50"/>
      <c r="BP60" s="50"/>
      <c r="BQ60" s="50"/>
      <c r="BR60" s="52"/>
      <c r="BS60" s="51"/>
      <c r="BT60" s="50"/>
      <c r="BU60" s="50"/>
      <c r="BV60" s="50"/>
      <c r="BW60" s="52"/>
      <c r="BX60" s="51"/>
      <c r="BY60" s="50"/>
      <c r="BZ60" s="50"/>
      <c r="CA60" s="50"/>
      <c r="CB60" s="52"/>
      <c r="CC60" s="51"/>
      <c r="CD60" s="50"/>
      <c r="CE60" s="50"/>
      <c r="CF60" s="50"/>
      <c r="CG60" s="52"/>
      <c r="CH60" s="51"/>
      <c r="CI60" s="50"/>
      <c r="CJ60" s="50"/>
      <c r="CK60" s="50"/>
      <c r="CL60" s="52"/>
      <c r="CM60" s="51"/>
      <c r="CN60" s="50"/>
      <c r="CO60" s="50"/>
      <c r="CP60" s="50"/>
      <c r="CQ60" s="63"/>
      <c r="CR60" s="49"/>
      <c r="CS60" s="50"/>
      <c r="CT60" s="50"/>
      <c r="CU60" s="50"/>
      <c r="CV60" s="52"/>
      <c r="CW60" s="51"/>
      <c r="CX60" s="50"/>
      <c r="CY60" s="50"/>
      <c r="CZ60" s="50"/>
      <c r="DA60" s="52"/>
      <c r="DB60" s="51"/>
      <c r="DC60" s="50"/>
      <c r="DD60" s="50"/>
      <c r="DE60" s="50"/>
      <c r="DF60" s="52"/>
      <c r="DG60" s="51"/>
      <c r="DH60" s="50"/>
      <c r="DI60" s="50"/>
      <c r="DJ60" s="50"/>
      <c r="DK60" s="52"/>
      <c r="DL60" s="51"/>
      <c r="DM60" s="50"/>
      <c r="DN60" s="50"/>
      <c r="DO60" s="50"/>
      <c r="DP60" s="52"/>
      <c r="DQ60" s="51"/>
      <c r="DR60" s="50"/>
      <c r="DS60" s="50"/>
      <c r="DT60" s="50"/>
      <c r="DU60" s="63"/>
      <c r="DV60" s="3116"/>
      <c r="DW60" s="3117"/>
      <c r="DX60" s="3117"/>
      <c r="DY60" s="3117"/>
      <c r="DZ60" s="3117"/>
      <c r="EA60" s="3117"/>
      <c r="EB60" s="3117"/>
      <c r="EC60" s="3117"/>
      <c r="ED60" s="3117"/>
      <c r="EE60" s="3117"/>
      <c r="EF60" s="3117"/>
      <c r="EG60" s="3117"/>
      <c r="EH60" s="3117"/>
      <c r="EI60" s="3117"/>
      <c r="EJ60" s="3117"/>
      <c r="EK60" s="3117"/>
      <c r="EL60" s="3117"/>
      <c r="EM60" s="3117"/>
      <c r="EN60" s="3118"/>
    </row>
    <row r="61" spans="2:144" ht="8.4499999999999993" customHeight="1">
      <c r="B61" s="3136"/>
      <c r="C61" s="3139"/>
      <c r="D61" s="3139"/>
      <c r="E61" s="3142"/>
      <c r="F61" s="53"/>
      <c r="G61" s="54"/>
      <c r="H61" s="55"/>
      <c r="I61" s="54"/>
      <c r="J61" s="57"/>
      <c r="K61" s="56"/>
      <c r="L61" s="54"/>
      <c r="M61" s="55"/>
      <c r="N61" s="54"/>
      <c r="O61" s="57"/>
      <c r="P61" s="56"/>
      <c r="Q61" s="54"/>
      <c r="R61" s="55"/>
      <c r="S61" s="54"/>
      <c r="T61" s="57"/>
      <c r="U61" s="56"/>
      <c r="V61" s="54"/>
      <c r="W61" s="55"/>
      <c r="X61" s="54"/>
      <c r="Y61" s="57"/>
      <c r="Z61" s="56"/>
      <c r="AA61" s="54"/>
      <c r="AB61" s="55"/>
      <c r="AC61" s="54"/>
      <c r="AD61" s="57"/>
      <c r="AE61" s="56"/>
      <c r="AF61" s="54"/>
      <c r="AG61" s="55"/>
      <c r="AH61" s="54"/>
      <c r="AI61" s="62"/>
      <c r="AJ61" s="54"/>
      <c r="AK61" s="54"/>
      <c r="AL61" s="55"/>
      <c r="AM61" s="54"/>
      <c r="AN61" s="57"/>
      <c r="AO61" s="56"/>
      <c r="AP61" s="54"/>
      <c r="AQ61" s="55"/>
      <c r="AR61" s="54"/>
      <c r="AS61" s="57"/>
      <c r="AT61" s="56"/>
      <c r="AU61" s="54"/>
      <c r="AV61" s="55"/>
      <c r="AW61" s="54"/>
      <c r="AX61" s="57"/>
      <c r="AY61" s="56"/>
      <c r="AZ61" s="54"/>
      <c r="BA61" s="55"/>
      <c r="BB61" s="54"/>
      <c r="BC61" s="57"/>
      <c r="BD61" s="56"/>
      <c r="BE61" s="54"/>
      <c r="BF61" s="55"/>
      <c r="BG61" s="54"/>
      <c r="BH61" s="57"/>
      <c r="BI61" s="56"/>
      <c r="BJ61" s="54"/>
      <c r="BK61" s="55"/>
      <c r="BL61" s="54"/>
      <c r="BM61" s="54"/>
      <c r="BN61" s="53"/>
      <c r="BO61" s="54"/>
      <c r="BP61" s="55"/>
      <c r="BQ61" s="54"/>
      <c r="BR61" s="57"/>
      <c r="BS61" s="56"/>
      <c r="BT61" s="54"/>
      <c r="BU61" s="55"/>
      <c r="BV61" s="54"/>
      <c r="BW61" s="57"/>
      <c r="BX61" s="56"/>
      <c r="BY61" s="54"/>
      <c r="BZ61" s="55"/>
      <c r="CA61" s="54"/>
      <c r="CB61" s="57"/>
      <c r="CC61" s="56"/>
      <c r="CD61" s="54"/>
      <c r="CE61" s="55"/>
      <c r="CF61" s="54"/>
      <c r="CG61" s="57"/>
      <c r="CH61" s="56"/>
      <c r="CI61" s="54"/>
      <c r="CJ61" s="55"/>
      <c r="CK61" s="54"/>
      <c r="CL61" s="57"/>
      <c r="CM61" s="56"/>
      <c r="CN61" s="54"/>
      <c r="CO61" s="55"/>
      <c r="CP61" s="54"/>
      <c r="CQ61" s="62"/>
      <c r="CR61" s="53"/>
      <c r="CS61" s="54"/>
      <c r="CT61" s="55"/>
      <c r="CU61" s="54"/>
      <c r="CV61" s="57"/>
      <c r="CW61" s="56"/>
      <c r="CX61" s="54"/>
      <c r="CY61" s="55"/>
      <c r="CZ61" s="54"/>
      <c r="DA61" s="57"/>
      <c r="DB61" s="56"/>
      <c r="DC61" s="54"/>
      <c r="DD61" s="55"/>
      <c r="DE61" s="54"/>
      <c r="DF61" s="57"/>
      <c r="DG61" s="56"/>
      <c r="DH61" s="54"/>
      <c r="DI61" s="55"/>
      <c r="DJ61" s="54"/>
      <c r="DK61" s="57"/>
      <c r="DL61" s="56"/>
      <c r="DM61" s="54"/>
      <c r="DN61" s="55"/>
      <c r="DO61" s="54"/>
      <c r="DP61" s="57"/>
      <c r="DQ61" s="56"/>
      <c r="DR61" s="54"/>
      <c r="DS61" s="55"/>
      <c r="DT61" s="54"/>
      <c r="DU61" s="62"/>
      <c r="DV61" s="3119"/>
      <c r="DW61" s="3120"/>
      <c r="DX61" s="3120"/>
      <c r="DY61" s="3120"/>
      <c r="DZ61" s="3120"/>
      <c r="EA61" s="3120"/>
      <c r="EB61" s="3120"/>
      <c r="EC61" s="3120"/>
      <c r="ED61" s="3120"/>
      <c r="EE61" s="3120"/>
      <c r="EF61" s="3120"/>
      <c r="EG61" s="3120"/>
      <c r="EH61" s="3120"/>
      <c r="EI61" s="3120"/>
      <c r="EJ61" s="3120"/>
      <c r="EK61" s="3120"/>
      <c r="EL61" s="3120"/>
      <c r="EM61" s="3120"/>
      <c r="EN61" s="3121"/>
    </row>
    <row r="62" spans="2:144" ht="8.4499999999999993" customHeight="1">
      <c r="B62" s="3134"/>
      <c r="C62" s="3137"/>
      <c r="D62" s="3137"/>
      <c r="E62" s="3140"/>
      <c r="F62" s="45"/>
      <c r="G62" s="46"/>
      <c r="H62" s="46"/>
      <c r="I62" s="46"/>
      <c r="J62" s="48"/>
      <c r="K62" s="47"/>
      <c r="L62" s="46"/>
      <c r="M62" s="46"/>
      <c r="N62" s="46"/>
      <c r="O62" s="48"/>
      <c r="P62" s="47"/>
      <c r="Q62" s="46"/>
      <c r="R62" s="46"/>
      <c r="S62" s="46"/>
      <c r="T62" s="48"/>
      <c r="U62" s="47"/>
      <c r="V62" s="46"/>
      <c r="W62" s="46"/>
      <c r="X62" s="46"/>
      <c r="Y62" s="48"/>
      <c r="Z62" s="47"/>
      <c r="AA62" s="46"/>
      <c r="AB62" s="46"/>
      <c r="AC62" s="46"/>
      <c r="AD62" s="48"/>
      <c r="AE62" s="47"/>
      <c r="AF62" s="46"/>
      <c r="AG62" s="46"/>
      <c r="AH62" s="46"/>
      <c r="AI62" s="61"/>
      <c r="AJ62" s="46"/>
      <c r="AK62" s="46"/>
      <c r="AL62" s="46"/>
      <c r="AM62" s="46"/>
      <c r="AN62" s="48"/>
      <c r="AO62" s="47"/>
      <c r="AP62" s="46"/>
      <c r="AQ62" s="46"/>
      <c r="AR62" s="46"/>
      <c r="AS62" s="48"/>
      <c r="AT62" s="47"/>
      <c r="AU62" s="46"/>
      <c r="AV62" s="46"/>
      <c r="AW62" s="46"/>
      <c r="AX62" s="48"/>
      <c r="AY62" s="47"/>
      <c r="AZ62" s="46"/>
      <c r="BA62" s="46"/>
      <c r="BB62" s="46"/>
      <c r="BC62" s="48"/>
      <c r="BD62" s="47"/>
      <c r="BE62" s="46"/>
      <c r="BF62" s="46"/>
      <c r="BG62" s="46"/>
      <c r="BH62" s="48"/>
      <c r="BI62" s="47"/>
      <c r="BJ62" s="46"/>
      <c r="BK62" s="46"/>
      <c r="BL62" s="46"/>
      <c r="BM62" s="46"/>
      <c r="BN62" s="45"/>
      <c r="BO62" s="46"/>
      <c r="BP62" s="46"/>
      <c r="BQ62" s="46"/>
      <c r="BR62" s="48"/>
      <c r="BS62" s="47"/>
      <c r="BT62" s="46"/>
      <c r="BU62" s="46"/>
      <c r="BV62" s="46"/>
      <c r="BW62" s="48"/>
      <c r="BX62" s="47"/>
      <c r="BY62" s="46"/>
      <c r="BZ62" s="46"/>
      <c r="CA62" s="46"/>
      <c r="CB62" s="48"/>
      <c r="CC62" s="47"/>
      <c r="CD62" s="46"/>
      <c r="CE62" s="46"/>
      <c r="CF62" s="46"/>
      <c r="CG62" s="48"/>
      <c r="CH62" s="47"/>
      <c r="CI62" s="46"/>
      <c r="CJ62" s="46"/>
      <c r="CK62" s="46"/>
      <c r="CL62" s="48"/>
      <c r="CM62" s="47"/>
      <c r="CN62" s="46"/>
      <c r="CO62" s="46"/>
      <c r="CP62" s="46"/>
      <c r="CQ62" s="61"/>
      <c r="CR62" s="45"/>
      <c r="CS62" s="46"/>
      <c r="CT62" s="46"/>
      <c r="CU62" s="46"/>
      <c r="CV62" s="48"/>
      <c r="CW62" s="47"/>
      <c r="CX62" s="46"/>
      <c r="CY62" s="46"/>
      <c r="CZ62" s="46"/>
      <c r="DA62" s="48"/>
      <c r="DB62" s="47"/>
      <c r="DC62" s="46"/>
      <c r="DD62" s="46"/>
      <c r="DE62" s="46"/>
      <c r="DF62" s="48"/>
      <c r="DG62" s="47"/>
      <c r="DH62" s="46"/>
      <c r="DI62" s="46"/>
      <c r="DJ62" s="46"/>
      <c r="DK62" s="48"/>
      <c r="DL62" s="47"/>
      <c r="DM62" s="46"/>
      <c r="DN62" s="46"/>
      <c r="DO62" s="46"/>
      <c r="DP62" s="48"/>
      <c r="DQ62" s="47"/>
      <c r="DR62" s="46"/>
      <c r="DS62" s="46"/>
      <c r="DT62" s="46"/>
      <c r="DU62" s="61"/>
      <c r="DV62" s="3113"/>
      <c r="DW62" s="3114"/>
      <c r="DX62" s="3114"/>
      <c r="DY62" s="3114"/>
      <c r="DZ62" s="3114"/>
      <c r="EA62" s="3114"/>
      <c r="EB62" s="3114"/>
      <c r="EC62" s="3114"/>
      <c r="ED62" s="3114"/>
      <c r="EE62" s="3114"/>
      <c r="EF62" s="3114"/>
      <c r="EG62" s="3114"/>
      <c r="EH62" s="3114"/>
      <c r="EI62" s="3114"/>
      <c r="EJ62" s="3114"/>
      <c r="EK62" s="3114"/>
      <c r="EL62" s="3114"/>
      <c r="EM62" s="3114"/>
      <c r="EN62" s="3115"/>
    </row>
    <row r="63" spans="2:144" ht="8.4499999999999993" customHeight="1">
      <c r="B63" s="3135"/>
      <c r="C63" s="3138"/>
      <c r="D63" s="3138"/>
      <c r="E63" s="3141"/>
      <c r="F63" s="49"/>
      <c r="G63" s="50"/>
      <c r="H63" s="50"/>
      <c r="I63" s="50"/>
      <c r="J63" s="52"/>
      <c r="K63" s="51"/>
      <c r="L63" s="50"/>
      <c r="M63" s="50"/>
      <c r="N63" s="50"/>
      <c r="O63" s="52"/>
      <c r="P63" s="51"/>
      <c r="Q63" s="50"/>
      <c r="R63" s="50"/>
      <c r="S63" s="50"/>
      <c r="T63" s="52"/>
      <c r="U63" s="51"/>
      <c r="V63" s="50"/>
      <c r="W63" s="50"/>
      <c r="X63" s="50"/>
      <c r="Y63" s="52"/>
      <c r="Z63" s="51"/>
      <c r="AA63" s="50"/>
      <c r="AB63" s="50"/>
      <c r="AC63" s="50"/>
      <c r="AD63" s="52"/>
      <c r="AE63" s="51"/>
      <c r="AF63" s="50"/>
      <c r="AG63" s="50"/>
      <c r="AH63" s="50"/>
      <c r="AI63" s="63"/>
      <c r="AJ63" s="50"/>
      <c r="AK63" s="50"/>
      <c r="AL63" s="50"/>
      <c r="AM63" s="50"/>
      <c r="AN63" s="52"/>
      <c r="AO63" s="51"/>
      <c r="AP63" s="50"/>
      <c r="AQ63" s="50"/>
      <c r="AR63" s="50"/>
      <c r="AS63" s="52"/>
      <c r="AT63" s="51"/>
      <c r="AU63" s="50"/>
      <c r="AV63" s="50"/>
      <c r="AW63" s="50"/>
      <c r="AX63" s="52"/>
      <c r="AY63" s="51"/>
      <c r="AZ63" s="50"/>
      <c r="BA63" s="50"/>
      <c r="BB63" s="50"/>
      <c r="BC63" s="52"/>
      <c r="BD63" s="51"/>
      <c r="BE63" s="50"/>
      <c r="BF63" s="50"/>
      <c r="BG63" s="50"/>
      <c r="BH63" s="52"/>
      <c r="BI63" s="51"/>
      <c r="BJ63" s="50"/>
      <c r="BK63" s="50"/>
      <c r="BL63" s="50"/>
      <c r="BM63" s="50"/>
      <c r="BN63" s="49"/>
      <c r="BO63" s="50"/>
      <c r="BP63" s="50"/>
      <c r="BQ63" s="50"/>
      <c r="BR63" s="52"/>
      <c r="BS63" s="51"/>
      <c r="BT63" s="50"/>
      <c r="BU63" s="50"/>
      <c r="BV63" s="50"/>
      <c r="BW63" s="52"/>
      <c r="BX63" s="51"/>
      <c r="BY63" s="50"/>
      <c r="BZ63" s="50"/>
      <c r="CA63" s="50"/>
      <c r="CB63" s="52"/>
      <c r="CC63" s="51"/>
      <c r="CD63" s="50"/>
      <c r="CE63" s="50"/>
      <c r="CF63" s="50"/>
      <c r="CG63" s="52"/>
      <c r="CH63" s="51"/>
      <c r="CI63" s="50"/>
      <c r="CJ63" s="50"/>
      <c r="CK63" s="50"/>
      <c r="CL63" s="52"/>
      <c r="CM63" s="51"/>
      <c r="CN63" s="50"/>
      <c r="CO63" s="50"/>
      <c r="CP63" s="50"/>
      <c r="CQ63" s="63"/>
      <c r="CR63" s="49"/>
      <c r="CS63" s="50"/>
      <c r="CT63" s="50"/>
      <c r="CU63" s="50"/>
      <c r="CV63" s="52"/>
      <c r="CW63" s="51"/>
      <c r="CX63" s="50"/>
      <c r="CY63" s="50"/>
      <c r="CZ63" s="50"/>
      <c r="DA63" s="52"/>
      <c r="DB63" s="51"/>
      <c r="DC63" s="50"/>
      <c r="DD63" s="50"/>
      <c r="DE63" s="50"/>
      <c r="DF63" s="52"/>
      <c r="DG63" s="51"/>
      <c r="DH63" s="50"/>
      <c r="DI63" s="50"/>
      <c r="DJ63" s="50"/>
      <c r="DK63" s="52"/>
      <c r="DL63" s="51"/>
      <c r="DM63" s="50"/>
      <c r="DN63" s="50"/>
      <c r="DO63" s="50"/>
      <c r="DP63" s="52"/>
      <c r="DQ63" s="51"/>
      <c r="DR63" s="50"/>
      <c r="DS63" s="50"/>
      <c r="DT63" s="50"/>
      <c r="DU63" s="63"/>
      <c r="DV63" s="3116"/>
      <c r="DW63" s="3117"/>
      <c r="DX63" s="3117"/>
      <c r="DY63" s="3117"/>
      <c r="DZ63" s="3117"/>
      <c r="EA63" s="3117"/>
      <c r="EB63" s="3117"/>
      <c r="EC63" s="3117"/>
      <c r="ED63" s="3117"/>
      <c r="EE63" s="3117"/>
      <c r="EF63" s="3117"/>
      <c r="EG63" s="3117"/>
      <c r="EH63" s="3117"/>
      <c r="EI63" s="3117"/>
      <c r="EJ63" s="3117"/>
      <c r="EK63" s="3117"/>
      <c r="EL63" s="3117"/>
      <c r="EM63" s="3117"/>
      <c r="EN63" s="3118"/>
    </row>
    <row r="64" spans="2:144" ht="8.4499999999999993" customHeight="1" thickBot="1">
      <c r="B64" s="3143"/>
      <c r="C64" s="3144"/>
      <c r="D64" s="3144"/>
      <c r="E64" s="3145"/>
      <c r="F64" s="64"/>
      <c r="G64" s="65"/>
      <c r="H64" s="66"/>
      <c r="I64" s="65"/>
      <c r="J64" s="67"/>
      <c r="K64" s="68"/>
      <c r="L64" s="65"/>
      <c r="M64" s="66"/>
      <c r="N64" s="65"/>
      <c r="O64" s="67"/>
      <c r="P64" s="68"/>
      <c r="Q64" s="65"/>
      <c r="R64" s="66"/>
      <c r="S64" s="65"/>
      <c r="T64" s="67"/>
      <c r="U64" s="68"/>
      <c r="V64" s="65"/>
      <c r="W64" s="66"/>
      <c r="X64" s="65"/>
      <c r="Y64" s="67"/>
      <c r="Z64" s="68"/>
      <c r="AA64" s="65"/>
      <c r="AB64" s="66"/>
      <c r="AC64" s="65"/>
      <c r="AD64" s="67"/>
      <c r="AE64" s="68"/>
      <c r="AF64" s="65"/>
      <c r="AG64" s="66"/>
      <c r="AH64" s="65"/>
      <c r="AI64" s="69"/>
      <c r="AJ64" s="65"/>
      <c r="AK64" s="65"/>
      <c r="AL64" s="66"/>
      <c r="AM64" s="65"/>
      <c r="AN64" s="67"/>
      <c r="AO64" s="68"/>
      <c r="AP64" s="65"/>
      <c r="AQ64" s="66"/>
      <c r="AR64" s="65"/>
      <c r="AS64" s="67"/>
      <c r="AT64" s="68"/>
      <c r="AU64" s="65"/>
      <c r="AV64" s="66"/>
      <c r="AW64" s="65"/>
      <c r="AX64" s="67"/>
      <c r="AY64" s="68"/>
      <c r="AZ64" s="65"/>
      <c r="BA64" s="66"/>
      <c r="BB64" s="65"/>
      <c r="BC64" s="67"/>
      <c r="BD64" s="68"/>
      <c r="BE64" s="65"/>
      <c r="BF64" s="66"/>
      <c r="BG64" s="65"/>
      <c r="BH64" s="67"/>
      <c r="BI64" s="68"/>
      <c r="BJ64" s="65"/>
      <c r="BK64" s="66"/>
      <c r="BL64" s="65"/>
      <c r="BM64" s="65"/>
      <c r="BN64" s="64"/>
      <c r="BO64" s="65"/>
      <c r="BP64" s="66"/>
      <c r="BQ64" s="65"/>
      <c r="BR64" s="67"/>
      <c r="BS64" s="68"/>
      <c r="BT64" s="65"/>
      <c r="BU64" s="66"/>
      <c r="BV64" s="65"/>
      <c r="BW64" s="67"/>
      <c r="BX64" s="68"/>
      <c r="BY64" s="65"/>
      <c r="BZ64" s="66"/>
      <c r="CA64" s="65"/>
      <c r="CB64" s="67"/>
      <c r="CC64" s="68"/>
      <c r="CD64" s="65"/>
      <c r="CE64" s="66"/>
      <c r="CF64" s="65"/>
      <c r="CG64" s="67"/>
      <c r="CH64" s="68"/>
      <c r="CI64" s="65"/>
      <c r="CJ64" s="66"/>
      <c r="CK64" s="65"/>
      <c r="CL64" s="67"/>
      <c r="CM64" s="68"/>
      <c r="CN64" s="65"/>
      <c r="CO64" s="66"/>
      <c r="CP64" s="65"/>
      <c r="CQ64" s="69"/>
      <c r="CR64" s="64"/>
      <c r="CS64" s="65"/>
      <c r="CT64" s="66"/>
      <c r="CU64" s="65"/>
      <c r="CV64" s="67"/>
      <c r="CW64" s="68"/>
      <c r="CX64" s="65"/>
      <c r="CY64" s="66"/>
      <c r="CZ64" s="65"/>
      <c r="DA64" s="67"/>
      <c r="DB64" s="68"/>
      <c r="DC64" s="65"/>
      <c r="DD64" s="66"/>
      <c r="DE64" s="65"/>
      <c r="DF64" s="67"/>
      <c r="DG64" s="68"/>
      <c r="DH64" s="65"/>
      <c r="DI64" s="66"/>
      <c r="DJ64" s="65"/>
      <c r="DK64" s="67"/>
      <c r="DL64" s="68"/>
      <c r="DM64" s="65"/>
      <c r="DN64" s="66"/>
      <c r="DO64" s="65"/>
      <c r="DP64" s="67"/>
      <c r="DQ64" s="68"/>
      <c r="DR64" s="65"/>
      <c r="DS64" s="66"/>
      <c r="DT64" s="65"/>
      <c r="DU64" s="69"/>
      <c r="DV64" s="3122"/>
      <c r="DW64" s="3123"/>
      <c r="DX64" s="3123"/>
      <c r="DY64" s="3123"/>
      <c r="DZ64" s="3123"/>
      <c r="EA64" s="3123"/>
      <c r="EB64" s="3123"/>
      <c r="EC64" s="3123"/>
      <c r="ED64" s="3123"/>
      <c r="EE64" s="3123"/>
      <c r="EF64" s="3123"/>
      <c r="EG64" s="3123"/>
      <c r="EH64" s="3123"/>
      <c r="EI64" s="3123"/>
      <c r="EJ64" s="3123"/>
      <c r="EK64" s="3123"/>
      <c r="EL64" s="3123"/>
      <c r="EM64" s="3123"/>
      <c r="EN64" s="3124"/>
    </row>
    <row r="65" spans="2:144" ht="14.25" thickBot="1"/>
    <row r="66" spans="2:144" ht="9.6" customHeight="1">
      <c r="B66" s="3128" t="s">
        <v>70</v>
      </c>
      <c r="C66" s="3129"/>
      <c r="D66" s="3129"/>
      <c r="E66" s="3153">
        <v>100</v>
      </c>
      <c r="F66" s="72"/>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6"/>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7"/>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6"/>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1"/>
      <c r="DV66" s="3125"/>
      <c r="DW66" s="3126"/>
      <c r="DX66" s="3126"/>
      <c r="DY66" s="3126"/>
      <c r="DZ66" s="3126"/>
      <c r="EA66" s="3126"/>
      <c r="EB66" s="3126"/>
      <c r="EC66" s="3126"/>
      <c r="ED66" s="3126"/>
      <c r="EE66" s="3126"/>
      <c r="EF66" s="3126"/>
      <c r="EG66" s="3126"/>
      <c r="EH66" s="3126"/>
      <c r="EI66" s="3126"/>
      <c r="EJ66" s="3126"/>
      <c r="EK66" s="3126"/>
      <c r="EL66" s="3126"/>
      <c r="EM66" s="3126"/>
      <c r="EN66" s="3127"/>
    </row>
    <row r="67" spans="2:144" ht="9.6" customHeight="1">
      <c r="B67" s="3130"/>
      <c r="C67" s="3131"/>
      <c r="D67" s="3131"/>
      <c r="E67" s="3105"/>
      <c r="F67" s="31"/>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3"/>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5"/>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3"/>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4"/>
      <c r="DV67" s="3106"/>
      <c r="DW67" s="3107"/>
      <c r="DX67" s="3107"/>
      <c r="DY67" s="3107"/>
      <c r="DZ67" s="3107"/>
      <c r="EA67" s="3107"/>
      <c r="EB67" s="3107"/>
      <c r="EC67" s="3107"/>
      <c r="ED67" s="3107"/>
      <c r="EE67" s="3107"/>
      <c r="EF67" s="3107"/>
      <c r="EG67" s="3107"/>
      <c r="EH67" s="3107"/>
      <c r="EI67" s="3107"/>
      <c r="EJ67" s="3107"/>
      <c r="EK67" s="3107"/>
      <c r="EL67" s="3107"/>
      <c r="EM67" s="3107"/>
      <c r="EN67" s="3108"/>
    </row>
    <row r="68" spans="2:144" ht="9.6" customHeight="1">
      <c r="B68" s="3130"/>
      <c r="C68" s="3131"/>
      <c r="D68" s="3131"/>
      <c r="E68" s="3105">
        <v>90</v>
      </c>
      <c r="F68" s="36"/>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37"/>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9"/>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37"/>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38"/>
      <c r="DV68" s="3102"/>
      <c r="DW68" s="3103"/>
      <c r="DX68" s="3103"/>
      <c r="DY68" s="3103"/>
      <c r="DZ68" s="3103"/>
      <c r="EA68" s="3103"/>
      <c r="EB68" s="3103"/>
      <c r="EC68" s="3103"/>
      <c r="ED68" s="3103"/>
      <c r="EE68" s="3103"/>
      <c r="EF68" s="3103"/>
      <c r="EG68" s="3103"/>
      <c r="EH68" s="3103"/>
      <c r="EI68" s="3103"/>
      <c r="EJ68" s="3103"/>
      <c r="EK68" s="3103"/>
      <c r="EL68" s="3103"/>
      <c r="EM68" s="3103"/>
      <c r="EN68" s="3104"/>
    </row>
    <row r="69" spans="2:144" ht="9.6" customHeight="1">
      <c r="B69" s="3130"/>
      <c r="C69" s="3131"/>
      <c r="D69" s="3131"/>
      <c r="E69" s="3105"/>
      <c r="F69" s="31"/>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3"/>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5"/>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3"/>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4"/>
      <c r="DV69" s="3102"/>
      <c r="DW69" s="3103"/>
      <c r="DX69" s="3103"/>
      <c r="DY69" s="3103"/>
      <c r="DZ69" s="3103"/>
      <c r="EA69" s="3103"/>
      <c r="EB69" s="3103"/>
      <c r="EC69" s="3103"/>
      <c r="ED69" s="3103"/>
      <c r="EE69" s="3103"/>
      <c r="EF69" s="3103"/>
      <c r="EG69" s="3103"/>
      <c r="EH69" s="3103"/>
      <c r="EI69" s="3103"/>
      <c r="EJ69" s="3103"/>
      <c r="EK69" s="3103"/>
      <c r="EL69" s="3103"/>
      <c r="EM69" s="3103"/>
      <c r="EN69" s="3104"/>
    </row>
    <row r="70" spans="2:144" ht="9.6" customHeight="1">
      <c r="B70" s="3130"/>
      <c r="C70" s="3131"/>
      <c r="D70" s="3131"/>
      <c r="E70" s="3105">
        <v>80</v>
      </c>
      <c r="F70" s="36"/>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37"/>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9"/>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37"/>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38"/>
      <c r="DV70" s="3102"/>
      <c r="DW70" s="3103"/>
      <c r="DX70" s="3103"/>
      <c r="DY70" s="3103"/>
      <c r="DZ70" s="3103"/>
      <c r="EA70" s="3103"/>
      <c r="EB70" s="3103"/>
      <c r="EC70" s="3103"/>
      <c r="ED70" s="3103"/>
      <c r="EE70" s="3103"/>
      <c r="EF70" s="3103"/>
      <c r="EG70" s="3103"/>
      <c r="EH70" s="3103"/>
      <c r="EI70" s="3103"/>
      <c r="EJ70" s="3103"/>
      <c r="EK70" s="3103"/>
      <c r="EL70" s="3103"/>
      <c r="EM70" s="3103"/>
      <c r="EN70" s="3104"/>
    </row>
    <row r="71" spans="2:144" ht="9.6" customHeight="1">
      <c r="B71" s="3130"/>
      <c r="C71" s="3131"/>
      <c r="D71" s="3131"/>
      <c r="E71" s="3105"/>
      <c r="F71" s="31"/>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3"/>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5"/>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3"/>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4"/>
      <c r="DV71" s="3102"/>
      <c r="DW71" s="3103"/>
      <c r="DX71" s="3103"/>
      <c r="DY71" s="3103"/>
      <c r="DZ71" s="3103"/>
      <c r="EA71" s="3103"/>
      <c r="EB71" s="3103"/>
      <c r="EC71" s="3103"/>
      <c r="ED71" s="3103"/>
      <c r="EE71" s="3103"/>
      <c r="EF71" s="3103"/>
      <c r="EG71" s="3103"/>
      <c r="EH71" s="3103"/>
      <c r="EI71" s="3103"/>
      <c r="EJ71" s="3103"/>
      <c r="EK71" s="3103"/>
      <c r="EL71" s="3103"/>
      <c r="EM71" s="3103"/>
      <c r="EN71" s="3104"/>
    </row>
    <row r="72" spans="2:144" ht="9.6" customHeight="1">
      <c r="B72" s="3130"/>
      <c r="C72" s="3131"/>
      <c r="D72" s="3131"/>
      <c r="E72" s="3105">
        <v>70</v>
      </c>
      <c r="F72" s="36"/>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37"/>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9"/>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37"/>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38"/>
      <c r="DV72" s="3102"/>
      <c r="DW72" s="3103"/>
      <c r="DX72" s="3103"/>
      <c r="DY72" s="3103"/>
      <c r="DZ72" s="3103"/>
      <c r="EA72" s="3103"/>
      <c r="EB72" s="3103"/>
      <c r="EC72" s="3103"/>
      <c r="ED72" s="3103"/>
      <c r="EE72" s="3103"/>
      <c r="EF72" s="3103"/>
      <c r="EG72" s="3103"/>
      <c r="EH72" s="3103"/>
      <c r="EI72" s="3103"/>
      <c r="EJ72" s="3103"/>
      <c r="EK72" s="3103"/>
      <c r="EL72" s="3103"/>
      <c r="EM72" s="3103"/>
      <c r="EN72" s="3104"/>
    </row>
    <row r="73" spans="2:144" ht="9.6" customHeight="1">
      <c r="B73" s="3130"/>
      <c r="C73" s="3131"/>
      <c r="D73" s="3131"/>
      <c r="E73" s="3105"/>
      <c r="F73" s="31"/>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3"/>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5"/>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3"/>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4"/>
      <c r="DV73" s="3102"/>
      <c r="DW73" s="3103"/>
      <c r="DX73" s="3103"/>
      <c r="DY73" s="3103"/>
      <c r="DZ73" s="3103"/>
      <c r="EA73" s="3103"/>
      <c r="EB73" s="3103"/>
      <c r="EC73" s="3103"/>
      <c r="ED73" s="3103"/>
      <c r="EE73" s="3103"/>
      <c r="EF73" s="3103"/>
      <c r="EG73" s="3103"/>
      <c r="EH73" s="3103"/>
      <c r="EI73" s="3103"/>
      <c r="EJ73" s="3103"/>
      <c r="EK73" s="3103"/>
      <c r="EL73" s="3103"/>
      <c r="EM73" s="3103"/>
      <c r="EN73" s="3104"/>
    </row>
    <row r="74" spans="2:144" ht="9.6" customHeight="1">
      <c r="B74" s="3130"/>
      <c r="C74" s="3131"/>
      <c r="D74" s="3131"/>
      <c r="E74" s="3105">
        <v>60</v>
      </c>
      <c r="F74" s="36"/>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37"/>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9"/>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37"/>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38"/>
      <c r="DV74" s="3102"/>
      <c r="DW74" s="3103"/>
      <c r="DX74" s="3103"/>
      <c r="DY74" s="3103"/>
      <c r="DZ74" s="3103"/>
      <c r="EA74" s="3103"/>
      <c r="EB74" s="3103"/>
      <c r="EC74" s="3103"/>
      <c r="ED74" s="3103"/>
      <c r="EE74" s="3103"/>
      <c r="EF74" s="3103"/>
      <c r="EG74" s="3103"/>
      <c r="EH74" s="3103"/>
      <c r="EI74" s="3103"/>
      <c r="EJ74" s="3103"/>
      <c r="EK74" s="3103"/>
      <c r="EL74" s="3103"/>
      <c r="EM74" s="3103"/>
      <c r="EN74" s="3104"/>
    </row>
    <row r="75" spans="2:144" ht="9.6" customHeight="1">
      <c r="B75" s="3130"/>
      <c r="C75" s="3131"/>
      <c r="D75" s="3131"/>
      <c r="E75" s="3105"/>
      <c r="F75" s="31"/>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3"/>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5"/>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3"/>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4"/>
      <c r="DV75" s="3102"/>
      <c r="DW75" s="3103"/>
      <c r="DX75" s="3103"/>
      <c r="DY75" s="3103"/>
      <c r="DZ75" s="3103"/>
      <c r="EA75" s="3103"/>
      <c r="EB75" s="3103"/>
      <c r="EC75" s="3103"/>
      <c r="ED75" s="3103"/>
      <c r="EE75" s="3103"/>
      <c r="EF75" s="3103"/>
      <c r="EG75" s="3103"/>
      <c r="EH75" s="3103"/>
      <c r="EI75" s="3103"/>
      <c r="EJ75" s="3103"/>
      <c r="EK75" s="3103"/>
      <c r="EL75" s="3103"/>
      <c r="EM75" s="3103"/>
      <c r="EN75" s="3104"/>
    </row>
    <row r="76" spans="2:144" ht="9.6" customHeight="1">
      <c r="B76" s="3130"/>
      <c r="C76" s="3131"/>
      <c r="D76" s="3131"/>
      <c r="E76" s="3105">
        <v>50</v>
      </c>
      <c r="F76" s="36"/>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37"/>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9"/>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37"/>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38"/>
      <c r="DV76" s="3102"/>
      <c r="DW76" s="3103"/>
      <c r="DX76" s="3103"/>
      <c r="DY76" s="3103"/>
      <c r="DZ76" s="3103"/>
      <c r="EA76" s="3103"/>
      <c r="EB76" s="3103"/>
      <c r="EC76" s="3103"/>
      <c r="ED76" s="3103"/>
      <c r="EE76" s="3103"/>
      <c r="EF76" s="3103"/>
      <c r="EG76" s="3103"/>
      <c r="EH76" s="3103"/>
      <c r="EI76" s="3103"/>
      <c r="EJ76" s="3103"/>
      <c r="EK76" s="3103"/>
      <c r="EL76" s="3103"/>
      <c r="EM76" s="3103"/>
      <c r="EN76" s="3104"/>
    </row>
    <row r="77" spans="2:144" ht="9.6" customHeight="1">
      <c r="B77" s="3130"/>
      <c r="C77" s="3131"/>
      <c r="D77" s="3131"/>
      <c r="E77" s="3105"/>
      <c r="F77" s="31"/>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3"/>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5"/>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3"/>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4"/>
      <c r="DV77" s="3102"/>
      <c r="DW77" s="3103"/>
      <c r="DX77" s="3103"/>
      <c r="DY77" s="3103"/>
      <c r="DZ77" s="3103"/>
      <c r="EA77" s="3103"/>
      <c r="EB77" s="3103"/>
      <c r="EC77" s="3103"/>
      <c r="ED77" s="3103"/>
      <c r="EE77" s="3103"/>
      <c r="EF77" s="3103"/>
      <c r="EG77" s="3103"/>
      <c r="EH77" s="3103"/>
      <c r="EI77" s="3103"/>
      <c r="EJ77" s="3103"/>
      <c r="EK77" s="3103"/>
      <c r="EL77" s="3103"/>
      <c r="EM77" s="3103"/>
      <c r="EN77" s="3104"/>
    </row>
    <row r="78" spans="2:144" ht="9.6" customHeight="1">
      <c r="B78" s="3130"/>
      <c r="C78" s="3131"/>
      <c r="D78" s="3131"/>
      <c r="E78" s="3105">
        <v>40</v>
      </c>
      <c r="F78" s="36"/>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37"/>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9"/>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37"/>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38"/>
      <c r="DV78" s="3102"/>
      <c r="DW78" s="3103"/>
      <c r="DX78" s="3103"/>
      <c r="DY78" s="3103"/>
      <c r="DZ78" s="3103"/>
      <c r="EA78" s="3103"/>
      <c r="EB78" s="3103"/>
      <c r="EC78" s="3103"/>
      <c r="ED78" s="3103"/>
      <c r="EE78" s="3103"/>
      <c r="EF78" s="3103"/>
      <c r="EG78" s="3103"/>
      <c r="EH78" s="3103"/>
      <c r="EI78" s="3103"/>
      <c r="EJ78" s="3103"/>
      <c r="EK78" s="3103"/>
      <c r="EL78" s="3103"/>
      <c r="EM78" s="3103"/>
      <c r="EN78" s="3104"/>
    </row>
    <row r="79" spans="2:144" ht="9.6" customHeight="1">
      <c r="B79" s="3130"/>
      <c r="C79" s="3131"/>
      <c r="D79" s="3131"/>
      <c r="E79" s="3105"/>
      <c r="F79" s="31"/>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3"/>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5"/>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3"/>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4"/>
      <c r="DV79" s="3102"/>
      <c r="DW79" s="3103"/>
      <c r="DX79" s="3103"/>
      <c r="DY79" s="3103"/>
      <c r="DZ79" s="3103"/>
      <c r="EA79" s="3103"/>
      <c r="EB79" s="3103"/>
      <c r="EC79" s="3103"/>
      <c r="ED79" s="3103"/>
      <c r="EE79" s="3103"/>
      <c r="EF79" s="3103"/>
      <c r="EG79" s="3103"/>
      <c r="EH79" s="3103"/>
      <c r="EI79" s="3103"/>
      <c r="EJ79" s="3103"/>
      <c r="EK79" s="3103"/>
      <c r="EL79" s="3103"/>
      <c r="EM79" s="3103"/>
      <c r="EN79" s="3104"/>
    </row>
    <row r="80" spans="2:144" ht="9.6" customHeight="1">
      <c r="B80" s="3130"/>
      <c r="C80" s="3131"/>
      <c r="D80" s="3131"/>
      <c r="E80" s="3105">
        <v>30</v>
      </c>
      <c r="F80" s="36"/>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37"/>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9"/>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37"/>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38"/>
      <c r="DV80" s="3102"/>
      <c r="DW80" s="3103"/>
      <c r="DX80" s="3103"/>
      <c r="DY80" s="3103"/>
      <c r="DZ80" s="3103"/>
      <c r="EA80" s="3103"/>
      <c r="EB80" s="3103"/>
      <c r="EC80" s="3103"/>
      <c r="ED80" s="3103"/>
      <c r="EE80" s="3103"/>
      <c r="EF80" s="3103"/>
      <c r="EG80" s="3103"/>
      <c r="EH80" s="3103"/>
      <c r="EI80" s="3103"/>
      <c r="EJ80" s="3103"/>
      <c r="EK80" s="3103"/>
      <c r="EL80" s="3103"/>
      <c r="EM80" s="3103"/>
      <c r="EN80" s="3104"/>
    </row>
    <row r="81" spans="2:144" ht="9.6" customHeight="1">
      <c r="B81" s="3130"/>
      <c r="C81" s="3131"/>
      <c r="D81" s="3131"/>
      <c r="E81" s="3105"/>
      <c r="F81" s="31"/>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3"/>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5"/>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3"/>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4"/>
      <c r="DV81" s="3102"/>
      <c r="DW81" s="3103"/>
      <c r="DX81" s="3103"/>
      <c r="DY81" s="3103"/>
      <c r="DZ81" s="3103"/>
      <c r="EA81" s="3103"/>
      <c r="EB81" s="3103"/>
      <c r="EC81" s="3103"/>
      <c r="ED81" s="3103"/>
      <c r="EE81" s="3103"/>
      <c r="EF81" s="3103"/>
      <c r="EG81" s="3103"/>
      <c r="EH81" s="3103"/>
      <c r="EI81" s="3103"/>
      <c r="EJ81" s="3103"/>
      <c r="EK81" s="3103"/>
      <c r="EL81" s="3103"/>
      <c r="EM81" s="3103"/>
      <c r="EN81" s="3104"/>
    </row>
    <row r="82" spans="2:144" ht="9.6" customHeight="1">
      <c r="B82" s="3130"/>
      <c r="C82" s="3131"/>
      <c r="D82" s="3131"/>
      <c r="E82" s="3105">
        <v>20</v>
      </c>
      <c r="F82" s="39"/>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4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42"/>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4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41"/>
      <c r="DV82" s="3102"/>
      <c r="DW82" s="3103"/>
      <c r="DX82" s="3103"/>
      <c r="DY82" s="3103"/>
      <c r="DZ82" s="3103"/>
      <c r="EA82" s="3103"/>
      <c r="EB82" s="3103"/>
      <c r="EC82" s="3103"/>
      <c r="ED82" s="3103"/>
      <c r="EE82" s="3103"/>
      <c r="EF82" s="3103"/>
      <c r="EG82" s="3103"/>
      <c r="EH82" s="3103"/>
      <c r="EI82" s="3103"/>
      <c r="EJ82" s="3103"/>
      <c r="EK82" s="3103"/>
      <c r="EL82" s="3103"/>
      <c r="EM82" s="3103"/>
      <c r="EN82" s="3104"/>
    </row>
    <row r="83" spans="2:144" ht="9.6" customHeight="1">
      <c r="B83" s="3130"/>
      <c r="C83" s="3131"/>
      <c r="D83" s="3131"/>
      <c r="E83" s="3105"/>
      <c r="F83" s="39"/>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4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42"/>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4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41"/>
      <c r="DV83" s="3102"/>
      <c r="DW83" s="3103"/>
      <c r="DX83" s="3103"/>
      <c r="DY83" s="3103"/>
      <c r="DZ83" s="3103"/>
      <c r="EA83" s="3103"/>
      <c r="EB83" s="3103"/>
      <c r="EC83" s="3103"/>
      <c r="ED83" s="3103"/>
      <c r="EE83" s="3103"/>
      <c r="EF83" s="3103"/>
      <c r="EG83" s="3103"/>
      <c r="EH83" s="3103"/>
      <c r="EI83" s="3103"/>
      <c r="EJ83" s="3103"/>
      <c r="EK83" s="3103"/>
      <c r="EL83" s="3103"/>
      <c r="EM83" s="3103"/>
      <c r="EN83" s="3104"/>
    </row>
    <row r="84" spans="2:144" ht="9.6" customHeight="1">
      <c r="B84" s="3130"/>
      <c r="C84" s="3131"/>
      <c r="D84" s="3131"/>
      <c r="E84" s="3105">
        <v>10</v>
      </c>
      <c r="F84" s="36"/>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7"/>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9"/>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37"/>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38"/>
      <c r="DV84" s="3102"/>
      <c r="DW84" s="3103"/>
      <c r="DX84" s="3103"/>
      <c r="DY84" s="3103"/>
      <c r="DZ84" s="3103"/>
      <c r="EA84" s="3103"/>
      <c r="EB84" s="3103"/>
      <c r="EC84" s="3103"/>
      <c r="ED84" s="3103"/>
      <c r="EE84" s="3103"/>
      <c r="EF84" s="3103"/>
      <c r="EG84" s="3103"/>
      <c r="EH84" s="3103"/>
      <c r="EI84" s="3103"/>
      <c r="EJ84" s="3103"/>
      <c r="EK84" s="3103"/>
      <c r="EL84" s="3103"/>
      <c r="EM84" s="3103"/>
      <c r="EN84" s="3104"/>
    </row>
    <row r="85" spans="2:144" ht="9.6" customHeight="1">
      <c r="B85" s="3130"/>
      <c r="C85" s="3131"/>
      <c r="D85" s="3131"/>
      <c r="E85" s="3105"/>
      <c r="F85" s="31"/>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3"/>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5"/>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3"/>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4"/>
      <c r="DV85" s="3102"/>
      <c r="DW85" s="3103"/>
      <c r="DX85" s="3103"/>
      <c r="DY85" s="3103"/>
      <c r="DZ85" s="3103"/>
      <c r="EA85" s="3103"/>
      <c r="EB85" s="3103"/>
      <c r="EC85" s="3103"/>
      <c r="ED85" s="3103"/>
      <c r="EE85" s="3103"/>
      <c r="EF85" s="3103"/>
      <c r="EG85" s="3103"/>
      <c r="EH85" s="3103"/>
      <c r="EI85" s="3103"/>
      <c r="EJ85" s="3103"/>
      <c r="EK85" s="3103"/>
      <c r="EL85" s="3103"/>
      <c r="EM85" s="3103"/>
      <c r="EN85" s="3104"/>
    </row>
    <row r="86" spans="2:144" ht="9.6" customHeight="1">
      <c r="B86" s="3130"/>
      <c r="C86" s="3131"/>
      <c r="D86" s="3131"/>
      <c r="E86" s="3105">
        <v>0</v>
      </c>
      <c r="F86" s="36"/>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37"/>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9"/>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37"/>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38"/>
      <c r="DV86" s="3106"/>
      <c r="DW86" s="3107"/>
      <c r="DX86" s="3107"/>
      <c r="DY86" s="3107"/>
      <c r="DZ86" s="3107"/>
      <c r="EA86" s="3107"/>
      <c r="EB86" s="3107"/>
      <c r="EC86" s="3107"/>
      <c r="ED86" s="3107"/>
      <c r="EE86" s="3107"/>
      <c r="EF86" s="3107"/>
      <c r="EG86" s="3107"/>
      <c r="EH86" s="3107"/>
      <c r="EI86" s="3107"/>
      <c r="EJ86" s="3107"/>
      <c r="EK86" s="3107"/>
      <c r="EL86" s="3107"/>
      <c r="EM86" s="3107"/>
      <c r="EN86" s="3108"/>
    </row>
    <row r="87" spans="2:144" ht="9.6" customHeight="1" thickBot="1">
      <c r="B87" s="3132"/>
      <c r="C87" s="3133"/>
      <c r="D87" s="3133"/>
      <c r="E87" s="3112"/>
      <c r="F87" s="75"/>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8"/>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9"/>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8"/>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4"/>
      <c r="DV87" s="3109"/>
      <c r="DW87" s="3110"/>
      <c r="DX87" s="3110"/>
      <c r="DY87" s="3110"/>
      <c r="DZ87" s="3110"/>
      <c r="EA87" s="3110"/>
      <c r="EB87" s="3110"/>
      <c r="EC87" s="3110"/>
      <c r="ED87" s="3110"/>
      <c r="EE87" s="3110"/>
      <c r="EF87" s="3110"/>
      <c r="EG87" s="3110"/>
      <c r="EH87" s="3110"/>
      <c r="EI87" s="3110"/>
      <c r="EJ87" s="3110"/>
      <c r="EK87" s="3110"/>
      <c r="EL87" s="3110"/>
      <c r="EM87" s="3110"/>
      <c r="EN87" s="3111"/>
    </row>
  </sheetData>
  <mergeCells count="167">
    <mergeCell ref="EF5:EJ5"/>
    <mergeCell ref="DC5:DG5"/>
    <mergeCell ref="DH5:DM5"/>
    <mergeCell ref="DN5:DR5"/>
    <mergeCell ref="DS5:DV5"/>
    <mergeCell ref="DW5:EA5"/>
    <mergeCell ref="EB5:EE5"/>
    <mergeCell ref="AA4:CF5"/>
    <mergeCell ref="DC7:DG7"/>
    <mergeCell ref="DH7:DM7"/>
    <mergeCell ref="DN7:DR7"/>
    <mergeCell ref="DS7:DV7"/>
    <mergeCell ref="DW7:EA7"/>
    <mergeCell ref="CS5:DB7"/>
    <mergeCell ref="B9:C9"/>
    <mergeCell ref="AO10:BM10"/>
    <mergeCell ref="BN10:BR10"/>
    <mergeCell ref="AY11:BC11"/>
    <mergeCell ref="BD11:BH11"/>
    <mergeCell ref="BI11:BM11"/>
    <mergeCell ref="BX11:CB11"/>
    <mergeCell ref="EF7:EJ7"/>
    <mergeCell ref="D9:CQ9"/>
    <mergeCell ref="CR9:DF9"/>
    <mergeCell ref="EB7:EE7"/>
    <mergeCell ref="Z11:AD11"/>
    <mergeCell ref="AE11:AI11"/>
    <mergeCell ref="AJ11:AN11"/>
    <mergeCell ref="BS10:CQ10"/>
    <mergeCell ref="F11:J11"/>
    <mergeCell ref="K11:O11"/>
    <mergeCell ref="P11:T11"/>
    <mergeCell ref="U11:Y11"/>
    <mergeCell ref="AT11:AX11"/>
    <mergeCell ref="DB11:DF11"/>
    <mergeCell ref="E53:E55"/>
    <mergeCell ref="B50:B52"/>
    <mergeCell ref="C50:C52"/>
    <mergeCell ref="D50:D52"/>
    <mergeCell ref="E50:E52"/>
    <mergeCell ref="E14:E16"/>
    <mergeCell ref="E17:E19"/>
    <mergeCell ref="CW10:DU10"/>
    <mergeCell ref="B44:B46"/>
    <mergeCell ref="C44:C46"/>
    <mergeCell ref="D44:D46"/>
    <mergeCell ref="C17:C19"/>
    <mergeCell ref="EK5:EN5"/>
    <mergeCell ref="EK7:EN7"/>
    <mergeCell ref="B59:B61"/>
    <mergeCell ref="C59:C61"/>
    <mergeCell ref="D59:D61"/>
    <mergeCell ref="E59:E61"/>
    <mergeCell ref="DV17:EN19"/>
    <mergeCell ref="DV20:EN22"/>
    <mergeCell ref="DV23:EN25"/>
    <mergeCell ref="C56:C58"/>
    <mergeCell ref="D56:D58"/>
    <mergeCell ref="E56:E58"/>
    <mergeCell ref="DV10:EN13"/>
    <mergeCell ref="DG9:EN9"/>
    <mergeCell ref="DV14:EN16"/>
    <mergeCell ref="F10:J10"/>
    <mergeCell ref="K10:AI10"/>
    <mergeCell ref="AJ10:AN10"/>
    <mergeCell ref="DV26:EN28"/>
    <mergeCell ref="DV29:EN31"/>
    <mergeCell ref="DV32:EN34"/>
    <mergeCell ref="DV35:EN37"/>
    <mergeCell ref="DV38:EN40"/>
    <mergeCell ref="B47:B49"/>
    <mergeCell ref="E66:E67"/>
    <mergeCell ref="C20:C22"/>
    <mergeCell ref="D20:D22"/>
    <mergeCell ref="E20:E22"/>
    <mergeCell ref="DG11:DK11"/>
    <mergeCell ref="B29:B31"/>
    <mergeCell ref="C29:C31"/>
    <mergeCell ref="D29:D31"/>
    <mergeCell ref="E29:E31"/>
    <mergeCell ref="D14:D16"/>
    <mergeCell ref="D17:D19"/>
    <mergeCell ref="E12:E13"/>
    <mergeCell ref="B14:B16"/>
    <mergeCell ref="C14:C16"/>
    <mergeCell ref="B17:B19"/>
    <mergeCell ref="CW11:DA11"/>
    <mergeCell ref="B32:B34"/>
    <mergeCell ref="C32:C34"/>
    <mergeCell ref="CM11:CQ11"/>
    <mergeCell ref="CR11:CV11"/>
    <mergeCell ref="CC11:CG11"/>
    <mergeCell ref="B20:B22"/>
    <mergeCell ref="B38:B40"/>
    <mergeCell ref="C38:C40"/>
    <mergeCell ref="B56:B58"/>
    <mergeCell ref="DQ11:DU11"/>
    <mergeCell ref="B26:B28"/>
    <mergeCell ref="C26:C28"/>
    <mergeCell ref="D26:D28"/>
    <mergeCell ref="E26:E28"/>
    <mergeCell ref="DL11:DP11"/>
    <mergeCell ref="D38:D40"/>
    <mergeCell ref="E38:E40"/>
    <mergeCell ref="CH11:CL11"/>
    <mergeCell ref="BN11:BR11"/>
    <mergeCell ref="BS11:BW11"/>
    <mergeCell ref="C35:C37"/>
    <mergeCell ref="D35:D37"/>
    <mergeCell ref="E35:E37"/>
    <mergeCell ref="C10:C13"/>
    <mergeCell ref="B10:B13"/>
    <mergeCell ref="D10:D13"/>
    <mergeCell ref="CR10:CV10"/>
    <mergeCell ref="C47:C49"/>
    <mergeCell ref="AO11:AS11"/>
    <mergeCell ref="B53:B55"/>
    <mergeCell ref="C53:C55"/>
    <mergeCell ref="D53:D55"/>
    <mergeCell ref="DV47:EN49"/>
    <mergeCell ref="B66:D87"/>
    <mergeCell ref="B23:B25"/>
    <mergeCell ref="C23:C25"/>
    <mergeCell ref="D23:D25"/>
    <mergeCell ref="E23:E25"/>
    <mergeCell ref="E70:E71"/>
    <mergeCell ref="E72:E73"/>
    <mergeCell ref="E74:E75"/>
    <mergeCell ref="E76:E77"/>
    <mergeCell ref="B35:B37"/>
    <mergeCell ref="D32:D34"/>
    <mergeCell ref="E32:E34"/>
    <mergeCell ref="E44:E46"/>
    <mergeCell ref="B41:B43"/>
    <mergeCell ref="C41:C43"/>
    <mergeCell ref="D41:D43"/>
    <mergeCell ref="E41:E43"/>
    <mergeCell ref="B62:B64"/>
    <mergeCell ref="C62:C64"/>
    <mergeCell ref="D62:D64"/>
    <mergeCell ref="E62:E64"/>
    <mergeCell ref="D47:D49"/>
    <mergeCell ref="E47:E49"/>
    <mergeCell ref="DV82:EN83"/>
    <mergeCell ref="E78:E79"/>
    <mergeCell ref="E80:E81"/>
    <mergeCell ref="DV86:EN87"/>
    <mergeCell ref="E86:E87"/>
    <mergeCell ref="DV50:EN52"/>
    <mergeCell ref="DV53:EN55"/>
    <mergeCell ref="DV56:EN58"/>
    <mergeCell ref="DV41:EN43"/>
    <mergeCell ref="DV44:EN46"/>
    <mergeCell ref="E84:E85"/>
    <mergeCell ref="DV59:EN61"/>
    <mergeCell ref="DV62:EN64"/>
    <mergeCell ref="DV66:EN67"/>
    <mergeCell ref="DV68:EN69"/>
    <mergeCell ref="E68:E69"/>
    <mergeCell ref="DV76:EN77"/>
    <mergeCell ref="DV78:EN79"/>
    <mergeCell ref="DV84:EN85"/>
    <mergeCell ref="E82:E83"/>
    <mergeCell ref="DV70:EN71"/>
    <mergeCell ref="DV72:EN73"/>
    <mergeCell ref="DV74:EN75"/>
    <mergeCell ref="DV80:EN81"/>
  </mergeCells>
  <phoneticPr fontId="2"/>
  <hyperlinks>
    <hyperlink ref="B2" location="流れ!Q20"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B1:DO114"/>
  <sheetViews>
    <sheetView showGridLines="0" zoomScale="50" zoomScaleNormal="50" workbookViewId="0">
      <pane xSplit="1" ySplit="3" topLeftCell="B4" activePane="bottomRight" state="frozen"/>
      <selection activeCell="C2" sqref="C2"/>
      <selection pane="topRight" activeCell="C2" sqref="C2"/>
      <selection pane="bottomLeft" activeCell="C2" sqref="C2"/>
      <selection pane="bottomRight" activeCell="C2" sqref="C2"/>
    </sheetView>
  </sheetViews>
  <sheetFormatPr defaultColWidth="8.875" defaultRowHeight="13.5"/>
  <cols>
    <col min="1" max="1" width="3" style="969" customWidth="1"/>
    <col min="2" max="2" width="11.5" style="969" customWidth="1"/>
    <col min="3" max="3" width="3" style="969" customWidth="1"/>
    <col min="4" max="4" width="18.25" style="969" bestFit="1" customWidth="1"/>
    <col min="5" max="118" width="3.5" style="969" customWidth="1"/>
    <col min="119" max="119" width="10.75" style="969" customWidth="1"/>
    <col min="120" max="120" width="2.375" style="969" customWidth="1"/>
    <col min="121" max="16384" width="8.875" style="969"/>
  </cols>
  <sheetData>
    <row r="1" spans="2:119" ht="21" customHeight="1">
      <c r="L1" s="1152" t="s">
        <v>2074</v>
      </c>
    </row>
    <row r="2" spans="2:119" ht="21" customHeight="1">
      <c r="D2" s="1234" t="s">
        <v>346</v>
      </c>
      <c r="E2" s="968"/>
      <c r="F2" s="968"/>
      <c r="G2" s="968"/>
      <c r="H2" s="968"/>
      <c r="I2" s="968"/>
      <c r="J2" s="968"/>
      <c r="K2" s="968"/>
      <c r="L2" s="1153" t="s">
        <v>2076</v>
      </c>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row>
    <row r="3" spans="2:119" ht="21" customHeight="1">
      <c r="L3" s="1152" t="s">
        <v>2075</v>
      </c>
    </row>
    <row r="4" spans="2:119" ht="22.5" customHeight="1">
      <c r="D4" s="970" t="s">
        <v>69</v>
      </c>
      <c r="E4" s="971"/>
      <c r="F4" s="971"/>
      <c r="G4" s="971"/>
      <c r="H4" s="971"/>
      <c r="I4" s="971"/>
      <c r="J4" s="971"/>
      <c r="K4" s="971"/>
      <c r="L4" s="971"/>
      <c r="M4" s="971"/>
      <c r="N4" s="971"/>
      <c r="O4" s="971"/>
      <c r="P4" s="971"/>
      <c r="Q4" s="971"/>
      <c r="R4" s="971"/>
      <c r="S4" s="971"/>
      <c r="T4" s="971"/>
      <c r="U4" s="971"/>
      <c r="V4" s="971"/>
      <c r="W4" s="971"/>
      <c r="X4" s="971"/>
      <c r="Y4" s="971"/>
      <c r="Z4" s="971"/>
      <c r="AA4" s="971"/>
      <c r="AB4" s="971"/>
      <c r="AC4" s="971"/>
      <c r="AD4" s="971"/>
      <c r="AF4" s="1023"/>
      <c r="AG4" s="1023"/>
      <c r="AH4" s="1023"/>
      <c r="AI4" s="1023"/>
      <c r="AJ4" s="1023"/>
      <c r="AK4" s="1023"/>
      <c r="AL4" s="1023"/>
      <c r="AM4" s="1023"/>
      <c r="AN4" s="1023"/>
      <c r="AO4" s="1023"/>
      <c r="AP4" s="1023"/>
      <c r="AQ4" s="3190" t="s">
        <v>1900</v>
      </c>
      <c r="AR4" s="3190"/>
      <c r="AS4" s="3190"/>
      <c r="AT4" s="3190"/>
      <c r="AU4" s="3190"/>
      <c r="AV4" s="3190"/>
      <c r="AW4" s="3190"/>
      <c r="AX4" s="3190"/>
      <c r="AY4" s="3190"/>
      <c r="AZ4" s="3190"/>
      <c r="BA4" s="3190"/>
      <c r="BB4" s="3190"/>
      <c r="BC4" s="3190"/>
      <c r="BD4" s="3190"/>
      <c r="BE4" s="3190"/>
      <c r="BF4" s="3190"/>
      <c r="BG4" s="3190"/>
      <c r="BH4" s="3190"/>
      <c r="BI4" s="3190"/>
      <c r="BJ4" s="3190"/>
      <c r="BK4" s="3190"/>
      <c r="BL4" s="3190"/>
      <c r="BM4" s="3190"/>
      <c r="BN4" s="3190"/>
      <c r="BO4" s="3190"/>
      <c r="BP4" s="3190"/>
      <c r="BQ4" s="3190"/>
      <c r="BR4" s="3190"/>
      <c r="BS4" s="3190"/>
      <c r="BT4" s="3190"/>
      <c r="BU4" s="3190"/>
      <c r="BV4" s="3190"/>
      <c r="BW4" s="3190"/>
      <c r="BX4" s="3190"/>
      <c r="BY4" s="3190"/>
      <c r="BZ4" s="3190"/>
      <c r="CA4" s="3190"/>
      <c r="CB4" s="3190"/>
      <c r="CC4" s="3190"/>
      <c r="CD4" s="3190"/>
      <c r="CE4" s="3190"/>
      <c r="CF4" s="3190"/>
      <c r="CG4" s="3190"/>
      <c r="CH4" s="3190"/>
      <c r="CI4" s="3190"/>
      <c r="CJ4" s="3190"/>
      <c r="CK4" s="3190"/>
      <c r="CL4" s="971"/>
      <c r="CM4" s="971"/>
      <c r="CN4" s="971"/>
      <c r="CO4" s="971"/>
      <c r="CP4" s="971"/>
      <c r="CQ4" s="971"/>
      <c r="CR4" s="971"/>
      <c r="CS4" s="971"/>
      <c r="CT4" s="971"/>
      <c r="CU4" s="971"/>
      <c r="CV4" s="971"/>
      <c r="CW4" s="971"/>
      <c r="CX4" s="971"/>
      <c r="CY4" s="971"/>
      <c r="CZ4" s="971"/>
      <c r="DA4" s="971"/>
      <c r="DB4" s="971"/>
      <c r="DC4" s="971"/>
      <c r="DD4" s="971"/>
      <c r="DE4" s="971"/>
      <c r="DF4" s="971"/>
      <c r="DG4" s="971"/>
      <c r="DH4" s="971"/>
      <c r="DI4" s="971"/>
      <c r="DJ4" s="971"/>
      <c r="DK4" s="971"/>
      <c r="DL4" s="971"/>
      <c r="DM4" s="971"/>
      <c r="DN4" s="971"/>
      <c r="DO4" s="971"/>
    </row>
    <row r="5" spans="2:119" ht="22.5" customHeight="1">
      <c r="E5" s="3179" t="s">
        <v>1894</v>
      </c>
      <c r="F5" s="3179"/>
      <c r="G5" s="3179"/>
      <c r="H5" s="3179"/>
      <c r="I5" s="3179"/>
      <c r="J5" s="3179"/>
      <c r="K5" s="3179"/>
      <c r="L5" s="3179"/>
      <c r="M5" s="3179"/>
      <c r="N5" s="3179"/>
      <c r="O5" s="3179"/>
      <c r="P5" s="3179"/>
      <c r="Q5" s="3179"/>
      <c r="R5" s="3179"/>
      <c r="S5" s="3179"/>
      <c r="T5" s="3179"/>
      <c r="U5" s="3179"/>
      <c r="V5" s="3179"/>
      <c r="W5" s="3179"/>
      <c r="X5" s="3179"/>
      <c r="Y5" s="3179"/>
      <c r="Z5" s="3179"/>
      <c r="AA5" s="3179"/>
      <c r="AB5" s="3179"/>
      <c r="AC5" s="3179"/>
      <c r="AE5" s="1023"/>
      <c r="AF5" s="1023"/>
      <c r="AG5" s="1023"/>
      <c r="AH5" s="1023"/>
      <c r="AI5" s="1023"/>
      <c r="AJ5" s="1023"/>
      <c r="AK5" s="1023"/>
      <c r="AL5" s="1023"/>
      <c r="AM5" s="1023"/>
      <c r="AN5" s="1023"/>
      <c r="AO5" s="1023"/>
      <c r="AP5" s="1023"/>
      <c r="AQ5" s="3190"/>
      <c r="AR5" s="3190"/>
      <c r="AS5" s="3190"/>
      <c r="AT5" s="3190"/>
      <c r="AU5" s="3190"/>
      <c r="AV5" s="3190"/>
      <c r="AW5" s="3190"/>
      <c r="AX5" s="3190"/>
      <c r="AY5" s="3190"/>
      <c r="AZ5" s="3190"/>
      <c r="BA5" s="3190"/>
      <c r="BB5" s="3190"/>
      <c r="BC5" s="3190"/>
      <c r="BD5" s="3190"/>
      <c r="BE5" s="3190"/>
      <c r="BF5" s="3190"/>
      <c r="BG5" s="3190"/>
      <c r="BH5" s="3190"/>
      <c r="BI5" s="3190"/>
      <c r="BJ5" s="3190"/>
      <c r="BK5" s="3190"/>
      <c r="BL5" s="3190"/>
      <c r="BM5" s="3190"/>
      <c r="BN5" s="3190"/>
      <c r="BO5" s="3190"/>
      <c r="BP5" s="3190"/>
      <c r="BQ5" s="3190"/>
      <c r="BR5" s="3190"/>
      <c r="BS5" s="3190"/>
      <c r="BT5" s="3190"/>
      <c r="BU5" s="3190"/>
      <c r="BV5" s="3190"/>
      <c r="BW5" s="3190"/>
      <c r="BX5" s="3190"/>
      <c r="BY5" s="3190"/>
      <c r="BZ5" s="3190"/>
      <c r="CA5" s="3190"/>
      <c r="CB5" s="3190"/>
      <c r="CC5" s="3190"/>
      <c r="CD5" s="3190"/>
      <c r="CE5" s="3190"/>
      <c r="CF5" s="3190"/>
      <c r="CG5" s="3190"/>
      <c r="CH5" s="3190"/>
      <c r="CI5" s="3190"/>
      <c r="CJ5" s="3190"/>
      <c r="CK5" s="3190"/>
      <c r="CS5" s="3184" t="s">
        <v>1895</v>
      </c>
      <c r="CT5" s="3184"/>
      <c r="CU5" s="3184"/>
      <c r="CW5" s="3184" t="s">
        <v>3122</v>
      </c>
      <c r="CX5" s="3184"/>
      <c r="CY5" s="3184"/>
      <c r="CZ5" s="3184"/>
      <c r="DA5" s="3184"/>
      <c r="DB5" s="3184"/>
      <c r="DC5" s="3184"/>
      <c r="DD5" s="3184" t="s">
        <v>464</v>
      </c>
      <c r="DE5" s="3184"/>
      <c r="DF5" s="3184"/>
      <c r="DG5" s="3184"/>
      <c r="DH5" s="3184" t="s">
        <v>465</v>
      </c>
      <c r="DI5" s="3184"/>
      <c r="DJ5" s="3184"/>
      <c r="DK5" s="3184"/>
      <c r="DL5" s="3183" t="s">
        <v>466</v>
      </c>
      <c r="DM5" s="3183"/>
    </row>
    <row r="6" spans="2:119" ht="22.5" customHeight="1">
      <c r="E6" s="3179"/>
      <c r="F6" s="3179"/>
      <c r="G6" s="3179"/>
      <c r="H6" s="3179"/>
      <c r="I6" s="3179"/>
      <c r="J6" s="3179"/>
      <c r="K6" s="3179"/>
      <c r="L6" s="3179"/>
      <c r="M6" s="3179"/>
      <c r="N6" s="3179"/>
      <c r="O6" s="3179"/>
      <c r="P6" s="3179"/>
      <c r="Q6" s="3179"/>
      <c r="R6" s="3179"/>
      <c r="S6" s="3179"/>
      <c r="T6" s="3179"/>
      <c r="U6" s="3179"/>
      <c r="V6" s="3179"/>
      <c r="W6" s="3179"/>
      <c r="X6" s="3179"/>
      <c r="Y6" s="3179"/>
      <c r="Z6" s="3179"/>
      <c r="AA6" s="3179"/>
      <c r="AB6" s="3179"/>
      <c r="AC6" s="3179"/>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2"/>
      <c r="BC6" s="972"/>
      <c r="BD6" s="972"/>
      <c r="BE6" s="972"/>
      <c r="BF6" s="972"/>
      <c r="BG6" s="972"/>
      <c r="BH6" s="972"/>
      <c r="BI6" s="972"/>
      <c r="BJ6" s="972"/>
      <c r="BK6" s="972"/>
      <c r="BL6" s="972"/>
      <c r="BM6" s="972"/>
      <c r="BN6" s="972"/>
      <c r="BO6" s="972"/>
      <c r="BP6" s="972"/>
      <c r="BQ6" s="972"/>
      <c r="CS6" s="3184"/>
      <c r="CT6" s="3184"/>
      <c r="CU6" s="3184"/>
      <c r="CW6" s="3184" t="s">
        <v>3123</v>
      </c>
      <c r="CX6" s="3184"/>
      <c r="CY6" s="3184"/>
      <c r="CZ6" s="3184"/>
      <c r="DA6" s="3184"/>
      <c r="DB6" s="3184"/>
      <c r="DC6" s="3184"/>
      <c r="DD6" s="3184" t="s">
        <v>464</v>
      </c>
      <c r="DE6" s="3184"/>
      <c r="DF6" s="3184"/>
      <c r="DG6" s="3184"/>
      <c r="DH6" s="3184" t="s">
        <v>465</v>
      </c>
      <c r="DI6" s="3184"/>
      <c r="DJ6" s="3184"/>
      <c r="DK6" s="3184"/>
      <c r="DL6" s="3183" t="s">
        <v>466</v>
      </c>
      <c r="DM6" s="3183"/>
    </row>
    <row r="7" spans="2:119" ht="22.5" customHeight="1" thickBot="1">
      <c r="B7" s="1154" t="s">
        <v>2077</v>
      </c>
      <c r="DO7" s="973"/>
    </row>
    <row r="8" spans="2:119" ht="12.75" customHeight="1">
      <c r="B8" s="3192">
        <v>100</v>
      </c>
      <c r="D8" s="974"/>
      <c r="E8" s="975"/>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7"/>
      <c r="AJ8" s="975"/>
      <c r="AK8" s="976"/>
      <c r="AL8" s="976"/>
      <c r="AM8" s="976"/>
      <c r="AN8" s="976"/>
      <c r="AO8" s="976"/>
      <c r="AP8" s="976"/>
      <c r="AQ8" s="976"/>
      <c r="AR8" s="976"/>
      <c r="AS8" s="976"/>
      <c r="AT8" s="976"/>
      <c r="AU8" s="976"/>
      <c r="AV8" s="976"/>
      <c r="AW8" s="976"/>
      <c r="AX8" s="976"/>
      <c r="AY8" s="976"/>
      <c r="AZ8" s="976"/>
      <c r="BA8" s="976"/>
      <c r="BB8" s="976"/>
      <c r="BC8" s="976"/>
      <c r="BD8" s="976"/>
      <c r="BE8" s="976"/>
      <c r="BF8" s="976"/>
      <c r="BG8" s="976"/>
      <c r="BH8" s="976"/>
      <c r="BI8" s="976"/>
      <c r="BJ8" s="976"/>
      <c r="BK8" s="976"/>
      <c r="BL8" s="976"/>
      <c r="BM8" s="977"/>
      <c r="BN8" s="1019"/>
      <c r="BO8" s="976"/>
      <c r="BP8" s="976"/>
      <c r="BQ8" s="976"/>
      <c r="BR8" s="976"/>
      <c r="BS8" s="976"/>
      <c r="BT8" s="976"/>
      <c r="BU8" s="976"/>
      <c r="BV8" s="976"/>
      <c r="BW8" s="976"/>
      <c r="BX8" s="976"/>
      <c r="BY8" s="976"/>
      <c r="BZ8" s="976"/>
      <c r="CA8" s="976"/>
      <c r="CB8" s="976"/>
      <c r="CC8" s="976"/>
      <c r="CD8" s="976"/>
      <c r="CE8" s="976"/>
      <c r="CF8" s="976"/>
      <c r="CG8" s="976"/>
      <c r="CH8" s="976"/>
      <c r="CI8" s="976"/>
      <c r="CJ8" s="976"/>
      <c r="CK8" s="976"/>
      <c r="CL8" s="976"/>
      <c r="CM8" s="976"/>
      <c r="CN8" s="976"/>
      <c r="CO8" s="976"/>
      <c r="CP8" s="976"/>
      <c r="CQ8" s="976"/>
      <c r="CR8" s="978"/>
      <c r="CS8" s="979"/>
      <c r="CT8" s="1014"/>
      <c r="CU8" s="977"/>
      <c r="CV8" s="977"/>
      <c r="CW8" s="977"/>
      <c r="CX8" s="977"/>
      <c r="CY8" s="977"/>
      <c r="CZ8" s="977"/>
      <c r="DA8" s="977"/>
      <c r="DB8" s="977"/>
      <c r="DC8" s="977"/>
      <c r="DD8" s="977"/>
      <c r="DE8" s="977"/>
      <c r="DF8" s="977"/>
      <c r="DG8" s="977"/>
      <c r="DH8" s="977"/>
      <c r="DI8" s="977"/>
      <c r="DJ8" s="977"/>
      <c r="DK8" s="977"/>
      <c r="DL8" s="977"/>
      <c r="DM8" s="977"/>
      <c r="DN8" s="978"/>
      <c r="DO8" s="3191">
        <v>100</v>
      </c>
    </row>
    <row r="9" spans="2:119" ht="12.75" customHeight="1">
      <c r="B9" s="3193"/>
      <c r="D9" s="980"/>
      <c r="E9" s="981"/>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3"/>
      <c r="AJ9" s="981"/>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3"/>
      <c r="BN9" s="1020"/>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4"/>
      <c r="CS9" s="985"/>
      <c r="CT9" s="1015"/>
      <c r="CU9" s="983"/>
      <c r="CV9" s="983"/>
      <c r="CW9" s="983"/>
      <c r="CX9" s="983"/>
      <c r="CY9" s="983"/>
      <c r="CZ9" s="983"/>
      <c r="DA9" s="983"/>
      <c r="DB9" s="983"/>
      <c r="DC9" s="983"/>
      <c r="DD9" s="983"/>
      <c r="DE9" s="983"/>
      <c r="DF9" s="983"/>
      <c r="DG9" s="983"/>
      <c r="DH9" s="983"/>
      <c r="DI9" s="983"/>
      <c r="DJ9" s="983"/>
      <c r="DK9" s="983"/>
      <c r="DL9" s="983"/>
      <c r="DM9" s="983"/>
      <c r="DN9" s="984"/>
      <c r="DO9" s="3191"/>
    </row>
    <row r="10" spans="2:119" ht="12.75" customHeight="1">
      <c r="B10" s="1024"/>
      <c r="D10" s="980"/>
      <c r="E10" s="981"/>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3"/>
      <c r="AJ10" s="981"/>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3"/>
      <c r="BN10" s="1020"/>
      <c r="BO10" s="982"/>
      <c r="BP10" s="982"/>
      <c r="BQ10" s="982"/>
      <c r="BR10" s="982"/>
      <c r="BS10" s="982"/>
      <c r="BT10" s="982"/>
      <c r="BU10" s="982"/>
      <c r="BV10" s="982"/>
      <c r="BW10" s="982"/>
      <c r="BX10" s="982"/>
      <c r="BY10" s="982"/>
      <c r="BZ10" s="982"/>
      <c r="CA10" s="982"/>
      <c r="CB10" s="982"/>
      <c r="CC10" s="982"/>
      <c r="CD10" s="982"/>
      <c r="CE10" s="982"/>
      <c r="CF10" s="982"/>
      <c r="CG10" s="982"/>
      <c r="CH10" s="982"/>
      <c r="CI10" s="982"/>
      <c r="CJ10" s="982"/>
      <c r="CK10" s="982"/>
      <c r="CL10" s="982"/>
      <c r="CM10" s="982"/>
      <c r="CN10" s="982"/>
      <c r="CO10" s="982"/>
      <c r="CP10" s="982"/>
      <c r="CQ10" s="982"/>
      <c r="CR10" s="984"/>
      <c r="CS10" s="985"/>
      <c r="CT10" s="1015"/>
      <c r="CU10" s="983"/>
      <c r="CV10" s="983"/>
      <c r="CW10" s="983"/>
      <c r="CX10" s="983"/>
      <c r="CY10" s="983"/>
      <c r="CZ10" s="983"/>
      <c r="DA10" s="983"/>
      <c r="DB10" s="983"/>
      <c r="DC10" s="983"/>
      <c r="DD10" s="983"/>
      <c r="DE10" s="983"/>
      <c r="DF10" s="983"/>
      <c r="DG10" s="983"/>
      <c r="DH10" s="983"/>
      <c r="DI10" s="983"/>
      <c r="DJ10" s="983"/>
      <c r="DK10" s="983"/>
      <c r="DL10" s="983"/>
      <c r="DM10" s="983"/>
      <c r="DN10" s="984"/>
      <c r="DO10" s="986"/>
    </row>
    <row r="11" spans="2:119" ht="12.75" customHeight="1">
      <c r="B11" s="1024"/>
      <c r="D11" s="980"/>
      <c r="E11" s="981"/>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3"/>
      <c r="AJ11" s="981"/>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3"/>
      <c r="BN11" s="1020"/>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4"/>
      <c r="CS11" s="985"/>
      <c r="CT11" s="1015"/>
      <c r="CU11" s="983"/>
      <c r="CV11" s="983"/>
      <c r="CW11" s="983"/>
      <c r="CX11" s="983"/>
      <c r="CY11" s="983"/>
      <c r="CZ11" s="983"/>
      <c r="DA11" s="983"/>
      <c r="DB11" s="983"/>
      <c r="DC11" s="983"/>
      <c r="DD11" s="983"/>
      <c r="DE11" s="983"/>
      <c r="DF11" s="983"/>
      <c r="DG11" s="983"/>
      <c r="DH11" s="983"/>
      <c r="DI11" s="983"/>
      <c r="DJ11" s="983"/>
      <c r="DK11" s="983"/>
      <c r="DL11" s="983"/>
      <c r="DM11" s="983"/>
      <c r="DN11" s="984"/>
      <c r="DO11" s="986"/>
    </row>
    <row r="12" spans="2:119" ht="12.75" customHeight="1">
      <c r="B12" s="1024"/>
      <c r="D12" s="980"/>
      <c r="E12" s="981"/>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3"/>
      <c r="AJ12" s="981"/>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3"/>
      <c r="BN12" s="1020"/>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4"/>
      <c r="CS12" s="985"/>
      <c r="CT12" s="1015"/>
      <c r="CU12" s="983"/>
      <c r="CV12" s="983"/>
      <c r="CW12" s="983"/>
      <c r="CX12" s="983"/>
      <c r="CY12" s="983"/>
      <c r="CZ12" s="983"/>
      <c r="DA12" s="983"/>
      <c r="DB12" s="983"/>
      <c r="DC12" s="983"/>
      <c r="DD12" s="983"/>
      <c r="DE12" s="983"/>
      <c r="DF12" s="983"/>
      <c r="DG12" s="983"/>
      <c r="DH12" s="983"/>
      <c r="DI12" s="983"/>
      <c r="DJ12" s="983"/>
      <c r="DK12" s="983"/>
      <c r="DL12" s="983"/>
      <c r="DM12" s="983"/>
      <c r="DN12" s="984"/>
      <c r="DO12" s="986"/>
    </row>
    <row r="13" spans="2:119" ht="12.75" customHeight="1">
      <c r="B13" s="1024"/>
      <c r="D13" s="980"/>
      <c r="E13" s="981"/>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3"/>
      <c r="AJ13" s="981"/>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3"/>
      <c r="BN13" s="1020"/>
      <c r="BO13" s="982"/>
      <c r="BP13" s="982"/>
      <c r="BQ13" s="982"/>
      <c r="BR13" s="982"/>
      <c r="BS13" s="982"/>
      <c r="BT13" s="982"/>
      <c r="BU13" s="982"/>
      <c r="BV13" s="982"/>
      <c r="BW13" s="982"/>
      <c r="BX13" s="982"/>
      <c r="BY13" s="982"/>
      <c r="BZ13" s="982"/>
      <c r="CA13" s="982"/>
      <c r="CB13" s="982"/>
      <c r="CC13" s="982"/>
      <c r="CD13" s="982"/>
      <c r="CE13" s="982"/>
      <c r="CF13" s="982"/>
      <c r="CG13" s="982"/>
      <c r="CH13" s="982"/>
      <c r="CI13" s="982"/>
      <c r="CJ13" s="982"/>
      <c r="CK13" s="982"/>
      <c r="CL13" s="982"/>
      <c r="CM13" s="982"/>
      <c r="CN13" s="982"/>
      <c r="CO13" s="982"/>
      <c r="CP13" s="982"/>
      <c r="CQ13" s="982"/>
      <c r="CR13" s="984"/>
      <c r="CS13" s="985"/>
      <c r="CT13" s="1015"/>
      <c r="CU13" s="983"/>
      <c r="CV13" s="983"/>
      <c r="CW13" s="983"/>
      <c r="CX13" s="983"/>
      <c r="CY13" s="983"/>
      <c r="CZ13" s="983"/>
      <c r="DA13" s="983"/>
      <c r="DB13" s="983"/>
      <c r="DC13" s="983"/>
      <c r="DD13" s="983"/>
      <c r="DE13" s="983"/>
      <c r="DF13" s="983"/>
      <c r="DG13" s="983"/>
      <c r="DH13" s="983"/>
      <c r="DI13" s="983"/>
      <c r="DJ13" s="983"/>
      <c r="DK13" s="983"/>
      <c r="DL13" s="983"/>
      <c r="DM13" s="983"/>
      <c r="DN13" s="984"/>
      <c r="DO13" s="986"/>
    </row>
    <row r="14" spans="2:119" ht="12.75" customHeight="1">
      <c r="B14" s="1024"/>
      <c r="D14" s="980"/>
      <c r="E14" s="981"/>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3"/>
      <c r="AJ14" s="981"/>
      <c r="AK14" s="982"/>
      <c r="AL14" s="982"/>
      <c r="AM14" s="982"/>
      <c r="AN14" s="982"/>
      <c r="AO14" s="982"/>
      <c r="AP14" s="982"/>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3"/>
      <c r="BN14" s="1020"/>
      <c r="BO14" s="982"/>
      <c r="BP14" s="982"/>
      <c r="BQ14" s="982"/>
      <c r="BR14" s="982"/>
      <c r="BS14" s="982"/>
      <c r="BT14" s="982"/>
      <c r="BU14" s="982"/>
      <c r="BV14" s="982"/>
      <c r="BW14" s="982"/>
      <c r="BX14" s="982"/>
      <c r="BY14" s="982"/>
      <c r="BZ14" s="982"/>
      <c r="CA14" s="982"/>
      <c r="CB14" s="982"/>
      <c r="CC14" s="982"/>
      <c r="CD14" s="982"/>
      <c r="CE14" s="982"/>
      <c r="CF14" s="982"/>
      <c r="CG14" s="982"/>
      <c r="CH14" s="982"/>
      <c r="CI14" s="982"/>
      <c r="CJ14" s="982"/>
      <c r="CK14" s="982"/>
      <c r="CL14" s="982"/>
      <c r="CM14" s="982"/>
      <c r="CN14" s="982"/>
      <c r="CO14" s="982"/>
      <c r="CP14" s="982"/>
      <c r="CQ14" s="982"/>
      <c r="CR14" s="984"/>
      <c r="CS14" s="985"/>
      <c r="CT14" s="1015"/>
      <c r="CU14" s="983"/>
      <c r="CV14" s="983"/>
      <c r="CW14" s="983"/>
      <c r="CX14" s="983"/>
      <c r="CY14" s="983"/>
      <c r="CZ14" s="983"/>
      <c r="DA14" s="983"/>
      <c r="DB14" s="983"/>
      <c r="DC14" s="983"/>
      <c r="DD14" s="983"/>
      <c r="DE14" s="983"/>
      <c r="DF14" s="983"/>
      <c r="DG14" s="983"/>
      <c r="DH14" s="983"/>
      <c r="DI14" s="983"/>
      <c r="DJ14" s="983"/>
      <c r="DK14" s="983"/>
      <c r="DL14" s="983"/>
      <c r="DM14" s="983"/>
      <c r="DN14" s="984"/>
      <c r="DO14" s="986"/>
    </row>
    <row r="15" spans="2:119" ht="12.75" customHeight="1">
      <c r="B15" s="1024"/>
      <c r="D15" s="980"/>
      <c r="E15" s="981"/>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3"/>
      <c r="AJ15" s="981"/>
      <c r="AK15" s="982"/>
      <c r="AL15" s="982"/>
      <c r="AM15" s="982"/>
      <c r="AN15" s="982"/>
      <c r="AO15" s="982"/>
      <c r="AP15" s="982"/>
      <c r="AQ15" s="982"/>
      <c r="AR15" s="982"/>
      <c r="AS15" s="982"/>
      <c r="AT15" s="982"/>
      <c r="AU15" s="982"/>
      <c r="AV15" s="982"/>
      <c r="AW15" s="982"/>
      <c r="AX15" s="982"/>
      <c r="AY15" s="982"/>
      <c r="AZ15" s="982"/>
      <c r="BA15" s="982"/>
      <c r="BB15" s="982"/>
      <c r="BC15" s="982"/>
      <c r="BD15" s="982"/>
      <c r="BE15" s="982"/>
      <c r="BF15" s="982"/>
      <c r="BG15" s="982"/>
      <c r="BH15" s="982"/>
      <c r="BI15" s="982"/>
      <c r="BJ15" s="982"/>
      <c r="BK15" s="982"/>
      <c r="BL15" s="982"/>
      <c r="BM15" s="983"/>
      <c r="BN15" s="1020"/>
      <c r="BO15" s="982"/>
      <c r="BP15" s="982"/>
      <c r="BQ15" s="982"/>
      <c r="BR15" s="982"/>
      <c r="BS15" s="982"/>
      <c r="BT15" s="982"/>
      <c r="BU15" s="982"/>
      <c r="BV15" s="982"/>
      <c r="BW15" s="982"/>
      <c r="BX15" s="982"/>
      <c r="BY15" s="982"/>
      <c r="BZ15" s="982"/>
      <c r="CA15" s="982"/>
      <c r="CB15" s="982"/>
      <c r="CC15" s="982"/>
      <c r="CD15" s="982"/>
      <c r="CE15" s="982"/>
      <c r="CF15" s="982"/>
      <c r="CG15" s="982"/>
      <c r="CH15" s="982"/>
      <c r="CI15" s="982"/>
      <c r="CJ15" s="982"/>
      <c r="CK15" s="982"/>
      <c r="CL15" s="982"/>
      <c r="CM15" s="982"/>
      <c r="CN15" s="982"/>
      <c r="CO15" s="982"/>
      <c r="CP15" s="982"/>
      <c r="CQ15" s="982"/>
      <c r="CR15" s="984"/>
      <c r="CS15" s="985"/>
      <c r="CT15" s="1015"/>
      <c r="CU15" s="983"/>
      <c r="CV15" s="983"/>
      <c r="CW15" s="983"/>
      <c r="CX15" s="983"/>
      <c r="CY15" s="983"/>
      <c r="CZ15" s="983"/>
      <c r="DA15" s="983"/>
      <c r="DB15" s="983"/>
      <c r="DC15" s="983"/>
      <c r="DD15" s="983"/>
      <c r="DE15" s="983"/>
      <c r="DF15" s="983"/>
      <c r="DG15" s="983"/>
      <c r="DH15" s="983"/>
      <c r="DI15" s="983"/>
      <c r="DJ15" s="983"/>
      <c r="DK15" s="983"/>
      <c r="DL15" s="983"/>
      <c r="DM15" s="983"/>
      <c r="DN15" s="984"/>
      <c r="DO15" s="986"/>
    </row>
    <row r="16" spans="2:119" ht="12.75" customHeight="1">
      <c r="B16" s="1024"/>
      <c r="D16" s="980"/>
      <c r="E16" s="981"/>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3"/>
      <c r="AJ16" s="981"/>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3"/>
      <c r="BN16" s="1020"/>
      <c r="BO16" s="982"/>
      <c r="BP16" s="982"/>
      <c r="BQ16" s="982"/>
      <c r="BR16" s="982"/>
      <c r="BS16" s="982"/>
      <c r="BT16" s="982"/>
      <c r="BU16" s="982"/>
      <c r="BV16" s="982"/>
      <c r="BW16" s="982"/>
      <c r="BX16" s="982"/>
      <c r="BY16" s="982"/>
      <c r="BZ16" s="982"/>
      <c r="CA16" s="982"/>
      <c r="CB16" s="982"/>
      <c r="CC16" s="982"/>
      <c r="CD16" s="982"/>
      <c r="CE16" s="982"/>
      <c r="CF16" s="982"/>
      <c r="CG16" s="982"/>
      <c r="CH16" s="982"/>
      <c r="CI16" s="982"/>
      <c r="CJ16" s="982"/>
      <c r="CK16" s="982"/>
      <c r="CL16" s="982"/>
      <c r="CM16" s="982"/>
      <c r="CN16" s="982"/>
      <c r="CO16" s="982"/>
      <c r="CP16" s="982"/>
      <c r="CQ16" s="982"/>
      <c r="CR16" s="984"/>
      <c r="CS16" s="985"/>
      <c r="CT16" s="1015"/>
      <c r="CU16" s="983"/>
      <c r="CV16" s="983"/>
      <c r="CW16" s="983"/>
      <c r="CX16" s="983"/>
      <c r="CY16" s="983"/>
      <c r="CZ16" s="983"/>
      <c r="DA16" s="983"/>
      <c r="DB16" s="983"/>
      <c r="DC16" s="983"/>
      <c r="DD16" s="983"/>
      <c r="DE16" s="983"/>
      <c r="DF16" s="983"/>
      <c r="DG16" s="983"/>
      <c r="DH16" s="983"/>
      <c r="DI16" s="983"/>
      <c r="DJ16" s="983"/>
      <c r="DK16" s="983"/>
      <c r="DL16" s="983"/>
      <c r="DM16" s="983"/>
      <c r="DN16" s="984"/>
      <c r="DO16" s="986"/>
    </row>
    <row r="17" spans="2:119" ht="12.75" customHeight="1">
      <c r="B17" s="1024"/>
      <c r="D17" s="980"/>
      <c r="E17" s="981"/>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3"/>
      <c r="AJ17" s="981"/>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3"/>
      <c r="BN17" s="1020"/>
      <c r="BO17" s="982"/>
      <c r="BP17" s="982"/>
      <c r="BQ17" s="982"/>
      <c r="BR17" s="982"/>
      <c r="BS17" s="982"/>
      <c r="BT17" s="982"/>
      <c r="BU17" s="982"/>
      <c r="BV17" s="982"/>
      <c r="BW17" s="982"/>
      <c r="BX17" s="982"/>
      <c r="BY17" s="982"/>
      <c r="BZ17" s="982"/>
      <c r="CA17" s="982"/>
      <c r="CB17" s="982"/>
      <c r="CC17" s="982"/>
      <c r="CD17" s="982"/>
      <c r="CE17" s="982"/>
      <c r="CF17" s="982"/>
      <c r="CG17" s="982"/>
      <c r="CH17" s="982"/>
      <c r="CI17" s="982"/>
      <c r="CJ17" s="982"/>
      <c r="CK17" s="982"/>
      <c r="CL17" s="982"/>
      <c r="CM17" s="982"/>
      <c r="CN17" s="982"/>
      <c r="CO17" s="982"/>
      <c r="CP17" s="982"/>
      <c r="CQ17" s="982"/>
      <c r="CR17" s="984"/>
      <c r="CS17" s="985"/>
      <c r="CT17" s="1015"/>
      <c r="CU17" s="983"/>
      <c r="CV17" s="983"/>
      <c r="CW17" s="983"/>
      <c r="CX17" s="983"/>
      <c r="CY17" s="983"/>
      <c r="CZ17" s="983"/>
      <c r="DA17" s="983"/>
      <c r="DB17" s="983"/>
      <c r="DC17" s="983"/>
      <c r="DD17" s="983"/>
      <c r="DE17" s="983"/>
      <c r="DF17" s="983"/>
      <c r="DG17" s="983"/>
      <c r="DH17" s="983"/>
      <c r="DI17" s="983"/>
      <c r="DJ17" s="983"/>
      <c r="DK17" s="983"/>
      <c r="DL17" s="983"/>
      <c r="DM17" s="983"/>
      <c r="DN17" s="984"/>
      <c r="DO17" s="1025"/>
    </row>
    <row r="18" spans="2:119" ht="12.75" customHeight="1">
      <c r="B18" s="3193">
        <v>90</v>
      </c>
      <c r="D18" s="980"/>
      <c r="E18" s="987"/>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c r="AE18" s="988"/>
      <c r="AF18" s="988"/>
      <c r="AG18" s="988"/>
      <c r="AH18" s="988"/>
      <c r="AI18" s="989"/>
      <c r="AJ18" s="987"/>
      <c r="AK18" s="988"/>
      <c r="AL18" s="988"/>
      <c r="AM18" s="988"/>
      <c r="AN18" s="988"/>
      <c r="AO18" s="988"/>
      <c r="AP18" s="988"/>
      <c r="AQ18" s="988"/>
      <c r="AR18" s="988"/>
      <c r="AS18" s="988"/>
      <c r="AT18" s="988"/>
      <c r="AU18" s="988"/>
      <c r="AV18" s="988"/>
      <c r="AW18" s="988"/>
      <c r="AX18" s="988"/>
      <c r="AY18" s="988"/>
      <c r="AZ18" s="988"/>
      <c r="BA18" s="988"/>
      <c r="BB18" s="988"/>
      <c r="BC18" s="988"/>
      <c r="BD18" s="988"/>
      <c r="BE18" s="988"/>
      <c r="BF18" s="988"/>
      <c r="BG18" s="988"/>
      <c r="BH18" s="988"/>
      <c r="BI18" s="988"/>
      <c r="BJ18" s="988"/>
      <c r="BK18" s="988"/>
      <c r="BL18" s="988"/>
      <c r="BM18" s="989"/>
      <c r="BN18" s="1021"/>
      <c r="BO18" s="988"/>
      <c r="BP18" s="988"/>
      <c r="BQ18" s="988"/>
      <c r="BR18" s="988"/>
      <c r="BS18" s="988"/>
      <c r="BT18" s="988"/>
      <c r="BU18" s="988"/>
      <c r="BV18" s="988"/>
      <c r="BW18" s="988"/>
      <c r="BX18" s="988"/>
      <c r="BY18" s="988"/>
      <c r="BZ18" s="988"/>
      <c r="CA18" s="988"/>
      <c r="CB18" s="988"/>
      <c r="CC18" s="988"/>
      <c r="CD18" s="988"/>
      <c r="CE18" s="988"/>
      <c r="CF18" s="988"/>
      <c r="CG18" s="988"/>
      <c r="CH18" s="988"/>
      <c r="CI18" s="988"/>
      <c r="CJ18" s="988"/>
      <c r="CK18" s="988"/>
      <c r="CL18" s="988"/>
      <c r="CM18" s="988"/>
      <c r="CN18" s="988"/>
      <c r="CO18" s="988"/>
      <c r="CP18" s="988"/>
      <c r="CQ18" s="988"/>
      <c r="CR18" s="990"/>
      <c r="CS18" s="991"/>
      <c r="CT18" s="1016"/>
      <c r="CU18" s="989"/>
      <c r="CV18" s="989"/>
      <c r="CW18" s="989"/>
      <c r="CX18" s="989"/>
      <c r="CY18" s="989"/>
      <c r="CZ18" s="989"/>
      <c r="DA18" s="989"/>
      <c r="DB18" s="989"/>
      <c r="DC18" s="989"/>
      <c r="DD18" s="989"/>
      <c r="DE18" s="989"/>
      <c r="DF18" s="989"/>
      <c r="DG18" s="989"/>
      <c r="DH18" s="989"/>
      <c r="DI18" s="989"/>
      <c r="DJ18" s="989"/>
      <c r="DK18" s="989"/>
      <c r="DL18" s="989"/>
      <c r="DM18" s="989"/>
      <c r="DN18" s="990"/>
      <c r="DO18" s="3191">
        <v>90</v>
      </c>
    </row>
    <row r="19" spans="2:119" ht="12.75" customHeight="1">
      <c r="B19" s="3193"/>
      <c r="D19" s="980"/>
      <c r="E19" s="981"/>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3"/>
      <c r="AJ19" s="981"/>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3"/>
      <c r="BN19" s="1020"/>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4"/>
      <c r="CS19" s="985"/>
      <c r="CT19" s="1015"/>
      <c r="CU19" s="983"/>
      <c r="CV19" s="983"/>
      <c r="CW19" s="983"/>
      <c r="CX19" s="983"/>
      <c r="CY19" s="983"/>
      <c r="CZ19" s="983"/>
      <c r="DA19" s="983"/>
      <c r="DB19" s="983"/>
      <c r="DC19" s="983"/>
      <c r="DD19" s="983"/>
      <c r="DE19" s="983"/>
      <c r="DF19" s="983"/>
      <c r="DG19" s="983"/>
      <c r="DH19" s="983"/>
      <c r="DI19" s="983"/>
      <c r="DJ19" s="983"/>
      <c r="DK19" s="983"/>
      <c r="DL19" s="983"/>
      <c r="DM19" s="983"/>
      <c r="DN19" s="984"/>
      <c r="DO19" s="3191"/>
    </row>
    <row r="20" spans="2:119" ht="12.75" customHeight="1">
      <c r="B20" s="1024"/>
      <c r="D20" s="980"/>
      <c r="E20" s="981"/>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3"/>
      <c r="AJ20" s="981"/>
      <c r="AK20" s="982"/>
      <c r="AL20" s="982"/>
      <c r="AM20" s="982"/>
      <c r="AN20" s="982"/>
      <c r="AO20" s="982"/>
      <c r="AP20" s="982"/>
      <c r="AQ20" s="982"/>
      <c r="AR20" s="982"/>
      <c r="AS20" s="982"/>
      <c r="AT20" s="982"/>
      <c r="AU20" s="982"/>
      <c r="AV20" s="982"/>
      <c r="AW20" s="982"/>
      <c r="AX20" s="982"/>
      <c r="AY20" s="982"/>
      <c r="AZ20" s="982"/>
      <c r="BA20" s="982"/>
      <c r="BB20" s="982"/>
      <c r="BC20" s="982"/>
      <c r="BD20" s="982"/>
      <c r="BE20" s="982"/>
      <c r="BF20" s="982"/>
      <c r="BG20" s="982"/>
      <c r="BH20" s="982"/>
      <c r="BI20" s="982"/>
      <c r="BJ20" s="982"/>
      <c r="BK20" s="982"/>
      <c r="BL20" s="982"/>
      <c r="BM20" s="983"/>
      <c r="BN20" s="1020"/>
      <c r="BO20" s="982"/>
      <c r="BP20" s="982"/>
      <c r="BQ20" s="982"/>
      <c r="BR20" s="982"/>
      <c r="BS20" s="982"/>
      <c r="BT20" s="982"/>
      <c r="BU20" s="982"/>
      <c r="BV20" s="982"/>
      <c r="BW20" s="982"/>
      <c r="BX20" s="982"/>
      <c r="BY20" s="982"/>
      <c r="BZ20" s="982"/>
      <c r="CA20" s="982"/>
      <c r="CB20" s="982"/>
      <c r="CC20" s="982"/>
      <c r="CD20" s="982"/>
      <c r="CE20" s="982"/>
      <c r="CF20" s="982"/>
      <c r="CG20" s="982"/>
      <c r="CH20" s="982"/>
      <c r="CI20" s="982"/>
      <c r="CJ20" s="982"/>
      <c r="CK20" s="982"/>
      <c r="CL20" s="982"/>
      <c r="CM20" s="982"/>
      <c r="CN20" s="982"/>
      <c r="CO20" s="982"/>
      <c r="CP20" s="982"/>
      <c r="CQ20" s="982"/>
      <c r="CR20" s="984"/>
      <c r="CS20" s="985"/>
      <c r="CT20" s="1015"/>
      <c r="CU20" s="983"/>
      <c r="CV20" s="983"/>
      <c r="CW20" s="983"/>
      <c r="CX20" s="983"/>
      <c r="CY20" s="983"/>
      <c r="CZ20" s="983"/>
      <c r="DA20" s="983"/>
      <c r="DB20" s="983"/>
      <c r="DC20" s="983"/>
      <c r="DD20" s="983"/>
      <c r="DE20" s="983"/>
      <c r="DF20" s="983"/>
      <c r="DG20" s="983"/>
      <c r="DH20" s="983"/>
      <c r="DI20" s="983"/>
      <c r="DJ20" s="983"/>
      <c r="DK20" s="983"/>
      <c r="DL20" s="983"/>
      <c r="DM20" s="983"/>
      <c r="DN20" s="984"/>
      <c r="DO20" s="986"/>
    </row>
    <row r="21" spans="2:119" ht="12.75" customHeight="1">
      <c r="B21" s="1024"/>
      <c r="D21" s="980"/>
      <c r="E21" s="981"/>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3"/>
      <c r="AJ21" s="981"/>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3"/>
      <c r="BN21" s="1020"/>
      <c r="BO21" s="982"/>
      <c r="BP21" s="982"/>
      <c r="BQ21" s="982"/>
      <c r="BR21" s="982"/>
      <c r="BS21" s="982"/>
      <c r="BT21" s="982"/>
      <c r="BU21" s="982"/>
      <c r="BV21" s="982"/>
      <c r="BW21" s="982"/>
      <c r="BX21" s="982"/>
      <c r="BY21" s="982"/>
      <c r="BZ21" s="982"/>
      <c r="CA21" s="982"/>
      <c r="CB21" s="982"/>
      <c r="CC21" s="982"/>
      <c r="CD21" s="982"/>
      <c r="CE21" s="982"/>
      <c r="CF21" s="982"/>
      <c r="CG21" s="982"/>
      <c r="CH21" s="982"/>
      <c r="CI21" s="982"/>
      <c r="CJ21" s="982"/>
      <c r="CK21" s="982"/>
      <c r="CL21" s="982"/>
      <c r="CM21" s="982"/>
      <c r="CN21" s="982"/>
      <c r="CO21" s="982"/>
      <c r="CP21" s="982"/>
      <c r="CQ21" s="982"/>
      <c r="CR21" s="984"/>
      <c r="CS21" s="985"/>
      <c r="CT21" s="1015"/>
      <c r="CU21" s="983"/>
      <c r="CV21" s="983"/>
      <c r="CW21" s="983"/>
      <c r="CX21" s="983"/>
      <c r="CY21" s="983"/>
      <c r="CZ21" s="983"/>
      <c r="DA21" s="983"/>
      <c r="DB21" s="983"/>
      <c r="DC21" s="983"/>
      <c r="DD21" s="983"/>
      <c r="DE21" s="983"/>
      <c r="DF21" s="983"/>
      <c r="DG21" s="983"/>
      <c r="DH21" s="983"/>
      <c r="DI21" s="983"/>
      <c r="DJ21" s="983"/>
      <c r="DK21" s="983"/>
      <c r="DL21" s="983"/>
      <c r="DM21" s="983"/>
      <c r="DN21" s="984"/>
      <c r="DO21" s="986"/>
    </row>
    <row r="22" spans="2:119" ht="12.75" customHeight="1">
      <c r="B22" s="1024"/>
      <c r="D22" s="980"/>
      <c r="E22" s="981"/>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3"/>
      <c r="AJ22" s="981"/>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3"/>
      <c r="BN22" s="1020"/>
      <c r="BO22" s="982"/>
      <c r="BP22" s="982"/>
      <c r="BQ22" s="982"/>
      <c r="BR22" s="982"/>
      <c r="BS22" s="982"/>
      <c r="BT22" s="982"/>
      <c r="BU22" s="982"/>
      <c r="BV22" s="982"/>
      <c r="BW22" s="982"/>
      <c r="BX22" s="982"/>
      <c r="BY22" s="982"/>
      <c r="BZ22" s="982"/>
      <c r="CA22" s="982"/>
      <c r="CB22" s="982"/>
      <c r="CC22" s="982"/>
      <c r="CD22" s="982"/>
      <c r="CE22" s="982"/>
      <c r="CF22" s="982"/>
      <c r="CG22" s="982"/>
      <c r="CH22" s="982"/>
      <c r="CI22" s="982"/>
      <c r="CJ22" s="982"/>
      <c r="CK22" s="982"/>
      <c r="CL22" s="982"/>
      <c r="CM22" s="982"/>
      <c r="CN22" s="982"/>
      <c r="CO22" s="982"/>
      <c r="CP22" s="982"/>
      <c r="CQ22" s="982"/>
      <c r="CR22" s="984"/>
      <c r="CS22" s="985"/>
      <c r="CT22" s="1015"/>
      <c r="CU22" s="983"/>
      <c r="CV22" s="983"/>
      <c r="CW22" s="983"/>
      <c r="CX22" s="983"/>
      <c r="CY22" s="983"/>
      <c r="CZ22" s="983"/>
      <c r="DA22" s="983"/>
      <c r="DB22" s="983"/>
      <c r="DC22" s="983"/>
      <c r="DD22" s="983"/>
      <c r="DE22" s="983"/>
      <c r="DF22" s="983"/>
      <c r="DG22" s="983"/>
      <c r="DH22" s="983"/>
      <c r="DI22" s="983"/>
      <c r="DJ22" s="983"/>
      <c r="DK22" s="983"/>
      <c r="DL22" s="983"/>
      <c r="DM22" s="983"/>
      <c r="DN22" s="984"/>
      <c r="DO22" s="986"/>
    </row>
    <row r="23" spans="2:119" ht="12.75" customHeight="1">
      <c r="B23" s="1024"/>
      <c r="D23" s="980"/>
      <c r="E23" s="981"/>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3"/>
      <c r="AJ23" s="981"/>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3"/>
      <c r="BN23" s="1020"/>
      <c r="BO23" s="982"/>
      <c r="BP23" s="982"/>
      <c r="BQ23" s="982"/>
      <c r="BR23" s="982"/>
      <c r="BS23" s="982"/>
      <c r="BT23" s="982"/>
      <c r="BU23" s="982"/>
      <c r="BV23" s="982"/>
      <c r="BW23" s="982"/>
      <c r="BX23" s="982"/>
      <c r="BY23" s="982"/>
      <c r="BZ23" s="982"/>
      <c r="CA23" s="982"/>
      <c r="CB23" s="982"/>
      <c r="CC23" s="982"/>
      <c r="CD23" s="982"/>
      <c r="CE23" s="982"/>
      <c r="CF23" s="982"/>
      <c r="CG23" s="982"/>
      <c r="CH23" s="982"/>
      <c r="CI23" s="982"/>
      <c r="CJ23" s="982"/>
      <c r="CK23" s="982"/>
      <c r="CL23" s="982"/>
      <c r="CM23" s="982"/>
      <c r="CN23" s="982"/>
      <c r="CO23" s="982"/>
      <c r="CP23" s="982"/>
      <c r="CQ23" s="982"/>
      <c r="CR23" s="984"/>
      <c r="CS23" s="985"/>
      <c r="CT23" s="1015"/>
      <c r="CU23" s="983"/>
      <c r="CV23" s="983"/>
      <c r="CW23" s="983"/>
      <c r="CX23" s="983"/>
      <c r="CY23" s="983"/>
      <c r="CZ23" s="983"/>
      <c r="DA23" s="983"/>
      <c r="DB23" s="983"/>
      <c r="DC23" s="983"/>
      <c r="DD23" s="983"/>
      <c r="DE23" s="983"/>
      <c r="DF23" s="983"/>
      <c r="DG23" s="983"/>
      <c r="DH23" s="983"/>
      <c r="DI23" s="983"/>
      <c r="DJ23" s="983"/>
      <c r="DK23" s="983"/>
      <c r="DL23" s="983"/>
      <c r="DM23" s="983"/>
      <c r="DN23" s="984"/>
      <c r="DO23" s="986"/>
    </row>
    <row r="24" spans="2:119" ht="12.75" customHeight="1">
      <c r="B24" s="1024"/>
      <c r="D24" s="980"/>
      <c r="E24" s="981"/>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3"/>
      <c r="AJ24" s="981"/>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3"/>
      <c r="BN24" s="1020"/>
      <c r="BO24" s="982"/>
      <c r="BP24" s="982"/>
      <c r="BQ24" s="982"/>
      <c r="BR24" s="982"/>
      <c r="BS24" s="982"/>
      <c r="BT24" s="982"/>
      <c r="BU24" s="982"/>
      <c r="BV24" s="982"/>
      <c r="BW24" s="982"/>
      <c r="BX24" s="982"/>
      <c r="BY24" s="982"/>
      <c r="BZ24" s="982"/>
      <c r="CA24" s="982"/>
      <c r="CB24" s="982"/>
      <c r="CC24" s="982"/>
      <c r="CD24" s="982"/>
      <c r="CE24" s="982"/>
      <c r="CF24" s="982"/>
      <c r="CG24" s="982"/>
      <c r="CH24" s="982"/>
      <c r="CI24" s="982"/>
      <c r="CJ24" s="982"/>
      <c r="CK24" s="982"/>
      <c r="CL24" s="982"/>
      <c r="CM24" s="982"/>
      <c r="CN24" s="982"/>
      <c r="CO24" s="982"/>
      <c r="CP24" s="982"/>
      <c r="CQ24" s="982"/>
      <c r="CR24" s="984"/>
      <c r="CS24" s="985"/>
      <c r="CT24" s="1015"/>
      <c r="CU24" s="983"/>
      <c r="CV24" s="983"/>
      <c r="CW24" s="983"/>
      <c r="CX24" s="983"/>
      <c r="CY24" s="983"/>
      <c r="CZ24" s="983"/>
      <c r="DA24" s="983"/>
      <c r="DB24" s="983"/>
      <c r="DC24" s="983"/>
      <c r="DD24" s="983"/>
      <c r="DE24" s="983"/>
      <c r="DF24" s="983"/>
      <c r="DG24" s="983"/>
      <c r="DH24" s="983"/>
      <c r="DI24" s="983"/>
      <c r="DJ24" s="983"/>
      <c r="DK24" s="983"/>
      <c r="DL24" s="983"/>
      <c r="DM24" s="983"/>
      <c r="DN24" s="984"/>
      <c r="DO24" s="986"/>
    </row>
    <row r="25" spans="2:119" ht="12.75" customHeight="1">
      <c r="B25" s="1024"/>
      <c r="D25" s="980"/>
      <c r="E25" s="981"/>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3"/>
      <c r="AJ25" s="981"/>
      <c r="AK25" s="982"/>
      <c r="AL25" s="982"/>
      <c r="AM25" s="982"/>
      <c r="AN25" s="982"/>
      <c r="AO25" s="982"/>
      <c r="AP25" s="982"/>
      <c r="AQ25" s="982"/>
      <c r="AR25" s="982"/>
      <c r="AS25" s="982"/>
      <c r="AT25" s="982"/>
      <c r="AU25" s="982"/>
      <c r="AV25" s="982"/>
      <c r="AW25" s="982"/>
      <c r="AX25" s="982"/>
      <c r="AY25" s="982"/>
      <c r="AZ25" s="982"/>
      <c r="BA25" s="982"/>
      <c r="BB25" s="982"/>
      <c r="BC25" s="982"/>
      <c r="BD25" s="982"/>
      <c r="BE25" s="982"/>
      <c r="BF25" s="982"/>
      <c r="BG25" s="982"/>
      <c r="BH25" s="982"/>
      <c r="BI25" s="982"/>
      <c r="BJ25" s="982"/>
      <c r="BK25" s="982"/>
      <c r="BL25" s="982"/>
      <c r="BM25" s="983"/>
      <c r="BN25" s="1020"/>
      <c r="BO25" s="982"/>
      <c r="BP25" s="982"/>
      <c r="BQ25" s="982"/>
      <c r="BR25" s="982"/>
      <c r="BS25" s="982"/>
      <c r="BT25" s="982"/>
      <c r="BU25" s="982"/>
      <c r="BV25" s="982"/>
      <c r="BW25" s="982"/>
      <c r="BX25" s="982"/>
      <c r="BY25" s="982"/>
      <c r="BZ25" s="982"/>
      <c r="CA25" s="982"/>
      <c r="CB25" s="982"/>
      <c r="CC25" s="982"/>
      <c r="CD25" s="982"/>
      <c r="CE25" s="982"/>
      <c r="CF25" s="982"/>
      <c r="CG25" s="982"/>
      <c r="CH25" s="982"/>
      <c r="CI25" s="982"/>
      <c r="CJ25" s="982"/>
      <c r="CK25" s="982"/>
      <c r="CL25" s="982"/>
      <c r="CM25" s="982"/>
      <c r="CN25" s="982"/>
      <c r="CO25" s="982"/>
      <c r="CP25" s="982"/>
      <c r="CQ25" s="982"/>
      <c r="CR25" s="984"/>
      <c r="CS25" s="985"/>
      <c r="CT25" s="1015"/>
      <c r="CU25" s="983"/>
      <c r="CV25" s="983"/>
      <c r="CW25" s="983"/>
      <c r="CX25" s="983"/>
      <c r="CY25" s="983"/>
      <c r="CZ25" s="983"/>
      <c r="DA25" s="983"/>
      <c r="DB25" s="983"/>
      <c r="DC25" s="983"/>
      <c r="DD25" s="983"/>
      <c r="DE25" s="983"/>
      <c r="DF25" s="983"/>
      <c r="DG25" s="983"/>
      <c r="DH25" s="983"/>
      <c r="DI25" s="983"/>
      <c r="DJ25" s="983"/>
      <c r="DK25" s="983"/>
      <c r="DL25" s="983"/>
      <c r="DM25" s="983"/>
      <c r="DN25" s="984"/>
      <c r="DO25" s="986"/>
    </row>
    <row r="26" spans="2:119" ht="12.75" customHeight="1">
      <c r="B26" s="1024"/>
      <c r="D26" s="980"/>
      <c r="E26" s="981"/>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3"/>
      <c r="AJ26" s="981"/>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3"/>
      <c r="BN26" s="1020"/>
      <c r="BO26" s="982"/>
      <c r="BP26" s="982"/>
      <c r="BQ26" s="982"/>
      <c r="BR26" s="982"/>
      <c r="BS26" s="982"/>
      <c r="BT26" s="982"/>
      <c r="BU26" s="982"/>
      <c r="BV26" s="982"/>
      <c r="BW26" s="982"/>
      <c r="BX26" s="982"/>
      <c r="BY26" s="982"/>
      <c r="BZ26" s="982"/>
      <c r="CA26" s="982"/>
      <c r="CB26" s="982"/>
      <c r="CC26" s="982"/>
      <c r="CD26" s="982"/>
      <c r="CE26" s="982"/>
      <c r="CF26" s="982"/>
      <c r="CG26" s="982"/>
      <c r="CH26" s="982"/>
      <c r="CI26" s="982"/>
      <c r="CJ26" s="982"/>
      <c r="CK26" s="982"/>
      <c r="CL26" s="982"/>
      <c r="CM26" s="982"/>
      <c r="CN26" s="982"/>
      <c r="CO26" s="982"/>
      <c r="CP26" s="982"/>
      <c r="CQ26" s="982"/>
      <c r="CR26" s="984"/>
      <c r="CS26" s="985"/>
      <c r="CT26" s="1015"/>
      <c r="CU26" s="983"/>
      <c r="CV26" s="983"/>
      <c r="CW26" s="983"/>
      <c r="CX26" s="983"/>
      <c r="CY26" s="983"/>
      <c r="CZ26" s="983"/>
      <c r="DA26" s="983"/>
      <c r="DB26" s="983"/>
      <c r="DC26" s="983"/>
      <c r="DD26" s="983"/>
      <c r="DE26" s="983"/>
      <c r="DF26" s="983"/>
      <c r="DG26" s="983"/>
      <c r="DH26" s="983"/>
      <c r="DI26" s="983"/>
      <c r="DJ26" s="983"/>
      <c r="DK26" s="983"/>
      <c r="DL26" s="983"/>
      <c r="DM26" s="983"/>
      <c r="DN26" s="984"/>
      <c r="DO26" s="986"/>
    </row>
    <row r="27" spans="2:119" ht="12.75" customHeight="1">
      <c r="B27" s="1024"/>
      <c r="D27" s="980"/>
      <c r="E27" s="992"/>
      <c r="F27" s="993"/>
      <c r="G27" s="993"/>
      <c r="H27" s="993"/>
      <c r="I27" s="993"/>
      <c r="J27" s="993"/>
      <c r="K27" s="993"/>
      <c r="L27" s="993"/>
      <c r="M27" s="993"/>
      <c r="N27" s="993"/>
      <c r="O27" s="993"/>
      <c r="P27" s="993"/>
      <c r="Q27" s="993"/>
      <c r="R27" s="993"/>
      <c r="S27" s="993"/>
      <c r="T27" s="993"/>
      <c r="U27" s="993"/>
      <c r="V27" s="993"/>
      <c r="W27" s="993"/>
      <c r="X27" s="993"/>
      <c r="Y27" s="993"/>
      <c r="Z27" s="993"/>
      <c r="AA27" s="993"/>
      <c r="AB27" s="993"/>
      <c r="AC27" s="993"/>
      <c r="AD27" s="993"/>
      <c r="AE27" s="993"/>
      <c r="AF27" s="993"/>
      <c r="AG27" s="993"/>
      <c r="AH27" s="993"/>
      <c r="AI27" s="994"/>
      <c r="AJ27" s="992"/>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993"/>
      <c r="BH27" s="993"/>
      <c r="BI27" s="993"/>
      <c r="BJ27" s="993"/>
      <c r="BK27" s="993"/>
      <c r="BL27" s="993"/>
      <c r="BM27" s="994"/>
      <c r="BN27" s="1022"/>
      <c r="BO27" s="993"/>
      <c r="BP27" s="993"/>
      <c r="BQ27" s="993"/>
      <c r="BR27" s="993"/>
      <c r="BS27" s="993"/>
      <c r="BT27" s="993"/>
      <c r="BU27" s="993"/>
      <c r="BV27" s="993"/>
      <c r="BW27" s="993"/>
      <c r="BX27" s="993"/>
      <c r="BY27" s="993"/>
      <c r="BZ27" s="993"/>
      <c r="CA27" s="993"/>
      <c r="CB27" s="993"/>
      <c r="CC27" s="993"/>
      <c r="CD27" s="993"/>
      <c r="CE27" s="993"/>
      <c r="CF27" s="993"/>
      <c r="CG27" s="993"/>
      <c r="CH27" s="993"/>
      <c r="CI27" s="993"/>
      <c r="CJ27" s="993"/>
      <c r="CK27" s="993"/>
      <c r="CL27" s="993"/>
      <c r="CM27" s="993"/>
      <c r="CN27" s="993"/>
      <c r="CO27" s="993"/>
      <c r="CP27" s="993"/>
      <c r="CQ27" s="993"/>
      <c r="CR27" s="995"/>
      <c r="CS27" s="996"/>
      <c r="CT27" s="1017"/>
      <c r="CU27" s="994"/>
      <c r="CV27" s="994"/>
      <c r="CW27" s="994"/>
      <c r="CX27" s="994"/>
      <c r="CY27" s="994"/>
      <c r="CZ27" s="994"/>
      <c r="DA27" s="994"/>
      <c r="DB27" s="994"/>
      <c r="DC27" s="994"/>
      <c r="DD27" s="994"/>
      <c r="DE27" s="994"/>
      <c r="DF27" s="994"/>
      <c r="DG27" s="994"/>
      <c r="DH27" s="994"/>
      <c r="DI27" s="994"/>
      <c r="DJ27" s="994"/>
      <c r="DK27" s="994"/>
      <c r="DL27" s="994"/>
      <c r="DM27" s="994"/>
      <c r="DN27" s="995"/>
      <c r="DO27" s="1025"/>
    </row>
    <row r="28" spans="2:119" ht="12.75" customHeight="1">
      <c r="B28" s="3193">
        <v>80</v>
      </c>
      <c r="D28" s="980"/>
      <c r="E28" s="981"/>
      <c r="F28" s="982"/>
      <c r="G28" s="982"/>
      <c r="H28" s="982"/>
      <c r="I28" s="982"/>
      <c r="J28" s="982"/>
      <c r="K28" s="982"/>
      <c r="L28" s="982"/>
      <c r="M28" s="982"/>
      <c r="N28" s="982"/>
      <c r="O28" s="982"/>
      <c r="P28" s="982"/>
      <c r="Q28" s="982"/>
      <c r="R28" s="982"/>
      <c r="S28" s="982"/>
      <c r="T28" s="982"/>
      <c r="U28" s="982"/>
      <c r="V28" s="982"/>
      <c r="W28" s="982"/>
      <c r="X28" s="982"/>
      <c r="Y28" s="982"/>
      <c r="Z28" s="982"/>
      <c r="AA28" s="982"/>
      <c r="AB28" s="982"/>
      <c r="AC28" s="982"/>
      <c r="AD28" s="982"/>
      <c r="AE28" s="982"/>
      <c r="AF28" s="982"/>
      <c r="AG28" s="982"/>
      <c r="AH28" s="982"/>
      <c r="AI28" s="983"/>
      <c r="AJ28" s="981"/>
      <c r="AK28" s="982"/>
      <c r="AL28" s="982"/>
      <c r="AM28" s="982"/>
      <c r="AN28" s="982"/>
      <c r="AO28" s="982"/>
      <c r="AP28" s="982"/>
      <c r="AQ28" s="982"/>
      <c r="AR28" s="982"/>
      <c r="AS28" s="982"/>
      <c r="AT28" s="982"/>
      <c r="AU28" s="982"/>
      <c r="AV28" s="982"/>
      <c r="AW28" s="982"/>
      <c r="AX28" s="982"/>
      <c r="AY28" s="982"/>
      <c r="AZ28" s="982"/>
      <c r="BA28" s="982"/>
      <c r="BB28" s="982"/>
      <c r="BC28" s="982"/>
      <c r="BD28" s="982"/>
      <c r="BE28" s="982"/>
      <c r="BF28" s="982"/>
      <c r="BG28" s="982"/>
      <c r="BH28" s="982"/>
      <c r="BI28" s="982"/>
      <c r="BJ28" s="982"/>
      <c r="BK28" s="982"/>
      <c r="BL28" s="982"/>
      <c r="BM28" s="983"/>
      <c r="BN28" s="1020"/>
      <c r="BO28" s="982"/>
      <c r="BP28" s="982"/>
      <c r="BQ28" s="982"/>
      <c r="BR28" s="982"/>
      <c r="BS28" s="982"/>
      <c r="BT28" s="982"/>
      <c r="BU28" s="982"/>
      <c r="BV28" s="982"/>
      <c r="BW28" s="982"/>
      <c r="BX28" s="982"/>
      <c r="BY28" s="982"/>
      <c r="BZ28" s="982"/>
      <c r="CA28" s="982"/>
      <c r="CB28" s="982"/>
      <c r="CC28" s="982"/>
      <c r="CD28" s="982"/>
      <c r="CE28" s="982"/>
      <c r="CF28" s="982"/>
      <c r="CG28" s="982"/>
      <c r="CH28" s="982"/>
      <c r="CI28" s="982"/>
      <c r="CJ28" s="982"/>
      <c r="CK28" s="982"/>
      <c r="CL28" s="982"/>
      <c r="CM28" s="982"/>
      <c r="CN28" s="982"/>
      <c r="CO28" s="982"/>
      <c r="CP28" s="982"/>
      <c r="CQ28" s="982"/>
      <c r="CR28" s="984"/>
      <c r="CS28" s="985"/>
      <c r="CT28" s="1015"/>
      <c r="CU28" s="983"/>
      <c r="CV28" s="983"/>
      <c r="CW28" s="983"/>
      <c r="CX28" s="983"/>
      <c r="CY28" s="983"/>
      <c r="CZ28" s="983"/>
      <c r="DA28" s="983"/>
      <c r="DB28" s="983"/>
      <c r="DC28" s="983"/>
      <c r="DD28" s="983"/>
      <c r="DE28" s="983"/>
      <c r="DF28" s="983"/>
      <c r="DG28" s="983"/>
      <c r="DH28" s="983"/>
      <c r="DI28" s="983"/>
      <c r="DJ28" s="983"/>
      <c r="DK28" s="983"/>
      <c r="DL28" s="983"/>
      <c r="DM28" s="983"/>
      <c r="DN28" s="984"/>
      <c r="DO28" s="3191">
        <v>80</v>
      </c>
    </row>
    <row r="29" spans="2:119" ht="12.75" customHeight="1">
      <c r="B29" s="3193"/>
      <c r="D29" s="980"/>
      <c r="E29" s="981"/>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3"/>
      <c r="AJ29" s="981"/>
      <c r="AK29" s="982"/>
      <c r="AL29" s="982"/>
      <c r="AM29" s="982"/>
      <c r="AN29" s="982"/>
      <c r="AO29" s="982"/>
      <c r="AP29" s="982"/>
      <c r="AQ29" s="982"/>
      <c r="AR29" s="982"/>
      <c r="AS29" s="982"/>
      <c r="AT29" s="982"/>
      <c r="AU29" s="982"/>
      <c r="AV29" s="982"/>
      <c r="AW29" s="982"/>
      <c r="AX29" s="982"/>
      <c r="AY29" s="982"/>
      <c r="AZ29" s="982"/>
      <c r="BA29" s="982"/>
      <c r="BB29" s="982"/>
      <c r="BC29" s="982"/>
      <c r="BD29" s="982"/>
      <c r="BE29" s="982"/>
      <c r="BF29" s="982"/>
      <c r="BG29" s="982"/>
      <c r="BH29" s="982"/>
      <c r="BI29" s="982"/>
      <c r="BJ29" s="982"/>
      <c r="BK29" s="982"/>
      <c r="BL29" s="982"/>
      <c r="BM29" s="983"/>
      <c r="BN29" s="1020"/>
      <c r="BO29" s="982"/>
      <c r="BP29" s="982"/>
      <c r="BQ29" s="982"/>
      <c r="BR29" s="982"/>
      <c r="BS29" s="982"/>
      <c r="BT29" s="982"/>
      <c r="BU29" s="982"/>
      <c r="BV29" s="982"/>
      <c r="BW29" s="982"/>
      <c r="BX29" s="982"/>
      <c r="BY29" s="982"/>
      <c r="BZ29" s="982"/>
      <c r="CA29" s="982"/>
      <c r="CB29" s="982"/>
      <c r="CC29" s="982"/>
      <c r="CD29" s="982"/>
      <c r="CE29" s="982"/>
      <c r="CF29" s="982"/>
      <c r="CG29" s="982"/>
      <c r="CH29" s="982"/>
      <c r="CI29" s="982"/>
      <c r="CJ29" s="982"/>
      <c r="CK29" s="982"/>
      <c r="CL29" s="982"/>
      <c r="CM29" s="982"/>
      <c r="CN29" s="982"/>
      <c r="CO29" s="982"/>
      <c r="CP29" s="982"/>
      <c r="CQ29" s="982"/>
      <c r="CR29" s="984"/>
      <c r="CS29" s="985"/>
      <c r="CT29" s="1015"/>
      <c r="CU29" s="983"/>
      <c r="CV29" s="983"/>
      <c r="CW29" s="983"/>
      <c r="CX29" s="983"/>
      <c r="CY29" s="983"/>
      <c r="CZ29" s="983"/>
      <c r="DA29" s="983"/>
      <c r="DB29" s="983"/>
      <c r="DC29" s="983"/>
      <c r="DD29" s="983"/>
      <c r="DE29" s="983"/>
      <c r="DF29" s="983"/>
      <c r="DG29" s="983"/>
      <c r="DH29" s="983"/>
      <c r="DI29" s="983"/>
      <c r="DJ29" s="983"/>
      <c r="DK29" s="983"/>
      <c r="DL29" s="983"/>
      <c r="DM29" s="983"/>
      <c r="DN29" s="984"/>
      <c r="DO29" s="3191"/>
    </row>
    <row r="30" spans="2:119" ht="12.75" customHeight="1">
      <c r="B30" s="1024"/>
      <c r="D30" s="980"/>
      <c r="E30" s="981"/>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3"/>
      <c r="AJ30" s="981"/>
      <c r="AK30" s="982"/>
      <c r="AL30" s="982"/>
      <c r="AM30" s="982"/>
      <c r="AN30" s="982"/>
      <c r="AO30" s="982"/>
      <c r="AP30" s="982"/>
      <c r="AQ30" s="982"/>
      <c r="AR30" s="982"/>
      <c r="AS30" s="982"/>
      <c r="AT30" s="982"/>
      <c r="AU30" s="982"/>
      <c r="AV30" s="982"/>
      <c r="AW30" s="982"/>
      <c r="AX30" s="982"/>
      <c r="AY30" s="982"/>
      <c r="AZ30" s="982"/>
      <c r="BA30" s="982"/>
      <c r="BB30" s="982"/>
      <c r="BC30" s="982"/>
      <c r="BD30" s="982"/>
      <c r="BE30" s="982"/>
      <c r="BF30" s="982"/>
      <c r="BG30" s="982"/>
      <c r="BH30" s="982"/>
      <c r="BI30" s="982"/>
      <c r="BJ30" s="982"/>
      <c r="BK30" s="982"/>
      <c r="BL30" s="982"/>
      <c r="BM30" s="983"/>
      <c r="BN30" s="1020"/>
      <c r="BO30" s="982"/>
      <c r="BP30" s="982"/>
      <c r="BQ30" s="982"/>
      <c r="BR30" s="982"/>
      <c r="BS30" s="982"/>
      <c r="BT30" s="982"/>
      <c r="BU30" s="982"/>
      <c r="BV30" s="982"/>
      <c r="BW30" s="982"/>
      <c r="BX30" s="982"/>
      <c r="BY30" s="982"/>
      <c r="BZ30" s="982"/>
      <c r="CA30" s="982"/>
      <c r="CB30" s="982"/>
      <c r="CC30" s="982"/>
      <c r="CD30" s="982"/>
      <c r="CE30" s="982"/>
      <c r="CF30" s="982"/>
      <c r="CG30" s="982"/>
      <c r="CH30" s="982"/>
      <c r="CI30" s="982"/>
      <c r="CJ30" s="982"/>
      <c r="CK30" s="982"/>
      <c r="CL30" s="982"/>
      <c r="CM30" s="982"/>
      <c r="CN30" s="982"/>
      <c r="CO30" s="982"/>
      <c r="CP30" s="982"/>
      <c r="CQ30" s="982"/>
      <c r="CR30" s="984"/>
      <c r="CS30" s="985"/>
      <c r="CT30" s="1015"/>
      <c r="CU30" s="983"/>
      <c r="CV30" s="983"/>
      <c r="CW30" s="983"/>
      <c r="CX30" s="983"/>
      <c r="CY30" s="983"/>
      <c r="CZ30" s="983"/>
      <c r="DA30" s="983"/>
      <c r="DB30" s="983"/>
      <c r="DC30" s="983"/>
      <c r="DD30" s="983"/>
      <c r="DE30" s="983"/>
      <c r="DF30" s="983"/>
      <c r="DG30" s="983"/>
      <c r="DH30" s="983"/>
      <c r="DI30" s="983"/>
      <c r="DJ30" s="983"/>
      <c r="DK30" s="983"/>
      <c r="DL30" s="983"/>
      <c r="DM30" s="983"/>
      <c r="DN30" s="984"/>
      <c r="DO30" s="986"/>
    </row>
    <row r="31" spans="2:119" ht="12.75" customHeight="1">
      <c r="B31" s="1024"/>
      <c r="D31" s="980"/>
      <c r="E31" s="981"/>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3"/>
      <c r="AJ31" s="981"/>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3"/>
      <c r="BN31" s="1020"/>
      <c r="BO31" s="982"/>
      <c r="BP31" s="982"/>
      <c r="BQ31" s="982"/>
      <c r="BR31" s="982"/>
      <c r="BS31" s="982"/>
      <c r="BT31" s="982"/>
      <c r="BU31" s="982"/>
      <c r="BV31" s="982"/>
      <c r="BW31" s="982"/>
      <c r="BX31" s="982"/>
      <c r="BY31" s="982"/>
      <c r="BZ31" s="982"/>
      <c r="CA31" s="982"/>
      <c r="CB31" s="982"/>
      <c r="CC31" s="982"/>
      <c r="CD31" s="982"/>
      <c r="CE31" s="982"/>
      <c r="CF31" s="982"/>
      <c r="CG31" s="982"/>
      <c r="CH31" s="982"/>
      <c r="CI31" s="982"/>
      <c r="CJ31" s="982"/>
      <c r="CK31" s="982"/>
      <c r="CL31" s="982"/>
      <c r="CM31" s="982"/>
      <c r="CN31" s="982"/>
      <c r="CO31" s="982"/>
      <c r="CP31" s="982"/>
      <c r="CQ31" s="982"/>
      <c r="CR31" s="984"/>
      <c r="CS31" s="985"/>
      <c r="CT31" s="1015"/>
      <c r="CU31" s="983"/>
      <c r="CV31" s="983"/>
      <c r="CW31" s="983"/>
      <c r="CX31" s="983"/>
      <c r="CY31" s="983"/>
      <c r="CZ31" s="983"/>
      <c r="DA31" s="983"/>
      <c r="DB31" s="983"/>
      <c r="DC31" s="983"/>
      <c r="DD31" s="983"/>
      <c r="DE31" s="983"/>
      <c r="DF31" s="983"/>
      <c r="DG31" s="983"/>
      <c r="DH31" s="983"/>
      <c r="DI31" s="983"/>
      <c r="DJ31" s="983"/>
      <c r="DK31" s="983"/>
      <c r="DL31" s="983"/>
      <c r="DM31" s="983"/>
      <c r="DN31" s="984"/>
      <c r="DO31" s="986"/>
    </row>
    <row r="32" spans="2:119" ht="12.75" customHeight="1">
      <c r="B32" s="1024"/>
      <c r="D32" s="980"/>
      <c r="E32" s="981"/>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3"/>
      <c r="AJ32" s="981"/>
      <c r="AK32" s="982"/>
      <c r="AL32" s="982"/>
      <c r="AM32" s="982"/>
      <c r="AN32" s="982"/>
      <c r="AO32" s="982"/>
      <c r="AP32" s="982"/>
      <c r="AQ32" s="982"/>
      <c r="AR32" s="982"/>
      <c r="AS32" s="982"/>
      <c r="AT32" s="982"/>
      <c r="AU32" s="982"/>
      <c r="AV32" s="982"/>
      <c r="AW32" s="982"/>
      <c r="AX32" s="982"/>
      <c r="AY32" s="982"/>
      <c r="AZ32" s="982"/>
      <c r="BA32" s="982"/>
      <c r="BB32" s="982"/>
      <c r="BC32" s="982"/>
      <c r="BD32" s="982"/>
      <c r="BE32" s="982"/>
      <c r="BF32" s="982"/>
      <c r="BG32" s="982"/>
      <c r="BH32" s="982"/>
      <c r="BI32" s="982"/>
      <c r="BJ32" s="982"/>
      <c r="BK32" s="982"/>
      <c r="BL32" s="982"/>
      <c r="BM32" s="983"/>
      <c r="BN32" s="1020"/>
      <c r="BO32" s="982"/>
      <c r="BP32" s="982"/>
      <c r="BQ32" s="982"/>
      <c r="BR32" s="982"/>
      <c r="BS32" s="982"/>
      <c r="BT32" s="982"/>
      <c r="BU32" s="982"/>
      <c r="BV32" s="982"/>
      <c r="BW32" s="982"/>
      <c r="BX32" s="982"/>
      <c r="BY32" s="982"/>
      <c r="BZ32" s="982"/>
      <c r="CA32" s="982"/>
      <c r="CB32" s="982"/>
      <c r="CC32" s="982"/>
      <c r="CD32" s="982"/>
      <c r="CE32" s="982"/>
      <c r="CF32" s="982"/>
      <c r="CG32" s="982"/>
      <c r="CH32" s="982"/>
      <c r="CI32" s="982"/>
      <c r="CJ32" s="982"/>
      <c r="CK32" s="982"/>
      <c r="CL32" s="982"/>
      <c r="CM32" s="982"/>
      <c r="CN32" s="982"/>
      <c r="CO32" s="982"/>
      <c r="CP32" s="982"/>
      <c r="CQ32" s="982"/>
      <c r="CR32" s="984"/>
      <c r="CS32" s="985"/>
      <c r="CT32" s="1015"/>
      <c r="CU32" s="983"/>
      <c r="CV32" s="983"/>
      <c r="CW32" s="983"/>
      <c r="CX32" s="983"/>
      <c r="CY32" s="983"/>
      <c r="CZ32" s="983"/>
      <c r="DA32" s="983"/>
      <c r="DB32" s="983"/>
      <c r="DC32" s="983"/>
      <c r="DD32" s="983"/>
      <c r="DE32" s="983"/>
      <c r="DF32" s="983"/>
      <c r="DG32" s="983"/>
      <c r="DH32" s="983"/>
      <c r="DI32" s="983"/>
      <c r="DJ32" s="983"/>
      <c r="DK32" s="983"/>
      <c r="DL32" s="983"/>
      <c r="DM32" s="983"/>
      <c r="DN32" s="984"/>
      <c r="DO32" s="986"/>
    </row>
    <row r="33" spans="2:119" ht="12.75" customHeight="1">
      <c r="B33" s="1024"/>
      <c r="D33" s="980"/>
      <c r="E33" s="981"/>
      <c r="F33" s="982"/>
      <c r="G33" s="982"/>
      <c r="H33" s="982"/>
      <c r="I33" s="982"/>
      <c r="J33" s="982"/>
      <c r="K33" s="982"/>
      <c r="L33" s="982"/>
      <c r="M33" s="982"/>
      <c r="N33" s="982"/>
      <c r="O33" s="982"/>
      <c r="P33" s="982"/>
      <c r="Q33" s="982"/>
      <c r="R33" s="982"/>
      <c r="S33" s="982"/>
      <c r="T33" s="982"/>
      <c r="U33" s="982"/>
      <c r="V33" s="982"/>
      <c r="W33" s="982"/>
      <c r="X33" s="982"/>
      <c r="Y33" s="982"/>
      <c r="Z33" s="982"/>
      <c r="AA33" s="982"/>
      <c r="AB33" s="982"/>
      <c r="AC33" s="982"/>
      <c r="AD33" s="982"/>
      <c r="AE33" s="982"/>
      <c r="AF33" s="982"/>
      <c r="AG33" s="982"/>
      <c r="AH33" s="982"/>
      <c r="AI33" s="983"/>
      <c r="AJ33" s="981"/>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3"/>
      <c r="BN33" s="1020"/>
      <c r="BO33" s="982"/>
      <c r="BP33" s="982"/>
      <c r="BQ33" s="982"/>
      <c r="BR33" s="982"/>
      <c r="BS33" s="982"/>
      <c r="BT33" s="982"/>
      <c r="BU33" s="982"/>
      <c r="BV33" s="982"/>
      <c r="BW33" s="982"/>
      <c r="BX33" s="982"/>
      <c r="BY33" s="982"/>
      <c r="BZ33" s="982"/>
      <c r="CA33" s="982"/>
      <c r="CB33" s="982"/>
      <c r="CC33" s="982"/>
      <c r="CD33" s="982"/>
      <c r="CE33" s="982"/>
      <c r="CF33" s="982"/>
      <c r="CG33" s="982"/>
      <c r="CH33" s="982"/>
      <c r="CI33" s="982"/>
      <c r="CJ33" s="982"/>
      <c r="CK33" s="982"/>
      <c r="CL33" s="982"/>
      <c r="CM33" s="982"/>
      <c r="CN33" s="982"/>
      <c r="CO33" s="982"/>
      <c r="CP33" s="982"/>
      <c r="CQ33" s="982"/>
      <c r="CR33" s="984"/>
      <c r="CS33" s="985"/>
      <c r="CT33" s="1015"/>
      <c r="CU33" s="983"/>
      <c r="CV33" s="983"/>
      <c r="CW33" s="983"/>
      <c r="CX33" s="983"/>
      <c r="CY33" s="983"/>
      <c r="CZ33" s="983"/>
      <c r="DA33" s="983"/>
      <c r="DB33" s="983"/>
      <c r="DC33" s="983"/>
      <c r="DD33" s="983"/>
      <c r="DE33" s="983"/>
      <c r="DF33" s="983"/>
      <c r="DG33" s="983"/>
      <c r="DH33" s="983"/>
      <c r="DI33" s="983"/>
      <c r="DJ33" s="983"/>
      <c r="DK33" s="983"/>
      <c r="DL33" s="983"/>
      <c r="DM33" s="983"/>
      <c r="DN33" s="984"/>
      <c r="DO33" s="986"/>
    </row>
    <row r="34" spans="2:119" ht="12.75" customHeight="1">
      <c r="B34" s="1024"/>
      <c r="D34" s="980"/>
      <c r="E34" s="981"/>
      <c r="F34" s="982"/>
      <c r="G34" s="982"/>
      <c r="H34" s="982"/>
      <c r="I34" s="982"/>
      <c r="J34" s="982"/>
      <c r="K34" s="982"/>
      <c r="L34" s="982"/>
      <c r="M34" s="982"/>
      <c r="N34" s="982"/>
      <c r="O34" s="982"/>
      <c r="P34" s="982"/>
      <c r="Q34" s="982"/>
      <c r="R34" s="982"/>
      <c r="S34" s="982"/>
      <c r="T34" s="982"/>
      <c r="U34" s="982"/>
      <c r="V34" s="982"/>
      <c r="W34" s="982"/>
      <c r="X34" s="982"/>
      <c r="Y34" s="982"/>
      <c r="Z34" s="982"/>
      <c r="AA34" s="982"/>
      <c r="AB34" s="982"/>
      <c r="AC34" s="982"/>
      <c r="AD34" s="982"/>
      <c r="AE34" s="982"/>
      <c r="AF34" s="982"/>
      <c r="AG34" s="982"/>
      <c r="AH34" s="982"/>
      <c r="AI34" s="983"/>
      <c r="AJ34" s="981"/>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3"/>
      <c r="BN34" s="1020"/>
      <c r="BO34" s="982"/>
      <c r="BP34" s="982"/>
      <c r="BQ34" s="982"/>
      <c r="BR34" s="982"/>
      <c r="BS34" s="982"/>
      <c r="BT34" s="982"/>
      <c r="BU34" s="982"/>
      <c r="BV34" s="982"/>
      <c r="BW34" s="982"/>
      <c r="BX34" s="982"/>
      <c r="BY34" s="982"/>
      <c r="BZ34" s="982"/>
      <c r="CA34" s="982"/>
      <c r="CB34" s="982"/>
      <c r="CC34" s="982"/>
      <c r="CD34" s="982"/>
      <c r="CE34" s="982"/>
      <c r="CF34" s="982"/>
      <c r="CG34" s="982"/>
      <c r="CH34" s="982"/>
      <c r="CI34" s="982"/>
      <c r="CJ34" s="982"/>
      <c r="CK34" s="982"/>
      <c r="CL34" s="982"/>
      <c r="CM34" s="982"/>
      <c r="CN34" s="982"/>
      <c r="CO34" s="982"/>
      <c r="CP34" s="982"/>
      <c r="CQ34" s="982"/>
      <c r="CR34" s="984"/>
      <c r="CS34" s="985"/>
      <c r="CT34" s="1015"/>
      <c r="CU34" s="983"/>
      <c r="CV34" s="983"/>
      <c r="CW34" s="983"/>
      <c r="CX34" s="983"/>
      <c r="CY34" s="983"/>
      <c r="CZ34" s="983"/>
      <c r="DA34" s="983"/>
      <c r="DB34" s="983"/>
      <c r="DC34" s="983"/>
      <c r="DD34" s="983"/>
      <c r="DE34" s="983"/>
      <c r="DF34" s="983"/>
      <c r="DG34" s="983"/>
      <c r="DH34" s="983"/>
      <c r="DI34" s="983"/>
      <c r="DJ34" s="983"/>
      <c r="DK34" s="983"/>
      <c r="DL34" s="983"/>
      <c r="DM34" s="983"/>
      <c r="DN34" s="984"/>
      <c r="DO34" s="986"/>
    </row>
    <row r="35" spans="2:119" ht="12.75" customHeight="1">
      <c r="B35" s="1024"/>
      <c r="D35" s="980"/>
      <c r="E35" s="981"/>
      <c r="F35" s="982"/>
      <c r="G35" s="982"/>
      <c r="H35" s="982"/>
      <c r="I35" s="982"/>
      <c r="J35" s="982"/>
      <c r="K35" s="982"/>
      <c r="L35" s="982"/>
      <c r="M35" s="982"/>
      <c r="N35" s="982"/>
      <c r="O35" s="982"/>
      <c r="P35" s="982"/>
      <c r="Q35" s="982"/>
      <c r="R35" s="982"/>
      <c r="S35" s="982"/>
      <c r="T35" s="982"/>
      <c r="U35" s="982"/>
      <c r="V35" s="982"/>
      <c r="W35" s="982"/>
      <c r="X35" s="982"/>
      <c r="Y35" s="982"/>
      <c r="Z35" s="982"/>
      <c r="AA35" s="982"/>
      <c r="AB35" s="982"/>
      <c r="AC35" s="982"/>
      <c r="AD35" s="982"/>
      <c r="AE35" s="982"/>
      <c r="AF35" s="982"/>
      <c r="AG35" s="982"/>
      <c r="AH35" s="982"/>
      <c r="AI35" s="983"/>
      <c r="AJ35" s="981"/>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3"/>
      <c r="BN35" s="1020"/>
      <c r="BO35" s="982"/>
      <c r="BP35" s="982"/>
      <c r="BQ35" s="982"/>
      <c r="BR35" s="982"/>
      <c r="BS35" s="982"/>
      <c r="BT35" s="982"/>
      <c r="BU35" s="982"/>
      <c r="BV35" s="982"/>
      <c r="BW35" s="982"/>
      <c r="BX35" s="982"/>
      <c r="BY35" s="982"/>
      <c r="BZ35" s="982"/>
      <c r="CA35" s="982"/>
      <c r="CB35" s="982"/>
      <c r="CC35" s="982"/>
      <c r="CD35" s="982"/>
      <c r="CE35" s="982"/>
      <c r="CF35" s="982"/>
      <c r="CG35" s="982"/>
      <c r="CH35" s="982"/>
      <c r="CI35" s="982"/>
      <c r="CJ35" s="982"/>
      <c r="CK35" s="982"/>
      <c r="CL35" s="982"/>
      <c r="CM35" s="982"/>
      <c r="CN35" s="982"/>
      <c r="CO35" s="982"/>
      <c r="CP35" s="982"/>
      <c r="CQ35" s="982"/>
      <c r="CR35" s="984"/>
      <c r="CS35" s="985"/>
      <c r="CT35" s="1015"/>
      <c r="CU35" s="983"/>
      <c r="CV35" s="983"/>
      <c r="CW35" s="983"/>
      <c r="CX35" s="983"/>
      <c r="CY35" s="983"/>
      <c r="CZ35" s="983"/>
      <c r="DA35" s="983"/>
      <c r="DB35" s="983"/>
      <c r="DC35" s="983"/>
      <c r="DD35" s="983"/>
      <c r="DE35" s="983"/>
      <c r="DF35" s="983"/>
      <c r="DG35" s="983"/>
      <c r="DH35" s="983"/>
      <c r="DI35" s="983"/>
      <c r="DJ35" s="983"/>
      <c r="DK35" s="983"/>
      <c r="DL35" s="983"/>
      <c r="DM35" s="983"/>
      <c r="DN35" s="984"/>
      <c r="DO35" s="986"/>
    </row>
    <row r="36" spans="2:119" ht="12.75" customHeight="1">
      <c r="B36" s="1024"/>
      <c r="D36" s="980"/>
      <c r="E36" s="981"/>
      <c r="F36" s="982"/>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3"/>
      <c r="AJ36" s="981"/>
      <c r="AK36" s="982"/>
      <c r="AL36" s="982"/>
      <c r="AM36" s="982"/>
      <c r="AN36" s="982"/>
      <c r="AO36" s="982"/>
      <c r="AP36" s="982"/>
      <c r="AQ36" s="982"/>
      <c r="AR36" s="982"/>
      <c r="AS36" s="982"/>
      <c r="AT36" s="982"/>
      <c r="AU36" s="982"/>
      <c r="AV36" s="982"/>
      <c r="AW36" s="982"/>
      <c r="AX36" s="982"/>
      <c r="AY36" s="982"/>
      <c r="AZ36" s="982"/>
      <c r="BA36" s="982"/>
      <c r="BB36" s="982"/>
      <c r="BC36" s="982"/>
      <c r="BD36" s="982"/>
      <c r="BE36" s="982"/>
      <c r="BF36" s="982"/>
      <c r="BG36" s="982"/>
      <c r="BH36" s="982"/>
      <c r="BI36" s="982"/>
      <c r="BJ36" s="982"/>
      <c r="BK36" s="982"/>
      <c r="BL36" s="982"/>
      <c r="BM36" s="983"/>
      <c r="BN36" s="1020"/>
      <c r="BO36" s="982"/>
      <c r="BP36" s="982"/>
      <c r="BQ36" s="982"/>
      <c r="BR36" s="982"/>
      <c r="BS36" s="982"/>
      <c r="BT36" s="982"/>
      <c r="BU36" s="982"/>
      <c r="BV36" s="982"/>
      <c r="BW36" s="982"/>
      <c r="BX36" s="982"/>
      <c r="BY36" s="982"/>
      <c r="BZ36" s="982"/>
      <c r="CA36" s="982"/>
      <c r="CB36" s="982"/>
      <c r="CC36" s="982"/>
      <c r="CD36" s="982"/>
      <c r="CE36" s="982"/>
      <c r="CF36" s="982"/>
      <c r="CG36" s="982"/>
      <c r="CH36" s="982"/>
      <c r="CI36" s="982"/>
      <c r="CJ36" s="982"/>
      <c r="CK36" s="982"/>
      <c r="CL36" s="982"/>
      <c r="CM36" s="982"/>
      <c r="CN36" s="982"/>
      <c r="CO36" s="982"/>
      <c r="CP36" s="982"/>
      <c r="CQ36" s="982"/>
      <c r="CR36" s="984"/>
      <c r="CS36" s="985"/>
      <c r="CT36" s="1015"/>
      <c r="CU36" s="983"/>
      <c r="CV36" s="983"/>
      <c r="CW36" s="983"/>
      <c r="CX36" s="983"/>
      <c r="CY36" s="983"/>
      <c r="CZ36" s="983"/>
      <c r="DA36" s="983"/>
      <c r="DB36" s="983"/>
      <c r="DC36" s="983"/>
      <c r="DD36" s="983"/>
      <c r="DE36" s="983"/>
      <c r="DF36" s="983"/>
      <c r="DG36" s="983"/>
      <c r="DH36" s="983"/>
      <c r="DI36" s="983"/>
      <c r="DJ36" s="983"/>
      <c r="DK36" s="983"/>
      <c r="DL36" s="983"/>
      <c r="DM36" s="983"/>
      <c r="DN36" s="984"/>
      <c r="DO36" s="986"/>
    </row>
    <row r="37" spans="2:119" ht="12.75" customHeight="1">
      <c r="B37" s="1024"/>
      <c r="D37" s="980"/>
      <c r="E37" s="981"/>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3"/>
      <c r="AJ37" s="981"/>
      <c r="AK37" s="982"/>
      <c r="AL37" s="982"/>
      <c r="AM37" s="982"/>
      <c r="AN37" s="982"/>
      <c r="AO37" s="982"/>
      <c r="AP37" s="982"/>
      <c r="AQ37" s="982"/>
      <c r="AR37" s="982"/>
      <c r="AS37" s="982"/>
      <c r="AT37" s="982"/>
      <c r="AU37" s="982"/>
      <c r="AV37" s="982"/>
      <c r="AW37" s="982"/>
      <c r="AX37" s="982"/>
      <c r="AY37" s="982"/>
      <c r="AZ37" s="982"/>
      <c r="BA37" s="982"/>
      <c r="BB37" s="982"/>
      <c r="BC37" s="982"/>
      <c r="BD37" s="982"/>
      <c r="BE37" s="982"/>
      <c r="BF37" s="982"/>
      <c r="BG37" s="982"/>
      <c r="BH37" s="982"/>
      <c r="BI37" s="982"/>
      <c r="BJ37" s="982"/>
      <c r="BK37" s="982"/>
      <c r="BL37" s="982"/>
      <c r="BM37" s="983"/>
      <c r="BN37" s="1020"/>
      <c r="BO37" s="982"/>
      <c r="BP37" s="982"/>
      <c r="BQ37" s="982"/>
      <c r="BR37" s="982"/>
      <c r="BS37" s="982"/>
      <c r="BT37" s="982"/>
      <c r="BU37" s="982"/>
      <c r="BV37" s="982"/>
      <c r="BW37" s="982"/>
      <c r="BX37" s="982"/>
      <c r="BY37" s="982"/>
      <c r="BZ37" s="982"/>
      <c r="CA37" s="982"/>
      <c r="CB37" s="982"/>
      <c r="CC37" s="982"/>
      <c r="CD37" s="982"/>
      <c r="CE37" s="982"/>
      <c r="CF37" s="982"/>
      <c r="CG37" s="982"/>
      <c r="CH37" s="982"/>
      <c r="CI37" s="982"/>
      <c r="CJ37" s="982"/>
      <c r="CK37" s="982"/>
      <c r="CL37" s="982"/>
      <c r="CM37" s="982"/>
      <c r="CN37" s="982"/>
      <c r="CO37" s="982"/>
      <c r="CP37" s="982"/>
      <c r="CQ37" s="982"/>
      <c r="CR37" s="984"/>
      <c r="CS37" s="985"/>
      <c r="CT37" s="1015"/>
      <c r="CU37" s="983"/>
      <c r="CV37" s="983"/>
      <c r="CW37" s="983"/>
      <c r="CX37" s="983"/>
      <c r="CY37" s="983"/>
      <c r="CZ37" s="983"/>
      <c r="DA37" s="983"/>
      <c r="DB37" s="983"/>
      <c r="DC37" s="983"/>
      <c r="DD37" s="983"/>
      <c r="DE37" s="983"/>
      <c r="DF37" s="983"/>
      <c r="DG37" s="983"/>
      <c r="DH37" s="983"/>
      <c r="DI37" s="983"/>
      <c r="DJ37" s="983"/>
      <c r="DK37" s="983"/>
      <c r="DL37" s="983"/>
      <c r="DM37" s="983"/>
      <c r="DN37" s="984"/>
      <c r="DO37" s="1025"/>
    </row>
    <row r="38" spans="2:119" ht="12.75" customHeight="1">
      <c r="B38" s="3193">
        <v>70</v>
      </c>
      <c r="D38" s="980"/>
      <c r="E38" s="987"/>
      <c r="F38" s="988"/>
      <c r="G38" s="988"/>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9"/>
      <c r="AJ38" s="987"/>
      <c r="AK38" s="988"/>
      <c r="AL38" s="988"/>
      <c r="AM38" s="988"/>
      <c r="AN38" s="988"/>
      <c r="AO38" s="988"/>
      <c r="AP38" s="988"/>
      <c r="AQ38" s="988"/>
      <c r="AR38" s="988"/>
      <c r="AS38" s="988"/>
      <c r="AT38" s="988"/>
      <c r="AU38" s="988"/>
      <c r="AV38" s="988"/>
      <c r="AW38" s="988"/>
      <c r="AX38" s="988"/>
      <c r="AY38" s="988"/>
      <c r="AZ38" s="988"/>
      <c r="BA38" s="988"/>
      <c r="BB38" s="988"/>
      <c r="BC38" s="988"/>
      <c r="BD38" s="988"/>
      <c r="BE38" s="988"/>
      <c r="BF38" s="988"/>
      <c r="BG38" s="988"/>
      <c r="BH38" s="988"/>
      <c r="BI38" s="988"/>
      <c r="BJ38" s="988"/>
      <c r="BK38" s="988"/>
      <c r="BL38" s="988"/>
      <c r="BM38" s="989"/>
      <c r="BN38" s="1021"/>
      <c r="BO38" s="988"/>
      <c r="BP38" s="988"/>
      <c r="BQ38" s="988"/>
      <c r="BR38" s="988"/>
      <c r="BS38" s="988"/>
      <c r="BT38" s="988"/>
      <c r="BU38" s="988"/>
      <c r="BV38" s="988"/>
      <c r="BW38" s="988"/>
      <c r="BX38" s="988"/>
      <c r="BY38" s="988"/>
      <c r="BZ38" s="988"/>
      <c r="CA38" s="988"/>
      <c r="CB38" s="988"/>
      <c r="CC38" s="988"/>
      <c r="CD38" s="988"/>
      <c r="CE38" s="988"/>
      <c r="CF38" s="988"/>
      <c r="CG38" s="988"/>
      <c r="CH38" s="988"/>
      <c r="CI38" s="988"/>
      <c r="CJ38" s="988"/>
      <c r="CK38" s="988"/>
      <c r="CL38" s="988"/>
      <c r="CM38" s="988"/>
      <c r="CN38" s="988"/>
      <c r="CO38" s="988"/>
      <c r="CP38" s="988"/>
      <c r="CQ38" s="988"/>
      <c r="CR38" s="990"/>
      <c r="CS38" s="991"/>
      <c r="CT38" s="1016"/>
      <c r="CU38" s="989"/>
      <c r="CV38" s="989"/>
      <c r="CW38" s="989"/>
      <c r="CX38" s="989"/>
      <c r="CY38" s="989"/>
      <c r="CZ38" s="989"/>
      <c r="DA38" s="989"/>
      <c r="DB38" s="989"/>
      <c r="DC38" s="989"/>
      <c r="DD38" s="989"/>
      <c r="DE38" s="989"/>
      <c r="DF38" s="989"/>
      <c r="DG38" s="989"/>
      <c r="DH38" s="989"/>
      <c r="DI38" s="989"/>
      <c r="DJ38" s="989"/>
      <c r="DK38" s="989"/>
      <c r="DL38" s="989"/>
      <c r="DM38" s="989"/>
      <c r="DN38" s="990"/>
      <c r="DO38" s="3191">
        <v>70</v>
      </c>
    </row>
    <row r="39" spans="2:119" ht="12.75" customHeight="1">
      <c r="B39" s="3193"/>
      <c r="D39" s="980"/>
      <c r="E39" s="981"/>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3"/>
      <c r="AJ39" s="981"/>
      <c r="AK39" s="982"/>
      <c r="AL39" s="982"/>
      <c r="AM39" s="982"/>
      <c r="AN39" s="982"/>
      <c r="AO39" s="982"/>
      <c r="AP39" s="982"/>
      <c r="AQ39" s="982"/>
      <c r="AR39" s="982"/>
      <c r="AS39" s="982"/>
      <c r="AT39" s="982"/>
      <c r="AU39" s="982"/>
      <c r="AV39" s="982"/>
      <c r="AW39" s="982"/>
      <c r="AX39" s="982"/>
      <c r="AY39" s="982"/>
      <c r="AZ39" s="982"/>
      <c r="BA39" s="982"/>
      <c r="BB39" s="982"/>
      <c r="BC39" s="982"/>
      <c r="BD39" s="982"/>
      <c r="BE39" s="982"/>
      <c r="BF39" s="982"/>
      <c r="BG39" s="982"/>
      <c r="BH39" s="982"/>
      <c r="BI39" s="982"/>
      <c r="BJ39" s="982"/>
      <c r="BK39" s="982"/>
      <c r="BL39" s="982"/>
      <c r="BM39" s="983"/>
      <c r="BN39" s="1020"/>
      <c r="BO39" s="982"/>
      <c r="BP39" s="982"/>
      <c r="BQ39" s="982"/>
      <c r="BR39" s="982"/>
      <c r="BS39" s="982"/>
      <c r="BT39" s="982"/>
      <c r="BU39" s="982"/>
      <c r="BV39" s="982"/>
      <c r="BW39" s="982"/>
      <c r="BX39" s="982"/>
      <c r="BY39" s="982"/>
      <c r="BZ39" s="982"/>
      <c r="CA39" s="982"/>
      <c r="CB39" s="982"/>
      <c r="CC39" s="982"/>
      <c r="CD39" s="982"/>
      <c r="CE39" s="982"/>
      <c r="CF39" s="982"/>
      <c r="CG39" s="982"/>
      <c r="CH39" s="982"/>
      <c r="CI39" s="982"/>
      <c r="CJ39" s="982"/>
      <c r="CK39" s="982"/>
      <c r="CL39" s="982"/>
      <c r="CM39" s="982"/>
      <c r="CN39" s="982"/>
      <c r="CO39" s="982"/>
      <c r="CP39" s="982"/>
      <c r="CQ39" s="982"/>
      <c r="CR39" s="984"/>
      <c r="CS39" s="985"/>
      <c r="CT39" s="1015"/>
      <c r="CU39" s="983"/>
      <c r="CV39" s="983"/>
      <c r="CW39" s="983"/>
      <c r="CX39" s="983"/>
      <c r="CY39" s="983"/>
      <c r="CZ39" s="983"/>
      <c r="DA39" s="983"/>
      <c r="DB39" s="983"/>
      <c r="DC39" s="983"/>
      <c r="DD39" s="983"/>
      <c r="DE39" s="983"/>
      <c r="DF39" s="983"/>
      <c r="DG39" s="983"/>
      <c r="DH39" s="983"/>
      <c r="DI39" s="983"/>
      <c r="DJ39" s="983"/>
      <c r="DK39" s="983"/>
      <c r="DL39" s="983"/>
      <c r="DM39" s="983"/>
      <c r="DN39" s="984"/>
      <c r="DO39" s="3191"/>
    </row>
    <row r="40" spans="2:119" ht="12.75" customHeight="1">
      <c r="B40" s="1024"/>
      <c r="D40" s="980"/>
      <c r="E40" s="981"/>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3"/>
      <c r="AJ40" s="981"/>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3"/>
      <c r="BN40" s="1020"/>
      <c r="BO40" s="982"/>
      <c r="BP40" s="982"/>
      <c r="BQ40" s="982"/>
      <c r="BR40" s="982"/>
      <c r="BS40" s="982"/>
      <c r="BT40" s="982"/>
      <c r="BU40" s="982"/>
      <c r="BV40" s="982"/>
      <c r="BW40" s="982"/>
      <c r="BX40" s="982"/>
      <c r="BY40" s="982"/>
      <c r="BZ40" s="982"/>
      <c r="CA40" s="982"/>
      <c r="CB40" s="982"/>
      <c r="CC40" s="982"/>
      <c r="CD40" s="982"/>
      <c r="CE40" s="982"/>
      <c r="CF40" s="982"/>
      <c r="CG40" s="982"/>
      <c r="CH40" s="982"/>
      <c r="CI40" s="982"/>
      <c r="CJ40" s="982"/>
      <c r="CK40" s="982"/>
      <c r="CL40" s="982"/>
      <c r="CM40" s="982"/>
      <c r="CN40" s="982"/>
      <c r="CO40" s="982"/>
      <c r="CP40" s="982"/>
      <c r="CQ40" s="982"/>
      <c r="CR40" s="984"/>
      <c r="CS40" s="985"/>
      <c r="CT40" s="1015"/>
      <c r="CU40" s="983"/>
      <c r="CV40" s="983"/>
      <c r="CW40" s="983"/>
      <c r="CX40" s="983"/>
      <c r="CY40" s="983"/>
      <c r="CZ40" s="983"/>
      <c r="DA40" s="983"/>
      <c r="DB40" s="983"/>
      <c r="DC40" s="983"/>
      <c r="DD40" s="983"/>
      <c r="DE40" s="983"/>
      <c r="DF40" s="983"/>
      <c r="DG40" s="983"/>
      <c r="DH40" s="983"/>
      <c r="DI40" s="983"/>
      <c r="DJ40" s="983"/>
      <c r="DK40" s="983"/>
      <c r="DL40" s="983"/>
      <c r="DM40" s="983"/>
      <c r="DN40" s="984"/>
      <c r="DO40" s="986"/>
    </row>
    <row r="41" spans="2:119" ht="12.75" customHeight="1">
      <c r="B41" s="1024"/>
      <c r="D41" s="980"/>
      <c r="E41" s="981"/>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3"/>
      <c r="AJ41" s="981"/>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G41" s="982"/>
      <c r="BH41" s="982"/>
      <c r="BI41" s="982"/>
      <c r="BJ41" s="982"/>
      <c r="BK41" s="982"/>
      <c r="BL41" s="982"/>
      <c r="BM41" s="983"/>
      <c r="BN41" s="1020"/>
      <c r="BO41" s="982"/>
      <c r="BP41" s="982"/>
      <c r="BQ41" s="982"/>
      <c r="BR41" s="982"/>
      <c r="BS41" s="982"/>
      <c r="BT41" s="982"/>
      <c r="BU41" s="982"/>
      <c r="BV41" s="982"/>
      <c r="BW41" s="982"/>
      <c r="BX41" s="982"/>
      <c r="BY41" s="982"/>
      <c r="BZ41" s="982"/>
      <c r="CA41" s="982"/>
      <c r="CB41" s="982"/>
      <c r="CC41" s="982"/>
      <c r="CD41" s="982"/>
      <c r="CE41" s="982"/>
      <c r="CF41" s="982"/>
      <c r="CG41" s="982"/>
      <c r="CH41" s="982"/>
      <c r="CI41" s="982"/>
      <c r="CJ41" s="982"/>
      <c r="CK41" s="982"/>
      <c r="CL41" s="982"/>
      <c r="CM41" s="982"/>
      <c r="CN41" s="982"/>
      <c r="CO41" s="982"/>
      <c r="CP41" s="982"/>
      <c r="CQ41" s="982"/>
      <c r="CR41" s="984"/>
      <c r="CS41" s="985"/>
      <c r="CT41" s="1015"/>
      <c r="CU41" s="983"/>
      <c r="CV41" s="983"/>
      <c r="CW41" s="983"/>
      <c r="CX41" s="983"/>
      <c r="CY41" s="983"/>
      <c r="CZ41" s="983"/>
      <c r="DA41" s="983"/>
      <c r="DB41" s="983"/>
      <c r="DC41" s="983"/>
      <c r="DD41" s="983"/>
      <c r="DE41" s="983"/>
      <c r="DF41" s="983"/>
      <c r="DG41" s="983"/>
      <c r="DH41" s="983"/>
      <c r="DI41" s="983"/>
      <c r="DJ41" s="983"/>
      <c r="DK41" s="983"/>
      <c r="DL41" s="983"/>
      <c r="DM41" s="983"/>
      <c r="DN41" s="984"/>
      <c r="DO41" s="986"/>
    </row>
    <row r="42" spans="2:119" ht="12.75" customHeight="1">
      <c r="B42" s="1024"/>
      <c r="D42" s="980"/>
      <c r="E42" s="981"/>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3"/>
      <c r="AJ42" s="981"/>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3"/>
      <c r="BN42" s="1020"/>
      <c r="BO42" s="982"/>
      <c r="BP42" s="982"/>
      <c r="BQ42" s="982"/>
      <c r="BR42" s="982"/>
      <c r="BS42" s="982"/>
      <c r="BT42" s="982"/>
      <c r="BU42" s="982"/>
      <c r="BV42" s="982"/>
      <c r="BW42" s="982"/>
      <c r="BX42" s="982"/>
      <c r="BY42" s="982"/>
      <c r="BZ42" s="982"/>
      <c r="CA42" s="982"/>
      <c r="CB42" s="982"/>
      <c r="CC42" s="982"/>
      <c r="CD42" s="982"/>
      <c r="CE42" s="982"/>
      <c r="CF42" s="982"/>
      <c r="CG42" s="982"/>
      <c r="CH42" s="982"/>
      <c r="CI42" s="982"/>
      <c r="CJ42" s="982"/>
      <c r="CK42" s="982"/>
      <c r="CL42" s="982"/>
      <c r="CM42" s="982"/>
      <c r="CN42" s="982"/>
      <c r="CO42" s="982"/>
      <c r="CP42" s="982"/>
      <c r="CQ42" s="982"/>
      <c r="CR42" s="984"/>
      <c r="CS42" s="985"/>
      <c r="CT42" s="1015"/>
      <c r="CU42" s="983"/>
      <c r="CV42" s="983"/>
      <c r="CW42" s="983"/>
      <c r="CX42" s="983"/>
      <c r="CY42" s="983"/>
      <c r="CZ42" s="983"/>
      <c r="DA42" s="983"/>
      <c r="DB42" s="983"/>
      <c r="DC42" s="983"/>
      <c r="DD42" s="983"/>
      <c r="DE42" s="983"/>
      <c r="DF42" s="983"/>
      <c r="DG42" s="983"/>
      <c r="DH42" s="983"/>
      <c r="DI42" s="983"/>
      <c r="DJ42" s="983"/>
      <c r="DK42" s="983"/>
      <c r="DL42" s="983"/>
      <c r="DM42" s="983"/>
      <c r="DN42" s="984"/>
      <c r="DO42" s="986"/>
    </row>
    <row r="43" spans="2:119" ht="12.75" customHeight="1">
      <c r="B43" s="1024"/>
      <c r="D43" s="980"/>
      <c r="E43" s="981"/>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3"/>
      <c r="AJ43" s="981"/>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G43" s="982"/>
      <c r="BH43" s="982"/>
      <c r="BI43" s="982"/>
      <c r="BJ43" s="982"/>
      <c r="BK43" s="982"/>
      <c r="BL43" s="982"/>
      <c r="BM43" s="983"/>
      <c r="BN43" s="1020"/>
      <c r="BO43" s="982"/>
      <c r="BP43" s="982"/>
      <c r="BQ43" s="982"/>
      <c r="BR43" s="982"/>
      <c r="BS43" s="982"/>
      <c r="BT43" s="982"/>
      <c r="BU43" s="982"/>
      <c r="BV43" s="982"/>
      <c r="BW43" s="982"/>
      <c r="BX43" s="982"/>
      <c r="BY43" s="982"/>
      <c r="BZ43" s="982"/>
      <c r="CA43" s="982"/>
      <c r="CB43" s="982"/>
      <c r="CC43" s="982"/>
      <c r="CD43" s="982"/>
      <c r="CE43" s="982"/>
      <c r="CF43" s="982"/>
      <c r="CG43" s="982"/>
      <c r="CH43" s="982"/>
      <c r="CI43" s="982"/>
      <c r="CJ43" s="982"/>
      <c r="CK43" s="982"/>
      <c r="CL43" s="982"/>
      <c r="CM43" s="982"/>
      <c r="CN43" s="982"/>
      <c r="CO43" s="982"/>
      <c r="CP43" s="982"/>
      <c r="CQ43" s="982"/>
      <c r="CR43" s="984"/>
      <c r="CS43" s="985"/>
      <c r="CT43" s="1015"/>
      <c r="CU43" s="983"/>
      <c r="CV43" s="983"/>
      <c r="CW43" s="983"/>
      <c r="CX43" s="983"/>
      <c r="CY43" s="983"/>
      <c r="CZ43" s="983"/>
      <c r="DA43" s="983"/>
      <c r="DB43" s="983"/>
      <c r="DC43" s="983"/>
      <c r="DD43" s="983"/>
      <c r="DE43" s="983"/>
      <c r="DF43" s="983"/>
      <c r="DG43" s="983"/>
      <c r="DH43" s="983"/>
      <c r="DI43" s="983"/>
      <c r="DJ43" s="983"/>
      <c r="DK43" s="983"/>
      <c r="DL43" s="983"/>
      <c r="DM43" s="983"/>
      <c r="DN43" s="984"/>
      <c r="DO43" s="986"/>
    </row>
    <row r="44" spans="2:119" ht="12.75" customHeight="1">
      <c r="B44" s="1024"/>
      <c r="D44" s="980"/>
      <c r="E44" s="981"/>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3"/>
      <c r="AJ44" s="981"/>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3"/>
      <c r="BN44" s="1020"/>
      <c r="BO44" s="982"/>
      <c r="BP44" s="982"/>
      <c r="BQ44" s="982"/>
      <c r="BR44" s="982"/>
      <c r="BS44" s="982"/>
      <c r="BT44" s="982"/>
      <c r="BU44" s="982"/>
      <c r="BV44" s="982"/>
      <c r="BW44" s="982"/>
      <c r="BX44" s="982"/>
      <c r="BY44" s="982"/>
      <c r="BZ44" s="982"/>
      <c r="CA44" s="982"/>
      <c r="CB44" s="982"/>
      <c r="CC44" s="982"/>
      <c r="CD44" s="982"/>
      <c r="CE44" s="982"/>
      <c r="CF44" s="982"/>
      <c r="CG44" s="982"/>
      <c r="CH44" s="982"/>
      <c r="CI44" s="982"/>
      <c r="CJ44" s="982"/>
      <c r="CK44" s="982"/>
      <c r="CL44" s="982"/>
      <c r="CM44" s="982"/>
      <c r="CN44" s="982"/>
      <c r="CO44" s="982"/>
      <c r="CP44" s="982"/>
      <c r="CQ44" s="982"/>
      <c r="CR44" s="984"/>
      <c r="CS44" s="985"/>
      <c r="CT44" s="1015"/>
      <c r="CU44" s="983"/>
      <c r="CV44" s="983"/>
      <c r="CW44" s="983"/>
      <c r="CX44" s="983"/>
      <c r="CY44" s="983"/>
      <c r="CZ44" s="983"/>
      <c r="DA44" s="983"/>
      <c r="DB44" s="983"/>
      <c r="DC44" s="983"/>
      <c r="DD44" s="983"/>
      <c r="DE44" s="983"/>
      <c r="DF44" s="983"/>
      <c r="DG44" s="983"/>
      <c r="DH44" s="983"/>
      <c r="DI44" s="983"/>
      <c r="DJ44" s="983"/>
      <c r="DK44" s="983"/>
      <c r="DL44" s="983"/>
      <c r="DM44" s="983"/>
      <c r="DN44" s="984"/>
      <c r="DO44" s="986"/>
    </row>
    <row r="45" spans="2:119" ht="12.75" customHeight="1">
      <c r="B45" s="1024"/>
      <c r="D45" s="980"/>
      <c r="E45" s="981"/>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3"/>
      <c r="AJ45" s="981"/>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G45" s="982"/>
      <c r="BH45" s="982"/>
      <c r="BI45" s="982"/>
      <c r="BJ45" s="982"/>
      <c r="BK45" s="982"/>
      <c r="BL45" s="982"/>
      <c r="BM45" s="983"/>
      <c r="BN45" s="1020"/>
      <c r="BO45" s="982"/>
      <c r="BP45" s="982"/>
      <c r="BQ45" s="982"/>
      <c r="BR45" s="982"/>
      <c r="BS45" s="982"/>
      <c r="BT45" s="982"/>
      <c r="BU45" s="982"/>
      <c r="BV45" s="982"/>
      <c r="BW45" s="982"/>
      <c r="BX45" s="982"/>
      <c r="BY45" s="982"/>
      <c r="BZ45" s="982"/>
      <c r="CA45" s="982"/>
      <c r="CB45" s="982"/>
      <c r="CC45" s="982"/>
      <c r="CD45" s="982"/>
      <c r="CE45" s="982"/>
      <c r="CF45" s="982"/>
      <c r="CG45" s="982"/>
      <c r="CH45" s="982"/>
      <c r="CI45" s="982"/>
      <c r="CJ45" s="982"/>
      <c r="CK45" s="982"/>
      <c r="CL45" s="982"/>
      <c r="CM45" s="982"/>
      <c r="CN45" s="982"/>
      <c r="CO45" s="982"/>
      <c r="CP45" s="982"/>
      <c r="CQ45" s="982"/>
      <c r="CR45" s="984"/>
      <c r="CS45" s="985"/>
      <c r="CT45" s="1015"/>
      <c r="CU45" s="983"/>
      <c r="CV45" s="983"/>
      <c r="CW45" s="983"/>
      <c r="CX45" s="983"/>
      <c r="CY45" s="983"/>
      <c r="CZ45" s="983"/>
      <c r="DA45" s="983"/>
      <c r="DB45" s="983"/>
      <c r="DC45" s="983"/>
      <c r="DD45" s="983"/>
      <c r="DE45" s="983"/>
      <c r="DF45" s="983"/>
      <c r="DG45" s="983"/>
      <c r="DH45" s="983"/>
      <c r="DI45" s="983"/>
      <c r="DJ45" s="983"/>
      <c r="DK45" s="983"/>
      <c r="DL45" s="983"/>
      <c r="DM45" s="983"/>
      <c r="DN45" s="984"/>
      <c r="DO45" s="986"/>
    </row>
    <row r="46" spans="2:119" ht="12.75" customHeight="1">
      <c r="B46" s="1024"/>
      <c r="D46" s="980"/>
      <c r="E46" s="981"/>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3"/>
      <c r="AJ46" s="981"/>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3"/>
      <c r="BN46" s="1020"/>
      <c r="BO46" s="982"/>
      <c r="BP46" s="982"/>
      <c r="BQ46" s="982"/>
      <c r="BR46" s="982"/>
      <c r="BS46" s="982"/>
      <c r="BT46" s="982"/>
      <c r="BU46" s="982"/>
      <c r="BV46" s="982"/>
      <c r="BW46" s="982"/>
      <c r="BX46" s="982"/>
      <c r="BY46" s="982"/>
      <c r="BZ46" s="982"/>
      <c r="CA46" s="982"/>
      <c r="CB46" s="982"/>
      <c r="CC46" s="982"/>
      <c r="CD46" s="982"/>
      <c r="CE46" s="982"/>
      <c r="CF46" s="982"/>
      <c r="CG46" s="982"/>
      <c r="CH46" s="982"/>
      <c r="CI46" s="982"/>
      <c r="CJ46" s="982"/>
      <c r="CK46" s="982"/>
      <c r="CL46" s="982"/>
      <c r="CM46" s="982"/>
      <c r="CN46" s="982"/>
      <c r="CO46" s="982"/>
      <c r="CP46" s="982"/>
      <c r="CQ46" s="982"/>
      <c r="CR46" s="984"/>
      <c r="CS46" s="985"/>
      <c r="CT46" s="1015"/>
      <c r="CU46" s="983"/>
      <c r="CV46" s="983"/>
      <c r="CW46" s="983"/>
      <c r="CX46" s="983"/>
      <c r="CY46" s="983"/>
      <c r="CZ46" s="983"/>
      <c r="DA46" s="983"/>
      <c r="DB46" s="983"/>
      <c r="DC46" s="983"/>
      <c r="DD46" s="983"/>
      <c r="DE46" s="983"/>
      <c r="DF46" s="983"/>
      <c r="DG46" s="983"/>
      <c r="DH46" s="983"/>
      <c r="DI46" s="983"/>
      <c r="DJ46" s="983"/>
      <c r="DK46" s="983"/>
      <c r="DL46" s="983"/>
      <c r="DM46" s="983"/>
      <c r="DN46" s="984"/>
      <c r="DO46" s="986"/>
    </row>
    <row r="47" spans="2:119" ht="12.75" customHeight="1">
      <c r="B47" s="1024"/>
      <c r="D47" s="980"/>
      <c r="E47" s="992"/>
      <c r="F47" s="993"/>
      <c r="G47" s="993"/>
      <c r="H47" s="993"/>
      <c r="I47" s="993"/>
      <c r="J47" s="993"/>
      <c r="K47" s="993"/>
      <c r="L47" s="993"/>
      <c r="M47" s="993"/>
      <c r="N47" s="993"/>
      <c r="O47" s="993"/>
      <c r="P47" s="993"/>
      <c r="Q47" s="993"/>
      <c r="R47" s="993"/>
      <c r="S47" s="993"/>
      <c r="T47" s="993"/>
      <c r="U47" s="993"/>
      <c r="V47" s="993"/>
      <c r="W47" s="993"/>
      <c r="X47" s="993"/>
      <c r="Y47" s="993"/>
      <c r="Z47" s="993"/>
      <c r="AA47" s="993"/>
      <c r="AB47" s="993"/>
      <c r="AC47" s="993"/>
      <c r="AD47" s="993"/>
      <c r="AE47" s="993"/>
      <c r="AF47" s="993"/>
      <c r="AG47" s="993"/>
      <c r="AH47" s="993"/>
      <c r="AI47" s="994"/>
      <c r="AJ47" s="992"/>
      <c r="AK47" s="993"/>
      <c r="AL47" s="993"/>
      <c r="AM47" s="993"/>
      <c r="AN47" s="993"/>
      <c r="AO47" s="993"/>
      <c r="AP47" s="993"/>
      <c r="AQ47" s="993"/>
      <c r="AR47" s="993"/>
      <c r="AS47" s="993"/>
      <c r="AT47" s="993"/>
      <c r="AU47" s="993"/>
      <c r="AV47" s="993"/>
      <c r="AW47" s="993"/>
      <c r="AX47" s="993"/>
      <c r="AY47" s="993"/>
      <c r="AZ47" s="993"/>
      <c r="BA47" s="993"/>
      <c r="BB47" s="993"/>
      <c r="BC47" s="993"/>
      <c r="BD47" s="993"/>
      <c r="BE47" s="993"/>
      <c r="BF47" s="993"/>
      <c r="BG47" s="993"/>
      <c r="BH47" s="993"/>
      <c r="BI47" s="993"/>
      <c r="BJ47" s="993"/>
      <c r="BK47" s="993"/>
      <c r="BL47" s="993"/>
      <c r="BM47" s="994"/>
      <c r="BN47" s="1022"/>
      <c r="BO47" s="993"/>
      <c r="BP47" s="993"/>
      <c r="BQ47" s="993"/>
      <c r="BR47" s="993"/>
      <c r="BS47" s="993"/>
      <c r="BT47" s="993"/>
      <c r="BU47" s="993"/>
      <c r="BV47" s="993"/>
      <c r="BW47" s="993"/>
      <c r="BX47" s="993"/>
      <c r="BY47" s="993"/>
      <c r="BZ47" s="993"/>
      <c r="CA47" s="993"/>
      <c r="CB47" s="993"/>
      <c r="CC47" s="993"/>
      <c r="CD47" s="993"/>
      <c r="CE47" s="993"/>
      <c r="CF47" s="993"/>
      <c r="CG47" s="993"/>
      <c r="CH47" s="993"/>
      <c r="CI47" s="993"/>
      <c r="CJ47" s="993"/>
      <c r="CK47" s="993"/>
      <c r="CL47" s="993"/>
      <c r="CM47" s="993"/>
      <c r="CN47" s="993"/>
      <c r="CO47" s="993"/>
      <c r="CP47" s="993"/>
      <c r="CQ47" s="993"/>
      <c r="CR47" s="995"/>
      <c r="CS47" s="996"/>
      <c r="CT47" s="1017"/>
      <c r="CU47" s="994"/>
      <c r="CV47" s="994"/>
      <c r="CW47" s="994"/>
      <c r="CX47" s="994"/>
      <c r="CY47" s="994"/>
      <c r="CZ47" s="994"/>
      <c r="DA47" s="994"/>
      <c r="DB47" s="994"/>
      <c r="DC47" s="994"/>
      <c r="DD47" s="994"/>
      <c r="DE47" s="994"/>
      <c r="DF47" s="994"/>
      <c r="DG47" s="994"/>
      <c r="DH47" s="994"/>
      <c r="DI47" s="994"/>
      <c r="DJ47" s="994"/>
      <c r="DK47" s="994"/>
      <c r="DL47" s="994"/>
      <c r="DM47" s="994"/>
      <c r="DN47" s="995"/>
      <c r="DO47" s="1025"/>
    </row>
    <row r="48" spans="2:119" ht="12.75" customHeight="1">
      <c r="B48" s="3193">
        <v>60</v>
      </c>
      <c r="D48" s="980"/>
      <c r="E48" s="981"/>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3"/>
      <c r="AJ48" s="981"/>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3"/>
      <c r="BN48" s="1020"/>
      <c r="BO48" s="982"/>
      <c r="BP48" s="982"/>
      <c r="BQ48" s="982"/>
      <c r="BR48" s="982"/>
      <c r="BS48" s="982"/>
      <c r="BT48" s="982"/>
      <c r="BU48" s="982"/>
      <c r="BV48" s="982"/>
      <c r="BW48" s="982"/>
      <c r="BX48" s="982"/>
      <c r="BY48" s="982"/>
      <c r="BZ48" s="982"/>
      <c r="CA48" s="982"/>
      <c r="CB48" s="982"/>
      <c r="CC48" s="982"/>
      <c r="CD48" s="982"/>
      <c r="CE48" s="982"/>
      <c r="CF48" s="982"/>
      <c r="CG48" s="982"/>
      <c r="CH48" s="982"/>
      <c r="CI48" s="982"/>
      <c r="CJ48" s="982"/>
      <c r="CK48" s="982"/>
      <c r="CL48" s="982"/>
      <c r="CM48" s="982"/>
      <c r="CN48" s="982"/>
      <c r="CO48" s="982"/>
      <c r="CP48" s="982"/>
      <c r="CQ48" s="982"/>
      <c r="CR48" s="984"/>
      <c r="CS48" s="985"/>
      <c r="CT48" s="1015"/>
      <c r="CU48" s="983"/>
      <c r="CV48" s="983"/>
      <c r="CW48" s="983"/>
      <c r="CX48" s="983"/>
      <c r="CY48" s="983"/>
      <c r="CZ48" s="983"/>
      <c r="DA48" s="983"/>
      <c r="DB48" s="983"/>
      <c r="DC48" s="983"/>
      <c r="DD48" s="983"/>
      <c r="DE48" s="983"/>
      <c r="DF48" s="983"/>
      <c r="DG48" s="983"/>
      <c r="DH48" s="983"/>
      <c r="DI48" s="983"/>
      <c r="DJ48" s="983"/>
      <c r="DK48" s="983"/>
      <c r="DL48" s="983"/>
      <c r="DM48" s="983"/>
      <c r="DN48" s="984"/>
      <c r="DO48" s="3191">
        <v>60</v>
      </c>
    </row>
    <row r="49" spans="2:119" ht="12.75" customHeight="1">
      <c r="B49" s="3193"/>
      <c r="D49" s="980"/>
      <c r="E49" s="981"/>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3"/>
      <c r="AJ49" s="981"/>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3"/>
      <c r="BN49" s="1020"/>
      <c r="BO49" s="982"/>
      <c r="BP49" s="982"/>
      <c r="BQ49" s="982"/>
      <c r="BR49" s="982"/>
      <c r="BS49" s="982"/>
      <c r="BT49" s="982"/>
      <c r="BU49" s="982"/>
      <c r="BV49" s="982"/>
      <c r="BW49" s="982"/>
      <c r="BX49" s="982"/>
      <c r="BY49" s="982"/>
      <c r="BZ49" s="982"/>
      <c r="CA49" s="982"/>
      <c r="CB49" s="982"/>
      <c r="CC49" s="982"/>
      <c r="CD49" s="982"/>
      <c r="CE49" s="982"/>
      <c r="CF49" s="982"/>
      <c r="CG49" s="982"/>
      <c r="CH49" s="982"/>
      <c r="CI49" s="982"/>
      <c r="CJ49" s="982"/>
      <c r="CK49" s="982"/>
      <c r="CL49" s="982"/>
      <c r="CM49" s="982"/>
      <c r="CN49" s="982"/>
      <c r="CO49" s="982"/>
      <c r="CP49" s="982"/>
      <c r="CQ49" s="982"/>
      <c r="CR49" s="984"/>
      <c r="CS49" s="985"/>
      <c r="CT49" s="1015"/>
      <c r="CU49" s="983"/>
      <c r="CV49" s="983"/>
      <c r="CW49" s="983"/>
      <c r="CX49" s="983"/>
      <c r="CY49" s="983"/>
      <c r="CZ49" s="983"/>
      <c r="DA49" s="983"/>
      <c r="DB49" s="983"/>
      <c r="DC49" s="983"/>
      <c r="DD49" s="983"/>
      <c r="DE49" s="983"/>
      <c r="DF49" s="983"/>
      <c r="DG49" s="983"/>
      <c r="DH49" s="983"/>
      <c r="DI49" s="983"/>
      <c r="DJ49" s="983"/>
      <c r="DK49" s="983"/>
      <c r="DL49" s="983"/>
      <c r="DM49" s="983"/>
      <c r="DN49" s="984"/>
      <c r="DO49" s="3191"/>
    </row>
    <row r="50" spans="2:119" ht="12.75" customHeight="1">
      <c r="B50" s="1024"/>
      <c r="D50" s="980"/>
      <c r="E50" s="981"/>
      <c r="F50" s="98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3"/>
      <c r="AJ50" s="981"/>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3"/>
      <c r="BN50" s="1020"/>
      <c r="BO50" s="982"/>
      <c r="BP50" s="982"/>
      <c r="BQ50" s="982"/>
      <c r="BR50" s="982"/>
      <c r="BS50" s="982"/>
      <c r="BT50" s="982"/>
      <c r="BU50" s="982"/>
      <c r="BV50" s="982"/>
      <c r="BW50" s="982"/>
      <c r="BX50" s="982"/>
      <c r="BY50" s="982"/>
      <c r="BZ50" s="982"/>
      <c r="CA50" s="982"/>
      <c r="CB50" s="982"/>
      <c r="CC50" s="982"/>
      <c r="CD50" s="982"/>
      <c r="CE50" s="982"/>
      <c r="CF50" s="982"/>
      <c r="CG50" s="982"/>
      <c r="CH50" s="982"/>
      <c r="CI50" s="982"/>
      <c r="CJ50" s="982"/>
      <c r="CK50" s="982"/>
      <c r="CL50" s="982"/>
      <c r="CM50" s="982"/>
      <c r="CN50" s="982"/>
      <c r="CO50" s="982"/>
      <c r="CP50" s="982"/>
      <c r="CQ50" s="982"/>
      <c r="CR50" s="984"/>
      <c r="CS50" s="985"/>
      <c r="CT50" s="1015"/>
      <c r="CU50" s="983"/>
      <c r="CV50" s="983"/>
      <c r="CW50" s="983"/>
      <c r="CX50" s="983"/>
      <c r="CY50" s="983"/>
      <c r="CZ50" s="983"/>
      <c r="DA50" s="983"/>
      <c r="DB50" s="983"/>
      <c r="DC50" s="983"/>
      <c r="DD50" s="983"/>
      <c r="DE50" s="983"/>
      <c r="DF50" s="983"/>
      <c r="DG50" s="983"/>
      <c r="DH50" s="983"/>
      <c r="DI50" s="983"/>
      <c r="DJ50" s="983"/>
      <c r="DK50" s="983"/>
      <c r="DL50" s="983"/>
      <c r="DM50" s="983"/>
      <c r="DN50" s="984"/>
      <c r="DO50" s="986"/>
    </row>
    <row r="51" spans="2:119" ht="12.75" customHeight="1">
      <c r="B51" s="1024"/>
      <c r="D51" s="980"/>
      <c r="E51" s="981"/>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3"/>
      <c r="AJ51" s="981"/>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G51" s="982"/>
      <c r="BH51" s="982"/>
      <c r="BI51" s="982"/>
      <c r="BJ51" s="982"/>
      <c r="BK51" s="982"/>
      <c r="BL51" s="982"/>
      <c r="BM51" s="983"/>
      <c r="BN51" s="1020"/>
      <c r="BO51" s="982"/>
      <c r="BP51" s="982"/>
      <c r="BQ51" s="982"/>
      <c r="BR51" s="982"/>
      <c r="BS51" s="982"/>
      <c r="BT51" s="982"/>
      <c r="BU51" s="982"/>
      <c r="BV51" s="982"/>
      <c r="BW51" s="982"/>
      <c r="BX51" s="982"/>
      <c r="BY51" s="982"/>
      <c r="BZ51" s="982"/>
      <c r="CA51" s="982"/>
      <c r="CB51" s="982"/>
      <c r="CC51" s="982"/>
      <c r="CD51" s="982"/>
      <c r="CE51" s="982"/>
      <c r="CF51" s="982"/>
      <c r="CG51" s="982"/>
      <c r="CH51" s="982"/>
      <c r="CI51" s="982"/>
      <c r="CJ51" s="982"/>
      <c r="CK51" s="982"/>
      <c r="CL51" s="982"/>
      <c r="CM51" s="982"/>
      <c r="CN51" s="982"/>
      <c r="CO51" s="982"/>
      <c r="CP51" s="982"/>
      <c r="CQ51" s="982"/>
      <c r="CR51" s="984"/>
      <c r="CS51" s="985"/>
      <c r="CT51" s="1015"/>
      <c r="CU51" s="983"/>
      <c r="CV51" s="983"/>
      <c r="CW51" s="983"/>
      <c r="CX51" s="983"/>
      <c r="CY51" s="983"/>
      <c r="CZ51" s="983"/>
      <c r="DA51" s="983"/>
      <c r="DB51" s="983"/>
      <c r="DC51" s="983"/>
      <c r="DD51" s="983"/>
      <c r="DE51" s="983"/>
      <c r="DF51" s="983"/>
      <c r="DG51" s="983"/>
      <c r="DH51" s="983"/>
      <c r="DI51" s="983"/>
      <c r="DJ51" s="983"/>
      <c r="DK51" s="983"/>
      <c r="DL51" s="983"/>
      <c r="DM51" s="983"/>
      <c r="DN51" s="984"/>
      <c r="DO51" s="986"/>
    </row>
    <row r="52" spans="2:119" ht="12.75" customHeight="1">
      <c r="B52" s="1024"/>
      <c r="D52" s="980"/>
      <c r="E52" s="981"/>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3"/>
      <c r="AJ52" s="981"/>
      <c r="AK52" s="982"/>
      <c r="AL52" s="982"/>
      <c r="AM52" s="982"/>
      <c r="AN52" s="982"/>
      <c r="AO52" s="982"/>
      <c r="AP52" s="982"/>
      <c r="AQ52" s="982"/>
      <c r="AR52" s="982"/>
      <c r="AS52" s="982"/>
      <c r="AT52" s="982"/>
      <c r="AU52" s="982"/>
      <c r="AV52" s="982"/>
      <c r="AW52" s="982"/>
      <c r="AX52" s="982"/>
      <c r="AY52" s="982"/>
      <c r="AZ52" s="982"/>
      <c r="BA52" s="982"/>
      <c r="BB52" s="982"/>
      <c r="BC52" s="982"/>
      <c r="BD52" s="982"/>
      <c r="BE52" s="982"/>
      <c r="BF52" s="982"/>
      <c r="BG52" s="982"/>
      <c r="BH52" s="982"/>
      <c r="BI52" s="982"/>
      <c r="BJ52" s="982"/>
      <c r="BK52" s="982"/>
      <c r="BL52" s="982"/>
      <c r="BM52" s="983"/>
      <c r="BN52" s="1020"/>
      <c r="BO52" s="982"/>
      <c r="BP52" s="982"/>
      <c r="BQ52" s="982"/>
      <c r="BR52" s="982"/>
      <c r="BS52" s="982"/>
      <c r="BT52" s="982"/>
      <c r="BU52" s="982"/>
      <c r="BV52" s="982"/>
      <c r="BW52" s="982"/>
      <c r="BX52" s="982"/>
      <c r="BY52" s="982"/>
      <c r="BZ52" s="982"/>
      <c r="CA52" s="982"/>
      <c r="CB52" s="982"/>
      <c r="CC52" s="982"/>
      <c r="CD52" s="982"/>
      <c r="CE52" s="982"/>
      <c r="CF52" s="982"/>
      <c r="CG52" s="982"/>
      <c r="CH52" s="982"/>
      <c r="CI52" s="982"/>
      <c r="CJ52" s="982"/>
      <c r="CK52" s="982"/>
      <c r="CL52" s="982"/>
      <c r="CM52" s="982"/>
      <c r="CN52" s="982"/>
      <c r="CO52" s="982"/>
      <c r="CP52" s="982"/>
      <c r="CQ52" s="982"/>
      <c r="CR52" s="984"/>
      <c r="CS52" s="985"/>
      <c r="CT52" s="1015"/>
      <c r="CU52" s="983"/>
      <c r="CV52" s="983"/>
      <c r="CW52" s="983"/>
      <c r="CX52" s="983"/>
      <c r="CY52" s="983"/>
      <c r="CZ52" s="983"/>
      <c r="DA52" s="983"/>
      <c r="DB52" s="983"/>
      <c r="DC52" s="983"/>
      <c r="DD52" s="983"/>
      <c r="DE52" s="983"/>
      <c r="DF52" s="983"/>
      <c r="DG52" s="983"/>
      <c r="DH52" s="983"/>
      <c r="DI52" s="983"/>
      <c r="DJ52" s="983"/>
      <c r="DK52" s="983"/>
      <c r="DL52" s="983"/>
      <c r="DM52" s="983"/>
      <c r="DN52" s="984"/>
      <c r="DO52" s="986"/>
    </row>
    <row r="53" spans="2:119" ht="12.75" customHeight="1">
      <c r="B53" s="1024"/>
      <c r="D53" s="980"/>
      <c r="E53" s="981"/>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3"/>
      <c r="AJ53" s="981"/>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G53" s="982"/>
      <c r="BH53" s="982"/>
      <c r="BI53" s="982"/>
      <c r="BJ53" s="982"/>
      <c r="BK53" s="982"/>
      <c r="BL53" s="982"/>
      <c r="BM53" s="983"/>
      <c r="BN53" s="1020"/>
      <c r="BO53" s="982"/>
      <c r="BP53" s="982"/>
      <c r="BQ53" s="982"/>
      <c r="BR53" s="982"/>
      <c r="BS53" s="982"/>
      <c r="BT53" s="982"/>
      <c r="BU53" s="982"/>
      <c r="BV53" s="982"/>
      <c r="BW53" s="982"/>
      <c r="BX53" s="982"/>
      <c r="BY53" s="982"/>
      <c r="BZ53" s="982"/>
      <c r="CA53" s="982"/>
      <c r="CB53" s="982"/>
      <c r="CC53" s="982"/>
      <c r="CD53" s="982"/>
      <c r="CE53" s="982"/>
      <c r="CF53" s="982"/>
      <c r="CG53" s="982"/>
      <c r="CH53" s="982"/>
      <c r="CI53" s="982"/>
      <c r="CJ53" s="982"/>
      <c r="CK53" s="982"/>
      <c r="CL53" s="982"/>
      <c r="CM53" s="982"/>
      <c r="CN53" s="982"/>
      <c r="CO53" s="982"/>
      <c r="CP53" s="982"/>
      <c r="CQ53" s="982"/>
      <c r="CR53" s="984"/>
      <c r="CS53" s="985"/>
      <c r="CT53" s="1015"/>
      <c r="CU53" s="983"/>
      <c r="CV53" s="983"/>
      <c r="CW53" s="983"/>
      <c r="CX53" s="983"/>
      <c r="CY53" s="983"/>
      <c r="CZ53" s="983"/>
      <c r="DA53" s="983"/>
      <c r="DB53" s="983"/>
      <c r="DC53" s="983"/>
      <c r="DD53" s="983"/>
      <c r="DE53" s="983"/>
      <c r="DF53" s="983"/>
      <c r="DG53" s="983"/>
      <c r="DH53" s="983"/>
      <c r="DI53" s="983"/>
      <c r="DJ53" s="983"/>
      <c r="DK53" s="983"/>
      <c r="DL53" s="983"/>
      <c r="DM53" s="983"/>
      <c r="DN53" s="984"/>
      <c r="DO53" s="986"/>
    </row>
    <row r="54" spans="2:119" ht="12.75" customHeight="1">
      <c r="B54" s="1024"/>
      <c r="D54" s="980"/>
      <c r="E54" s="981"/>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3"/>
      <c r="AJ54" s="981"/>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G54" s="982"/>
      <c r="BH54" s="982"/>
      <c r="BI54" s="982"/>
      <c r="BJ54" s="982"/>
      <c r="BK54" s="982"/>
      <c r="BL54" s="982"/>
      <c r="BM54" s="983"/>
      <c r="BN54" s="1020"/>
      <c r="BO54" s="982"/>
      <c r="BP54" s="982"/>
      <c r="BQ54" s="982"/>
      <c r="BR54" s="982"/>
      <c r="BS54" s="982"/>
      <c r="BT54" s="982"/>
      <c r="BU54" s="982"/>
      <c r="BV54" s="982"/>
      <c r="BW54" s="982"/>
      <c r="BX54" s="982"/>
      <c r="BY54" s="982"/>
      <c r="BZ54" s="982"/>
      <c r="CA54" s="982"/>
      <c r="CB54" s="982"/>
      <c r="CC54" s="982"/>
      <c r="CD54" s="982"/>
      <c r="CE54" s="982"/>
      <c r="CF54" s="982"/>
      <c r="CG54" s="982"/>
      <c r="CH54" s="982"/>
      <c r="CI54" s="982"/>
      <c r="CJ54" s="982"/>
      <c r="CK54" s="982"/>
      <c r="CL54" s="982"/>
      <c r="CM54" s="982"/>
      <c r="CN54" s="982"/>
      <c r="CO54" s="982"/>
      <c r="CP54" s="982"/>
      <c r="CQ54" s="982"/>
      <c r="CR54" s="984"/>
      <c r="CS54" s="985"/>
      <c r="CT54" s="1015"/>
      <c r="CU54" s="983"/>
      <c r="CV54" s="983"/>
      <c r="CW54" s="983"/>
      <c r="CX54" s="983"/>
      <c r="CY54" s="983"/>
      <c r="CZ54" s="983"/>
      <c r="DA54" s="983"/>
      <c r="DB54" s="983"/>
      <c r="DC54" s="983"/>
      <c r="DD54" s="983"/>
      <c r="DE54" s="983"/>
      <c r="DF54" s="983"/>
      <c r="DG54" s="983"/>
      <c r="DH54" s="983"/>
      <c r="DI54" s="983"/>
      <c r="DJ54" s="983"/>
      <c r="DK54" s="983"/>
      <c r="DL54" s="983"/>
      <c r="DM54" s="983"/>
      <c r="DN54" s="984"/>
      <c r="DO54" s="986"/>
    </row>
    <row r="55" spans="2:119" ht="12.75" customHeight="1">
      <c r="B55" s="1024"/>
      <c r="D55" s="980"/>
      <c r="E55" s="981"/>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3"/>
      <c r="AJ55" s="981"/>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982"/>
      <c r="BJ55" s="982"/>
      <c r="BK55" s="982"/>
      <c r="BL55" s="982"/>
      <c r="BM55" s="983"/>
      <c r="BN55" s="1020"/>
      <c r="BO55" s="982"/>
      <c r="BP55" s="982"/>
      <c r="BQ55" s="982"/>
      <c r="BR55" s="982"/>
      <c r="BS55" s="982"/>
      <c r="BT55" s="982"/>
      <c r="BU55" s="982"/>
      <c r="BV55" s="982"/>
      <c r="BW55" s="982"/>
      <c r="BX55" s="982"/>
      <c r="BY55" s="982"/>
      <c r="BZ55" s="982"/>
      <c r="CA55" s="982"/>
      <c r="CB55" s="982"/>
      <c r="CC55" s="982"/>
      <c r="CD55" s="982"/>
      <c r="CE55" s="982"/>
      <c r="CF55" s="982"/>
      <c r="CG55" s="982"/>
      <c r="CH55" s="982"/>
      <c r="CI55" s="982"/>
      <c r="CJ55" s="982"/>
      <c r="CK55" s="982"/>
      <c r="CL55" s="982"/>
      <c r="CM55" s="982"/>
      <c r="CN55" s="982"/>
      <c r="CO55" s="982"/>
      <c r="CP55" s="982"/>
      <c r="CQ55" s="982"/>
      <c r="CR55" s="984"/>
      <c r="CS55" s="985"/>
      <c r="CT55" s="1015"/>
      <c r="CU55" s="983"/>
      <c r="CV55" s="983"/>
      <c r="CW55" s="983"/>
      <c r="CX55" s="983"/>
      <c r="CY55" s="983"/>
      <c r="CZ55" s="983"/>
      <c r="DA55" s="983"/>
      <c r="DB55" s="983"/>
      <c r="DC55" s="983"/>
      <c r="DD55" s="983"/>
      <c r="DE55" s="983"/>
      <c r="DF55" s="983"/>
      <c r="DG55" s="983"/>
      <c r="DH55" s="983"/>
      <c r="DI55" s="983"/>
      <c r="DJ55" s="983"/>
      <c r="DK55" s="983"/>
      <c r="DL55" s="983"/>
      <c r="DM55" s="983"/>
      <c r="DN55" s="984"/>
      <c r="DO55" s="986"/>
    </row>
    <row r="56" spans="2:119" ht="12.75" customHeight="1">
      <c r="B56" s="1024"/>
      <c r="D56" s="980"/>
      <c r="E56" s="981"/>
      <c r="F56" s="982"/>
      <c r="G56" s="982"/>
      <c r="H56" s="982"/>
      <c r="I56" s="982"/>
      <c r="J56" s="982"/>
      <c r="K56" s="982"/>
      <c r="L56" s="982"/>
      <c r="M56" s="982"/>
      <c r="N56" s="982"/>
      <c r="O56" s="982"/>
      <c r="P56" s="982"/>
      <c r="Q56" s="982"/>
      <c r="R56" s="982"/>
      <c r="S56" s="982"/>
      <c r="T56" s="982"/>
      <c r="U56" s="982"/>
      <c r="V56" s="982"/>
      <c r="W56" s="982"/>
      <c r="X56" s="982"/>
      <c r="Y56" s="982"/>
      <c r="Z56" s="982"/>
      <c r="AA56" s="982"/>
      <c r="AB56" s="982"/>
      <c r="AC56" s="982"/>
      <c r="AD56" s="982"/>
      <c r="AE56" s="982"/>
      <c r="AF56" s="982"/>
      <c r="AG56" s="982"/>
      <c r="AH56" s="982"/>
      <c r="AI56" s="983"/>
      <c r="AJ56" s="981"/>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G56" s="982"/>
      <c r="BH56" s="982"/>
      <c r="BI56" s="982"/>
      <c r="BJ56" s="982"/>
      <c r="BK56" s="982"/>
      <c r="BL56" s="982"/>
      <c r="BM56" s="983"/>
      <c r="BN56" s="1020"/>
      <c r="BO56" s="982"/>
      <c r="BP56" s="982"/>
      <c r="BQ56" s="982"/>
      <c r="BR56" s="982"/>
      <c r="BS56" s="982"/>
      <c r="BT56" s="982"/>
      <c r="BU56" s="982"/>
      <c r="BV56" s="982"/>
      <c r="BW56" s="982"/>
      <c r="BX56" s="982"/>
      <c r="BY56" s="982"/>
      <c r="BZ56" s="982"/>
      <c r="CA56" s="982"/>
      <c r="CB56" s="982"/>
      <c r="CC56" s="982"/>
      <c r="CD56" s="982"/>
      <c r="CE56" s="982"/>
      <c r="CF56" s="982"/>
      <c r="CG56" s="982"/>
      <c r="CH56" s="982"/>
      <c r="CI56" s="982"/>
      <c r="CJ56" s="982"/>
      <c r="CK56" s="982"/>
      <c r="CL56" s="982"/>
      <c r="CM56" s="982"/>
      <c r="CN56" s="982"/>
      <c r="CO56" s="982"/>
      <c r="CP56" s="982"/>
      <c r="CQ56" s="982"/>
      <c r="CR56" s="984"/>
      <c r="CS56" s="985"/>
      <c r="CT56" s="1015"/>
      <c r="CU56" s="983"/>
      <c r="CV56" s="983"/>
      <c r="CW56" s="983"/>
      <c r="CX56" s="983"/>
      <c r="CY56" s="983"/>
      <c r="CZ56" s="983"/>
      <c r="DA56" s="983"/>
      <c r="DB56" s="983"/>
      <c r="DC56" s="983"/>
      <c r="DD56" s="983"/>
      <c r="DE56" s="983"/>
      <c r="DF56" s="983"/>
      <c r="DG56" s="983"/>
      <c r="DH56" s="983"/>
      <c r="DI56" s="983"/>
      <c r="DJ56" s="983"/>
      <c r="DK56" s="983"/>
      <c r="DL56" s="983"/>
      <c r="DM56" s="983"/>
      <c r="DN56" s="984"/>
      <c r="DO56" s="986"/>
    </row>
    <row r="57" spans="2:119" ht="12.75" customHeight="1">
      <c r="B57" s="1024"/>
      <c r="D57" s="980"/>
      <c r="E57" s="981"/>
      <c r="F57" s="982"/>
      <c r="G57" s="982"/>
      <c r="H57" s="982"/>
      <c r="I57" s="982"/>
      <c r="J57" s="982"/>
      <c r="K57" s="982"/>
      <c r="L57" s="982"/>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3"/>
      <c r="AJ57" s="981"/>
      <c r="AK57" s="982"/>
      <c r="AL57" s="982"/>
      <c r="AM57" s="982"/>
      <c r="AN57" s="982"/>
      <c r="AO57" s="982"/>
      <c r="AP57" s="982"/>
      <c r="AQ57" s="982"/>
      <c r="AR57" s="982"/>
      <c r="AS57" s="982"/>
      <c r="AT57" s="982"/>
      <c r="AU57" s="982"/>
      <c r="AV57" s="982"/>
      <c r="AW57" s="982"/>
      <c r="AX57" s="982"/>
      <c r="AY57" s="982"/>
      <c r="AZ57" s="982"/>
      <c r="BA57" s="982"/>
      <c r="BB57" s="982"/>
      <c r="BC57" s="982"/>
      <c r="BD57" s="982"/>
      <c r="BE57" s="982"/>
      <c r="BF57" s="982"/>
      <c r="BG57" s="982"/>
      <c r="BH57" s="982"/>
      <c r="BI57" s="982"/>
      <c r="BJ57" s="982"/>
      <c r="BK57" s="982"/>
      <c r="BL57" s="982"/>
      <c r="BM57" s="983"/>
      <c r="BN57" s="1020"/>
      <c r="BO57" s="982"/>
      <c r="BP57" s="982"/>
      <c r="BQ57" s="982"/>
      <c r="BR57" s="982"/>
      <c r="BS57" s="982"/>
      <c r="BT57" s="982"/>
      <c r="BU57" s="982"/>
      <c r="BV57" s="982"/>
      <c r="BW57" s="982"/>
      <c r="BX57" s="982"/>
      <c r="BY57" s="982"/>
      <c r="BZ57" s="982"/>
      <c r="CA57" s="982"/>
      <c r="CB57" s="982"/>
      <c r="CC57" s="982"/>
      <c r="CD57" s="982"/>
      <c r="CE57" s="982"/>
      <c r="CF57" s="982"/>
      <c r="CG57" s="982"/>
      <c r="CH57" s="982"/>
      <c r="CI57" s="982"/>
      <c r="CJ57" s="982"/>
      <c r="CK57" s="982"/>
      <c r="CL57" s="982"/>
      <c r="CM57" s="982"/>
      <c r="CN57" s="982"/>
      <c r="CO57" s="982"/>
      <c r="CP57" s="982"/>
      <c r="CQ57" s="982"/>
      <c r="CR57" s="984"/>
      <c r="CS57" s="985"/>
      <c r="CT57" s="1015"/>
      <c r="CU57" s="983"/>
      <c r="CV57" s="983"/>
      <c r="CW57" s="983"/>
      <c r="CX57" s="983"/>
      <c r="CY57" s="983"/>
      <c r="CZ57" s="983"/>
      <c r="DA57" s="983"/>
      <c r="DB57" s="983"/>
      <c r="DC57" s="983"/>
      <c r="DD57" s="983"/>
      <c r="DE57" s="983"/>
      <c r="DF57" s="983"/>
      <c r="DG57" s="983"/>
      <c r="DH57" s="983"/>
      <c r="DI57" s="983"/>
      <c r="DJ57" s="983"/>
      <c r="DK57" s="983"/>
      <c r="DL57" s="983"/>
      <c r="DM57" s="983"/>
      <c r="DN57" s="984"/>
      <c r="DO57" s="1025"/>
    </row>
    <row r="58" spans="2:119" ht="12.75" customHeight="1">
      <c r="B58" s="3193">
        <v>50</v>
      </c>
      <c r="D58" s="980"/>
      <c r="E58" s="987"/>
      <c r="F58" s="988"/>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9"/>
      <c r="AJ58" s="987"/>
      <c r="AK58" s="988"/>
      <c r="AL58" s="988"/>
      <c r="AM58" s="988"/>
      <c r="AN58" s="988"/>
      <c r="AO58" s="988"/>
      <c r="AP58" s="988"/>
      <c r="AQ58" s="988"/>
      <c r="AR58" s="988"/>
      <c r="AS58" s="988"/>
      <c r="AT58" s="988"/>
      <c r="AU58" s="988"/>
      <c r="AV58" s="988"/>
      <c r="AW58" s="988"/>
      <c r="AX58" s="988"/>
      <c r="AY58" s="988"/>
      <c r="AZ58" s="988"/>
      <c r="BA58" s="988"/>
      <c r="BB58" s="988"/>
      <c r="BC58" s="988"/>
      <c r="BD58" s="988"/>
      <c r="BE58" s="988"/>
      <c r="BF58" s="988"/>
      <c r="BG58" s="988"/>
      <c r="BH58" s="988"/>
      <c r="BI58" s="988"/>
      <c r="BJ58" s="988"/>
      <c r="BK58" s="988"/>
      <c r="BL58" s="988"/>
      <c r="BM58" s="989"/>
      <c r="BN58" s="1021"/>
      <c r="BO58" s="988"/>
      <c r="BP58" s="988"/>
      <c r="BQ58" s="988"/>
      <c r="BR58" s="988"/>
      <c r="BS58" s="988"/>
      <c r="BT58" s="988"/>
      <c r="BU58" s="988"/>
      <c r="BV58" s="988"/>
      <c r="BW58" s="988"/>
      <c r="BX58" s="988"/>
      <c r="BY58" s="988"/>
      <c r="BZ58" s="988"/>
      <c r="CA58" s="988"/>
      <c r="CB58" s="988"/>
      <c r="CC58" s="988"/>
      <c r="CD58" s="988"/>
      <c r="CE58" s="988"/>
      <c r="CF58" s="988"/>
      <c r="CG58" s="988"/>
      <c r="CH58" s="988"/>
      <c r="CI58" s="988"/>
      <c r="CJ58" s="988"/>
      <c r="CK58" s="988"/>
      <c r="CL58" s="988"/>
      <c r="CM58" s="988"/>
      <c r="CN58" s="988"/>
      <c r="CO58" s="988"/>
      <c r="CP58" s="988"/>
      <c r="CQ58" s="988"/>
      <c r="CR58" s="990"/>
      <c r="CS58" s="991"/>
      <c r="CT58" s="1016"/>
      <c r="CU58" s="989"/>
      <c r="CV58" s="989"/>
      <c r="CW58" s="989"/>
      <c r="CX58" s="989"/>
      <c r="CY58" s="989"/>
      <c r="CZ58" s="989"/>
      <c r="DA58" s="989"/>
      <c r="DB58" s="989"/>
      <c r="DC58" s="989"/>
      <c r="DD58" s="989"/>
      <c r="DE58" s="989"/>
      <c r="DF58" s="989"/>
      <c r="DG58" s="989"/>
      <c r="DH58" s="989"/>
      <c r="DI58" s="989"/>
      <c r="DJ58" s="989"/>
      <c r="DK58" s="989"/>
      <c r="DL58" s="989"/>
      <c r="DM58" s="989"/>
      <c r="DN58" s="990"/>
      <c r="DO58" s="3191">
        <v>50</v>
      </c>
    </row>
    <row r="59" spans="2:119" ht="12.75" customHeight="1">
      <c r="B59" s="3193"/>
      <c r="D59" s="980"/>
      <c r="E59" s="981"/>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3"/>
      <c r="AJ59" s="981"/>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3"/>
      <c r="BN59" s="1020"/>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4"/>
      <c r="CS59" s="985"/>
      <c r="CT59" s="1015"/>
      <c r="CU59" s="983"/>
      <c r="CV59" s="983"/>
      <c r="CW59" s="983"/>
      <c r="CX59" s="983"/>
      <c r="CY59" s="983"/>
      <c r="CZ59" s="983"/>
      <c r="DA59" s="983"/>
      <c r="DB59" s="983"/>
      <c r="DC59" s="983"/>
      <c r="DD59" s="983"/>
      <c r="DE59" s="983"/>
      <c r="DF59" s="983"/>
      <c r="DG59" s="983"/>
      <c r="DH59" s="983"/>
      <c r="DI59" s="983"/>
      <c r="DJ59" s="983"/>
      <c r="DK59" s="983"/>
      <c r="DL59" s="983"/>
      <c r="DM59" s="983"/>
      <c r="DN59" s="984"/>
      <c r="DO59" s="3191"/>
    </row>
    <row r="60" spans="2:119" ht="12.75" customHeight="1">
      <c r="B60" s="1024"/>
      <c r="D60" s="980"/>
      <c r="E60" s="981"/>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3"/>
      <c r="AJ60" s="981"/>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3"/>
      <c r="BN60" s="1020"/>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4"/>
      <c r="CS60" s="985"/>
      <c r="CT60" s="1015"/>
      <c r="CU60" s="983"/>
      <c r="CV60" s="983"/>
      <c r="CW60" s="983"/>
      <c r="CX60" s="983"/>
      <c r="CY60" s="983"/>
      <c r="CZ60" s="983"/>
      <c r="DA60" s="983"/>
      <c r="DB60" s="983"/>
      <c r="DC60" s="983"/>
      <c r="DD60" s="983"/>
      <c r="DE60" s="983"/>
      <c r="DF60" s="983"/>
      <c r="DG60" s="983"/>
      <c r="DH60" s="983"/>
      <c r="DI60" s="983"/>
      <c r="DJ60" s="983"/>
      <c r="DK60" s="983"/>
      <c r="DL60" s="983"/>
      <c r="DM60" s="983"/>
      <c r="DN60" s="984"/>
      <c r="DO60" s="986"/>
    </row>
    <row r="61" spans="2:119" ht="12.75" customHeight="1">
      <c r="B61" s="1024"/>
      <c r="D61" s="980"/>
      <c r="E61" s="981"/>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3"/>
      <c r="AJ61" s="981"/>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3"/>
      <c r="BN61" s="1020"/>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4"/>
      <c r="CS61" s="985"/>
      <c r="CT61" s="1015"/>
      <c r="CU61" s="983"/>
      <c r="CV61" s="983"/>
      <c r="CW61" s="983"/>
      <c r="CX61" s="983"/>
      <c r="CY61" s="983"/>
      <c r="CZ61" s="983"/>
      <c r="DA61" s="983"/>
      <c r="DB61" s="983"/>
      <c r="DC61" s="983"/>
      <c r="DD61" s="983"/>
      <c r="DE61" s="983"/>
      <c r="DF61" s="983"/>
      <c r="DG61" s="983"/>
      <c r="DH61" s="983"/>
      <c r="DI61" s="983"/>
      <c r="DJ61" s="983"/>
      <c r="DK61" s="983"/>
      <c r="DL61" s="983"/>
      <c r="DM61" s="983"/>
      <c r="DN61" s="984"/>
      <c r="DO61" s="986"/>
    </row>
    <row r="62" spans="2:119" ht="12.75" customHeight="1">
      <c r="B62" s="1024"/>
      <c r="D62" s="980"/>
      <c r="E62" s="981"/>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3"/>
      <c r="AJ62" s="981"/>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3"/>
      <c r="BN62" s="1020"/>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4"/>
      <c r="CS62" s="985"/>
      <c r="CT62" s="1015"/>
      <c r="CU62" s="983"/>
      <c r="CV62" s="983"/>
      <c r="CW62" s="983"/>
      <c r="CX62" s="983"/>
      <c r="CY62" s="983"/>
      <c r="CZ62" s="983"/>
      <c r="DA62" s="983"/>
      <c r="DB62" s="983"/>
      <c r="DC62" s="983"/>
      <c r="DD62" s="983"/>
      <c r="DE62" s="983"/>
      <c r="DF62" s="983"/>
      <c r="DG62" s="983"/>
      <c r="DH62" s="983"/>
      <c r="DI62" s="983"/>
      <c r="DJ62" s="983"/>
      <c r="DK62" s="983"/>
      <c r="DL62" s="983"/>
      <c r="DM62" s="983"/>
      <c r="DN62" s="984"/>
      <c r="DO62" s="986"/>
    </row>
    <row r="63" spans="2:119" ht="12.75" customHeight="1">
      <c r="B63" s="1024"/>
      <c r="D63" s="980"/>
      <c r="E63" s="981"/>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3"/>
      <c r="AJ63" s="981"/>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3"/>
      <c r="BN63" s="1020"/>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4"/>
      <c r="CS63" s="985"/>
      <c r="CT63" s="1015"/>
      <c r="CU63" s="983"/>
      <c r="CV63" s="983"/>
      <c r="CW63" s="983"/>
      <c r="CX63" s="983"/>
      <c r="CY63" s="983"/>
      <c r="CZ63" s="983"/>
      <c r="DA63" s="983"/>
      <c r="DB63" s="983"/>
      <c r="DC63" s="983"/>
      <c r="DD63" s="983"/>
      <c r="DE63" s="983"/>
      <c r="DF63" s="983"/>
      <c r="DG63" s="983"/>
      <c r="DH63" s="983"/>
      <c r="DI63" s="983"/>
      <c r="DJ63" s="983"/>
      <c r="DK63" s="983"/>
      <c r="DL63" s="983"/>
      <c r="DM63" s="983"/>
      <c r="DN63" s="984"/>
      <c r="DO63" s="986"/>
    </row>
    <row r="64" spans="2:119" ht="12.75" customHeight="1">
      <c r="B64" s="1024"/>
      <c r="D64" s="980"/>
      <c r="E64" s="981"/>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3"/>
      <c r="AJ64" s="981"/>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3"/>
      <c r="BN64" s="1020"/>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4"/>
      <c r="CS64" s="985"/>
      <c r="CT64" s="1015"/>
      <c r="CU64" s="983"/>
      <c r="CV64" s="983"/>
      <c r="CW64" s="983"/>
      <c r="CX64" s="983"/>
      <c r="CY64" s="983"/>
      <c r="CZ64" s="983"/>
      <c r="DA64" s="983"/>
      <c r="DB64" s="983"/>
      <c r="DC64" s="983"/>
      <c r="DD64" s="983"/>
      <c r="DE64" s="983"/>
      <c r="DF64" s="983"/>
      <c r="DG64" s="983"/>
      <c r="DH64" s="983"/>
      <c r="DI64" s="983"/>
      <c r="DJ64" s="983"/>
      <c r="DK64" s="983"/>
      <c r="DL64" s="983"/>
      <c r="DM64" s="983"/>
      <c r="DN64" s="984"/>
      <c r="DO64" s="986"/>
    </row>
    <row r="65" spans="2:119" ht="12.75" customHeight="1">
      <c r="B65" s="1024"/>
      <c r="D65" s="980"/>
      <c r="E65" s="981"/>
      <c r="F65" s="982"/>
      <c r="G65" s="982"/>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3"/>
      <c r="AJ65" s="981"/>
      <c r="AK65" s="982"/>
      <c r="AL65" s="982"/>
      <c r="AM65" s="982"/>
      <c r="AN65" s="982"/>
      <c r="AO65" s="982"/>
      <c r="AP65" s="982"/>
      <c r="AQ65" s="982"/>
      <c r="AR65" s="982"/>
      <c r="AS65" s="982"/>
      <c r="AT65" s="982"/>
      <c r="AU65" s="982"/>
      <c r="AV65" s="982"/>
      <c r="AW65" s="982"/>
      <c r="AX65" s="982"/>
      <c r="AY65" s="982"/>
      <c r="AZ65" s="982"/>
      <c r="BA65" s="982"/>
      <c r="BB65" s="982"/>
      <c r="BC65" s="982"/>
      <c r="BD65" s="982"/>
      <c r="BE65" s="982"/>
      <c r="BF65" s="982"/>
      <c r="BG65" s="982"/>
      <c r="BH65" s="982"/>
      <c r="BI65" s="982"/>
      <c r="BJ65" s="982"/>
      <c r="BK65" s="982"/>
      <c r="BL65" s="982"/>
      <c r="BM65" s="983"/>
      <c r="BN65" s="1020"/>
      <c r="BO65" s="982"/>
      <c r="BP65" s="982"/>
      <c r="BQ65" s="982"/>
      <c r="BR65" s="982"/>
      <c r="BS65" s="982"/>
      <c r="BT65" s="982"/>
      <c r="BU65" s="982"/>
      <c r="BV65" s="982"/>
      <c r="BW65" s="982"/>
      <c r="BX65" s="982"/>
      <c r="BY65" s="982"/>
      <c r="BZ65" s="982"/>
      <c r="CA65" s="982"/>
      <c r="CB65" s="982"/>
      <c r="CC65" s="982"/>
      <c r="CD65" s="982"/>
      <c r="CE65" s="982"/>
      <c r="CF65" s="982"/>
      <c r="CG65" s="982"/>
      <c r="CH65" s="982"/>
      <c r="CI65" s="982"/>
      <c r="CJ65" s="982"/>
      <c r="CK65" s="982"/>
      <c r="CL65" s="982"/>
      <c r="CM65" s="982"/>
      <c r="CN65" s="982"/>
      <c r="CO65" s="982"/>
      <c r="CP65" s="982"/>
      <c r="CQ65" s="982"/>
      <c r="CR65" s="984"/>
      <c r="CS65" s="985"/>
      <c r="CT65" s="1015"/>
      <c r="CU65" s="983"/>
      <c r="CV65" s="983"/>
      <c r="CW65" s="983"/>
      <c r="CX65" s="983"/>
      <c r="CY65" s="983"/>
      <c r="CZ65" s="983"/>
      <c r="DA65" s="983"/>
      <c r="DB65" s="983"/>
      <c r="DC65" s="983"/>
      <c r="DD65" s="983"/>
      <c r="DE65" s="983"/>
      <c r="DF65" s="983"/>
      <c r="DG65" s="983"/>
      <c r="DH65" s="983"/>
      <c r="DI65" s="983"/>
      <c r="DJ65" s="983"/>
      <c r="DK65" s="983"/>
      <c r="DL65" s="983"/>
      <c r="DM65" s="983"/>
      <c r="DN65" s="984"/>
      <c r="DO65" s="986"/>
    </row>
    <row r="66" spans="2:119" ht="12.75" customHeight="1">
      <c r="B66" s="1024"/>
      <c r="D66" s="980"/>
      <c r="E66" s="981"/>
      <c r="F66" s="98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3"/>
      <c r="AJ66" s="981"/>
      <c r="AK66" s="982"/>
      <c r="AL66" s="982"/>
      <c r="AM66" s="982"/>
      <c r="AN66" s="982"/>
      <c r="AO66" s="982"/>
      <c r="AP66" s="982"/>
      <c r="AQ66" s="982"/>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983"/>
      <c r="BN66" s="1020"/>
      <c r="BO66" s="982"/>
      <c r="BP66" s="982"/>
      <c r="BQ66" s="982"/>
      <c r="BR66" s="982"/>
      <c r="BS66" s="982"/>
      <c r="BT66" s="982"/>
      <c r="BU66" s="982"/>
      <c r="BV66" s="982"/>
      <c r="BW66" s="982"/>
      <c r="BX66" s="982"/>
      <c r="BY66" s="982"/>
      <c r="BZ66" s="982"/>
      <c r="CA66" s="982"/>
      <c r="CB66" s="982"/>
      <c r="CC66" s="982"/>
      <c r="CD66" s="982"/>
      <c r="CE66" s="982"/>
      <c r="CF66" s="982"/>
      <c r="CG66" s="982"/>
      <c r="CH66" s="982"/>
      <c r="CI66" s="982"/>
      <c r="CJ66" s="982"/>
      <c r="CK66" s="982"/>
      <c r="CL66" s="982"/>
      <c r="CM66" s="982"/>
      <c r="CN66" s="982"/>
      <c r="CO66" s="982"/>
      <c r="CP66" s="982"/>
      <c r="CQ66" s="982"/>
      <c r="CR66" s="984"/>
      <c r="CS66" s="985"/>
      <c r="CT66" s="1015"/>
      <c r="CU66" s="983"/>
      <c r="CV66" s="983"/>
      <c r="CW66" s="983"/>
      <c r="CX66" s="983"/>
      <c r="CY66" s="983"/>
      <c r="CZ66" s="983"/>
      <c r="DA66" s="983"/>
      <c r="DB66" s="983"/>
      <c r="DC66" s="983"/>
      <c r="DD66" s="983"/>
      <c r="DE66" s="983"/>
      <c r="DF66" s="983"/>
      <c r="DG66" s="983"/>
      <c r="DH66" s="983"/>
      <c r="DI66" s="983"/>
      <c r="DJ66" s="983"/>
      <c r="DK66" s="983"/>
      <c r="DL66" s="983"/>
      <c r="DM66" s="983"/>
      <c r="DN66" s="984"/>
      <c r="DO66" s="986"/>
    </row>
    <row r="67" spans="2:119" ht="12.75" customHeight="1">
      <c r="B67" s="1024"/>
      <c r="D67" s="980"/>
      <c r="E67" s="992"/>
      <c r="F67" s="993"/>
      <c r="G67" s="993"/>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993"/>
      <c r="AI67" s="994"/>
      <c r="AJ67" s="992"/>
      <c r="AK67" s="993"/>
      <c r="AL67" s="993"/>
      <c r="AM67" s="993"/>
      <c r="AN67" s="993"/>
      <c r="AO67" s="993"/>
      <c r="AP67" s="993"/>
      <c r="AQ67" s="993"/>
      <c r="AR67" s="993"/>
      <c r="AS67" s="993"/>
      <c r="AT67" s="993"/>
      <c r="AU67" s="993"/>
      <c r="AV67" s="993"/>
      <c r="AW67" s="993"/>
      <c r="AX67" s="993"/>
      <c r="AY67" s="993"/>
      <c r="AZ67" s="993"/>
      <c r="BA67" s="993"/>
      <c r="BB67" s="993"/>
      <c r="BC67" s="993"/>
      <c r="BD67" s="993"/>
      <c r="BE67" s="993"/>
      <c r="BF67" s="993"/>
      <c r="BG67" s="993"/>
      <c r="BH67" s="993"/>
      <c r="BI67" s="993"/>
      <c r="BJ67" s="993"/>
      <c r="BK67" s="993"/>
      <c r="BL67" s="993"/>
      <c r="BM67" s="994"/>
      <c r="BN67" s="1022"/>
      <c r="BO67" s="993"/>
      <c r="BP67" s="993"/>
      <c r="BQ67" s="993"/>
      <c r="BR67" s="993"/>
      <c r="BS67" s="993"/>
      <c r="BT67" s="993"/>
      <c r="BU67" s="993"/>
      <c r="BV67" s="993"/>
      <c r="BW67" s="993"/>
      <c r="BX67" s="993"/>
      <c r="BY67" s="993"/>
      <c r="BZ67" s="993"/>
      <c r="CA67" s="993"/>
      <c r="CB67" s="993"/>
      <c r="CC67" s="993"/>
      <c r="CD67" s="993"/>
      <c r="CE67" s="993"/>
      <c r="CF67" s="993"/>
      <c r="CG67" s="993"/>
      <c r="CH67" s="993"/>
      <c r="CI67" s="993"/>
      <c r="CJ67" s="993"/>
      <c r="CK67" s="993"/>
      <c r="CL67" s="993"/>
      <c r="CM67" s="993"/>
      <c r="CN67" s="993"/>
      <c r="CO67" s="993"/>
      <c r="CP67" s="993"/>
      <c r="CQ67" s="993"/>
      <c r="CR67" s="995"/>
      <c r="CS67" s="996"/>
      <c r="CT67" s="1017"/>
      <c r="CU67" s="994"/>
      <c r="CV67" s="994"/>
      <c r="CW67" s="994"/>
      <c r="CX67" s="994"/>
      <c r="CY67" s="994"/>
      <c r="CZ67" s="994"/>
      <c r="DA67" s="994"/>
      <c r="DB67" s="994"/>
      <c r="DC67" s="994"/>
      <c r="DD67" s="994"/>
      <c r="DE67" s="994"/>
      <c r="DF67" s="994"/>
      <c r="DG67" s="994"/>
      <c r="DH67" s="994"/>
      <c r="DI67" s="994"/>
      <c r="DJ67" s="994"/>
      <c r="DK67" s="994"/>
      <c r="DL67" s="994"/>
      <c r="DM67" s="994"/>
      <c r="DN67" s="995"/>
      <c r="DO67" s="1025"/>
    </row>
    <row r="68" spans="2:119" ht="12.75" customHeight="1">
      <c r="B68" s="3193">
        <v>40</v>
      </c>
      <c r="D68" s="980"/>
      <c r="E68" s="981"/>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3"/>
      <c r="AJ68" s="981"/>
      <c r="AK68" s="982"/>
      <c r="AL68" s="982"/>
      <c r="AM68" s="982"/>
      <c r="AN68" s="982"/>
      <c r="AO68" s="982"/>
      <c r="AP68" s="982"/>
      <c r="AQ68" s="982"/>
      <c r="AR68" s="982"/>
      <c r="AS68" s="982"/>
      <c r="AT68" s="982"/>
      <c r="AU68" s="982"/>
      <c r="AV68" s="982"/>
      <c r="AW68" s="982"/>
      <c r="AX68" s="982"/>
      <c r="AY68" s="982"/>
      <c r="AZ68" s="982"/>
      <c r="BA68" s="982"/>
      <c r="BB68" s="982"/>
      <c r="BC68" s="982"/>
      <c r="BD68" s="982"/>
      <c r="BE68" s="982"/>
      <c r="BF68" s="982"/>
      <c r="BG68" s="982"/>
      <c r="BH68" s="982"/>
      <c r="BI68" s="982"/>
      <c r="BJ68" s="982"/>
      <c r="BK68" s="982"/>
      <c r="BL68" s="982"/>
      <c r="BM68" s="983"/>
      <c r="BN68" s="1020"/>
      <c r="BO68" s="982"/>
      <c r="BP68" s="982"/>
      <c r="BQ68" s="982"/>
      <c r="BR68" s="982"/>
      <c r="BS68" s="982"/>
      <c r="BT68" s="982"/>
      <c r="BU68" s="982"/>
      <c r="BV68" s="982"/>
      <c r="BW68" s="982"/>
      <c r="BX68" s="982"/>
      <c r="BY68" s="982"/>
      <c r="BZ68" s="982"/>
      <c r="CA68" s="982"/>
      <c r="CB68" s="982"/>
      <c r="CC68" s="982"/>
      <c r="CD68" s="982"/>
      <c r="CE68" s="982"/>
      <c r="CF68" s="982"/>
      <c r="CG68" s="982"/>
      <c r="CH68" s="982"/>
      <c r="CI68" s="982"/>
      <c r="CJ68" s="982"/>
      <c r="CK68" s="982"/>
      <c r="CL68" s="982"/>
      <c r="CM68" s="982"/>
      <c r="CN68" s="982"/>
      <c r="CO68" s="982"/>
      <c r="CP68" s="982"/>
      <c r="CQ68" s="982"/>
      <c r="CR68" s="984"/>
      <c r="CS68" s="985"/>
      <c r="CT68" s="1015"/>
      <c r="CU68" s="983"/>
      <c r="CV68" s="983"/>
      <c r="CW68" s="983"/>
      <c r="CX68" s="983"/>
      <c r="CY68" s="983"/>
      <c r="CZ68" s="983"/>
      <c r="DA68" s="983"/>
      <c r="DB68" s="983"/>
      <c r="DC68" s="983"/>
      <c r="DD68" s="983"/>
      <c r="DE68" s="983"/>
      <c r="DF68" s="983"/>
      <c r="DG68" s="983"/>
      <c r="DH68" s="983"/>
      <c r="DI68" s="983"/>
      <c r="DJ68" s="983"/>
      <c r="DK68" s="983"/>
      <c r="DL68" s="983"/>
      <c r="DM68" s="983"/>
      <c r="DN68" s="984"/>
      <c r="DO68" s="3191">
        <v>40</v>
      </c>
    </row>
    <row r="69" spans="2:119" ht="12.75" customHeight="1">
      <c r="B69" s="3193"/>
      <c r="D69" s="980"/>
      <c r="E69" s="981"/>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3"/>
      <c r="AJ69" s="981"/>
      <c r="AK69" s="982"/>
      <c r="AL69" s="982"/>
      <c r="AM69" s="982"/>
      <c r="AN69" s="982"/>
      <c r="AO69" s="982"/>
      <c r="AP69" s="982"/>
      <c r="AQ69" s="982"/>
      <c r="AR69" s="982"/>
      <c r="AS69" s="982"/>
      <c r="AT69" s="982"/>
      <c r="AU69" s="982"/>
      <c r="AV69" s="982"/>
      <c r="AW69" s="982"/>
      <c r="AX69" s="982"/>
      <c r="AY69" s="982"/>
      <c r="AZ69" s="982"/>
      <c r="BA69" s="982"/>
      <c r="BB69" s="982"/>
      <c r="BC69" s="982"/>
      <c r="BD69" s="982"/>
      <c r="BE69" s="982"/>
      <c r="BF69" s="982"/>
      <c r="BG69" s="982"/>
      <c r="BH69" s="982"/>
      <c r="BI69" s="982"/>
      <c r="BJ69" s="982"/>
      <c r="BK69" s="982"/>
      <c r="BL69" s="982"/>
      <c r="BM69" s="983"/>
      <c r="BN69" s="1020"/>
      <c r="BO69" s="982"/>
      <c r="BP69" s="982"/>
      <c r="BQ69" s="982"/>
      <c r="BR69" s="982"/>
      <c r="BS69" s="982"/>
      <c r="BT69" s="982"/>
      <c r="BU69" s="982"/>
      <c r="BV69" s="982"/>
      <c r="BW69" s="982"/>
      <c r="BX69" s="982"/>
      <c r="BY69" s="982"/>
      <c r="BZ69" s="982"/>
      <c r="CA69" s="982"/>
      <c r="CB69" s="982"/>
      <c r="CC69" s="982"/>
      <c r="CD69" s="982"/>
      <c r="CE69" s="982"/>
      <c r="CF69" s="982"/>
      <c r="CG69" s="982"/>
      <c r="CH69" s="982"/>
      <c r="CI69" s="982"/>
      <c r="CJ69" s="982"/>
      <c r="CK69" s="982"/>
      <c r="CL69" s="982"/>
      <c r="CM69" s="982"/>
      <c r="CN69" s="982"/>
      <c r="CO69" s="982"/>
      <c r="CP69" s="982"/>
      <c r="CQ69" s="982"/>
      <c r="CR69" s="984"/>
      <c r="CS69" s="985"/>
      <c r="CT69" s="1015"/>
      <c r="CU69" s="983"/>
      <c r="CV69" s="983"/>
      <c r="CW69" s="983"/>
      <c r="CX69" s="983"/>
      <c r="CY69" s="983"/>
      <c r="CZ69" s="983"/>
      <c r="DA69" s="983"/>
      <c r="DB69" s="983"/>
      <c r="DC69" s="983"/>
      <c r="DD69" s="983"/>
      <c r="DE69" s="983"/>
      <c r="DF69" s="983"/>
      <c r="DG69" s="983"/>
      <c r="DH69" s="983"/>
      <c r="DI69" s="983"/>
      <c r="DJ69" s="983"/>
      <c r="DK69" s="983"/>
      <c r="DL69" s="983"/>
      <c r="DM69" s="983"/>
      <c r="DN69" s="984"/>
      <c r="DO69" s="3191"/>
    </row>
    <row r="70" spans="2:119" ht="12.75" customHeight="1">
      <c r="B70" s="1024"/>
      <c r="D70" s="980"/>
      <c r="E70" s="981"/>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3"/>
      <c r="AJ70" s="981"/>
      <c r="AK70" s="982"/>
      <c r="AL70" s="982"/>
      <c r="AM70" s="982"/>
      <c r="AN70" s="982"/>
      <c r="AO70" s="982"/>
      <c r="AP70" s="982"/>
      <c r="AQ70" s="982"/>
      <c r="AR70" s="982"/>
      <c r="AS70" s="982"/>
      <c r="AT70" s="982"/>
      <c r="AU70" s="982"/>
      <c r="AV70" s="982"/>
      <c r="AW70" s="982"/>
      <c r="AX70" s="982"/>
      <c r="AY70" s="982"/>
      <c r="AZ70" s="982"/>
      <c r="BA70" s="982"/>
      <c r="BB70" s="982"/>
      <c r="BC70" s="982"/>
      <c r="BD70" s="982"/>
      <c r="BE70" s="982"/>
      <c r="BF70" s="982"/>
      <c r="BG70" s="982"/>
      <c r="BH70" s="982"/>
      <c r="BI70" s="982"/>
      <c r="BJ70" s="982"/>
      <c r="BK70" s="982"/>
      <c r="BL70" s="982"/>
      <c r="BM70" s="983"/>
      <c r="BN70" s="1020"/>
      <c r="BO70" s="982"/>
      <c r="BP70" s="982"/>
      <c r="BQ70" s="982"/>
      <c r="BR70" s="982"/>
      <c r="BS70" s="982"/>
      <c r="BT70" s="982"/>
      <c r="BU70" s="982"/>
      <c r="BV70" s="982"/>
      <c r="BW70" s="982"/>
      <c r="BX70" s="982"/>
      <c r="BY70" s="982"/>
      <c r="BZ70" s="982"/>
      <c r="CA70" s="982"/>
      <c r="CB70" s="982"/>
      <c r="CC70" s="982"/>
      <c r="CD70" s="982"/>
      <c r="CE70" s="982"/>
      <c r="CF70" s="982"/>
      <c r="CG70" s="982"/>
      <c r="CH70" s="982"/>
      <c r="CI70" s="982"/>
      <c r="CJ70" s="982"/>
      <c r="CK70" s="982"/>
      <c r="CL70" s="982"/>
      <c r="CM70" s="982"/>
      <c r="CN70" s="982"/>
      <c r="CO70" s="982"/>
      <c r="CP70" s="982"/>
      <c r="CQ70" s="982"/>
      <c r="CR70" s="984"/>
      <c r="CS70" s="985"/>
      <c r="CT70" s="1015"/>
      <c r="CU70" s="983"/>
      <c r="CV70" s="983"/>
      <c r="CW70" s="983"/>
      <c r="CX70" s="983"/>
      <c r="CY70" s="983"/>
      <c r="CZ70" s="983"/>
      <c r="DA70" s="983"/>
      <c r="DB70" s="983"/>
      <c r="DC70" s="983"/>
      <c r="DD70" s="983"/>
      <c r="DE70" s="983"/>
      <c r="DF70" s="983"/>
      <c r="DG70" s="983"/>
      <c r="DH70" s="983"/>
      <c r="DI70" s="983"/>
      <c r="DJ70" s="983"/>
      <c r="DK70" s="983"/>
      <c r="DL70" s="983"/>
      <c r="DM70" s="983"/>
      <c r="DN70" s="984"/>
      <c r="DO70" s="986"/>
    </row>
    <row r="71" spans="2:119" ht="12.75" customHeight="1">
      <c r="B71" s="1024"/>
      <c r="D71" s="980"/>
      <c r="E71" s="981"/>
      <c r="F71" s="982"/>
      <c r="G71" s="982"/>
      <c r="H71" s="982"/>
      <c r="I71" s="982"/>
      <c r="J71" s="982"/>
      <c r="K71" s="982"/>
      <c r="L71" s="982"/>
      <c r="M71" s="982"/>
      <c r="N71" s="982"/>
      <c r="O71" s="982"/>
      <c r="P71" s="982"/>
      <c r="Q71" s="982"/>
      <c r="R71" s="982"/>
      <c r="S71" s="982"/>
      <c r="T71" s="982"/>
      <c r="U71" s="982"/>
      <c r="V71" s="982"/>
      <c r="W71" s="982"/>
      <c r="X71" s="982"/>
      <c r="Y71" s="982"/>
      <c r="Z71" s="982"/>
      <c r="AA71" s="982"/>
      <c r="AB71" s="982"/>
      <c r="AC71" s="982"/>
      <c r="AD71" s="982"/>
      <c r="AE71" s="982"/>
      <c r="AF71" s="982"/>
      <c r="AG71" s="982"/>
      <c r="AH71" s="982"/>
      <c r="AI71" s="983"/>
      <c r="AJ71" s="981"/>
      <c r="AK71" s="982"/>
      <c r="AL71" s="982"/>
      <c r="AM71" s="982"/>
      <c r="AN71" s="982"/>
      <c r="AO71" s="982"/>
      <c r="AP71" s="982"/>
      <c r="AQ71" s="982"/>
      <c r="AR71" s="982"/>
      <c r="AS71" s="982"/>
      <c r="AT71" s="982"/>
      <c r="AU71" s="982"/>
      <c r="AV71" s="982"/>
      <c r="AW71" s="982"/>
      <c r="AX71" s="982"/>
      <c r="AY71" s="982"/>
      <c r="AZ71" s="982"/>
      <c r="BA71" s="982"/>
      <c r="BB71" s="982"/>
      <c r="BC71" s="982"/>
      <c r="BD71" s="982"/>
      <c r="BE71" s="982"/>
      <c r="BF71" s="982"/>
      <c r="BG71" s="982"/>
      <c r="BH71" s="982"/>
      <c r="BI71" s="982"/>
      <c r="BJ71" s="982"/>
      <c r="BK71" s="982"/>
      <c r="BL71" s="982"/>
      <c r="BM71" s="983"/>
      <c r="BN71" s="1020"/>
      <c r="BO71" s="982"/>
      <c r="BP71" s="982"/>
      <c r="BQ71" s="982"/>
      <c r="BR71" s="982"/>
      <c r="BS71" s="982"/>
      <c r="BT71" s="982"/>
      <c r="BU71" s="982"/>
      <c r="BV71" s="982"/>
      <c r="BW71" s="982"/>
      <c r="BX71" s="982"/>
      <c r="BY71" s="982"/>
      <c r="BZ71" s="982"/>
      <c r="CA71" s="982"/>
      <c r="CB71" s="982"/>
      <c r="CC71" s="982"/>
      <c r="CD71" s="982"/>
      <c r="CE71" s="982"/>
      <c r="CF71" s="982"/>
      <c r="CG71" s="982"/>
      <c r="CH71" s="982"/>
      <c r="CI71" s="982"/>
      <c r="CJ71" s="982"/>
      <c r="CK71" s="982"/>
      <c r="CL71" s="982"/>
      <c r="CM71" s="982"/>
      <c r="CN71" s="982"/>
      <c r="CO71" s="982"/>
      <c r="CP71" s="982"/>
      <c r="CQ71" s="982"/>
      <c r="CR71" s="984"/>
      <c r="CS71" s="985"/>
      <c r="CT71" s="1015"/>
      <c r="CU71" s="983"/>
      <c r="CV71" s="983"/>
      <c r="CW71" s="983"/>
      <c r="CX71" s="983"/>
      <c r="CY71" s="983"/>
      <c r="CZ71" s="983"/>
      <c r="DA71" s="983"/>
      <c r="DB71" s="983"/>
      <c r="DC71" s="983"/>
      <c r="DD71" s="983"/>
      <c r="DE71" s="983"/>
      <c r="DF71" s="983"/>
      <c r="DG71" s="983"/>
      <c r="DH71" s="983"/>
      <c r="DI71" s="983"/>
      <c r="DJ71" s="983"/>
      <c r="DK71" s="983"/>
      <c r="DL71" s="983"/>
      <c r="DM71" s="983"/>
      <c r="DN71" s="984"/>
      <c r="DO71" s="986"/>
    </row>
    <row r="72" spans="2:119" ht="12.75" customHeight="1">
      <c r="B72" s="1024"/>
      <c r="D72" s="980"/>
      <c r="E72" s="981"/>
      <c r="F72" s="982"/>
      <c r="G72" s="982"/>
      <c r="H72" s="982"/>
      <c r="I72" s="982"/>
      <c r="J72" s="982"/>
      <c r="K72" s="982"/>
      <c r="L72" s="982"/>
      <c r="M72" s="982"/>
      <c r="N72" s="982"/>
      <c r="O72" s="982"/>
      <c r="P72" s="982"/>
      <c r="Q72" s="982"/>
      <c r="R72" s="982"/>
      <c r="S72" s="982"/>
      <c r="T72" s="982"/>
      <c r="U72" s="982"/>
      <c r="V72" s="982"/>
      <c r="W72" s="982"/>
      <c r="X72" s="982"/>
      <c r="Y72" s="982"/>
      <c r="Z72" s="982"/>
      <c r="AA72" s="982"/>
      <c r="AB72" s="982"/>
      <c r="AC72" s="982"/>
      <c r="AD72" s="982"/>
      <c r="AE72" s="982"/>
      <c r="AF72" s="982"/>
      <c r="AG72" s="982"/>
      <c r="AH72" s="982"/>
      <c r="AI72" s="983"/>
      <c r="AJ72" s="981"/>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2"/>
      <c r="BH72" s="982"/>
      <c r="BI72" s="982"/>
      <c r="BJ72" s="982"/>
      <c r="BK72" s="982"/>
      <c r="BL72" s="982"/>
      <c r="BM72" s="983"/>
      <c r="BN72" s="1020"/>
      <c r="BO72" s="982"/>
      <c r="BP72" s="982"/>
      <c r="BQ72" s="982"/>
      <c r="BR72" s="982"/>
      <c r="BS72" s="982"/>
      <c r="BT72" s="982"/>
      <c r="BU72" s="982"/>
      <c r="BV72" s="982"/>
      <c r="BW72" s="982"/>
      <c r="BX72" s="982"/>
      <c r="BY72" s="982"/>
      <c r="BZ72" s="982"/>
      <c r="CA72" s="982"/>
      <c r="CB72" s="982"/>
      <c r="CC72" s="982"/>
      <c r="CD72" s="982"/>
      <c r="CE72" s="982"/>
      <c r="CF72" s="982"/>
      <c r="CG72" s="982"/>
      <c r="CH72" s="982"/>
      <c r="CI72" s="982"/>
      <c r="CJ72" s="982"/>
      <c r="CK72" s="982"/>
      <c r="CL72" s="982"/>
      <c r="CM72" s="982"/>
      <c r="CN72" s="982"/>
      <c r="CO72" s="982"/>
      <c r="CP72" s="982"/>
      <c r="CQ72" s="982"/>
      <c r="CR72" s="984"/>
      <c r="CS72" s="985"/>
      <c r="CT72" s="1015"/>
      <c r="CU72" s="983"/>
      <c r="CV72" s="983"/>
      <c r="CW72" s="983"/>
      <c r="CX72" s="983"/>
      <c r="CY72" s="983"/>
      <c r="CZ72" s="983"/>
      <c r="DA72" s="983"/>
      <c r="DB72" s="983"/>
      <c r="DC72" s="983"/>
      <c r="DD72" s="983"/>
      <c r="DE72" s="983"/>
      <c r="DF72" s="983"/>
      <c r="DG72" s="983"/>
      <c r="DH72" s="983"/>
      <c r="DI72" s="983"/>
      <c r="DJ72" s="983"/>
      <c r="DK72" s="983"/>
      <c r="DL72" s="983"/>
      <c r="DM72" s="983"/>
      <c r="DN72" s="984"/>
      <c r="DO72" s="986"/>
    </row>
    <row r="73" spans="2:119" ht="12.75" customHeight="1">
      <c r="B73" s="1024"/>
      <c r="D73" s="980"/>
      <c r="E73" s="981"/>
      <c r="F73" s="982"/>
      <c r="G73" s="982"/>
      <c r="H73" s="982"/>
      <c r="I73" s="982"/>
      <c r="J73" s="982"/>
      <c r="K73" s="982"/>
      <c r="L73" s="982"/>
      <c r="M73" s="982"/>
      <c r="N73" s="982"/>
      <c r="O73" s="982"/>
      <c r="P73" s="982"/>
      <c r="Q73" s="982"/>
      <c r="R73" s="982"/>
      <c r="S73" s="982"/>
      <c r="T73" s="982"/>
      <c r="U73" s="982"/>
      <c r="V73" s="982"/>
      <c r="W73" s="982"/>
      <c r="X73" s="982"/>
      <c r="Y73" s="982"/>
      <c r="Z73" s="982"/>
      <c r="AA73" s="982"/>
      <c r="AB73" s="982"/>
      <c r="AC73" s="982"/>
      <c r="AD73" s="982"/>
      <c r="AE73" s="982"/>
      <c r="AF73" s="982"/>
      <c r="AG73" s="982"/>
      <c r="AH73" s="982"/>
      <c r="AI73" s="983"/>
      <c r="AJ73" s="981"/>
      <c r="AK73" s="982"/>
      <c r="AL73" s="982"/>
      <c r="AM73" s="982"/>
      <c r="AN73" s="982"/>
      <c r="AO73" s="982"/>
      <c r="AP73" s="982"/>
      <c r="AQ73" s="982"/>
      <c r="AR73" s="982"/>
      <c r="AS73" s="982"/>
      <c r="AT73" s="982"/>
      <c r="AU73" s="982"/>
      <c r="AV73" s="982"/>
      <c r="AW73" s="982"/>
      <c r="AX73" s="982"/>
      <c r="AY73" s="982"/>
      <c r="AZ73" s="982"/>
      <c r="BA73" s="982"/>
      <c r="BB73" s="982"/>
      <c r="BC73" s="982"/>
      <c r="BD73" s="982"/>
      <c r="BE73" s="982"/>
      <c r="BF73" s="982"/>
      <c r="BG73" s="982"/>
      <c r="BH73" s="982"/>
      <c r="BI73" s="982"/>
      <c r="BJ73" s="982"/>
      <c r="BK73" s="982"/>
      <c r="BL73" s="982"/>
      <c r="BM73" s="983"/>
      <c r="BN73" s="1020"/>
      <c r="BO73" s="982"/>
      <c r="BP73" s="982"/>
      <c r="BQ73" s="982"/>
      <c r="BR73" s="982"/>
      <c r="BS73" s="982"/>
      <c r="BT73" s="982"/>
      <c r="BU73" s="982"/>
      <c r="BV73" s="982"/>
      <c r="BW73" s="982"/>
      <c r="BX73" s="982"/>
      <c r="BY73" s="982"/>
      <c r="BZ73" s="982"/>
      <c r="CA73" s="982"/>
      <c r="CB73" s="982"/>
      <c r="CC73" s="982"/>
      <c r="CD73" s="982"/>
      <c r="CE73" s="982"/>
      <c r="CF73" s="982"/>
      <c r="CG73" s="982"/>
      <c r="CH73" s="982"/>
      <c r="CI73" s="982"/>
      <c r="CJ73" s="982"/>
      <c r="CK73" s="982"/>
      <c r="CL73" s="982"/>
      <c r="CM73" s="982"/>
      <c r="CN73" s="982"/>
      <c r="CO73" s="982"/>
      <c r="CP73" s="982"/>
      <c r="CQ73" s="982"/>
      <c r="CR73" s="984"/>
      <c r="CS73" s="985"/>
      <c r="CT73" s="1015"/>
      <c r="CU73" s="983"/>
      <c r="CV73" s="983"/>
      <c r="CW73" s="983"/>
      <c r="CX73" s="983"/>
      <c r="CY73" s="983"/>
      <c r="CZ73" s="983"/>
      <c r="DA73" s="983"/>
      <c r="DB73" s="983"/>
      <c r="DC73" s="983"/>
      <c r="DD73" s="983"/>
      <c r="DE73" s="983"/>
      <c r="DF73" s="983"/>
      <c r="DG73" s="983"/>
      <c r="DH73" s="983"/>
      <c r="DI73" s="983"/>
      <c r="DJ73" s="983"/>
      <c r="DK73" s="983"/>
      <c r="DL73" s="983"/>
      <c r="DM73" s="983"/>
      <c r="DN73" s="984"/>
      <c r="DO73" s="986"/>
    </row>
    <row r="74" spans="2:119" ht="12.75" customHeight="1">
      <c r="B74" s="1024"/>
      <c r="D74" s="980"/>
      <c r="E74" s="981"/>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3"/>
      <c r="AJ74" s="981"/>
      <c r="AK74" s="982"/>
      <c r="AL74" s="982"/>
      <c r="AM74" s="982"/>
      <c r="AN74" s="982"/>
      <c r="AO74" s="982"/>
      <c r="AP74" s="982"/>
      <c r="AQ74" s="982"/>
      <c r="AR74" s="982"/>
      <c r="AS74" s="982"/>
      <c r="AT74" s="982"/>
      <c r="AU74" s="982"/>
      <c r="AV74" s="982"/>
      <c r="AW74" s="982"/>
      <c r="AX74" s="982"/>
      <c r="AY74" s="982"/>
      <c r="AZ74" s="982"/>
      <c r="BA74" s="982"/>
      <c r="BB74" s="982"/>
      <c r="BC74" s="982"/>
      <c r="BD74" s="982"/>
      <c r="BE74" s="982"/>
      <c r="BF74" s="982"/>
      <c r="BG74" s="982"/>
      <c r="BH74" s="982"/>
      <c r="BI74" s="982"/>
      <c r="BJ74" s="982"/>
      <c r="BK74" s="982"/>
      <c r="BL74" s="982"/>
      <c r="BM74" s="983"/>
      <c r="BN74" s="1020"/>
      <c r="BO74" s="982"/>
      <c r="BP74" s="982"/>
      <c r="BQ74" s="982"/>
      <c r="BR74" s="982"/>
      <c r="BS74" s="982"/>
      <c r="BT74" s="982"/>
      <c r="BU74" s="982"/>
      <c r="BV74" s="982"/>
      <c r="BW74" s="982"/>
      <c r="BX74" s="982"/>
      <c r="BY74" s="982"/>
      <c r="BZ74" s="982"/>
      <c r="CA74" s="982"/>
      <c r="CB74" s="982"/>
      <c r="CC74" s="982"/>
      <c r="CD74" s="982"/>
      <c r="CE74" s="982"/>
      <c r="CF74" s="982"/>
      <c r="CG74" s="982"/>
      <c r="CH74" s="982"/>
      <c r="CI74" s="982"/>
      <c r="CJ74" s="982"/>
      <c r="CK74" s="982"/>
      <c r="CL74" s="982"/>
      <c r="CM74" s="982"/>
      <c r="CN74" s="982"/>
      <c r="CO74" s="982"/>
      <c r="CP74" s="982"/>
      <c r="CQ74" s="982"/>
      <c r="CR74" s="984"/>
      <c r="CS74" s="985"/>
      <c r="CT74" s="1015"/>
      <c r="CU74" s="983"/>
      <c r="CV74" s="983"/>
      <c r="CW74" s="983"/>
      <c r="CX74" s="983"/>
      <c r="CY74" s="983"/>
      <c r="CZ74" s="983"/>
      <c r="DA74" s="983"/>
      <c r="DB74" s="983"/>
      <c r="DC74" s="983"/>
      <c r="DD74" s="983"/>
      <c r="DE74" s="983"/>
      <c r="DF74" s="983"/>
      <c r="DG74" s="983"/>
      <c r="DH74" s="983"/>
      <c r="DI74" s="983"/>
      <c r="DJ74" s="983"/>
      <c r="DK74" s="983"/>
      <c r="DL74" s="983"/>
      <c r="DM74" s="983"/>
      <c r="DN74" s="984"/>
      <c r="DO74" s="986"/>
    </row>
    <row r="75" spans="2:119" ht="12.75" customHeight="1">
      <c r="B75" s="1024"/>
      <c r="D75" s="980"/>
      <c r="E75" s="981"/>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3"/>
      <c r="AJ75" s="981"/>
      <c r="AK75" s="982"/>
      <c r="AL75" s="982"/>
      <c r="AM75" s="982"/>
      <c r="AN75" s="982"/>
      <c r="AO75" s="982"/>
      <c r="AP75" s="982"/>
      <c r="AQ75" s="982"/>
      <c r="AR75" s="982"/>
      <c r="AS75" s="982"/>
      <c r="AT75" s="982"/>
      <c r="AU75" s="982"/>
      <c r="AV75" s="982"/>
      <c r="AW75" s="982"/>
      <c r="AX75" s="982"/>
      <c r="AY75" s="982"/>
      <c r="AZ75" s="982"/>
      <c r="BA75" s="982"/>
      <c r="BB75" s="982"/>
      <c r="BC75" s="982"/>
      <c r="BD75" s="982"/>
      <c r="BE75" s="982"/>
      <c r="BF75" s="982"/>
      <c r="BG75" s="982"/>
      <c r="BH75" s="982"/>
      <c r="BI75" s="982"/>
      <c r="BJ75" s="982"/>
      <c r="BK75" s="982"/>
      <c r="BL75" s="982"/>
      <c r="BM75" s="983"/>
      <c r="BN75" s="1020"/>
      <c r="BO75" s="982"/>
      <c r="BP75" s="982"/>
      <c r="BQ75" s="982"/>
      <c r="BR75" s="982"/>
      <c r="BS75" s="982"/>
      <c r="BT75" s="982"/>
      <c r="BU75" s="982"/>
      <c r="BV75" s="982"/>
      <c r="BW75" s="982"/>
      <c r="BX75" s="982"/>
      <c r="BY75" s="982"/>
      <c r="BZ75" s="982"/>
      <c r="CA75" s="982"/>
      <c r="CB75" s="982"/>
      <c r="CC75" s="982"/>
      <c r="CD75" s="982"/>
      <c r="CE75" s="982"/>
      <c r="CF75" s="982"/>
      <c r="CG75" s="982"/>
      <c r="CH75" s="982"/>
      <c r="CI75" s="982"/>
      <c r="CJ75" s="982"/>
      <c r="CK75" s="982"/>
      <c r="CL75" s="982"/>
      <c r="CM75" s="982"/>
      <c r="CN75" s="982"/>
      <c r="CO75" s="982"/>
      <c r="CP75" s="982"/>
      <c r="CQ75" s="982"/>
      <c r="CR75" s="984"/>
      <c r="CS75" s="985"/>
      <c r="CT75" s="1015"/>
      <c r="CU75" s="983"/>
      <c r="CV75" s="983"/>
      <c r="CW75" s="983"/>
      <c r="CX75" s="983"/>
      <c r="CY75" s="983"/>
      <c r="CZ75" s="983"/>
      <c r="DA75" s="983"/>
      <c r="DB75" s="983"/>
      <c r="DC75" s="983"/>
      <c r="DD75" s="983"/>
      <c r="DE75" s="983"/>
      <c r="DF75" s="983"/>
      <c r="DG75" s="983"/>
      <c r="DH75" s="983"/>
      <c r="DI75" s="983"/>
      <c r="DJ75" s="983"/>
      <c r="DK75" s="983"/>
      <c r="DL75" s="983"/>
      <c r="DM75" s="983"/>
      <c r="DN75" s="984"/>
      <c r="DO75" s="986"/>
    </row>
    <row r="76" spans="2:119" ht="12.75" customHeight="1">
      <c r="B76" s="1024"/>
      <c r="D76" s="980"/>
      <c r="E76" s="981"/>
      <c r="F76" s="982"/>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3"/>
      <c r="AJ76" s="981"/>
      <c r="AK76" s="982"/>
      <c r="AL76" s="982"/>
      <c r="AM76" s="982"/>
      <c r="AN76" s="982"/>
      <c r="AO76" s="982"/>
      <c r="AP76" s="982"/>
      <c r="AQ76" s="982"/>
      <c r="AR76" s="982"/>
      <c r="AS76" s="982"/>
      <c r="AT76" s="982"/>
      <c r="AU76" s="982"/>
      <c r="AV76" s="982"/>
      <c r="AW76" s="982"/>
      <c r="AX76" s="982"/>
      <c r="AY76" s="982"/>
      <c r="AZ76" s="982"/>
      <c r="BA76" s="982"/>
      <c r="BB76" s="982"/>
      <c r="BC76" s="982"/>
      <c r="BD76" s="982"/>
      <c r="BE76" s="982"/>
      <c r="BF76" s="982"/>
      <c r="BG76" s="982"/>
      <c r="BH76" s="982"/>
      <c r="BI76" s="982"/>
      <c r="BJ76" s="982"/>
      <c r="BK76" s="982"/>
      <c r="BL76" s="982"/>
      <c r="BM76" s="983"/>
      <c r="BN76" s="1020"/>
      <c r="BO76" s="982"/>
      <c r="BP76" s="982"/>
      <c r="BQ76" s="982"/>
      <c r="BR76" s="982"/>
      <c r="BS76" s="982"/>
      <c r="BT76" s="982"/>
      <c r="BU76" s="982"/>
      <c r="BV76" s="982"/>
      <c r="BW76" s="982"/>
      <c r="BX76" s="982"/>
      <c r="BY76" s="982"/>
      <c r="BZ76" s="982"/>
      <c r="CA76" s="982"/>
      <c r="CB76" s="982"/>
      <c r="CC76" s="982"/>
      <c r="CD76" s="982"/>
      <c r="CE76" s="982"/>
      <c r="CF76" s="982"/>
      <c r="CG76" s="982"/>
      <c r="CH76" s="982"/>
      <c r="CI76" s="982"/>
      <c r="CJ76" s="982"/>
      <c r="CK76" s="982"/>
      <c r="CL76" s="982"/>
      <c r="CM76" s="982"/>
      <c r="CN76" s="982"/>
      <c r="CO76" s="982"/>
      <c r="CP76" s="982"/>
      <c r="CQ76" s="982"/>
      <c r="CR76" s="984"/>
      <c r="CS76" s="985"/>
      <c r="CT76" s="1015"/>
      <c r="CU76" s="983"/>
      <c r="CV76" s="983"/>
      <c r="CW76" s="983"/>
      <c r="CX76" s="983"/>
      <c r="CY76" s="983"/>
      <c r="CZ76" s="983"/>
      <c r="DA76" s="983"/>
      <c r="DB76" s="983"/>
      <c r="DC76" s="983"/>
      <c r="DD76" s="983"/>
      <c r="DE76" s="983"/>
      <c r="DF76" s="983"/>
      <c r="DG76" s="983"/>
      <c r="DH76" s="983"/>
      <c r="DI76" s="983"/>
      <c r="DJ76" s="983"/>
      <c r="DK76" s="983"/>
      <c r="DL76" s="983"/>
      <c r="DM76" s="983"/>
      <c r="DN76" s="984"/>
      <c r="DO76" s="986"/>
    </row>
    <row r="77" spans="2:119" ht="12.75" customHeight="1">
      <c r="B77" s="1024"/>
      <c r="D77" s="980"/>
      <c r="E77" s="981"/>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3"/>
      <c r="AJ77" s="981"/>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2"/>
      <c r="BJ77" s="982"/>
      <c r="BK77" s="982"/>
      <c r="BL77" s="982"/>
      <c r="BM77" s="983"/>
      <c r="BN77" s="1020"/>
      <c r="BO77" s="982"/>
      <c r="BP77" s="982"/>
      <c r="BQ77" s="982"/>
      <c r="BR77" s="982"/>
      <c r="BS77" s="982"/>
      <c r="BT77" s="982"/>
      <c r="BU77" s="982"/>
      <c r="BV77" s="982"/>
      <c r="BW77" s="982"/>
      <c r="BX77" s="982"/>
      <c r="BY77" s="982"/>
      <c r="BZ77" s="982"/>
      <c r="CA77" s="982"/>
      <c r="CB77" s="982"/>
      <c r="CC77" s="982"/>
      <c r="CD77" s="982"/>
      <c r="CE77" s="982"/>
      <c r="CF77" s="982"/>
      <c r="CG77" s="982"/>
      <c r="CH77" s="982"/>
      <c r="CI77" s="982"/>
      <c r="CJ77" s="982"/>
      <c r="CK77" s="982"/>
      <c r="CL77" s="982"/>
      <c r="CM77" s="982"/>
      <c r="CN77" s="982"/>
      <c r="CO77" s="982"/>
      <c r="CP77" s="982"/>
      <c r="CQ77" s="982"/>
      <c r="CR77" s="984"/>
      <c r="CS77" s="985"/>
      <c r="CT77" s="1015"/>
      <c r="CU77" s="983"/>
      <c r="CV77" s="983"/>
      <c r="CW77" s="983"/>
      <c r="CX77" s="983"/>
      <c r="CY77" s="983"/>
      <c r="CZ77" s="983"/>
      <c r="DA77" s="983"/>
      <c r="DB77" s="983"/>
      <c r="DC77" s="983"/>
      <c r="DD77" s="983"/>
      <c r="DE77" s="983"/>
      <c r="DF77" s="983"/>
      <c r="DG77" s="983"/>
      <c r="DH77" s="983"/>
      <c r="DI77" s="983"/>
      <c r="DJ77" s="983"/>
      <c r="DK77" s="983"/>
      <c r="DL77" s="983"/>
      <c r="DM77" s="983"/>
      <c r="DN77" s="984"/>
      <c r="DO77" s="1025"/>
    </row>
    <row r="78" spans="2:119" ht="12.75" customHeight="1">
      <c r="B78" s="3193">
        <v>30</v>
      </c>
      <c r="D78" s="980"/>
      <c r="E78" s="987"/>
      <c r="F78" s="988"/>
      <c r="G78" s="988"/>
      <c r="H78" s="988"/>
      <c r="I78" s="988"/>
      <c r="J78" s="988"/>
      <c r="K78" s="988"/>
      <c r="L78" s="988"/>
      <c r="M78" s="988"/>
      <c r="N78" s="988"/>
      <c r="O78" s="988"/>
      <c r="P78" s="988"/>
      <c r="Q78" s="988"/>
      <c r="R78" s="988"/>
      <c r="S78" s="988"/>
      <c r="T78" s="988"/>
      <c r="U78" s="988"/>
      <c r="V78" s="988"/>
      <c r="W78" s="988"/>
      <c r="X78" s="988"/>
      <c r="Y78" s="988"/>
      <c r="Z78" s="988"/>
      <c r="AA78" s="988"/>
      <c r="AB78" s="988"/>
      <c r="AC78" s="988"/>
      <c r="AD78" s="988"/>
      <c r="AE78" s="988"/>
      <c r="AF78" s="988"/>
      <c r="AG78" s="988"/>
      <c r="AH78" s="988"/>
      <c r="AI78" s="989"/>
      <c r="AJ78" s="987"/>
      <c r="AK78" s="988"/>
      <c r="AL78" s="988"/>
      <c r="AM78" s="988"/>
      <c r="AN78" s="988"/>
      <c r="AO78" s="988"/>
      <c r="AP78" s="988"/>
      <c r="AQ78" s="988"/>
      <c r="AR78" s="988"/>
      <c r="AS78" s="988"/>
      <c r="AT78" s="988"/>
      <c r="AU78" s="988"/>
      <c r="AV78" s="988"/>
      <c r="AW78" s="988"/>
      <c r="AX78" s="988"/>
      <c r="AY78" s="988"/>
      <c r="AZ78" s="988"/>
      <c r="BA78" s="988"/>
      <c r="BB78" s="988"/>
      <c r="BC78" s="988"/>
      <c r="BD78" s="988"/>
      <c r="BE78" s="988"/>
      <c r="BF78" s="988"/>
      <c r="BG78" s="988"/>
      <c r="BH78" s="988"/>
      <c r="BI78" s="988"/>
      <c r="BJ78" s="988"/>
      <c r="BK78" s="988"/>
      <c r="BL78" s="988"/>
      <c r="BM78" s="989"/>
      <c r="BN78" s="1021"/>
      <c r="BO78" s="988"/>
      <c r="BP78" s="988"/>
      <c r="BQ78" s="988"/>
      <c r="BR78" s="988"/>
      <c r="BS78" s="988"/>
      <c r="BT78" s="988"/>
      <c r="BU78" s="988"/>
      <c r="BV78" s="988"/>
      <c r="BW78" s="988"/>
      <c r="BX78" s="988"/>
      <c r="BY78" s="988"/>
      <c r="BZ78" s="988"/>
      <c r="CA78" s="988"/>
      <c r="CB78" s="988"/>
      <c r="CC78" s="988"/>
      <c r="CD78" s="988"/>
      <c r="CE78" s="988"/>
      <c r="CF78" s="988"/>
      <c r="CG78" s="988"/>
      <c r="CH78" s="988"/>
      <c r="CI78" s="988"/>
      <c r="CJ78" s="988"/>
      <c r="CK78" s="988"/>
      <c r="CL78" s="988"/>
      <c r="CM78" s="988"/>
      <c r="CN78" s="988"/>
      <c r="CO78" s="988"/>
      <c r="CP78" s="988"/>
      <c r="CQ78" s="988"/>
      <c r="CR78" s="990"/>
      <c r="CS78" s="991"/>
      <c r="CT78" s="1016"/>
      <c r="CU78" s="989"/>
      <c r="CV78" s="989"/>
      <c r="CW78" s="989"/>
      <c r="CX78" s="989"/>
      <c r="CY78" s="989"/>
      <c r="CZ78" s="989"/>
      <c r="DA78" s="989"/>
      <c r="DB78" s="989"/>
      <c r="DC78" s="989"/>
      <c r="DD78" s="989"/>
      <c r="DE78" s="989"/>
      <c r="DF78" s="989"/>
      <c r="DG78" s="989"/>
      <c r="DH78" s="989"/>
      <c r="DI78" s="989"/>
      <c r="DJ78" s="989"/>
      <c r="DK78" s="989"/>
      <c r="DL78" s="989"/>
      <c r="DM78" s="989"/>
      <c r="DN78" s="990"/>
      <c r="DO78" s="3191">
        <v>30</v>
      </c>
    </row>
    <row r="79" spans="2:119" ht="12.75" customHeight="1">
      <c r="B79" s="3193"/>
      <c r="D79" s="980"/>
      <c r="E79" s="981"/>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3"/>
      <c r="AJ79" s="981"/>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3"/>
      <c r="BN79" s="1020"/>
      <c r="BO79" s="982"/>
      <c r="BP79" s="982"/>
      <c r="BQ79" s="982"/>
      <c r="BR79" s="982"/>
      <c r="BS79" s="982"/>
      <c r="BT79" s="982"/>
      <c r="BU79" s="982"/>
      <c r="BV79" s="982"/>
      <c r="BW79" s="982"/>
      <c r="BX79" s="982"/>
      <c r="BY79" s="982"/>
      <c r="BZ79" s="982"/>
      <c r="CA79" s="982"/>
      <c r="CB79" s="982"/>
      <c r="CC79" s="982"/>
      <c r="CD79" s="982"/>
      <c r="CE79" s="982"/>
      <c r="CF79" s="982"/>
      <c r="CG79" s="982"/>
      <c r="CH79" s="982"/>
      <c r="CI79" s="982"/>
      <c r="CJ79" s="982"/>
      <c r="CK79" s="982"/>
      <c r="CL79" s="982"/>
      <c r="CM79" s="982"/>
      <c r="CN79" s="982"/>
      <c r="CO79" s="982"/>
      <c r="CP79" s="982"/>
      <c r="CQ79" s="982"/>
      <c r="CR79" s="984"/>
      <c r="CS79" s="985"/>
      <c r="CT79" s="1015"/>
      <c r="CU79" s="983"/>
      <c r="CV79" s="983"/>
      <c r="CW79" s="983"/>
      <c r="CX79" s="983"/>
      <c r="CY79" s="983"/>
      <c r="CZ79" s="983"/>
      <c r="DA79" s="983"/>
      <c r="DB79" s="983"/>
      <c r="DC79" s="983"/>
      <c r="DD79" s="983"/>
      <c r="DE79" s="983"/>
      <c r="DF79" s="983"/>
      <c r="DG79" s="983"/>
      <c r="DH79" s="983"/>
      <c r="DI79" s="983"/>
      <c r="DJ79" s="983"/>
      <c r="DK79" s="983"/>
      <c r="DL79" s="983"/>
      <c r="DM79" s="983"/>
      <c r="DN79" s="984"/>
      <c r="DO79" s="3191"/>
    </row>
    <row r="80" spans="2:119" ht="12.75" customHeight="1">
      <c r="B80" s="1024"/>
      <c r="D80" s="980"/>
      <c r="E80" s="981"/>
      <c r="F80" s="982"/>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3"/>
      <c r="AJ80" s="981"/>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3"/>
      <c r="BN80" s="1020"/>
      <c r="BO80" s="982"/>
      <c r="BP80" s="982"/>
      <c r="BQ80" s="982"/>
      <c r="BR80" s="982"/>
      <c r="BS80" s="982"/>
      <c r="BT80" s="982"/>
      <c r="BU80" s="982"/>
      <c r="BV80" s="982"/>
      <c r="BW80" s="982"/>
      <c r="BX80" s="982"/>
      <c r="BY80" s="982"/>
      <c r="BZ80" s="982"/>
      <c r="CA80" s="982"/>
      <c r="CB80" s="982"/>
      <c r="CC80" s="982"/>
      <c r="CD80" s="982"/>
      <c r="CE80" s="982"/>
      <c r="CF80" s="982"/>
      <c r="CG80" s="982"/>
      <c r="CH80" s="982"/>
      <c r="CI80" s="982"/>
      <c r="CJ80" s="982"/>
      <c r="CK80" s="982"/>
      <c r="CL80" s="982"/>
      <c r="CM80" s="982"/>
      <c r="CN80" s="982"/>
      <c r="CO80" s="982"/>
      <c r="CP80" s="982"/>
      <c r="CQ80" s="982"/>
      <c r="CR80" s="984"/>
      <c r="CS80" s="985"/>
      <c r="CT80" s="1015"/>
      <c r="CU80" s="983"/>
      <c r="CV80" s="983"/>
      <c r="CW80" s="983"/>
      <c r="CX80" s="983"/>
      <c r="CY80" s="983"/>
      <c r="CZ80" s="983"/>
      <c r="DA80" s="983"/>
      <c r="DB80" s="983"/>
      <c r="DC80" s="983"/>
      <c r="DD80" s="983"/>
      <c r="DE80" s="983"/>
      <c r="DF80" s="983"/>
      <c r="DG80" s="983"/>
      <c r="DH80" s="983"/>
      <c r="DI80" s="983"/>
      <c r="DJ80" s="983"/>
      <c r="DK80" s="983"/>
      <c r="DL80" s="983"/>
      <c r="DM80" s="983"/>
      <c r="DN80" s="984"/>
      <c r="DO80" s="986"/>
    </row>
    <row r="81" spans="2:119" ht="12.75" customHeight="1">
      <c r="B81" s="1024"/>
      <c r="D81" s="980"/>
      <c r="E81" s="981"/>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3"/>
      <c r="AJ81" s="981"/>
      <c r="AK81" s="982"/>
      <c r="AL81" s="982"/>
      <c r="AM81" s="982"/>
      <c r="AN81" s="982"/>
      <c r="AO81" s="982"/>
      <c r="AP81" s="982"/>
      <c r="AQ81" s="982"/>
      <c r="AR81" s="982"/>
      <c r="AS81" s="982"/>
      <c r="AT81" s="982"/>
      <c r="AU81" s="982"/>
      <c r="AV81" s="982"/>
      <c r="AW81" s="982"/>
      <c r="AX81" s="982"/>
      <c r="AY81" s="982"/>
      <c r="AZ81" s="982"/>
      <c r="BA81" s="982"/>
      <c r="BB81" s="982"/>
      <c r="BC81" s="982"/>
      <c r="BD81" s="982"/>
      <c r="BE81" s="982"/>
      <c r="BF81" s="982"/>
      <c r="BG81" s="982"/>
      <c r="BH81" s="982"/>
      <c r="BI81" s="982"/>
      <c r="BJ81" s="982"/>
      <c r="BK81" s="982"/>
      <c r="BL81" s="982"/>
      <c r="BM81" s="983"/>
      <c r="BN81" s="1020"/>
      <c r="BO81" s="982"/>
      <c r="BP81" s="982"/>
      <c r="BQ81" s="982"/>
      <c r="BR81" s="982"/>
      <c r="BS81" s="982"/>
      <c r="BT81" s="982"/>
      <c r="BU81" s="982"/>
      <c r="BV81" s="982"/>
      <c r="BW81" s="982"/>
      <c r="BX81" s="982"/>
      <c r="BY81" s="982"/>
      <c r="BZ81" s="982"/>
      <c r="CA81" s="982"/>
      <c r="CB81" s="982"/>
      <c r="CC81" s="982"/>
      <c r="CD81" s="982"/>
      <c r="CE81" s="982"/>
      <c r="CF81" s="982"/>
      <c r="CG81" s="982"/>
      <c r="CH81" s="982"/>
      <c r="CI81" s="982"/>
      <c r="CJ81" s="982"/>
      <c r="CK81" s="982"/>
      <c r="CL81" s="982"/>
      <c r="CM81" s="982"/>
      <c r="CN81" s="982"/>
      <c r="CO81" s="982"/>
      <c r="CP81" s="982"/>
      <c r="CQ81" s="982"/>
      <c r="CR81" s="984"/>
      <c r="CS81" s="985"/>
      <c r="CT81" s="1015"/>
      <c r="CU81" s="983"/>
      <c r="CV81" s="983"/>
      <c r="CW81" s="983"/>
      <c r="CX81" s="983"/>
      <c r="CY81" s="983"/>
      <c r="CZ81" s="983"/>
      <c r="DA81" s="983"/>
      <c r="DB81" s="983"/>
      <c r="DC81" s="983"/>
      <c r="DD81" s="983"/>
      <c r="DE81" s="983"/>
      <c r="DF81" s="983"/>
      <c r="DG81" s="983"/>
      <c r="DH81" s="983"/>
      <c r="DI81" s="983"/>
      <c r="DJ81" s="983"/>
      <c r="DK81" s="983"/>
      <c r="DL81" s="983"/>
      <c r="DM81" s="983"/>
      <c r="DN81" s="984"/>
      <c r="DO81" s="986"/>
    </row>
    <row r="82" spans="2:119" ht="12.75" customHeight="1">
      <c r="B82" s="1024"/>
      <c r="D82" s="980"/>
      <c r="E82" s="981"/>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3"/>
      <c r="AJ82" s="981"/>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3"/>
      <c r="BN82" s="1020"/>
      <c r="BO82" s="982"/>
      <c r="BP82" s="982"/>
      <c r="BQ82" s="982"/>
      <c r="BR82" s="982"/>
      <c r="BS82" s="982"/>
      <c r="BT82" s="982"/>
      <c r="BU82" s="982"/>
      <c r="BV82" s="982"/>
      <c r="BW82" s="982"/>
      <c r="BX82" s="982"/>
      <c r="BY82" s="982"/>
      <c r="BZ82" s="982"/>
      <c r="CA82" s="982"/>
      <c r="CB82" s="982"/>
      <c r="CC82" s="982"/>
      <c r="CD82" s="982"/>
      <c r="CE82" s="982"/>
      <c r="CF82" s="982"/>
      <c r="CG82" s="982"/>
      <c r="CH82" s="982"/>
      <c r="CI82" s="982"/>
      <c r="CJ82" s="982"/>
      <c r="CK82" s="982"/>
      <c r="CL82" s="982"/>
      <c r="CM82" s="982"/>
      <c r="CN82" s="982"/>
      <c r="CO82" s="982"/>
      <c r="CP82" s="982"/>
      <c r="CQ82" s="982"/>
      <c r="CR82" s="984"/>
      <c r="CS82" s="985"/>
      <c r="CT82" s="1015"/>
      <c r="CU82" s="983"/>
      <c r="CV82" s="983"/>
      <c r="CW82" s="983"/>
      <c r="CX82" s="983"/>
      <c r="CY82" s="983"/>
      <c r="CZ82" s="983"/>
      <c r="DA82" s="983"/>
      <c r="DB82" s="983"/>
      <c r="DC82" s="983"/>
      <c r="DD82" s="983"/>
      <c r="DE82" s="983"/>
      <c r="DF82" s="983"/>
      <c r="DG82" s="983"/>
      <c r="DH82" s="983"/>
      <c r="DI82" s="983"/>
      <c r="DJ82" s="983"/>
      <c r="DK82" s="983"/>
      <c r="DL82" s="983"/>
      <c r="DM82" s="983"/>
      <c r="DN82" s="984"/>
      <c r="DO82" s="986"/>
    </row>
    <row r="83" spans="2:119" ht="12.75" customHeight="1">
      <c r="B83" s="1024"/>
      <c r="D83" s="980"/>
      <c r="E83" s="981"/>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3"/>
      <c r="AJ83" s="981"/>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3"/>
      <c r="BN83" s="1020"/>
      <c r="BO83" s="982"/>
      <c r="BP83" s="982"/>
      <c r="BQ83" s="982"/>
      <c r="BR83" s="982"/>
      <c r="BS83" s="982"/>
      <c r="BT83" s="982"/>
      <c r="BU83" s="982"/>
      <c r="BV83" s="982"/>
      <c r="BW83" s="982"/>
      <c r="BX83" s="982"/>
      <c r="BY83" s="982"/>
      <c r="BZ83" s="982"/>
      <c r="CA83" s="982"/>
      <c r="CB83" s="982"/>
      <c r="CC83" s="982"/>
      <c r="CD83" s="982"/>
      <c r="CE83" s="982"/>
      <c r="CF83" s="982"/>
      <c r="CG83" s="982"/>
      <c r="CH83" s="982"/>
      <c r="CI83" s="982"/>
      <c r="CJ83" s="982"/>
      <c r="CK83" s="982"/>
      <c r="CL83" s="982"/>
      <c r="CM83" s="982"/>
      <c r="CN83" s="982"/>
      <c r="CO83" s="982"/>
      <c r="CP83" s="982"/>
      <c r="CQ83" s="982"/>
      <c r="CR83" s="984"/>
      <c r="CS83" s="985"/>
      <c r="CT83" s="1015"/>
      <c r="CU83" s="983"/>
      <c r="CV83" s="983"/>
      <c r="CW83" s="983"/>
      <c r="CX83" s="983"/>
      <c r="CY83" s="983"/>
      <c r="CZ83" s="983"/>
      <c r="DA83" s="983"/>
      <c r="DB83" s="983"/>
      <c r="DC83" s="983"/>
      <c r="DD83" s="983"/>
      <c r="DE83" s="983"/>
      <c r="DF83" s="983"/>
      <c r="DG83" s="983"/>
      <c r="DH83" s="983"/>
      <c r="DI83" s="983"/>
      <c r="DJ83" s="983"/>
      <c r="DK83" s="983"/>
      <c r="DL83" s="983"/>
      <c r="DM83" s="983"/>
      <c r="DN83" s="984"/>
      <c r="DO83" s="986"/>
    </row>
    <row r="84" spans="2:119" ht="12.75" customHeight="1">
      <c r="B84" s="1024"/>
      <c r="D84" s="980"/>
      <c r="E84" s="981"/>
      <c r="F84" s="982"/>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3"/>
      <c r="AJ84" s="981"/>
      <c r="AK84" s="982"/>
      <c r="AL84" s="982"/>
      <c r="AM84" s="982"/>
      <c r="AN84" s="982"/>
      <c r="AO84" s="982"/>
      <c r="AP84" s="982"/>
      <c r="AQ84" s="982"/>
      <c r="AR84" s="982"/>
      <c r="AS84" s="982"/>
      <c r="AT84" s="982"/>
      <c r="AU84" s="982"/>
      <c r="AV84" s="982"/>
      <c r="AW84" s="982"/>
      <c r="AX84" s="982"/>
      <c r="AY84" s="982"/>
      <c r="AZ84" s="982"/>
      <c r="BA84" s="982"/>
      <c r="BB84" s="982"/>
      <c r="BC84" s="982"/>
      <c r="BD84" s="982"/>
      <c r="BE84" s="982"/>
      <c r="BF84" s="982"/>
      <c r="BG84" s="982"/>
      <c r="BH84" s="982"/>
      <c r="BI84" s="982"/>
      <c r="BJ84" s="982"/>
      <c r="BK84" s="982"/>
      <c r="BL84" s="982"/>
      <c r="BM84" s="983"/>
      <c r="BN84" s="1020"/>
      <c r="BO84" s="982"/>
      <c r="BP84" s="982"/>
      <c r="BQ84" s="982"/>
      <c r="BR84" s="982"/>
      <c r="BS84" s="982"/>
      <c r="BT84" s="982"/>
      <c r="BU84" s="982"/>
      <c r="BV84" s="982"/>
      <c r="BW84" s="982"/>
      <c r="BX84" s="982"/>
      <c r="BY84" s="982"/>
      <c r="BZ84" s="982"/>
      <c r="CA84" s="982"/>
      <c r="CB84" s="982"/>
      <c r="CC84" s="982"/>
      <c r="CD84" s="982"/>
      <c r="CE84" s="982"/>
      <c r="CF84" s="982"/>
      <c r="CG84" s="982"/>
      <c r="CH84" s="982"/>
      <c r="CI84" s="982"/>
      <c r="CJ84" s="982"/>
      <c r="CK84" s="982"/>
      <c r="CL84" s="982"/>
      <c r="CM84" s="982"/>
      <c r="CN84" s="982"/>
      <c r="CO84" s="982"/>
      <c r="CP84" s="982"/>
      <c r="CQ84" s="982"/>
      <c r="CR84" s="984"/>
      <c r="CS84" s="985"/>
      <c r="CT84" s="1015"/>
      <c r="CU84" s="983"/>
      <c r="CV84" s="983"/>
      <c r="CW84" s="983"/>
      <c r="CX84" s="983"/>
      <c r="CY84" s="983"/>
      <c r="CZ84" s="983"/>
      <c r="DA84" s="983"/>
      <c r="DB84" s="983"/>
      <c r="DC84" s="983"/>
      <c r="DD84" s="983"/>
      <c r="DE84" s="983"/>
      <c r="DF84" s="983"/>
      <c r="DG84" s="983"/>
      <c r="DH84" s="983"/>
      <c r="DI84" s="983"/>
      <c r="DJ84" s="983"/>
      <c r="DK84" s="983"/>
      <c r="DL84" s="983"/>
      <c r="DM84" s="983"/>
      <c r="DN84" s="984"/>
      <c r="DO84" s="986"/>
    </row>
    <row r="85" spans="2:119" ht="12.75" customHeight="1">
      <c r="B85" s="1024"/>
      <c r="D85" s="980"/>
      <c r="E85" s="981"/>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3"/>
      <c r="AJ85" s="981"/>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3"/>
      <c r="BN85" s="1020"/>
      <c r="BO85" s="982"/>
      <c r="BP85" s="982"/>
      <c r="BQ85" s="982"/>
      <c r="BR85" s="982"/>
      <c r="BS85" s="982"/>
      <c r="BT85" s="982"/>
      <c r="BU85" s="982"/>
      <c r="BV85" s="982"/>
      <c r="BW85" s="982"/>
      <c r="BX85" s="982"/>
      <c r="BY85" s="982"/>
      <c r="BZ85" s="982"/>
      <c r="CA85" s="982"/>
      <c r="CB85" s="982"/>
      <c r="CC85" s="982"/>
      <c r="CD85" s="982"/>
      <c r="CE85" s="982"/>
      <c r="CF85" s="982"/>
      <c r="CG85" s="982"/>
      <c r="CH85" s="982"/>
      <c r="CI85" s="982"/>
      <c r="CJ85" s="982"/>
      <c r="CK85" s="982"/>
      <c r="CL85" s="982"/>
      <c r="CM85" s="982"/>
      <c r="CN85" s="982"/>
      <c r="CO85" s="982"/>
      <c r="CP85" s="982"/>
      <c r="CQ85" s="982"/>
      <c r="CR85" s="984"/>
      <c r="CS85" s="985"/>
      <c r="CT85" s="1015"/>
      <c r="CU85" s="983"/>
      <c r="CV85" s="983"/>
      <c r="CW85" s="983"/>
      <c r="CX85" s="983"/>
      <c r="CY85" s="983"/>
      <c r="CZ85" s="983"/>
      <c r="DA85" s="983"/>
      <c r="DB85" s="983"/>
      <c r="DC85" s="983"/>
      <c r="DD85" s="983"/>
      <c r="DE85" s="983"/>
      <c r="DF85" s="983"/>
      <c r="DG85" s="983"/>
      <c r="DH85" s="983"/>
      <c r="DI85" s="983"/>
      <c r="DJ85" s="983"/>
      <c r="DK85" s="983"/>
      <c r="DL85" s="983"/>
      <c r="DM85" s="983"/>
      <c r="DN85" s="984"/>
      <c r="DO85" s="986"/>
    </row>
    <row r="86" spans="2:119" ht="12.75" customHeight="1">
      <c r="B86" s="1024"/>
      <c r="D86" s="980"/>
      <c r="E86" s="981"/>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3"/>
      <c r="AJ86" s="981"/>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3"/>
      <c r="BN86" s="1020"/>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c r="CN86" s="982"/>
      <c r="CO86" s="982"/>
      <c r="CP86" s="982"/>
      <c r="CQ86" s="982"/>
      <c r="CR86" s="984"/>
      <c r="CS86" s="985"/>
      <c r="CT86" s="1015"/>
      <c r="CU86" s="983"/>
      <c r="CV86" s="983"/>
      <c r="CW86" s="983"/>
      <c r="CX86" s="983"/>
      <c r="CY86" s="983"/>
      <c r="CZ86" s="983"/>
      <c r="DA86" s="983"/>
      <c r="DB86" s="983"/>
      <c r="DC86" s="983"/>
      <c r="DD86" s="983"/>
      <c r="DE86" s="983"/>
      <c r="DF86" s="983"/>
      <c r="DG86" s="983"/>
      <c r="DH86" s="983"/>
      <c r="DI86" s="983"/>
      <c r="DJ86" s="983"/>
      <c r="DK86" s="983"/>
      <c r="DL86" s="983"/>
      <c r="DM86" s="983"/>
      <c r="DN86" s="984"/>
      <c r="DO86" s="986"/>
    </row>
    <row r="87" spans="2:119" ht="12.75" customHeight="1">
      <c r="B87" s="1024"/>
      <c r="D87" s="980"/>
      <c r="E87" s="992"/>
      <c r="F87" s="993"/>
      <c r="G87" s="993"/>
      <c r="H87" s="993"/>
      <c r="I87" s="993"/>
      <c r="J87" s="993"/>
      <c r="K87" s="993"/>
      <c r="L87" s="993"/>
      <c r="M87" s="993"/>
      <c r="N87" s="993"/>
      <c r="O87" s="993"/>
      <c r="P87" s="993"/>
      <c r="Q87" s="993"/>
      <c r="R87" s="993"/>
      <c r="S87" s="993"/>
      <c r="T87" s="993"/>
      <c r="U87" s="993"/>
      <c r="V87" s="993"/>
      <c r="W87" s="993"/>
      <c r="X87" s="993"/>
      <c r="Y87" s="993"/>
      <c r="Z87" s="993"/>
      <c r="AA87" s="993"/>
      <c r="AB87" s="993"/>
      <c r="AC87" s="993"/>
      <c r="AD87" s="993"/>
      <c r="AE87" s="993"/>
      <c r="AF87" s="993"/>
      <c r="AG87" s="993"/>
      <c r="AH87" s="993"/>
      <c r="AI87" s="994"/>
      <c r="AJ87" s="992"/>
      <c r="AK87" s="993"/>
      <c r="AL87" s="993"/>
      <c r="AM87" s="993"/>
      <c r="AN87" s="993"/>
      <c r="AO87" s="993"/>
      <c r="AP87" s="993"/>
      <c r="AQ87" s="993"/>
      <c r="AR87" s="993"/>
      <c r="AS87" s="993"/>
      <c r="AT87" s="993"/>
      <c r="AU87" s="993"/>
      <c r="AV87" s="993"/>
      <c r="AW87" s="993"/>
      <c r="AX87" s="993"/>
      <c r="AY87" s="993"/>
      <c r="AZ87" s="993"/>
      <c r="BA87" s="993"/>
      <c r="BB87" s="993"/>
      <c r="BC87" s="993"/>
      <c r="BD87" s="993"/>
      <c r="BE87" s="993"/>
      <c r="BF87" s="993"/>
      <c r="BG87" s="993"/>
      <c r="BH87" s="993"/>
      <c r="BI87" s="993"/>
      <c r="BJ87" s="993"/>
      <c r="BK87" s="993"/>
      <c r="BL87" s="993"/>
      <c r="BM87" s="994"/>
      <c r="BN87" s="1022"/>
      <c r="BO87" s="993"/>
      <c r="BP87" s="993"/>
      <c r="BQ87" s="993"/>
      <c r="BR87" s="993"/>
      <c r="BS87" s="993"/>
      <c r="BT87" s="993"/>
      <c r="BU87" s="993"/>
      <c r="BV87" s="993"/>
      <c r="BW87" s="993"/>
      <c r="BX87" s="993"/>
      <c r="BY87" s="993"/>
      <c r="BZ87" s="993"/>
      <c r="CA87" s="993"/>
      <c r="CB87" s="993"/>
      <c r="CC87" s="993"/>
      <c r="CD87" s="993"/>
      <c r="CE87" s="993"/>
      <c r="CF87" s="993"/>
      <c r="CG87" s="993"/>
      <c r="CH87" s="993"/>
      <c r="CI87" s="993"/>
      <c r="CJ87" s="993"/>
      <c r="CK87" s="993"/>
      <c r="CL87" s="993"/>
      <c r="CM87" s="993"/>
      <c r="CN87" s="993"/>
      <c r="CO87" s="993"/>
      <c r="CP87" s="993"/>
      <c r="CQ87" s="993"/>
      <c r="CR87" s="995"/>
      <c r="CS87" s="996"/>
      <c r="CT87" s="1017"/>
      <c r="CU87" s="994"/>
      <c r="CV87" s="994"/>
      <c r="CW87" s="994"/>
      <c r="CX87" s="994"/>
      <c r="CY87" s="994"/>
      <c r="CZ87" s="994"/>
      <c r="DA87" s="994"/>
      <c r="DB87" s="994"/>
      <c r="DC87" s="994"/>
      <c r="DD87" s="994"/>
      <c r="DE87" s="994"/>
      <c r="DF87" s="994"/>
      <c r="DG87" s="994"/>
      <c r="DH87" s="994"/>
      <c r="DI87" s="994"/>
      <c r="DJ87" s="994"/>
      <c r="DK87" s="994"/>
      <c r="DL87" s="994"/>
      <c r="DM87" s="994"/>
      <c r="DN87" s="995"/>
      <c r="DO87" s="1025"/>
    </row>
    <row r="88" spans="2:119" ht="12.75" customHeight="1">
      <c r="B88" s="3193">
        <v>20</v>
      </c>
      <c r="D88" s="980"/>
      <c r="E88" s="981"/>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3"/>
      <c r="AJ88" s="981"/>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3"/>
      <c r="BN88" s="1020"/>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4"/>
      <c r="CS88" s="985"/>
      <c r="CT88" s="1015"/>
      <c r="CU88" s="983"/>
      <c r="CV88" s="983"/>
      <c r="CW88" s="983"/>
      <c r="CX88" s="983"/>
      <c r="CY88" s="983"/>
      <c r="CZ88" s="983"/>
      <c r="DA88" s="983"/>
      <c r="DB88" s="983"/>
      <c r="DC88" s="983"/>
      <c r="DD88" s="983"/>
      <c r="DE88" s="983"/>
      <c r="DF88" s="983"/>
      <c r="DG88" s="983"/>
      <c r="DH88" s="983"/>
      <c r="DI88" s="983"/>
      <c r="DJ88" s="983"/>
      <c r="DK88" s="983"/>
      <c r="DL88" s="983"/>
      <c r="DM88" s="983"/>
      <c r="DN88" s="984"/>
      <c r="DO88" s="3191">
        <v>20</v>
      </c>
    </row>
    <row r="89" spans="2:119" ht="12.75" customHeight="1">
      <c r="B89" s="3193"/>
      <c r="D89" s="980"/>
      <c r="E89" s="981"/>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3"/>
      <c r="AJ89" s="981"/>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3"/>
      <c r="BN89" s="1020"/>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4"/>
      <c r="CS89" s="985"/>
      <c r="CT89" s="1015"/>
      <c r="CU89" s="983"/>
      <c r="CV89" s="983"/>
      <c r="CW89" s="983"/>
      <c r="CX89" s="983"/>
      <c r="CY89" s="983"/>
      <c r="CZ89" s="983"/>
      <c r="DA89" s="983"/>
      <c r="DB89" s="983"/>
      <c r="DC89" s="983"/>
      <c r="DD89" s="983"/>
      <c r="DE89" s="983"/>
      <c r="DF89" s="983"/>
      <c r="DG89" s="983"/>
      <c r="DH89" s="983"/>
      <c r="DI89" s="983"/>
      <c r="DJ89" s="983"/>
      <c r="DK89" s="983"/>
      <c r="DL89" s="983"/>
      <c r="DM89" s="983"/>
      <c r="DN89" s="984"/>
      <c r="DO89" s="3191"/>
    </row>
    <row r="90" spans="2:119" ht="12.75" customHeight="1">
      <c r="B90" s="1024"/>
      <c r="D90" s="980"/>
      <c r="E90" s="981"/>
      <c r="F90" s="982"/>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3"/>
      <c r="AJ90" s="981"/>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3"/>
      <c r="BN90" s="1020"/>
      <c r="BO90" s="982"/>
      <c r="BP90" s="982"/>
      <c r="BQ90" s="982"/>
      <c r="BR90" s="982"/>
      <c r="BS90" s="982"/>
      <c r="BT90" s="982"/>
      <c r="BU90" s="982"/>
      <c r="BV90" s="982"/>
      <c r="BW90" s="982"/>
      <c r="BX90" s="982"/>
      <c r="BY90" s="982"/>
      <c r="BZ90" s="982"/>
      <c r="CA90" s="982"/>
      <c r="CB90" s="982"/>
      <c r="CC90" s="982"/>
      <c r="CD90" s="982"/>
      <c r="CE90" s="982"/>
      <c r="CF90" s="982"/>
      <c r="CG90" s="982"/>
      <c r="CH90" s="982"/>
      <c r="CI90" s="982"/>
      <c r="CJ90" s="982"/>
      <c r="CK90" s="982"/>
      <c r="CL90" s="982"/>
      <c r="CM90" s="982"/>
      <c r="CN90" s="982"/>
      <c r="CO90" s="982"/>
      <c r="CP90" s="982"/>
      <c r="CQ90" s="982"/>
      <c r="CR90" s="984"/>
      <c r="CS90" s="985"/>
      <c r="CT90" s="1015"/>
      <c r="CU90" s="983"/>
      <c r="CV90" s="983"/>
      <c r="CW90" s="983"/>
      <c r="CX90" s="983"/>
      <c r="CY90" s="983"/>
      <c r="CZ90" s="983"/>
      <c r="DA90" s="983"/>
      <c r="DB90" s="983"/>
      <c r="DC90" s="983"/>
      <c r="DD90" s="983"/>
      <c r="DE90" s="983"/>
      <c r="DF90" s="983"/>
      <c r="DG90" s="983"/>
      <c r="DH90" s="983"/>
      <c r="DI90" s="983"/>
      <c r="DJ90" s="983"/>
      <c r="DK90" s="983"/>
      <c r="DL90" s="983"/>
      <c r="DM90" s="983"/>
      <c r="DN90" s="984"/>
      <c r="DO90" s="986"/>
    </row>
    <row r="91" spans="2:119" ht="12.75" customHeight="1">
      <c r="B91" s="1024"/>
      <c r="D91" s="980"/>
      <c r="E91" s="981"/>
      <c r="F91" s="982"/>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3"/>
      <c r="AJ91" s="981"/>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3"/>
      <c r="BN91" s="1020"/>
      <c r="BO91" s="982"/>
      <c r="BP91" s="982"/>
      <c r="BQ91" s="982"/>
      <c r="BR91" s="982"/>
      <c r="BS91" s="982"/>
      <c r="BT91" s="982"/>
      <c r="BU91" s="982"/>
      <c r="BV91" s="982"/>
      <c r="BW91" s="982"/>
      <c r="BX91" s="982"/>
      <c r="BY91" s="982"/>
      <c r="BZ91" s="982"/>
      <c r="CA91" s="982"/>
      <c r="CB91" s="982"/>
      <c r="CC91" s="982"/>
      <c r="CD91" s="982"/>
      <c r="CE91" s="982"/>
      <c r="CF91" s="982"/>
      <c r="CG91" s="982"/>
      <c r="CH91" s="982"/>
      <c r="CI91" s="982"/>
      <c r="CJ91" s="982"/>
      <c r="CK91" s="982"/>
      <c r="CL91" s="982"/>
      <c r="CM91" s="982"/>
      <c r="CN91" s="982"/>
      <c r="CO91" s="982"/>
      <c r="CP91" s="982"/>
      <c r="CQ91" s="982"/>
      <c r="CR91" s="984"/>
      <c r="CS91" s="985"/>
      <c r="CT91" s="1015"/>
      <c r="CU91" s="983"/>
      <c r="CV91" s="983"/>
      <c r="CW91" s="983"/>
      <c r="CX91" s="983"/>
      <c r="CY91" s="983"/>
      <c r="CZ91" s="983"/>
      <c r="DA91" s="983"/>
      <c r="DB91" s="983"/>
      <c r="DC91" s="983"/>
      <c r="DD91" s="983"/>
      <c r="DE91" s="983"/>
      <c r="DF91" s="983"/>
      <c r="DG91" s="983"/>
      <c r="DH91" s="983"/>
      <c r="DI91" s="983"/>
      <c r="DJ91" s="983"/>
      <c r="DK91" s="983"/>
      <c r="DL91" s="983"/>
      <c r="DM91" s="983"/>
      <c r="DN91" s="984"/>
      <c r="DO91" s="986"/>
    </row>
    <row r="92" spans="2:119" ht="12.75" customHeight="1">
      <c r="B92" s="1024"/>
      <c r="D92" s="980"/>
      <c r="E92" s="981"/>
      <c r="F92" s="982"/>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3"/>
      <c r="AJ92" s="981"/>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3"/>
      <c r="BN92" s="1020"/>
      <c r="BO92" s="982"/>
      <c r="BP92" s="982"/>
      <c r="BQ92" s="982"/>
      <c r="BR92" s="982"/>
      <c r="BS92" s="982"/>
      <c r="BT92" s="982"/>
      <c r="BU92" s="982"/>
      <c r="BV92" s="982"/>
      <c r="BW92" s="982"/>
      <c r="BX92" s="982"/>
      <c r="BY92" s="982"/>
      <c r="BZ92" s="982"/>
      <c r="CA92" s="982"/>
      <c r="CB92" s="982"/>
      <c r="CC92" s="982"/>
      <c r="CD92" s="982"/>
      <c r="CE92" s="982"/>
      <c r="CF92" s="982"/>
      <c r="CG92" s="982"/>
      <c r="CH92" s="982"/>
      <c r="CI92" s="982"/>
      <c r="CJ92" s="982"/>
      <c r="CK92" s="982"/>
      <c r="CL92" s="982"/>
      <c r="CM92" s="982"/>
      <c r="CN92" s="982"/>
      <c r="CO92" s="982"/>
      <c r="CP92" s="982"/>
      <c r="CQ92" s="982"/>
      <c r="CR92" s="984"/>
      <c r="CS92" s="985"/>
      <c r="CT92" s="1015"/>
      <c r="CU92" s="983"/>
      <c r="CV92" s="983"/>
      <c r="CW92" s="983"/>
      <c r="CX92" s="983"/>
      <c r="CY92" s="983"/>
      <c r="CZ92" s="983"/>
      <c r="DA92" s="983"/>
      <c r="DB92" s="983"/>
      <c r="DC92" s="983"/>
      <c r="DD92" s="983"/>
      <c r="DE92" s="983"/>
      <c r="DF92" s="983"/>
      <c r="DG92" s="983"/>
      <c r="DH92" s="983"/>
      <c r="DI92" s="983"/>
      <c r="DJ92" s="983"/>
      <c r="DK92" s="983"/>
      <c r="DL92" s="983"/>
      <c r="DM92" s="983"/>
      <c r="DN92" s="984"/>
      <c r="DO92" s="986"/>
    </row>
    <row r="93" spans="2:119" ht="12.75" customHeight="1">
      <c r="B93" s="1024"/>
      <c r="D93" s="980"/>
      <c r="E93" s="981"/>
      <c r="F93" s="982"/>
      <c r="G93" s="982"/>
      <c r="H93" s="982"/>
      <c r="I93" s="9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3"/>
      <c r="AJ93" s="981"/>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3"/>
      <c r="BN93" s="1020"/>
      <c r="BO93" s="982"/>
      <c r="BP93" s="982"/>
      <c r="BQ93" s="982"/>
      <c r="BR93" s="982"/>
      <c r="BS93" s="982"/>
      <c r="BT93" s="982"/>
      <c r="BU93" s="982"/>
      <c r="BV93" s="982"/>
      <c r="BW93" s="982"/>
      <c r="BX93" s="982"/>
      <c r="BY93" s="982"/>
      <c r="BZ93" s="982"/>
      <c r="CA93" s="982"/>
      <c r="CB93" s="982"/>
      <c r="CC93" s="982"/>
      <c r="CD93" s="982"/>
      <c r="CE93" s="982"/>
      <c r="CF93" s="982"/>
      <c r="CG93" s="982"/>
      <c r="CH93" s="982"/>
      <c r="CI93" s="982"/>
      <c r="CJ93" s="982"/>
      <c r="CK93" s="982"/>
      <c r="CL93" s="982"/>
      <c r="CM93" s="982"/>
      <c r="CN93" s="982"/>
      <c r="CO93" s="982"/>
      <c r="CP93" s="982"/>
      <c r="CQ93" s="982"/>
      <c r="CR93" s="984"/>
      <c r="CS93" s="985"/>
      <c r="CT93" s="1015"/>
      <c r="CU93" s="983"/>
      <c r="CV93" s="983"/>
      <c r="CW93" s="983"/>
      <c r="CX93" s="983"/>
      <c r="CY93" s="983"/>
      <c r="CZ93" s="983"/>
      <c r="DA93" s="983"/>
      <c r="DB93" s="983"/>
      <c r="DC93" s="983"/>
      <c r="DD93" s="983"/>
      <c r="DE93" s="983"/>
      <c r="DF93" s="983"/>
      <c r="DG93" s="983"/>
      <c r="DH93" s="983"/>
      <c r="DI93" s="983"/>
      <c r="DJ93" s="983"/>
      <c r="DK93" s="983"/>
      <c r="DL93" s="983"/>
      <c r="DM93" s="983"/>
      <c r="DN93" s="984"/>
      <c r="DO93" s="986"/>
    </row>
    <row r="94" spans="2:119" ht="12.75" customHeight="1">
      <c r="B94" s="1024"/>
      <c r="D94" s="980"/>
      <c r="E94" s="981"/>
      <c r="F94" s="982"/>
      <c r="G94" s="982"/>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3"/>
      <c r="AJ94" s="981"/>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3"/>
      <c r="BN94" s="1020"/>
      <c r="BO94" s="982"/>
      <c r="BP94" s="982"/>
      <c r="BQ94" s="982"/>
      <c r="BR94" s="982"/>
      <c r="BS94" s="982"/>
      <c r="BT94" s="982"/>
      <c r="BU94" s="982"/>
      <c r="BV94" s="982"/>
      <c r="BW94" s="982"/>
      <c r="BX94" s="982"/>
      <c r="BY94" s="982"/>
      <c r="BZ94" s="982"/>
      <c r="CA94" s="982"/>
      <c r="CB94" s="982"/>
      <c r="CC94" s="982"/>
      <c r="CD94" s="982"/>
      <c r="CE94" s="982"/>
      <c r="CF94" s="982"/>
      <c r="CG94" s="982"/>
      <c r="CH94" s="982"/>
      <c r="CI94" s="982"/>
      <c r="CJ94" s="982"/>
      <c r="CK94" s="982"/>
      <c r="CL94" s="982"/>
      <c r="CM94" s="982"/>
      <c r="CN94" s="982"/>
      <c r="CO94" s="982"/>
      <c r="CP94" s="982"/>
      <c r="CQ94" s="982"/>
      <c r="CR94" s="984"/>
      <c r="CS94" s="985"/>
      <c r="CT94" s="1015"/>
      <c r="CU94" s="983"/>
      <c r="CV94" s="983"/>
      <c r="CW94" s="983"/>
      <c r="CX94" s="983"/>
      <c r="CY94" s="983"/>
      <c r="CZ94" s="983"/>
      <c r="DA94" s="983"/>
      <c r="DB94" s="983"/>
      <c r="DC94" s="983"/>
      <c r="DD94" s="983"/>
      <c r="DE94" s="983"/>
      <c r="DF94" s="983"/>
      <c r="DG94" s="983"/>
      <c r="DH94" s="983"/>
      <c r="DI94" s="983"/>
      <c r="DJ94" s="983"/>
      <c r="DK94" s="983"/>
      <c r="DL94" s="983"/>
      <c r="DM94" s="983"/>
      <c r="DN94" s="984"/>
      <c r="DO94" s="986"/>
    </row>
    <row r="95" spans="2:119" ht="12.75" customHeight="1">
      <c r="B95" s="1024"/>
      <c r="D95" s="980"/>
      <c r="E95" s="981"/>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3"/>
      <c r="AJ95" s="981"/>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3"/>
      <c r="BN95" s="1020"/>
      <c r="BO95" s="982"/>
      <c r="BP95" s="982"/>
      <c r="BQ95" s="982"/>
      <c r="BR95" s="982"/>
      <c r="BS95" s="982"/>
      <c r="BT95" s="982"/>
      <c r="BU95" s="982"/>
      <c r="BV95" s="982"/>
      <c r="BW95" s="982"/>
      <c r="BX95" s="982"/>
      <c r="BY95" s="982"/>
      <c r="BZ95" s="982"/>
      <c r="CA95" s="982"/>
      <c r="CB95" s="982"/>
      <c r="CC95" s="982"/>
      <c r="CD95" s="982"/>
      <c r="CE95" s="982"/>
      <c r="CF95" s="982"/>
      <c r="CG95" s="982"/>
      <c r="CH95" s="982"/>
      <c r="CI95" s="982"/>
      <c r="CJ95" s="982"/>
      <c r="CK95" s="982"/>
      <c r="CL95" s="982"/>
      <c r="CM95" s="982"/>
      <c r="CN95" s="982"/>
      <c r="CO95" s="982"/>
      <c r="CP95" s="982"/>
      <c r="CQ95" s="982"/>
      <c r="CR95" s="984"/>
      <c r="CS95" s="985"/>
      <c r="CT95" s="1015"/>
      <c r="CU95" s="983"/>
      <c r="CV95" s="983"/>
      <c r="CW95" s="983"/>
      <c r="CX95" s="983"/>
      <c r="CY95" s="983"/>
      <c r="CZ95" s="983"/>
      <c r="DA95" s="983"/>
      <c r="DB95" s="983"/>
      <c r="DC95" s="983"/>
      <c r="DD95" s="983"/>
      <c r="DE95" s="983"/>
      <c r="DF95" s="983"/>
      <c r="DG95" s="983"/>
      <c r="DH95" s="983"/>
      <c r="DI95" s="983"/>
      <c r="DJ95" s="983"/>
      <c r="DK95" s="983"/>
      <c r="DL95" s="983"/>
      <c r="DM95" s="983"/>
      <c r="DN95" s="984"/>
      <c r="DO95" s="986"/>
    </row>
    <row r="96" spans="2:119" ht="12.75" customHeight="1">
      <c r="B96" s="1024"/>
      <c r="D96" s="980"/>
      <c r="E96" s="981"/>
      <c r="F96" s="982"/>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3"/>
      <c r="AJ96" s="981"/>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3"/>
      <c r="BN96" s="1020"/>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c r="CN96" s="982"/>
      <c r="CO96" s="982"/>
      <c r="CP96" s="982"/>
      <c r="CQ96" s="982"/>
      <c r="CR96" s="984"/>
      <c r="CS96" s="985"/>
      <c r="CT96" s="1015"/>
      <c r="CU96" s="983"/>
      <c r="CV96" s="983"/>
      <c r="CW96" s="983"/>
      <c r="CX96" s="983"/>
      <c r="CY96" s="983"/>
      <c r="CZ96" s="983"/>
      <c r="DA96" s="983"/>
      <c r="DB96" s="983"/>
      <c r="DC96" s="983"/>
      <c r="DD96" s="983"/>
      <c r="DE96" s="983"/>
      <c r="DF96" s="983"/>
      <c r="DG96" s="983"/>
      <c r="DH96" s="983"/>
      <c r="DI96" s="983"/>
      <c r="DJ96" s="983"/>
      <c r="DK96" s="983"/>
      <c r="DL96" s="983"/>
      <c r="DM96" s="983"/>
      <c r="DN96" s="984"/>
      <c r="DO96" s="986"/>
    </row>
    <row r="97" spans="2:119" ht="12.75" customHeight="1">
      <c r="B97" s="1024"/>
      <c r="D97" s="980"/>
      <c r="E97" s="992"/>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4"/>
      <c r="AJ97" s="992"/>
      <c r="AK97" s="993"/>
      <c r="AL97" s="993"/>
      <c r="AM97" s="993"/>
      <c r="AN97" s="993"/>
      <c r="AO97" s="993"/>
      <c r="AP97" s="993"/>
      <c r="AQ97" s="993"/>
      <c r="AR97" s="993"/>
      <c r="AS97" s="993"/>
      <c r="AT97" s="993"/>
      <c r="AU97" s="993"/>
      <c r="AV97" s="993"/>
      <c r="AW97" s="993"/>
      <c r="AX97" s="993"/>
      <c r="AY97" s="993"/>
      <c r="AZ97" s="993"/>
      <c r="BA97" s="993"/>
      <c r="BB97" s="993"/>
      <c r="BC97" s="993"/>
      <c r="BD97" s="993"/>
      <c r="BE97" s="993"/>
      <c r="BF97" s="993"/>
      <c r="BG97" s="993"/>
      <c r="BH97" s="993"/>
      <c r="BI97" s="993"/>
      <c r="BJ97" s="993"/>
      <c r="BK97" s="993"/>
      <c r="BL97" s="993"/>
      <c r="BM97" s="994"/>
      <c r="BN97" s="1022"/>
      <c r="BO97" s="993"/>
      <c r="BP97" s="993"/>
      <c r="BQ97" s="993"/>
      <c r="BR97" s="993"/>
      <c r="BS97" s="993"/>
      <c r="BT97" s="993"/>
      <c r="BU97" s="993"/>
      <c r="BV97" s="993"/>
      <c r="BW97" s="993"/>
      <c r="BX97" s="993"/>
      <c r="BY97" s="993"/>
      <c r="BZ97" s="993"/>
      <c r="CA97" s="993"/>
      <c r="CB97" s="993"/>
      <c r="CC97" s="993"/>
      <c r="CD97" s="993"/>
      <c r="CE97" s="993"/>
      <c r="CF97" s="993"/>
      <c r="CG97" s="993"/>
      <c r="CH97" s="993"/>
      <c r="CI97" s="993"/>
      <c r="CJ97" s="993"/>
      <c r="CK97" s="993"/>
      <c r="CL97" s="993"/>
      <c r="CM97" s="993"/>
      <c r="CN97" s="993"/>
      <c r="CO97" s="993"/>
      <c r="CP97" s="993"/>
      <c r="CQ97" s="993"/>
      <c r="CR97" s="995"/>
      <c r="CS97" s="996"/>
      <c r="CT97" s="1017"/>
      <c r="CU97" s="994"/>
      <c r="CV97" s="994"/>
      <c r="CW97" s="994"/>
      <c r="CX97" s="994"/>
      <c r="CY97" s="994"/>
      <c r="CZ97" s="994"/>
      <c r="DA97" s="994"/>
      <c r="DB97" s="994"/>
      <c r="DC97" s="994"/>
      <c r="DD97" s="994"/>
      <c r="DE97" s="994"/>
      <c r="DF97" s="994"/>
      <c r="DG97" s="994"/>
      <c r="DH97" s="994"/>
      <c r="DI97" s="994"/>
      <c r="DJ97" s="994"/>
      <c r="DK97" s="994"/>
      <c r="DL97" s="994"/>
      <c r="DM97" s="994"/>
      <c r="DN97" s="995"/>
      <c r="DO97" s="1025"/>
    </row>
    <row r="98" spans="2:119" ht="12.75" customHeight="1">
      <c r="B98" s="3193">
        <v>10</v>
      </c>
      <c r="D98" s="980"/>
      <c r="E98" s="981"/>
      <c r="F98" s="982"/>
      <c r="G98" s="982"/>
      <c r="H98" s="982"/>
      <c r="I98" s="9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3"/>
      <c r="AJ98" s="981"/>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3"/>
      <c r="BN98" s="1020"/>
      <c r="BO98" s="982"/>
      <c r="BP98" s="982"/>
      <c r="BQ98" s="982"/>
      <c r="BR98" s="982"/>
      <c r="BS98" s="982"/>
      <c r="BT98" s="982"/>
      <c r="BU98" s="982"/>
      <c r="BV98" s="982"/>
      <c r="BW98" s="982"/>
      <c r="BX98" s="982"/>
      <c r="BY98" s="982"/>
      <c r="BZ98" s="982"/>
      <c r="CA98" s="982"/>
      <c r="CB98" s="982"/>
      <c r="CC98" s="982"/>
      <c r="CD98" s="982"/>
      <c r="CE98" s="982"/>
      <c r="CF98" s="982"/>
      <c r="CG98" s="982"/>
      <c r="CH98" s="982"/>
      <c r="CI98" s="982"/>
      <c r="CJ98" s="982"/>
      <c r="CK98" s="982"/>
      <c r="CL98" s="982"/>
      <c r="CM98" s="982"/>
      <c r="CN98" s="982"/>
      <c r="CO98" s="982"/>
      <c r="CP98" s="982"/>
      <c r="CQ98" s="982"/>
      <c r="CR98" s="984"/>
      <c r="CS98" s="985"/>
      <c r="CT98" s="1015"/>
      <c r="CU98" s="983"/>
      <c r="CV98" s="983"/>
      <c r="CW98" s="983"/>
      <c r="CX98" s="983"/>
      <c r="CY98" s="983"/>
      <c r="CZ98" s="983"/>
      <c r="DA98" s="983"/>
      <c r="DB98" s="983"/>
      <c r="DC98" s="983"/>
      <c r="DD98" s="983"/>
      <c r="DE98" s="983"/>
      <c r="DF98" s="983"/>
      <c r="DG98" s="983"/>
      <c r="DH98" s="983"/>
      <c r="DI98" s="983"/>
      <c r="DJ98" s="983"/>
      <c r="DK98" s="983"/>
      <c r="DL98" s="983"/>
      <c r="DM98" s="983"/>
      <c r="DN98" s="984"/>
      <c r="DO98" s="3191">
        <v>10</v>
      </c>
    </row>
    <row r="99" spans="2:119" ht="12.75" customHeight="1">
      <c r="B99" s="3193"/>
      <c r="D99" s="980"/>
      <c r="E99" s="981"/>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3"/>
      <c r="AJ99" s="981"/>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3"/>
      <c r="BN99" s="1020"/>
      <c r="BO99" s="982"/>
      <c r="BP99" s="982"/>
      <c r="BQ99" s="982"/>
      <c r="BR99" s="982"/>
      <c r="BS99" s="982"/>
      <c r="BT99" s="982"/>
      <c r="BU99" s="982"/>
      <c r="BV99" s="982"/>
      <c r="BW99" s="982"/>
      <c r="BX99" s="982"/>
      <c r="BY99" s="982"/>
      <c r="BZ99" s="982"/>
      <c r="CA99" s="982"/>
      <c r="CB99" s="982"/>
      <c r="CC99" s="982"/>
      <c r="CD99" s="982"/>
      <c r="CE99" s="982"/>
      <c r="CF99" s="982"/>
      <c r="CG99" s="982"/>
      <c r="CH99" s="982"/>
      <c r="CI99" s="982"/>
      <c r="CJ99" s="982"/>
      <c r="CK99" s="982"/>
      <c r="CL99" s="982"/>
      <c r="CM99" s="982"/>
      <c r="CN99" s="982"/>
      <c r="CO99" s="982"/>
      <c r="CP99" s="982"/>
      <c r="CQ99" s="982"/>
      <c r="CR99" s="984"/>
      <c r="CS99" s="985"/>
      <c r="CT99" s="1015"/>
      <c r="CU99" s="983"/>
      <c r="CV99" s="983"/>
      <c r="CW99" s="983"/>
      <c r="CX99" s="983"/>
      <c r="CY99" s="983"/>
      <c r="CZ99" s="983"/>
      <c r="DA99" s="983"/>
      <c r="DB99" s="983"/>
      <c r="DC99" s="983"/>
      <c r="DD99" s="983"/>
      <c r="DE99" s="983"/>
      <c r="DF99" s="983"/>
      <c r="DG99" s="983"/>
      <c r="DH99" s="983"/>
      <c r="DI99" s="983"/>
      <c r="DJ99" s="983"/>
      <c r="DK99" s="983"/>
      <c r="DL99" s="983"/>
      <c r="DM99" s="983"/>
      <c r="DN99" s="984"/>
      <c r="DO99" s="3191"/>
    </row>
    <row r="100" spans="2:119" ht="12.75" customHeight="1">
      <c r="B100" s="1024"/>
      <c r="D100" s="980"/>
      <c r="E100" s="981"/>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3"/>
      <c r="AJ100" s="981"/>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3"/>
      <c r="BN100" s="1020"/>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c r="CJ100" s="982"/>
      <c r="CK100" s="982"/>
      <c r="CL100" s="982"/>
      <c r="CM100" s="982"/>
      <c r="CN100" s="982"/>
      <c r="CO100" s="982"/>
      <c r="CP100" s="982"/>
      <c r="CQ100" s="982"/>
      <c r="CR100" s="984"/>
      <c r="CS100" s="985"/>
      <c r="CT100" s="1015"/>
      <c r="CU100" s="983"/>
      <c r="CV100" s="983"/>
      <c r="CW100" s="983"/>
      <c r="CX100" s="983"/>
      <c r="CY100" s="983"/>
      <c r="CZ100" s="983"/>
      <c r="DA100" s="983"/>
      <c r="DB100" s="983"/>
      <c r="DC100" s="983"/>
      <c r="DD100" s="983"/>
      <c r="DE100" s="983"/>
      <c r="DF100" s="983"/>
      <c r="DG100" s="983"/>
      <c r="DH100" s="983"/>
      <c r="DI100" s="983"/>
      <c r="DJ100" s="983"/>
      <c r="DK100" s="983"/>
      <c r="DL100" s="983"/>
      <c r="DM100" s="983"/>
      <c r="DN100" s="984"/>
      <c r="DO100" s="986"/>
    </row>
    <row r="101" spans="2:119" ht="12.75" customHeight="1">
      <c r="B101" s="1024"/>
      <c r="D101" s="980"/>
      <c r="E101" s="981"/>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3"/>
      <c r="AJ101" s="981"/>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3"/>
      <c r="BN101" s="1020"/>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c r="CJ101" s="982"/>
      <c r="CK101" s="982"/>
      <c r="CL101" s="982"/>
      <c r="CM101" s="982"/>
      <c r="CN101" s="982"/>
      <c r="CO101" s="982"/>
      <c r="CP101" s="982"/>
      <c r="CQ101" s="982"/>
      <c r="CR101" s="984"/>
      <c r="CS101" s="985"/>
      <c r="CT101" s="1015"/>
      <c r="CU101" s="983"/>
      <c r="CV101" s="983"/>
      <c r="CW101" s="983"/>
      <c r="CX101" s="983"/>
      <c r="CY101" s="983"/>
      <c r="CZ101" s="983"/>
      <c r="DA101" s="983"/>
      <c r="DB101" s="983"/>
      <c r="DC101" s="983"/>
      <c r="DD101" s="983"/>
      <c r="DE101" s="983"/>
      <c r="DF101" s="983"/>
      <c r="DG101" s="983"/>
      <c r="DH101" s="983"/>
      <c r="DI101" s="983"/>
      <c r="DJ101" s="983"/>
      <c r="DK101" s="983"/>
      <c r="DL101" s="983"/>
      <c r="DM101" s="983"/>
      <c r="DN101" s="984"/>
      <c r="DO101" s="986"/>
    </row>
    <row r="102" spans="2:119" ht="12.75" customHeight="1">
      <c r="B102" s="1024"/>
      <c r="D102" s="980"/>
      <c r="E102" s="981"/>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3"/>
      <c r="AJ102" s="981"/>
      <c r="AK102" s="982"/>
      <c r="AL102" s="982"/>
      <c r="AM102" s="982"/>
      <c r="AN102" s="982"/>
      <c r="AO102" s="982"/>
      <c r="AP102" s="982"/>
      <c r="AQ102" s="982"/>
      <c r="AR102" s="982"/>
      <c r="AS102" s="982"/>
      <c r="AT102" s="982"/>
      <c r="AU102" s="982"/>
      <c r="AV102" s="982"/>
      <c r="AW102" s="982"/>
      <c r="AX102" s="982"/>
      <c r="AY102" s="982"/>
      <c r="AZ102" s="982"/>
      <c r="BA102" s="982"/>
      <c r="BB102" s="982"/>
      <c r="BC102" s="982"/>
      <c r="BD102" s="982"/>
      <c r="BE102" s="982"/>
      <c r="BF102" s="982"/>
      <c r="BG102" s="982"/>
      <c r="BH102" s="982"/>
      <c r="BI102" s="982"/>
      <c r="BJ102" s="982"/>
      <c r="BK102" s="982"/>
      <c r="BL102" s="982"/>
      <c r="BM102" s="983"/>
      <c r="BN102" s="1020"/>
      <c r="BO102" s="982"/>
      <c r="BP102" s="982"/>
      <c r="BQ102" s="982"/>
      <c r="BR102" s="982"/>
      <c r="BS102" s="982"/>
      <c r="BT102" s="982"/>
      <c r="BU102" s="982"/>
      <c r="BV102" s="982"/>
      <c r="BW102" s="982"/>
      <c r="BX102" s="982"/>
      <c r="BY102" s="982"/>
      <c r="BZ102" s="982"/>
      <c r="CA102" s="982"/>
      <c r="CB102" s="982"/>
      <c r="CC102" s="982"/>
      <c r="CD102" s="982"/>
      <c r="CE102" s="982"/>
      <c r="CF102" s="982"/>
      <c r="CG102" s="982"/>
      <c r="CH102" s="982"/>
      <c r="CI102" s="982"/>
      <c r="CJ102" s="982"/>
      <c r="CK102" s="982"/>
      <c r="CL102" s="982"/>
      <c r="CM102" s="982"/>
      <c r="CN102" s="982"/>
      <c r="CO102" s="982"/>
      <c r="CP102" s="982"/>
      <c r="CQ102" s="982"/>
      <c r="CR102" s="984"/>
      <c r="CS102" s="985"/>
      <c r="CT102" s="1015"/>
      <c r="CU102" s="983"/>
      <c r="CV102" s="983"/>
      <c r="CW102" s="983"/>
      <c r="CX102" s="983"/>
      <c r="CY102" s="983"/>
      <c r="CZ102" s="983"/>
      <c r="DA102" s="983"/>
      <c r="DB102" s="983"/>
      <c r="DC102" s="983"/>
      <c r="DD102" s="983"/>
      <c r="DE102" s="983"/>
      <c r="DF102" s="983"/>
      <c r="DG102" s="983"/>
      <c r="DH102" s="983"/>
      <c r="DI102" s="983"/>
      <c r="DJ102" s="983"/>
      <c r="DK102" s="983"/>
      <c r="DL102" s="983"/>
      <c r="DM102" s="983"/>
      <c r="DN102" s="984"/>
      <c r="DO102" s="986"/>
    </row>
    <row r="103" spans="2:119" ht="12.75" customHeight="1">
      <c r="B103" s="1024"/>
      <c r="D103" s="980"/>
      <c r="E103" s="981"/>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3"/>
      <c r="AJ103" s="981"/>
      <c r="AK103" s="982"/>
      <c r="AL103" s="982"/>
      <c r="AM103" s="982"/>
      <c r="AN103" s="982"/>
      <c r="AO103" s="982"/>
      <c r="AP103" s="982"/>
      <c r="AQ103" s="982"/>
      <c r="AR103" s="982"/>
      <c r="AS103" s="982"/>
      <c r="AT103" s="982"/>
      <c r="AU103" s="982"/>
      <c r="AV103" s="982"/>
      <c r="AW103" s="982"/>
      <c r="AX103" s="982"/>
      <c r="AY103" s="982"/>
      <c r="AZ103" s="982"/>
      <c r="BA103" s="982"/>
      <c r="BB103" s="982"/>
      <c r="BC103" s="982"/>
      <c r="BD103" s="982"/>
      <c r="BE103" s="982"/>
      <c r="BF103" s="982"/>
      <c r="BG103" s="982"/>
      <c r="BH103" s="982"/>
      <c r="BI103" s="982"/>
      <c r="BJ103" s="982"/>
      <c r="BK103" s="982"/>
      <c r="BL103" s="982"/>
      <c r="BM103" s="983"/>
      <c r="BN103" s="1020"/>
      <c r="BO103" s="982"/>
      <c r="BP103" s="982"/>
      <c r="BQ103" s="982"/>
      <c r="BR103" s="982"/>
      <c r="BS103" s="982"/>
      <c r="BT103" s="982"/>
      <c r="BU103" s="982"/>
      <c r="BV103" s="982"/>
      <c r="BW103" s="982"/>
      <c r="BX103" s="982"/>
      <c r="BY103" s="982"/>
      <c r="BZ103" s="982"/>
      <c r="CA103" s="982"/>
      <c r="CB103" s="982"/>
      <c r="CC103" s="982"/>
      <c r="CD103" s="982"/>
      <c r="CE103" s="982"/>
      <c r="CF103" s="982"/>
      <c r="CG103" s="982"/>
      <c r="CH103" s="982"/>
      <c r="CI103" s="982"/>
      <c r="CJ103" s="982"/>
      <c r="CK103" s="982"/>
      <c r="CL103" s="982"/>
      <c r="CM103" s="982"/>
      <c r="CN103" s="982"/>
      <c r="CO103" s="982"/>
      <c r="CP103" s="982"/>
      <c r="CQ103" s="982"/>
      <c r="CR103" s="984"/>
      <c r="CS103" s="985"/>
      <c r="CT103" s="1015"/>
      <c r="CU103" s="983"/>
      <c r="CV103" s="983"/>
      <c r="CW103" s="983"/>
      <c r="CX103" s="983"/>
      <c r="CY103" s="983"/>
      <c r="CZ103" s="983"/>
      <c r="DA103" s="983"/>
      <c r="DB103" s="983"/>
      <c r="DC103" s="983"/>
      <c r="DD103" s="983"/>
      <c r="DE103" s="983"/>
      <c r="DF103" s="983"/>
      <c r="DG103" s="983"/>
      <c r="DH103" s="983"/>
      <c r="DI103" s="983"/>
      <c r="DJ103" s="983"/>
      <c r="DK103" s="983"/>
      <c r="DL103" s="983"/>
      <c r="DM103" s="983"/>
      <c r="DN103" s="984"/>
      <c r="DO103" s="986"/>
    </row>
    <row r="104" spans="2:119" ht="12.75" customHeight="1">
      <c r="B104" s="1024"/>
      <c r="D104" s="980"/>
      <c r="E104" s="981"/>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3"/>
      <c r="AJ104" s="981"/>
      <c r="AK104" s="982"/>
      <c r="AL104" s="982"/>
      <c r="AM104" s="982"/>
      <c r="AN104" s="982"/>
      <c r="AO104" s="982"/>
      <c r="AP104" s="982"/>
      <c r="AQ104" s="982"/>
      <c r="AR104" s="982"/>
      <c r="AS104" s="982"/>
      <c r="AT104" s="982"/>
      <c r="AU104" s="982"/>
      <c r="AV104" s="982"/>
      <c r="AW104" s="982"/>
      <c r="AX104" s="982"/>
      <c r="AY104" s="982"/>
      <c r="AZ104" s="982"/>
      <c r="BA104" s="982"/>
      <c r="BB104" s="982"/>
      <c r="BC104" s="982"/>
      <c r="BD104" s="982"/>
      <c r="BE104" s="982"/>
      <c r="BF104" s="982"/>
      <c r="BG104" s="982"/>
      <c r="BH104" s="982"/>
      <c r="BI104" s="982"/>
      <c r="BJ104" s="982"/>
      <c r="BK104" s="982"/>
      <c r="BL104" s="982"/>
      <c r="BM104" s="983"/>
      <c r="BN104" s="1020"/>
      <c r="BO104" s="982"/>
      <c r="BP104" s="982"/>
      <c r="BQ104" s="982"/>
      <c r="BR104" s="982"/>
      <c r="BS104" s="982"/>
      <c r="BT104" s="982"/>
      <c r="BU104" s="982"/>
      <c r="BV104" s="982"/>
      <c r="BW104" s="982"/>
      <c r="BX104" s="982"/>
      <c r="BY104" s="982"/>
      <c r="BZ104" s="982"/>
      <c r="CA104" s="982"/>
      <c r="CB104" s="982"/>
      <c r="CC104" s="982"/>
      <c r="CD104" s="982"/>
      <c r="CE104" s="982"/>
      <c r="CF104" s="982"/>
      <c r="CG104" s="982"/>
      <c r="CH104" s="982"/>
      <c r="CI104" s="982"/>
      <c r="CJ104" s="982"/>
      <c r="CK104" s="982"/>
      <c r="CL104" s="982"/>
      <c r="CM104" s="982"/>
      <c r="CN104" s="982"/>
      <c r="CO104" s="982"/>
      <c r="CP104" s="982"/>
      <c r="CQ104" s="982"/>
      <c r="CR104" s="984"/>
      <c r="CS104" s="985"/>
      <c r="CT104" s="1015"/>
      <c r="CU104" s="983"/>
      <c r="CV104" s="983"/>
      <c r="CW104" s="983"/>
      <c r="CX104" s="983"/>
      <c r="CY104" s="983"/>
      <c r="CZ104" s="983"/>
      <c r="DA104" s="983"/>
      <c r="DB104" s="983"/>
      <c r="DC104" s="983"/>
      <c r="DD104" s="983"/>
      <c r="DE104" s="983"/>
      <c r="DF104" s="983"/>
      <c r="DG104" s="983"/>
      <c r="DH104" s="983"/>
      <c r="DI104" s="983"/>
      <c r="DJ104" s="983"/>
      <c r="DK104" s="983"/>
      <c r="DL104" s="983"/>
      <c r="DM104" s="983"/>
      <c r="DN104" s="984"/>
      <c r="DO104" s="986"/>
    </row>
    <row r="105" spans="2:119" ht="12.75" customHeight="1">
      <c r="B105" s="1024"/>
      <c r="D105" s="980"/>
      <c r="E105" s="981"/>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3"/>
      <c r="AJ105" s="981"/>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3"/>
      <c r="BN105" s="1020"/>
      <c r="BO105" s="982"/>
      <c r="BP105" s="982"/>
      <c r="BQ105" s="982"/>
      <c r="BR105" s="982"/>
      <c r="BS105" s="982"/>
      <c r="BT105" s="982"/>
      <c r="BU105" s="982"/>
      <c r="BV105" s="982"/>
      <c r="BW105" s="982"/>
      <c r="BX105" s="982"/>
      <c r="BY105" s="982"/>
      <c r="BZ105" s="982"/>
      <c r="CA105" s="982"/>
      <c r="CB105" s="982"/>
      <c r="CC105" s="982"/>
      <c r="CD105" s="982"/>
      <c r="CE105" s="982"/>
      <c r="CF105" s="982"/>
      <c r="CG105" s="982"/>
      <c r="CH105" s="982"/>
      <c r="CI105" s="982"/>
      <c r="CJ105" s="982"/>
      <c r="CK105" s="982"/>
      <c r="CL105" s="982"/>
      <c r="CM105" s="982"/>
      <c r="CN105" s="982"/>
      <c r="CO105" s="982"/>
      <c r="CP105" s="982"/>
      <c r="CQ105" s="982"/>
      <c r="CR105" s="984"/>
      <c r="CS105" s="985"/>
      <c r="CT105" s="1015"/>
      <c r="CU105" s="983"/>
      <c r="CV105" s="983"/>
      <c r="CW105" s="983"/>
      <c r="CX105" s="983"/>
      <c r="CY105" s="983"/>
      <c r="CZ105" s="983"/>
      <c r="DA105" s="983"/>
      <c r="DB105" s="983"/>
      <c r="DC105" s="983"/>
      <c r="DD105" s="983"/>
      <c r="DE105" s="983"/>
      <c r="DF105" s="983"/>
      <c r="DG105" s="983"/>
      <c r="DH105" s="983"/>
      <c r="DI105" s="983"/>
      <c r="DJ105" s="983"/>
      <c r="DK105" s="983"/>
      <c r="DL105" s="983"/>
      <c r="DM105" s="983"/>
      <c r="DN105" s="984"/>
      <c r="DO105" s="986"/>
    </row>
    <row r="106" spans="2:119" ht="12.75" customHeight="1">
      <c r="B106" s="1024"/>
      <c r="D106" s="980"/>
      <c r="E106" s="981"/>
      <c r="F106" s="982"/>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3"/>
      <c r="AJ106" s="981"/>
      <c r="AK106" s="982"/>
      <c r="AL106" s="982"/>
      <c r="AM106" s="982"/>
      <c r="AN106" s="982"/>
      <c r="AO106" s="982"/>
      <c r="AP106" s="982"/>
      <c r="AQ106" s="982"/>
      <c r="AR106" s="982"/>
      <c r="AS106" s="982"/>
      <c r="AT106" s="982"/>
      <c r="AU106" s="982"/>
      <c r="AV106" s="982"/>
      <c r="AW106" s="982"/>
      <c r="AX106" s="982"/>
      <c r="AY106" s="982"/>
      <c r="AZ106" s="982"/>
      <c r="BA106" s="982"/>
      <c r="BB106" s="982"/>
      <c r="BC106" s="982"/>
      <c r="BD106" s="982"/>
      <c r="BE106" s="982"/>
      <c r="BF106" s="982"/>
      <c r="BG106" s="982"/>
      <c r="BH106" s="982"/>
      <c r="BI106" s="982"/>
      <c r="BJ106" s="982"/>
      <c r="BK106" s="982"/>
      <c r="BL106" s="982"/>
      <c r="BM106" s="983"/>
      <c r="BN106" s="1020"/>
      <c r="BO106" s="982"/>
      <c r="BP106" s="982"/>
      <c r="BQ106" s="982"/>
      <c r="BR106" s="982"/>
      <c r="BS106" s="982"/>
      <c r="BT106" s="982"/>
      <c r="BU106" s="982"/>
      <c r="BV106" s="982"/>
      <c r="BW106" s="982"/>
      <c r="BX106" s="982"/>
      <c r="BY106" s="982"/>
      <c r="BZ106" s="982"/>
      <c r="CA106" s="982"/>
      <c r="CB106" s="982"/>
      <c r="CC106" s="982"/>
      <c r="CD106" s="982"/>
      <c r="CE106" s="982"/>
      <c r="CF106" s="982"/>
      <c r="CG106" s="982"/>
      <c r="CH106" s="982"/>
      <c r="CI106" s="982"/>
      <c r="CJ106" s="982"/>
      <c r="CK106" s="982"/>
      <c r="CL106" s="982"/>
      <c r="CM106" s="982"/>
      <c r="CN106" s="982"/>
      <c r="CO106" s="982"/>
      <c r="CP106" s="982"/>
      <c r="CQ106" s="982"/>
      <c r="CR106" s="984"/>
      <c r="CS106" s="985"/>
      <c r="CT106" s="1015"/>
      <c r="CU106" s="983"/>
      <c r="CV106" s="983"/>
      <c r="CW106" s="983"/>
      <c r="CX106" s="983"/>
      <c r="CY106" s="983"/>
      <c r="CZ106" s="983"/>
      <c r="DA106" s="983"/>
      <c r="DB106" s="983"/>
      <c r="DC106" s="983"/>
      <c r="DD106" s="983"/>
      <c r="DE106" s="983"/>
      <c r="DF106" s="983"/>
      <c r="DG106" s="983"/>
      <c r="DH106" s="983"/>
      <c r="DI106" s="983"/>
      <c r="DJ106" s="983"/>
      <c r="DK106" s="983"/>
      <c r="DL106" s="983"/>
      <c r="DM106" s="983"/>
      <c r="DN106" s="984"/>
      <c r="DO106" s="986"/>
    </row>
    <row r="107" spans="2:119" ht="12.75" customHeight="1">
      <c r="B107" s="1024"/>
      <c r="D107" s="997"/>
      <c r="E107" s="998"/>
      <c r="F107" s="999"/>
      <c r="G107" s="999"/>
      <c r="H107" s="999"/>
      <c r="I107" s="999"/>
      <c r="J107" s="999"/>
      <c r="K107" s="999"/>
      <c r="L107" s="999"/>
      <c r="M107" s="999"/>
      <c r="N107" s="999"/>
      <c r="O107" s="999"/>
      <c r="P107" s="999"/>
      <c r="Q107" s="999"/>
      <c r="R107" s="999"/>
      <c r="S107" s="999"/>
      <c r="T107" s="999"/>
      <c r="U107" s="999"/>
      <c r="V107" s="999"/>
      <c r="W107" s="999"/>
      <c r="X107" s="999"/>
      <c r="Y107" s="999"/>
      <c r="Z107" s="999"/>
      <c r="AA107" s="999"/>
      <c r="AB107" s="999"/>
      <c r="AC107" s="999"/>
      <c r="AD107" s="999"/>
      <c r="AE107" s="999"/>
      <c r="AF107" s="999"/>
      <c r="AG107" s="999"/>
      <c r="AH107" s="999"/>
      <c r="AI107" s="1000"/>
      <c r="AJ107" s="998"/>
      <c r="AK107" s="999"/>
      <c r="AL107" s="999"/>
      <c r="AM107" s="999"/>
      <c r="AN107" s="999"/>
      <c r="AO107" s="999"/>
      <c r="AP107" s="999"/>
      <c r="AQ107" s="999"/>
      <c r="AR107" s="999"/>
      <c r="AS107" s="999"/>
      <c r="AT107" s="999"/>
      <c r="AU107" s="999"/>
      <c r="AV107" s="999"/>
      <c r="AW107" s="999"/>
      <c r="AX107" s="999"/>
      <c r="AY107" s="999"/>
      <c r="AZ107" s="999"/>
      <c r="BA107" s="999"/>
      <c r="BB107" s="999"/>
      <c r="BC107" s="999"/>
      <c r="BD107" s="999"/>
      <c r="BE107" s="999"/>
      <c r="BF107" s="999"/>
      <c r="BG107" s="999"/>
      <c r="BH107" s="999"/>
      <c r="BI107" s="999"/>
      <c r="BJ107" s="999"/>
      <c r="BK107" s="999"/>
      <c r="BL107" s="999"/>
      <c r="BM107" s="1000"/>
      <c r="BN107" s="1012"/>
      <c r="BO107" s="999"/>
      <c r="BP107" s="999"/>
      <c r="BQ107" s="999"/>
      <c r="BR107" s="999"/>
      <c r="BS107" s="999"/>
      <c r="BT107" s="999"/>
      <c r="BU107" s="999"/>
      <c r="BV107" s="999"/>
      <c r="BW107" s="999"/>
      <c r="BX107" s="999"/>
      <c r="BY107" s="999"/>
      <c r="BZ107" s="999"/>
      <c r="CA107" s="999"/>
      <c r="CB107" s="999"/>
      <c r="CC107" s="999"/>
      <c r="CD107" s="999"/>
      <c r="CE107" s="999"/>
      <c r="CF107" s="999"/>
      <c r="CG107" s="999"/>
      <c r="CH107" s="999"/>
      <c r="CI107" s="999"/>
      <c r="CJ107" s="999"/>
      <c r="CK107" s="999"/>
      <c r="CL107" s="999"/>
      <c r="CM107" s="999"/>
      <c r="CN107" s="999"/>
      <c r="CO107" s="999"/>
      <c r="CP107" s="999"/>
      <c r="CQ107" s="999"/>
      <c r="CR107" s="1001"/>
      <c r="CS107" s="1002"/>
      <c r="CT107" s="1013"/>
      <c r="CU107" s="1000"/>
      <c r="CV107" s="1000"/>
      <c r="CW107" s="1000"/>
      <c r="CX107" s="1000"/>
      <c r="CY107" s="1000"/>
      <c r="CZ107" s="1000"/>
      <c r="DA107" s="1000"/>
      <c r="DB107" s="1000"/>
      <c r="DC107" s="1000"/>
      <c r="DD107" s="1000"/>
      <c r="DE107" s="1000"/>
      <c r="DF107" s="1000"/>
      <c r="DG107" s="1000"/>
      <c r="DH107" s="1000"/>
      <c r="DI107" s="1000"/>
      <c r="DJ107" s="1000"/>
      <c r="DK107" s="1000"/>
      <c r="DL107" s="1000"/>
      <c r="DM107" s="1000"/>
      <c r="DN107" s="1001"/>
      <c r="DO107" s="1003"/>
    </row>
    <row r="108" spans="2:119" ht="27.75" customHeight="1">
      <c r="D108" s="1004" t="s">
        <v>465</v>
      </c>
      <c r="E108" s="3163">
        <v>8</v>
      </c>
      <c r="F108" s="3185"/>
      <c r="G108" s="3185"/>
      <c r="H108" s="3185"/>
      <c r="I108" s="3185"/>
      <c r="J108" s="3185"/>
      <c r="K108" s="3185"/>
      <c r="L108" s="3185"/>
      <c r="M108" s="3185"/>
      <c r="N108" s="3185"/>
      <c r="O108" s="3185"/>
      <c r="P108" s="3185"/>
      <c r="Q108" s="3185"/>
      <c r="R108" s="3185"/>
      <c r="S108" s="3185"/>
      <c r="T108" s="3185"/>
      <c r="U108" s="3185"/>
      <c r="V108" s="3185"/>
      <c r="W108" s="3185"/>
      <c r="X108" s="3185"/>
      <c r="Y108" s="3185"/>
      <c r="Z108" s="3185"/>
      <c r="AA108" s="3185"/>
      <c r="AB108" s="3185"/>
      <c r="AC108" s="3185"/>
      <c r="AD108" s="3185"/>
      <c r="AE108" s="3185"/>
      <c r="AF108" s="3185"/>
      <c r="AG108" s="3185"/>
      <c r="AH108" s="3185"/>
      <c r="AI108" s="3186"/>
      <c r="AJ108" s="3187">
        <v>9</v>
      </c>
      <c r="AK108" s="3188"/>
      <c r="AL108" s="3188"/>
      <c r="AM108" s="3188"/>
      <c r="AN108" s="3188"/>
      <c r="AO108" s="3188"/>
      <c r="AP108" s="3188"/>
      <c r="AQ108" s="3188"/>
      <c r="AR108" s="3188"/>
      <c r="AS108" s="3188"/>
      <c r="AT108" s="3188"/>
      <c r="AU108" s="3188"/>
      <c r="AV108" s="3188"/>
      <c r="AW108" s="3188"/>
      <c r="AX108" s="3188"/>
      <c r="AY108" s="3188"/>
      <c r="AZ108" s="3188"/>
      <c r="BA108" s="3188"/>
      <c r="BB108" s="3188"/>
      <c r="BC108" s="3188"/>
      <c r="BD108" s="3188"/>
      <c r="BE108" s="3188"/>
      <c r="BF108" s="3188"/>
      <c r="BG108" s="3188"/>
      <c r="BH108" s="3188"/>
      <c r="BI108" s="3188"/>
      <c r="BJ108" s="3188"/>
      <c r="BK108" s="3188"/>
      <c r="BL108" s="3188"/>
      <c r="BM108" s="3188"/>
      <c r="BN108" s="3187">
        <v>10</v>
      </c>
      <c r="BO108" s="3188"/>
      <c r="BP108" s="3188"/>
      <c r="BQ108" s="3188"/>
      <c r="BR108" s="3188"/>
      <c r="BS108" s="3188"/>
      <c r="BT108" s="3188"/>
      <c r="BU108" s="3188"/>
      <c r="BV108" s="3188"/>
      <c r="BW108" s="3188"/>
      <c r="BX108" s="3188"/>
      <c r="BY108" s="3188"/>
      <c r="BZ108" s="3188"/>
      <c r="CA108" s="3188"/>
      <c r="CB108" s="3188"/>
      <c r="CC108" s="3188"/>
      <c r="CD108" s="3188"/>
      <c r="CE108" s="3188"/>
      <c r="CF108" s="3188"/>
      <c r="CG108" s="3188"/>
      <c r="CH108" s="3188"/>
      <c r="CI108" s="3188"/>
      <c r="CJ108" s="3188"/>
      <c r="CK108" s="3188"/>
      <c r="CL108" s="3188"/>
      <c r="CM108" s="3188"/>
      <c r="CN108" s="3188"/>
      <c r="CO108" s="3188"/>
      <c r="CP108" s="3188"/>
      <c r="CQ108" s="3188"/>
      <c r="CR108" s="3189"/>
      <c r="CS108" s="1018"/>
      <c r="CT108" s="1018"/>
      <c r="CU108" s="1013"/>
      <c r="CV108" s="1013"/>
      <c r="CW108" s="1013"/>
      <c r="CX108" s="1013"/>
      <c r="CY108" s="1013"/>
      <c r="CZ108" s="1013"/>
      <c r="DA108" s="1013"/>
      <c r="DB108" s="1013"/>
      <c r="DC108" s="1013"/>
      <c r="DD108" s="1013"/>
      <c r="DE108" s="1013"/>
      <c r="DF108" s="1013"/>
      <c r="DG108" s="1013"/>
      <c r="DH108" s="1013"/>
      <c r="DI108" s="1013"/>
      <c r="DJ108" s="1013"/>
      <c r="DK108" s="1013"/>
      <c r="DL108" s="1013"/>
      <c r="DM108" s="1013"/>
      <c r="DN108" s="1013"/>
      <c r="DO108" s="1005"/>
    </row>
    <row r="109" spans="2:119" ht="27.75" customHeight="1">
      <c r="D109" s="1006" t="s">
        <v>1892</v>
      </c>
      <c r="E109" s="1007">
        <v>1</v>
      </c>
      <c r="F109" s="1007">
        <v>2</v>
      </c>
      <c r="G109" s="1007">
        <v>3</v>
      </c>
      <c r="H109" s="1007">
        <v>4</v>
      </c>
      <c r="I109" s="1007">
        <v>5</v>
      </c>
      <c r="J109" s="1007">
        <v>6</v>
      </c>
      <c r="K109" s="1007">
        <v>7</v>
      </c>
      <c r="L109" s="1007">
        <v>8</v>
      </c>
      <c r="M109" s="1007">
        <v>9</v>
      </c>
      <c r="N109" s="1007">
        <v>10</v>
      </c>
      <c r="O109" s="1007">
        <v>11</v>
      </c>
      <c r="P109" s="1007">
        <v>12</v>
      </c>
      <c r="Q109" s="1007">
        <v>13</v>
      </c>
      <c r="R109" s="1007">
        <v>14</v>
      </c>
      <c r="S109" s="1007">
        <v>15</v>
      </c>
      <c r="T109" s="1007">
        <v>16</v>
      </c>
      <c r="U109" s="1007">
        <v>17</v>
      </c>
      <c r="V109" s="1007">
        <v>18</v>
      </c>
      <c r="W109" s="1007">
        <v>19</v>
      </c>
      <c r="X109" s="1007">
        <v>20</v>
      </c>
      <c r="Y109" s="1007">
        <v>21</v>
      </c>
      <c r="Z109" s="1007">
        <v>22</v>
      </c>
      <c r="AA109" s="1007">
        <v>23</v>
      </c>
      <c r="AB109" s="1007">
        <v>24</v>
      </c>
      <c r="AC109" s="1007">
        <v>25</v>
      </c>
      <c r="AD109" s="1007">
        <v>26</v>
      </c>
      <c r="AE109" s="1007">
        <v>27</v>
      </c>
      <c r="AF109" s="1007">
        <v>28</v>
      </c>
      <c r="AG109" s="1007">
        <v>29</v>
      </c>
      <c r="AH109" s="1007">
        <v>30</v>
      </c>
      <c r="AI109" s="1007">
        <v>31</v>
      </c>
      <c r="AJ109" s="1007">
        <v>1</v>
      </c>
      <c r="AK109" s="1007">
        <v>2</v>
      </c>
      <c r="AL109" s="1007">
        <v>3</v>
      </c>
      <c r="AM109" s="1007">
        <v>4</v>
      </c>
      <c r="AN109" s="1007">
        <v>5</v>
      </c>
      <c r="AO109" s="1007">
        <v>6</v>
      </c>
      <c r="AP109" s="1007">
        <v>7</v>
      </c>
      <c r="AQ109" s="1007">
        <v>8</v>
      </c>
      <c r="AR109" s="1007">
        <v>9</v>
      </c>
      <c r="AS109" s="1007">
        <v>10</v>
      </c>
      <c r="AT109" s="1007">
        <v>11</v>
      </c>
      <c r="AU109" s="1007">
        <v>12</v>
      </c>
      <c r="AV109" s="1007">
        <v>13</v>
      </c>
      <c r="AW109" s="1007">
        <v>14</v>
      </c>
      <c r="AX109" s="1007">
        <v>15</v>
      </c>
      <c r="AY109" s="1007">
        <v>16</v>
      </c>
      <c r="AZ109" s="1007">
        <v>17</v>
      </c>
      <c r="BA109" s="1007">
        <v>18</v>
      </c>
      <c r="BB109" s="1007">
        <v>19</v>
      </c>
      <c r="BC109" s="1007">
        <v>20</v>
      </c>
      <c r="BD109" s="1007">
        <v>21</v>
      </c>
      <c r="BE109" s="1007">
        <v>22</v>
      </c>
      <c r="BF109" s="1007">
        <v>23</v>
      </c>
      <c r="BG109" s="1007">
        <v>24</v>
      </c>
      <c r="BH109" s="1007">
        <v>25</v>
      </c>
      <c r="BI109" s="1007">
        <v>26</v>
      </c>
      <c r="BJ109" s="1007">
        <v>27</v>
      </c>
      <c r="BK109" s="1007">
        <v>28</v>
      </c>
      <c r="BL109" s="1007">
        <v>29</v>
      </c>
      <c r="BM109" s="1007">
        <v>30</v>
      </c>
      <c r="BN109" s="1007">
        <v>1</v>
      </c>
      <c r="BO109" s="1007">
        <v>2</v>
      </c>
      <c r="BP109" s="1007">
        <v>3</v>
      </c>
      <c r="BQ109" s="1007">
        <v>4</v>
      </c>
      <c r="BR109" s="1007">
        <v>5</v>
      </c>
      <c r="BS109" s="1007">
        <v>6</v>
      </c>
      <c r="BT109" s="1007">
        <v>7</v>
      </c>
      <c r="BU109" s="1007">
        <v>8</v>
      </c>
      <c r="BV109" s="1007">
        <v>9</v>
      </c>
      <c r="BW109" s="1007">
        <v>10</v>
      </c>
      <c r="BX109" s="1007">
        <v>11</v>
      </c>
      <c r="BY109" s="1007">
        <v>12</v>
      </c>
      <c r="BZ109" s="1007">
        <v>13</v>
      </c>
      <c r="CA109" s="1007">
        <v>14</v>
      </c>
      <c r="CB109" s="1007">
        <v>15</v>
      </c>
      <c r="CC109" s="1007">
        <v>16</v>
      </c>
      <c r="CD109" s="1007">
        <v>17</v>
      </c>
      <c r="CE109" s="1007">
        <v>18</v>
      </c>
      <c r="CF109" s="1007">
        <v>19</v>
      </c>
      <c r="CG109" s="1007">
        <v>20</v>
      </c>
      <c r="CH109" s="1007">
        <v>21</v>
      </c>
      <c r="CI109" s="1007">
        <v>22</v>
      </c>
      <c r="CJ109" s="1007">
        <v>23</v>
      </c>
      <c r="CK109" s="1007">
        <v>24</v>
      </c>
      <c r="CL109" s="1007">
        <v>25</v>
      </c>
      <c r="CM109" s="1007">
        <v>26</v>
      </c>
      <c r="CN109" s="1007">
        <v>27</v>
      </c>
      <c r="CO109" s="1007">
        <v>28</v>
      </c>
      <c r="CP109" s="1007">
        <v>29</v>
      </c>
      <c r="CQ109" s="1007">
        <v>30</v>
      </c>
      <c r="CR109" s="1007">
        <v>31</v>
      </c>
      <c r="CS109" s="1008">
        <v>1</v>
      </c>
      <c r="CT109" s="1008">
        <v>2</v>
      </c>
      <c r="CU109" s="1008">
        <v>3</v>
      </c>
      <c r="CV109" s="1008">
        <v>4</v>
      </c>
      <c r="CW109" s="1008">
        <v>5</v>
      </c>
      <c r="CX109" s="1008">
        <v>6</v>
      </c>
      <c r="CY109" s="1008">
        <v>7</v>
      </c>
      <c r="CZ109" s="1008">
        <v>8</v>
      </c>
      <c r="DA109" s="1008">
        <v>9</v>
      </c>
      <c r="DB109" s="1008">
        <v>10</v>
      </c>
      <c r="DC109" s="1008">
        <v>11</v>
      </c>
      <c r="DD109" s="1008">
        <v>12</v>
      </c>
      <c r="DE109" s="1008">
        <v>13</v>
      </c>
      <c r="DF109" s="1008">
        <v>14</v>
      </c>
      <c r="DG109" s="1008">
        <v>15</v>
      </c>
      <c r="DH109" s="1008">
        <v>16</v>
      </c>
      <c r="DI109" s="1008">
        <v>17</v>
      </c>
      <c r="DJ109" s="1008">
        <v>18</v>
      </c>
      <c r="DK109" s="1008">
        <v>19</v>
      </c>
      <c r="DL109" s="1008">
        <v>20</v>
      </c>
      <c r="DM109" s="1008">
        <v>21</v>
      </c>
      <c r="DN109" s="1008">
        <v>22</v>
      </c>
      <c r="DO109" s="3180" t="s">
        <v>1893</v>
      </c>
    </row>
    <row r="110" spans="2:119" ht="27.75" customHeight="1">
      <c r="D110" s="1006" t="s">
        <v>1888</v>
      </c>
      <c r="E110" s="1007" t="s">
        <v>1896</v>
      </c>
      <c r="F110" s="1007" t="s">
        <v>1884</v>
      </c>
      <c r="G110" s="1007" t="s">
        <v>1885</v>
      </c>
      <c r="H110" s="1007" t="s">
        <v>1886</v>
      </c>
      <c r="I110" s="1007" t="s">
        <v>1887</v>
      </c>
      <c r="J110" s="1007" t="s">
        <v>128</v>
      </c>
      <c r="K110" s="1007" t="s">
        <v>126</v>
      </c>
      <c r="L110" s="1007" t="s">
        <v>1883</v>
      </c>
      <c r="M110" s="1007" t="s">
        <v>1884</v>
      </c>
      <c r="N110" s="1007" t="s">
        <v>1885</v>
      </c>
      <c r="O110" s="1007" t="s">
        <v>1886</v>
      </c>
      <c r="P110" s="1007" t="s">
        <v>1887</v>
      </c>
      <c r="Q110" s="1007" t="s">
        <v>128</v>
      </c>
      <c r="R110" s="1007" t="s">
        <v>126</v>
      </c>
      <c r="S110" s="1007" t="s">
        <v>1883</v>
      </c>
      <c r="T110" s="1007" t="s">
        <v>1884</v>
      </c>
      <c r="U110" s="1007" t="s">
        <v>1885</v>
      </c>
      <c r="V110" s="1007" t="s">
        <v>1886</v>
      </c>
      <c r="W110" s="1007" t="s">
        <v>1887</v>
      </c>
      <c r="X110" s="1007" t="s">
        <v>128</v>
      </c>
      <c r="Y110" s="1007" t="s">
        <v>126</v>
      </c>
      <c r="Z110" s="1007" t="s">
        <v>1883</v>
      </c>
      <c r="AA110" s="1007" t="s">
        <v>1884</v>
      </c>
      <c r="AB110" s="1007" t="s">
        <v>1885</v>
      </c>
      <c r="AC110" s="1007" t="s">
        <v>1886</v>
      </c>
      <c r="AD110" s="1007" t="s">
        <v>1887</v>
      </c>
      <c r="AE110" s="1007" t="s">
        <v>128</v>
      </c>
      <c r="AF110" s="1007" t="s">
        <v>126</v>
      </c>
      <c r="AG110" s="1007" t="s">
        <v>1883</v>
      </c>
      <c r="AH110" s="1007" t="s">
        <v>1884</v>
      </c>
      <c r="AI110" s="1007" t="s">
        <v>1885</v>
      </c>
      <c r="AJ110" s="1007" t="s">
        <v>1886</v>
      </c>
      <c r="AK110" s="1007" t="s">
        <v>1887</v>
      </c>
      <c r="AL110" s="1007" t="s">
        <v>128</v>
      </c>
      <c r="AM110" s="1007" t="s">
        <v>126</v>
      </c>
      <c r="AN110" s="1007" t="s">
        <v>1883</v>
      </c>
      <c r="AO110" s="1007" t="s">
        <v>1884</v>
      </c>
      <c r="AP110" s="1007" t="s">
        <v>1885</v>
      </c>
      <c r="AQ110" s="1007" t="s">
        <v>1886</v>
      </c>
      <c r="AR110" s="1007" t="s">
        <v>1887</v>
      </c>
      <c r="AS110" s="1007" t="s">
        <v>128</v>
      </c>
      <c r="AT110" s="1007" t="s">
        <v>126</v>
      </c>
      <c r="AU110" s="1007" t="s">
        <v>1883</v>
      </c>
      <c r="AV110" s="1007" t="s">
        <v>1884</v>
      </c>
      <c r="AW110" s="1007" t="s">
        <v>1885</v>
      </c>
      <c r="AX110" s="1007" t="s">
        <v>1886</v>
      </c>
      <c r="AY110" s="1007" t="s">
        <v>1887</v>
      </c>
      <c r="AZ110" s="1007" t="s">
        <v>128</v>
      </c>
      <c r="BA110" s="1007" t="s">
        <v>126</v>
      </c>
      <c r="BB110" s="1007" t="s">
        <v>1883</v>
      </c>
      <c r="BC110" s="1007" t="s">
        <v>1884</v>
      </c>
      <c r="BD110" s="1007" t="s">
        <v>1885</v>
      </c>
      <c r="BE110" s="1007" t="s">
        <v>1886</v>
      </c>
      <c r="BF110" s="1007" t="s">
        <v>1887</v>
      </c>
      <c r="BG110" s="1007" t="s">
        <v>128</v>
      </c>
      <c r="BH110" s="1007" t="s">
        <v>126</v>
      </c>
      <c r="BI110" s="1007" t="s">
        <v>1883</v>
      </c>
      <c r="BJ110" s="1007" t="s">
        <v>1884</v>
      </c>
      <c r="BK110" s="1007" t="s">
        <v>1885</v>
      </c>
      <c r="BL110" s="1007" t="s">
        <v>1886</v>
      </c>
      <c r="BM110" s="1007" t="s">
        <v>1887</v>
      </c>
      <c r="BN110" s="1007" t="s">
        <v>128</v>
      </c>
      <c r="BO110" s="1007" t="s">
        <v>126</v>
      </c>
      <c r="BP110" s="1007" t="s">
        <v>1883</v>
      </c>
      <c r="BQ110" s="1007" t="s">
        <v>1884</v>
      </c>
      <c r="BR110" s="1007" t="s">
        <v>1885</v>
      </c>
      <c r="BS110" s="1007" t="s">
        <v>1886</v>
      </c>
      <c r="BT110" s="1007" t="s">
        <v>1887</v>
      </c>
      <c r="BU110" s="1007" t="s">
        <v>128</v>
      </c>
      <c r="BV110" s="1007" t="s">
        <v>126</v>
      </c>
      <c r="BW110" s="1007" t="s">
        <v>1883</v>
      </c>
      <c r="BX110" s="1007" t="s">
        <v>1884</v>
      </c>
      <c r="BY110" s="1007" t="s">
        <v>1885</v>
      </c>
      <c r="BZ110" s="1007" t="s">
        <v>1886</v>
      </c>
      <c r="CA110" s="1007" t="s">
        <v>1887</v>
      </c>
      <c r="CB110" s="1007" t="s">
        <v>128</v>
      </c>
      <c r="CC110" s="1007" t="s">
        <v>126</v>
      </c>
      <c r="CD110" s="1007" t="s">
        <v>1883</v>
      </c>
      <c r="CE110" s="1007" t="s">
        <v>1884</v>
      </c>
      <c r="CF110" s="1007" t="s">
        <v>1885</v>
      </c>
      <c r="CG110" s="1007" t="s">
        <v>1886</v>
      </c>
      <c r="CH110" s="1007" t="s">
        <v>1887</v>
      </c>
      <c r="CI110" s="1007" t="s">
        <v>128</v>
      </c>
      <c r="CJ110" s="1007" t="s">
        <v>126</v>
      </c>
      <c r="CK110" s="1007" t="s">
        <v>1883</v>
      </c>
      <c r="CL110" s="1007" t="s">
        <v>1884</v>
      </c>
      <c r="CM110" s="1007" t="s">
        <v>1885</v>
      </c>
      <c r="CN110" s="1007" t="s">
        <v>1886</v>
      </c>
      <c r="CO110" s="1007" t="s">
        <v>1887</v>
      </c>
      <c r="CP110" s="1007" t="s">
        <v>128</v>
      </c>
      <c r="CQ110" s="1007" t="s">
        <v>126</v>
      </c>
      <c r="CR110" s="1007" t="s">
        <v>1883</v>
      </c>
      <c r="CS110" s="1007" t="s">
        <v>1884</v>
      </c>
      <c r="CT110" s="1007" t="s">
        <v>1885</v>
      </c>
      <c r="CU110" s="1007" t="s">
        <v>1886</v>
      </c>
      <c r="CV110" s="1007" t="s">
        <v>1887</v>
      </c>
      <c r="CW110" s="1007" t="s">
        <v>128</v>
      </c>
      <c r="CX110" s="1007" t="s">
        <v>126</v>
      </c>
      <c r="CY110" s="1007" t="s">
        <v>1883</v>
      </c>
      <c r="CZ110" s="1007" t="s">
        <v>1884</v>
      </c>
      <c r="DA110" s="1007" t="s">
        <v>1885</v>
      </c>
      <c r="DB110" s="1007" t="s">
        <v>1886</v>
      </c>
      <c r="DC110" s="1007" t="s">
        <v>1887</v>
      </c>
      <c r="DD110" s="1007" t="s">
        <v>128</v>
      </c>
      <c r="DE110" s="1007" t="s">
        <v>126</v>
      </c>
      <c r="DF110" s="1007" t="s">
        <v>1883</v>
      </c>
      <c r="DG110" s="1007" t="s">
        <v>1884</v>
      </c>
      <c r="DH110" s="1007" t="s">
        <v>1885</v>
      </c>
      <c r="DI110" s="1007" t="s">
        <v>1886</v>
      </c>
      <c r="DJ110" s="1007" t="s">
        <v>1887</v>
      </c>
      <c r="DK110" s="1007" t="s">
        <v>128</v>
      </c>
      <c r="DL110" s="1007" t="s">
        <v>126</v>
      </c>
      <c r="DM110" s="1007" t="s">
        <v>1883</v>
      </c>
      <c r="DN110" s="1007" t="s">
        <v>1884</v>
      </c>
      <c r="DO110" s="3181"/>
    </row>
    <row r="111" spans="2:119" ht="27.75" customHeight="1">
      <c r="D111" s="1006" t="s">
        <v>1889</v>
      </c>
      <c r="E111" s="1007" t="str">
        <f>IF(OR(E110="土",E110="日"),"○","")</f>
        <v/>
      </c>
      <c r="F111" s="1007" t="str">
        <f t="shared" ref="F111:BQ111" si="0">IF(OR(F110="土",F110="日"),"○","")</f>
        <v/>
      </c>
      <c r="G111" s="1007" t="str">
        <f t="shared" si="0"/>
        <v/>
      </c>
      <c r="H111" s="1007" t="str">
        <f t="shared" si="0"/>
        <v/>
      </c>
      <c r="I111" s="1007" t="str">
        <f t="shared" si="0"/>
        <v>○</v>
      </c>
      <c r="J111" s="1007" t="str">
        <f t="shared" si="0"/>
        <v>○</v>
      </c>
      <c r="K111" s="1007" t="str">
        <f t="shared" si="0"/>
        <v/>
      </c>
      <c r="L111" s="1007" t="str">
        <f t="shared" si="0"/>
        <v/>
      </c>
      <c r="M111" s="1007" t="str">
        <f t="shared" si="0"/>
        <v/>
      </c>
      <c r="N111" s="1007" t="str">
        <f t="shared" si="0"/>
        <v/>
      </c>
      <c r="O111" s="1007" t="str">
        <f t="shared" si="0"/>
        <v/>
      </c>
      <c r="P111" s="1007" t="str">
        <f t="shared" si="0"/>
        <v>○</v>
      </c>
      <c r="Q111" s="1007" t="str">
        <f t="shared" si="0"/>
        <v>○</v>
      </c>
      <c r="R111" s="1007" t="str">
        <f t="shared" si="0"/>
        <v/>
      </c>
      <c r="S111" s="1007" t="str">
        <f t="shared" si="0"/>
        <v/>
      </c>
      <c r="T111" s="1007" t="str">
        <f t="shared" si="0"/>
        <v/>
      </c>
      <c r="U111" s="1007" t="str">
        <f t="shared" si="0"/>
        <v/>
      </c>
      <c r="V111" s="1007" t="str">
        <f t="shared" si="0"/>
        <v/>
      </c>
      <c r="W111" s="1007" t="str">
        <f t="shared" si="0"/>
        <v>○</v>
      </c>
      <c r="X111" s="1007" t="str">
        <f t="shared" si="0"/>
        <v>○</v>
      </c>
      <c r="Y111" s="1007" t="str">
        <f t="shared" si="0"/>
        <v/>
      </c>
      <c r="Z111" s="1007" t="str">
        <f t="shared" si="0"/>
        <v/>
      </c>
      <c r="AA111" s="1007" t="str">
        <f t="shared" si="0"/>
        <v/>
      </c>
      <c r="AB111" s="1007" t="str">
        <f t="shared" si="0"/>
        <v/>
      </c>
      <c r="AC111" s="1007" t="str">
        <f t="shared" si="0"/>
        <v/>
      </c>
      <c r="AD111" s="1007" t="str">
        <f t="shared" si="0"/>
        <v>○</v>
      </c>
      <c r="AE111" s="1007" t="str">
        <f t="shared" si="0"/>
        <v>○</v>
      </c>
      <c r="AF111" s="1007" t="str">
        <f t="shared" si="0"/>
        <v/>
      </c>
      <c r="AG111" s="1007" t="str">
        <f t="shared" si="0"/>
        <v/>
      </c>
      <c r="AH111" s="1007" t="str">
        <f t="shared" si="0"/>
        <v/>
      </c>
      <c r="AI111" s="1007" t="str">
        <f t="shared" si="0"/>
        <v/>
      </c>
      <c r="AJ111" s="1007" t="str">
        <f t="shared" si="0"/>
        <v/>
      </c>
      <c r="AK111" s="1007" t="str">
        <f t="shared" si="0"/>
        <v>○</v>
      </c>
      <c r="AL111" s="1007" t="str">
        <f t="shared" si="0"/>
        <v>○</v>
      </c>
      <c r="AM111" s="1007" t="str">
        <f t="shared" si="0"/>
        <v/>
      </c>
      <c r="AN111" s="1007" t="str">
        <f t="shared" si="0"/>
        <v/>
      </c>
      <c r="AO111" s="1007" t="str">
        <f t="shared" si="0"/>
        <v/>
      </c>
      <c r="AP111" s="1007" t="str">
        <f t="shared" si="0"/>
        <v/>
      </c>
      <c r="AQ111" s="1007" t="str">
        <f t="shared" si="0"/>
        <v/>
      </c>
      <c r="AR111" s="1007" t="str">
        <f t="shared" si="0"/>
        <v>○</v>
      </c>
      <c r="AS111" s="1007" t="str">
        <f t="shared" si="0"/>
        <v>○</v>
      </c>
      <c r="AT111" s="1007" t="str">
        <f t="shared" si="0"/>
        <v/>
      </c>
      <c r="AU111" s="1007" t="str">
        <f t="shared" si="0"/>
        <v/>
      </c>
      <c r="AV111" s="1007" t="str">
        <f t="shared" si="0"/>
        <v/>
      </c>
      <c r="AW111" s="1007" t="str">
        <f t="shared" si="0"/>
        <v/>
      </c>
      <c r="AX111" s="1007" t="str">
        <f t="shared" si="0"/>
        <v/>
      </c>
      <c r="AY111" s="1007" t="str">
        <f t="shared" si="0"/>
        <v>○</v>
      </c>
      <c r="AZ111" s="1007" t="str">
        <f t="shared" si="0"/>
        <v>○</v>
      </c>
      <c r="BA111" s="1007" t="str">
        <f t="shared" si="0"/>
        <v/>
      </c>
      <c r="BB111" s="1007" t="str">
        <f t="shared" si="0"/>
        <v/>
      </c>
      <c r="BC111" s="1007" t="str">
        <f t="shared" si="0"/>
        <v/>
      </c>
      <c r="BD111" s="1007" t="str">
        <f t="shared" si="0"/>
        <v/>
      </c>
      <c r="BE111" s="1007" t="str">
        <f t="shared" si="0"/>
        <v/>
      </c>
      <c r="BF111" s="1007" t="str">
        <f t="shared" si="0"/>
        <v>○</v>
      </c>
      <c r="BG111" s="1007" t="str">
        <f t="shared" si="0"/>
        <v>○</v>
      </c>
      <c r="BH111" s="1007" t="str">
        <f t="shared" si="0"/>
        <v/>
      </c>
      <c r="BI111" s="1007" t="str">
        <f t="shared" si="0"/>
        <v/>
      </c>
      <c r="BJ111" s="1007" t="str">
        <f t="shared" si="0"/>
        <v/>
      </c>
      <c r="BK111" s="1007" t="str">
        <f t="shared" si="0"/>
        <v/>
      </c>
      <c r="BL111" s="1007" t="str">
        <f t="shared" si="0"/>
        <v/>
      </c>
      <c r="BM111" s="1007" t="str">
        <f t="shared" si="0"/>
        <v>○</v>
      </c>
      <c r="BN111" s="1007" t="str">
        <f t="shared" si="0"/>
        <v>○</v>
      </c>
      <c r="BO111" s="1007" t="str">
        <f t="shared" si="0"/>
        <v/>
      </c>
      <c r="BP111" s="1007" t="str">
        <f t="shared" si="0"/>
        <v/>
      </c>
      <c r="BQ111" s="1007" t="str">
        <f t="shared" si="0"/>
        <v/>
      </c>
      <c r="BR111" s="1007" t="str">
        <f t="shared" ref="BR111:CG111" si="1">IF(OR(BR110="土",BR110="日"),"○","")</f>
        <v/>
      </c>
      <c r="BS111" s="1007" t="str">
        <f t="shared" si="1"/>
        <v/>
      </c>
      <c r="BT111" s="1007" t="str">
        <f t="shared" si="1"/>
        <v>○</v>
      </c>
      <c r="BU111" s="1007" t="str">
        <f t="shared" si="1"/>
        <v>○</v>
      </c>
      <c r="BV111" s="1007" t="str">
        <f t="shared" si="1"/>
        <v/>
      </c>
      <c r="BW111" s="1007" t="str">
        <f t="shared" si="1"/>
        <v/>
      </c>
      <c r="BX111" s="1007" t="str">
        <f t="shared" si="1"/>
        <v/>
      </c>
      <c r="BY111" s="1007" t="str">
        <f t="shared" si="1"/>
        <v/>
      </c>
      <c r="BZ111" s="1007" t="str">
        <f t="shared" si="1"/>
        <v/>
      </c>
      <c r="CA111" s="1007" t="str">
        <f t="shared" si="1"/>
        <v>○</v>
      </c>
      <c r="CB111" s="1007" t="str">
        <f t="shared" si="1"/>
        <v>○</v>
      </c>
      <c r="CC111" s="1007" t="str">
        <f t="shared" si="1"/>
        <v/>
      </c>
      <c r="CD111" s="1007" t="str">
        <f t="shared" si="1"/>
        <v/>
      </c>
      <c r="CE111" s="1007" t="str">
        <f t="shared" si="1"/>
        <v/>
      </c>
      <c r="CF111" s="1007" t="str">
        <f t="shared" si="1"/>
        <v/>
      </c>
      <c r="CG111" s="1007" t="str">
        <f t="shared" si="1"/>
        <v/>
      </c>
      <c r="CH111" s="1007"/>
      <c r="CI111" s="1007"/>
      <c r="CJ111" s="1007"/>
      <c r="CK111" s="1007"/>
      <c r="CL111" s="1007"/>
      <c r="CM111" s="1007"/>
      <c r="CN111" s="1007"/>
      <c r="CO111" s="1007"/>
      <c r="CP111" s="1007"/>
      <c r="CQ111" s="1007"/>
      <c r="CR111" s="1007"/>
      <c r="CS111" s="1007"/>
      <c r="CT111" s="1007"/>
      <c r="CU111" s="1007"/>
      <c r="CV111" s="1007"/>
      <c r="CW111" s="1007"/>
      <c r="CX111" s="1007"/>
      <c r="CY111" s="1007"/>
      <c r="CZ111" s="1007"/>
      <c r="DA111" s="1007"/>
      <c r="DB111" s="1007"/>
      <c r="DC111" s="1007"/>
      <c r="DD111" s="1007"/>
      <c r="DE111" s="1007"/>
      <c r="DF111" s="1007"/>
      <c r="DG111" s="1007"/>
      <c r="DH111" s="1007"/>
      <c r="DI111" s="1007"/>
      <c r="DJ111" s="1007"/>
      <c r="DK111" s="1007"/>
      <c r="DL111" s="1007"/>
      <c r="DM111" s="1007"/>
      <c r="DN111" s="1007"/>
      <c r="DO111" s="3181"/>
    </row>
    <row r="112" spans="2:119" ht="27.75" customHeight="1">
      <c r="D112" s="1006" t="s">
        <v>1890</v>
      </c>
      <c r="E112" s="1009" t="str">
        <f>IF(E114="仕","",IF(E114="休","○",IF(OR(E110="土",E110="日"),"○","")))</f>
        <v/>
      </c>
      <c r="F112" s="1009" t="str">
        <f t="shared" ref="F112:BQ112" si="2">IF(F114="仕","",IF(F114="休","○",IF(OR(F110="土",F110="日"),"○","")))</f>
        <v/>
      </c>
      <c r="G112" s="1009" t="str">
        <f t="shared" si="2"/>
        <v/>
      </c>
      <c r="H112" s="1009" t="str">
        <f t="shared" si="2"/>
        <v>○</v>
      </c>
      <c r="I112" s="1009" t="str">
        <f t="shared" si="2"/>
        <v>○</v>
      </c>
      <c r="J112" s="1009" t="str">
        <f t="shared" si="2"/>
        <v>○</v>
      </c>
      <c r="K112" s="1009" t="str">
        <f t="shared" si="2"/>
        <v/>
      </c>
      <c r="L112" s="1009" t="str">
        <f t="shared" si="2"/>
        <v/>
      </c>
      <c r="M112" s="1009" t="str">
        <f t="shared" si="2"/>
        <v/>
      </c>
      <c r="N112" s="1009" t="str">
        <f t="shared" si="2"/>
        <v/>
      </c>
      <c r="O112" s="1009" t="str">
        <f t="shared" si="2"/>
        <v/>
      </c>
      <c r="P112" s="1009" t="str">
        <f t="shared" si="2"/>
        <v>○</v>
      </c>
      <c r="Q112" s="1009" t="str">
        <f t="shared" si="2"/>
        <v>○</v>
      </c>
      <c r="R112" s="1009" t="str">
        <f t="shared" si="2"/>
        <v>○</v>
      </c>
      <c r="S112" s="1009" t="str">
        <f t="shared" si="2"/>
        <v>○</v>
      </c>
      <c r="T112" s="1009" t="str">
        <f t="shared" si="2"/>
        <v>○</v>
      </c>
      <c r="U112" s="1009" t="str">
        <f t="shared" si="2"/>
        <v/>
      </c>
      <c r="V112" s="1009" t="str">
        <f t="shared" si="2"/>
        <v>○</v>
      </c>
      <c r="W112" s="1009" t="str">
        <f t="shared" si="2"/>
        <v>○</v>
      </c>
      <c r="X112" s="1009" t="str">
        <f t="shared" si="2"/>
        <v>○</v>
      </c>
      <c r="Y112" s="1009" t="str">
        <f t="shared" si="2"/>
        <v/>
      </c>
      <c r="Z112" s="1009" t="str">
        <f t="shared" si="2"/>
        <v/>
      </c>
      <c r="AA112" s="1009" t="str">
        <f t="shared" si="2"/>
        <v/>
      </c>
      <c r="AB112" s="1009" t="str">
        <f t="shared" si="2"/>
        <v/>
      </c>
      <c r="AC112" s="1009" t="str">
        <f t="shared" si="2"/>
        <v/>
      </c>
      <c r="AD112" s="1009" t="str">
        <f t="shared" si="2"/>
        <v>○</v>
      </c>
      <c r="AE112" s="1009" t="str">
        <f t="shared" si="2"/>
        <v>○</v>
      </c>
      <c r="AF112" s="1009" t="str">
        <f t="shared" si="2"/>
        <v/>
      </c>
      <c r="AG112" s="1009" t="str">
        <f t="shared" si="2"/>
        <v/>
      </c>
      <c r="AH112" s="1009" t="str">
        <f t="shared" si="2"/>
        <v>○</v>
      </c>
      <c r="AI112" s="1009" t="str">
        <f t="shared" si="2"/>
        <v>○</v>
      </c>
      <c r="AJ112" s="1009" t="str">
        <f t="shared" si="2"/>
        <v>○</v>
      </c>
      <c r="AK112" s="1009" t="str">
        <f t="shared" si="2"/>
        <v>○</v>
      </c>
      <c r="AL112" s="1009" t="str">
        <f t="shared" si="2"/>
        <v>○</v>
      </c>
      <c r="AM112" s="1009" t="str">
        <f t="shared" si="2"/>
        <v>○</v>
      </c>
      <c r="AN112" s="1009" t="str">
        <f t="shared" si="2"/>
        <v>○</v>
      </c>
      <c r="AO112" s="1009" t="str">
        <f t="shared" si="2"/>
        <v>○</v>
      </c>
      <c r="AP112" s="1009" t="str">
        <f t="shared" si="2"/>
        <v/>
      </c>
      <c r="AQ112" s="1009" t="str">
        <f t="shared" si="2"/>
        <v/>
      </c>
      <c r="AR112" s="1009" t="str">
        <f t="shared" si="2"/>
        <v>○</v>
      </c>
      <c r="AS112" s="1009" t="str">
        <f t="shared" si="2"/>
        <v>○</v>
      </c>
      <c r="AT112" s="1009" t="str">
        <f t="shared" si="2"/>
        <v/>
      </c>
      <c r="AU112" s="1009" t="str">
        <f t="shared" si="2"/>
        <v/>
      </c>
      <c r="AV112" s="1009" t="str">
        <f t="shared" si="2"/>
        <v/>
      </c>
      <c r="AW112" s="1009" t="str">
        <f t="shared" si="2"/>
        <v/>
      </c>
      <c r="AX112" s="1009" t="str">
        <f t="shared" si="2"/>
        <v/>
      </c>
      <c r="AY112" s="1009" t="str">
        <f t="shared" si="2"/>
        <v>○</v>
      </c>
      <c r="AZ112" s="1009" t="str">
        <f t="shared" si="2"/>
        <v>○</v>
      </c>
      <c r="BA112" s="1009" t="str">
        <f t="shared" si="2"/>
        <v/>
      </c>
      <c r="BB112" s="1009" t="str">
        <f t="shared" si="2"/>
        <v/>
      </c>
      <c r="BC112" s="1009" t="str">
        <f t="shared" si="2"/>
        <v/>
      </c>
      <c r="BD112" s="1009" t="str">
        <f t="shared" si="2"/>
        <v/>
      </c>
      <c r="BE112" s="1009" t="str">
        <f t="shared" si="2"/>
        <v/>
      </c>
      <c r="BF112" s="1009" t="str">
        <f t="shared" si="2"/>
        <v/>
      </c>
      <c r="BG112" s="1009" t="str">
        <f t="shared" si="2"/>
        <v>○</v>
      </c>
      <c r="BH112" s="1009" t="str">
        <f t="shared" si="2"/>
        <v/>
      </c>
      <c r="BI112" s="1009" t="str">
        <f t="shared" si="2"/>
        <v>○</v>
      </c>
      <c r="BJ112" s="1009" t="str">
        <f t="shared" si="2"/>
        <v/>
      </c>
      <c r="BK112" s="1009" t="str">
        <f t="shared" si="2"/>
        <v/>
      </c>
      <c r="BL112" s="1009" t="str">
        <f t="shared" si="2"/>
        <v/>
      </c>
      <c r="BM112" s="1009" t="str">
        <f t="shared" si="2"/>
        <v>○</v>
      </c>
      <c r="BN112" s="1009" t="str">
        <f t="shared" si="2"/>
        <v>○</v>
      </c>
      <c r="BO112" s="1009" t="str">
        <f t="shared" si="2"/>
        <v/>
      </c>
      <c r="BP112" s="1009" t="str">
        <f t="shared" si="2"/>
        <v/>
      </c>
      <c r="BQ112" s="1009" t="str">
        <f t="shared" si="2"/>
        <v/>
      </c>
      <c r="BR112" s="1009" t="str">
        <f t="shared" ref="BR112:CG112" si="3">IF(BR114="仕","",IF(BR114="休","○",IF(OR(BR110="土",BR110="日"),"○","")))</f>
        <v/>
      </c>
      <c r="BS112" s="1009" t="str">
        <f t="shared" si="3"/>
        <v/>
      </c>
      <c r="BT112" s="1009" t="str">
        <f t="shared" si="3"/>
        <v/>
      </c>
      <c r="BU112" s="1009" t="str">
        <f t="shared" si="3"/>
        <v/>
      </c>
      <c r="BV112" s="1009" t="str">
        <f t="shared" si="3"/>
        <v/>
      </c>
      <c r="BW112" s="1009" t="str">
        <f t="shared" si="3"/>
        <v/>
      </c>
      <c r="BX112" s="1009" t="str">
        <f t="shared" si="3"/>
        <v/>
      </c>
      <c r="BY112" s="1009" t="str">
        <f t="shared" si="3"/>
        <v/>
      </c>
      <c r="BZ112" s="1009" t="str">
        <f t="shared" si="3"/>
        <v/>
      </c>
      <c r="CA112" s="1009" t="str">
        <f t="shared" si="3"/>
        <v/>
      </c>
      <c r="CB112" s="1009" t="str">
        <f t="shared" si="3"/>
        <v>○</v>
      </c>
      <c r="CC112" s="1009" t="str">
        <f t="shared" si="3"/>
        <v/>
      </c>
      <c r="CD112" s="1009" t="str">
        <f t="shared" si="3"/>
        <v/>
      </c>
      <c r="CE112" s="1009" t="str">
        <f t="shared" si="3"/>
        <v>○</v>
      </c>
      <c r="CF112" s="1009" t="str">
        <f t="shared" si="3"/>
        <v/>
      </c>
      <c r="CG112" s="1009" t="str">
        <f t="shared" si="3"/>
        <v/>
      </c>
      <c r="CH112" s="1009"/>
      <c r="CI112" s="1009"/>
      <c r="CJ112" s="1009"/>
      <c r="CK112" s="1009"/>
      <c r="CL112" s="1009"/>
      <c r="CM112" s="1009"/>
      <c r="CN112" s="1009"/>
      <c r="CO112" s="1009"/>
      <c r="CP112" s="1009"/>
      <c r="CQ112" s="1009"/>
      <c r="CR112" s="1009"/>
      <c r="CS112" s="1009"/>
      <c r="CT112" s="1009"/>
      <c r="CU112" s="1009"/>
      <c r="CV112" s="1009"/>
      <c r="CW112" s="1009"/>
      <c r="CX112" s="1009"/>
      <c r="CY112" s="1009"/>
      <c r="CZ112" s="1009"/>
      <c r="DA112" s="1009"/>
      <c r="DB112" s="1009"/>
      <c r="DC112" s="1009"/>
      <c r="DD112" s="1009"/>
      <c r="DE112" s="1009"/>
      <c r="DF112" s="1009"/>
      <c r="DG112" s="1009"/>
      <c r="DH112" s="1009"/>
      <c r="DI112" s="1009"/>
      <c r="DJ112" s="1009"/>
      <c r="DK112" s="1009"/>
      <c r="DL112" s="1009"/>
      <c r="DM112" s="1009"/>
      <c r="DN112" s="1009"/>
      <c r="DO112" s="3181"/>
    </row>
    <row r="113" spans="4:119" ht="27.75" customHeight="1">
      <c r="D113" s="1006" t="s">
        <v>1891</v>
      </c>
      <c r="E113" s="1007" t="s">
        <v>1897</v>
      </c>
      <c r="F113" s="1007" t="s">
        <v>1897</v>
      </c>
      <c r="G113" s="1007" t="s">
        <v>1898</v>
      </c>
      <c r="H113" s="1007" t="s">
        <v>1899</v>
      </c>
      <c r="I113" s="1007" t="s">
        <v>1898</v>
      </c>
      <c r="J113" s="1007" t="s">
        <v>1897</v>
      </c>
      <c r="K113" s="1007" t="s">
        <v>1897</v>
      </c>
      <c r="L113" s="1007" t="s">
        <v>1897</v>
      </c>
      <c r="M113" s="1007" t="s">
        <v>1897</v>
      </c>
      <c r="N113" s="1007" t="s">
        <v>1897</v>
      </c>
      <c r="O113" s="1007" t="s">
        <v>1897</v>
      </c>
      <c r="P113" s="1007" t="s">
        <v>1897</v>
      </c>
      <c r="Q113" s="1007" t="s">
        <v>1897</v>
      </c>
      <c r="R113" s="1007" t="s">
        <v>1897</v>
      </c>
      <c r="S113" s="1007" t="s">
        <v>1897</v>
      </c>
      <c r="T113" s="1007" t="s">
        <v>1897</v>
      </c>
      <c r="U113" s="1007" t="s">
        <v>1897</v>
      </c>
      <c r="V113" s="1007" t="s">
        <v>1897</v>
      </c>
      <c r="W113" s="1007" t="s">
        <v>1897</v>
      </c>
      <c r="X113" s="1007" t="s">
        <v>1897</v>
      </c>
      <c r="Y113" s="1007" t="s">
        <v>1897</v>
      </c>
      <c r="Z113" s="1007" t="s">
        <v>1897</v>
      </c>
      <c r="AA113" s="1007" t="s">
        <v>1897</v>
      </c>
      <c r="AB113" s="1007" t="s">
        <v>1897</v>
      </c>
      <c r="AC113" s="1007" t="s">
        <v>1897</v>
      </c>
      <c r="AD113" s="1007" t="s">
        <v>1897</v>
      </c>
      <c r="AE113" s="1007" t="s">
        <v>1897</v>
      </c>
      <c r="AF113" s="1007" t="s">
        <v>1897</v>
      </c>
      <c r="AG113" s="1007" t="s">
        <v>1897</v>
      </c>
      <c r="AH113" s="1007" t="s">
        <v>1897</v>
      </c>
      <c r="AI113" s="1007" t="s">
        <v>1897</v>
      </c>
      <c r="AJ113" s="1007" t="s">
        <v>1897</v>
      </c>
      <c r="AK113" s="1007" t="s">
        <v>1897</v>
      </c>
      <c r="AL113" s="1007" t="s">
        <v>1897</v>
      </c>
      <c r="AM113" s="1007" t="s">
        <v>1897</v>
      </c>
      <c r="AN113" s="1007" t="s">
        <v>1897</v>
      </c>
      <c r="AO113" s="1007" t="s">
        <v>1897</v>
      </c>
      <c r="AP113" s="1007" t="s">
        <v>1897</v>
      </c>
      <c r="AQ113" s="1007" t="s">
        <v>1897</v>
      </c>
      <c r="AR113" s="1007" t="s">
        <v>1897</v>
      </c>
      <c r="AS113" s="1007" t="s">
        <v>1897</v>
      </c>
      <c r="AT113" s="1007" t="s">
        <v>1897</v>
      </c>
      <c r="AU113" s="1007" t="s">
        <v>1897</v>
      </c>
      <c r="AV113" s="1007" t="s">
        <v>1897</v>
      </c>
      <c r="AW113" s="1007" t="s">
        <v>1897</v>
      </c>
      <c r="AX113" s="1007" t="s">
        <v>1897</v>
      </c>
      <c r="AY113" s="1007" t="s">
        <v>1897</v>
      </c>
      <c r="AZ113" s="1007" t="s">
        <v>1897</v>
      </c>
      <c r="BA113" s="1007" t="s">
        <v>1897</v>
      </c>
      <c r="BB113" s="1007" t="s">
        <v>1897</v>
      </c>
      <c r="BC113" s="1007" t="s">
        <v>1897</v>
      </c>
      <c r="BD113" s="1007" t="s">
        <v>1897</v>
      </c>
      <c r="BE113" s="1007" t="s">
        <v>1897</v>
      </c>
      <c r="BF113" s="1007" t="s">
        <v>1897</v>
      </c>
      <c r="BG113" s="1007" t="s">
        <v>1897</v>
      </c>
      <c r="BH113" s="1007" t="s">
        <v>1897</v>
      </c>
      <c r="BI113" s="1007" t="s">
        <v>1897</v>
      </c>
      <c r="BJ113" s="1007" t="s">
        <v>1897</v>
      </c>
      <c r="BK113" s="1007" t="s">
        <v>1897</v>
      </c>
      <c r="BL113" s="1007" t="s">
        <v>1897</v>
      </c>
      <c r="BM113" s="1007" t="s">
        <v>1897</v>
      </c>
      <c r="BN113" s="1007" t="s">
        <v>1897</v>
      </c>
      <c r="BO113" s="1007" t="s">
        <v>1897</v>
      </c>
      <c r="BP113" s="1007" t="s">
        <v>1897</v>
      </c>
      <c r="BQ113" s="1007" t="s">
        <v>1897</v>
      </c>
      <c r="BR113" s="1007" t="s">
        <v>1897</v>
      </c>
      <c r="BS113" s="1007" t="s">
        <v>1897</v>
      </c>
      <c r="BT113" s="1007" t="s">
        <v>1897</v>
      </c>
      <c r="BU113" s="1007" t="s">
        <v>1897</v>
      </c>
      <c r="BV113" s="1007" t="s">
        <v>1897</v>
      </c>
      <c r="BW113" s="1007" t="s">
        <v>1897</v>
      </c>
      <c r="BX113" s="1007" t="s">
        <v>1897</v>
      </c>
      <c r="BY113" s="1007" t="s">
        <v>1897</v>
      </c>
      <c r="BZ113" s="1007" t="s">
        <v>1897</v>
      </c>
      <c r="CA113" s="1007" t="s">
        <v>1897</v>
      </c>
      <c r="CB113" s="1007" t="s">
        <v>1897</v>
      </c>
      <c r="CC113" s="1007" t="s">
        <v>1897</v>
      </c>
      <c r="CD113" s="1007" t="s">
        <v>1897</v>
      </c>
      <c r="CE113" s="1007" t="s">
        <v>1897</v>
      </c>
      <c r="CF113" s="1007" t="s">
        <v>1897</v>
      </c>
      <c r="CG113" s="1007" t="s">
        <v>1897</v>
      </c>
      <c r="CH113" s="1007"/>
      <c r="CI113" s="1007"/>
      <c r="CJ113" s="1007"/>
      <c r="CK113" s="1007"/>
      <c r="CL113" s="1007"/>
      <c r="CM113" s="1007"/>
      <c r="CN113" s="1007"/>
      <c r="CO113" s="1007"/>
      <c r="CP113" s="1007"/>
      <c r="CQ113" s="1007"/>
      <c r="CR113" s="1007"/>
      <c r="CS113" s="1007"/>
      <c r="CT113" s="1007"/>
      <c r="CU113" s="1007"/>
      <c r="CV113" s="1007"/>
      <c r="CW113" s="1007"/>
      <c r="CX113" s="1007"/>
      <c r="CY113" s="1007"/>
      <c r="CZ113" s="1007"/>
      <c r="DA113" s="1007"/>
      <c r="DB113" s="1007"/>
      <c r="DC113" s="1007"/>
      <c r="DD113" s="1007"/>
      <c r="DE113" s="1007"/>
      <c r="DF113" s="1007"/>
      <c r="DG113" s="1007"/>
      <c r="DH113" s="1007"/>
      <c r="DI113" s="1007"/>
      <c r="DJ113" s="1007"/>
      <c r="DK113" s="1007"/>
      <c r="DL113" s="1007"/>
      <c r="DM113" s="1007"/>
      <c r="DN113" s="1007"/>
      <c r="DO113" s="3181"/>
    </row>
    <row r="114" spans="4:119" ht="27.75" customHeight="1" thickBot="1">
      <c r="D114" s="1010" t="s">
        <v>356</v>
      </c>
      <c r="E114" s="1011"/>
      <c r="F114" s="1011"/>
      <c r="G114" s="1011"/>
      <c r="H114" s="1011" t="s">
        <v>1902</v>
      </c>
      <c r="I114" s="1011"/>
      <c r="J114" s="1011"/>
      <c r="K114" s="1011"/>
      <c r="L114" s="1011"/>
      <c r="M114" s="1011"/>
      <c r="N114" s="1011"/>
      <c r="O114" s="1011"/>
      <c r="P114" s="1011"/>
      <c r="Q114" s="1011"/>
      <c r="R114" s="1011" t="s">
        <v>1902</v>
      </c>
      <c r="S114" s="1011" t="s">
        <v>1902</v>
      </c>
      <c r="T114" s="1011" t="s">
        <v>1902</v>
      </c>
      <c r="U114" s="1011"/>
      <c r="V114" s="1011" t="s">
        <v>1902</v>
      </c>
      <c r="W114" s="1011"/>
      <c r="X114" s="1011"/>
      <c r="Y114" s="1011"/>
      <c r="Z114" s="1011"/>
      <c r="AA114" s="1011"/>
      <c r="AB114" s="1011"/>
      <c r="AC114" s="1011"/>
      <c r="AD114" s="1011"/>
      <c r="AE114" s="1011"/>
      <c r="AF114" s="1011"/>
      <c r="AG114" s="1011"/>
      <c r="AH114" s="1011" t="s">
        <v>1902</v>
      </c>
      <c r="AI114" s="1011" t="s">
        <v>1902</v>
      </c>
      <c r="AJ114" s="1011" t="s">
        <v>1902</v>
      </c>
      <c r="AK114" s="1011"/>
      <c r="AL114" s="1011"/>
      <c r="AM114" s="1011" t="s">
        <v>1902</v>
      </c>
      <c r="AN114" s="1011" t="s">
        <v>1902</v>
      </c>
      <c r="AO114" s="1011" t="s">
        <v>1902</v>
      </c>
      <c r="AP114" s="1011"/>
      <c r="AQ114" s="1011"/>
      <c r="AR114" s="1011"/>
      <c r="AS114" s="1011"/>
      <c r="AT114" s="1011"/>
      <c r="AU114" s="1011"/>
      <c r="AV114" s="1011"/>
      <c r="AW114" s="1011"/>
      <c r="AX114" s="1011"/>
      <c r="AY114" s="1011"/>
      <c r="AZ114" s="1011"/>
      <c r="BA114" s="1011"/>
      <c r="BB114" s="1011"/>
      <c r="BC114" s="1011"/>
      <c r="BD114" s="1011"/>
      <c r="BE114" s="1011"/>
      <c r="BF114" s="1011" t="s">
        <v>1904</v>
      </c>
      <c r="BG114" s="1011"/>
      <c r="BH114" s="1011"/>
      <c r="BI114" s="1011" t="s">
        <v>1902</v>
      </c>
      <c r="BJ114" s="1011"/>
      <c r="BK114" s="1011"/>
      <c r="BL114" s="1011"/>
      <c r="BM114" s="1011"/>
      <c r="BN114" s="1011"/>
      <c r="BO114" s="1011"/>
      <c r="BP114" s="1011"/>
      <c r="BQ114" s="1011"/>
      <c r="BR114" s="1011"/>
      <c r="BS114" s="1011"/>
      <c r="BT114" s="1011" t="s">
        <v>1904</v>
      </c>
      <c r="BU114" s="1011" t="s">
        <v>1904</v>
      </c>
      <c r="BV114" s="1011"/>
      <c r="BW114" s="1011"/>
      <c r="BX114" s="1011"/>
      <c r="BY114" s="1011"/>
      <c r="BZ114" s="1011"/>
      <c r="CA114" s="1011" t="s">
        <v>1904</v>
      </c>
      <c r="CB114" s="1011"/>
      <c r="CC114" s="1011"/>
      <c r="CD114" s="1011"/>
      <c r="CE114" s="1011" t="s">
        <v>1902</v>
      </c>
      <c r="CF114" s="1011"/>
      <c r="CG114" s="1011"/>
      <c r="CH114" s="1011" t="s">
        <v>1903</v>
      </c>
      <c r="CI114" s="1011" t="s">
        <v>1903</v>
      </c>
      <c r="CJ114" s="1011"/>
      <c r="CK114" s="1011"/>
      <c r="CL114" s="1011"/>
      <c r="CM114" s="1011"/>
      <c r="CN114" s="1011"/>
      <c r="CO114" s="1011"/>
      <c r="CP114" s="1011"/>
      <c r="CQ114" s="1011"/>
      <c r="CR114" s="1011"/>
      <c r="CS114" s="1011"/>
      <c r="CT114" s="1011"/>
      <c r="CU114" s="1011"/>
      <c r="CV114" s="1011"/>
      <c r="CW114" s="1011"/>
      <c r="CX114" s="1011"/>
      <c r="CY114" s="1011"/>
      <c r="CZ114" s="1011"/>
      <c r="DA114" s="1011"/>
      <c r="DB114" s="1011"/>
      <c r="DC114" s="1011"/>
      <c r="DD114" s="1011"/>
      <c r="DE114" s="1011"/>
      <c r="DF114" s="1011"/>
      <c r="DG114" s="1011"/>
      <c r="DH114" s="1011"/>
      <c r="DI114" s="1011"/>
      <c r="DJ114" s="1011"/>
      <c r="DK114" s="1011"/>
      <c r="DL114" s="1011"/>
      <c r="DM114" s="1011"/>
      <c r="DN114" s="1011"/>
      <c r="DO114" s="3182"/>
    </row>
  </sheetData>
  <mergeCells count="41">
    <mergeCell ref="B58:B59"/>
    <mergeCell ref="B68:B69"/>
    <mergeCell ref="B78:B79"/>
    <mergeCell ref="B88:B89"/>
    <mergeCell ref="B98:B99"/>
    <mergeCell ref="B8:B9"/>
    <mergeCell ref="B18:B19"/>
    <mergeCell ref="B28:B29"/>
    <mergeCell ref="B38:B39"/>
    <mergeCell ref="B48:B49"/>
    <mergeCell ref="AJ108:BM108"/>
    <mergeCell ref="BN108:CR108"/>
    <mergeCell ref="AQ4:CK5"/>
    <mergeCell ref="DO98:DO99"/>
    <mergeCell ref="DO88:DO89"/>
    <mergeCell ref="DO8:DO9"/>
    <mergeCell ref="DO18:DO19"/>
    <mergeCell ref="DO28:DO29"/>
    <mergeCell ref="DO38:DO39"/>
    <mergeCell ref="DO48:DO49"/>
    <mergeCell ref="DO58:DO59"/>
    <mergeCell ref="DO68:DO69"/>
    <mergeCell ref="DO78:DO79"/>
    <mergeCell ref="DH6:DI6"/>
    <mergeCell ref="DJ6:DK6"/>
    <mergeCell ref="E5:AC6"/>
    <mergeCell ref="DO109:DO114"/>
    <mergeCell ref="DL5:DM5"/>
    <mergeCell ref="DL6:DM6"/>
    <mergeCell ref="DB5:DC5"/>
    <mergeCell ref="DD5:DE5"/>
    <mergeCell ref="DF5:DG5"/>
    <mergeCell ref="DH5:DI5"/>
    <mergeCell ref="E108:AI108"/>
    <mergeCell ref="CS5:CU6"/>
    <mergeCell ref="CW5:DA5"/>
    <mergeCell ref="CW6:DA6"/>
    <mergeCell ref="DJ5:DK5"/>
    <mergeCell ref="DB6:DC6"/>
    <mergeCell ref="DD6:DE6"/>
    <mergeCell ref="DF6:DG6"/>
  </mergeCells>
  <phoneticPr fontId="43"/>
  <dataValidations count="1">
    <dataValidation type="list" allowBlank="1" showInputMessage="1" showErrorMessage="1" sqref="E114:DN114">
      <formula1>"　,休,仕"</formula1>
    </dataValidation>
  </dataValidations>
  <hyperlinks>
    <hyperlink ref="D2" location="流れ!Q21" display="リスト"/>
  </hyperlinks>
  <pageMargins left="0.51181102362204722" right="0.31496062992125984" top="0.94488188976377963" bottom="0.35433070866141736" header="0.51181102362204722" footer="0.19685039370078741"/>
  <pageSetup paperSize="9" scale="31" orientation="landscape"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Q35"/>
  <sheetViews>
    <sheetView showGridLines="0" workbookViewId="0">
      <pane ySplit="3" topLeftCell="A4" activePane="bottomLeft" state="frozen"/>
      <selection activeCell="C2" sqref="C2"/>
      <selection pane="bottomLeft" activeCell="C2" sqref="C2"/>
    </sheetView>
  </sheetViews>
  <sheetFormatPr defaultRowHeight="13.5"/>
  <cols>
    <col min="1" max="1" width="2.625" style="135" customWidth="1"/>
    <col min="2" max="2" width="2.25" style="135" customWidth="1"/>
    <col min="3" max="3" width="10.875" style="135" customWidth="1"/>
    <col min="4" max="4" width="3.375" style="135" customWidth="1"/>
    <col min="5" max="5" width="2.25" style="135" customWidth="1"/>
    <col min="6" max="7" width="7.125" style="135" customWidth="1"/>
    <col min="8" max="8" width="7.625" style="135" customWidth="1"/>
    <col min="9" max="9" width="5.5" style="135" customWidth="1"/>
    <col min="10" max="10" width="3.25" style="135" customWidth="1"/>
    <col min="11" max="11" width="5.375" style="135" customWidth="1"/>
    <col min="12" max="12" width="3.375" style="135" customWidth="1"/>
    <col min="13" max="13" width="5.625" style="135" customWidth="1"/>
    <col min="14" max="14" width="3.375" style="135" customWidth="1"/>
    <col min="15" max="16" width="8.625" style="135" customWidth="1"/>
    <col min="17" max="17" width="1.25" style="135" customWidth="1"/>
    <col min="18" max="16384" width="9" style="285"/>
  </cols>
  <sheetData>
    <row r="2" spans="1:17" ht="14.25">
      <c r="C2" s="1184" t="s">
        <v>346</v>
      </c>
    </row>
    <row r="4" spans="1:17">
      <c r="A4" s="287"/>
      <c r="B4" s="287"/>
      <c r="C4" s="287"/>
      <c r="D4" s="287"/>
      <c r="E4" s="287"/>
      <c r="F4" s="287"/>
      <c r="G4" s="287"/>
      <c r="H4" s="287"/>
      <c r="I4" s="287"/>
      <c r="J4" s="287"/>
      <c r="K4" s="287"/>
      <c r="L4" s="287"/>
      <c r="M4" s="287"/>
      <c r="N4" s="287"/>
      <c r="O4" s="287"/>
      <c r="P4" s="287"/>
      <c r="Q4" s="288"/>
    </row>
    <row r="5" spans="1:17">
      <c r="A5" s="287"/>
      <c r="B5" s="287" t="s">
        <v>96</v>
      </c>
      <c r="C5" s="287"/>
      <c r="D5" s="287"/>
      <c r="E5" s="287"/>
      <c r="F5" s="287"/>
      <c r="G5" s="287"/>
      <c r="H5" s="287"/>
      <c r="I5" s="287"/>
      <c r="J5" s="287"/>
      <c r="K5" s="287"/>
      <c r="L5" s="287"/>
      <c r="M5" s="287"/>
      <c r="N5" s="287"/>
      <c r="O5" s="287"/>
      <c r="P5" s="287"/>
      <c r="Q5" s="288"/>
    </row>
    <row r="6" spans="1:17" ht="14.25" thickBot="1">
      <c r="A6" s="287"/>
      <c r="B6" s="287"/>
      <c r="C6" s="287"/>
      <c r="D6" s="287"/>
      <c r="E6" s="287"/>
      <c r="F6" s="287"/>
      <c r="G6" s="287"/>
      <c r="H6" s="287"/>
      <c r="I6" s="287"/>
      <c r="J6" s="287"/>
      <c r="K6" s="287"/>
      <c r="L6" s="287"/>
      <c r="M6" s="287"/>
      <c r="N6" s="287"/>
      <c r="O6" s="287"/>
      <c r="P6" s="287"/>
      <c r="Q6" s="288"/>
    </row>
    <row r="7" spans="1:17" ht="49.5" customHeight="1">
      <c r="A7" s="287"/>
      <c r="B7" s="3194" t="s">
        <v>97</v>
      </c>
      <c r="C7" s="3195"/>
      <c r="D7" s="3195"/>
      <c r="E7" s="3195"/>
      <c r="F7" s="3195"/>
      <c r="G7" s="3195"/>
      <c r="H7" s="3195"/>
      <c r="I7" s="3195"/>
      <c r="J7" s="3195"/>
      <c r="K7" s="3195"/>
      <c r="L7" s="3195"/>
      <c r="M7" s="3195"/>
      <c r="N7" s="3195"/>
      <c r="O7" s="3195"/>
      <c r="P7" s="3196"/>
      <c r="Q7" s="288"/>
    </row>
    <row r="8" spans="1:17" ht="49.5" customHeight="1">
      <c r="A8" s="287"/>
      <c r="B8" s="289"/>
      <c r="C8" s="3200" t="s">
        <v>98</v>
      </c>
      <c r="D8" s="3200"/>
      <c r="E8" s="290"/>
      <c r="F8" s="3211"/>
      <c r="G8" s="3212"/>
      <c r="H8" s="3212"/>
      <c r="I8" s="3212"/>
      <c r="J8" s="3212"/>
      <c r="K8" s="3212"/>
      <c r="L8" s="3212"/>
      <c r="M8" s="3212"/>
      <c r="N8" s="3212"/>
      <c r="O8" s="3212"/>
      <c r="P8" s="3213"/>
      <c r="Q8" s="288"/>
    </row>
    <row r="9" spans="1:17" ht="49.5" customHeight="1">
      <c r="A9" s="287"/>
      <c r="B9" s="289"/>
      <c r="C9" s="3200" t="s">
        <v>99</v>
      </c>
      <c r="D9" s="3200"/>
      <c r="E9" s="290"/>
      <c r="F9" s="291"/>
      <c r="G9" s="3201"/>
      <c r="H9" s="3201"/>
      <c r="I9" s="3201"/>
      <c r="J9" s="3201"/>
      <c r="K9" s="3201"/>
      <c r="L9" s="3201"/>
      <c r="M9" s="3201"/>
      <c r="N9" s="3201"/>
      <c r="O9" s="3201"/>
      <c r="P9" s="292"/>
      <c r="Q9" s="288"/>
    </row>
    <row r="10" spans="1:17" ht="30.75" customHeight="1">
      <c r="A10" s="287"/>
      <c r="B10" s="293"/>
      <c r="C10" s="3202" t="s">
        <v>100</v>
      </c>
      <c r="D10" s="3202"/>
      <c r="E10" s="294"/>
      <c r="F10" s="136"/>
      <c r="G10" s="136" t="s">
        <v>8</v>
      </c>
      <c r="H10" s="136" t="s">
        <v>3086</v>
      </c>
      <c r="I10" s="295"/>
      <c r="J10" s="378" t="s">
        <v>0</v>
      </c>
      <c r="K10" s="295"/>
      <c r="L10" s="378" t="s">
        <v>1</v>
      </c>
      <c r="M10" s="295"/>
      <c r="N10" s="378" t="s">
        <v>101</v>
      </c>
      <c r="O10" s="296"/>
      <c r="P10" s="297"/>
      <c r="Q10" s="288"/>
    </row>
    <row r="11" spans="1:17" ht="12" customHeight="1">
      <c r="A11" s="287"/>
      <c r="B11" s="298"/>
      <c r="C11" s="3203"/>
      <c r="D11" s="3203"/>
      <c r="E11" s="299"/>
      <c r="F11" s="300"/>
      <c r="G11" s="300"/>
      <c r="H11" s="300"/>
      <c r="I11" s="301"/>
      <c r="J11" s="301"/>
      <c r="K11" s="301"/>
      <c r="L11" s="301"/>
      <c r="M11" s="301"/>
      <c r="N11" s="301"/>
      <c r="O11" s="302"/>
      <c r="P11" s="303"/>
      <c r="Q11" s="288"/>
    </row>
    <row r="12" spans="1:17" ht="30.75" customHeight="1">
      <c r="A12" s="287"/>
      <c r="B12" s="304"/>
      <c r="C12" s="3204"/>
      <c r="D12" s="3204"/>
      <c r="E12" s="305"/>
      <c r="F12" s="137"/>
      <c r="G12" s="137" t="s">
        <v>102</v>
      </c>
      <c r="H12" s="137" t="s">
        <v>3033</v>
      </c>
      <c r="I12" s="306"/>
      <c r="J12" s="380" t="s">
        <v>0</v>
      </c>
      <c r="K12" s="306"/>
      <c r="L12" s="380" t="s">
        <v>1</v>
      </c>
      <c r="M12" s="306"/>
      <c r="N12" s="380" t="s">
        <v>101</v>
      </c>
      <c r="O12" s="307"/>
      <c r="P12" s="308"/>
      <c r="Q12" s="288"/>
    </row>
    <row r="13" spans="1:17" ht="49.5" customHeight="1">
      <c r="A13" s="287"/>
      <c r="B13" s="304"/>
      <c r="C13" s="3227" t="s">
        <v>103</v>
      </c>
      <c r="D13" s="3227"/>
      <c r="E13" s="305"/>
      <c r="F13" s="3228" t="s">
        <v>104</v>
      </c>
      <c r="G13" s="3229"/>
      <c r="H13" s="3230"/>
      <c r="I13" s="3230"/>
      <c r="J13" s="3230"/>
      <c r="K13" s="3230"/>
      <c r="L13" s="3230"/>
      <c r="M13" s="3230"/>
      <c r="N13" s="3230"/>
      <c r="O13" s="309" t="s">
        <v>87</v>
      </c>
      <c r="P13" s="310"/>
      <c r="Q13" s="311">
        <f>IF(H13=0,1,2)</f>
        <v>1</v>
      </c>
    </row>
    <row r="14" spans="1:17" ht="24.75" customHeight="1">
      <c r="A14" s="287"/>
      <c r="B14" s="3214" t="s">
        <v>105</v>
      </c>
      <c r="C14" s="3215"/>
      <c r="D14" s="312"/>
      <c r="E14" s="3220"/>
      <c r="F14" s="3220"/>
      <c r="G14" s="3220"/>
      <c r="H14" s="3220"/>
      <c r="I14" s="3221"/>
      <c r="J14" s="313"/>
      <c r="K14" s="3222"/>
      <c r="L14" s="3222"/>
      <c r="M14" s="3222"/>
      <c r="N14" s="3222"/>
      <c r="O14" s="3222"/>
      <c r="P14" s="3223"/>
      <c r="Q14" s="288"/>
    </row>
    <row r="15" spans="1:17" ht="24.75" customHeight="1">
      <c r="A15" s="287"/>
      <c r="B15" s="3216"/>
      <c r="C15" s="3217"/>
      <c r="D15" s="314"/>
      <c r="E15" s="3205"/>
      <c r="F15" s="3205"/>
      <c r="G15" s="3205"/>
      <c r="H15" s="3205"/>
      <c r="I15" s="3206"/>
      <c r="J15" s="315"/>
      <c r="K15" s="3205"/>
      <c r="L15" s="3205"/>
      <c r="M15" s="3205"/>
      <c r="N15" s="3205"/>
      <c r="O15" s="3205"/>
      <c r="P15" s="3207"/>
      <c r="Q15" s="288"/>
    </row>
    <row r="16" spans="1:17" ht="24.75" customHeight="1">
      <c r="A16" s="287"/>
      <c r="B16" s="3216"/>
      <c r="C16" s="3217"/>
      <c r="D16" s="316"/>
      <c r="E16" s="3208"/>
      <c r="F16" s="3208"/>
      <c r="G16" s="3208"/>
      <c r="H16" s="3208"/>
      <c r="I16" s="3209"/>
      <c r="J16" s="317"/>
      <c r="K16" s="3208"/>
      <c r="L16" s="3208"/>
      <c r="M16" s="3208"/>
      <c r="N16" s="3208"/>
      <c r="O16" s="3208"/>
      <c r="P16" s="3210"/>
      <c r="Q16" s="288"/>
    </row>
    <row r="17" spans="1:17" ht="24.75" customHeight="1">
      <c r="A17" s="287"/>
      <c r="B17" s="3216"/>
      <c r="C17" s="3217"/>
      <c r="D17" s="318"/>
      <c r="E17" s="3208"/>
      <c r="F17" s="3208"/>
      <c r="G17" s="3208"/>
      <c r="H17" s="3208"/>
      <c r="I17" s="3209"/>
      <c r="J17" s="319"/>
      <c r="K17" s="3208"/>
      <c r="L17" s="3208"/>
      <c r="M17" s="3208"/>
      <c r="N17" s="3208"/>
      <c r="O17" s="3208"/>
      <c r="P17" s="3210"/>
      <c r="Q17" s="288"/>
    </row>
    <row r="18" spans="1:17" ht="24.75" customHeight="1">
      <c r="A18" s="287"/>
      <c r="B18" s="3218"/>
      <c r="C18" s="3219"/>
      <c r="D18" s="320"/>
      <c r="E18" s="3197"/>
      <c r="F18" s="3197"/>
      <c r="G18" s="3197"/>
      <c r="H18" s="3197"/>
      <c r="I18" s="3198"/>
      <c r="J18" s="321"/>
      <c r="K18" s="3197"/>
      <c r="L18" s="3197"/>
      <c r="M18" s="3197"/>
      <c r="N18" s="3197"/>
      <c r="O18" s="3197"/>
      <c r="P18" s="3199"/>
      <c r="Q18" s="288"/>
    </row>
    <row r="19" spans="1:17" ht="21.75" customHeight="1">
      <c r="A19" s="287"/>
      <c r="B19" s="377"/>
      <c r="C19" s="322"/>
      <c r="D19" s="323"/>
      <c r="E19" s="324"/>
      <c r="F19" s="324"/>
      <c r="G19" s="324"/>
      <c r="H19" s="324"/>
      <c r="I19" s="324"/>
      <c r="J19" s="301"/>
      <c r="K19" s="324"/>
      <c r="L19" s="324"/>
      <c r="M19" s="324"/>
      <c r="N19" s="324"/>
      <c r="O19" s="324"/>
      <c r="P19" s="325"/>
      <c r="Q19" s="288"/>
    </row>
    <row r="20" spans="1:17" ht="21.75" customHeight="1">
      <c r="A20" s="287"/>
      <c r="B20" s="326"/>
      <c r="C20" s="302" t="s">
        <v>106</v>
      </c>
      <c r="D20" s="323"/>
      <c r="E20" s="323"/>
      <c r="F20" s="323"/>
      <c r="G20" s="323"/>
      <c r="H20" s="323"/>
      <c r="I20" s="323"/>
      <c r="J20" s="323"/>
      <c r="K20" s="323"/>
      <c r="L20" s="323"/>
      <c r="M20" s="323"/>
      <c r="N20" s="323"/>
      <c r="O20" s="323"/>
      <c r="P20" s="138"/>
      <c r="Q20" s="288"/>
    </row>
    <row r="21" spans="1:17" ht="21.75" customHeight="1">
      <c r="A21" s="287"/>
      <c r="B21" s="326"/>
      <c r="C21" s="323"/>
      <c r="D21" s="323"/>
      <c r="E21" s="323"/>
      <c r="F21" s="323"/>
      <c r="G21" s="323"/>
      <c r="H21" s="323"/>
      <c r="I21" s="323"/>
      <c r="J21" s="323"/>
      <c r="K21" s="323"/>
      <c r="L21" s="323"/>
      <c r="M21" s="323"/>
      <c r="N21" s="323"/>
      <c r="O21" s="323"/>
      <c r="P21" s="138"/>
      <c r="Q21" s="288"/>
    </row>
    <row r="22" spans="1:17" ht="21.75" customHeight="1">
      <c r="A22" s="287"/>
      <c r="B22" s="326"/>
      <c r="C22" s="302" t="s">
        <v>3050</v>
      </c>
      <c r="D22" s="323"/>
      <c r="E22" s="323"/>
      <c r="F22" s="323"/>
      <c r="G22" s="323"/>
      <c r="H22" s="323"/>
      <c r="I22" s="323"/>
      <c r="J22" s="323"/>
      <c r="K22" s="323"/>
      <c r="L22" s="323"/>
      <c r="M22" s="323"/>
      <c r="N22" s="323"/>
      <c r="O22" s="323"/>
      <c r="P22" s="138"/>
      <c r="Q22" s="288"/>
    </row>
    <row r="23" spans="1:17" ht="21.75" customHeight="1">
      <c r="A23" s="287"/>
      <c r="B23" s="326"/>
      <c r="C23" s="323"/>
      <c r="D23" s="323"/>
      <c r="E23" s="323"/>
      <c r="F23" s="323"/>
      <c r="G23" s="323"/>
      <c r="H23" s="323"/>
      <c r="I23" s="323"/>
      <c r="J23" s="323"/>
      <c r="K23" s="323"/>
      <c r="L23" s="323"/>
      <c r="M23" s="323"/>
      <c r="N23" s="323"/>
      <c r="O23" s="323"/>
      <c r="P23" s="138"/>
      <c r="Q23" s="288"/>
    </row>
    <row r="24" spans="1:17" ht="21.75" customHeight="1">
      <c r="A24" s="287"/>
      <c r="B24" s="326"/>
      <c r="C24" s="323"/>
      <c r="D24" s="323"/>
      <c r="E24" s="323"/>
      <c r="F24" s="323"/>
      <c r="G24" s="323"/>
      <c r="H24" s="302" t="s">
        <v>107</v>
      </c>
      <c r="I24" s="287"/>
      <c r="J24" s="323"/>
      <c r="K24" s="323"/>
      <c r="L24" s="323"/>
      <c r="M24" s="323"/>
      <c r="N24" s="323"/>
      <c r="O24" s="323"/>
      <c r="P24" s="138"/>
      <c r="Q24" s="288"/>
    </row>
    <row r="25" spans="1:17" ht="21.75" customHeight="1">
      <c r="A25" s="287"/>
      <c r="B25" s="326"/>
      <c r="C25" s="323"/>
      <c r="D25" s="323"/>
      <c r="E25" s="323"/>
      <c r="F25" s="323"/>
      <c r="G25" s="323"/>
      <c r="H25" s="323"/>
      <c r="I25" s="323"/>
      <c r="J25" s="323"/>
      <c r="K25" s="323"/>
      <c r="L25" s="323"/>
      <c r="M25" s="323"/>
      <c r="N25" s="323"/>
      <c r="O25" s="323"/>
      <c r="P25" s="138"/>
      <c r="Q25" s="288"/>
    </row>
    <row r="26" spans="1:17" ht="21.75" customHeight="1">
      <c r="A26" s="287"/>
      <c r="B26" s="326"/>
      <c r="C26" s="323"/>
      <c r="D26" s="323"/>
      <c r="E26" s="323"/>
      <c r="F26" s="323"/>
      <c r="G26" s="323"/>
      <c r="H26" s="323"/>
      <c r="I26" s="327"/>
      <c r="J26" s="3225" t="s">
        <v>2792</v>
      </c>
      <c r="K26" s="3225"/>
      <c r="L26" s="3225"/>
      <c r="M26" s="3225"/>
      <c r="N26" s="3225"/>
      <c r="O26" s="3225"/>
      <c r="P26" s="138" t="s">
        <v>108</v>
      </c>
      <c r="Q26" s="288"/>
    </row>
    <row r="27" spans="1:17" ht="21.75" customHeight="1">
      <c r="A27" s="287"/>
      <c r="B27" s="326"/>
      <c r="C27" s="323"/>
      <c r="D27" s="323"/>
      <c r="E27" s="323"/>
      <c r="F27" s="323"/>
      <c r="G27" s="323"/>
      <c r="H27" s="323"/>
      <c r="I27" s="323"/>
      <c r="J27" s="323"/>
      <c r="K27" s="323"/>
      <c r="L27" s="323"/>
      <c r="M27" s="323"/>
      <c r="N27" s="323"/>
      <c r="O27" s="323"/>
      <c r="P27" s="138"/>
      <c r="Q27" s="288"/>
    </row>
    <row r="28" spans="1:17" ht="21.75" customHeight="1">
      <c r="A28" s="287"/>
      <c r="B28" s="326"/>
      <c r="C28" s="379" t="s">
        <v>109</v>
      </c>
      <c r="D28" s="323"/>
      <c r="E28" s="323"/>
      <c r="F28" s="323"/>
      <c r="G28" s="323"/>
      <c r="H28" s="323"/>
      <c r="I28" s="323"/>
      <c r="J28" s="323"/>
      <c r="K28" s="323"/>
      <c r="L28" s="323"/>
      <c r="M28" s="323"/>
      <c r="N28" s="323"/>
      <c r="O28" s="323"/>
      <c r="P28" s="138"/>
      <c r="Q28" s="288"/>
    </row>
    <row r="29" spans="1:17" ht="21.75" customHeight="1">
      <c r="A29" s="287"/>
      <c r="B29" s="326"/>
      <c r="C29" s="302"/>
      <c r="D29" s="323"/>
      <c r="E29" s="323"/>
      <c r="F29" s="323"/>
      <c r="G29" s="323"/>
      <c r="H29" s="323"/>
      <c r="I29" s="323"/>
      <c r="J29" s="323"/>
      <c r="K29" s="323"/>
      <c r="L29" s="323"/>
      <c r="M29" s="323"/>
      <c r="N29" s="323"/>
      <c r="O29" s="323"/>
      <c r="P29" s="138"/>
      <c r="Q29" s="288"/>
    </row>
    <row r="30" spans="1:17" ht="21.75" customHeight="1">
      <c r="A30" s="287"/>
      <c r="B30" s="326"/>
      <c r="C30" s="3224" t="s">
        <v>110</v>
      </c>
      <c r="D30" s="3224"/>
      <c r="E30" s="3224"/>
      <c r="F30" s="3225"/>
      <c r="G30" s="3225"/>
      <c r="H30" s="3225"/>
      <c r="I30" s="3225"/>
      <c r="J30" s="381"/>
      <c r="K30" s="323"/>
      <c r="L30" s="323"/>
      <c r="M30" s="323"/>
      <c r="N30" s="323"/>
      <c r="O30" s="323"/>
      <c r="P30" s="138"/>
      <c r="Q30" s="288"/>
    </row>
    <row r="31" spans="1:17" ht="21.75" customHeight="1">
      <c r="A31" s="287"/>
      <c r="B31" s="326"/>
      <c r="C31" s="302"/>
      <c r="D31" s="323"/>
      <c r="E31" s="323"/>
      <c r="F31" s="323"/>
      <c r="G31" s="323"/>
      <c r="H31" s="323"/>
      <c r="I31" s="323"/>
      <c r="J31" s="323"/>
      <c r="K31" s="323"/>
      <c r="L31" s="323"/>
      <c r="M31" s="323"/>
      <c r="N31" s="323"/>
      <c r="O31" s="323"/>
      <c r="P31" s="138"/>
      <c r="Q31" s="288"/>
    </row>
    <row r="32" spans="1:17" ht="21.75" customHeight="1">
      <c r="A32" s="287"/>
      <c r="B32" s="326"/>
      <c r="C32" s="3224" t="s">
        <v>79</v>
      </c>
      <c r="D32" s="3224"/>
      <c r="E32" s="3224"/>
      <c r="F32" s="3226"/>
      <c r="G32" s="3226"/>
      <c r="H32" s="3226"/>
      <c r="I32" s="302" t="s">
        <v>111</v>
      </c>
      <c r="J32" s="323"/>
      <c r="K32" s="323"/>
      <c r="L32" s="323"/>
      <c r="M32" s="323"/>
      <c r="N32" s="323"/>
      <c r="O32" s="323"/>
      <c r="P32" s="138"/>
      <c r="Q32" s="288"/>
    </row>
    <row r="33" spans="1:17" ht="21.75" customHeight="1">
      <c r="A33" s="287"/>
      <c r="B33" s="326"/>
      <c r="C33" s="323"/>
      <c r="D33" s="323"/>
      <c r="E33" s="323"/>
      <c r="F33" s="323"/>
      <c r="G33" s="323"/>
      <c r="H33" s="323"/>
      <c r="I33" s="323"/>
      <c r="J33" s="323"/>
      <c r="K33" s="323"/>
      <c r="L33" s="323"/>
      <c r="M33" s="323"/>
      <c r="N33" s="323"/>
      <c r="O33" s="323"/>
      <c r="P33" s="138"/>
      <c r="Q33" s="288"/>
    </row>
    <row r="34" spans="1:17" ht="21.75" customHeight="1" thickBot="1">
      <c r="A34" s="287"/>
      <c r="B34" s="328"/>
      <c r="C34" s="329"/>
      <c r="D34" s="329"/>
      <c r="E34" s="329"/>
      <c r="F34" s="329"/>
      <c r="G34" s="329"/>
      <c r="H34" s="329"/>
      <c r="I34" s="329"/>
      <c r="J34" s="329"/>
      <c r="K34" s="329"/>
      <c r="L34" s="329"/>
      <c r="M34" s="329"/>
      <c r="N34" s="329"/>
      <c r="O34" s="329"/>
      <c r="P34" s="330"/>
      <c r="Q34" s="288"/>
    </row>
    <row r="35" spans="1:17">
      <c r="A35" s="287"/>
      <c r="B35" s="287"/>
      <c r="C35" s="287"/>
      <c r="D35" s="287"/>
      <c r="E35" s="287"/>
      <c r="F35" s="287"/>
      <c r="G35" s="287"/>
      <c r="H35" s="287"/>
      <c r="I35" s="287"/>
      <c r="J35" s="287"/>
      <c r="K35" s="287"/>
      <c r="L35" s="287"/>
      <c r="M35" s="287"/>
      <c r="N35" s="287"/>
      <c r="O35" s="287"/>
      <c r="P35" s="287"/>
    </row>
  </sheetData>
  <mergeCells count="25">
    <mergeCell ref="C30:E30"/>
    <mergeCell ref="F30:I30"/>
    <mergeCell ref="C32:E32"/>
    <mergeCell ref="F32:H32"/>
    <mergeCell ref="C13:D13"/>
    <mergeCell ref="F13:G13"/>
    <mergeCell ref="H13:N13"/>
    <mergeCell ref="E17:I17"/>
    <mergeCell ref="K17:P17"/>
    <mergeCell ref="J26:O26"/>
    <mergeCell ref="B7:P7"/>
    <mergeCell ref="E18:I18"/>
    <mergeCell ref="K18:P18"/>
    <mergeCell ref="C9:D9"/>
    <mergeCell ref="G9:O9"/>
    <mergeCell ref="C10:D12"/>
    <mergeCell ref="E15:I15"/>
    <mergeCell ref="K15:P15"/>
    <mergeCell ref="E16:I16"/>
    <mergeCell ref="K16:P16"/>
    <mergeCell ref="C8:D8"/>
    <mergeCell ref="F8:P8"/>
    <mergeCell ref="B14:C18"/>
    <mergeCell ref="E14:I14"/>
    <mergeCell ref="K14:P14"/>
  </mergeCells>
  <phoneticPr fontId="23"/>
  <hyperlinks>
    <hyperlink ref="C2" location="流れ!F19" display="リスト"/>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47"/>
    <pageSetUpPr fitToPage="1"/>
  </sheetPr>
  <dimension ref="A2:AG109"/>
  <sheetViews>
    <sheetView showGridLines="0" zoomScaleNormal="100" workbookViewId="0">
      <pane ySplit="3" topLeftCell="A4" activePane="bottomLeft" state="frozen"/>
      <selection activeCell="C2" sqref="C2"/>
      <selection pane="bottomLeft" activeCell="C2" sqref="C2"/>
    </sheetView>
  </sheetViews>
  <sheetFormatPr defaultRowHeight="15.95" customHeight="1"/>
  <cols>
    <col min="1" max="1" width="1.25" style="1722" customWidth="1"/>
    <col min="2" max="2" width="2.125" style="1722" customWidth="1"/>
    <col min="3" max="3" width="2.5" style="1722" customWidth="1"/>
    <col min="4" max="4" width="4" style="1722" customWidth="1"/>
    <col min="5" max="5" width="5.75" style="1722" customWidth="1"/>
    <col min="6" max="6" width="4.375" style="1722" customWidth="1"/>
    <col min="7" max="12" width="6" style="1722" customWidth="1"/>
    <col min="13" max="13" width="2.375" style="1722" customWidth="1"/>
    <col min="14" max="14" width="3.75" style="1722" customWidth="1"/>
    <col min="15" max="16" width="1.125" style="1722" customWidth="1"/>
    <col min="17" max="17" width="3.625" style="1722" customWidth="1"/>
    <col min="18" max="18" width="6.5" style="1722" customWidth="1"/>
    <col min="19" max="19" width="13.375" style="1722" customWidth="1"/>
    <col min="20" max="20" width="1.25" style="1651" customWidth="1"/>
    <col min="21" max="21" width="1" style="1651" customWidth="1"/>
    <col min="22" max="22" width="0.75" style="1651" customWidth="1"/>
    <col min="23" max="23" width="1.625" style="1651" hidden="1" customWidth="1"/>
    <col min="24" max="24" width="10.625" style="1651" customWidth="1"/>
    <col min="25" max="25" width="18" style="1651" customWidth="1"/>
    <col min="26" max="26" width="1.625" style="1651" hidden="1" customWidth="1"/>
    <col min="27" max="16384" width="9" style="1651"/>
  </cols>
  <sheetData>
    <row r="2" spans="1:26" s="285" customFormat="1" ht="14.25">
      <c r="A2" s="205"/>
      <c r="B2" s="205"/>
      <c r="C2" s="205"/>
      <c r="D2" s="1966" t="s">
        <v>346</v>
      </c>
      <c r="E2" s="1967"/>
      <c r="F2" s="205"/>
      <c r="G2" s="205"/>
      <c r="H2" s="205"/>
      <c r="I2" s="205"/>
      <c r="J2" s="205"/>
      <c r="K2" s="205"/>
      <c r="L2" s="205"/>
      <c r="M2" s="205"/>
      <c r="N2" s="205"/>
      <c r="O2" s="205"/>
      <c r="P2" s="205"/>
      <c r="Q2" s="205"/>
      <c r="R2" s="205"/>
      <c r="S2" s="205"/>
    </row>
    <row r="3" spans="1:26" ht="7.5" customHeight="1">
      <c r="A3" s="1647"/>
      <c r="B3" s="1647"/>
      <c r="C3" s="1647"/>
      <c r="D3" s="1647"/>
      <c r="E3" s="1647"/>
      <c r="F3" s="1647"/>
      <c r="G3" s="1647"/>
      <c r="H3" s="1647"/>
      <c r="I3" s="1647"/>
      <c r="J3" s="1647"/>
      <c r="K3" s="1647"/>
      <c r="L3" s="1647"/>
      <c r="M3" s="1647"/>
      <c r="N3" s="1647"/>
      <c r="O3" s="1647"/>
      <c r="P3" s="1647"/>
      <c r="Q3" s="1647"/>
      <c r="R3" s="1647"/>
      <c r="S3" s="1647"/>
      <c r="T3" s="1647"/>
      <c r="U3" s="1648"/>
      <c r="V3" s="1648"/>
      <c r="W3" s="1724"/>
      <c r="X3" s="285"/>
      <c r="Y3" s="285"/>
      <c r="Z3" s="1650"/>
    </row>
    <row r="4" spans="1:26" ht="7.5" customHeight="1">
      <c r="A4" s="1647"/>
      <c r="B4" s="1647"/>
      <c r="C4" s="1647"/>
      <c r="D4" s="1647"/>
      <c r="E4" s="1647"/>
      <c r="F4" s="1647"/>
      <c r="G4" s="1647"/>
      <c r="H4" s="1647"/>
      <c r="I4" s="1647"/>
      <c r="J4" s="1647"/>
      <c r="K4" s="1647"/>
      <c r="L4" s="1647"/>
      <c r="M4" s="1647"/>
      <c r="N4" s="1647"/>
      <c r="O4" s="1647"/>
      <c r="P4" s="1647"/>
      <c r="Q4" s="1647"/>
      <c r="R4" s="1647"/>
      <c r="S4" s="1647"/>
      <c r="T4" s="1723"/>
      <c r="U4" s="1648"/>
      <c r="V4" s="1648"/>
      <c r="W4" s="1724"/>
      <c r="X4" s="285"/>
      <c r="Y4" s="285"/>
      <c r="Z4" s="1650"/>
    </row>
    <row r="5" spans="1:26" ht="10.5" customHeight="1">
      <c r="A5" s="1647"/>
      <c r="B5" s="1647"/>
      <c r="C5" s="1647"/>
      <c r="D5" s="1647"/>
      <c r="E5" s="1647"/>
      <c r="F5" s="1647"/>
      <c r="G5" s="1647"/>
      <c r="H5" s="1647"/>
      <c r="I5" s="1647"/>
      <c r="J5" s="1647"/>
      <c r="K5" s="1647"/>
      <c r="L5" s="1647"/>
      <c r="M5" s="1647"/>
      <c r="N5" s="1647"/>
      <c r="O5" s="1647"/>
      <c r="P5" s="1647"/>
      <c r="Q5" s="1647"/>
      <c r="R5" s="1647"/>
      <c r="S5" s="1647"/>
      <c r="T5" s="1723"/>
      <c r="U5" s="1648"/>
      <c r="V5" s="1648"/>
      <c r="W5" s="1724">
        <v>1</v>
      </c>
      <c r="X5" s="285"/>
      <c r="Y5" s="285"/>
      <c r="Z5" s="1650"/>
    </row>
    <row r="6" spans="1:26" ht="15.95" customHeight="1">
      <c r="A6" s="1647"/>
      <c r="B6" s="1647"/>
      <c r="C6" s="1647"/>
      <c r="D6" s="1647"/>
      <c r="E6" s="1647"/>
      <c r="F6" s="1647"/>
      <c r="G6" s="1647"/>
      <c r="H6" s="1647"/>
      <c r="I6" s="1647"/>
      <c r="J6" s="1647"/>
      <c r="K6" s="1647"/>
      <c r="L6" s="1647"/>
      <c r="M6" s="1647"/>
      <c r="N6" s="1647"/>
      <c r="O6" s="1655"/>
      <c r="P6" s="1655"/>
      <c r="Q6" s="1655"/>
      <c r="R6" s="1655"/>
      <c r="S6" s="1995" t="s">
        <v>151</v>
      </c>
      <c r="T6" s="1725"/>
      <c r="U6" s="1648"/>
      <c r="V6" s="1648"/>
      <c r="W6" s="1724">
        <v>2</v>
      </c>
      <c r="X6" s="2008" t="s">
        <v>2928</v>
      </c>
      <c r="Y6" s="2008"/>
      <c r="Z6" s="1650"/>
    </row>
    <row r="7" spans="1:26" ht="24" customHeight="1">
      <c r="A7" s="1647"/>
      <c r="B7" s="1647"/>
      <c r="C7" s="1647"/>
      <c r="D7" s="1647"/>
      <c r="E7" s="1647"/>
      <c r="F7" s="1647"/>
      <c r="G7" s="1647"/>
      <c r="H7" s="1997" t="s">
        <v>163</v>
      </c>
      <c r="I7" s="1997"/>
      <c r="J7" s="1997"/>
      <c r="K7" s="1997"/>
      <c r="L7" s="1997"/>
      <c r="M7" s="1652"/>
      <c r="N7" s="1652"/>
      <c r="O7" s="1655"/>
      <c r="P7" s="1655"/>
      <c r="Q7" s="1655"/>
      <c r="R7" s="1655"/>
      <c r="S7" s="1995"/>
      <c r="T7" s="1725"/>
      <c r="U7" s="1648"/>
      <c r="V7" s="1648"/>
      <c r="W7" s="1724">
        <v>3</v>
      </c>
      <c r="X7" s="2008"/>
      <c r="Y7" s="2008"/>
      <c r="Z7" s="1650"/>
    </row>
    <row r="8" spans="1:26" ht="15.95" customHeight="1">
      <c r="A8" s="1647"/>
      <c r="B8" s="1647"/>
      <c r="C8" s="1647"/>
      <c r="D8" s="1647"/>
      <c r="E8" s="1647"/>
      <c r="F8" s="1647"/>
      <c r="G8" s="1652"/>
      <c r="H8" s="1652"/>
      <c r="I8" s="1652"/>
      <c r="J8" s="1652"/>
      <c r="K8" s="1652"/>
      <c r="L8" s="1652"/>
      <c r="M8" s="1652"/>
      <c r="N8" s="1652"/>
      <c r="O8" s="1655"/>
      <c r="P8" s="1655"/>
      <c r="Q8" s="1655"/>
      <c r="R8" s="1655"/>
      <c r="S8" s="1995"/>
      <c r="T8" s="1725"/>
      <c r="U8" s="1648"/>
      <c r="V8" s="1648"/>
      <c r="W8" s="1724">
        <v>4</v>
      </c>
      <c r="X8" s="1650"/>
      <c r="Y8" s="1650"/>
      <c r="Z8" s="1650"/>
    </row>
    <row r="9" spans="1:26" ht="15.95" customHeight="1">
      <c r="A9" s="1647"/>
      <c r="B9" s="1647"/>
      <c r="C9" s="1647"/>
      <c r="D9" s="1647"/>
      <c r="E9" s="1647"/>
      <c r="F9" s="1647"/>
      <c r="G9" s="1647"/>
      <c r="H9" s="1647"/>
      <c r="I9" s="1647"/>
      <c r="J9" s="1647"/>
      <c r="K9" s="1647"/>
      <c r="L9" s="1647"/>
      <c r="M9" s="1647"/>
      <c r="N9" s="1647"/>
      <c r="O9" s="1655"/>
      <c r="P9" s="1655"/>
      <c r="Q9" s="1655"/>
      <c r="R9" s="1655"/>
      <c r="S9" s="1995"/>
      <c r="T9" s="1725"/>
      <c r="U9" s="1648"/>
      <c r="V9" s="1648"/>
      <c r="W9" s="1724">
        <v>5</v>
      </c>
      <c r="X9" s="1726"/>
      <c r="Y9" s="1650"/>
      <c r="Z9" s="1650"/>
    </row>
    <row r="10" spans="1:26" ht="15.95" customHeight="1">
      <c r="A10" s="1647"/>
      <c r="B10" s="1647"/>
      <c r="C10" s="1647"/>
      <c r="D10" s="1647"/>
      <c r="E10" s="1647"/>
      <c r="F10" s="1647"/>
      <c r="G10" s="1647"/>
      <c r="H10" s="1647"/>
      <c r="I10" s="1647"/>
      <c r="J10" s="1647"/>
      <c r="K10" s="1647"/>
      <c r="L10" s="1647"/>
      <c r="M10" s="1647"/>
      <c r="N10" s="1647"/>
      <c r="O10" s="1655"/>
      <c r="P10" s="1655"/>
      <c r="Q10" s="1655"/>
      <c r="R10" s="1655"/>
      <c r="S10" s="1647"/>
      <c r="T10" s="1723"/>
      <c r="U10" s="1648"/>
      <c r="V10" s="1648"/>
      <c r="W10" s="1724">
        <v>6</v>
      </c>
      <c r="X10" s="1726"/>
      <c r="Y10" s="1650"/>
      <c r="Z10" s="1650"/>
    </row>
    <row r="11" spans="1:26" ht="15.95" customHeight="1" thickBot="1">
      <c r="A11" s="1647"/>
      <c r="B11" s="1647"/>
      <c r="C11" s="1647"/>
      <c r="D11" s="1647"/>
      <c r="E11" s="1647"/>
      <c r="F11" s="1647"/>
      <c r="G11" s="1647"/>
      <c r="H11" s="1647"/>
      <c r="I11" s="1647"/>
      <c r="J11" s="1647"/>
      <c r="K11" s="1647"/>
      <c r="L11" s="1647"/>
      <c r="M11" s="1647"/>
      <c r="N11" s="1647"/>
      <c r="O11" s="1761"/>
      <c r="P11" s="1761"/>
      <c r="Q11" s="1761"/>
      <c r="R11" s="1761"/>
      <c r="S11" s="1647"/>
      <c r="T11" s="1723"/>
      <c r="U11" s="1648"/>
      <c r="V11" s="1648"/>
      <c r="W11" s="1724">
        <v>7</v>
      </c>
      <c r="X11" s="1726"/>
      <c r="Y11" s="1650"/>
      <c r="Z11" s="1650"/>
    </row>
    <row r="12" spans="1:26" ht="17.100000000000001" customHeight="1">
      <c r="A12" s="1987">
        <v>1</v>
      </c>
      <c r="B12" s="1987"/>
      <c r="C12" s="1965" t="s">
        <v>153</v>
      </c>
      <c r="D12" s="1965"/>
      <c r="E12" s="1965"/>
      <c r="F12" s="1647"/>
      <c r="G12" s="1656" t="str">
        <f>MID(Y12,1,30)</f>
        <v/>
      </c>
      <c r="H12" s="1656"/>
      <c r="I12" s="1656"/>
      <c r="J12" s="1656"/>
      <c r="K12" s="1656"/>
      <c r="L12" s="1656"/>
      <c r="M12" s="1656"/>
      <c r="N12" s="1656"/>
      <c r="O12" s="1656"/>
      <c r="P12" s="1656"/>
      <c r="Q12" s="1656"/>
      <c r="R12" s="1656"/>
      <c r="S12" s="1656"/>
      <c r="T12" s="1727"/>
      <c r="U12" s="1658"/>
      <c r="V12" s="1648"/>
      <c r="W12" s="1724">
        <v>8</v>
      </c>
      <c r="X12" s="1728" t="s">
        <v>153</v>
      </c>
      <c r="Y12" s="1729"/>
      <c r="Z12" s="1650"/>
    </row>
    <row r="13" spans="1:26" ht="17.100000000000001" customHeight="1" thickBot="1">
      <c r="A13" s="1647"/>
      <c r="B13" s="1647"/>
      <c r="C13" s="1718"/>
      <c r="D13" s="1718"/>
      <c r="E13" s="1718"/>
      <c r="F13" s="1647"/>
      <c r="G13" s="1656" t="str">
        <f>MID(Y12,31,30)</f>
        <v/>
      </c>
      <c r="H13" s="1656"/>
      <c r="I13" s="1656"/>
      <c r="J13" s="1656"/>
      <c r="K13" s="1656"/>
      <c r="L13" s="1656"/>
      <c r="M13" s="1656"/>
      <c r="N13" s="1656"/>
      <c r="O13" s="1656"/>
      <c r="P13" s="1656"/>
      <c r="Q13" s="1656"/>
      <c r="R13" s="1656"/>
      <c r="S13" s="1656"/>
      <c r="T13" s="1727"/>
      <c r="U13" s="1658"/>
      <c r="V13" s="1648"/>
      <c r="W13" s="1724">
        <v>9</v>
      </c>
      <c r="X13" s="1730" t="s">
        <v>2914</v>
      </c>
      <c r="Y13" s="1731"/>
      <c r="Z13" s="1664">
        <f>IF(OR(Y13="大字 西麓 地内",Y13="大字 広原 地内",Y13="大字 蒲牟田 地内",Y13="大字 後川内 地内",Y13="内一円"),2,1)</f>
        <v>1</v>
      </c>
    </row>
    <row r="14" spans="1:26" ht="16.5" customHeight="1">
      <c r="A14" s="1647"/>
      <c r="B14" s="1647"/>
      <c r="C14" s="1647"/>
      <c r="D14" s="1647"/>
      <c r="E14" s="1647"/>
      <c r="F14" s="1647"/>
      <c r="G14" s="1647"/>
      <c r="H14" s="1647"/>
      <c r="I14" s="1647"/>
      <c r="J14" s="1647"/>
      <c r="K14" s="1647"/>
      <c r="L14" s="1647"/>
      <c r="M14" s="1647"/>
      <c r="N14" s="1647"/>
      <c r="O14" s="1647"/>
      <c r="P14" s="1647"/>
      <c r="Q14" s="1647"/>
      <c r="R14" s="1647"/>
      <c r="S14" s="1647"/>
      <c r="T14" s="1723"/>
      <c r="U14" s="1648"/>
      <c r="V14" s="1648"/>
      <c r="W14" s="1724">
        <v>10</v>
      </c>
      <c r="X14" s="1732" t="s">
        <v>2915</v>
      </c>
      <c r="Y14" s="1733"/>
      <c r="Z14" s="1650"/>
    </row>
    <row r="15" spans="1:26" ht="17.100000000000001" customHeight="1">
      <c r="A15" s="1987">
        <v>2</v>
      </c>
      <c r="B15" s="1987"/>
      <c r="C15" s="1965" t="s">
        <v>99</v>
      </c>
      <c r="D15" s="1965"/>
      <c r="E15" s="1965"/>
      <c r="F15" s="1647"/>
      <c r="G15" s="1661" t="str">
        <f>IF(Z13=1,"宮崎県西諸県郡高原町大字　　　　地内","宮崎県西諸県郡高原町"&amp;Y13)</f>
        <v>宮崎県西諸県郡高原町大字　　　　地内</v>
      </c>
      <c r="H15" s="1661"/>
      <c r="I15" s="1661"/>
      <c r="J15" s="1661"/>
      <c r="K15" s="1661"/>
      <c r="L15" s="1661"/>
      <c r="M15" s="1661"/>
      <c r="N15" s="1661"/>
      <c r="O15" s="1667"/>
      <c r="P15" s="1667"/>
      <c r="Q15" s="1667"/>
      <c r="R15" s="1668"/>
      <c r="S15" s="1647"/>
      <c r="T15" s="1723"/>
      <c r="U15" s="1648"/>
      <c r="V15" s="1648"/>
      <c r="W15" s="1724">
        <v>11</v>
      </c>
      <c r="X15" s="1734" t="s">
        <v>2916</v>
      </c>
      <c r="Y15" s="1735"/>
      <c r="Z15" s="1650"/>
    </row>
    <row r="16" spans="1:26" ht="17.100000000000001" customHeight="1" thickBot="1">
      <c r="A16" s="1647"/>
      <c r="B16" s="1647"/>
      <c r="C16" s="1718"/>
      <c r="D16" s="1718"/>
      <c r="E16" s="1718"/>
      <c r="F16" s="1647"/>
      <c r="G16" s="1697"/>
      <c r="H16" s="1697"/>
      <c r="I16" s="1697"/>
      <c r="J16" s="1697"/>
      <c r="K16" s="1647"/>
      <c r="L16" s="1656"/>
      <c r="M16" s="1656"/>
      <c r="N16" s="1656"/>
      <c r="O16" s="1656"/>
      <c r="P16" s="1656"/>
      <c r="Q16" s="1656"/>
      <c r="R16" s="1668"/>
      <c r="S16" s="1647"/>
      <c r="T16" s="1723"/>
      <c r="U16" s="1648"/>
      <c r="V16" s="1648"/>
      <c r="W16" s="1724">
        <v>12</v>
      </c>
      <c r="X16" s="1737" t="s">
        <v>2917</v>
      </c>
      <c r="Y16" s="1738"/>
      <c r="Z16" s="1650"/>
    </row>
    <row r="17" spans="1:33" ht="16.5" customHeight="1">
      <c r="A17" s="1647"/>
      <c r="B17" s="1647"/>
      <c r="C17" s="1647"/>
      <c r="D17" s="1647"/>
      <c r="E17" s="1647"/>
      <c r="F17" s="1647"/>
      <c r="G17" s="1647"/>
      <c r="H17" s="1647"/>
      <c r="I17" s="1647"/>
      <c r="J17" s="1647"/>
      <c r="K17" s="1647"/>
      <c r="L17" s="1647"/>
      <c r="M17" s="1647"/>
      <c r="N17" s="1647"/>
      <c r="O17" s="1647"/>
      <c r="P17" s="1647"/>
      <c r="Q17" s="1647"/>
      <c r="R17" s="1647"/>
      <c r="S17" s="1647"/>
      <c r="T17" s="1723"/>
      <c r="U17" s="1648"/>
      <c r="V17" s="1648"/>
      <c r="W17" s="1724">
        <v>13</v>
      </c>
      <c r="X17" s="1732" t="s">
        <v>2918</v>
      </c>
      <c r="Y17" s="1739"/>
      <c r="Z17" s="1650"/>
    </row>
    <row r="18" spans="1:33" ht="17.100000000000001" customHeight="1">
      <c r="A18" s="1987">
        <v>3</v>
      </c>
      <c r="B18" s="1987"/>
      <c r="C18" s="1965" t="s">
        <v>100</v>
      </c>
      <c r="D18" s="1965"/>
      <c r="E18" s="1965"/>
      <c r="F18" s="1647"/>
      <c r="G18" s="1647" t="s">
        <v>8</v>
      </c>
      <c r="H18" s="1671" t="s">
        <v>3033</v>
      </c>
      <c r="I18" s="1667" t="str">
        <f>IF(Y17=0,"",Y17)</f>
        <v/>
      </c>
      <c r="J18" s="1672" t="s">
        <v>0</v>
      </c>
      <c r="K18" s="1647" t="str">
        <f>IF(Y18="","",Y18)</f>
        <v/>
      </c>
      <c r="L18" s="1673" t="s">
        <v>1</v>
      </c>
      <c r="M18" s="1994" t="str">
        <f>IF(Y19="","",Y19)</f>
        <v/>
      </c>
      <c r="N18" s="1994"/>
      <c r="O18" s="1987" t="s">
        <v>2</v>
      </c>
      <c r="P18" s="1987"/>
      <c r="Q18" s="1987"/>
      <c r="R18" s="1647"/>
      <c r="S18" s="1647"/>
      <c r="T18" s="1723"/>
      <c r="U18" s="1648"/>
      <c r="V18" s="1648"/>
      <c r="W18" s="1724">
        <v>14</v>
      </c>
      <c r="X18" s="1734" t="s">
        <v>2919</v>
      </c>
      <c r="Y18" s="1735"/>
      <c r="Z18" s="1650"/>
    </row>
    <row r="19" spans="1:33" ht="17.100000000000001" customHeight="1" thickBot="1">
      <c r="A19" s="1647"/>
      <c r="B19" s="1647"/>
      <c r="C19" s="1647"/>
      <c r="D19" s="1647"/>
      <c r="E19" s="1647"/>
      <c r="F19" s="1647"/>
      <c r="G19" s="1647" t="s">
        <v>9</v>
      </c>
      <c r="H19" s="1671" t="s">
        <v>3079</v>
      </c>
      <c r="I19" s="1667" t="str">
        <f>IF(Y20=0,"",Y20)</f>
        <v/>
      </c>
      <c r="J19" s="1672" t="s">
        <v>0</v>
      </c>
      <c r="K19" s="1647" t="str">
        <f>IF(Y21="","",Y21)</f>
        <v/>
      </c>
      <c r="L19" s="1673" t="s">
        <v>1</v>
      </c>
      <c r="M19" s="1994" t="str">
        <f>IF(Y22="","",Y22)</f>
        <v/>
      </c>
      <c r="N19" s="1994"/>
      <c r="O19" s="1987" t="s">
        <v>2</v>
      </c>
      <c r="P19" s="1987"/>
      <c r="Q19" s="1987"/>
      <c r="R19" s="1647"/>
      <c r="S19" s="1647"/>
      <c r="T19" s="1723"/>
      <c r="U19" s="1648"/>
      <c r="V19" s="1648"/>
      <c r="W19" s="1724">
        <v>15</v>
      </c>
      <c r="X19" s="1737" t="s">
        <v>2920</v>
      </c>
      <c r="Y19" s="1740"/>
      <c r="Z19" s="1650"/>
    </row>
    <row r="20" spans="1:33" ht="17.100000000000001" customHeight="1">
      <c r="A20" s="1647"/>
      <c r="B20" s="1647"/>
      <c r="C20" s="1647"/>
      <c r="D20" s="1647"/>
      <c r="E20" s="1647"/>
      <c r="F20" s="1647"/>
      <c r="G20" s="1647"/>
      <c r="H20" s="1671"/>
      <c r="I20" s="1762"/>
      <c r="J20" s="1672"/>
      <c r="K20" s="1763"/>
      <c r="L20" s="1673"/>
      <c r="M20" s="1763"/>
      <c r="N20" s="1763"/>
      <c r="O20" s="1673"/>
      <c r="P20" s="1673"/>
      <c r="Q20" s="1673"/>
      <c r="R20" s="1647"/>
      <c r="S20" s="1647"/>
      <c r="T20" s="1723"/>
      <c r="U20" s="1648"/>
      <c r="V20" s="1648"/>
      <c r="W20" s="1724">
        <v>16</v>
      </c>
      <c r="X20" s="1732" t="s">
        <v>2921</v>
      </c>
      <c r="Y20" s="1739"/>
      <c r="Z20" s="1650"/>
    </row>
    <row r="21" spans="1:33" ht="17.100000000000001" customHeight="1">
      <c r="A21" s="1647"/>
      <c r="B21" s="1647"/>
      <c r="C21" s="1647"/>
      <c r="D21" s="1647"/>
      <c r="E21" s="1647"/>
      <c r="F21" s="1647"/>
      <c r="G21" s="1647"/>
      <c r="H21" s="1671"/>
      <c r="I21" s="1762"/>
      <c r="J21" s="1672"/>
      <c r="K21" s="1763"/>
      <c r="L21" s="1673"/>
      <c r="M21" s="1763"/>
      <c r="N21" s="1763"/>
      <c r="O21" s="1673"/>
      <c r="P21" s="1673"/>
      <c r="Q21" s="1673"/>
      <c r="R21" s="1647"/>
      <c r="S21" s="1647"/>
      <c r="T21" s="1723"/>
      <c r="U21" s="1648"/>
      <c r="V21" s="1648"/>
      <c r="W21" s="1724">
        <v>17</v>
      </c>
      <c r="X21" s="1734" t="s">
        <v>2919</v>
      </c>
      <c r="Y21" s="1792"/>
      <c r="Z21" s="1650"/>
    </row>
    <row r="22" spans="1:33" ht="16.5" customHeight="1" thickBot="1">
      <c r="A22" s="1987">
        <v>4</v>
      </c>
      <c r="B22" s="1987"/>
      <c r="C22" s="1965" t="s">
        <v>103</v>
      </c>
      <c r="D22" s="1965"/>
      <c r="E22" s="1965"/>
      <c r="F22" s="1647"/>
      <c r="G22" s="1647"/>
      <c r="H22" s="1647"/>
      <c r="I22" s="1647"/>
      <c r="J22" s="1647"/>
      <c r="K22" s="1647"/>
      <c r="L22" s="1647"/>
      <c r="M22" s="1647"/>
      <c r="N22" s="1647"/>
      <c r="O22" s="1647"/>
      <c r="P22" s="1647"/>
      <c r="Q22" s="1647"/>
      <c r="R22" s="1647"/>
      <c r="S22" s="1647"/>
      <c r="T22" s="1723"/>
      <c r="U22" s="1648"/>
      <c r="V22" s="1682"/>
      <c r="W22" s="1724">
        <v>18</v>
      </c>
      <c r="X22" s="1737" t="s">
        <v>2920</v>
      </c>
      <c r="Y22" s="1793"/>
      <c r="Z22" s="1683"/>
      <c r="AA22" s="1684"/>
      <c r="AB22" s="1684"/>
      <c r="AC22" s="1684"/>
      <c r="AD22" s="1684"/>
      <c r="AE22" s="1684"/>
      <c r="AF22" s="1684"/>
      <c r="AG22" s="1684"/>
    </row>
    <row r="23" spans="1:33" ht="17.100000000000001" customHeight="1">
      <c r="A23" s="1647"/>
      <c r="B23" s="1647"/>
      <c r="C23" s="1647"/>
      <c r="D23" s="1647"/>
      <c r="E23" s="1987" t="str">
        <f>IF(AND(Y25&gt;=0,Y25&lt;=0),"増　額","")</f>
        <v/>
      </c>
      <c r="F23" s="2001"/>
      <c r="G23" s="1677" t="s">
        <v>92</v>
      </c>
      <c r="H23" s="1678" t="s">
        <v>90</v>
      </c>
      <c r="I23" s="1678" t="s">
        <v>89</v>
      </c>
      <c r="J23" s="1678" t="s">
        <v>154</v>
      </c>
      <c r="K23" s="1678" t="s">
        <v>91</v>
      </c>
      <c r="L23" s="1678" t="s">
        <v>90</v>
      </c>
      <c r="M23" s="1991" t="s">
        <v>89</v>
      </c>
      <c r="N23" s="1991"/>
      <c r="O23" s="1991" t="s">
        <v>154</v>
      </c>
      <c r="P23" s="1991"/>
      <c r="Q23" s="1991"/>
      <c r="R23" s="1679" t="s">
        <v>87</v>
      </c>
      <c r="S23" s="1647"/>
      <c r="T23" s="1723"/>
      <c r="U23" s="1648"/>
      <c r="V23" s="1648"/>
      <c r="W23" s="1724">
        <v>19</v>
      </c>
      <c r="X23" s="1728" t="s">
        <v>2929</v>
      </c>
      <c r="Y23" s="1741" t="s">
        <v>1903</v>
      </c>
      <c r="Z23" s="1706">
        <f>IF(Y23="０円契約",2,1)</f>
        <v>1</v>
      </c>
    </row>
    <row r="24" spans="1:33" ht="16.5" customHeight="1">
      <c r="A24" s="1647"/>
      <c r="B24" s="1647"/>
      <c r="C24" s="1647"/>
      <c r="D24" s="1647"/>
      <c r="E24" s="1987" t="str">
        <f>IF(Y25&lt;=0,"減　額","増　額")</f>
        <v>増　額</v>
      </c>
      <c r="F24" s="2001"/>
      <c r="G24" s="2004" t="str">
        <f>IF(H24="","",IF(H24="\","",IF(LEN(ABS(Y25))=8,"\",IF(MID(RIGHT(ABS(Y25),9),1,1)="-","△",MID(RIGHT(ABS(Y25),9),1,1)))))</f>
        <v/>
      </c>
      <c r="H24" s="2006" t="str">
        <f>IF(I24="","",IF(I24="\","",IF(LEN(ABS(Y25))=7,"\",IF(MID(RIGHT(ABS(Y25),8),1,1)="-","△",MID(RIGHT(ABS(Y25),8),1,1)))))</f>
        <v/>
      </c>
      <c r="I24" s="2006" t="str">
        <f>IF(J24="","",IF(J24="\","",IF(LEN(ABS(Y25))=6,"\",IF(MID(RIGHT(ABS(Y25),7),1,1)="-","△",MID(RIGHT(ABS(Y25),7),1,1)))))</f>
        <v/>
      </c>
      <c r="J24" s="2006" t="str">
        <f>IF(K24="","",IF(K24="\","",IF(LEN(ABS(Y25))=5,"\",IF(MID(RIGHT(ABS(Y25),6),1,1)="-","△",MID(RIGHT(ABS(Y25),6),1,1)))))</f>
        <v/>
      </c>
      <c r="K24" s="2006" t="str">
        <f>IF(L24="","",IF(L24="\","",IF(LEN(ABS(Y25))=4,"\",IF(MID(RIGHT(ABS(Y25),5),1,1)="-","△",MID(RIGHT(ABS(Y25),5),1,1)))))</f>
        <v/>
      </c>
      <c r="L24" s="2006" t="str">
        <f>IF(M24="","",IF(M24="\","",IF(LEN(ABS(Y25))=3,"\",IF(MID(RIGHT(ABS(Y25),4),1,1)="-","△",MID(RIGHT(ABS(Y25),4),1,1)))))</f>
        <v/>
      </c>
      <c r="M24" s="2006" t="str">
        <f>IF(O24="","",IF(O24="\","",IF(LEN(ABS(Y25))=2,"\",IF(MID(RIGHT(ABS(Y25),3),1,1)="-","△",MID(RIGHT(ABS(Y25),3),1,1)))))</f>
        <v/>
      </c>
      <c r="N24" s="2006"/>
      <c r="O24" s="2006" t="str">
        <f>IF(R24="","",IF(R24="\","",IF(LEN(ABS(Y25))=1,"\",IF(MID(RIGHT(ABS(Y25),2),1,1)="-","△",MID(RIGHT(ABS(Y25),2),1,1)))))</f>
        <v/>
      </c>
      <c r="P24" s="2006"/>
      <c r="Q24" s="2006"/>
      <c r="R24" s="2009" t="str">
        <f>RIGHT(Y25,1)</f>
        <v/>
      </c>
      <c r="S24" s="1647"/>
      <c r="T24" s="1723"/>
      <c r="U24" s="1648"/>
      <c r="V24" s="1648"/>
      <c r="W24" s="1724">
        <v>20</v>
      </c>
      <c r="X24" s="1742" t="str">
        <f>IF(Y23="０円契約","","変更額手入力")</f>
        <v>変更額手入力</v>
      </c>
      <c r="Y24" s="1743"/>
      <c r="Z24" s="1744"/>
    </row>
    <row r="25" spans="1:33" ht="17.100000000000001" customHeight="1" thickBot="1">
      <c r="A25" s="1647"/>
      <c r="B25" s="1647"/>
      <c r="C25" s="1647"/>
      <c r="D25" s="1647"/>
      <c r="E25" s="1647"/>
      <c r="F25" s="1647"/>
      <c r="G25" s="2005"/>
      <c r="H25" s="2007"/>
      <c r="I25" s="2007"/>
      <c r="J25" s="2007"/>
      <c r="K25" s="2007"/>
      <c r="L25" s="2007"/>
      <c r="M25" s="2007"/>
      <c r="N25" s="2007"/>
      <c r="O25" s="2007"/>
      <c r="P25" s="2007"/>
      <c r="Q25" s="2007"/>
      <c r="R25" s="2010"/>
      <c r="S25" s="1653"/>
      <c r="T25" s="1745"/>
      <c r="U25" s="1649"/>
      <c r="V25" s="1648"/>
      <c r="W25" s="1724">
        <v>21</v>
      </c>
      <c r="X25" s="1746" t="s">
        <v>2930</v>
      </c>
      <c r="Y25" s="1747" t="str">
        <f>IF(Y23="０円契約",0,IF(Y24=0,"",Y24))</f>
        <v/>
      </c>
      <c r="Z25" s="1744"/>
    </row>
    <row r="26" spans="1:33" ht="17.100000000000001" customHeight="1" thickBot="1">
      <c r="A26" s="1647"/>
      <c r="B26" s="1647"/>
      <c r="C26" s="1647"/>
      <c r="D26" s="1647"/>
      <c r="E26" s="1647"/>
      <c r="F26" s="1647"/>
      <c r="G26" s="2002" t="s">
        <v>155</v>
      </c>
      <c r="H26" s="2002"/>
      <c r="I26" s="2002"/>
      <c r="J26" s="2002"/>
      <c r="K26" s="2002"/>
      <c r="L26" s="2002"/>
      <c r="M26" s="2003" t="str">
        <f>IF(Y25="","",IF(Y25=0,"",ROUNDDOWN((Y25*Y26)/(100+Y26),0)))</f>
        <v/>
      </c>
      <c r="N26" s="2003"/>
      <c r="O26" s="2003"/>
      <c r="P26" s="2003"/>
      <c r="Q26" s="2003"/>
      <c r="R26" s="2003"/>
      <c r="S26" s="1647"/>
      <c r="T26" s="1723"/>
      <c r="U26" s="1648"/>
      <c r="V26" s="1648"/>
      <c r="W26" s="1724">
        <v>22</v>
      </c>
      <c r="X26" s="1748" t="s">
        <v>2924</v>
      </c>
      <c r="Y26" s="1749">
        <v>10</v>
      </c>
      <c r="Z26" s="1650"/>
    </row>
    <row r="27" spans="1:33" s="1684" customFormat="1" ht="17.100000000000001" customHeight="1" thickBot="1">
      <c r="A27" s="1647"/>
      <c r="B27" s="1647"/>
      <c r="C27" s="1647"/>
      <c r="D27" s="1647"/>
      <c r="E27" s="1647"/>
      <c r="F27" s="1647"/>
      <c r="G27" s="1685"/>
      <c r="H27" s="1685"/>
      <c r="I27" s="1685"/>
      <c r="J27" s="1685"/>
      <c r="K27" s="1685"/>
      <c r="L27" s="1685"/>
      <c r="M27" s="1764"/>
      <c r="N27" s="1764"/>
      <c r="O27" s="1764"/>
      <c r="P27" s="1764"/>
      <c r="Q27" s="1764"/>
      <c r="R27" s="1764"/>
      <c r="S27" s="1647"/>
      <c r="T27" s="1723"/>
      <c r="U27" s="1648"/>
      <c r="V27" s="1648"/>
      <c r="W27" s="1724">
        <v>23</v>
      </c>
      <c r="X27" s="1732" t="s">
        <v>2931</v>
      </c>
      <c r="Y27" s="1794"/>
      <c r="Z27" s="1650"/>
      <c r="AA27" s="1651"/>
      <c r="AB27" s="1651"/>
      <c r="AC27" s="1651"/>
      <c r="AD27" s="1651"/>
      <c r="AE27" s="1651"/>
      <c r="AF27" s="1651"/>
      <c r="AG27" s="1651"/>
    </row>
    <row r="28" spans="1:33" ht="17.100000000000001" customHeight="1" thickBot="1">
      <c r="A28" s="1987" t="str">
        <f>IF(Y32="共同体","5","")</f>
        <v/>
      </c>
      <c r="B28" s="1987"/>
      <c r="C28" s="1647" t="str">
        <f>IF(Y32="共同体","資材の再資源化等に関する事項","")</f>
        <v/>
      </c>
      <c r="D28" s="1697"/>
      <c r="E28" s="1697"/>
      <c r="F28" s="1697"/>
      <c r="G28" s="1697"/>
      <c r="H28" s="1697"/>
      <c r="I28" s="1697"/>
      <c r="J28" s="1647" t="str">
        <f>IF(Y32="共同体","（別紙のとおり）","")</f>
        <v/>
      </c>
      <c r="K28" s="1697"/>
      <c r="L28" s="1697"/>
      <c r="M28" s="1697"/>
      <c r="N28" s="1697"/>
      <c r="O28" s="1697"/>
      <c r="P28" s="1697"/>
      <c r="Q28" s="1697"/>
      <c r="R28" s="1697"/>
      <c r="S28" s="1697"/>
      <c r="T28" s="1736"/>
      <c r="U28" s="1682"/>
      <c r="V28" s="1700"/>
      <c r="W28" s="1724">
        <v>24</v>
      </c>
      <c r="X28" s="1734" t="s">
        <v>2916</v>
      </c>
      <c r="Y28" s="1794"/>
      <c r="Z28" s="1650"/>
    </row>
    <row r="29" spans="1:33" ht="17.100000000000001" customHeight="1" thickBot="1">
      <c r="A29" s="1987" t="str">
        <f>IF(Y32="１社","5","")</f>
        <v>5</v>
      </c>
      <c r="B29" s="1987"/>
      <c r="C29" s="1647" t="str">
        <f>IF(Y32="１社","資材の再資源化等に関する事項","")</f>
        <v>資材の再資源化等に関する事項</v>
      </c>
      <c r="D29" s="1647"/>
      <c r="E29" s="1647"/>
      <c r="F29" s="1647"/>
      <c r="G29" s="1647"/>
      <c r="H29" s="1647"/>
      <c r="I29" s="1647"/>
      <c r="J29" s="1647" t="str">
        <f>IF(Y32="１社","（別紙のとおり）","")</f>
        <v>（別紙のとおり）</v>
      </c>
      <c r="K29" s="1647"/>
      <c r="L29" s="1647"/>
      <c r="M29" s="1647"/>
      <c r="N29" s="1647"/>
      <c r="O29" s="1647"/>
      <c r="P29" s="1647"/>
      <c r="Q29" s="1647"/>
      <c r="R29" s="1647"/>
      <c r="S29" s="1647"/>
      <c r="T29" s="1723"/>
      <c r="U29" s="1648"/>
      <c r="V29" s="1703"/>
      <c r="W29" s="1724">
        <v>25</v>
      </c>
      <c r="X29" s="1737" t="s">
        <v>2917</v>
      </c>
      <c r="Y29" s="1795"/>
      <c r="Z29" s="1650"/>
    </row>
    <row r="30" spans="1:33" ht="17.100000000000001" customHeight="1" thickBot="1">
      <c r="A30" s="1647"/>
      <c r="B30" s="2000" t="str">
        <f>IF(Y32="共同体","　"&amp;H18&amp;Y14&amp;J18&amp;Y15&amp;L18&amp;Y16&amp;O18&amp;"付けで契約した工事については,今回別冊変更図面及び仕様書 ","")</f>
        <v/>
      </c>
      <c r="C30" s="2000"/>
      <c r="D30" s="2000"/>
      <c r="E30" s="2000"/>
      <c r="F30" s="2000"/>
      <c r="G30" s="2000"/>
      <c r="H30" s="2000"/>
      <c r="I30" s="2000"/>
      <c r="J30" s="2000"/>
      <c r="K30" s="2000"/>
      <c r="L30" s="2000"/>
      <c r="M30" s="2000"/>
      <c r="N30" s="2000"/>
      <c r="O30" s="2000"/>
      <c r="P30" s="2000"/>
      <c r="Q30" s="2000"/>
      <c r="R30" s="2000"/>
      <c r="S30" s="2000"/>
      <c r="T30" s="1751"/>
      <c r="U30" s="1752"/>
      <c r="V30" s="1703"/>
      <c r="W30" s="1724">
        <v>26</v>
      </c>
      <c r="X30" s="1748" t="s">
        <v>2936</v>
      </c>
      <c r="Y30" s="1753" t="s">
        <v>2967</v>
      </c>
      <c r="Z30" s="1650"/>
    </row>
    <row r="31" spans="1:33" ht="17.100000000000001" customHeight="1" thickBot="1">
      <c r="A31" s="1647"/>
      <c r="B31" s="2000" t="str">
        <f>IF(Y32="共同体","のとおり、工事内容の変更により、上記のとおり変更契約したので、本書２通を作成 ",IF(Y16="",H18&amp;"    "&amp;J18&amp;"    "&amp;L18&amp;"    "&amp;O18&amp;"付けで契約した工事については,今回別冊変更図面及び仕様 ",IF(Y32="１社","　"&amp;H18&amp;Y14&amp;J18&amp;Y15&amp;L18&amp;Y16&amp;O18&amp;"付けで契約した工事については,今回別冊変更図面及び仕様","")))</f>
        <v xml:space="preserve">令和    年    月    日付けで契約した工事については,今回別冊変更図面及び仕様 </v>
      </c>
      <c r="C31" s="2000"/>
      <c r="D31" s="2000"/>
      <c r="E31" s="2000"/>
      <c r="F31" s="2000"/>
      <c r="G31" s="2000"/>
      <c r="H31" s="2000"/>
      <c r="I31" s="2000"/>
      <c r="J31" s="2000"/>
      <c r="K31" s="2000"/>
      <c r="L31" s="2000"/>
      <c r="M31" s="2000"/>
      <c r="N31" s="2000"/>
      <c r="O31" s="2000"/>
      <c r="P31" s="2000"/>
      <c r="Q31" s="2000"/>
      <c r="R31" s="2000"/>
      <c r="S31" s="2000"/>
      <c r="T31" s="1702"/>
      <c r="U31" s="1752"/>
      <c r="V31" s="1703"/>
      <c r="W31" s="1724">
        <v>27</v>
      </c>
      <c r="X31" s="1650"/>
      <c r="Y31" s="1650"/>
      <c r="Z31" s="1650"/>
    </row>
    <row r="32" spans="1:33" ht="17.100000000000001" customHeight="1" thickBot="1">
      <c r="A32" s="1647"/>
      <c r="B32" s="2028" t="str">
        <f>IF(Y32="１社","書のとおり、工事内容の変更により、上記のとおり変更契約したので、本書２通を作成 ",IF(Y32="共同体","し、当事者記名押印の上、各自１通を保有するものとする。",""))</f>
        <v xml:space="preserve">書のとおり、工事内容の変更により、上記のとおり変更契約したので、本書２通を作成 </v>
      </c>
      <c r="C32" s="2028"/>
      <c r="D32" s="2028"/>
      <c r="E32" s="2028"/>
      <c r="F32" s="2028"/>
      <c r="G32" s="2028"/>
      <c r="H32" s="2028"/>
      <c r="I32" s="2028"/>
      <c r="J32" s="2028"/>
      <c r="K32" s="2028"/>
      <c r="L32" s="2028"/>
      <c r="M32" s="2028"/>
      <c r="N32" s="2028"/>
      <c r="O32" s="2028"/>
      <c r="P32" s="2028"/>
      <c r="Q32" s="2028"/>
      <c r="R32" s="2028"/>
      <c r="S32" s="2028"/>
      <c r="T32" s="1702"/>
      <c r="U32" s="1752"/>
      <c r="V32" s="1648"/>
      <c r="W32" s="1724">
        <v>28</v>
      </c>
      <c r="X32" s="1754" t="s">
        <v>2932</v>
      </c>
      <c r="Y32" s="1705" t="s">
        <v>2933</v>
      </c>
      <c r="Z32" s="1650"/>
    </row>
    <row r="33" spans="1:26" ht="17.100000000000001" customHeight="1" thickBot="1">
      <c r="A33" s="1710"/>
      <c r="B33" s="2000" t="str">
        <f>IF(Y32="１社","し、当事者記名押印の上、各自１通を保有するものとする。","")</f>
        <v>し、当事者記名押印の上、各自１通を保有するものとする。</v>
      </c>
      <c r="C33" s="2000"/>
      <c r="D33" s="2000"/>
      <c r="E33" s="2000"/>
      <c r="F33" s="2000"/>
      <c r="G33" s="2000"/>
      <c r="H33" s="2000"/>
      <c r="I33" s="2000"/>
      <c r="J33" s="2000"/>
      <c r="K33" s="2000"/>
      <c r="L33" s="2000"/>
      <c r="M33" s="2000"/>
      <c r="N33" s="2000"/>
      <c r="O33" s="2000"/>
      <c r="P33" s="2000"/>
      <c r="Q33" s="1707"/>
      <c r="R33" s="1707"/>
      <c r="S33" s="1716"/>
      <c r="T33" s="1752"/>
      <c r="U33" s="1709"/>
      <c r="V33" s="1648"/>
      <c r="W33" s="1724">
        <v>29</v>
      </c>
      <c r="X33" s="1755" t="str">
        <f>IF(Y32="","",IF(Y32="共同体","共同体名称",""))</f>
        <v/>
      </c>
      <c r="Y33" s="1756"/>
      <c r="Z33" s="1706">
        <f>IF(Y32="１社",1,IF(Y32="",1,IF(Y33="",2,IF(X33="共同体名称",3))))</f>
        <v>1</v>
      </c>
    </row>
    <row r="34" spans="1:26" ht="17.100000000000001" customHeight="1" thickBot="1">
      <c r="A34" s="1661"/>
      <c r="B34" s="1716"/>
      <c r="C34" s="1716" t="str">
        <f>IF(Y32="共同体","令和","")</f>
        <v/>
      </c>
      <c r="D34" s="1716"/>
      <c r="E34" s="1716" t="str">
        <f>IF(Y27="","",IF(Y32="共同体",Y27,""))</f>
        <v/>
      </c>
      <c r="F34" s="1716" t="str">
        <f>IF(Y32="共同体","年","")</f>
        <v/>
      </c>
      <c r="G34" s="1716" t="str">
        <f>IF(Y28="","",IF(Y32="共同体",Y28,""))</f>
        <v/>
      </c>
      <c r="H34" s="1716" t="str">
        <f>IF(Y32="共同体","月","")</f>
        <v/>
      </c>
      <c r="I34" s="1716" t="str">
        <f>IF(Y29="","",IF(Y32="共同体",Y29,""))</f>
        <v/>
      </c>
      <c r="J34" s="1716" t="str">
        <f>IF(Y32="共同体","日","")</f>
        <v/>
      </c>
      <c r="K34" s="1716"/>
      <c r="L34" s="1716"/>
      <c r="M34" s="1716"/>
      <c r="N34" s="1716"/>
      <c r="O34" s="1765"/>
      <c r="P34" s="1765"/>
      <c r="Q34" s="1765"/>
      <c r="R34" s="1765"/>
      <c r="S34" s="1765"/>
      <c r="T34" s="1757"/>
      <c r="U34" s="1711"/>
      <c r="V34" s="1648"/>
      <c r="W34" s="1724">
        <v>30</v>
      </c>
      <c r="X34" s="1755" t="str">
        <f>IF(Y32="","",IF(Y32="共同体","請負者（１）",""))</f>
        <v/>
      </c>
      <c r="Y34" s="1756" t="s">
        <v>130</v>
      </c>
      <c r="Z34" s="1706">
        <f>IF(Y32="１社",1,IF(Y32="",1,IF(Y34="",2,IF(X34="請負者（１）",3))))</f>
        <v>1</v>
      </c>
    </row>
    <row r="35" spans="1:26" ht="17.100000000000001" customHeight="1" thickBot="1">
      <c r="A35" s="1661"/>
      <c r="B35" s="1716"/>
      <c r="C35" s="1765"/>
      <c r="D35" s="1765"/>
      <c r="E35" s="1765"/>
      <c r="F35" s="1765"/>
      <c r="G35" s="1765"/>
      <c r="H35" s="1765"/>
      <c r="I35" s="1765"/>
      <c r="J35" s="1765"/>
      <c r="K35" s="1765"/>
      <c r="L35" s="1765"/>
      <c r="M35" s="1765"/>
      <c r="N35" s="1765"/>
      <c r="O35" s="1765"/>
      <c r="P35" s="1765"/>
      <c r="Q35" s="1765"/>
      <c r="R35" s="1765"/>
      <c r="S35" s="1765"/>
      <c r="T35" s="1757"/>
      <c r="U35" s="1711"/>
      <c r="V35" s="1648"/>
      <c r="W35" s="1724">
        <v>31</v>
      </c>
      <c r="X35" s="1755" t="str">
        <f>IF(Y32="","",IF(Y32="共同体","　〃　　（２）","請負者（１）"))</f>
        <v>請負者（１）</v>
      </c>
      <c r="Y35" s="1756"/>
      <c r="Z35" s="1706">
        <f>IF(Y32="",1,IF(Y35="",2,IF(OR(X35="　〃　　（２）",X35="請負者（１）"),3)))</f>
        <v>2</v>
      </c>
    </row>
    <row r="36" spans="1:26" ht="17.100000000000001" customHeight="1" thickBot="1">
      <c r="A36" s="1647"/>
      <c r="B36" s="1647"/>
      <c r="C36" s="1647"/>
      <c r="D36" s="1647"/>
      <c r="E36" s="1647"/>
      <c r="F36" s="1647"/>
      <c r="G36" s="1647"/>
      <c r="H36" s="1647"/>
      <c r="I36" s="1647"/>
      <c r="J36" s="1647"/>
      <c r="K36" s="1647"/>
      <c r="L36" s="1647"/>
      <c r="M36" s="1647"/>
      <c r="N36" s="1647"/>
      <c r="O36" s="1647"/>
      <c r="P36" s="1647"/>
      <c r="Q36" s="1647"/>
      <c r="R36" s="1647"/>
      <c r="S36" s="1647"/>
      <c r="T36" s="1723"/>
      <c r="U36" s="1648"/>
      <c r="V36" s="1648"/>
      <c r="W36" s="1724"/>
      <c r="X36" s="1755" t="str">
        <f>IF(Y32="","",IF(Y32="共同体","　〃　　（３）",""))</f>
        <v/>
      </c>
      <c r="Y36" s="1756" t="s">
        <v>130</v>
      </c>
      <c r="Z36" s="1706">
        <f>IF(Y32="１社",1,IF(Y32="",1,IF(Y36="",2,IF(X36="　〃　　（３）",3))))</f>
        <v>1</v>
      </c>
    </row>
    <row r="37" spans="1:26" ht="17.100000000000001" customHeight="1">
      <c r="A37" s="1647"/>
      <c r="B37" s="1647"/>
      <c r="C37" s="1716" t="str">
        <f>IF(Y32="１社","令和","")</f>
        <v>令和</v>
      </c>
      <c r="D37" s="1716"/>
      <c r="E37" s="1716" t="str">
        <f>IF(Y27="","",IF(Y32="１社",Y27,""))</f>
        <v/>
      </c>
      <c r="F37" s="1716" t="str">
        <f>IF(Y32="１社","年","")</f>
        <v>年</v>
      </c>
      <c r="G37" s="1716" t="str">
        <f>IF(Y28="","",IF(Y32="１社",Y28,""))</f>
        <v/>
      </c>
      <c r="H37" s="1716" t="str">
        <f>IF(Y32="１社","月","")</f>
        <v>月</v>
      </c>
      <c r="I37" s="1716" t="str">
        <f>IF(Y29="","",IF(Y32="１社",Y29,""))</f>
        <v/>
      </c>
      <c r="J37" s="1716" t="str">
        <f>IF(Y32="１社","日","")</f>
        <v>日</v>
      </c>
      <c r="K37" s="1647"/>
      <c r="L37" s="1647"/>
      <c r="M37" s="1647"/>
      <c r="N37" s="1647"/>
      <c r="O37" s="1647"/>
      <c r="P37" s="1647"/>
      <c r="Q37" s="1647"/>
      <c r="R37" s="1647"/>
      <c r="S37" s="1647"/>
      <c r="T37" s="1723"/>
      <c r="U37" s="1648"/>
      <c r="V37" s="1648"/>
      <c r="W37" s="1724"/>
      <c r="Z37" s="1648"/>
    </row>
    <row r="38" spans="1:26" ht="17.100000000000001" customHeight="1">
      <c r="A38" s="1647"/>
      <c r="B38" s="1647"/>
      <c r="C38" s="1647"/>
      <c r="D38" s="1647"/>
      <c r="E38" s="1647"/>
      <c r="F38" s="1647"/>
      <c r="G38" s="1965" t="str">
        <f>IF(Y32="共同体","発注者","")</f>
        <v/>
      </c>
      <c r="H38" s="1965"/>
      <c r="I38" s="1647"/>
      <c r="J38" s="1647" t="str">
        <f>IF(Y32="共同体","宮崎県西諸県郡高原町西麓899番地","")</f>
        <v/>
      </c>
      <c r="K38" s="1647"/>
      <c r="L38" s="1647"/>
      <c r="M38" s="1647"/>
      <c r="N38" s="1647"/>
      <c r="O38" s="1647"/>
      <c r="P38" s="1647"/>
      <c r="Q38" s="1647"/>
      <c r="R38" s="1647"/>
      <c r="S38" s="1647"/>
      <c r="T38" s="1723"/>
      <c r="U38" s="1648"/>
      <c r="V38" s="1648"/>
      <c r="W38" s="1724"/>
    </row>
    <row r="39" spans="1:26" ht="17.100000000000001" customHeight="1">
      <c r="A39" s="1647"/>
      <c r="B39" s="1647"/>
      <c r="C39" s="1647"/>
      <c r="D39" s="1647"/>
      <c r="E39" s="1647"/>
      <c r="F39" s="1647"/>
      <c r="G39" s="1647"/>
      <c r="H39" s="1647"/>
      <c r="I39" s="1647"/>
      <c r="J39" s="1647" t="str">
        <f>IF(Y32="共同体","高原町長","")</f>
        <v/>
      </c>
      <c r="K39" s="1661" t="str">
        <f>IF(Y30="","",IF(Y32="共同体",Y30,""))</f>
        <v/>
      </c>
      <c r="L39" s="1647"/>
      <c r="M39" s="1647"/>
      <c r="N39" s="1647"/>
      <c r="O39" s="1647"/>
      <c r="P39" s="1647"/>
      <c r="Q39" s="1647"/>
      <c r="R39" s="1647"/>
      <c r="S39" s="1647"/>
      <c r="T39" s="1723"/>
      <c r="U39" s="1648"/>
      <c r="V39" s="1648"/>
      <c r="W39" s="1724"/>
    </row>
    <row r="40" spans="1:26" ht="17.100000000000001" customHeight="1">
      <c r="A40" s="1647"/>
      <c r="B40" s="1647"/>
      <c r="C40" s="1647"/>
      <c r="D40" s="1647"/>
      <c r="E40" s="1647"/>
      <c r="F40" s="1647"/>
      <c r="G40" s="1647"/>
      <c r="H40" s="1647"/>
      <c r="I40" s="1647"/>
      <c r="J40" s="1647"/>
      <c r="K40" s="1647"/>
      <c r="L40" s="1647"/>
      <c r="M40" s="1652"/>
      <c r="N40" s="1652"/>
      <c r="O40" s="1647"/>
      <c r="P40" s="1647"/>
      <c r="Q40" s="1647"/>
      <c r="R40" s="1647"/>
      <c r="S40" s="1647"/>
      <c r="T40" s="1723"/>
      <c r="U40" s="1648"/>
      <c r="V40" s="1648"/>
      <c r="W40" s="1724"/>
    </row>
    <row r="41" spans="1:26" ht="17.100000000000001" customHeight="1">
      <c r="A41" s="1647"/>
      <c r="B41" s="1647"/>
      <c r="C41" s="1647"/>
      <c r="D41" s="1647"/>
      <c r="E41" s="1647"/>
      <c r="F41" s="1647"/>
      <c r="G41" s="1965" t="str">
        <f>IF(Y32="１社","発注者","")</f>
        <v>発注者</v>
      </c>
      <c r="H41" s="1965"/>
      <c r="I41" s="1647"/>
      <c r="J41" s="1647" t="str">
        <f>IF(Y32="１社","宮崎県　高原町","")</f>
        <v>宮崎県　高原町</v>
      </c>
      <c r="K41" s="1647"/>
      <c r="L41" s="1647"/>
      <c r="M41" s="1652"/>
      <c r="N41" s="1652"/>
      <c r="O41" s="1647"/>
      <c r="P41" s="1647"/>
      <c r="Q41" s="1647"/>
      <c r="R41" s="1647"/>
      <c r="S41" s="1647"/>
      <c r="T41" s="1723"/>
      <c r="U41" s="1648"/>
      <c r="V41" s="1648"/>
      <c r="W41" s="1724"/>
    </row>
    <row r="42" spans="1:26" ht="17.100000000000001" customHeight="1">
      <c r="A42" s="1647"/>
      <c r="B42" s="1647"/>
      <c r="C42" s="1647"/>
      <c r="D42" s="1647"/>
      <c r="E42" s="1647"/>
      <c r="F42" s="1647"/>
      <c r="G42" s="1965" t="str">
        <f>IF(Y32="１社","",IF(Y32="共同体","請負者",""))</f>
        <v/>
      </c>
      <c r="H42" s="1965"/>
      <c r="I42" s="1647"/>
      <c r="J42" s="1647" t="str">
        <f>IF(G41="発注者","高原町長",IF(Y32="","",IF(Y33="","",IF(Y32="共同体",Y33,""))))</f>
        <v>高原町長</v>
      </c>
      <c r="K42" s="1647"/>
      <c r="L42" s="1798" t="str">
        <f>IF(Y30="","",IF(Y32="１社",Y30,""))</f>
        <v>○○　○○</v>
      </c>
      <c r="M42" s="1652"/>
      <c r="N42" s="1652"/>
      <c r="O42" s="1647"/>
      <c r="P42" s="1647"/>
      <c r="Q42" s="1647"/>
      <c r="R42" s="1647"/>
      <c r="S42" s="1647"/>
      <c r="T42" s="1723"/>
      <c r="U42" s="1648"/>
      <c r="V42" s="1648"/>
      <c r="W42" s="1724"/>
      <c r="X42" s="1758"/>
    </row>
    <row r="43" spans="1:26" ht="16.5" customHeight="1">
      <c r="A43" s="1647"/>
      <c r="B43" s="1647"/>
      <c r="C43" s="1647"/>
      <c r="D43" s="1647"/>
      <c r="E43" s="1647"/>
      <c r="F43" s="1647"/>
      <c r="G43" s="1661" t="str">
        <f>IF(Y32="１社","",IF(Y32="共同体","構成員",""))</f>
        <v/>
      </c>
      <c r="H43" s="1661"/>
      <c r="I43" s="1766" t="str">
        <f>IF(Y32="１社","",IF(Y32="共同体","（代表者）",""))</f>
        <v/>
      </c>
      <c r="J43" s="1798"/>
      <c r="K43" s="1798"/>
      <c r="L43" s="1798"/>
      <c r="M43" s="1798"/>
      <c r="N43" s="1798"/>
      <c r="O43" s="1798"/>
      <c r="P43" s="1798"/>
      <c r="Q43" s="1798"/>
      <c r="R43" s="1798"/>
      <c r="S43" s="1647"/>
      <c r="T43" s="1723"/>
      <c r="U43" s="1648"/>
      <c r="V43" s="1703"/>
      <c r="W43" s="1724"/>
      <c r="X43" s="1758"/>
    </row>
    <row r="44" spans="1:26" ht="17.100000000000001" customHeight="1">
      <c r="A44" s="1647"/>
      <c r="B44" s="1647"/>
      <c r="C44" s="1647"/>
      <c r="D44" s="1647"/>
      <c r="E44" s="1647"/>
      <c r="F44" s="1647"/>
      <c r="G44" s="1668"/>
      <c r="H44" s="1647"/>
      <c r="I44" s="1647"/>
      <c r="J44" s="1647"/>
      <c r="K44" s="1767"/>
      <c r="L44" s="1767"/>
      <c r="M44" s="1767"/>
      <c r="N44" s="1767"/>
      <c r="O44" s="1716"/>
      <c r="P44" s="1716"/>
      <c r="Q44" s="1716"/>
      <c r="R44" s="1647"/>
      <c r="S44" s="1647"/>
      <c r="T44" s="1723"/>
      <c r="U44" s="1648"/>
      <c r="V44" s="1703"/>
      <c r="W44" s="1724"/>
    </row>
    <row r="45" spans="1:26" ht="17.100000000000001" customHeight="1">
      <c r="A45" s="1647"/>
      <c r="B45" s="1647"/>
      <c r="C45" s="1647"/>
      <c r="D45" s="1647"/>
      <c r="E45" s="1647"/>
      <c r="F45" s="1647"/>
      <c r="G45" s="1668"/>
      <c r="H45" s="1647"/>
      <c r="I45" s="1647"/>
      <c r="J45" s="1647"/>
      <c r="K45" s="1768"/>
      <c r="L45" s="1769"/>
      <c r="M45" s="1668"/>
      <c r="N45" s="1668"/>
      <c r="O45" s="1668"/>
      <c r="P45" s="1668"/>
      <c r="Q45" s="1668"/>
      <c r="R45" s="1668"/>
      <c r="S45" s="1647"/>
      <c r="T45" s="1723"/>
      <c r="U45" s="1648"/>
      <c r="V45" s="1703"/>
      <c r="W45" s="1724"/>
    </row>
    <row r="46" spans="1:26" ht="17.100000000000001" customHeight="1">
      <c r="A46" s="1647"/>
      <c r="B46" s="1647"/>
      <c r="C46" s="1647"/>
      <c r="D46" s="1647"/>
      <c r="E46" s="1647"/>
      <c r="F46" s="1647"/>
      <c r="G46" s="1647"/>
      <c r="H46" s="1647"/>
      <c r="I46" s="1647"/>
      <c r="J46" s="1656"/>
      <c r="K46" s="1668"/>
      <c r="L46" s="1668"/>
      <c r="M46" s="1668"/>
      <c r="N46" s="1668"/>
      <c r="O46" s="1668"/>
      <c r="P46" s="1668"/>
      <c r="Q46" s="1668"/>
      <c r="R46" s="1668"/>
      <c r="S46" s="1647"/>
      <c r="T46" s="1723"/>
      <c r="U46" s="1648"/>
      <c r="V46" s="1703"/>
      <c r="W46" s="1724"/>
    </row>
    <row r="47" spans="1:26" ht="17.100000000000001" customHeight="1">
      <c r="A47" s="1647"/>
      <c r="B47" s="1647"/>
      <c r="C47" s="1647"/>
      <c r="D47" s="1647"/>
      <c r="E47" s="1647"/>
      <c r="F47" s="1647"/>
      <c r="G47" s="1965" t="str">
        <f>IF(Y32="１社","請負者",IF(Y32="共同体","構成員",""))</f>
        <v>請負者</v>
      </c>
      <c r="H47" s="1965"/>
      <c r="I47" s="1647"/>
      <c r="J47" s="1798"/>
      <c r="K47" s="1797"/>
      <c r="L47" s="1797"/>
      <c r="M47" s="1647"/>
      <c r="N47" s="1647"/>
      <c r="O47" s="1647"/>
      <c r="P47" s="1647"/>
      <c r="Q47" s="1647"/>
      <c r="R47" s="1647"/>
      <c r="S47" s="1647"/>
      <c r="T47" s="1723"/>
      <c r="U47" s="1648"/>
      <c r="V47" s="1648"/>
      <c r="W47" s="1724"/>
    </row>
    <row r="48" spans="1:26" ht="17.100000000000001" customHeight="1">
      <c r="A48" s="1647"/>
      <c r="B48" s="1673"/>
      <c r="C48" s="1647"/>
      <c r="D48" s="1647"/>
      <c r="E48" s="1647"/>
      <c r="F48" s="1647"/>
      <c r="G48" s="1668"/>
      <c r="H48" s="1720"/>
      <c r="I48" s="1647"/>
      <c r="J48" s="1647"/>
      <c r="K48" s="1720"/>
      <c r="L48" s="1720"/>
      <c r="M48" s="1720"/>
      <c r="N48" s="1720"/>
      <c r="O48" s="1720"/>
      <c r="P48" s="1720"/>
      <c r="Q48" s="1720"/>
      <c r="R48" s="1720"/>
      <c r="S48" s="1720"/>
      <c r="T48" s="1759"/>
      <c r="U48" s="1719"/>
      <c r="V48" s="1648"/>
      <c r="W48" s="1724"/>
    </row>
    <row r="49" spans="1:23" ht="17.100000000000001" customHeight="1">
      <c r="A49" s="1647"/>
      <c r="B49" s="1647"/>
      <c r="C49" s="1647"/>
      <c r="D49" s="1647"/>
      <c r="E49" s="1647"/>
      <c r="F49" s="1647"/>
      <c r="G49" s="1720"/>
      <c r="H49" s="1720"/>
      <c r="I49" s="1647"/>
      <c r="J49" s="1647"/>
      <c r="K49" s="1720"/>
      <c r="L49" s="1720"/>
      <c r="M49" s="1720"/>
      <c r="N49" s="1720"/>
      <c r="O49" s="1720"/>
      <c r="P49" s="1720"/>
      <c r="Q49" s="1720"/>
      <c r="R49" s="1720"/>
      <c r="S49" s="1720"/>
      <c r="T49" s="1759"/>
      <c r="U49" s="1719"/>
      <c r="V49" s="1648"/>
      <c r="W49" s="1724"/>
    </row>
    <row r="50" spans="1:23" ht="17.100000000000001" customHeight="1">
      <c r="A50" s="1647"/>
      <c r="B50" s="1647"/>
      <c r="C50" s="1647"/>
      <c r="D50" s="1647"/>
      <c r="E50" s="1647"/>
      <c r="F50" s="1647"/>
      <c r="G50" s="1720"/>
      <c r="H50" s="1720"/>
      <c r="I50" s="1647"/>
      <c r="J50" s="1770"/>
      <c r="K50" s="1720"/>
      <c r="L50" s="1720"/>
      <c r="M50" s="1720"/>
      <c r="N50" s="1720"/>
      <c r="O50" s="1720"/>
      <c r="P50" s="1720"/>
      <c r="Q50" s="1720"/>
      <c r="R50" s="1720"/>
      <c r="S50" s="1720"/>
      <c r="T50" s="1759"/>
      <c r="U50" s="1719"/>
      <c r="V50" s="1648"/>
      <c r="W50" s="1724"/>
    </row>
    <row r="51" spans="1:23" ht="17.100000000000001" customHeight="1">
      <c r="A51" s="1647"/>
      <c r="B51" s="1647"/>
      <c r="C51" s="1647"/>
      <c r="D51" s="1647"/>
      <c r="E51" s="1647"/>
      <c r="F51" s="1647"/>
      <c r="G51" s="1720"/>
      <c r="H51" s="1720"/>
      <c r="I51" s="1647"/>
      <c r="J51" s="1661"/>
      <c r="K51" s="1720"/>
      <c r="L51" s="1720"/>
      <c r="M51" s="1720"/>
      <c r="N51" s="1720"/>
      <c r="O51" s="1720"/>
      <c r="P51" s="1720"/>
      <c r="Q51" s="1720"/>
      <c r="R51" s="1720"/>
      <c r="S51" s="1720"/>
      <c r="T51" s="1759"/>
      <c r="U51" s="1719"/>
      <c r="V51" s="1648"/>
      <c r="W51" s="1724"/>
    </row>
    <row r="52" spans="1:23" ht="17.100000000000001" customHeight="1">
      <c r="A52" s="1647"/>
      <c r="B52" s="1647"/>
      <c r="C52" s="1647"/>
      <c r="D52" s="1647"/>
      <c r="E52" s="1647"/>
      <c r="F52" s="1647"/>
      <c r="G52" s="1720"/>
      <c r="H52" s="1720"/>
      <c r="I52" s="1647"/>
      <c r="J52" s="1647"/>
      <c r="K52" s="1720"/>
      <c r="L52" s="1720"/>
      <c r="M52" s="1720"/>
      <c r="N52" s="1720"/>
      <c r="O52" s="1720"/>
      <c r="P52" s="1720"/>
      <c r="Q52" s="1720"/>
      <c r="R52" s="1720"/>
      <c r="S52" s="1720"/>
      <c r="T52" s="1759"/>
      <c r="U52" s="1719"/>
      <c r="V52" s="1648"/>
      <c r="W52" s="1724"/>
    </row>
    <row r="53" spans="1:23" ht="17.100000000000001" customHeight="1">
      <c r="A53" s="1647"/>
      <c r="B53" s="1647"/>
      <c r="C53" s="1647"/>
      <c r="D53" s="1720"/>
      <c r="E53" s="1720"/>
      <c r="F53" s="1720"/>
      <c r="G53" s="1720"/>
      <c r="H53" s="1647"/>
      <c r="I53" s="1647"/>
      <c r="J53" s="1647"/>
      <c r="K53" s="1720"/>
      <c r="L53" s="1720"/>
      <c r="M53" s="1720"/>
      <c r="N53" s="1720"/>
      <c r="O53" s="1720"/>
      <c r="P53" s="1720"/>
      <c r="Q53" s="1720"/>
      <c r="R53" s="1720"/>
      <c r="S53" s="1720"/>
      <c r="T53" s="1759"/>
      <c r="U53" s="1719"/>
      <c r="V53" s="1648"/>
      <c r="W53" s="1724"/>
    </row>
    <row r="54" spans="1:23" ht="17.100000000000001" customHeight="1">
      <c r="A54" s="1647"/>
      <c r="B54" s="1647"/>
      <c r="C54" s="1647"/>
      <c r="D54" s="1720"/>
      <c r="E54" s="1720"/>
      <c r="F54" s="1720"/>
      <c r="G54" s="1720"/>
      <c r="H54" s="1720"/>
      <c r="I54" s="1720"/>
      <c r="J54" s="1720"/>
      <c r="K54" s="1720"/>
      <c r="L54" s="1720"/>
      <c r="M54" s="1720"/>
      <c r="N54" s="1720"/>
      <c r="O54" s="1720"/>
      <c r="P54" s="1720"/>
      <c r="Q54" s="1720"/>
      <c r="R54" s="1720"/>
      <c r="S54" s="1720"/>
      <c r="T54" s="1759"/>
      <c r="U54" s="1719"/>
      <c r="V54" s="1648"/>
      <c r="W54" s="1724"/>
    </row>
    <row r="55" spans="1:23" ht="15.95" customHeight="1">
      <c r="A55" s="1647"/>
      <c r="B55" s="1647" t="s">
        <v>167</v>
      </c>
      <c r="C55" s="1647"/>
      <c r="D55" s="1720"/>
      <c r="E55" s="1720"/>
      <c r="F55" s="1720"/>
      <c r="G55" s="1720"/>
      <c r="H55" s="1720"/>
      <c r="I55" s="1720"/>
      <c r="J55" s="1720"/>
      <c r="K55" s="1720"/>
      <c r="L55" s="1720"/>
      <c r="M55" s="1720"/>
      <c r="N55" s="1720"/>
      <c r="O55" s="1720"/>
      <c r="P55" s="1720"/>
      <c r="Q55" s="1720"/>
      <c r="R55" s="1720"/>
      <c r="S55" s="1720"/>
      <c r="T55" s="1759"/>
      <c r="U55" s="1719"/>
      <c r="V55" s="1648"/>
      <c r="W55" s="1724"/>
    </row>
    <row r="56" spans="1:23" ht="15.95" customHeight="1">
      <c r="A56" s="1647"/>
      <c r="B56" s="1647"/>
      <c r="C56" s="1647"/>
      <c r="D56" s="1647"/>
      <c r="E56" s="1647"/>
      <c r="F56" s="1647"/>
      <c r="G56" s="1647"/>
      <c r="H56" s="1647"/>
      <c r="I56" s="1647"/>
      <c r="J56" s="1647"/>
      <c r="K56" s="1647"/>
      <c r="L56" s="1647"/>
      <c r="M56" s="1647"/>
      <c r="N56" s="1647"/>
      <c r="O56" s="1647"/>
      <c r="P56" s="1647"/>
      <c r="Q56" s="1647"/>
      <c r="R56" s="1647"/>
      <c r="S56" s="1647"/>
      <c r="T56" s="1723"/>
      <c r="U56" s="1648"/>
      <c r="V56" s="1648"/>
      <c r="W56" s="1724"/>
    </row>
    <row r="57" spans="1:23" ht="15.95" customHeight="1">
      <c r="A57" s="1647"/>
      <c r="B57" s="1647"/>
      <c r="C57" s="1647"/>
      <c r="D57" s="1987" t="s">
        <v>168</v>
      </c>
      <c r="E57" s="1987"/>
      <c r="F57" s="1987"/>
      <c r="G57" s="1987"/>
      <c r="H57" s="1987"/>
      <c r="I57" s="1987"/>
      <c r="J57" s="1987"/>
      <c r="K57" s="1987"/>
      <c r="L57" s="1987"/>
      <c r="M57" s="1987"/>
      <c r="N57" s="1673"/>
      <c r="O57" s="1647"/>
      <c r="P57" s="1647"/>
      <c r="Q57" s="1647"/>
      <c r="R57" s="1647"/>
      <c r="S57" s="1647"/>
      <c r="T57" s="1723"/>
      <c r="U57" s="1648"/>
      <c r="V57" s="1648"/>
      <c r="W57" s="1724"/>
    </row>
    <row r="58" spans="1:23" ht="15.95" customHeight="1">
      <c r="A58" s="1647"/>
      <c r="B58" s="1647"/>
      <c r="C58" s="1647"/>
      <c r="D58" s="1673"/>
      <c r="E58" s="1673"/>
      <c r="F58" s="1673"/>
      <c r="G58" s="1673"/>
      <c r="H58" s="1673"/>
      <c r="I58" s="1673"/>
      <c r="J58" s="1673"/>
      <c r="K58" s="1673"/>
      <c r="L58" s="1673"/>
      <c r="M58" s="1673"/>
      <c r="N58" s="1673"/>
      <c r="O58" s="1647"/>
      <c r="P58" s="1647"/>
      <c r="Q58" s="1647"/>
      <c r="R58" s="1647"/>
      <c r="S58" s="1647"/>
      <c r="T58" s="1723"/>
      <c r="U58" s="1648"/>
      <c r="V58" s="1648"/>
      <c r="W58" s="1724"/>
    </row>
    <row r="59" spans="1:23" ht="15.95" customHeight="1">
      <c r="A59" s="1668" t="s">
        <v>187</v>
      </c>
      <c r="B59" s="1647"/>
      <c r="C59" s="1647"/>
      <c r="D59" s="1647"/>
      <c r="E59" s="1647"/>
      <c r="F59" s="1647"/>
      <c r="G59" s="1647"/>
      <c r="H59" s="1647"/>
      <c r="I59" s="1647"/>
      <c r="J59" s="1647"/>
      <c r="K59" s="1647"/>
      <c r="L59" s="1647"/>
      <c r="M59" s="1647"/>
      <c r="N59" s="1647"/>
      <c r="O59" s="1647"/>
      <c r="P59" s="1647"/>
      <c r="Q59" s="1647"/>
      <c r="R59" s="1647"/>
      <c r="S59" s="1647"/>
      <c r="T59" s="1723"/>
      <c r="U59" s="1648"/>
      <c r="V59" s="1648"/>
      <c r="W59" s="1724"/>
    </row>
    <row r="60" spans="1:23" ht="15.95" customHeight="1">
      <c r="A60" s="1647"/>
      <c r="B60" s="2014" t="s">
        <v>170</v>
      </c>
      <c r="C60" s="2015"/>
      <c r="D60" s="2020" t="s">
        <v>171</v>
      </c>
      <c r="E60" s="2021"/>
      <c r="F60" s="2021"/>
      <c r="G60" s="2021"/>
      <c r="H60" s="2021"/>
      <c r="I60" s="2021"/>
      <c r="J60" s="2021"/>
      <c r="K60" s="2021"/>
      <c r="L60" s="2022"/>
      <c r="M60" s="2021" t="s">
        <v>172</v>
      </c>
      <c r="N60" s="2021"/>
      <c r="O60" s="2021"/>
      <c r="P60" s="2021"/>
      <c r="Q60" s="2021"/>
      <c r="R60" s="2021"/>
      <c r="S60" s="2022"/>
      <c r="T60" s="1796"/>
      <c r="U60" s="1785"/>
      <c r="V60" s="1648"/>
      <c r="W60" s="1724"/>
    </row>
    <row r="61" spans="1:23" ht="15.95" customHeight="1">
      <c r="A61" s="1647"/>
      <c r="B61" s="2016"/>
      <c r="C61" s="2017"/>
      <c r="D61" s="2023"/>
      <c r="E61" s="2024"/>
      <c r="F61" s="2024"/>
      <c r="G61" s="2024"/>
      <c r="H61" s="2024"/>
      <c r="I61" s="2024"/>
      <c r="J61" s="2024"/>
      <c r="K61" s="2024"/>
      <c r="L61" s="2025"/>
      <c r="M61" s="2024"/>
      <c r="N61" s="2024"/>
      <c r="O61" s="2024"/>
      <c r="P61" s="2024"/>
      <c r="Q61" s="2024"/>
      <c r="R61" s="2024"/>
      <c r="S61" s="2025"/>
      <c r="T61" s="1796"/>
      <c r="U61" s="1785"/>
      <c r="V61" s="1648"/>
      <c r="W61" s="1724"/>
    </row>
    <row r="62" spans="1:23" ht="15.95" customHeight="1">
      <c r="A62" s="1647"/>
      <c r="B62" s="2016"/>
      <c r="C62" s="2017"/>
      <c r="D62" s="1786"/>
      <c r="E62" s="1787"/>
      <c r="F62" s="1787"/>
      <c r="G62" s="1787"/>
      <c r="H62" s="1787"/>
      <c r="I62" s="1787"/>
      <c r="J62" s="1787"/>
      <c r="K62" s="1787"/>
      <c r="L62" s="1647"/>
      <c r="M62" s="1786" t="s">
        <v>173</v>
      </c>
      <c r="N62" s="1787"/>
      <c r="O62" s="1787"/>
      <c r="P62" s="1787"/>
      <c r="Q62" s="1787"/>
      <c r="R62" s="1787"/>
      <c r="S62" s="1788"/>
      <c r="T62" s="1745"/>
      <c r="U62" s="1649"/>
      <c r="V62" s="1648"/>
      <c r="W62" s="1724"/>
    </row>
    <row r="63" spans="1:23" ht="15.95" customHeight="1">
      <c r="A63" s="1647"/>
      <c r="B63" s="2016"/>
      <c r="C63" s="2017"/>
      <c r="D63" s="1789"/>
      <c r="E63" s="1790"/>
      <c r="F63" s="1790"/>
      <c r="G63" s="1790"/>
      <c r="H63" s="1790"/>
      <c r="I63" s="1790"/>
      <c r="J63" s="1790"/>
      <c r="K63" s="1790"/>
      <c r="L63" s="1791"/>
      <c r="M63" s="1789" t="s">
        <v>174</v>
      </c>
      <c r="N63" s="1790"/>
      <c r="O63" s="1790"/>
      <c r="P63" s="1790"/>
      <c r="Q63" s="1790"/>
      <c r="R63" s="1790"/>
      <c r="S63" s="1791"/>
      <c r="T63" s="1745"/>
      <c r="U63" s="1649"/>
      <c r="V63" s="1648"/>
      <c r="W63" s="1724"/>
    </row>
    <row r="64" spans="1:23" ht="15.95" customHeight="1">
      <c r="A64" s="1647"/>
      <c r="B64" s="2016"/>
      <c r="C64" s="2017"/>
      <c r="D64" s="1786"/>
      <c r="E64" s="1787"/>
      <c r="F64" s="1787"/>
      <c r="G64" s="1787"/>
      <c r="H64" s="1787"/>
      <c r="I64" s="1787"/>
      <c r="J64" s="1787"/>
      <c r="K64" s="1787"/>
      <c r="L64" s="1647"/>
      <c r="M64" s="1786" t="s">
        <v>173</v>
      </c>
      <c r="N64" s="1787"/>
      <c r="O64" s="1787"/>
      <c r="P64" s="1787"/>
      <c r="Q64" s="1787"/>
      <c r="R64" s="1787"/>
      <c r="S64" s="1788"/>
      <c r="T64" s="1745"/>
      <c r="U64" s="1649"/>
      <c r="V64" s="1648"/>
      <c r="W64" s="1724"/>
    </row>
    <row r="65" spans="1:23" ht="15.95" customHeight="1">
      <c r="A65" s="1647"/>
      <c r="B65" s="2016"/>
      <c r="C65" s="2017"/>
      <c r="D65" s="1789"/>
      <c r="E65" s="1790"/>
      <c r="F65" s="1790"/>
      <c r="G65" s="1790"/>
      <c r="H65" s="1790"/>
      <c r="I65" s="1790"/>
      <c r="J65" s="1790"/>
      <c r="K65" s="1790"/>
      <c r="L65" s="1791"/>
      <c r="M65" s="1789" t="s">
        <v>174</v>
      </c>
      <c r="N65" s="1790"/>
      <c r="O65" s="1790"/>
      <c r="P65" s="1790"/>
      <c r="Q65" s="1790"/>
      <c r="R65" s="1790"/>
      <c r="S65" s="1791"/>
      <c r="T65" s="1745"/>
      <c r="U65" s="1649"/>
      <c r="V65" s="1648"/>
      <c r="W65" s="1724"/>
    </row>
    <row r="66" spans="1:23" ht="15.95" customHeight="1">
      <c r="A66" s="1647"/>
      <c r="B66" s="2016"/>
      <c r="C66" s="2017"/>
      <c r="D66" s="1786"/>
      <c r="E66" s="1787"/>
      <c r="F66" s="1787"/>
      <c r="G66" s="1787"/>
      <c r="H66" s="1787"/>
      <c r="I66" s="1787"/>
      <c r="J66" s="1787"/>
      <c r="K66" s="1787"/>
      <c r="L66" s="1647"/>
      <c r="M66" s="1786" t="s">
        <v>173</v>
      </c>
      <c r="N66" s="1787"/>
      <c r="O66" s="1787"/>
      <c r="P66" s="1787"/>
      <c r="Q66" s="1787"/>
      <c r="R66" s="1787"/>
      <c r="S66" s="1788"/>
      <c r="T66" s="1745"/>
      <c r="U66" s="1649"/>
      <c r="V66" s="1648"/>
      <c r="W66" s="1724"/>
    </row>
    <row r="67" spans="1:23" ht="15.95" customHeight="1">
      <c r="A67" s="1647"/>
      <c r="B67" s="2016"/>
      <c r="C67" s="2017"/>
      <c r="D67" s="1789"/>
      <c r="E67" s="1790"/>
      <c r="F67" s="1790"/>
      <c r="G67" s="1790"/>
      <c r="H67" s="1790"/>
      <c r="I67" s="1790"/>
      <c r="J67" s="1790"/>
      <c r="K67" s="1790"/>
      <c r="L67" s="1791"/>
      <c r="M67" s="1789" t="s">
        <v>174</v>
      </c>
      <c r="N67" s="1790"/>
      <c r="O67" s="1790"/>
      <c r="P67" s="1790"/>
      <c r="Q67" s="1790"/>
      <c r="R67" s="1790"/>
      <c r="S67" s="1791"/>
      <c r="T67" s="1745"/>
      <c r="U67" s="1649"/>
      <c r="V67" s="1648"/>
      <c r="W67" s="1724"/>
    </row>
    <row r="68" spans="1:23" ht="15.95" customHeight="1">
      <c r="A68" s="1647"/>
      <c r="B68" s="2016"/>
      <c r="C68" s="2017"/>
      <c r="D68" s="1786"/>
      <c r="E68" s="1787"/>
      <c r="F68" s="1787"/>
      <c r="G68" s="1787"/>
      <c r="H68" s="1787"/>
      <c r="I68" s="1787"/>
      <c r="J68" s="1787"/>
      <c r="K68" s="1787"/>
      <c r="L68" s="1647"/>
      <c r="M68" s="1786" t="s">
        <v>173</v>
      </c>
      <c r="N68" s="1787"/>
      <c r="O68" s="1787"/>
      <c r="P68" s="1787"/>
      <c r="Q68" s="1787"/>
      <c r="R68" s="1787"/>
      <c r="S68" s="1788"/>
      <c r="T68" s="1745"/>
      <c r="U68" s="1649"/>
      <c r="V68" s="1648"/>
      <c r="W68" s="1724"/>
    </row>
    <row r="69" spans="1:23" ht="15.95" customHeight="1">
      <c r="A69" s="1647"/>
      <c r="B69" s="2016"/>
      <c r="C69" s="2017"/>
      <c r="D69" s="1789"/>
      <c r="E69" s="1790"/>
      <c r="F69" s="1790"/>
      <c r="G69" s="1790"/>
      <c r="H69" s="1790"/>
      <c r="I69" s="1790"/>
      <c r="J69" s="1790"/>
      <c r="K69" s="1790"/>
      <c r="L69" s="1791"/>
      <c r="M69" s="1789" t="s">
        <v>174</v>
      </c>
      <c r="N69" s="1790"/>
      <c r="O69" s="1790"/>
      <c r="P69" s="1790"/>
      <c r="Q69" s="1790"/>
      <c r="R69" s="1790"/>
      <c r="S69" s="1791"/>
      <c r="T69" s="1745"/>
      <c r="U69" s="1649"/>
      <c r="V69" s="1648"/>
      <c r="W69" s="1724"/>
    </row>
    <row r="70" spans="1:23" ht="15.95" customHeight="1">
      <c r="A70" s="1647"/>
      <c r="B70" s="2016"/>
      <c r="C70" s="2017"/>
      <c r="D70" s="1786"/>
      <c r="E70" s="1787"/>
      <c r="F70" s="1787"/>
      <c r="G70" s="1787"/>
      <c r="H70" s="1787"/>
      <c r="I70" s="1787"/>
      <c r="J70" s="1787"/>
      <c r="K70" s="1787"/>
      <c r="L70" s="1647"/>
      <c r="M70" s="1786" t="s">
        <v>173</v>
      </c>
      <c r="N70" s="1787"/>
      <c r="O70" s="1787"/>
      <c r="P70" s="1787"/>
      <c r="Q70" s="1787"/>
      <c r="R70" s="1787"/>
      <c r="S70" s="1788"/>
      <c r="T70" s="1745"/>
      <c r="U70" s="1649"/>
      <c r="V70" s="1648"/>
      <c r="W70" s="1724"/>
    </row>
    <row r="71" spans="1:23" ht="15.95" customHeight="1">
      <c r="A71" s="1647"/>
      <c r="B71" s="2016"/>
      <c r="C71" s="2017"/>
      <c r="D71" s="1789"/>
      <c r="E71" s="1790"/>
      <c r="F71" s="1790"/>
      <c r="G71" s="1790"/>
      <c r="H71" s="1790"/>
      <c r="I71" s="1790"/>
      <c r="J71" s="1790"/>
      <c r="K71" s="1790"/>
      <c r="L71" s="1791"/>
      <c r="M71" s="1789" t="s">
        <v>174</v>
      </c>
      <c r="N71" s="1790"/>
      <c r="O71" s="1790"/>
      <c r="P71" s="1790"/>
      <c r="Q71" s="1790"/>
      <c r="R71" s="1790"/>
      <c r="S71" s="1791"/>
      <c r="T71" s="1745"/>
      <c r="U71" s="1649"/>
      <c r="V71" s="1648"/>
      <c r="W71" s="1724"/>
    </row>
    <row r="72" spans="1:23" ht="15.95" customHeight="1">
      <c r="A72" s="1647"/>
      <c r="B72" s="2016"/>
      <c r="C72" s="2017"/>
      <c r="D72" s="1786"/>
      <c r="E72" s="1787"/>
      <c r="F72" s="1787"/>
      <c r="G72" s="1787"/>
      <c r="H72" s="1787"/>
      <c r="I72" s="1787"/>
      <c r="J72" s="1787"/>
      <c r="K72" s="1787"/>
      <c r="L72" s="1647"/>
      <c r="M72" s="1786" t="s">
        <v>173</v>
      </c>
      <c r="N72" s="1787"/>
      <c r="O72" s="1787"/>
      <c r="P72" s="1787"/>
      <c r="Q72" s="1787"/>
      <c r="R72" s="1787"/>
      <c r="S72" s="1788"/>
      <c r="T72" s="1745"/>
      <c r="U72" s="1649"/>
      <c r="V72" s="1648"/>
      <c r="W72" s="1724"/>
    </row>
    <row r="73" spans="1:23" ht="15.95" customHeight="1">
      <c r="A73" s="1647"/>
      <c r="B73" s="2018"/>
      <c r="C73" s="2019"/>
      <c r="D73" s="1789"/>
      <c r="E73" s="1790"/>
      <c r="F73" s="1790"/>
      <c r="G73" s="1790"/>
      <c r="H73" s="1790"/>
      <c r="I73" s="1790"/>
      <c r="J73" s="1790"/>
      <c r="K73" s="1790"/>
      <c r="L73" s="1791"/>
      <c r="M73" s="1789" t="s">
        <v>174</v>
      </c>
      <c r="N73" s="1790"/>
      <c r="O73" s="1790"/>
      <c r="P73" s="1790"/>
      <c r="Q73" s="1790"/>
      <c r="R73" s="1790"/>
      <c r="S73" s="1791"/>
      <c r="T73" s="1745"/>
      <c r="U73" s="1649"/>
      <c r="V73" s="1648"/>
      <c r="W73" s="1724"/>
    </row>
    <row r="74" spans="1:23" ht="15.95" customHeight="1">
      <c r="A74" s="1647"/>
      <c r="B74" s="1647" t="s">
        <v>175</v>
      </c>
      <c r="C74" s="1647"/>
      <c r="D74" s="1647" t="s">
        <v>176</v>
      </c>
      <c r="E74" s="1647"/>
      <c r="F74" s="1647"/>
      <c r="G74" s="1647"/>
      <c r="H74" s="1647"/>
      <c r="I74" s="1647"/>
      <c r="J74" s="1647"/>
      <c r="K74" s="1647"/>
      <c r="L74" s="1647"/>
      <c r="M74" s="1647"/>
      <c r="N74" s="1647"/>
      <c r="O74" s="1647"/>
      <c r="P74" s="1647"/>
      <c r="Q74" s="1647"/>
      <c r="R74" s="1647"/>
      <c r="S74" s="1647"/>
      <c r="T74" s="1723"/>
      <c r="U74" s="1648"/>
      <c r="V74" s="1648"/>
    </row>
    <row r="75" spans="1:23" ht="15.95" customHeight="1">
      <c r="A75" s="1647"/>
      <c r="B75" s="1647"/>
      <c r="C75" s="1647"/>
      <c r="D75" s="1647"/>
      <c r="E75" s="1647"/>
      <c r="F75" s="1647"/>
      <c r="G75" s="1647"/>
      <c r="H75" s="1647"/>
      <c r="I75" s="1647"/>
      <c r="J75" s="1647"/>
      <c r="K75" s="1647"/>
      <c r="L75" s="1647"/>
      <c r="M75" s="1647"/>
      <c r="N75" s="1647"/>
      <c r="O75" s="1647"/>
      <c r="P75" s="1647"/>
      <c r="Q75" s="1647"/>
      <c r="R75" s="1647"/>
      <c r="S75" s="1647"/>
      <c r="T75" s="1723"/>
      <c r="U75" s="1648"/>
      <c r="V75" s="1648"/>
    </row>
    <row r="76" spans="1:23" ht="15.95" customHeight="1">
      <c r="A76" s="1647"/>
      <c r="B76" s="1647"/>
      <c r="C76" s="1647"/>
      <c r="D76" s="1647"/>
      <c r="E76" s="1647"/>
      <c r="F76" s="1647"/>
      <c r="G76" s="1647"/>
      <c r="H76" s="1647"/>
      <c r="I76" s="1647"/>
      <c r="J76" s="1647"/>
      <c r="K76" s="1647"/>
      <c r="L76" s="1647"/>
      <c r="M76" s="1647"/>
      <c r="N76" s="1647"/>
      <c r="O76" s="1647"/>
      <c r="P76" s="1647"/>
      <c r="Q76" s="1647"/>
      <c r="R76" s="1647"/>
      <c r="S76" s="1647"/>
      <c r="T76" s="1723"/>
      <c r="U76" s="1648"/>
      <c r="V76" s="1648"/>
    </row>
    <row r="77" spans="1:23" ht="18.75" customHeight="1">
      <c r="A77" s="1647" t="s">
        <v>177</v>
      </c>
      <c r="B77" s="1647"/>
      <c r="C77" s="1647"/>
      <c r="D77" s="1647"/>
      <c r="E77" s="1647"/>
      <c r="F77" s="1647"/>
      <c r="G77" s="1647"/>
      <c r="H77" s="1647"/>
      <c r="I77" s="1647"/>
      <c r="J77" s="1647"/>
      <c r="K77" s="1653" t="s">
        <v>188</v>
      </c>
      <c r="L77" s="1653"/>
      <c r="M77" s="2029"/>
      <c r="N77" s="2029"/>
      <c r="O77" s="2029"/>
      <c r="P77" s="2029"/>
      <c r="Q77" s="2029"/>
      <c r="R77" s="1653" t="s">
        <v>178</v>
      </c>
      <c r="S77" s="1653"/>
      <c r="T77" s="1745"/>
      <c r="U77" s="1648"/>
      <c r="V77" s="1648"/>
    </row>
    <row r="78" spans="1:23" ht="18.75" customHeight="1">
      <c r="A78" s="1647"/>
      <c r="B78" s="1647"/>
      <c r="C78" s="1647"/>
      <c r="D78" s="1647"/>
      <c r="E78" s="1647"/>
      <c r="F78" s="1647"/>
      <c r="G78" s="1647"/>
      <c r="H78" s="1647"/>
      <c r="I78" s="1647"/>
      <c r="J78" s="1647"/>
      <c r="K78" s="1653" t="s">
        <v>189</v>
      </c>
      <c r="L78" s="1653"/>
      <c r="M78" s="2029"/>
      <c r="N78" s="2029"/>
      <c r="O78" s="2029"/>
      <c r="P78" s="2029"/>
      <c r="Q78" s="2029"/>
      <c r="R78" s="1653" t="s">
        <v>178</v>
      </c>
      <c r="S78" s="1653"/>
      <c r="T78" s="1745"/>
      <c r="U78" s="1648"/>
      <c r="V78" s="1648"/>
    </row>
    <row r="79" spans="1:23" ht="15.95" customHeight="1">
      <c r="A79" s="1647"/>
      <c r="B79" s="1647"/>
      <c r="C79" s="1647"/>
      <c r="D79" s="1647"/>
      <c r="E79" s="1647"/>
      <c r="F79" s="1647"/>
      <c r="G79" s="1647"/>
      <c r="H79" s="1647"/>
      <c r="I79" s="1647"/>
      <c r="J79" s="1653"/>
      <c r="K79" s="1653"/>
      <c r="L79" s="1653"/>
      <c r="M79" s="1653"/>
      <c r="N79" s="1653"/>
      <c r="O79" s="1653"/>
      <c r="P79" s="1653"/>
      <c r="Q79" s="1653"/>
      <c r="R79" s="1653"/>
      <c r="S79" s="1647"/>
      <c r="T79" s="1723"/>
      <c r="U79" s="1648"/>
      <c r="V79" s="1648"/>
    </row>
    <row r="80" spans="1:23" ht="15.95" customHeight="1">
      <c r="A80" s="1647"/>
      <c r="B80" s="1647" t="s">
        <v>175</v>
      </c>
      <c r="C80" s="1647"/>
      <c r="D80" s="1647" t="s">
        <v>179</v>
      </c>
      <c r="E80" s="1647"/>
      <c r="F80" s="1647"/>
      <c r="G80" s="1647"/>
      <c r="H80" s="1647"/>
      <c r="I80" s="1647"/>
      <c r="J80" s="1647"/>
      <c r="K80" s="1647"/>
      <c r="L80" s="1647"/>
      <c r="M80" s="1647"/>
      <c r="N80" s="1647"/>
      <c r="O80" s="1647"/>
      <c r="P80" s="1647"/>
      <c r="Q80" s="1647"/>
      <c r="R80" s="1647"/>
      <c r="S80" s="1647"/>
      <c r="T80" s="1723"/>
      <c r="U80" s="1648"/>
      <c r="V80" s="1648"/>
    </row>
    <row r="81" spans="1:22" ht="15.95" customHeight="1">
      <c r="A81" s="1647"/>
      <c r="B81" s="1647"/>
      <c r="C81" s="1647"/>
      <c r="D81" s="1647" t="s">
        <v>180</v>
      </c>
      <c r="E81" s="1647"/>
      <c r="F81" s="1647"/>
      <c r="G81" s="1647"/>
      <c r="H81" s="1647"/>
      <c r="I81" s="1647"/>
      <c r="J81" s="1647"/>
      <c r="K81" s="1647"/>
      <c r="L81" s="1647"/>
      <c r="M81" s="1647"/>
      <c r="N81" s="1647"/>
      <c r="O81" s="1647"/>
      <c r="P81" s="1647"/>
      <c r="Q81" s="1647"/>
      <c r="R81" s="1647"/>
      <c r="S81" s="1647"/>
      <c r="T81" s="1723"/>
      <c r="U81" s="1648"/>
      <c r="V81" s="1648"/>
    </row>
    <row r="82" spans="1:22" ht="15.95" customHeight="1">
      <c r="A82" s="1647"/>
      <c r="B82" s="1647"/>
      <c r="C82" s="1647"/>
      <c r="D82" s="1647"/>
      <c r="E82" s="1647"/>
      <c r="F82" s="1647"/>
      <c r="G82" s="1647"/>
      <c r="H82" s="1647"/>
      <c r="I82" s="1647"/>
      <c r="J82" s="1647"/>
      <c r="K82" s="1647"/>
      <c r="L82" s="1647"/>
      <c r="M82" s="1647"/>
      <c r="N82" s="1647"/>
      <c r="O82" s="1647"/>
      <c r="P82" s="1647"/>
      <c r="Q82" s="1647"/>
      <c r="R82" s="1647"/>
      <c r="S82" s="1647"/>
      <c r="T82" s="1723"/>
      <c r="U82" s="1648"/>
      <c r="V82" s="1648"/>
    </row>
    <row r="83" spans="1:22" ht="15.95" customHeight="1">
      <c r="A83" s="1647" t="s">
        <v>181</v>
      </c>
      <c r="B83" s="1647"/>
      <c r="C83" s="1647"/>
      <c r="D83" s="1647"/>
      <c r="E83" s="1647"/>
      <c r="F83" s="1647"/>
      <c r="G83" s="1647"/>
      <c r="H83" s="1647"/>
      <c r="I83" s="1647"/>
      <c r="J83" s="1647"/>
      <c r="K83" s="1647"/>
      <c r="L83" s="1647"/>
      <c r="M83" s="1647"/>
      <c r="N83" s="1647"/>
      <c r="O83" s="1647"/>
      <c r="P83" s="1647"/>
      <c r="Q83" s="1647"/>
      <c r="R83" s="1647"/>
      <c r="S83" s="1647"/>
      <c r="T83" s="1723"/>
      <c r="U83" s="1648"/>
      <c r="V83" s="1648"/>
    </row>
    <row r="84" spans="1:22" ht="15.95" customHeight="1">
      <c r="A84" s="1647"/>
      <c r="B84" s="1647" t="s">
        <v>188</v>
      </c>
      <c r="C84" s="1647"/>
      <c r="D84" s="1647"/>
      <c r="E84" s="1647"/>
      <c r="F84" s="1647"/>
      <c r="G84" s="1647"/>
      <c r="H84" s="1647"/>
      <c r="I84" s="1647"/>
      <c r="J84" s="1647"/>
      <c r="K84" s="1647"/>
      <c r="L84" s="1647"/>
      <c r="M84" s="1647"/>
      <c r="N84" s="1647"/>
      <c r="O84" s="1647"/>
      <c r="P84" s="1647"/>
      <c r="Q84" s="1647"/>
      <c r="R84" s="1647"/>
      <c r="S84" s="1647"/>
      <c r="T84" s="1723"/>
      <c r="U84" s="1648"/>
      <c r="V84" s="1648"/>
    </row>
    <row r="85" spans="1:22" ht="8.25" customHeight="1">
      <c r="A85" s="1647"/>
      <c r="B85" s="2020" t="s">
        <v>182</v>
      </c>
      <c r="C85" s="2021"/>
      <c r="D85" s="2021"/>
      <c r="E85" s="2021"/>
      <c r="F85" s="2021"/>
      <c r="G85" s="2021"/>
      <c r="H85" s="2021"/>
      <c r="I85" s="2020" t="s">
        <v>183</v>
      </c>
      <c r="J85" s="2021"/>
      <c r="K85" s="2021"/>
      <c r="L85" s="2022"/>
      <c r="M85" s="2021" t="s">
        <v>184</v>
      </c>
      <c r="N85" s="2021"/>
      <c r="O85" s="2021"/>
      <c r="P85" s="2021"/>
      <c r="Q85" s="2021"/>
      <c r="R85" s="2021"/>
      <c r="S85" s="2022"/>
      <c r="T85" s="1796"/>
      <c r="U85" s="1785"/>
      <c r="V85" s="1648"/>
    </row>
    <row r="86" spans="1:22" ht="8.25" customHeight="1">
      <c r="A86" s="1647"/>
      <c r="B86" s="2023"/>
      <c r="C86" s="2024"/>
      <c r="D86" s="2024"/>
      <c r="E86" s="2024"/>
      <c r="F86" s="2024"/>
      <c r="G86" s="2024"/>
      <c r="H86" s="2024"/>
      <c r="I86" s="2023"/>
      <c r="J86" s="2024"/>
      <c r="K86" s="2024"/>
      <c r="L86" s="2025"/>
      <c r="M86" s="2024"/>
      <c r="N86" s="2024"/>
      <c r="O86" s="2024"/>
      <c r="P86" s="2024"/>
      <c r="Q86" s="2024"/>
      <c r="R86" s="2024"/>
      <c r="S86" s="2025"/>
      <c r="T86" s="1796"/>
      <c r="U86" s="1785"/>
      <c r="V86" s="1648"/>
    </row>
    <row r="87" spans="1:22" ht="15.95" customHeight="1">
      <c r="A87" s="1647"/>
      <c r="B87" s="1786"/>
      <c r="C87" s="1787"/>
      <c r="D87" s="1787"/>
      <c r="E87" s="1787"/>
      <c r="F87" s="1787"/>
      <c r="G87" s="1787"/>
      <c r="H87" s="1787"/>
      <c r="I87" s="1786"/>
      <c r="J87" s="1787"/>
      <c r="K87" s="1787"/>
      <c r="L87" s="1788"/>
      <c r="M87" s="1787"/>
      <c r="N87" s="1787"/>
      <c r="O87" s="1787"/>
      <c r="P87" s="1787"/>
      <c r="Q87" s="1787"/>
      <c r="R87" s="1787"/>
      <c r="S87" s="1788"/>
      <c r="T87" s="1745"/>
      <c r="U87" s="1649"/>
      <c r="V87" s="1648"/>
    </row>
    <row r="88" spans="1:22" ht="15.95" customHeight="1">
      <c r="A88" s="1647"/>
      <c r="B88" s="1789"/>
      <c r="C88" s="1790"/>
      <c r="D88" s="1790"/>
      <c r="E88" s="1790"/>
      <c r="F88" s="1790"/>
      <c r="G88" s="1790"/>
      <c r="H88" s="1790"/>
      <c r="I88" s="1789"/>
      <c r="J88" s="1790"/>
      <c r="K88" s="1790"/>
      <c r="L88" s="1791"/>
      <c r="M88" s="1790"/>
      <c r="N88" s="1790"/>
      <c r="O88" s="1790"/>
      <c r="P88" s="1790"/>
      <c r="Q88" s="1790"/>
      <c r="R88" s="1790"/>
      <c r="S88" s="1791"/>
      <c r="T88" s="1745"/>
      <c r="U88" s="1649"/>
      <c r="V88" s="1648"/>
    </row>
    <row r="89" spans="1:22" ht="15.95" customHeight="1">
      <c r="A89" s="1647"/>
      <c r="B89" s="1786"/>
      <c r="C89" s="1787"/>
      <c r="D89" s="1787"/>
      <c r="E89" s="1787"/>
      <c r="F89" s="1787"/>
      <c r="G89" s="1787"/>
      <c r="H89" s="1787"/>
      <c r="I89" s="1786"/>
      <c r="J89" s="1787"/>
      <c r="K89" s="1787"/>
      <c r="L89" s="1788"/>
      <c r="M89" s="1787"/>
      <c r="N89" s="1787"/>
      <c r="O89" s="1787"/>
      <c r="P89" s="1787"/>
      <c r="Q89" s="1787"/>
      <c r="R89" s="1787"/>
      <c r="S89" s="1788"/>
      <c r="T89" s="1745"/>
      <c r="U89" s="1649"/>
      <c r="V89" s="1648"/>
    </row>
    <row r="90" spans="1:22" ht="15.95" customHeight="1">
      <c r="A90" s="1647"/>
      <c r="B90" s="1789"/>
      <c r="C90" s="1790"/>
      <c r="D90" s="1790"/>
      <c r="E90" s="1790"/>
      <c r="F90" s="1790"/>
      <c r="G90" s="1790"/>
      <c r="H90" s="1790"/>
      <c r="I90" s="1789"/>
      <c r="J90" s="1790"/>
      <c r="K90" s="1790"/>
      <c r="L90" s="1791"/>
      <c r="M90" s="1790"/>
      <c r="N90" s="1790"/>
      <c r="O90" s="1790"/>
      <c r="P90" s="1790"/>
      <c r="Q90" s="1790"/>
      <c r="R90" s="1790"/>
      <c r="S90" s="1791"/>
      <c r="T90" s="1745"/>
      <c r="U90" s="1649"/>
      <c r="V90" s="1648"/>
    </row>
    <row r="91" spans="1:22" ht="15.95" customHeight="1">
      <c r="A91" s="1647"/>
      <c r="B91" s="1786"/>
      <c r="C91" s="1787"/>
      <c r="D91" s="1787"/>
      <c r="E91" s="1787"/>
      <c r="F91" s="1787"/>
      <c r="G91" s="1787"/>
      <c r="H91" s="1787"/>
      <c r="I91" s="1786"/>
      <c r="J91" s="1787"/>
      <c r="K91" s="1787"/>
      <c r="L91" s="1788"/>
      <c r="M91" s="1787"/>
      <c r="N91" s="1787"/>
      <c r="O91" s="1787"/>
      <c r="P91" s="1787"/>
      <c r="Q91" s="1787"/>
      <c r="R91" s="1787"/>
      <c r="S91" s="1788"/>
      <c r="T91" s="1745"/>
      <c r="U91" s="1649"/>
      <c r="V91" s="1648"/>
    </row>
    <row r="92" spans="1:22" ht="15.95" customHeight="1">
      <c r="A92" s="1647"/>
      <c r="B92" s="1789"/>
      <c r="C92" s="1790"/>
      <c r="D92" s="1790"/>
      <c r="E92" s="1790"/>
      <c r="F92" s="1790"/>
      <c r="G92" s="1790"/>
      <c r="H92" s="1790"/>
      <c r="I92" s="1789"/>
      <c r="J92" s="1790"/>
      <c r="K92" s="1790"/>
      <c r="L92" s="1791"/>
      <c r="M92" s="1790"/>
      <c r="N92" s="1790"/>
      <c r="O92" s="1790"/>
      <c r="P92" s="1790"/>
      <c r="Q92" s="1790"/>
      <c r="R92" s="1790"/>
      <c r="S92" s="1791"/>
      <c r="T92" s="1745"/>
      <c r="U92" s="1649"/>
      <c r="V92" s="1648"/>
    </row>
    <row r="93" spans="1:22" ht="11.25" customHeight="1">
      <c r="A93" s="1647"/>
      <c r="B93" s="1653"/>
      <c r="C93" s="1653"/>
      <c r="D93" s="1653"/>
      <c r="E93" s="1653"/>
      <c r="F93" s="1653"/>
      <c r="G93" s="1653"/>
      <c r="H93" s="1653"/>
      <c r="I93" s="1653"/>
      <c r="J93" s="1653"/>
      <c r="K93" s="1653"/>
      <c r="L93" s="1653"/>
      <c r="M93" s="1653"/>
      <c r="N93" s="1653"/>
      <c r="O93" s="1653"/>
      <c r="P93" s="1653"/>
      <c r="Q93" s="1653"/>
      <c r="R93" s="1653"/>
      <c r="S93" s="1653"/>
      <c r="T93" s="1745"/>
      <c r="U93" s="1649"/>
      <c r="V93" s="1648"/>
    </row>
    <row r="94" spans="1:22" ht="15.95" customHeight="1">
      <c r="A94" s="1647"/>
      <c r="B94" s="1647" t="s">
        <v>189</v>
      </c>
      <c r="C94" s="1647"/>
      <c r="D94" s="1647"/>
      <c r="E94" s="1647"/>
      <c r="F94" s="1647"/>
      <c r="G94" s="1647"/>
      <c r="H94" s="1647"/>
      <c r="I94" s="1647"/>
      <c r="J94" s="1647"/>
      <c r="K94" s="1647"/>
      <c r="L94" s="1647"/>
      <c r="M94" s="1647"/>
      <c r="N94" s="1647"/>
      <c r="O94" s="1647"/>
      <c r="P94" s="1647"/>
      <c r="Q94" s="1647"/>
      <c r="R94" s="1647"/>
      <c r="S94" s="1647"/>
      <c r="T94" s="1723"/>
      <c r="U94" s="1648"/>
      <c r="V94" s="1648"/>
    </row>
    <row r="95" spans="1:22" ht="9" customHeight="1">
      <c r="A95" s="1647"/>
      <c r="B95" s="2020" t="s">
        <v>182</v>
      </c>
      <c r="C95" s="2021"/>
      <c r="D95" s="2021"/>
      <c r="E95" s="2021"/>
      <c r="F95" s="2021"/>
      <c r="G95" s="2021"/>
      <c r="H95" s="2021"/>
      <c r="I95" s="2020" t="s">
        <v>183</v>
      </c>
      <c r="J95" s="2021"/>
      <c r="K95" s="2021"/>
      <c r="L95" s="2022"/>
      <c r="M95" s="2021" t="s">
        <v>184</v>
      </c>
      <c r="N95" s="2021"/>
      <c r="O95" s="2021"/>
      <c r="P95" s="2021"/>
      <c r="Q95" s="2021"/>
      <c r="R95" s="2021"/>
      <c r="S95" s="2022"/>
      <c r="T95" s="1796"/>
      <c r="U95" s="1785"/>
      <c r="V95" s="1648"/>
    </row>
    <row r="96" spans="1:22" ht="9" customHeight="1">
      <c r="A96" s="1647"/>
      <c r="B96" s="2023"/>
      <c r="C96" s="2024"/>
      <c r="D96" s="2024"/>
      <c r="E96" s="2024"/>
      <c r="F96" s="2024"/>
      <c r="G96" s="2024"/>
      <c r="H96" s="2024"/>
      <c r="I96" s="2023"/>
      <c r="J96" s="2024"/>
      <c r="K96" s="2024"/>
      <c r="L96" s="2025"/>
      <c r="M96" s="2024"/>
      <c r="N96" s="2024"/>
      <c r="O96" s="2024"/>
      <c r="P96" s="2024"/>
      <c r="Q96" s="2024"/>
      <c r="R96" s="2024"/>
      <c r="S96" s="2025"/>
      <c r="T96" s="1796"/>
      <c r="U96" s="1785"/>
      <c r="V96" s="1648"/>
    </row>
    <row r="97" spans="1:22" ht="15.95" customHeight="1">
      <c r="A97" s="1647"/>
      <c r="B97" s="1786"/>
      <c r="C97" s="1787"/>
      <c r="D97" s="1787"/>
      <c r="E97" s="1787"/>
      <c r="F97" s="1787"/>
      <c r="G97" s="1787"/>
      <c r="H97" s="1787"/>
      <c r="I97" s="1786"/>
      <c r="J97" s="1787"/>
      <c r="K97" s="1787"/>
      <c r="L97" s="1788"/>
      <c r="M97" s="1787"/>
      <c r="N97" s="1787"/>
      <c r="O97" s="1787"/>
      <c r="P97" s="1787"/>
      <c r="Q97" s="1787"/>
      <c r="R97" s="1787"/>
      <c r="S97" s="1788"/>
      <c r="T97" s="1745"/>
      <c r="U97" s="1649"/>
      <c r="V97" s="1648"/>
    </row>
    <row r="98" spans="1:22" ht="15.95" customHeight="1">
      <c r="A98" s="1647"/>
      <c r="B98" s="1789"/>
      <c r="C98" s="1790"/>
      <c r="D98" s="1790"/>
      <c r="E98" s="1790"/>
      <c r="F98" s="1790"/>
      <c r="G98" s="1790"/>
      <c r="H98" s="1790"/>
      <c r="I98" s="1789"/>
      <c r="J98" s="1790"/>
      <c r="K98" s="1790"/>
      <c r="L98" s="1791"/>
      <c r="M98" s="1790"/>
      <c r="N98" s="1790"/>
      <c r="O98" s="1790"/>
      <c r="P98" s="1790"/>
      <c r="Q98" s="1790"/>
      <c r="R98" s="1790"/>
      <c r="S98" s="1791"/>
      <c r="T98" s="1745"/>
      <c r="U98" s="1649"/>
      <c r="V98" s="1648"/>
    </row>
    <row r="99" spans="1:22" ht="15.95" customHeight="1">
      <c r="A99" s="1647"/>
      <c r="B99" s="1786"/>
      <c r="C99" s="1787"/>
      <c r="D99" s="1787"/>
      <c r="E99" s="1787"/>
      <c r="F99" s="1787"/>
      <c r="G99" s="1787"/>
      <c r="H99" s="1787"/>
      <c r="I99" s="1786"/>
      <c r="J99" s="1787"/>
      <c r="K99" s="1787"/>
      <c r="L99" s="1788"/>
      <c r="M99" s="1787"/>
      <c r="N99" s="1787"/>
      <c r="O99" s="1787"/>
      <c r="P99" s="1787"/>
      <c r="Q99" s="1787"/>
      <c r="R99" s="1787"/>
      <c r="S99" s="1788"/>
      <c r="T99" s="1745"/>
      <c r="U99" s="1649"/>
      <c r="V99" s="1648"/>
    </row>
    <row r="100" spans="1:22" ht="15.95" customHeight="1">
      <c r="A100" s="1647"/>
      <c r="B100" s="1789"/>
      <c r="C100" s="1790"/>
      <c r="D100" s="1790"/>
      <c r="E100" s="1790"/>
      <c r="F100" s="1790"/>
      <c r="G100" s="1790"/>
      <c r="H100" s="1790"/>
      <c r="I100" s="1789"/>
      <c r="J100" s="1790"/>
      <c r="K100" s="1790"/>
      <c r="L100" s="1791"/>
      <c r="M100" s="1790"/>
      <c r="N100" s="1790"/>
      <c r="O100" s="1790"/>
      <c r="P100" s="1790"/>
      <c r="Q100" s="1790"/>
      <c r="R100" s="1790"/>
      <c r="S100" s="1791"/>
      <c r="T100" s="1745"/>
      <c r="U100" s="1649"/>
      <c r="V100" s="1648"/>
    </row>
    <row r="101" spans="1:22" ht="15.95" customHeight="1">
      <c r="A101" s="1647"/>
      <c r="B101" s="1786"/>
      <c r="C101" s="1787"/>
      <c r="D101" s="1787"/>
      <c r="E101" s="1787"/>
      <c r="F101" s="1787"/>
      <c r="G101" s="1787"/>
      <c r="H101" s="1787"/>
      <c r="I101" s="1786"/>
      <c r="J101" s="1787"/>
      <c r="K101" s="1787"/>
      <c r="L101" s="1788"/>
      <c r="M101" s="1787"/>
      <c r="N101" s="1787"/>
      <c r="O101" s="1787"/>
      <c r="P101" s="1787"/>
      <c r="Q101" s="1787"/>
      <c r="R101" s="1787"/>
      <c r="S101" s="1788"/>
      <c r="T101" s="1745"/>
      <c r="U101" s="1649"/>
      <c r="V101" s="1648"/>
    </row>
    <row r="102" spans="1:22" ht="15.95" customHeight="1">
      <c r="A102" s="1647"/>
      <c r="B102" s="1789"/>
      <c r="C102" s="1790"/>
      <c r="D102" s="1790"/>
      <c r="E102" s="1790"/>
      <c r="F102" s="1790"/>
      <c r="G102" s="1790"/>
      <c r="H102" s="1790"/>
      <c r="I102" s="1789"/>
      <c r="J102" s="1790"/>
      <c r="K102" s="1790"/>
      <c r="L102" s="1791"/>
      <c r="M102" s="1790"/>
      <c r="N102" s="1790"/>
      <c r="O102" s="1790"/>
      <c r="P102" s="1790"/>
      <c r="Q102" s="1790"/>
      <c r="R102" s="1790"/>
      <c r="S102" s="1791"/>
      <c r="T102" s="1745"/>
      <c r="U102" s="1649"/>
      <c r="V102" s="1648"/>
    </row>
    <row r="103" spans="1:22" ht="15.95" customHeight="1">
      <c r="A103" s="1647"/>
      <c r="B103" s="1653"/>
      <c r="C103" s="1653"/>
      <c r="D103" s="1653"/>
      <c r="E103" s="1653"/>
      <c r="F103" s="1653"/>
      <c r="G103" s="1653"/>
      <c r="H103" s="1653"/>
      <c r="I103" s="1653"/>
      <c r="J103" s="1653"/>
      <c r="K103" s="1653"/>
      <c r="L103" s="1653"/>
      <c r="M103" s="1653"/>
      <c r="N103" s="1653"/>
      <c r="O103" s="1653"/>
      <c r="P103" s="1653"/>
      <c r="Q103" s="1653"/>
      <c r="R103" s="1653"/>
      <c r="S103" s="1653"/>
      <c r="T103" s="1745"/>
      <c r="U103" s="1649"/>
      <c r="V103" s="1648"/>
    </row>
    <row r="104" spans="1:22" ht="15.95" customHeight="1">
      <c r="A104" s="1647"/>
      <c r="B104" s="1647"/>
      <c r="C104" s="1647"/>
      <c r="D104" s="1647"/>
      <c r="E104" s="1647"/>
      <c r="F104" s="1647"/>
      <c r="G104" s="1647"/>
      <c r="H104" s="1647"/>
      <c r="I104" s="1647"/>
      <c r="J104" s="1647"/>
      <c r="K104" s="1647"/>
      <c r="L104" s="1647"/>
      <c r="M104" s="1647"/>
      <c r="N104" s="1647"/>
      <c r="O104" s="1647"/>
      <c r="P104" s="1647"/>
      <c r="Q104" s="1647"/>
      <c r="R104" s="1647"/>
      <c r="S104" s="1647"/>
      <c r="T104" s="1723"/>
      <c r="U104" s="1648"/>
      <c r="V104" s="1648"/>
    </row>
    <row r="105" spans="1:22" ht="15.95" customHeight="1">
      <c r="A105" s="1647" t="s">
        <v>185</v>
      </c>
      <c r="B105" s="1647"/>
      <c r="C105" s="1647"/>
      <c r="D105" s="1647"/>
      <c r="E105" s="1647"/>
      <c r="F105" s="1647"/>
      <c r="G105" s="1647"/>
      <c r="H105" s="1647"/>
      <c r="I105" s="1647"/>
      <c r="J105" s="1653"/>
      <c r="K105" s="1653" t="s">
        <v>188</v>
      </c>
      <c r="L105" s="1653"/>
      <c r="M105" s="2029"/>
      <c r="N105" s="2029"/>
      <c r="O105" s="2029"/>
      <c r="P105" s="2029"/>
      <c r="Q105" s="2029"/>
      <c r="R105" s="1653" t="s">
        <v>178</v>
      </c>
      <c r="S105" s="1653"/>
      <c r="T105" s="1745"/>
      <c r="U105" s="1648"/>
      <c r="V105" s="1648"/>
    </row>
    <row r="106" spans="1:22" ht="15.95" customHeight="1">
      <c r="A106" s="1647"/>
      <c r="B106" s="1647" t="s">
        <v>175</v>
      </c>
      <c r="C106" s="1647"/>
      <c r="D106" s="1647" t="s">
        <v>186</v>
      </c>
      <c r="E106" s="1647"/>
      <c r="F106" s="1647"/>
      <c r="G106" s="1647"/>
      <c r="H106" s="1647"/>
      <c r="I106" s="1647"/>
      <c r="J106" s="1653"/>
      <c r="K106" s="1653" t="s">
        <v>189</v>
      </c>
      <c r="L106" s="1653"/>
      <c r="M106" s="2029"/>
      <c r="N106" s="2029"/>
      <c r="O106" s="2029"/>
      <c r="P106" s="2029"/>
      <c r="Q106" s="2029"/>
      <c r="R106" s="1653" t="s">
        <v>178</v>
      </c>
      <c r="S106" s="1653"/>
      <c r="T106" s="1745"/>
      <c r="U106" s="1648"/>
      <c r="V106" s="1648"/>
    </row>
    <row r="107" spans="1:22" ht="15.95" customHeight="1">
      <c r="A107" s="1647"/>
      <c r="B107" s="1647"/>
      <c r="C107" s="1647"/>
      <c r="D107" s="1647"/>
      <c r="E107" s="1647"/>
      <c r="F107" s="1647"/>
      <c r="G107" s="1647"/>
      <c r="H107" s="1647"/>
      <c r="I107" s="1647"/>
      <c r="J107" s="1647"/>
      <c r="K107" s="1647"/>
      <c r="L107" s="1647"/>
      <c r="M107" s="1647"/>
      <c r="N107" s="1647"/>
      <c r="O107" s="1647"/>
      <c r="P107" s="1647"/>
      <c r="Q107" s="1647"/>
      <c r="R107" s="1647"/>
      <c r="S107" s="1647"/>
      <c r="T107" s="1723"/>
      <c r="U107" s="1648"/>
      <c r="V107" s="1648"/>
    </row>
    <row r="108" spans="1:22" ht="15.95" customHeight="1">
      <c r="A108" s="1647"/>
      <c r="B108" s="1647"/>
      <c r="C108" s="1647"/>
      <c r="D108" s="1647"/>
      <c r="E108" s="1647"/>
      <c r="F108" s="1647"/>
      <c r="G108" s="1647"/>
      <c r="H108" s="1647"/>
      <c r="I108" s="1647"/>
      <c r="J108" s="1647"/>
      <c r="K108" s="1647"/>
      <c r="L108" s="1647"/>
      <c r="M108" s="1647"/>
      <c r="N108" s="1647"/>
      <c r="O108" s="1647"/>
      <c r="P108" s="1647"/>
      <c r="Q108" s="1647"/>
      <c r="R108" s="1647"/>
      <c r="S108" s="1647"/>
      <c r="T108" s="1723"/>
      <c r="U108" s="1648"/>
      <c r="V108" s="1648"/>
    </row>
    <row r="109" spans="1:22" ht="15.95" customHeight="1">
      <c r="A109" s="1647"/>
      <c r="B109" s="1647"/>
      <c r="C109" s="1647"/>
      <c r="D109" s="1647"/>
      <c r="E109" s="1647"/>
      <c r="F109" s="1647"/>
      <c r="G109" s="1647"/>
      <c r="H109" s="1647"/>
      <c r="I109" s="1647"/>
      <c r="J109" s="1647"/>
      <c r="K109" s="1647"/>
      <c r="L109" s="1647"/>
      <c r="M109" s="1647"/>
      <c r="N109" s="1647"/>
      <c r="O109" s="1647"/>
      <c r="P109" s="1647"/>
      <c r="Q109" s="1647"/>
      <c r="R109" s="1647"/>
      <c r="S109" s="1647"/>
      <c r="T109" s="1648"/>
      <c r="U109" s="1648"/>
      <c r="V109" s="1648"/>
    </row>
  </sheetData>
  <sheetProtection formatCells="0" formatColumns="0" formatRows="0" insertColumns="0" insertRows="0"/>
  <mergeCells count="55">
    <mergeCell ref="A15:B15"/>
    <mergeCell ref="C15:E15"/>
    <mergeCell ref="S6:S9"/>
    <mergeCell ref="X6:Y7"/>
    <mergeCell ref="H7:L7"/>
    <mergeCell ref="A12:B12"/>
    <mergeCell ref="C12:E12"/>
    <mergeCell ref="R24:R25"/>
    <mergeCell ref="A18:B18"/>
    <mergeCell ref="C18:E18"/>
    <mergeCell ref="M18:N18"/>
    <mergeCell ref="O18:Q18"/>
    <mergeCell ref="M19:N19"/>
    <mergeCell ref="O19:Q19"/>
    <mergeCell ref="O23:Q23"/>
    <mergeCell ref="E24:F24"/>
    <mergeCell ref="G24:G25"/>
    <mergeCell ref="H24:H25"/>
    <mergeCell ref="I24:I25"/>
    <mergeCell ref="J24:J25"/>
    <mergeCell ref="K24:K25"/>
    <mergeCell ref="L24:L25"/>
    <mergeCell ref="M24:N25"/>
    <mergeCell ref="O24:Q25"/>
    <mergeCell ref="G26:L26"/>
    <mergeCell ref="A22:B22"/>
    <mergeCell ref="C22:E22"/>
    <mergeCell ref="E23:F23"/>
    <mergeCell ref="M23:N23"/>
    <mergeCell ref="M105:Q105"/>
    <mergeCell ref="M106:Q106"/>
    <mergeCell ref="M77:Q77"/>
    <mergeCell ref="M78:Q78"/>
    <mergeCell ref="B85:H86"/>
    <mergeCell ref="I85:L86"/>
    <mergeCell ref="M85:S86"/>
    <mergeCell ref="B95:H96"/>
    <mergeCell ref="I95:L96"/>
    <mergeCell ref="M95:S96"/>
    <mergeCell ref="D2:E2"/>
    <mergeCell ref="B60:C73"/>
    <mergeCell ref="D60:L61"/>
    <mergeCell ref="M60:S61"/>
    <mergeCell ref="A28:B28"/>
    <mergeCell ref="A29:B29"/>
    <mergeCell ref="G41:H41"/>
    <mergeCell ref="G42:H42"/>
    <mergeCell ref="G47:H47"/>
    <mergeCell ref="D57:M57"/>
    <mergeCell ref="G38:H38"/>
    <mergeCell ref="M26:R26"/>
    <mergeCell ref="B30:S30"/>
    <mergeCell ref="B31:S31"/>
    <mergeCell ref="B32:S32"/>
    <mergeCell ref="B33:P33"/>
  </mergeCells>
  <phoneticPr fontId="43"/>
  <conditionalFormatting sqref="X33:X36">
    <cfRule type="expression" dxfId="14" priority="1" stopIfTrue="1">
      <formula>Z33=1</formula>
    </cfRule>
    <cfRule type="expression" dxfId="13" priority="2" stopIfTrue="1">
      <formula>Z33=2</formula>
    </cfRule>
    <cfRule type="expression" dxfId="12" priority="3" stopIfTrue="1">
      <formula>Z33=3</formula>
    </cfRule>
  </conditionalFormatting>
  <conditionalFormatting sqref="X24">
    <cfRule type="expression" dxfId="11" priority="4" stopIfTrue="1">
      <formula>Y24&gt;=1</formula>
    </cfRule>
    <cfRule type="expression" dxfId="10" priority="5" stopIfTrue="1">
      <formula>Z23=2</formula>
    </cfRule>
  </conditionalFormatting>
  <conditionalFormatting sqref="Y13">
    <cfRule type="expression" dxfId="9" priority="6" stopIfTrue="1">
      <formula>Z13=1</formula>
    </cfRule>
  </conditionalFormatting>
  <conditionalFormatting sqref="Y23">
    <cfRule type="expression" dxfId="8" priority="7" stopIfTrue="1">
      <formula>Z23=1</formula>
    </cfRule>
    <cfRule type="expression" dxfId="7" priority="8" stopIfTrue="1">
      <formula>Z23=2</formula>
    </cfRule>
  </conditionalFormatting>
  <conditionalFormatting sqref="Y24">
    <cfRule type="cellIs" dxfId="6" priority="9" stopIfTrue="1" operator="between">
      <formula>-1</formula>
      <formula>-999999999</formula>
    </cfRule>
    <cfRule type="cellIs" dxfId="5" priority="10" stopIfTrue="1" operator="between">
      <formula>1</formula>
      <formula>999999999</formula>
    </cfRule>
    <cfRule type="expression" dxfId="4" priority="11" stopIfTrue="1">
      <formula>Y23="０円契約"</formula>
    </cfRule>
  </conditionalFormatting>
  <conditionalFormatting sqref="Y33:Y36">
    <cfRule type="expression" dxfId="3" priority="12" stopIfTrue="1">
      <formula>Z33=1</formula>
    </cfRule>
    <cfRule type="expression" dxfId="2" priority="13" stopIfTrue="1">
      <formula>Z33=2</formula>
    </cfRule>
    <cfRule type="expression" dxfId="1" priority="14" stopIfTrue="1">
      <formula>Z33=3</formula>
    </cfRule>
  </conditionalFormatting>
  <conditionalFormatting sqref="Y12 Y14:Y22 Y27:Y29 Y32">
    <cfRule type="cellIs" dxfId="0" priority="15" stopIfTrue="1" operator="lessThanOrEqual">
      <formula>0</formula>
    </cfRule>
  </conditionalFormatting>
  <dataValidations count="11">
    <dataValidation type="list" allowBlank="1" showInputMessage="1" sqref="Y23">
      <formula1>"　,０円契約"</formula1>
    </dataValidation>
    <dataValidation type="list" allowBlank="1" showInputMessage="1" sqref="Y13">
      <formula1>"　,大字 西麓 地内,大字 広原 地内,大字 蒲牟田 地内,大字 後川内 地内,内一円"</formula1>
    </dataValidation>
    <dataValidation type="list" allowBlank="1" showInputMessage="1" sqref="Y32">
      <formula1>"１社,共同体,"</formula1>
    </dataValidation>
    <dataValidation type="list" allowBlank="1" showInputMessage="1" sqref="Y29">
      <formula1>W4:W35</formula1>
    </dataValidation>
    <dataValidation type="list" allowBlank="1" showInputMessage="1" sqref="Y28">
      <formula1>W4:W16</formula1>
    </dataValidation>
    <dataValidation type="list" allowBlank="1" showInputMessage="1" sqref="Y22">
      <formula1>W4:W35</formula1>
    </dataValidation>
    <dataValidation type="list" allowBlank="1" showInputMessage="1" sqref="Y21">
      <formula1>W4:W16</formula1>
    </dataValidation>
    <dataValidation type="list" allowBlank="1" showInputMessage="1" sqref="Y19">
      <formula1>W4:W35</formula1>
    </dataValidation>
    <dataValidation type="list" allowBlank="1" showInputMessage="1" sqref="Y18">
      <formula1>W4:W16</formula1>
    </dataValidation>
    <dataValidation type="list" allowBlank="1" showInputMessage="1" sqref="Y16">
      <formula1>W4:W35</formula1>
    </dataValidation>
    <dataValidation type="list" allowBlank="1" showInputMessage="1" sqref="Y15">
      <formula1>W4:W16</formula1>
    </dataValidation>
  </dataValidations>
  <hyperlinks>
    <hyperlink ref="D2" location="リスト!A1" display="リスト"/>
    <hyperlink ref="D2:E2" location="流れ!C67" display="リスト"/>
  </hyperlinks>
  <pageMargins left="0.96" right="0.52" top="0.62" bottom="0.39370078740157483" header="0.27" footer="0.23622047244094491"/>
  <pageSetup paperSize="9" scale="98" fitToHeight="0"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57"/>
  <sheetViews>
    <sheetView showGridLines="0" showZeros="0" workbookViewId="0">
      <pane ySplit="3" topLeftCell="A4" activePane="bottomLeft" state="frozen"/>
      <selection activeCell="C2" sqref="C2"/>
      <selection pane="bottomLeft" activeCell="C2" sqref="C2"/>
    </sheetView>
  </sheetViews>
  <sheetFormatPr defaultRowHeight="13.5"/>
  <cols>
    <col min="1" max="1" width="2.625" style="332" customWidth="1"/>
    <col min="2" max="2" width="2.25" style="332" customWidth="1"/>
    <col min="3" max="3" width="4.625" style="332" customWidth="1"/>
    <col min="4" max="4" width="10" style="332" customWidth="1"/>
    <col min="5" max="5" width="3.375" style="332" customWidth="1"/>
    <col min="6" max="6" width="2.25" style="332" customWidth="1"/>
    <col min="7" max="7" width="8.625" style="332" customWidth="1"/>
    <col min="8" max="8" width="7.375" style="332" customWidth="1"/>
    <col min="9" max="9" width="7.625" style="332" customWidth="1"/>
    <col min="10" max="10" width="5.5" style="332" customWidth="1"/>
    <col min="11" max="11" width="3.25" style="332" customWidth="1"/>
    <col min="12" max="12" width="5.375" style="332" customWidth="1"/>
    <col min="13" max="13" width="3.375" style="332" customWidth="1"/>
    <col min="14" max="14" width="5.625" style="332" customWidth="1"/>
    <col min="15" max="15" width="3.375" style="332" customWidth="1"/>
    <col min="16" max="16" width="8.625" style="332" customWidth="1"/>
    <col min="17" max="17" width="7.5" style="332" customWidth="1"/>
    <col min="18" max="18" width="1.25" style="332" customWidth="1"/>
    <col min="19" max="16384" width="9" style="332"/>
  </cols>
  <sheetData>
    <row r="1" spans="1:22" s="285" customFormat="1">
      <c r="A1" s="135"/>
      <c r="B1" s="135"/>
      <c r="C1" s="135"/>
      <c r="D1" s="135"/>
      <c r="E1" s="135"/>
      <c r="F1" s="135"/>
      <c r="G1" s="135"/>
      <c r="H1" s="135"/>
      <c r="I1" s="135"/>
      <c r="J1" s="135"/>
      <c r="K1" s="135"/>
      <c r="L1" s="135"/>
      <c r="M1" s="135"/>
      <c r="N1" s="135"/>
      <c r="O1" s="135"/>
      <c r="P1" s="135"/>
      <c r="Q1" s="135"/>
    </row>
    <row r="2" spans="1:22" s="285" customFormat="1" ht="17.25">
      <c r="A2" s="135"/>
      <c r="B2" s="135"/>
      <c r="C2" s="135"/>
      <c r="D2" s="1379" t="s">
        <v>346</v>
      </c>
      <c r="E2" s="135"/>
      <c r="F2" s="135"/>
      <c r="G2" s="135"/>
      <c r="H2" s="135"/>
      <c r="I2" s="135"/>
      <c r="J2" s="135"/>
      <c r="K2" s="135"/>
      <c r="L2" s="135"/>
      <c r="M2" s="135"/>
      <c r="N2" s="135"/>
      <c r="O2" s="135"/>
      <c r="P2" s="135"/>
      <c r="Q2" s="135"/>
      <c r="R2" s="135"/>
    </row>
    <row r="3" spans="1:22" s="285" customFormat="1">
      <c r="A3" s="135"/>
      <c r="B3" s="135"/>
      <c r="C3" s="135"/>
      <c r="D3" s="135"/>
      <c r="E3" s="135"/>
      <c r="F3" s="135"/>
      <c r="G3" s="135"/>
      <c r="H3" s="135"/>
      <c r="I3" s="135"/>
      <c r="J3" s="135"/>
      <c r="K3" s="135"/>
      <c r="L3" s="135"/>
      <c r="M3" s="135"/>
      <c r="N3" s="135"/>
      <c r="O3" s="135"/>
      <c r="P3" s="135"/>
      <c r="Q3" s="135"/>
    </row>
    <row r="4" spans="1:22" ht="13.5" customHeight="1">
      <c r="A4" s="331"/>
      <c r="B4" s="331" t="s">
        <v>357</v>
      </c>
      <c r="C4" s="331"/>
      <c r="D4" s="331"/>
      <c r="E4" s="331"/>
      <c r="F4" s="331"/>
      <c r="G4" s="331"/>
      <c r="H4" s="331"/>
      <c r="I4" s="331"/>
      <c r="J4" s="331"/>
      <c r="K4" s="331"/>
      <c r="L4" s="331"/>
      <c r="M4" s="331"/>
      <c r="N4" s="331"/>
      <c r="O4" s="331"/>
      <c r="P4" s="331"/>
      <c r="Q4" s="331"/>
      <c r="R4" s="331"/>
      <c r="S4" s="331"/>
      <c r="T4" s="331"/>
      <c r="U4" s="331"/>
      <c r="V4" s="331"/>
    </row>
    <row r="5" spans="1:22" ht="14.25" customHeight="1" thickBot="1">
      <c r="A5" s="331"/>
      <c r="B5" s="331"/>
      <c r="C5" s="331"/>
      <c r="D5" s="331"/>
      <c r="E5" s="331"/>
      <c r="F5" s="331"/>
      <c r="G5" s="331"/>
      <c r="H5" s="331"/>
      <c r="I5" s="331"/>
      <c r="J5" s="331"/>
      <c r="K5" s="331"/>
      <c r="L5" s="331"/>
      <c r="M5" s="331"/>
      <c r="N5" s="331"/>
      <c r="O5" s="331"/>
      <c r="P5" s="331"/>
      <c r="Q5" s="331"/>
      <c r="R5" s="331"/>
      <c r="S5" s="333"/>
      <c r="T5" s="333"/>
      <c r="U5" s="333"/>
      <c r="V5" s="333"/>
    </row>
    <row r="6" spans="1:22" ht="48.75" customHeight="1">
      <c r="A6" s="331"/>
      <c r="B6" s="334"/>
      <c r="C6" s="335"/>
      <c r="D6" s="335"/>
      <c r="E6" s="335"/>
      <c r="F6" s="335"/>
      <c r="G6" s="3231" t="s">
        <v>348</v>
      </c>
      <c r="H6" s="3231"/>
      <c r="I6" s="3231"/>
      <c r="J6" s="3231"/>
      <c r="K6" s="3231"/>
      <c r="L6" s="3231"/>
      <c r="M6" s="3231"/>
      <c r="N6" s="3231"/>
      <c r="O6" s="3231"/>
      <c r="P6" s="335"/>
      <c r="Q6" s="336"/>
      <c r="R6" s="331"/>
      <c r="S6" s="337"/>
      <c r="T6" s="337"/>
      <c r="U6" s="337"/>
      <c r="V6" s="331"/>
    </row>
    <row r="7" spans="1:22" ht="45" customHeight="1">
      <c r="A7" s="331"/>
      <c r="B7" s="338"/>
      <c r="C7" s="3232" t="s">
        <v>98</v>
      </c>
      <c r="D7" s="3232"/>
      <c r="E7" s="3232"/>
      <c r="F7" s="339"/>
      <c r="G7" s="3233"/>
      <c r="H7" s="3234"/>
      <c r="I7" s="3234"/>
      <c r="J7" s="3234"/>
      <c r="K7" s="3234"/>
      <c r="L7" s="3234"/>
      <c r="M7" s="3234"/>
      <c r="N7" s="3234"/>
      <c r="O7" s="3234"/>
      <c r="P7" s="3234"/>
      <c r="Q7" s="3235"/>
      <c r="R7" s="331"/>
      <c r="S7" s="3236" t="s">
        <v>349</v>
      </c>
      <c r="T7" s="3236"/>
      <c r="U7" s="3236"/>
      <c r="V7" s="331"/>
    </row>
    <row r="8" spans="1:22" ht="45" customHeight="1">
      <c r="A8" s="331"/>
      <c r="B8" s="338"/>
      <c r="C8" s="3232" t="s">
        <v>99</v>
      </c>
      <c r="D8" s="3232"/>
      <c r="E8" s="3232"/>
      <c r="F8" s="339"/>
      <c r="G8" s="340"/>
      <c r="H8" s="3237"/>
      <c r="I8" s="3237"/>
      <c r="J8" s="3237"/>
      <c r="K8" s="3237"/>
      <c r="L8" s="3237"/>
      <c r="M8" s="3237"/>
      <c r="N8" s="3237"/>
      <c r="O8" s="3237"/>
      <c r="P8" s="3237"/>
      <c r="Q8" s="385"/>
      <c r="R8" s="331"/>
      <c r="S8" s="3236" t="s">
        <v>349</v>
      </c>
      <c r="T8" s="3236"/>
      <c r="U8" s="3236"/>
      <c r="V8" s="331"/>
    </row>
    <row r="9" spans="1:22" ht="19.5" customHeight="1">
      <c r="A9" s="331"/>
      <c r="B9" s="341"/>
      <c r="C9" s="3238" t="s">
        <v>100</v>
      </c>
      <c r="D9" s="3238"/>
      <c r="E9" s="3238"/>
      <c r="F9" s="342"/>
      <c r="G9" s="343"/>
      <c r="H9" s="343" t="s">
        <v>8</v>
      </c>
      <c r="I9" s="344" t="s">
        <v>3124</v>
      </c>
      <c r="J9" s="345"/>
      <c r="K9" s="345" t="s">
        <v>0</v>
      </c>
      <c r="L9" s="345"/>
      <c r="M9" s="345" t="s">
        <v>1</v>
      </c>
      <c r="N9" s="345"/>
      <c r="O9" s="345" t="s">
        <v>101</v>
      </c>
      <c r="P9" s="346"/>
      <c r="Q9" s="347"/>
      <c r="R9" s="331"/>
      <c r="S9" s="3236" t="s">
        <v>349</v>
      </c>
      <c r="T9" s="3236"/>
      <c r="U9" s="3236"/>
      <c r="V9" s="331"/>
    </row>
    <row r="10" spans="1:22" ht="7.5" customHeight="1">
      <c r="A10" s="331"/>
      <c r="B10" s="341"/>
      <c r="C10" s="3239"/>
      <c r="D10" s="3239"/>
      <c r="E10" s="3239"/>
      <c r="F10" s="348"/>
      <c r="G10" s="343"/>
      <c r="H10" s="343"/>
      <c r="I10" s="344"/>
      <c r="J10" s="349"/>
      <c r="K10" s="349"/>
      <c r="L10" s="349"/>
      <c r="M10" s="349"/>
      <c r="N10" s="349"/>
      <c r="O10" s="349"/>
      <c r="P10" s="346"/>
      <c r="Q10" s="347"/>
      <c r="R10" s="331"/>
      <c r="S10" s="3236"/>
      <c r="T10" s="3236"/>
      <c r="U10" s="3236"/>
      <c r="V10" s="331"/>
    </row>
    <row r="11" spans="1:22" ht="19.5" customHeight="1">
      <c r="A11" s="331"/>
      <c r="B11" s="350"/>
      <c r="C11" s="3240"/>
      <c r="D11" s="3240"/>
      <c r="E11" s="3240"/>
      <c r="F11" s="351"/>
      <c r="G11" s="352"/>
      <c r="H11" s="352" t="s">
        <v>102</v>
      </c>
      <c r="I11" s="344" t="s">
        <v>3124</v>
      </c>
      <c r="J11" s="383"/>
      <c r="K11" s="383" t="s">
        <v>0</v>
      </c>
      <c r="L11" s="383"/>
      <c r="M11" s="383" t="s">
        <v>1</v>
      </c>
      <c r="N11" s="383"/>
      <c r="O11" s="383" t="s">
        <v>101</v>
      </c>
      <c r="P11" s="353"/>
      <c r="Q11" s="354"/>
      <c r="R11" s="331"/>
      <c r="S11" s="3236"/>
      <c r="T11" s="3236"/>
      <c r="U11" s="3236"/>
      <c r="V11" s="331"/>
    </row>
    <row r="12" spans="1:22" ht="45" customHeight="1">
      <c r="A12" s="331"/>
      <c r="B12" s="350"/>
      <c r="C12" s="3232" t="s">
        <v>103</v>
      </c>
      <c r="D12" s="3232"/>
      <c r="E12" s="3232"/>
      <c r="F12" s="339"/>
      <c r="G12" s="3241" t="s">
        <v>104</v>
      </c>
      <c r="H12" s="3242"/>
      <c r="I12" s="3243"/>
      <c r="J12" s="3243"/>
      <c r="K12" s="3243"/>
      <c r="L12" s="3243"/>
      <c r="M12" s="3243"/>
      <c r="N12" s="3243"/>
      <c r="O12" s="3243"/>
      <c r="P12" s="355" t="s">
        <v>87</v>
      </c>
      <c r="Q12" s="356"/>
      <c r="R12" s="331"/>
      <c r="S12" s="3236" t="s">
        <v>353</v>
      </c>
      <c r="T12" s="3236"/>
      <c r="U12" s="3236"/>
      <c r="V12" s="331"/>
    </row>
    <row r="13" spans="1:22" ht="45.75" customHeight="1">
      <c r="A13" s="331"/>
      <c r="B13" s="3254" t="s">
        <v>105</v>
      </c>
      <c r="C13" s="3255"/>
      <c r="D13" s="357"/>
      <c r="E13" s="3260" t="s">
        <v>350</v>
      </c>
      <c r="F13" s="3237"/>
      <c r="G13" s="3237"/>
      <c r="H13" s="3237"/>
      <c r="I13" s="3237"/>
      <c r="J13" s="3261"/>
      <c r="K13" s="3262" t="s">
        <v>351</v>
      </c>
      <c r="L13" s="3237"/>
      <c r="M13" s="3237"/>
      <c r="N13" s="3237"/>
      <c r="O13" s="3237"/>
      <c r="P13" s="3237"/>
      <c r="Q13" s="3263"/>
      <c r="R13" s="331"/>
      <c r="S13" s="358"/>
      <c r="T13" s="358"/>
      <c r="U13" s="358"/>
      <c r="V13" s="331"/>
    </row>
    <row r="14" spans="1:22" ht="45.75" customHeight="1">
      <c r="A14" s="331"/>
      <c r="B14" s="3256"/>
      <c r="C14" s="3257"/>
      <c r="D14" s="359" t="s">
        <v>236</v>
      </c>
      <c r="E14" s="360"/>
      <c r="F14" s="3264"/>
      <c r="G14" s="3264"/>
      <c r="H14" s="3264"/>
      <c r="I14" s="3264"/>
      <c r="J14" s="3265"/>
      <c r="K14" s="361"/>
      <c r="L14" s="3266"/>
      <c r="M14" s="3266"/>
      <c r="N14" s="3266"/>
      <c r="O14" s="3266"/>
      <c r="P14" s="3266"/>
      <c r="Q14" s="3267"/>
      <c r="R14" s="331"/>
      <c r="S14" s="3236" t="s">
        <v>354</v>
      </c>
      <c r="T14" s="3236"/>
      <c r="U14" s="3236"/>
      <c r="V14" s="331"/>
    </row>
    <row r="15" spans="1:22" ht="45.75" customHeight="1">
      <c r="A15" s="331"/>
      <c r="B15" s="3256"/>
      <c r="C15" s="3257"/>
      <c r="D15" s="362" t="s">
        <v>347</v>
      </c>
      <c r="E15" s="363"/>
      <c r="F15" s="3244"/>
      <c r="G15" s="3244"/>
      <c r="H15" s="3244"/>
      <c r="I15" s="3244"/>
      <c r="J15" s="3245"/>
      <c r="K15" s="364"/>
      <c r="L15" s="3246"/>
      <c r="M15" s="3246"/>
      <c r="N15" s="3246"/>
      <c r="O15" s="3246"/>
      <c r="P15" s="3246"/>
      <c r="Q15" s="3247"/>
      <c r="R15" s="331"/>
      <c r="S15" s="331"/>
      <c r="T15" s="331"/>
      <c r="U15" s="331"/>
      <c r="V15" s="331"/>
    </row>
    <row r="16" spans="1:22" ht="45.75" customHeight="1">
      <c r="A16" s="331"/>
      <c r="B16" s="3256"/>
      <c r="C16" s="3257"/>
      <c r="D16" s="362"/>
      <c r="E16" s="365"/>
      <c r="F16" s="3244"/>
      <c r="G16" s="3244"/>
      <c r="H16" s="3244"/>
      <c r="I16" s="3244"/>
      <c r="J16" s="3245"/>
      <c r="K16" s="366"/>
      <c r="L16" s="3246"/>
      <c r="M16" s="3246"/>
      <c r="N16" s="3246"/>
      <c r="O16" s="3246"/>
      <c r="P16" s="3246"/>
      <c r="Q16" s="3247"/>
      <c r="R16" s="331"/>
      <c r="S16" s="331"/>
      <c r="T16" s="331"/>
      <c r="U16" s="331"/>
      <c r="V16" s="331"/>
    </row>
    <row r="17" spans="1:22" ht="45.75" customHeight="1">
      <c r="A17" s="331"/>
      <c r="B17" s="3258"/>
      <c r="C17" s="3259"/>
      <c r="D17" s="367"/>
      <c r="E17" s="368"/>
      <c r="F17" s="3250"/>
      <c r="G17" s="3250"/>
      <c r="H17" s="3250"/>
      <c r="I17" s="3250"/>
      <c r="J17" s="3251"/>
      <c r="K17" s="369"/>
      <c r="L17" s="3250"/>
      <c r="M17" s="3250"/>
      <c r="N17" s="3250"/>
      <c r="O17" s="3250"/>
      <c r="P17" s="3250"/>
      <c r="Q17" s="3252"/>
      <c r="R17" s="331"/>
      <c r="S17" s="331"/>
      <c r="T17" s="331"/>
      <c r="U17" s="331"/>
      <c r="V17" s="331"/>
    </row>
    <row r="18" spans="1:22" ht="29.25" customHeight="1">
      <c r="A18" s="331"/>
      <c r="B18" s="384"/>
      <c r="C18" s="370"/>
      <c r="D18" s="370"/>
      <c r="E18" s="333"/>
      <c r="F18" s="345"/>
      <c r="G18" s="345"/>
      <c r="H18" s="345"/>
      <c r="I18" s="345"/>
      <c r="J18" s="345"/>
      <c r="K18" s="349"/>
      <c r="L18" s="345"/>
      <c r="M18" s="345"/>
      <c r="N18" s="345"/>
      <c r="O18" s="345"/>
      <c r="P18" s="345"/>
      <c r="Q18" s="371"/>
      <c r="R18" s="331"/>
      <c r="S18" s="331"/>
      <c r="T18" s="331"/>
      <c r="U18" s="331"/>
      <c r="V18" s="331"/>
    </row>
    <row r="19" spans="1:22" ht="28.5" customHeight="1">
      <c r="A19" s="331"/>
      <c r="B19" s="372"/>
      <c r="C19" s="346" t="s">
        <v>352</v>
      </c>
      <c r="D19" s="346"/>
      <c r="E19" s="333"/>
      <c r="F19" s="333"/>
      <c r="G19" s="333"/>
      <c r="H19" s="333"/>
      <c r="I19" s="333"/>
      <c r="J19" s="333"/>
      <c r="K19" s="333"/>
      <c r="L19" s="333"/>
      <c r="M19" s="333"/>
      <c r="N19" s="333"/>
      <c r="O19" s="333"/>
      <c r="P19" s="333"/>
      <c r="Q19" s="373"/>
      <c r="R19" s="331"/>
      <c r="S19" s="331"/>
      <c r="T19" s="331"/>
      <c r="U19" s="331"/>
      <c r="V19" s="331"/>
    </row>
    <row r="20" spans="1:22" ht="18.75" customHeight="1">
      <c r="A20" s="331"/>
      <c r="B20" s="372"/>
      <c r="C20" s="333"/>
      <c r="D20" s="333"/>
      <c r="E20" s="333"/>
      <c r="F20" s="333"/>
      <c r="G20" s="333"/>
      <c r="H20" s="333"/>
      <c r="I20" s="333"/>
      <c r="J20" s="333"/>
      <c r="K20" s="333"/>
      <c r="L20" s="333"/>
      <c r="M20" s="333"/>
      <c r="N20" s="333"/>
      <c r="O20" s="333"/>
      <c r="P20" s="333"/>
      <c r="Q20" s="373"/>
      <c r="R20" s="331"/>
      <c r="S20" s="331"/>
      <c r="T20" s="331"/>
      <c r="U20" s="331"/>
      <c r="V20" s="331"/>
    </row>
    <row r="21" spans="1:22" ht="18.75" customHeight="1">
      <c r="A21" s="331"/>
      <c r="B21" s="372"/>
      <c r="C21" s="302" t="s">
        <v>3050</v>
      </c>
      <c r="D21" s="346"/>
      <c r="E21" s="333"/>
      <c r="F21" s="333"/>
      <c r="G21" s="333"/>
      <c r="H21" s="333"/>
      <c r="I21" s="333"/>
      <c r="J21" s="333"/>
      <c r="K21" s="333"/>
      <c r="L21" s="333"/>
      <c r="M21" s="333"/>
      <c r="N21" s="333"/>
      <c r="O21" s="333"/>
      <c r="P21" s="333"/>
      <c r="Q21" s="373"/>
      <c r="R21" s="331"/>
      <c r="S21" s="331"/>
      <c r="T21" s="331"/>
      <c r="U21" s="331"/>
      <c r="V21" s="331"/>
    </row>
    <row r="22" spans="1:22" ht="18.75" customHeight="1">
      <c r="A22" s="331"/>
      <c r="B22" s="372"/>
      <c r="C22" s="333"/>
      <c r="D22" s="333"/>
      <c r="E22" s="333"/>
      <c r="F22" s="333"/>
      <c r="G22" s="333"/>
      <c r="H22" s="333"/>
      <c r="I22" s="333"/>
      <c r="J22" s="333"/>
      <c r="K22" s="333"/>
      <c r="L22" s="333"/>
      <c r="M22" s="333"/>
      <c r="N22" s="333"/>
      <c r="O22" s="333"/>
      <c r="P22" s="333"/>
      <c r="Q22" s="373"/>
      <c r="R22" s="331"/>
      <c r="S22" s="331"/>
      <c r="T22" s="331"/>
      <c r="U22" s="331"/>
      <c r="V22" s="331"/>
    </row>
    <row r="23" spans="1:22" ht="18.75" customHeight="1">
      <c r="A23" s="331"/>
      <c r="B23" s="372"/>
      <c r="C23" s="333"/>
      <c r="D23" s="333"/>
      <c r="E23" s="333"/>
      <c r="F23" s="333"/>
      <c r="G23" s="333"/>
      <c r="H23" s="333"/>
      <c r="I23" s="346" t="s">
        <v>107</v>
      </c>
      <c r="J23" s="331"/>
      <c r="K23" s="333"/>
      <c r="L23" s="333"/>
      <c r="M23" s="333"/>
      <c r="N23" s="333"/>
      <c r="O23" s="333"/>
      <c r="P23" s="333"/>
      <c r="Q23" s="373"/>
      <c r="R23" s="331"/>
      <c r="S23" s="331"/>
      <c r="T23" s="331"/>
      <c r="U23" s="331"/>
      <c r="V23" s="331"/>
    </row>
    <row r="24" spans="1:22" ht="18.75" customHeight="1">
      <c r="A24" s="331"/>
      <c r="B24" s="372"/>
      <c r="C24" s="333"/>
      <c r="D24" s="333"/>
      <c r="E24" s="333"/>
      <c r="F24" s="333"/>
      <c r="G24" s="333"/>
      <c r="H24" s="333"/>
      <c r="I24" s="333"/>
      <c r="J24" s="333"/>
      <c r="K24" s="333"/>
      <c r="L24" s="333"/>
      <c r="M24" s="333"/>
      <c r="N24" s="333"/>
      <c r="O24" s="333"/>
      <c r="P24" s="333"/>
      <c r="Q24" s="373"/>
      <c r="R24" s="331"/>
      <c r="S24" s="331"/>
      <c r="T24" s="331"/>
      <c r="U24" s="331"/>
      <c r="V24" s="331"/>
    </row>
    <row r="25" spans="1:22" ht="18.75" customHeight="1">
      <c r="A25" s="331"/>
      <c r="B25" s="372"/>
      <c r="C25" s="333"/>
      <c r="D25" s="333"/>
      <c r="E25" s="333"/>
      <c r="F25" s="333"/>
      <c r="G25" s="333"/>
      <c r="H25" s="333"/>
      <c r="I25" s="3249" t="s">
        <v>164</v>
      </c>
      <c r="J25" s="3249"/>
      <c r="K25" s="3249"/>
      <c r="L25" s="3253" t="s">
        <v>2965</v>
      </c>
      <c r="M25" s="3253"/>
      <c r="N25" s="3253"/>
      <c r="O25" s="3253"/>
      <c r="P25" s="3253"/>
      <c r="Q25" s="373" t="s">
        <v>108</v>
      </c>
      <c r="R25" s="331"/>
      <c r="S25" s="331"/>
      <c r="T25" s="331"/>
      <c r="U25" s="331"/>
      <c r="V25" s="331"/>
    </row>
    <row r="26" spans="1:22" ht="18.75" customHeight="1">
      <c r="A26" s="331"/>
      <c r="B26" s="372"/>
      <c r="C26" s="333"/>
      <c r="D26" s="333"/>
      <c r="E26" s="333"/>
      <c r="F26" s="333"/>
      <c r="G26" s="333"/>
      <c r="H26" s="333"/>
      <c r="I26" s="333"/>
      <c r="J26" s="333"/>
      <c r="K26" s="333"/>
      <c r="L26" s="333"/>
      <c r="M26" s="333"/>
      <c r="N26" s="333"/>
      <c r="O26" s="333"/>
      <c r="P26" s="333"/>
      <c r="Q26" s="373"/>
      <c r="R26" s="331"/>
      <c r="S26" s="331"/>
      <c r="T26" s="331"/>
      <c r="U26" s="331"/>
      <c r="V26" s="331"/>
    </row>
    <row r="27" spans="1:22" ht="18.75" customHeight="1">
      <c r="A27" s="331"/>
      <c r="B27" s="372"/>
      <c r="C27" s="386" t="s">
        <v>109</v>
      </c>
      <c r="D27" s="382"/>
      <c r="E27" s="333"/>
      <c r="F27" s="333"/>
      <c r="G27" s="333"/>
      <c r="H27" s="333"/>
      <c r="I27" s="333"/>
      <c r="J27" s="333"/>
      <c r="K27" s="333"/>
      <c r="L27" s="333"/>
      <c r="M27" s="333"/>
      <c r="N27" s="333"/>
      <c r="O27" s="333"/>
      <c r="P27" s="333"/>
      <c r="Q27" s="373"/>
      <c r="R27" s="331"/>
      <c r="S27" s="331"/>
      <c r="T27" s="331"/>
      <c r="U27" s="331"/>
      <c r="V27" s="331"/>
    </row>
    <row r="28" spans="1:22" ht="18.75" customHeight="1">
      <c r="A28" s="331"/>
      <c r="B28" s="372"/>
      <c r="C28" s="346"/>
      <c r="D28" s="346"/>
      <c r="E28" s="333"/>
      <c r="F28" s="333"/>
      <c r="G28" s="333"/>
      <c r="H28" s="333"/>
      <c r="I28" s="333"/>
      <c r="J28" s="333"/>
      <c r="K28" s="333"/>
      <c r="L28" s="333"/>
      <c r="M28" s="333"/>
      <c r="N28" s="333"/>
      <c r="O28" s="333"/>
      <c r="P28" s="333"/>
      <c r="Q28" s="373"/>
      <c r="R28" s="331"/>
      <c r="S28" s="331"/>
      <c r="T28" s="331"/>
      <c r="U28" s="331"/>
      <c r="V28" s="331"/>
    </row>
    <row r="29" spans="1:22" ht="18.75" customHeight="1">
      <c r="A29" s="331"/>
      <c r="B29" s="372"/>
      <c r="C29" s="3248" t="s">
        <v>110</v>
      </c>
      <c r="D29" s="3248"/>
      <c r="E29" s="3248"/>
      <c r="F29" s="3248"/>
      <c r="G29" s="3253"/>
      <c r="H29" s="3253"/>
      <c r="I29" s="3253"/>
      <c r="J29" s="3253"/>
      <c r="K29" s="3253"/>
      <c r="L29" s="333"/>
      <c r="M29" s="333"/>
      <c r="N29" s="333"/>
      <c r="O29" s="333"/>
      <c r="P29" s="333"/>
      <c r="Q29" s="373"/>
      <c r="R29" s="331"/>
      <c r="S29" s="331"/>
      <c r="T29" s="331"/>
      <c r="U29" s="331"/>
      <c r="V29" s="331"/>
    </row>
    <row r="30" spans="1:22" ht="13.5" customHeight="1">
      <c r="A30" s="331"/>
      <c r="B30" s="372"/>
      <c r="C30" s="346"/>
      <c r="D30" s="346"/>
      <c r="E30" s="333"/>
      <c r="F30" s="333"/>
      <c r="G30" s="333"/>
      <c r="H30" s="333"/>
      <c r="I30" s="333"/>
      <c r="J30" s="333"/>
      <c r="K30" s="333"/>
      <c r="L30" s="333"/>
      <c r="M30" s="333"/>
      <c r="N30" s="333"/>
      <c r="O30" s="333"/>
      <c r="P30" s="333"/>
      <c r="Q30" s="373"/>
      <c r="R30" s="331"/>
      <c r="S30" s="331"/>
      <c r="T30" s="331"/>
      <c r="U30" s="331"/>
      <c r="V30" s="331"/>
    </row>
    <row r="31" spans="1:22" ht="18.75" customHeight="1">
      <c r="A31" s="331"/>
      <c r="B31" s="372"/>
      <c r="C31" s="3248" t="s">
        <v>79</v>
      </c>
      <c r="D31" s="3248"/>
      <c r="E31" s="3248"/>
      <c r="F31" s="3248"/>
      <c r="G31" s="3249"/>
      <c r="H31" s="3249"/>
      <c r="I31" s="3249"/>
      <c r="J31" s="346" t="s">
        <v>111</v>
      </c>
      <c r="K31" s="333"/>
      <c r="L31" s="333"/>
      <c r="M31" s="333"/>
      <c r="N31" s="333"/>
      <c r="O31" s="333"/>
      <c r="P31" s="333"/>
      <c r="Q31" s="373"/>
      <c r="R31" s="331"/>
      <c r="S31" s="331"/>
      <c r="T31" s="331"/>
      <c r="U31" s="331"/>
      <c r="V31" s="331"/>
    </row>
    <row r="32" spans="1:22" ht="18.75" customHeight="1">
      <c r="A32" s="331"/>
      <c r="B32" s="372"/>
      <c r="C32" s="333"/>
      <c r="D32" s="333"/>
      <c r="E32" s="333"/>
      <c r="F32" s="333"/>
      <c r="G32" s="333"/>
      <c r="H32" s="333"/>
      <c r="I32" s="333"/>
      <c r="J32" s="333"/>
      <c r="K32" s="333"/>
      <c r="L32" s="333"/>
      <c r="M32" s="333"/>
      <c r="N32" s="333"/>
      <c r="O32" s="333"/>
      <c r="P32" s="333"/>
      <c r="Q32" s="373"/>
      <c r="R32" s="331"/>
      <c r="S32" s="331"/>
      <c r="T32" s="331"/>
      <c r="U32" s="331"/>
      <c r="V32" s="331"/>
    </row>
    <row r="33" spans="1:22" ht="10.5" customHeight="1" thickBot="1">
      <c r="A33" s="331"/>
      <c r="B33" s="374"/>
      <c r="C33" s="375"/>
      <c r="D33" s="375"/>
      <c r="E33" s="375"/>
      <c r="F33" s="375"/>
      <c r="G33" s="375"/>
      <c r="H33" s="375"/>
      <c r="I33" s="375"/>
      <c r="J33" s="375"/>
      <c r="K33" s="375"/>
      <c r="L33" s="375"/>
      <c r="M33" s="375"/>
      <c r="N33" s="375"/>
      <c r="O33" s="375"/>
      <c r="P33" s="375"/>
      <c r="Q33" s="376"/>
      <c r="R33" s="331"/>
      <c r="S33" s="331"/>
      <c r="T33" s="331"/>
      <c r="U33" s="331"/>
      <c r="V33" s="331"/>
    </row>
    <row r="34" spans="1:22">
      <c r="A34" s="331"/>
      <c r="B34" s="331"/>
      <c r="C34" s="331"/>
      <c r="D34" s="331"/>
      <c r="E34" s="331"/>
      <c r="F34" s="331"/>
      <c r="G34" s="331"/>
      <c r="H34" s="331"/>
      <c r="I34" s="331"/>
      <c r="J34" s="331"/>
      <c r="K34" s="331"/>
      <c r="L34" s="331"/>
      <c r="M34" s="331"/>
      <c r="N34" s="331"/>
      <c r="O34" s="331"/>
      <c r="P34" s="331"/>
      <c r="Q34" s="331"/>
      <c r="R34" s="331"/>
      <c r="S34" s="331"/>
      <c r="T34" s="331"/>
      <c r="U34" s="331"/>
      <c r="V34" s="331"/>
    </row>
    <row r="35" spans="1:22">
      <c r="A35" s="331"/>
      <c r="B35" s="331"/>
      <c r="C35" s="331"/>
      <c r="D35" s="331"/>
      <c r="E35" s="331"/>
      <c r="F35" s="331"/>
      <c r="G35" s="331"/>
      <c r="H35" s="331"/>
      <c r="I35" s="331"/>
      <c r="J35" s="331"/>
      <c r="K35" s="331"/>
      <c r="L35" s="331"/>
      <c r="M35" s="331"/>
      <c r="N35" s="331"/>
      <c r="O35" s="331"/>
      <c r="P35" s="331"/>
      <c r="Q35" s="331"/>
      <c r="R35" s="331"/>
      <c r="S35" s="331"/>
      <c r="T35" s="331"/>
      <c r="U35" s="331"/>
      <c r="V35" s="331"/>
    </row>
    <row r="36" spans="1:22">
      <c r="A36" s="331"/>
      <c r="B36" s="331"/>
      <c r="C36" s="331"/>
      <c r="D36" s="331"/>
      <c r="E36" s="331"/>
      <c r="F36" s="331"/>
      <c r="G36" s="331"/>
      <c r="H36" s="331"/>
      <c r="I36" s="331"/>
      <c r="J36" s="331"/>
      <c r="K36" s="331"/>
      <c r="L36" s="331"/>
      <c r="M36" s="331"/>
      <c r="N36" s="331"/>
      <c r="O36" s="331"/>
      <c r="P36" s="331"/>
      <c r="Q36" s="331"/>
      <c r="R36" s="331"/>
      <c r="S36" s="331"/>
      <c r="T36" s="331"/>
      <c r="U36" s="331"/>
      <c r="V36" s="331"/>
    </row>
    <row r="37" spans="1:22">
      <c r="A37" s="331"/>
      <c r="B37" s="331"/>
      <c r="C37" s="331"/>
      <c r="D37" s="331"/>
      <c r="E37" s="331"/>
      <c r="F37" s="331"/>
      <c r="G37" s="331"/>
      <c r="H37" s="331"/>
      <c r="I37" s="331"/>
      <c r="J37" s="331"/>
      <c r="K37" s="331"/>
      <c r="L37" s="331"/>
      <c r="M37" s="331"/>
      <c r="N37" s="331"/>
      <c r="O37" s="331"/>
      <c r="P37" s="331"/>
      <c r="Q37" s="331"/>
      <c r="R37" s="331"/>
      <c r="S37" s="331"/>
      <c r="T37" s="331"/>
      <c r="U37" s="331"/>
      <c r="V37" s="331"/>
    </row>
    <row r="38" spans="1:22">
      <c r="A38" s="331"/>
      <c r="B38" s="331"/>
      <c r="C38" s="331"/>
      <c r="D38" s="331"/>
      <c r="E38" s="331"/>
      <c r="F38" s="331"/>
      <c r="G38" s="331"/>
      <c r="H38" s="331"/>
      <c r="I38" s="331"/>
      <c r="J38" s="331"/>
      <c r="K38" s="331"/>
      <c r="L38" s="331"/>
      <c r="M38" s="331"/>
      <c r="N38" s="331"/>
      <c r="O38" s="331"/>
      <c r="P38" s="331"/>
      <c r="Q38" s="331"/>
      <c r="R38" s="331"/>
      <c r="S38" s="331"/>
      <c r="T38" s="331"/>
      <c r="U38" s="331"/>
      <c r="V38" s="331"/>
    </row>
    <row r="39" spans="1:22">
      <c r="A39" s="331"/>
      <c r="B39" s="331"/>
      <c r="C39" s="331"/>
      <c r="D39" s="331"/>
      <c r="E39" s="331"/>
      <c r="F39" s="331"/>
      <c r="G39" s="331"/>
      <c r="H39" s="331"/>
      <c r="I39" s="331"/>
      <c r="J39" s="331"/>
      <c r="K39" s="331"/>
      <c r="L39" s="331"/>
      <c r="M39" s="331"/>
      <c r="N39" s="331"/>
      <c r="O39" s="331"/>
      <c r="P39" s="331"/>
      <c r="Q39" s="331"/>
      <c r="R39" s="331"/>
      <c r="S39" s="331"/>
      <c r="T39" s="331"/>
      <c r="U39" s="331"/>
      <c r="V39" s="331"/>
    </row>
    <row r="40" spans="1:22">
      <c r="A40" s="331"/>
      <c r="B40" s="331"/>
      <c r="C40" s="331"/>
      <c r="D40" s="331"/>
      <c r="E40" s="331"/>
      <c r="F40" s="331"/>
      <c r="G40" s="331"/>
      <c r="H40" s="331"/>
      <c r="I40" s="331"/>
      <c r="J40" s="331"/>
      <c r="K40" s="331"/>
      <c r="L40" s="331"/>
      <c r="M40" s="331"/>
      <c r="N40" s="331"/>
      <c r="O40" s="331"/>
      <c r="P40" s="331"/>
      <c r="Q40" s="331"/>
      <c r="R40" s="331"/>
      <c r="S40" s="331"/>
      <c r="T40" s="331"/>
      <c r="U40" s="331"/>
      <c r="V40" s="331"/>
    </row>
    <row r="41" spans="1:22">
      <c r="A41" s="331"/>
      <c r="B41" s="331"/>
      <c r="C41" s="331"/>
      <c r="D41" s="331"/>
      <c r="E41" s="331"/>
      <c r="F41" s="331"/>
      <c r="G41" s="331"/>
      <c r="H41" s="331"/>
      <c r="I41" s="331"/>
      <c r="J41" s="331"/>
      <c r="K41" s="331"/>
      <c r="L41" s="331"/>
      <c r="M41" s="331"/>
      <c r="N41" s="331"/>
      <c r="O41" s="331"/>
      <c r="P41" s="331"/>
      <c r="Q41" s="331"/>
      <c r="R41" s="331"/>
      <c r="S41" s="331"/>
      <c r="T41" s="331"/>
      <c r="U41" s="331"/>
      <c r="V41" s="331"/>
    </row>
    <row r="42" spans="1:22">
      <c r="A42" s="331"/>
      <c r="B42" s="331"/>
      <c r="C42" s="331"/>
      <c r="D42" s="331"/>
      <c r="E42" s="331"/>
      <c r="F42" s="331"/>
      <c r="G42" s="331"/>
      <c r="H42" s="331"/>
      <c r="I42" s="331"/>
      <c r="J42" s="331"/>
      <c r="K42" s="331"/>
      <c r="L42" s="331"/>
      <c r="M42" s="331"/>
      <c r="N42" s="331"/>
      <c r="O42" s="331"/>
      <c r="P42" s="331"/>
      <c r="Q42" s="331"/>
      <c r="R42" s="331"/>
      <c r="S42" s="331"/>
      <c r="T42" s="331"/>
      <c r="U42" s="331"/>
      <c r="V42" s="331"/>
    </row>
    <row r="43" spans="1:22">
      <c r="A43" s="331"/>
      <c r="B43" s="331"/>
      <c r="C43" s="331"/>
      <c r="D43" s="331"/>
      <c r="E43" s="331"/>
      <c r="F43" s="331"/>
      <c r="G43" s="331"/>
      <c r="H43" s="331"/>
      <c r="I43" s="331"/>
      <c r="J43" s="331"/>
      <c r="K43" s="331"/>
      <c r="L43" s="331"/>
      <c r="M43" s="331"/>
      <c r="N43" s="331"/>
      <c r="O43" s="331"/>
      <c r="P43" s="331"/>
      <c r="Q43" s="331"/>
      <c r="R43" s="331"/>
      <c r="S43" s="331"/>
      <c r="T43" s="331"/>
      <c r="U43" s="331"/>
      <c r="V43" s="331"/>
    </row>
    <row r="44" spans="1:22">
      <c r="A44" s="331"/>
      <c r="B44" s="331"/>
      <c r="C44" s="331"/>
      <c r="D44" s="331"/>
      <c r="E44" s="331"/>
      <c r="F44" s="331"/>
      <c r="G44" s="331"/>
      <c r="H44" s="331"/>
      <c r="I44" s="331"/>
      <c r="J44" s="331"/>
      <c r="K44" s="331"/>
      <c r="L44" s="331"/>
      <c r="M44" s="331"/>
      <c r="N44" s="331"/>
      <c r="O44" s="331"/>
      <c r="P44" s="331"/>
      <c r="Q44" s="331"/>
      <c r="R44" s="331"/>
      <c r="S44" s="331"/>
      <c r="T44" s="331"/>
      <c r="U44" s="331"/>
      <c r="V44" s="331"/>
    </row>
    <row r="45" spans="1:22">
      <c r="A45" s="331"/>
      <c r="B45" s="331"/>
      <c r="C45" s="331"/>
      <c r="D45" s="331"/>
      <c r="E45" s="331"/>
      <c r="F45" s="331"/>
      <c r="G45" s="331"/>
      <c r="H45" s="331"/>
      <c r="I45" s="331"/>
      <c r="J45" s="331"/>
      <c r="K45" s="331"/>
      <c r="L45" s="331"/>
      <c r="M45" s="331"/>
      <c r="N45" s="331"/>
      <c r="O45" s="331"/>
      <c r="P45" s="331"/>
      <c r="Q45" s="331"/>
      <c r="R45" s="331"/>
      <c r="S45" s="331"/>
      <c r="T45" s="331"/>
      <c r="U45" s="331"/>
      <c r="V45" s="331"/>
    </row>
    <row r="46" spans="1:22">
      <c r="A46" s="331"/>
      <c r="B46" s="331"/>
      <c r="C46" s="331"/>
      <c r="D46" s="331"/>
      <c r="E46" s="331"/>
      <c r="F46" s="331"/>
      <c r="G46" s="331"/>
      <c r="H46" s="331"/>
      <c r="I46" s="331"/>
      <c r="J46" s="331"/>
      <c r="K46" s="331"/>
      <c r="L46" s="331"/>
      <c r="M46" s="331"/>
      <c r="N46" s="331"/>
      <c r="O46" s="331"/>
      <c r="P46" s="331"/>
      <c r="Q46" s="331"/>
      <c r="R46" s="331"/>
      <c r="S46" s="331"/>
      <c r="T46" s="331"/>
      <c r="U46" s="331"/>
      <c r="V46" s="331"/>
    </row>
    <row r="47" spans="1:22">
      <c r="A47" s="331"/>
      <c r="B47" s="331"/>
      <c r="C47" s="331"/>
      <c r="D47" s="331"/>
      <c r="E47" s="331"/>
      <c r="F47" s="331"/>
      <c r="G47" s="331"/>
      <c r="H47" s="331"/>
      <c r="I47" s="331"/>
      <c r="J47" s="331"/>
      <c r="K47" s="331"/>
      <c r="L47" s="331"/>
      <c r="M47" s="331"/>
      <c r="N47" s="331"/>
      <c r="O47" s="331"/>
      <c r="P47" s="331"/>
      <c r="Q47" s="331"/>
      <c r="R47" s="331"/>
      <c r="S47" s="331"/>
      <c r="T47" s="331"/>
      <c r="U47" s="331"/>
      <c r="V47" s="331"/>
    </row>
    <row r="48" spans="1:22">
      <c r="A48" s="331"/>
      <c r="B48" s="331"/>
      <c r="C48" s="331"/>
      <c r="D48" s="331"/>
      <c r="E48" s="331"/>
      <c r="F48" s="331"/>
      <c r="G48" s="331"/>
      <c r="H48" s="331"/>
      <c r="I48" s="331"/>
      <c r="J48" s="331"/>
      <c r="K48" s="331"/>
      <c r="L48" s="331"/>
      <c r="M48" s="331"/>
      <c r="N48" s="331"/>
      <c r="O48" s="331"/>
      <c r="P48" s="331"/>
      <c r="Q48" s="331"/>
      <c r="R48" s="331"/>
      <c r="S48" s="331"/>
      <c r="T48" s="331"/>
      <c r="U48" s="331"/>
      <c r="V48" s="331"/>
    </row>
    <row r="49" spans="1:22">
      <c r="A49" s="331"/>
      <c r="B49" s="331"/>
      <c r="C49" s="331"/>
      <c r="D49" s="331"/>
      <c r="E49" s="331"/>
      <c r="F49" s="331"/>
      <c r="G49" s="331"/>
      <c r="H49" s="331"/>
      <c r="I49" s="331"/>
      <c r="J49" s="331"/>
      <c r="K49" s="331"/>
      <c r="L49" s="331"/>
      <c r="M49" s="331"/>
      <c r="N49" s="331"/>
      <c r="O49" s="331"/>
      <c r="P49" s="331"/>
      <c r="Q49" s="331"/>
      <c r="R49" s="331"/>
      <c r="S49" s="331"/>
      <c r="T49" s="331"/>
      <c r="U49" s="331"/>
      <c r="V49" s="331"/>
    </row>
    <row r="50" spans="1:22">
      <c r="A50" s="331"/>
      <c r="B50" s="331"/>
      <c r="C50" s="331"/>
      <c r="D50" s="331"/>
      <c r="E50" s="331"/>
      <c r="F50" s="331"/>
      <c r="G50" s="331"/>
      <c r="H50" s="331"/>
      <c r="I50" s="331"/>
      <c r="J50" s="331"/>
      <c r="K50" s="331"/>
      <c r="L50" s="331"/>
      <c r="M50" s="331"/>
      <c r="N50" s="331"/>
      <c r="O50" s="331"/>
      <c r="P50" s="331"/>
      <c r="Q50" s="331"/>
      <c r="R50" s="331"/>
      <c r="S50" s="331"/>
      <c r="T50" s="331"/>
      <c r="U50" s="331"/>
      <c r="V50" s="331"/>
    </row>
    <row r="51" spans="1:22">
      <c r="A51" s="331"/>
      <c r="B51" s="331"/>
      <c r="C51" s="331"/>
      <c r="D51" s="331"/>
      <c r="E51" s="331"/>
      <c r="F51" s="331"/>
      <c r="G51" s="331"/>
      <c r="H51" s="331"/>
      <c r="I51" s="331"/>
      <c r="J51" s="331"/>
      <c r="K51" s="331"/>
      <c r="L51" s="331"/>
      <c r="M51" s="331"/>
      <c r="N51" s="331"/>
      <c r="O51" s="331"/>
      <c r="P51" s="331"/>
      <c r="Q51" s="331"/>
      <c r="R51" s="331"/>
      <c r="S51" s="331"/>
      <c r="T51" s="331"/>
      <c r="U51" s="331"/>
      <c r="V51" s="331"/>
    </row>
    <row r="52" spans="1:22">
      <c r="A52" s="331"/>
      <c r="B52" s="331"/>
      <c r="C52" s="331"/>
      <c r="D52" s="331"/>
      <c r="E52" s="331"/>
      <c r="F52" s="331"/>
      <c r="G52" s="331"/>
      <c r="H52" s="331"/>
      <c r="I52" s="331"/>
      <c r="J52" s="331"/>
      <c r="K52" s="331"/>
      <c r="L52" s="331"/>
      <c r="M52" s="331"/>
      <c r="N52" s="331"/>
      <c r="O52" s="331"/>
      <c r="P52" s="331"/>
      <c r="Q52" s="331"/>
      <c r="R52" s="331"/>
      <c r="S52" s="331"/>
      <c r="T52" s="331"/>
      <c r="U52" s="331"/>
      <c r="V52" s="331"/>
    </row>
    <row r="53" spans="1:22">
      <c r="A53" s="331"/>
      <c r="B53" s="331"/>
      <c r="C53" s="331"/>
      <c r="D53" s="331"/>
      <c r="E53" s="331"/>
      <c r="F53" s="331"/>
      <c r="G53" s="331"/>
      <c r="H53" s="331"/>
      <c r="I53" s="331"/>
      <c r="J53" s="331"/>
      <c r="K53" s="331"/>
      <c r="L53" s="331"/>
      <c r="M53" s="331"/>
      <c r="N53" s="331"/>
      <c r="O53" s="331"/>
      <c r="P53" s="331"/>
      <c r="Q53" s="331"/>
      <c r="R53" s="331"/>
      <c r="S53" s="331"/>
      <c r="T53" s="331"/>
      <c r="U53" s="331"/>
      <c r="V53" s="331"/>
    </row>
    <row r="54" spans="1:22">
      <c r="A54" s="331"/>
      <c r="B54" s="331"/>
      <c r="C54" s="331"/>
      <c r="D54" s="331"/>
      <c r="E54" s="331"/>
      <c r="F54" s="331"/>
      <c r="G54" s="331"/>
      <c r="H54" s="331"/>
      <c r="I54" s="331"/>
      <c r="J54" s="331"/>
      <c r="K54" s="331"/>
      <c r="L54" s="331"/>
      <c r="M54" s="331"/>
      <c r="N54" s="331"/>
      <c r="O54" s="331"/>
      <c r="P54" s="331"/>
      <c r="Q54" s="331"/>
      <c r="R54" s="331"/>
      <c r="S54" s="331"/>
      <c r="T54" s="331"/>
      <c r="U54" s="331"/>
      <c r="V54" s="331"/>
    </row>
    <row r="55" spans="1:22">
      <c r="A55" s="331"/>
      <c r="B55" s="331"/>
      <c r="C55" s="331"/>
      <c r="D55" s="331"/>
      <c r="E55" s="331"/>
      <c r="F55" s="331"/>
      <c r="G55" s="331"/>
      <c r="H55" s="331"/>
      <c r="I55" s="331"/>
      <c r="J55" s="331"/>
      <c r="K55" s="331"/>
      <c r="L55" s="331"/>
      <c r="M55" s="331"/>
      <c r="N55" s="331"/>
      <c r="O55" s="331"/>
      <c r="P55" s="331"/>
      <c r="Q55" s="331"/>
      <c r="R55" s="331"/>
      <c r="S55" s="331"/>
      <c r="T55" s="331"/>
      <c r="U55" s="331"/>
      <c r="V55" s="331"/>
    </row>
    <row r="56" spans="1:22">
      <c r="A56" s="331"/>
      <c r="B56" s="331"/>
      <c r="C56" s="331"/>
      <c r="D56" s="331"/>
      <c r="E56" s="331"/>
      <c r="F56" s="331"/>
      <c r="G56" s="331"/>
      <c r="H56" s="331"/>
      <c r="I56" s="331"/>
      <c r="J56" s="331"/>
      <c r="K56" s="331"/>
      <c r="L56" s="331"/>
      <c r="M56" s="331"/>
      <c r="N56" s="331"/>
      <c r="O56" s="331"/>
      <c r="P56" s="331"/>
      <c r="Q56" s="331"/>
      <c r="R56" s="331"/>
      <c r="S56" s="331"/>
      <c r="T56" s="331"/>
      <c r="U56" s="331"/>
      <c r="V56" s="331"/>
    </row>
    <row r="57" spans="1:22">
      <c r="A57" s="331"/>
      <c r="B57" s="331"/>
      <c r="C57" s="331"/>
      <c r="D57" s="331"/>
      <c r="E57" s="331"/>
      <c r="F57" s="331"/>
      <c r="G57" s="331"/>
      <c r="H57" s="331"/>
      <c r="I57" s="331"/>
      <c r="J57" s="331"/>
      <c r="K57" s="331"/>
      <c r="L57" s="331"/>
      <c r="M57" s="331"/>
      <c r="N57" s="331"/>
      <c r="O57" s="331"/>
      <c r="P57" s="331"/>
      <c r="Q57" s="331"/>
      <c r="R57" s="331"/>
      <c r="S57" s="331"/>
      <c r="T57" s="331"/>
      <c r="U57" s="331"/>
      <c r="V57" s="331"/>
    </row>
  </sheetData>
  <mergeCells count="31">
    <mergeCell ref="C31:F31"/>
    <mergeCell ref="G31:I31"/>
    <mergeCell ref="F17:J17"/>
    <mergeCell ref="L17:Q17"/>
    <mergeCell ref="I25:K25"/>
    <mergeCell ref="L25:P25"/>
    <mergeCell ref="C29:F29"/>
    <mergeCell ref="G29:K29"/>
    <mergeCell ref="B13:C17"/>
    <mergeCell ref="E13:J13"/>
    <mergeCell ref="K13:Q13"/>
    <mergeCell ref="F14:J14"/>
    <mergeCell ref="L14:Q14"/>
    <mergeCell ref="S14:U14"/>
    <mergeCell ref="F15:J15"/>
    <mergeCell ref="L15:Q15"/>
    <mergeCell ref="F16:J16"/>
    <mergeCell ref="L16:Q16"/>
    <mergeCell ref="C9:E11"/>
    <mergeCell ref="S9:U11"/>
    <mergeCell ref="C12:E12"/>
    <mergeCell ref="G12:H12"/>
    <mergeCell ref="I12:O12"/>
    <mergeCell ref="S12:U12"/>
    <mergeCell ref="G6:O6"/>
    <mergeCell ref="C7:E7"/>
    <mergeCell ref="G7:Q7"/>
    <mergeCell ref="S7:U7"/>
    <mergeCell ref="C8:E8"/>
    <mergeCell ref="H8:P8"/>
    <mergeCell ref="S8:U8"/>
  </mergeCells>
  <phoneticPr fontId="43"/>
  <hyperlinks>
    <hyperlink ref="D2" location="流れ!F54" display="リスト"/>
  </hyperlinks>
  <pageMargins left="0.70866141732283472" right="0.23622047244094491" top="0.59055118110236227" bottom="0.55118110236220474" header="0.39370078740157483" footer="0.31496062992125984"/>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1"/>
  <dimension ref="B2:W60"/>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2.75" style="1" customWidth="1"/>
    <col min="2" max="2" width="4.5" style="1" customWidth="1"/>
    <col min="3" max="3" width="10.375" style="1" customWidth="1"/>
    <col min="4" max="8" width="5" style="1" customWidth="1"/>
    <col min="9" max="9" width="3.375" style="1" customWidth="1"/>
    <col min="10" max="10" width="4" style="1" customWidth="1"/>
    <col min="11" max="11" width="6.5" style="1" customWidth="1"/>
    <col min="12" max="12" width="4.75" style="1" customWidth="1"/>
    <col min="13" max="13" width="6.5" style="1" customWidth="1"/>
    <col min="14" max="14" width="4.75" style="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1069" t="s">
        <v>346</v>
      </c>
    </row>
    <row r="4" spans="2:18">
      <c r="B4" s="204" t="s">
        <v>190</v>
      </c>
      <c r="C4" s="7"/>
      <c r="D4" s="7"/>
      <c r="E4" s="7"/>
      <c r="F4" s="7"/>
      <c r="G4" s="7"/>
      <c r="H4" s="7"/>
      <c r="I4" s="7"/>
      <c r="J4" s="7"/>
      <c r="K4" s="7"/>
      <c r="L4" s="7"/>
      <c r="M4" s="7"/>
      <c r="N4" s="7"/>
      <c r="O4" s="7"/>
      <c r="P4" s="7"/>
      <c r="Q4" s="7"/>
      <c r="R4" s="7"/>
    </row>
    <row r="5" spans="2:18" ht="14.45" customHeight="1">
      <c r="B5" s="7"/>
      <c r="C5" s="7"/>
      <c r="D5" s="7"/>
      <c r="E5" s="3269" t="s">
        <v>1821</v>
      </c>
      <c r="F5" s="3269"/>
      <c r="G5" s="3269"/>
      <c r="H5" s="3269"/>
      <c r="I5" s="3269"/>
      <c r="J5" s="3269"/>
      <c r="K5" s="3269"/>
      <c r="L5" s="3269"/>
      <c r="M5" s="3269"/>
      <c r="P5" s="23"/>
      <c r="Q5" s="23"/>
      <c r="R5" s="7"/>
    </row>
    <row r="6" spans="2:18" ht="14.45" customHeight="1">
      <c r="B6" s="7"/>
      <c r="C6" s="7"/>
      <c r="D6" s="7"/>
      <c r="E6" s="3269"/>
      <c r="F6" s="3269"/>
      <c r="G6" s="3269"/>
      <c r="H6" s="3269"/>
      <c r="I6" s="3269"/>
      <c r="J6" s="3269"/>
      <c r="K6" s="3269"/>
      <c r="L6" s="3269"/>
      <c r="M6" s="3269"/>
      <c r="P6" s="23"/>
      <c r="Q6" s="23"/>
      <c r="R6" s="7"/>
    </row>
    <row r="7" spans="2:18" ht="14.45" customHeight="1">
      <c r="B7" s="7"/>
      <c r="C7" s="7"/>
      <c r="D7" s="7"/>
      <c r="E7" s="3269"/>
      <c r="F7" s="3269"/>
      <c r="G7" s="3269"/>
      <c r="H7" s="3269"/>
      <c r="I7" s="3269"/>
      <c r="J7" s="3269"/>
      <c r="K7" s="3269"/>
      <c r="L7" s="3269"/>
      <c r="M7" s="3269"/>
      <c r="P7" s="23"/>
      <c r="Q7" s="23"/>
      <c r="R7" s="7"/>
    </row>
    <row r="8" spans="2:18">
      <c r="B8" s="7"/>
      <c r="C8" s="7"/>
      <c r="D8" s="7"/>
      <c r="E8" s="7"/>
      <c r="F8" s="7"/>
      <c r="G8" s="7"/>
      <c r="H8" s="7"/>
      <c r="I8" s="7"/>
      <c r="J8" s="7"/>
      <c r="K8" s="7"/>
      <c r="L8" s="7"/>
      <c r="M8" s="7"/>
      <c r="N8" s="7"/>
      <c r="O8" s="7"/>
      <c r="P8" s="7"/>
      <c r="Q8" s="7"/>
      <c r="R8" s="7"/>
    </row>
    <row r="9" spans="2:18">
      <c r="B9" s="7"/>
      <c r="C9" s="3074" t="s">
        <v>11</v>
      </c>
      <c r="D9" s="3074"/>
      <c r="E9" s="3074"/>
      <c r="F9" s="7"/>
      <c r="G9" s="7"/>
      <c r="H9" s="7"/>
      <c r="I9" s="7"/>
      <c r="J9" s="7"/>
      <c r="K9" s="7"/>
      <c r="L9" s="7"/>
      <c r="M9" s="7"/>
      <c r="N9" s="7"/>
      <c r="O9" s="7"/>
      <c r="P9" s="7"/>
      <c r="Q9" s="7"/>
      <c r="R9" s="7"/>
    </row>
    <row r="10" spans="2:18">
      <c r="B10" s="3073" t="s">
        <v>29</v>
      </c>
      <c r="C10" s="3074"/>
      <c r="D10" s="3074"/>
      <c r="E10" s="3074"/>
      <c r="F10" s="7"/>
      <c r="G10" s="7"/>
      <c r="H10" s="7"/>
      <c r="I10" s="7"/>
      <c r="J10" s="7"/>
      <c r="K10" s="7"/>
      <c r="L10" s="7"/>
      <c r="M10" s="7"/>
      <c r="N10" s="394"/>
      <c r="O10" s="394"/>
      <c r="P10" s="394"/>
      <c r="Q10" s="394"/>
      <c r="R10" s="7"/>
    </row>
    <row r="11" spans="2:18" ht="6.6" customHeight="1">
      <c r="B11" s="3071"/>
      <c r="C11" s="3074"/>
      <c r="D11" s="3074"/>
      <c r="E11" s="3074"/>
      <c r="F11" s="7"/>
      <c r="G11" s="7"/>
      <c r="H11" s="7"/>
      <c r="I11" s="7"/>
      <c r="J11" s="7"/>
      <c r="K11" s="7"/>
      <c r="L11" s="7"/>
      <c r="M11" s="7"/>
      <c r="N11" s="394"/>
      <c r="O11" s="394"/>
      <c r="P11" s="394"/>
      <c r="Q11" s="394"/>
      <c r="R11" s="7"/>
    </row>
    <row r="12" spans="2:18">
      <c r="B12" s="3071"/>
      <c r="C12" s="3074"/>
      <c r="D12" s="3074"/>
      <c r="E12" s="3074"/>
      <c r="F12" s="7"/>
      <c r="G12" s="7"/>
      <c r="H12" s="7"/>
      <c r="I12" s="7"/>
      <c r="J12" s="7"/>
      <c r="K12" s="7"/>
      <c r="L12" s="7"/>
      <c r="M12" s="7"/>
      <c r="N12" s="7"/>
      <c r="O12" s="7"/>
      <c r="P12" s="7"/>
      <c r="Q12" s="7"/>
      <c r="R12" s="7"/>
    </row>
    <row r="13" spans="2:18">
      <c r="B13" s="7"/>
      <c r="C13" s="3074"/>
      <c r="D13" s="3074"/>
      <c r="E13" s="3074"/>
      <c r="F13" s="7"/>
      <c r="G13" s="7"/>
      <c r="H13" s="7"/>
      <c r="I13" s="7"/>
      <c r="J13" s="7"/>
      <c r="K13" s="7"/>
      <c r="L13" s="7"/>
      <c r="M13" s="7"/>
      <c r="N13" s="7"/>
      <c r="O13" s="7"/>
      <c r="P13" s="7"/>
      <c r="Q13" s="7"/>
      <c r="R13" s="7"/>
    </row>
    <row r="14" spans="2:18" ht="12" customHeight="1">
      <c r="B14" s="7"/>
      <c r="D14" s="14"/>
      <c r="E14" s="14"/>
      <c r="F14" s="14"/>
      <c r="G14" s="7"/>
      <c r="H14" s="7"/>
      <c r="I14" s="7"/>
      <c r="J14" s="7"/>
      <c r="K14" s="7"/>
      <c r="L14" s="7"/>
      <c r="M14" s="7"/>
      <c r="N14" s="7"/>
      <c r="O14" s="7"/>
      <c r="P14" s="7"/>
      <c r="Q14" s="7"/>
      <c r="R14" s="7"/>
    </row>
    <row r="15" spans="2:18" ht="12" customHeight="1">
      <c r="B15" s="3073" t="s">
        <v>32</v>
      </c>
      <c r="C15" s="3074" t="s">
        <v>12</v>
      </c>
      <c r="D15" s="3074"/>
      <c r="E15" s="3074"/>
      <c r="F15" s="7"/>
      <c r="G15" s="7"/>
      <c r="H15" s="3075" t="s">
        <v>75</v>
      </c>
      <c r="I15" s="3075"/>
      <c r="J15" s="3075"/>
      <c r="K15" s="3075"/>
      <c r="L15" s="3075"/>
      <c r="M15" s="3075"/>
      <c r="N15" s="3075"/>
      <c r="O15" s="3075"/>
      <c r="P15" s="3075"/>
      <c r="Q15" s="3075"/>
      <c r="R15" s="3075"/>
    </row>
    <row r="16" spans="2:18" ht="12" customHeight="1">
      <c r="B16" s="3071"/>
      <c r="C16" s="3074"/>
      <c r="D16" s="3074"/>
      <c r="E16" s="3074"/>
      <c r="F16" s="14"/>
      <c r="G16" s="7"/>
      <c r="H16" s="3075"/>
      <c r="I16" s="3075"/>
      <c r="J16" s="3075"/>
      <c r="K16" s="3075"/>
      <c r="L16" s="3075"/>
      <c r="M16" s="3075"/>
      <c r="N16" s="3075"/>
      <c r="O16" s="3075"/>
      <c r="P16" s="3075"/>
      <c r="Q16" s="3075"/>
      <c r="R16" s="3075"/>
    </row>
    <row r="17" spans="2:18" ht="12" customHeight="1">
      <c r="B17" s="7"/>
      <c r="C17" s="14"/>
      <c r="D17" s="14"/>
      <c r="E17" s="14"/>
      <c r="F17" s="7"/>
      <c r="G17" s="7"/>
      <c r="H17" s="7"/>
      <c r="I17" s="7"/>
      <c r="J17" s="7"/>
      <c r="K17" s="7"/>
      <c r="L17" s="7"/>
      <c r="M17" s="7"/>
      <c r="N17" s="7"/>
      <c r="O17" s="7"/>
      <c r="P17" s="7"/>
      <c r="Q17" s="7"/>
      <c r="R17" s="7"/>
    </row>
    <row r="18" spans="2:18">
      <c r="B18" s="7"/>
      <c r="D18" s="14"/>
      <c r="E18" s="14"/>
      <c r="F18" s="7"/>
      <c r="G18" s="7"/>
      <c r="H18" s="7"/>
      <c r="I18" s="7"/>
      <c r="J18" s="7"/>
      <c r="K18" s="7"/>
      <c r="L18" s="7"/>
      <c r="M18" s="7"/>
      <c r="N18" s="7"/>
      <c r="O18" s="7"/>
      <c r="P18" s="7"/>
      <c r="Q18" s="7"/>
      <c r="R18" s="7"/>
    </row>
    <row r="19" spans="2:18">
      <c r="B19" s="3073" t="s">
        <v>47</v>
      </c>
      <c r="C19" s="3074" t="s">
        <v>34</v>
      </c>
      <c r="D19" s="3074"/>
      <c r="E19" s="3074"/>
      <c r="F19" s="7"/>
      <c r="G19" s="7"/>
      <c r="H19" s="7" t="s">
        <v>30</v>
      </c>
      <c r="I19" s="1645" t="s">
        <v>3048</v>
      </c>
      <c r="J19" s="392"/>
      <c r="K19" s="393"/>
      <c r="L19" s="14" t="s">
        <v>39</v>
      </c>
      <c r="M19" s="24"/>
      <c r="N19" s="14" t="s">
        <v>40</v>
      </c>
      <c r="O19" s="393"/>
      <c r="P19" s="391" t="s">
        <v>41</v>
      </c>
      <c r="Q19" s="392"/>
      <c r="R19" s="7"/>
    </row>
    <row r="20" spans="2:18" ht="14.45" customHeight="1">
      <c r="B20" s="3071"/>
      <c r="C20" s="3074"/>
      <c r="D20" s="3074"/>
      <c r="E20" s="3074"/>
      <c r="F20" s="7"/>
      <c r="G20" s="7"/>
      <c r="H20" s="7"/>
      <c r="I20" s="7"/>
      <c r="J20" s="7"/>
      <c r="K20" s="394"/>
      <c r="L20" s="7"/>
      <c r="M20" s="397"/>
      <c r="N20" s="394"/>
      <c r="O20" s="394"/>
      <c r="P20" s="394"/>
      <c r="Q20" s="7"/>
      <c r="R20" s="7"/>
    </row>
    <row r="21" spans="2:18">
      <c r="B21" s="3071"/>
      <c r="C21" s="3074"/>
      <c r="D21" s="3074"/>
      <c r="E21" s="3074"/>
      <c r="F21" s="7"/>
      <c r="G21" s="7"/>
      <c r="H21" s="7" t="s">
        <v>31</v>
      </c>
      <c r="I21" s="1645" t="s">
        <v>3048</v>
      </c>
      <c r="J21" s="392"/>
      <c r="K21" s="393"/>
      <c r="L21" s="14" t="s">
        <v>39</v>
      </c>
      <c r="M21" s="24"/>
      <c r="N21" s="14" t="s">
        <v>40</v>
      </c>
      <c r="O21" s="393"/>
      <c r="P21" s="7" t="s">
        <v>41</v>
      </c>
      <c r="Q21" s="392"/>
      <c r="R21" s="7"/>
    </row>
    <row r="22" spans="2:18">
      <c r="B22" s="7"/>
      <c r="C22" s="14"/>
      <c r="D22" s="14"/>
      <c r="E22" s="14"/>
      <c r="F22" s="7"/>
      <c r="G22" s="7"/>
      <c r="H22" s="7"/>
      <c r="I22" s="7"/>
      <c r="J22" s="7"/>
      <c r="K22" s="7"/>
      <c r="L22" s="7"/>
      <c r="M22" s="7"/>
      <c r="N22" s="7"/>
      <c r="O22" s="7"/>
      <c r="P22" s="7"/>
      <c r="Q22" s="7"/>
      <c r="R22" s="7"/>
    </row>
    <row r="23" spans="2:18" ht="14.45" customHeight="1">
      <c r="B23" s="3073" t="s">
        <v>48</v>
      </c>
      <c r="C23" s="3074" t="s">
        <v>46</v>
      </c>
      <c r="D23" s="3074"/>
      <c r="E23" s="3074"/>
      <c r="F23" s="7"/>
      <c r="G23" s="7"/>
      <c r="I23" s="14" t="s">
        <v>19</v>
      </c>
      <c r="J23" s="14"/>
      <c r="K23" s="3268"/>
      <c r="L23" s="3268"/>
      <c r="M23" s="3268"/>
      <c r="N23" s="3268"/>
      <c r="O23" s="3268"/>
      <c r="P23" s="3268"/>
      <c r="Q23" s="3268"/>
      <c r="R23" s="3268"/>
    </row>
    <row r="24" spans="2:18" ht="14.45" customHeight="1">
      <c r="B24" s="3071"/>
      <c r="C24" s="3074"/>
      <c r="D24" s="3074"/>
      <c r="E24" s="3074"/>
      <c r="F24" s="14"/>
      <c r="G24" s="7"/>
      <c r="K24" s="390"/>
      <c r="L24" s="14"/>
      <c r="M24" s="14"/>
      <c r="P24" s="14"/>
      <c r="Q24" s="14"/>
      <c r="R24" s="14"/>
    </row>
    <row r="25" spans="2:18" ht="14.45" customHeight="1">
      <c r="B25" s="3071"/>
      <c r="C25" s="3074"/>
      <c r="D25" s="3074"/>
      <c r="E25" s="3074"/>
      <c r="F25" s="7"/>
      <c r="G25" s="7"/>
      <c r="I25" s="14" t="s">
        <v>24</v>
      </c>
      <c r="J25" s="14"/>
      <c r="K25" s="3268"/>
      <c r="L25" s="3268"/>
      <c r="M25" s="3268"/>
      <c r="N25" s="3268"/>
      <c r="O25" s="3268"/>
      <c r="P25" s="3268"/>
      <c r="Q25" s="3268"/>
      <c r="R25" s="3268"/>
    </row>
    <row r="26" spans="2:18" ht="14.45" customHeight="1">
      <c r="B26" s="7"/>
      <c r="C26" s="390"/>
      <c r="D26" s="390"/>
      <c r="E26" s="390"/>
      <c r="F26" s="7"/>
      <c r="G26" s="7"/>
      <c r="H26" s="7"/>
      <c r="I26" s="7"/>
      <c r="J26" s="7"/>
      <c r="K26" s="7"/>
      <c r="L26" s="7"/>
      <c r="M26" s="7"/>
      <c r="N26" s="7"/>
      <c r="O26" s="7"/>
      <c r="P26" s="7"/>
      <c r="Q26" s="7"/>
      <c r="R26" s="7"/>
    </row>
    <row r="27" spans="2:18" ht="14.45" customHeight="1">
      <c r="B27" s="3073" t="s">
        <v>49</v>
      </c>
      <c r="C27" s="3074" t="s">
        <v>50</v>
      </c>
      <c r="D27" s="3074"/>
      <c r="E27" s="3074"/>
      <c r="F27" s="14"/>
      <c r="G27" s="7"/>
      <c r="H27" s="7"/>
      <c r="I27" s="14" t="s">
        <v>19</v>
      </c>
      <c r="J27" s="14"/>
      <c r="K27" s="7"/>
      <c r="N27" s="7"/>
      <c r="O27" s="7"/>
      <c r="P27" s="7"/>
      <c r="Q27" s="7"/>
      <c r="R27" s="7"/>
    </row>
    <row r="28" spans="2:18" ht="14.45" customHeight="1">
      <c r="B28" s="3071"/>
      <c r="C28" s="14"/>
      <c r="D28" s="14"/>
      <c r="E28" s="14"/>
      <c r="F28" s="7"/>
      <c r="G28" s="3074" t="s">
        <v>52</v>
      </c>
      <c r="H28" s="3074"/>
      <c r="K28" s="14"/>
      <c r="L28" s="14"/>
      <c r="M28" s="14"/>
      <c r="N28" s="14"/>
      <c r="O28" s="14"/>
      <c r="P28" s="14"/>
      <c r="Q28" s="14"/>
      <c r="R28" s="14"/>
    </row>
    <row r="29" spans="2:18" ht="14.45" customHeight="1">
      <c r="B29" s="3071"/>
      <c r="C29" s="3074" t="s">
        <v>51</v>
      </c>
      <c r="D29" s="3074"/>
      <c r="E29" s="3074"/>
      <c r="F29" s="14"/>
      <c r="G29" s="7"/>
      <c r="H29" s="14"/>
      <c r="I29" s="14" t="s">
        <v>24</v>
      </c>
      <c r="J29" s="14"/>
      <c r="K29" s="14"/>
      <c r="L29" s="14"/>
      <c r="M29" s="14"/>
      <c r="N29" s="14"/>
      <c r="O29" s="14"/>
      <c r="P29" s="14"/>
      <c r="Q29" s="14"/>
      <c r="R29" s="14"/>
    </row>
    <row r="30" spans="2:18" ht="14.45" customHeight="1">
      <c r="B30" s="7"/>
      <c r="C30" s="14"/>
      <c r="D30" s="14"/>
      <c r="E30" s="14"/>
      <c r="F30" s="7"/>
      <c r="G30" s="7"/>
      <c r="H30" s="7"/>
      <c r="I30" s="7"/>
      <c r="J30" s="7"/>
      <c r="K30" s="7"/>
      <c r="L30" s="7"/>
      <c r="M30" s="7"/>
      <c r="N30" s="7"/>
      <c r="O30" s="7"/>
      <c r="P30" s="7"/>
      <c r="Q30" s="7"/>
      <c r="R30" s="7"/>
    </row>
    <row r="31" spans="2:18" ht="14.45" customHeight="1">
      <c r="B31" s="3073" t="s">
        <v>53</v>
      </c>
      <c r="C31" s="3074" t="s">
        <v>55</v>
      </c>
      <c r="D31" s="3074"/>
      <c r="E31" s="3074"/>
      <c r="F31" s="14"/>
      <c r="G31" s="7"/>
      <c r="H31" s="7"/>
      <c r="I31" s="14" t="s">
        <v>19</v>
      </c>
      <c r="J31" s="14"/>
      <c r="K31" s="7"/>
      <c r="N31" s="7"/>
      <c r="O31" s="7"/>
      <c r="P31" s="7"/>
      <c r="Q31" s="7"/>
      <c r="R31" s="7"/>
    </row>
    <row r="32" spans="2:18" ht="14.45" customHeight="1">
      <c r="B32" s="3071"/>
      <c r="C32" s="14"/>
      <c r="D32" s="14"/>
      <c r="E32" s="14"/>
      <c r="F32" s="7"/>
      <c r="G32" s="3074" t="s">
        <v>52</v>
      </c>
      <c r="H32" s="3074"/>
      <c r="K32" s="14"/>
      <c r="L32" s="14"/>
      <c r="M32" s="14"/>
      <c r="N32" s="14"/>
      <c r="O32" s="14"/>
      <c r="P32" s="14"/>
      <c r="Q32" s="14"/>
      <c r="R32" s="14"/>
    </row>
    <row r="33" spans="2:23" ht="14.45" customHeight="1">
      <c r="B33" s="3071"/>
      <c r="C33" s="3074" t="s">
        <v>56</v>
      </c>
      <c r="D33" s="3074"/>
      <c r="E33" s="3074"/>
      <c r="F33" s="14"/>
      <c r="G33" s="7"/>
      <c r="H33" s="14"/>
      <c r="I33" s="14" t="s">
        <v>24</v>
      </c>
      <c r="J33" s="14"/>
      <c r="K33" s="14"/>
      <c r="L33" s="14"/>
      <c r="M33" s="14"/>
      <c r="N33" s="14"/>
      <c r="O33" s="14"/>
      <c r="P33" s="14"/>
      <c r="Q33" s="14"/>
      <c r="R33" s="14"/>
    </row>
    <row r="34" spans="2:23" ht="14.45" customHeight="1">
      <c r="B34" s="7"/>
      <c r="C34" s="14"/>
      <c r="D34" s="14"/>
      <c r="E34" s="14"/>
      <c r="F34" s="7"/>
      <c r="G34" s="7"/>
      <c r="H34" s="7"/>
      <c r="I34" s="7"/>
      <c r="J34" s="7"/>
      <c r="K34" s="7"/>
      <c r="L34" s="7"/>
      <c r="M34" s="7"/>
      <c r="N34" s="7"/>
      <c r="O34" s="7"/>
      <c r="P34" s="7"/>
      <c r="Q34" s="7"/>
      <c r="R34" s="7"/>
    </row>
    <row r="35" spans="2:23" ht="14.45" customHeight="1">
      <c r="B35" s="3073" t="s">
        <v>54</v>
      </c>
      <c r="C35" s="14"/>
      <c r="D35" s="14"/>
      <c r="E35" s="14"/>
      <c r="F35" s="14"/>
      <c r="G35" s="7"/>
      <c r="H35" s="7"/>
      <c r="I35" s="14" t="s">
        <v>19</v>
      </c>
      <c r="J35" s="14"/>
      <c r="K35" s="7"/>
      <c r="N35" s="7"/>
      <c r="O35" s="7"/>
      <c r="P35" s="7"/>
      <c r="Q35" s="7"/>
      <c r="R35" s="7"/>
    </row>
    <row r="36" spans="2:23" ht="14.45" customHeight="1">
      <c r="B36" s="3071"/>
      <c r="C36" s="3074" t="s">
        <v>57</v>
      </c>
      <c r="D36" s="3074"/>
      <c r="E36" s="3074"/>
      <c r="F36" s="7"/>
      <c r="G36" s="3074" t="s">
        <v>52</v>
      </c>
      <c r="H36" s="3074"/>
      <c r="K36" s="14"/>
      <c r="L36" s="14"/>
      <c r="M36" s="14"/>
      <c r="N36" s="14"/>
      <c r="O36" s="14"/>
      <c r="P36" s="14"/>
      <c r="Q36" s="14"/>
      <c r="R36" s="14"/>
    </row>
    <row r="37" spans="2:23" ht="14.45" customHeight="1">
      <c r="B37" s="3071"/>
      <c r="C37" s="14"/>
      <c r="D37" s="14"/>
      <c r="E37" s="14"/>
      <c r="F37" s="14"/>
      <c r="G37" s="7"/>
      <c r="H37" s="14"/>
      <c r="I37" s="14" t="s">
        <v>24</v>
      </c>
      <c r="J37" s="14"/>
      <c r="K37" s="14"/>
      <c r="L37" s="14"/>
      <c r="M37" s="14"/>
      <c r="N37" s="14"/>
      <c r="O37" s="14"/>
      <c r="P37" s="14"/>
      <c r="Q37" s="14"/>
      <c r="R37" s="14"/>
    </row>
    <row r="38" spans="2:23" ht="14.45" customHeight="1">
      <c r="B38" s="7"/>
      <c r="C38" s="14"/>
      <c r="D38" s="14"/>
      <c r="E38" s="14"/>
      <c r="F38" s="7"/>
      <c r="G38" s="7"/>
      <c r="H38" s="7"/>
      <c r="I38" s="7"/>
      <c r="J38" s="7"/>
      <c r="K38" s="7"/>
      <c r="L38" s="7"/>
      <c r="M38" s="7"/>
      <c r="N38" s="7"/>
      <c r="O38" s="7"/>
      <c r="P38" s="7"/>
      <c r="Q38" s="7"/>
      <c r="R38" s="7"/>
    </row>
    <row r="39" spans="2:23">
      <c r="B39" s="7"/>
      <c r="C39" s="7"/>
      <c r="D39" s="7"/>
      <c r="E39" s="7"/>
      <c r="F39" s="7"/>
      <c r="G39" s="7"/>
      <c r="H39" s="7"/>
      <c r="I39" s="7"/>
      <c r="J39" s="7"/>
      <c r="K39" s="7"/>
      <c r="L39" s="7"/>
      <c r="M39" s="7"/>
      <c r="N39" s="7"/>
      <c r="O39" s="7"/>
      <c r="P39" s="7"/>
      <c r="Q39" s="7"/>
      <c r="R39" s="7"/>
    </row>
    <row r="40" spans="2:23">
      <c r="B40" s="7"/>
      <c r="C40" s="14"/>
      <c r="D40" s="14"/>
      <c r="E40" s="14"/>
      <c r="F40" s="14"/>
      <c r="G40" s="14"/>
      <c r="H40" s="14"/>
      <c r="I40" s="14"/>
      <c r="J40" s="14"/>
      <c r="K40" s="7"/>
      <c r="L40" s="7"/>
      <c r="M40" s="7"/>
      <c r="N40" s="7"/>
      <c r="O40" s="7"/>
      <c r="P40" s="7"/>
      <c r="Q40" s="7"/>
      <c r="R40" s="7"/>
    </row>
    <row r="41" spans="2:23">
      <c r="B41" s="7"/>
      <c r="C41" s="14" t="s">
        <v>58</v>
      </c>
      <c r="D41" s="14"/>
      <c r="E41" s="14"/>
      <c r="F41" s="14"/>
      <c r="G41" s="14"/>
      <c r="H41" s="14"/>
      <c r="I41" s="14"/>
      <c r="J41" s="14"/>
      <c r="K41" s="7"/>
      <c r="L41" s="7"/>
      <c r="M41" s="7"/>
      <c r="N41" s="7"/>
      <c r="O41" s="7"/>
      <c r="P41" s="7"/>
      <c r="Q41" s="7"/>
      <c r="R41" s="7"/>
    </row>
    <row r="42" spans="2:23">
      <c r="B42" s="7"/>
      <c r="C42" s="14"/>
      <c r="D42" s="14"/>
      <c r="E42" s="14"/>
      <c r="F42" s="14"/>
      <c r="G42" s="14"/>
      <c r="H42" s="14"/>
      <c r="I42" s="14"/>
      <c r="J42" s="14"/>
      <c r="K42" s="7"/>
      <c r="L42" s="7"/>
      <c r="M42" s="7"/>
      <c r="N42" s="7"/>
      <c r="O42" s="7"/>
      <c r="P42" s="7"/>
      <c r="Q42" s="7"/>
      <c r="R42" s="7"/>
    </row>
    <row r="43" spans="2:23">
      <c r="B43" s="7"/>
      <c r="C43" s="14"/>
      <c r="D43" s="14"/>
      <c r="E43" s="14"/>
      <c r="F43" s="14"/>
      <c r="G43" s="14"/>
      <c r="H43" s="14"/>
      <c r="I43" s="14"/>
      <c r="J43" s="14"/>
      <c r="K43" s="7"/>
      <c r="L43" s="7"/>
      <c r="M43" s="7"/>
      <c r="N43" s="7"/>
      <c r="O43" s="7"/>
      <c r="P43" s="7"/>
      <c r="Q43" s="7"/>
      <c r="R43" s="7"/>
      <c r="V43" s="7"/>
      <c r="W43" s="7"/>
    </row>
    <row r="44" spans="2:23">
      <c r="B44" s="7"/>
      <c r="C44" s="17" t="s">
        <v>3049</v>
      </c>
      <c r="D44" s="1645"/>
      <c r="E44" s="1644" t="s">
        <v>2910</v>
      </c>
      <c r="F44" s="1645"/>
      <c r="G44" s="1644" t="s">
        <v>2911</v>
      </c>
      <c r="H44" s="1645"/>
      <c r="I44" s="7" t="s">
        <v>2912</v>
      </c>
      <c r="J44" s="7"/>
      <c r="K44" s="7"/>
      <c r="L44" s="7"/>
      <c r="M44" s="7"/>
      <c r="N44" s="7"/>
      <c r="O44" s="7"/>
      <c r="P44" s="7"/>
      <c r="Q44" s="7"/>
      <c r="R44" s="7"/>
      <c r="V44" s="7"/>
      <c r="W44" s="7"/>
    </row>
    <row r="45" spans="2:23">
      <c r="B45" s="7"/>
      <c r="C45" s="7"/>
      <c r="D45" s="7"/>
      <c r="E45" s="7"/>
      <c r="F45" s="7"/>
      <c r="G45" s="7"/>
      <c r="H45" s="7"/>
      <c r="I45" s="7"/>
      <c r="J45" s="7"/>
      <c r="K45" s="7"/>
      <c r="L45" s="7"/>
      <c r="M45" s="7"/>
      <c r="N45" s="7"/>
      <c r="O45" s="7"/>
      <c r="P45" s="7"/>
      <c r="Q45" s="7"/>
      <c r="R45" s="7"/>
      <c r="V45" s="7"/>
      <c r="W45" s="7"/>
    </row>
    <row r="46" spans="2:23">
      <c r="B46" s="7"/>
      <c r="C46" s="7"/>
      <c r="D46" s="7"/>
      <c r="E46" s="7"/>
      <c r="F46" s="7"/>
      <c r="G46" s="7"/>
      <c r="H46" s="7"/>
      <c r="I46" s="7"/>
      <c r="J46" s="7"/>
      <c r="K46" s="7"/>
      <c r="L46" s="7"/>
      <c r="M46" s="7"/>
      <c r="N46" s="7"/>
      <c r="O46" s="7"/>
      <c r="P46" s="7"/>
      <c r="Q46" s="7"/>
      <c r="R46" s="7"/>
      <c r="V46" s="7"/>
      <c r="W46" s="7"/>
    </row>
    <row r="47" spans="2:23">
      <c r="B47" s="7"/>
      <c r="C47" s="390" t="s">
        <v>18</v>
      </c>
      <c r="D47" s="390"/>
      <c r="E47" s="3074" t="s">
        <v>19</v>
      </c>
      <c r="F47" s="3074"/>
      <c r="G47" s="3074"/>
      <c r="H47" s="3074"/>
      <c r="I47" s="7"/>
      <c r="J47" s="7"/>
      <c r="L47" s="7"/>
      <c r="M47" s="7"/>
      <c r="N47" s="7"/>
      <c r="O47" s="7"/>
      <c r="P47" s="7"/>
      <c r="Q47" s="7"/>
      <c r="R47" s="7"/>
      <c r="U47" s="7"/>
    </row>
    <row r="48" spans="2:23" ht="6" customHeight="1">
      <c r="B48" s="7"/>
      <c r="C48" s="390"/>
      <c r="D48" s="390"/>
      <c r="E48" s="390"/>
      <c r="F48" s="390"/>
      <c r="G48" s="390"/>
      <c r="I48" s="7"/>
      <c r="K48" s="14"/>
      <c r="L48" s="7"/>
      <c r="M48" s="7"/>
      <c r="N48" s="7"/>
      <c r="O48" s="7"/>
      <c r="P48" s="7"/>
      <c r="Q48" s="7"/>
      <c r="R48" s="7"/>
    </row>
    <row r="49" spans="2:18" ht="17.25">
      <c r="B49" s="7"/>
      <c r="C49" s="7"/>
      <c r="D49" s="7"/>
      <c r="E49" s="3074" t="s">
        <v>20</v>
      </c>
      <c r="F49" s="3074"/>
      <c r="G49" s="3074"/>
      <c r="H49" s="3074"/>
      <c r="I49" s="7"/>
      <c r="J49" s="7"/>
      <c r="K49" s="22"/>
      <c r="M49" s="7"/>
      <c r="N49" s="7"/>
      <c r="O49" s="7"/>
      <c r="P49" s="7"/>
      <c r="Q49" s="7"/>
      <c r="R49" s="7"/>
    </row>
    <row r="50" spans="2:18" ht="6" customHeight="1">
      <c r="B50" s="7"/>
      <c r="C50" s="7"/>
      <c r="D50" s="7"/>
      <c r="E50" s="390"/>
      <c r="F50" s="390"/>
      <c r="G50" s="390"/>
      <c r="I50" s="7"/>
      <c r="K50" s="7"/>
      <c r="M50" s="7"/>
      <c r="N50" s="7"/>
      <c r="O50" s="7"/>
      <c r="P50" s="7"/>
      <c r="Q50" s="7"/>
      <c r="R50" s="7"/>
    </row>
    <row r="51" spans="2:18" ht="14.45" customHeight="1">
      <c r="B51" s="7"/>
      <c r="C51" s="7"/>
      <c r="D51" s="7"/>
      <c r="E51" s="3074" t="s">
        <v>21</v>
      </c>
      <c r="F51" s="3074"/>
      <c r="G51" s="3074"/>
      <c r="H51" s="3074"/>
      <c r="I51" s="7"/>
      <c r="J51" s="7"/>
      <c r="K51" s="22"/>
      <c r="M51" s="7"/>
      <c r="N51" s="7"/>
      <c r="O51" s="7"/>
      <c r="P51" s="7"/>
      <c r="Q51" s="7"/>
      <c r="R51" s="7"/>
    </row>
    <row r="52" spans="2:18">
      <c r="B52" s="7"/>
      <c r="C52" s="7"/>
      <c r="D52" s="7"/>
      <c r="E52" s="7"/>
      <c r="F52" s="7"/>
      <c r="G52" s="7"/>
      <c r="H52" s="7"/>
      <c r="I52" s="7"/>
      <c r="J52" s="7"/>
      <c r="K52" s="7"/>
      <c r="L52" s="7"/>
      <c r="M52" s="7"/>
      <c r="N52" s="7"/>
      <c r="O52" s="7"/>
      <c r="P52" s="7"/>
      <c r="Q52" s="7"/>
      <c r="R52" s="7"/>
    </row>
    <row r="53" spans="2:18">
      <c r="B53" s="7"/>
      <c r="C53" s="7"/>
      <c r="D53" s="7"/>
      <c r="E53" s="7"/>
      <c r="F53" s="7"/>
      <c r="G53" s="7"/>
      <c r="H53" s="7"/>
      <c r="I53" s="7"/>
      <c r="J53" s="7"/>
      <c r="K53" s="7"/>
      <c r="L53" s="7"/>
      <c r="M53" s="7"/>
      <c r="N53" s="7"/>
      <c r="O53" s="7"/>
      <c r="P53" s="7"/>
      <c r="Q53" s="7"/>
      <c r="R53" s="7"/>
    </row>
    <row r="54" spans="2:18">
      <c r="B54" s="7"/>
      <c r="C54" s="7"/>
      <c r="D54" s="7"/>
      <c r="E54" s="7"/>
      <c r="F54" s="7"/>
      <c r="G54" s="7"/>
      <c r="H54" s="7"/>
      <c r="I54" s="7"/>
      <c r="J54" s="7"/>
      <c r="K54" s="7"/>
      <c r="L54" s="7"/>
      <c r="M54" s="7"/>
      <c r="N54" s="7"/>
      <c r="O54" s="7"/>
      <c r="P54" s="7"/>
      <c r="Q54" s="7"/>
      <c r="R54" s="7"/>
    </row>
    <row r="55" spans="2:18" ht="17.25">
      <c r="B55" s="7"/>
      <c r="C55" s="390" t="s">
        <v>17</v>
      </c>
      <c r="D55" s="390"/>
      <c r="E55" s="7"/>
      <c r="F55" s="7"/>
      <c r="G55" s="2" t="s">
        <v>73</v>
      </c>
      <c r="I55" s="7"/>
      <c r="J55" s="7"/>
      <c r="K55" s="7"/>
      <c r="L55" s="7"/>
      <c r="M55" s="7"/>
      <c r="N55" s="7"/>
      <c r="O55" s="7"/>
      <c r="P55" s="7"/>
      <c r="Q55" s="7"/>
      <c r="R55" s="7"/>
    </row>
    <row r="56" spans="2:18">
      <c r="B56" s="7"/>
      <c r="C56" s="7"/>
      <c r="D56" s="7"/>
      <c r="E56" s="7"/>
      <c r="F56" s="7"/>
      <c r="G56" s="7"/>
      <c r="H56" s="7"/>
      <c r="I56" s="7"/>
      <c r="J56" s="7"/>
      <c r="K56" s="7"/>
      <c r="L56" s="7"/>
      <c r="M56" s="7"/>
      <c r="N56" s="7"/>
      <c r="O56" s="7"/>
      <c r="P56" s="7"/>
      <c r="Q56" s="7"/>
      <c r="R56" s="7"/>
    </row>
    <row r="57" spans="2:18" ht="17.25">
      <c r="B57" s="7"/>
      <c r="C57" s="7"/>
      <c r="D57" s="7"/>
      <c r="E57" s="7"/>
      <c r="F57" s="7"/>
      <c r="G57" s="7"/>
      <c r="H57" s="2" t="s">
        <v>2794</v>
      </c>
      <c r="I57" s="7"/>
      <c r="J57" s="7"/>
      <c r="K57" s="7"/>
      <c r="L57" s="7"/>
      <c r="M57" s="22"/>
      <c r="N57" s="22" t="s">
        <v>42</v>
      </c>
      <c r="O57" s="7"/>
      <c r="P57" s="7"/>
      <c r="Q57" s="7"/>
      <c r="R57" s="7"/>
    </row>
    <row r="58" spans="2:18">
      <c r="B58" s="7"/>
      <c r="C58" s="7"/>
      <c r="D58" s="7"/>
      <c r="E58" s="7"/>
      <c r="F58" s="7"/>
      <c r="G58" s="7"/>
      <c r="H58" s="7"/>
      <c r="I58" s="7"/>
      <c r="J58" s="7"/>
      <c r="K58" s="7"/>
      <c r="L58" s="7"/>
      <c r="M58" s="7"/>
      <c r="N58" s="7"/>
      <c r="O58" s="7"/>
      <c r="P58" s="7"/>
      <c r="Q58" s="7"/>
      <c r="R58" s="7"/>
    </row>
    <row r="59" spans="2:18">
      <c r="B59" s="7"/>
      <c r="C59" s="7"/>
      <c r="D59" s="7"/>
      <c r="E59" s="7"/>
      <c r="F59" s="7"/>
      <c r="G59" s="7"/>
      <c r="H59" s="7"/>
      <c r="I59" s="7"/>
      <c r="J59" s="7"/>
      <c r="K59" s="7"/>
      <c r="L59" s="7"/>
      <c r="M59" s="7"/>
      <c r="N59" s="7"/>
      <c r="O59" s="7"/>
      <c r="P59" s="7"/>
      <c r="Q59" s="7"/>
      <c r="R59" s="7"/>
    </row>
    <row r="60" spans="2:18">
      <c r="B60" s="7"/>
      <c r="C60" s="7"/>
      <c r="D60" s="7"/>
      <c r="E60" s="7"/>
      <c r="F60" s="7"/>
      <c r="G60" s="7"/>
      <c r="H60" s="7"/>
      <c r="I60" s="7"/>
      <c r="J60" s="7"/>
      <c r="K60" s="7"/>
      <c r="L60" s="7"/>
      <c r="M60" s="7"/>
      <c r="N60" s="7"/>
      <c r="O60" s="7"/>
      <c r="P60" s="7"/>
      <c r="Q60" s="7"/>
      <c r="R60" s="7"/>
    </row>
  </sheetData>
  <mergeCells count="26">
    <mergeCell ref="E5:M7"/>
    <mergeCell ref="C9:E13"/>
    <mergeCell ref="B10:B12"/>
    <mergeCell ref="B15:B16"/>
    <mergeCell ref="C15:E16"/>
    <mergeCell ref="H15:R16"/>
    <mergeCell ref="B19:B21"/>
    <mergeCell ref="C19:E21"/>
    <mergeCell ref="B23:B25"/>
    <mergeCell ref="C23:E25"/>
    <mergeCell ref="K23:R23"/>
    <mergeCell ref="K25:R25"/>
    <mergeCell ref="B27:B29"/>
    <mergeCell ref="C27:E27"/>
    <mergeCell ref="G28:H28"/>
    <mergeCell ref="C29:E29"/>
    <mergeCell ref="B31:B33"/>
    <mergeCell ref="C31:E31"/>
    <mergeCell ref="G32:H32"/>
    <mergeCell ref="C33:E33"/>
    <mergeCell ref="E51:H51"/>
    <mergeCell ref="B35:B37"/>
    <mergeCell ref="C36:E36"/>
    <mergeCell ref="G36:H36"/>
    <mergeCell ref="E47:H47"/>
    <mergeCell ref="E49:H49"/>
  </mergeCells>
  <phoneticPr fontId="43"/>
  <hyperlinks>
    <hyperlink ref="C2" location="流れ!C72" display="リスト"/>
  </hyperlinks>
  <pageMargins left="0.70866141732283472" right="0.31496062992125984" top="0.86614173228346458" bottom="0.47244094488188981" header="0.31496062992125984" footer="0.31496062992125984"/>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EN87"/>
  <sheetViews>
    <sheetView showGridLines="0" zoomScale="75" zoomScaleNormal="75" workbookViewId="0">
      <pane ySplit="3" topLeftCell="A4" activePane="bottomLeft" state="frozen"/>
      <selection activeCell="C2" sqref="C2"/>
      <selection pane="bottomLeft" activeCell="C2" sqref="C2"/>
    </sheetView>
  </sheetViews>
  <sheetFormatPr defaultColWidth="8.875" defaultRowHeight="13.5"/>
  <cols>
    <col min="1" max="1" width="3" style="26" customWidth="1"/>
    <col min="2" max="2" width="13.75" style="26" customWidth="1"/>
    <col min="3" max="3" width="26.5" style="26" customWidth="1"/>
    <col min="4" max="4" width="11.5" style="26" customWidth="1"/>
    <col min="5" max="5" width="7.375" style="26" customWidth="1"/>
    <col min="6" max="144" width="1.125" style="26" customWidth="1"/>
    <col min="145" max="145" width="1.5" style="26" customWidth="1"/>
    <col min="146" max="146" width="4.125" style="26" customWidth="1"/>
    <col min="147" max="16384" width="8.875" style="26"/>
  </cols>
  <sheetData>
    <row r="2" spans="2:144" ht="17.25">
      <c r="B2" s="1379" t="s">
        <v>346</v>
      </c>
    </row>
    <row r="4" spans="2:144" ht="22.15" customHeight="1">
      <c r="B4" s="82" t="s">
        <v>69</v>
      </c>
      <c r="C4" s="25"/>
      <c r="D4" s="25"/>
      <c r="AA4" s="3178" t="s">
        <v>1820</v>
      </c>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43"/>
      <c r="CH4" s="43"/>
      <c r="CI4" s="43"/>
      <c r="CJ4" s="43"/>
      <c r="CK4" s="43"/>
      <c r="CL4" s="43"/>
      <c r="CM4" s="43"/>
      <c r="CN4" s="43"/>
      <c r="CO4" s="43"/>
      <c r="CP4" s="43"/>
      <c r="CQ4" s="43"/>
      <c r="CR4" s="43"/>
      <c r="CT4" s="59"/>
      <c r="CU4" s="59"/>
      <c r="CV4" s="59"/>
      <c r="CW4" s="59"/>
      <c r="CX4" s="59"/>
      <c r="CY4" s="59"/>
      <c r="CZ4" s="59"/>
      <c r="DA4" s="59"/>
      <c r="DB4" s="59"/>
    </row>
    <row r="5" spans="2:144" ht="18" customHeight="1">
      <c r="AA5" s="3178"/>
      <c r="AB5" s="3178"/>
      <c r="AC5" s="3178"/>
      <c r="AD5" s="3178"/>
      <c r="AE5" s="3178"/>
      <c r="AF5" s="3178"/>
      <c r="AG5" s="3178"/>
      <c r="AH5" s="3178"/>
      <c r="AI5" s="3178"/>
      <c r="AJ5" s="3178"/>
      <c r="AK5" s="3178"/>
      <c r="AL5" s="3178"/>
      <c r="AM5" s="3178"/>
      <c r="AN5" s="3178"/>
      <c r="AO5" s="3178"/>
      <c r="AP5" s="3178"/>
      <c r="AQ5" s="3178"/>
      <c r="AR5" s="3178"/>
      <c r="AS5" s="3178"/>
      <c r="AT5" s="3178"/>
      <c r="AU5" s="3178"/>
      <c r="AV5" s="3178"/>
      <c r="AW5" s="3178"/>
      <c r="AX5" s="3178"/>
      <c r="AY5" s="3178"/>
      <c r="AZ5" s="3178"/>
      <c r="BA5" s="3178"/>
      <c r="BB5" s="3178"/>
      <c r="BC5" s="3178"/>
      <c r="BD5" s="3178"/>
      <c r="BE5" s="3178"/>
      <c r="BF5" s="3178"/>
      <c r="BG5" s="3178"/>
      <c r="BH5" s="3178"/>
      <c r="BI5" s="3178"/>
      <c r="BJ5" s="3178"/>
      <c r="BK5" s="3178"/>
      <c r="BL5" s="3178"/>
      <c r="BM5" s="3178"/>
      <c r="BN5" s="3178"/>
      <c r="BO5" s="3178"/>
      <c r="BP5" s="3178"/>
      <c r="BQ5" s="3178"/>
      <c r="BR5" s="3178"/>
      <c r="BS5" s="3178"/>
      <c r="BT5" s="3178"/>
      <c r="BU5" s="3178"/>
      <c r="BV5" s="3178"/>
      <c r="BW5" s="3178"/>
      <c r="BX5" s="3178"/>
      <c r="BY5" s="3178"/>
      <c r="BZ5" s="3178"/>
      <c r="CA5" s="3178"/>
      <c r="CB5" s="3178"/>
      <c r="CC5" s="3178"/>
      <c r="CD5" s="3178"/>
      <c r="CE5" s="3178"/>
      <c r="CF5" s="3178"/>
      <c r="CS5" s="3156" t="s">
        <v>65</v>
      </c>
      <c r="CT5" s="3156"/>
      <c r="CU5" s="3156"/>
      <c r="CV5" s="3156"/>
      <c r="CW5" s="3156"/>
      <c r="CX5" s="3156"/>
      <c r="CY5" s="3156"/>
      <c r="CZ5" s="3156"/>
      <c r="DA5" s="3156"/>
      <c r="DB5" s="3156"/>
      <c r="DC5" s="3156" t="s">
        <v>30</v>
      </c>
      <c r="DD5" s="3156"/>
      <c r="DE5" s="3156"/>
      <c r="DF5" s="3156"/>
      <c r="DG5" s="3156"/>
      <c r="DH5" s="3156" t="s">
        <v>3121</v>
      </c>
      <c r="DI5" s="3156"/>
      <c r="DJ5" s="3156"/>
      <c r="DK5" s="3156"/>
      <c r="DL5" s="3156"/>
      <c r="DM5" s="3156"/>
      <c r="DN5" s="3174"/>
      <c r="DO5" s="3156"/>
      <c r="DP5" s="3156"/>
      <c r="DQ5" s="3156"/>
      <c r="DR5" s="3156"/>
      <c r="DS5" s="3156" t="s">
        <v>39</v>
      </c>
      <c r="DT5" s="3156"/>
      <c r="DU5" s="3156"/>
      <c r="DV5" s="3156"/>
      <c r="DW5" s="3174"/>
      <c r="DX5" s="3156"/>
      <c r="DY5" s="3156"/>
      <c r="DZ5" s="3156"/>
      <c r="EA5" s="3156"/>
      <c r="EB5" s="3156" t="s">
        <v>40</v>
      </c>
      <c r="EC5" s="3156"/>
      <c r="ED5" s="3156"/>
      <c r="EE5" s="3156"/>
      <c r="EF5" s="3174"/>
      <c r="EG5" s="3156"/>
      <c r="EH5" s="3156"/>
      <c r="EI5" s="3156"/>
      <c r="EJ5" s="3156"/>
      <c r="EK5" s="3156" t="s">
        <v>41</v>
      </c>
      <c r="EL5" s="3156"/>
      <c r="EM5" s="3156"/>
      <c r="EN5" s="3156"/>
    </row>
    <row r="6" spans="2:144" ht="7.9" customHeight="1">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S6" s="3156"/>
      <c r="CT6" s="3156"/>
      <c r="CU6" s="3156"/>
      <c r="CV6" s="3156"/>
      <c r="CW6" s="3156"/>
      <c r="CX6" s="3156"/>
      <c r="CY6" s="3156"/>
      <c r="CZ6" s="3156"/>
      <c r="DA6" s="3156"/>
      <c r="DB6" s="3156"/>
      <c r="DC6" s="395"/>
      <c r="DD6" s="395"/>
      <c r="DE6" s="395"/>
      <c r="DF6" s="395"/>
      <c r="DG6" s="395"/>
      <c r="DH6" s="395"/>
      <c r="DI6" s="395"/>
      <c r="DJ6" s="395"/>
      <c r="DK6" s="395"/>
      <c r="DL6" s="395"/>
      <c r="DM6" s="395"/>
      <c r="DN6" s="396"/>
      <c r="DO6" s="395"/>
      <c r="DP6" s="395"/>
      <c r="DQ6" s="395"/>
      <c r="DR6" s="395"/>
      <c r="DS6" s="395"/>
      <c r="DT6" s="395"/>
      <c r="DU6" s="395"/>
      <c r="DV6" s="395"/>
      <c r="DW6" s="396"/>
      <c r="DX6" s="395"/>
      <c r="DY6" s="395"/>
      <c r="DZ6" s="395"/>
      <c r="EA6" s="395"/>
      <c r="EB6" s="395"/>
      <c r="EC6" s="395"/>
      <c r="ED6" s="395"/>
      <c r="EE6" s="395"/>
      <c r="EF6" s="396"/>
      <c r="EG6" s="395"/>
      <c r="EH6" s="395"/>
      <c r="EI6" s="395"/>
      <c r="EJ6" s="395"/>
      <c r="EK6" s="395"/>
      <c r="EL6" s="395"/>
      <c r="EM6" s="395"/>
      <c r="EN6" s="395"/>
    </row>
    <row r="7" spans="2:144" ht="18" customHeight="1">
      <c r="B7" s="965" t="s">
        <v>2531</v>
      </c>
      <c r="F7" s="27"/>
      <c r="H7" s="80" t="s">
        <v>64</v>
      </c>
      <c r="V7" s="966"/>
      <c r="X7" s="80" t="s">
        <v>1871</v>
      </c>
      <c r="CS7" s="3156"/>
      <c r="CT7" s="3156"/>
      <c r="CU7" s="3156"/>
      <c r="CV7" s="3156"/>
      <c r="CW7" s="3156"/>
      <c r="CX7" s="3156"/>
      <c r="CY7" s="3156"/>
      <c r="CZ7" s="3156"/>
      <c r="DA7" s="3156"/>
      <c r="DB7" s="3156"/>
      <c r="DC7" s="3156" t="s">
        <v>30</v>
      </c>
      <c r="DD7" s="3156"/>
      <c r="DE7" s="3156"/>
      <c r="DF7" s="3156"/>
      <c r="DG7" s="3156"/>
      <c r="DH7" s="3156" t="s">
        <v>3121</v>
      </c>
      <c r="DI7" s="3156"/>
      <c r="DJ7" s="3156"/>
      <c r="DK7" s="3156"/>
      <c r="DL7" s="3156"/>
      <c r="DM7" s="3156"/>
      <c r="DN7" s="3174"/>
      <c r="DO7" s="3156"/>
      <c r="DP7" s="3156"/>
      <c r="DQ7" s="3156"/>
      <c r="DR7" s="3156"/>
      <c r="DS7" s="3156" t="s">
        <v>39</v>
      </c>
      <c r="DT7" s="3156"/>
      <c r="DU7" s="3156"/>
      <c r="DV7" s="3156"/>
      <c r="DW7" s="3174"/>
      <c r="DX7" s="3156"/>
      <c r="DY7" s="3156"/>
      <c r="DZ7" s="3156"/>
      <c r="EA7" s="3156"/>
      <c r="EB7" s="3156" t="s">
        <v>40</v>
      </c>
      <c r="EC7" s="3156"/>
      <c r="ED7" s="3156"/>
      <c r="EE7" s="3156"/>
      <c r="EF7" s="3174"/>
      <c r="EG7" s="3156"/>
      <c r="EH7" s="3156"/>
      <c r="EI7" s="3156"/>
      <c r="EJ7" s="3156"/>
      <c r="EK7" s="3156" t="s">
        <v>41</v>
      </c>
      <c r="EL7" s="3156"/>
      <c r="EM7" s="3156"/>
      <c r="EN7" s="3156"/>
    </row>
    <row r="8" spans="2:144" ht="6.75" customHeight="1" thickBot="1"/>
    <row r="9" spans="2:144" ht="44.45" customHeight="1">
      <c r="B9" s="3172" t="s">
        <v>62</v>
      </c>
      <c r="C9" s="3173"/>
      <c r="D9" s="3166"/>
      <c r="E9" s="3167"/>
      <c r="F9" s="3167"/>
      <c r="G9" s="3167"/>
      <c r="H9" s="3167"/>
      <c r="I9" s="3167"/>
      <c r="J9" s="3167"/>
      <c r="K9" s="3167"/>
      <c r="L9" s="3167"/>
      <c r="M9" s="3167"/>
      <c r="N9" s="3167"/>
      <c r="O9" s="3167"/>
      <c r="P9" s="3167"/>
      <c r="Q9" s="3167"/>
      <c r="R9" s="3167"/>
      <c r="S9" s="3167"/>
      <c r="T9" s="3167"/>
      <c r="U9" s="3167"/>
      <c r="V9" s="3167"/>
      <c r="W9" s="3167"/>
      <c r="X9" s="3167"/>
      <c r="Y9" s="3167"/>
      <c r="Z9" s="3167"/>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75"/>
      <c r="CR9" s="3176" t="s">
        <v>72</v>
      </c>
      <c r="CS9" s="3177"/>
      <c r="CT9" s="3177"/>
      <c r="CU9" s="3177"/>
      <c r="CV9" s="3177"/>
      <c r="CW9" s="3177"/>
      <c r="CX9" s="3177"/>
      <c r="CY9" s="3177"/>
      <c r="CZ9" s="3177"/>
      <c r="DA9" s="3177"/>
      <c r="DB9" s="3177"/>
      <c r="DC9" s="3177"/>
      <c r="DD9" s="3177"/>
      <c r="DE9" s="3177"/>
      <c r="DF9" s="3173"/>
      <c r="DG9" s="3166"/>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8"/>
    </row>
    <row r="10" spans="2:144" ht="19.149999999999999" customHeight="1">
      <c r="B10" s="3134" t="s">
        <v>61</v>
      </c>
      <c r="C10" s="3137" t="s">
        <v>68</v>
      </c>
      <c r="D10" s="3137" t="s">
        <v>59</v>
      </c>
      <c r="E10" s="60" t="s">
        <v>66</v>
      </c>
      <c r="F10" s="3169" t="s">
        <v>77</v>
      </c>
      <c r="G10" s="3170"/>
      <c r="H10" s="3170"/>
      <c r="I10" s="3170"/>
      <c r="J10" s="3170"/>
      <c r="K10" s="3152" t="s">
        <v>78</v>
      </c>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71"/>
      <c r="AJ10" s="3169" t="s">
        <v>77</v>
      </c>
      <c r="AK10" s="3170"/>
      <c r="AL10" s="3170"/>
      <c r="AM10" s="3170"/>
      <c r="AN10" s="3170"/>
      <c r="AO10" s="3152" t="s">
        <v>78</v>
      </c>
      <c r="AP10" s="3152"/>
      <c r="AQ10" s="3152"/>
      <c r="AR10" s="3152"/>
      <c r="AS10" s="3152"/>
      <c r="AT10" s="3152"/>
      <c r="AU10" s="3152"/>
      <c r="AV10" s="3152"/>
      <c r="AW10" s="3152"/>
      <c r="AX10" s="3152"/>
      <c r="AY10" s="3152"/>
      <c r="AZ10" s="3152"/>
      <c r="BA10" s="3152"/>
      <c r="BB10" s="3152"/>
      <c r="BC10" s="3152"/>
      <c r="BD10" s="3152"/>
      <c r="BE10" s="3152"/>
      <c r="BF10" s="3152"/>
      <c r="BG10" s="3152"/>
      <c r="BH10" s="3152"/>
      <c r="BI10" s="3152"/>
      <c r="BJ10" s="3152"/>
      <c r="BK10" s="3152"/>
      <c r="BL10" s="3152"/>
      <c r="BM10" s="3171"/>
      <c r="BN10" s="3151"/>
      <c r="BO10" s="3152"/>
      <c r="BP10" s="3152"/>
      <c r="BQ10" s="3152"/>
      <c r="BR10" s="3152"/>
      <c r="BS10" s="3152" t="s">
        <v>78</v>
      </c>
      <c r="BT10" s="3152"/>
      <c r="BU10" s="3152"/>
      <c r="BV10" s="3152"/>
      <c r="BW10" s="3152"/>
      <c r="BX10" s="3152"/>
      <c r="BY10" s="3152"/>
      <c r="BZ10" s="3152"/>
      <c r="CA10" s="3152"/>
      <c r="CB10" s="3152"/>
      <c r="CC10" s="3152"/>
      <c r="CD10" s="3152"/>
      <c r="CE10" s="3152"/>
      <c r="CF10" s="3152"/>
      <c r="CG10" s="3152"/>
      <c r="CH10" s="3152"/>
      <c r="CI10" s="3152"/>
      <c r="CJ10" s="3152"/>
      <c r="CK10" s="3152"/>
      <c r="CL10" s="3152"/>
      <c r="CM10" s="3152"/>
      <c r="CN10" s="3152"/>
      <c r="CO10" s="3152"/>
      <c r="CP10" s="3152"/>
      <c r="CQ10" s="3171"/>
      <c r="CR10" s="3151"/>
      <c r="CS10" s="3152"/>
      <c r="CT10" s="3152"/>
      <c r="CU10" s="3152"/>
      <c r="CV10" s="3152"/>
      <c r="CW10" s="3152" t="s">
        <v>78</v>
      </c>
      <c r="CX10" s="3152"/>
      <c r="CY10" s="3152"/>
      <c r="CZ10" s="3152"/>
      <c r="DA10" s="3152"/>
      <c r="DB10" s="3152"/>
      <c r="DC10" s="3152"/>
      <c r="DD10" s="3152"/>
      <c r="DE10" s="3152"/>
      <c r="DF10" s="3152"/>
      <c r="DG10" s="3152"/>
      <c r="DH10" s="3152"/>
      <c r="DI10" s="3152"/>
      <c r="DJ10" s="3152"/>
      <c r="DK10" s="3152"/>
      <c r="DL10" s="3152"/>
      <c r="DM10" s="3152"/>
      <c r="DN10" s="3152"/>
      <c r="DO10" s="3152"/>
      <c r="DP10" s="3152"/>
      <c r="DQ10" s="3152"/>
      <c r="DR10" s="3152"/>
      <c r="DS10" s="3152"/>
      <c r="DT10" s="3152"/>
      <c r="DU10" s="3171"/>
      <c r="DV10" s="3157" t="s">
        <v>71</v>
      </c>
      <c r="DW10" s="3158"/>
      <c r="DX10" s="3158"/>
      <c r="DY10" s="3158"/>
      <c r="DZ10" s="3158"/>
      <c r="EA10" s="3158"/>
      <c r="EB10" s="3158"/>
      <c r="EC10" s="3158"/>
      <c r="ED10" s="3158"/>
      <c r="EE10" s="3158"/>
      <c r="EF10" s="3158"/>
      <c r="EG10" s="3158"/>
      <c r="EH10" s="3158"/>
      <c r="EI10" s="3158"/>
      <c r="EJ10" s="3158"/>
      <c r="EK10" s="3158"/>
      <c r="EL10" s="3158"/>
      <c r="EM10" s="3158"/>
      <c r="EN10" s="3159"/>
    </row>
    <row r="11" spans="2:144" ht="19.149999999999999" customHeight="1">
      <c r="B11" s="3135"/>
      <c r="C11" s="3138"/>
      <c r="D11" s="3138"/>
      <c r="E11" s="83" t="s">
        <v>67</v>
      </c>
      <c r="F11" s="3150">
        <v>5</v>
      </c>
      <c r="G11" s="3147"/>
      <c r="H11" s="3147"/>
      <c r="I11" s="3147"/>
      <c r="J11" s="3149"/>
      <c r="K11" s="3146">
        <v>10</v>
      </c>
      <c r="L11" s="3147"/>
      <c r="M11" s="3147"/>
      <c r="N11" s="3147"/>
      <c r="O11" s="3149"/>
      <c r="P11" s="3146">
        <v>15</v>
      </c>
      <c r="Q11" s="3147"/>
      <c r="R11" s="3147"/>
      <c r="S11" s="3147"/>
      <c r="T11" s="3149"/>
      <c r="U11" s="3146">
        <v>20</v>
      </c>
      <c r="V11" s="3147"/>
      <c r="W11" s="3147"/>
      <c r="X11" s="3147"/>
      <c r="Y11" s="3149"/>
      <c r="Z11" s="3146">
        <v>25</v>
      </c>
      <c r="AA11" s="3147"/>
      <c r="AB11" s="3147"/>
      <c r="AC11" s="3147"/>
      <c r="AD11" s="3149"/>
      <c r="AE11" s="3146">
        <v>31</v>
      </c>
      <c r="AF11" s="3147"/>
      <c r="AG11" s="3147"/>
      <c r="AH11" s="3147"/>
      <c r="AI11" s="3149"/>
      <c r="AJ11" s="3150">
        <v>5</v>
      </c>
      <c r="AK11" s="3147"/>
      <c r="AL11" s="3147"/>
      <c r="AM11" s="3147"/>
      <c r="AN11" s="3149"/>
      <c r="AO11" s="3146">
        <v>10</v>
      </c>
      <c r="AP11" s="3147"/>
      <c r="AQ11" s="3147"/>
      <c r="AR11" s="3147"/>
      <c r="AS11" s="3149"/>
      <c r="AT11" s="3146">
        <v>15</v>
      </c>
      <c r="AU11" s="3147"/>
      <c r="AV11" s="3147"/>
      <c r="AW11" s="3147"/>
      <c r="AX11" s="3149"/>
      <c r="AY11" s="3146">
        <v>20</v>
      </c>
      <c r="AZ11" s="3147"/>
      <c r="BA11" s="3147"/>
      <c r="BB11" s="3147"/>
      <c r="BC11" s="3149"/>
      <c r="BD11" s="3146">
        <v>25</v>
      </c>
      <c r="BE11" s="3147"/>
      <c r="BF11" s="3147"/>
      <c r="BG11" s="3147"/>
      <c r="BH11" s="3149"/>
      <c r="BI11" s="3146">
        <v>31</v>
      </c>
      <c r="BJ11" s="3147"/>
      <c r="BK11" s="3147"/>
      <c r="BL11" s="3147"/>
      <c r="BM11" s="3149"/>
      <c r="BN11" s="3150">
        <v>5</v>
      </c>
      <c r="BO11" s="3147"/>
      <c r="BP11" s="3147"/>
      <c r="BQ11" s="3147"/>
      <c r="BR11" s="3149"/>
      <c r="BS11" s="3146">
        <v>10</v>
      </c>
      <c r="BT11" s="3147"/>
      <c r="BU11" s="3147"/>
      <c r="BV11" s="3147"/>
      <c r="BW11" s="3149"/>
      <c r="BX11" s="3146">
        <v>15</v>
      </c>
      <c r="BY11" s="3147"/>
      <c r="BZ11" s="3147"/>
      <c r="CA11" s="3147"/>
      <c r="CB11" s="3149"/>
      <c r="CC11" s="3146">
        <v>20</v>
      </c>
      <c r="CD11" s="3147"/>
      <c r="CE11" s="3147"/>
      <c r="CF11" s="3147"/>
      <c r="CG11" s="3149"/>
      <c r="CH11" s="3146">
        <v>25</v>
      </c>
      <c r="CI11" s="3147"/>
      <c r="CJ11" s="3147"/>
      <c r="CK11" s="3147"/>
      <c r="CL11" s="3149"/>
      <c r="CM11" s="3146">
        <v>28</v>
      </c>
      <c r="CN11" s="3147"/>
      <c r="CO11" s="3147"/>
      <c r="CP11" s="3147"/>
      <c r="CQ11" s="3149"/>
      <c r="CR11" s="3150">
        <v>5</v>
      </c>
      <c r="CS11" s="3147"/>
      <c r="CT11" s="3147"/>
      <c r="CU11" s="3147"/>
      <c r="CV11" s="3149"/>
      <c r="CW11" s="3146">
        <v>10</v>
      </c>
      <c r="CX11" s="3147"/>
      <c r="CY11" s="3147"/>
      <c r="CZ11" s="3147"/>
      <c r="DA11" s="3149"/>
      <c r="DB11" s="3146">
        <v>15</v>
      </c>
      <c r="DC11" s="3147"/>
      <c r="DD11" s="3147"/>
      <c r="DE11" s="3147"/>
      <c r="DF11" s="3149"/>
      <c r="DG11" s="3146">
        <v>20</v>
      </c>
      <c r="DH11" s="3147"/>
      <c r="DI11" s="3147"/>
      <c r="DJ11" s="3147"/>
      <c r="DK11" s="3149"/>
      <c r="DL11" s="3146">
        <v>25</v>
      </c>
      <c r="DM11" s="3147"/>
      <c r="DN11" s="3147"/>
      <c r="DO11" s="3147"/>
      <c r="DP11" s="3149"/>
      <c r="DQ11" s="3146">
        <v>31</v>
      </c>
      <c r="DR11" s="3147"/>
      <c r="DS11" s="3147"/>
      <c r="DT11" s="3147"/>
      <c r="DU11" s="3148"/>
      <c r="DV11" s="3160"/>
      <c r="DW11" s="3161"/>
      <c r="DX11" s="3161"/>
      <c r="DY11" s="3161"/>
      <c r="DZ11" s="3161"/>
      <c r="EA11" s="3161"/>
      <c r="EB11" s="3161"/>
      <c r="EC11" s="3161"/>
      <c r="ED11" s="3161"/>
      <c r="EE11" s="3161"/>
      <c r="EF11" s="3161"/>
      <c r="EG11" s="3161"/>
      <c r="EH11" s="3161"/>
      <c r="EI11" s="3161"/>
      <c r="EJ11" s="3161"/>
      <c r="EK11" s="3161"/>
      <c r="EL11" s="3161"/>
      <c r="EM11" s="3161"/>
      <c r="EN11" s="3162"/>
    </row>
    <row r="12" spans="2:144" ht="9.6" customHeight="1">
      <c r="B12" s="3135"/>
      <c r="C12" s="3138"/>
      <c r="D12" s="3138"/>
      <c r="E12" s="3154" t="s">
        <v>60</v>
      </c>
      <c r="F12" s="49"/>
      <c r="G12" s="50"/>
      <c r="H12" s="50"/>
      <c r="I12" s="50"/>
      <c r="J12" s="52"/>
      <c r="K12" s="51"/>
      <c r="L12" s="50"/>
      <c r="M12" s="50"/>
      <c r="N12" s="50"/>
      <c r="O12" s="52"/>
      <c r="P12" s="51"/>
      <c r="Q12" s="50"/>
      <c r="R12" s="50"/>
      <c r="S12" s="50"/>
      <c r="T12" s="52"/>
      <c r="U12" s="51"/>
      <c r="V12" s="50"/>
      <c r="W12" s="50"/>
      <c r="X12" s="50"/>
      <c r="Y12" s="52"/>
      <c r="Z12" s="51"/>
      <c r="AA12" s="50"/>
      <c r="AB12" s="50"/>
      <c r="AC12" s="50"/>
      <c r="AD12" s="52"/>
      <c r="AE12" s="51"/>
      <c r="AF12" s="50"/>
      <c r="AG12" s="50"/>
      <c r="AH12" s="50"/>
      <c r="AI12" s="63"/>
      <c r="AJ12" s="50"/>
      <c r="AK12" s="50"/>
      <c r="AL12" s="50"/>
      <c r="AM12" s="50"/>
      <c r="AN12" s="52"/>
      <c r="AO12" s="51"/>
      <c r="AP12" s="50"/>
      <c r="AQ12" s="50"/>
      <c r="AR12" s="50"/>
      <c r="AS12" s="52"/>
      <c r="AT12" s="51"/>
      <c r="AU12" s="50"/>
      <c r="AV12" s="50"/>
      <c r="AW12" s="50"/>
      <c r="AX12" s="52"/>
      <c r="AY12" s="51"/>
      <c r="AZ12" s="50"/>
      <c r="BA12" s="50"/>
      <c r="BB12" s="50"/>
      <c r="BC12" s="52"/>
      <c r="BD12" s="51"/>
      <c r="BE12" s="50"/>
      <c r="BF12" s="50"/>
      <c r="BG12" s="50"/>
      <c r="BH12" s="52"/>
      <c r="BI12" s="51"/>
      <c r="BJ12" s="50"/>
      <c r="BK12" s="50"/>
      <c r="BL12" s="50"/>
      <c r="BM12" s="50"/>
      <c r="BN12" s="49"/>
      <c r="BO12" s="50"/>
      <c r="BP12" s="50"/>
      <c r="BQ12" s="50"/>
      <c r="BR12" s="52"/>
      <c r="BS12" s="51"/>
      <c r="BT12" s="50"/>
      <c r="BU12" s="50"/>
      <c r="BV12" s="50"/>
      <c r="BW12" s="52"/>
      <c r="BX12" s="51"/>
      <c r="BY12" s="50"/>
      <c r="BZ12" s="50"/>
      <c r="CA12" s="50"/>
      <c r="CB12" s="52"/>
      <c r="CC12" s="51"/>
      <c r="CD12" s="50"/>
      <c r="CE12" s="50"/>
      <c r="CF12" s="50"/>
      <c r="CG12" s="52"/>
      <c r="CH12" s="51"/>
      <c r="CI12" s="50"/>
      <c r="CJ12" s="50"/>
      <c r="CK12" s="50"/>
      <c r="CL12" s="52"/>
      <c r="CM12" s="51"/>
      <c r="CN12" s="50"/>
      <c r="CO12" s="50"/>
      <c r="CP12" s="50"/>
      <c r="CQ12" s="63"/>
      <c r="CR12" s="49"/>
      <c r="CS12" s="50"/>
      <c r="CT12" s="50"/>
      <c r="CU12" s="50"/>
      <c r="CV12" s="52"/>
      <c r="CW12" s="51"/>
      <c r="CX12" s="50"/>
      <c r="CY12" s="50"/>
      <c r="CZ12" s="50"/>
      <c r="DA12" s="52"/>
      <c r="DB12" s="51"/>
      <c r="DC12" s="50"/>
      <c r="DD12" s="50"/>
      <c r="DE12" s="50"/>
      <c r="DF12" s="52"/>
      <c r="DG12" s="51"/>
      <c r="DH12" s="50"/>
      <c r="DI12" s="50"/>
      <c r="DJ12" s="50"/>
      <c r="DK12" s="52"/>
      <c r="DL12" s="51"/>
      <c r="DM12" s="50"/>
      <c r="DN12" s="50"/>
      <c r="DO12" s="50"/>
      <c r="DP12" s="52"/>
      <c r="DQ12" s="51"/>
      <c r="DR12" s="50"/>
      <c r="DS12" s="50"/>
      <c r="DT12" s="50"/>
      <c r="DU12" s="63"/>
      <c r="DV12" s="3160"/>
      <c r="DW12" s="3161"/>
      <c r="DX12" s="3161"/>
      <c r="DY12" s="3161"/>
      <c r="DZ12" s="3161"/>
      <c r="EA12" s="3161"/>
      <c r="EB12" s="3161"/>
      <c r="EC12" s="3161"/>
      <c r="ED12" s="3161"/>
      <c r="EE12" s="3161"/>
      <c r="EF12" s="3161"/>
      <c r="EG12" s="3161"/>
      <c r="EH12" s="3161"/>
      <c r="EI12" s="3161"/>
      <c r="EJ12" s="3161"/>
      <c r="EK12" s="3161"/>
      <c r="EL12" s="3161"/>
      <c r="EM12" s="3161"/>
      <c r="EN12" s="3162"/>
    </row>
    <row r="13" spans="2:144" ht="9.6" customHeight="1">
      <c r="B13" s="3136"/>
      <c r="C13" s="3139"/>
      <c r="D13" s="3139"/>
      <c r="E13" s="3155"/>
      <c r="F13" s="53"/>
      <c r="G13" s="54"/>
      <c r="H13" s="55"/>
      <c r="I13" s="54"/>
      <c r="J13" s="57"/>
      <c r="K13" s="56"/>
      <c r="L13" s="54"/>
      <c r="M13" s="55"/>
      <c r="N13" s="54"/>
      <c r="O13" s="57"/>
      <c r="P13" s="56"/>
      <c r="Q13" s="54"/>
      <c r="R13" s="55"/>
      <c r="S13" s="54"/>
      <c r="T13" s="57"/>
      <c r="U13" s="56"/>
      <c r="V13" s="54"/>
      <c r="W13" s="55"/>
      <c r="X13" s="54"/>
      <c r="Y13" s="57"/>
      <c r="Z13" s="56"/>
      <c r="AA13" s="54"/>
      <c r="AB13" s="55"/>
      <c r="AC13" s="54"/>
      <c r="AD13" s="57"/>
      <c r="AE13" s="56"/>
      <c r="AF13" s="54"/>
      <c r="AG13" s="55"/>
      <c r="AH13" s="54"/>
      <c r="AI13" s="62"/>
      <c r="AJ13" s="54"/>
      <c r="AK13" s="54"/>
      <c r="AL13" s="55"/>
      <c r="AM13" s="54"/>
      <c r="AN13" s="57"/>
      <c r="AO13" s="56"/>
      <c r="AP13" s="54"/>
      <c r="AQ13" s="55"/>
      <c r="AR13" s="54"/>
      <c r="AS13" s="57"/>
      <c r="AT13" s="56"/>
      <c r="AU13" s="54"/>
      <c r="AV13" s="55"/>
      <c r="AW13" s="54"/>
      <c r="AX13" s="57"/>
      <c r="AY13" s="56"/>
      <c r="AZ13" s="54"/>
      <c r="BA13" s="55"/>
      <c r="BB13" s="54"/>
      <c r="BC13" s="57"/>
      <c r="BD13" s="56"/>
      <c r="BE13" s="54"/>
      <c r="BF13" s="55"/>
      <c r="BG13" s="54"/>
      <c r="BH13" s="57"/>
      <c r="BI13" s="56"/>
      <c r="BJ13" s="54"/>
      <c r="BK13" s="55"/>
      <c r="BL13" s="54"/>
      <c r="BM13" s="54"/>
      <c r="BN13" s="53"/>
      <c r="BO13" s="54"/>
      <c r="BP13" s="55"/>
      <c r="BQ13" s="54"/>
      <c r="BR13" s="57"/>
      <c r="BS13" s="56"/>
      <c r="BT13" s="54"/>
      <c r="BU13" s="55"/>
      <c r="BV13" s="54"/>
      <c r="BW13" s="57"/>
      <c r="BX13" s="56"/>
      <c r="BY13" s="54"/>
      <c r="BZ13" s="55"/>
      <c r="CA13" s="54"/>
      <c r="CB13" s="57"/>
      <c r="CC13" s="56"/>
      <c r="CD13" s="54"/>
      <c r="CE13" s="55"/>
      <c r="CF13" s="54"/>
      <c r="CG13" s="57"/>
      <c r="CH13" s="56"/>
      <c r="CI13" s="54"/>
      <c r="CJ13" s="55"/>
      <c r="CK13" s="54"/>
      <c r="CL13" s="57"/>
      <c r="CM13" s="56"/>
      <c r="CN13" s="54"/>
      <c r="CO13" s="55"/>
      <c r="CP13" s="54"/>
      <c r="CQ13" s="62"/>
      <c r="CR13" s="53"/>
      <c r="CS13" s="54"/>
      <c r="CT13" s="55"/>
      <c r="CU13" s="54"/>
      <c r="CV13" s="57"/>
      <c r="CW13" s="56"/>
      <c r="CX13" s="54"/>
      <c r="CY13" s="55"/>
      <c r="CZ13" s="54"/>
      <c r="DA13" s="57"/>
      <c r="DB13" s="56"/>
      <c r="DC13" s="54"/>
      <c r="DD13" s="55"/>
      <c r="DE13" s="54"/>
      <c r="DF13" s="57"/>
      <c r="DG13" s="56"/>
      <c r="DH13" s="54"/>
      <c r="DI13" s="55"/>
      <c r="DJ13" s="54"/>
      <c r="DK13" s="57"/>
      <c r="DL13" s="56"/>
      <c r="DM13" s="54"/>
      <c r="DN13" s="55"/>
      <c r="DO13" s="54"/>
      <c r="DP13" s="57"/>
      <c r="DQ13" s="56"/>
      <c r="DR13" s="54"/>
      <c r="DS13" s="55"/>
      <c r="DT13" s="54"/>
      <c r="DU13" s="62"/>
      <c r="DV13" s="3163"/>
      <c r="DW13" s="3164"/>
      <c r="DX13" s="3164"/>
      <c r="DY13" s="3164"/>
      <c r="DZ13" s="3164"/>
      <c r="EA13" s="3164"/>
      <c r="EB13" s="3164"/>
      <c r="EC13" s="3164"/>
      <c r="ED13" s="3164"/>
      <c r="EE13" s="3164"/>
      <c r="EF13" s="3164"/>
      <c r="EG13" s="3164"/>
      <c r="EH13" s="3164"/>
      <c r="EI13" s="3164"/>
      <c r="EJ13" s="3164"/>
      <c r="EK13" s="3164"/>
      <c r="EL13" s="3164"/>
      <c r="EM13" s="3164"/>
      <c r="EN13" s="3165"/>
    </row>
    <row r="14" spans="2:144" ht="8.4499999999999993" customHeight="1">
      <c r="B14" s="3134"/>
      <c r="C14" s="3137"/>
      <c r="D14" s="3137"/>
      <c r="E14" s="3140"/>
      <c r="F14" s="45"/>
      <c r="G14" s="46"/>
      <c r="H14" s="46"/>
      <c r="I14" s="46"/>
      <c r="J14" s="48"/>
      <c r="K14" s="47"/>
      <c r="L14" s="46"/>
      <c r="M14" s="46"/>
      <c r="N14" s="46"/>
      <c r="O14" s="48"/>
      <c r="P14" s="47"/>
      <c r="Q14" s="46"/>
      <c r="R14" s="46"/>
      <c r="S14" s="46"/>
      <c r="T14" s="48"/>
      <c r="U14" s="47"/>
      <c r="V14" s="46"/>
      <c r="W14" s="46"/>
      <c r="X14" s="46"/>
      <c r="Y14" s="48"/>
      <c r="Z14" s="47"/>
      <c r="AA14" s="46"/>
      <c r="AB14" s="46"/>
      <c r="AC14" s="46"/>
      <c r="AD14" s="48"/>
      <c r="AE14" s="47"/>
      <c r="AF14" s="46"/>
      <c r="AG14" s="46"/>
      <c r="AH14" s="46"/>
      <c r="AI14" s="61"/>
      <c r="AJ14" s="46"/>
      <c r="AK14" s="46"/>
      <c r="AL14" s="46"/>
      <c r="AM14" s="46"/>
      <c r="AN14" s="48"/>
      <c r="AO14" s="47"/>
      <c r="AP14" s="46"/>
      <c r="AQ14" s="46"/>
      <c r="AR14" s="46"/>
      <c r="AS14" s="48"/>
      <c r="AT14" s="47"/>
      <c r="AU14" s="46"/>
      <c r="AV14" s="46"/>
      <c r="AW14" s="46"/>
      <c r="AX14" s="48"/>
      <c r="AY14" s="47"/>
      <c r="AZ14" s="46"/>
      <c r="BA14" s="46"/>
      <c r="BB14" s="46"/>
      <c r="BC14" s="48"/>
      <c r="BD14" s="47"/>
      <c r="BE14" s="46"/>
      <c r="BF14" s="46"/>
      <c r="BG14" s="46"/>
      <c r="BH14" s="48"/>
      <c r="BI14" s="47"/>
      <c r="BJ14" s="46"/>
      <c r="BK14" s="46"/>
      <c r="BL14" s="46"/>
      <c r="BM14" s="46"/>
      <c r="BN14" s="45"/>
      <c r="BO14" s="46"/>
      <c r="BP14" s="46"/>
      <c r="BQ14" s="46"/>
      <c r="BR14" s="48"/>
      <c r="BS14" s="47"/>
      <c r="BT14" s="46"/>
      <c r="BU14" s="46"/>
      <c r="BV14" s="46"/>
      <c r="BW14" s="48"/>
      <c r="BX14" s="47"/>
      <c r="BY14" s="46"/>
      <c r="BZ14" s="46"/>
      <c r="CA14" s="46"/>
      <c r="CB14" s="48"/>
      <c r="CC14" s="47"/>
      <c r="CD14" s="46"/>
      <c r="CE14" s="46"/>
      <c r="CF14" s="46"/>
      <c r="CG14" s="48"/>
      <c r="CH14" s="47"/>
      <c r="CI14" s="46"/>
      <c r="CJ14" s="46"/>
      <c r="CK14" s="46"/>
      <c r="CL14" s="48"/>
      <c r="CM14" s="47"/>
      <c r="CN14" s="46"/>
      <c r="CO14" s="46"/>
      <c r="CP14" s="46"/>
      <c r="CQ14" s="61"/>
      <c r="CR14" s="45"/>
      <c r="CS14" s="46"/>
      <c r="CT14" s="46"/>
      <c r="CU14" s="46"/>
      <c r="CV14" s="48"/>
      <c r="CW14" s="47"/>
      <c r="CX14" s="46"/>
      <c r="CY14" s="46"/>
      <c r="CZ14" s="46"/>
      <c r="DA14" s="48"/>
      <c r="DB14" s="47"/>
      <c r="DC14" s="46"/>
      <c r="DD14" s="46"/>
      <c r="DE14" s="46"/>
      <c r="DF14" s="48"/>
      <c r="DG14" s="47"/>
      <c r="DH14" s="46"/>
      <c r="DI14" s="46"/>
      <c r="DJ14" s="46"/>
      <c r="DK14" s="48"/>
      <c r="DL14" s="47"/>
      <c r="DM14" s="46"/>
      <c r="DN14" s="46"/>
      <c r="DO14" s="46"/>
      <c r="DP14" s="48"/>
      <c r="DQ14" s="47"/>
      <c r="DR14" s="46"/>
      <c r="DS14" s="46"/>
      <c r="DT14" s="46"/>
      <c r="DU14" s="61"/>
      <c r="DV14" s="3113"/>
      <c r="DW14" s="3114"/>
      <c r="DX14" s="3114"/>
      <c r="DY14" s="3114"/>
      <c r="DZ14" s="3114"/>
      <c r="EA14" s="3114"/>
      <c r="EB14" s="3114"/>
      <c r="EC14" s="3114"/>
      <c r="ED14" s="3114"/>
      <c r="EE14" s="3114"/>
      <c r="EF14" s="3114"/>
      <c r="EG14" s="3114"/>
      <c r="EH14" s="3114"/>
      <c r="EI14" s="3114"/>
      <c r="EJ14" s="3114"/>
      <c r="EK14" s="3114"/>
      <c r="EL14" s="3114"/>
      <c r="EM14" s="3114"/>
      <c r="EN14" s="3115"/>
    </row>
    <row r="15" spans="2:144" ht="8.4499999999999993" customHeight="1">
      <c r="B15" s="3135"/>
      <c r="C15" s="3138"/>
      <c r="D15" s="3138"/>
      <c r="E15" s="3141"/>
      <c r="F15" s="49"/>
      <c r="G15" s="50"/>
      <c r="H15" s="50"/>
      <c r="I15" s="50"/>
      <c r="J15" s="52"/>
      <c r="K15" s="51"/>
      <c r="L15" s="50"/>
      <c r="M15" s="50"/>
      <c r="N15" s="50"/>
      <c r="O15" s="52"/>
      <c r="P15" s="51"/>
      <c r="Q15" s="50"/>
      <c r="R15" s="50"/>
      <c r="S15" s="50"/>
      <c r="T15" s="52"/>
      <c r="U15" s="51"/>
      <c r="V15" s="50"/>
      <c r="W15" s="50"/>
      <c r="X15" s="50"/>
      <c r="Y15" s="52"/>
      <c r="Z15" s="51"/>
      <c r="AA15" s="50"/>
      <c r="AB15" s="50"/>
      <c r="AC15" s="50"/>
      <c r="AD15" s="52"/>
      <c r="AE15" s="51"/>
      <c r="AF15" s="50"/>
      <c r="AG15" s="50"/>
      <c r="AH15" s="50"/>
      <c r="AI15" s="63"/>
      <c r="AJ15" s="50"/>
      <c r="AK15" s="50"/>
      <c r="AL15" s="50"/>
      <c r="AM15" s="50"/>
      <c r="AN15" s="52"/>
      <c r="AO15" s="51"/>
      <c r="AP15" s="50"/>
      <c r="AQ15" s="50"/>
      <c r="AR15" s="50"/>
      <c r="AS15" s="52"/>
      <c r="AT15" s="51"/>
      <c r="AU15" s="50"/>
      <c r="AV15" s="50"/>
      <c r="AW15" s="50"/>
      <c r="AX15" s="52"/>
      <c r="AY15" s="51"/>
      <c r="AZ15" s="50"/>
      <c r="BA15" s="50"/>
      <c r="BB15" s="50"/>
      <c r="BC15" s="52"/>
      <c r="BD15" s="51"/>
      <c r="BE15" s="50"/>
      <c r="BF15" s="50"/>
      <c r="BG15" s="50"/>
      <c r="BH15" s="52"/>
      <c r="BI15" s="51"/>
      <c r="BJ15" s="50"/>
      <c r="BK15" s="50"/>
      <c r="BL15" s="50"/>
      <c r="BM15" s="50"/>
      <c r="BN15" s="49"/>
      <c r="BO15" s="50"/>
      <c r="BP15" s="50"/>
      <c r="BQ15" s="50"/>
      <c r="BR15" s="52"/>
      <c r="BS15" s="51"/>
      <c r="BT15" s="50"/>
      <c r="BU15" s="50"/>
      <c r="BV15" s="50"/>
      <c r="BW15" s="52"/>
      <c r="BX15" s="51"/>
      <c r="BY15" s="50"/>
      <c r="BZ15" s="50"/>
      <c r="CA15" s="50"/>
      <c r="CB15" s="52"/>
      <c r="CC15" s="51"/>
      <c r="CD15" s="50"/>
      <c r="CE15" s="50"/>
      <c r="CF15" s="50"/>
      <c r="CG15" s="52"/>
      <c r="CH15" s="51"/>
      <c r="CI15" s="50"/>
      <c r="CJ15" s="50"/>
      <c r="CK15" s="50"/>
      <c r="CL15" s="52"/>
      <c r="CM15" s="51"/>
      <c r="CN15" s="50"/>
      <c r="CO15" s="50"/>
      <c r="CP15" s="50"/>
      <c r="CQ15" s="63"/>
      <c r="CR15" s="49"/>
      <c r="CS15" s="50"/>
      <c r="CT15" s="50"/>
      <c r="CU15" s="50"/>
      <c r="CV15" s="52"/>
      <c r="CW15" s="51"/>
      <c r="CX15" s="50"/>
      <c r="CY15" s="50"/>
      <c r="CZ15" s="50"/>
      <c r="DA15" s="52"/>
      <c r="DB15" s="51"/>
      <c r="DC15" s="50"/>
      <c r="DD15" s="50"/>
      <c r="DE15" s="50"/>
      <c r="DF15" s="52"/>
      <c r="DG15" s="51"/>
      <c r="DH15" s="50"/>
      <c r="DI15" s="50"/>
      <c r="DJ15" s="50"/>
      <c r="DK15" s="52"/>
      <c r="DL15" s="51"/>
      <c r="DM15" s="50"/>
      <c r="DN15" s="50"/>
      <c r="DO15" s="50"/>
      <c r="DP15" s="52"/>
      <c r="DQ15" s="51"/>
      <c r="DR15" s="50"/>
      <c r="DS15" s="50"/>
      <c r="DT15" s="50"/>
      <c r="DU15" s="63"/>
      <c r="DV15" s="3116"/>
      <c r="DW15" s="3117"/>
      <c r="DX15" s="3117"/>
      <c r="DY15" s="3117"/>
      <c r="DZ15" s="3117"/>
      <c r="EA15" s="3117"/>
      <c r="EB15" s="3117"/>
      <c r="EC15" s="3117"/>
      <c r="ED15" s="3117"/>
      <c r="EE15" s="3117"/>
      <c r="EF15" s="3117"/>
      <c r="EG15" s="3117"/>
      <c r="EH15" s="3117"/>
      <c r="EI15" s="3117"/>
      <c r="EJ15" s="3117"/>
      <c r="EK15" s="3117"/>
      <c r="EL15" s="3117"/>
      <c r="EM15" s="3117"/>
      <c r="EN15" s="3118"/>
    </row>
    <row r="16" spans="2:144" ht="8.4499999999999993" customHeight="1">
      <c r="B16" s="3136"/>
      <c r="C16" s="3139"/>
      <c r="D16" s="3139"/>
      <c r="E16" s="3142"/>
      <c r="F16" s="53"/>
      <c r="G16" s="54"/>
      <c r="H16" s="55"/>
      <c r="I16" s="54"/>
      <c r="J16" s="57"/>
      <c r="K16" s="56"/>
      <c r="L16" s="54"/>
      <c r="M16" s="55"/>
      <c r="N16" s="54"/>
      <c r="O16" s="57"/>
      <c r="P16" s="56"/>
      <c r="Q16" s="54"/>
      <c r="R16" s="55"/>
      <c r="S16" s="54"/>
      <c r="T16" s="57"/>
      <c r="U16" s="56"/>
      <c r="V16" s="54"/>
      <c r="W16" s="55"/>
      <c r="X16" s="54"/>
      <c r="Y16" s="57"/>
      <c r="Z16" s="56"/>
      <c r="AA16" s="54"/>
      <c r="AB16" s="55"/>
      <c r="AC16" s="54"/>
      <c r="AD16" s="57"/>
      <c r="AE16" s="56"/>
      <c r="AF16" s="54"/>
      <c r="AG16" s="55"/>
      <c r="AH16" s="54"/>
      <c r="AI16" s="62"/>
      <c r="AJ16" s="54"/>
      <c r="AK16" s="54"/>
      <c r="AL16" s="55"/>
      <c r="AM16" s="54"/>
      <c r="AN16" s="57"/>
      <c r="AO16" s="56"/>
      <c r="AP16" s="54"/>
      <c r="AQ16" s="55"/>
      <c r="AR16" s="54"/>
      <c r="AS16" s="57"/>
      <c r="AT16" s="56"/>
      <c r="AU16" s="54"/>
      <c r="AV16" s="55"/>
      <c r="AW16" s="54"/>
      <c r="AX16" s="57"/>
      <c r="AY16" s="56"/>
      <c r="AZ16" s="54"/>
      <c r="BA16" s="55"/>
      <c r="BB16" s="54"/>
      <c r="BC16" s="57"/>
      <c r="BD16" s="56"/>
      <c r="BE16" s="54"/>
      <c r="BF16" s="55"/>
      <c r="BG16" s="54"/>
      <c r="BH16" s="57"/>
      <c r="BI16" s="56"/>
      <c r="BJ16" s="54"/>
      <c r="BK16" s="55"/>
      <c r="BL16" s="54"/>
      <c r="BM16" s="54"/>
      <c r="BN16" s="53"/>
      <c r="BO16" s="54"/>
      <c r="BP16" s="55"/>
      <c r="BQ16" s="54"/>
      <c r="BR16" s="57"/>
      <c r="BS16" s="56"/>
      <c r="BT16" s="54"/>
      <c r="BU16" s="55"/>
      <c r="BV16" s="54"/>
      <c r="BW16" s="57"/>
      <c r="BX16" s="56"/>
      <c r="BY16" s="54"/>
      <c r="BZ16" s="55"/>
      <c r="CA16" s="54"/>
      <c r="CB16" s="57"/>
      <c r="CC16" s="56"/>
      <c r="CD16" s="54"/>
      <c r="CE16" s="55"/>
      <c r="CF16" s="54"/>
      <c r="CG16" s="57"/>
      <c r="CH16" s="56"/>
      <c r="CI16" s="54"/>
      <c r="CJ16" s="55"/>
      <c r="CK16" s="54"/>
      <c r="CL16" s="57"/>
      <c r="CM16" s="56"/>
      <c r="CN16" s="54"/>
      <c r="CO16" s="55"/>
      <c r="CP16" s="54"/>
      <c r="CQ16" s="62"/>
      <c r="CR16" s="53"/>
      <c r="CS16" s="54"/>
      <c r="CT16" s="55"/>
      <c r="CU16" s="54"/>
      <c r="CV16" s="57"/>
      <c r="CW16" s="56"/>
      <c r="CX16" s="54"/>
      <c r="CY16" s="55"/>
      <c r="CZ16" s="54"/>
      <c r="DA16" s="57"/>
      <c r="DB16" s="56"/>
      <c r="DC16" s="54"/>
      <c r="DD16" s="55"/>
      <c r="DE16" s="54"/>
      <c r="DF16" s="57"/>
      <c r="DG16" s="56"/>
      <c r="DH16" s="54"/>
      <c r="DI16" s="55"/>
      <c r="DJ16" s="54"/>
      <c r="DK16" s="57"/>
      <c r="DL16" s="56"/>
      <c r="DM16" s="54"/>
      <c r="DN16" s="55"/>
      <c r="DO16" s="54"/>
      <c r="DP16" s="57"/>
      <c r="DQ16" s="56"/>
      <c r="DR16" s="54"/>
      <c r="DS16" s="55"/>
      <c r="DT16" s="54"/>
      <c r="DU16" s="62"/>
      <c r="DV16" s="3119"/>
      <c r="DW16" s="3120"/>
      <c r="DX16" s="3120"/>
      <c r="DY16" s="3120"/>
      <c r="DZ16" s="3120"/>
      <c r="EA16" s="3120"/>
      <c r="EB16" s="3120"/>
      <c r="EC16" s="3120"/>
      <c r="ED16" s="3120"/>
      <c r="EE16" s="3120"/>
      <c r="EF16" s="3120"/>
      <c r="EG16" s="3120"/>
      <c r="EH16" s="3120"/>
      <c r="EI16" s="3120"/>
      <c r="EJ16" s="3120"/>
      <c r="EK16" s="3120"/>
      <c r="EL16" s="3120"/>
      <c r="EM16" s="3120"/>
      <c r="EN16" s="3121"/>
    </row>
    <row r="17" spans="2:144" ht="8.4499999999999993" customHeight="1">
      <c r="B17" s="3134"/>
      <c r="C17" s="3137"/>
      <c r="D17" s="3137"/>
      <c r="E17" s="3140"/>
      <c r="F17" s="45"/>
      <c r="G17" s="46"/>
      <c r="H17" s="46"/>
      <c r="I17" s="46"/>
      <c r="J17" s="48"/>
      <c r="K17" s="47"/>
      <c r="L17" s="46"/>
      <c r="M17" s="46"/>
      <c r="N17" s="46"/>
      <c r="O17" s="48"/>
      <c r="P17" s="47"/>
      <c r="Q17" s="46"/>
      <c r="R17" s="46"/>
      <c r="S17" s="46"/>
      <c r="T17" s="48"/>
      <c r="U17" s="47"/>
      <c r="V17" s="46"/>
      <c r="W17" s="46"/>
      <c r="X17" s="46"/>
      <c r="Y17" s="48"/>
      <c r="Z17" s="47"/>
      <c r="AA17" s="46"/>
      <c r="AB17" s="46"/>
      <c r="AC17" s="46"/>
      <c r="AD17" s="48"/>
      <c r="AE17" s="47"/>
      <c r="AF17" s="46"/>
      <c r="AG17" s="46"/>
      <c r="AH17" s="46"/>
      <c r="AI17" s="61"/>
      <c r="AJ17" s="46"/>
      <c r="AK17" s="46"/>
      <c r="AL17" s="46"/>
      <c r="AM17" s="46"/>
      <c r="AN17" s="48"/>
      <c r="AO17" s="47"/>
      <c r="AP17" s="46"/>
      <c r="AQ17" s="46"/>
      <c r="AR17" s="46"/>
      <c r="AS17" s="48"/>
      <c r="AT17" s="47"/>
      <c r="AU17" s="46"/>
      <c r="AV17" s="46"/>
      <c r="AW17" s="46"/>
      <c r="AX17" s="48"/>
      <c r="AY17" s="47"/>
      <c r="AZ17" s="46"/>
      <c r="BA17" s="46"/>
      <c r="BB17" s="46"/>
      <c r="BC17" s="48"/>
      <c r="BD17" s="47"/>
      <c r="BE17" s="46"/>
      <c r="BF17" s="46"/>
      <c r="BG17" s="46"/>
      <c r="BH17" s="48"/>
      <c r="BI17" s="47"/>
      <c r="BJ17" s="46"/>
      <c r="BK17" s="46"/>
      <c r="BL17" s="46"/>
      <c r="BM17" s="46"/>
      <c r="BN17" s="45"/>
      <c r="BO17" s="46"/>
      <c r="BP17" s="46"/>
      <c r="BQ17" s="46"/>
      <c r="BR17" s="48"/>
      <c r="BS17" s="47"/>
      <c r="BT17" s="46"/>
      <c r="BU17" s="46"/>
      <c r="BV17" s="46"/>
      <c r="BW17" s="48"/>
      <c r="BX17" s="47"/>
      <c r="BY17" s="46"/>
      <c r="BZ17" s="46"/>
      <c r="CA17" s="46"/>
      <c r="CB17" s="48"/>
      <c r="CC17" s="47"/>
      <c r="CD17" s="46"/>
      <c r="CE17" s="46"/>
      <c r="CF17" s="46"/>
      <c r="CG17" s="48"/>
      <c r="CH17" s="47"/>
      <c r="CI17" s="46"/>
      <c r="CJ17" s="46"/>
      <c r="CK17" s="46"/>
      <c r="CL17" s="48"/>
      <c r="CM17" s="47"/>
      <c r="CN17" s="46"/>
      <c r="CO17" s="46"/>
      <c r="CP17" s="46"/>
      <c r="CQ17" s="61"/>
      <c r="CR17" s="45"/>
      <c r="CS17" s="46"/>
      <c r="CT17" s="46"/>
      <c r="CU17" s="46"/>
      <c r="CV17" s="48"/>
      <c r="CW17" s="47"/>
      <c r="CX17" s="46"/>
      <c r="CY17" s="46"/>
      <c r="CZ17" s="46"/>
      <c r="DA17" s="48"/>
      <c r="DB17" s="47"/>
      <c r="DC17" s="46"/>
      <c r="DD17" s="46"/>
      <c r="DE17" s="46"/>
      <c r="DF17" s="48"/>
      <c r="DG17" s="47"/>
      <c r="DH17" s="46"/>
      <c r="DI17" s="46"/>
      <c r="DJ17" s="46"/>
      <c r="DK17" s="48"/>
      <c r="DL17" s="47"/>
      <c r="DM17" s="46"/>
      <c r="DN17" s="46"/>
      <c r="DO17" s="46"/>
      <c r="DP17" s="48"/>
      <c r="DQ17" s="47"/>
      <c r="DR17" s="46"/>
      <c r="DS17" s="46"/>
      <c r="DT17" s="46"/>
      <c r="DU17" s="61"/>
      <c r="DV17" s="3113"/>
      <c r="DW17" s="3114"/>
      <c r="DX17" s="3114"/>
      <c r="DY17" s="3114"/>
      <c r="DZ17" s="3114"/>
      <c r="EA17" s="3114"/>
      <c r="EB17" s="3114"/>
      <c r="EC17" s="3114"/>
      <c r="ED17" s="3114"/>
      <c r="EE17" s="3114"/>
      <c r="EF17" s="3114"/>
      <c r="EG17" s="3114"/>
      <c r="EH17" s="3114"/>
      <c r="EI17" s="3114"/>
      <c r="EJ17" s="3114"/>
      <c r="EK17" s="3114"/>
      <c r="EL17" s="3114"/>
      <c r="EM17" s="3114"/>
      <c r="EN17" s="3115"/>
    </row>
    <row r="18" spans="2:144" ht="8.4499999999999993" customHeight="1">
      <c r="B18" s="3135"/>
      <c r="C18" s="3138"/>
      <c r="D18" s="3138"/>
      <c r="E18" s="3141"/>
      <c r="F18" s="49"/>
      <c r="G18" s="50"/>
      <c r="H18" s="50"/>
      <c r="I18" s="50"/>
      <c r="J18" s="52"/>
      <c r="K18" s="51"/>
      <c r="L18" s="50"/>
      <c r="M18" s="50"/>
      <c r="N18" s="50"/>
      <c r="O18" s="52"/>
      <c r="P18" s="51"/>
      <c r="Q18" s="50"/>
      <c r="R18" s="50"/>
      <c r="S18" s="50"/>
      <c r="T18" s="52"/>
      <c r="U18" s="51"/>
      <c r="V18" s="50"/>
      <c r="W18" s="50"/>
      <c r="X18" s="50"/>
      <c r="Y18" s="52"/>
      <c r="Z18" s="51"/>
      <c r="AA18" s="50"/>
      <c r="AB18" s="50"/>
      <c r="AC18" s="50"/>
      <c r="AD18" s="52"/>
      <c r="AE18" s="51"/>
      <c r="AF18" s="50"/>
      <c r="AG18" s="50"/>
      <c r="AH18" s="50"/>
      <c r="AI18" s="63"/>
      <c r="AJ18" s="50"/>
      <c r="AK18" s="50"/>
      <c r="AL18" s="50"/>
      <c r="AM18" s="50"/>
      <c r="AN18" s="52"/>
      <c r="AO18" s="51"/>
      <c r="AP18" s="50"/>
      <c r="AQ18" s="50"/>
      <c r="AR18" s="50"/>
      <c r="AS18" s="52"/>
      <c r="AT18" s="51"/>
      <c r="AU18" s="50"/>
      <c r="AV18" s="50"/>
      <c r="AW18" s="50"/>
      <c r="AX18" s="52"/>
      <c r="AY18" s="51"/>
      <c r="AZ18" s="50"/>
      <c r="BA18" s="50"/>
      <c r="BB18" s="50"/>
      <c r="BC18" s="52"/>
      <c r="BD18" s="51"/>
      <c r="BE18" s="50"/>
      <c r="BF18" s="50"/>
      <c r="BG18" s="50"/>
      <c r="BH18" s="52"/>
      <c r="BI18" s="51"/>
      <c r="BJ18" s="50"/>
      <c r="BK18" s="50"/>
      <c r="BL18" s="50"/>
      <c r="BM18" s="50"/>
      <c r="BN18" s="49"/>
      <c r="BO18" s="50"/>
      <c r="BP18" s="50"/>
      <c r="BQ18" s="50"/>
      <c r="BR18" s="52"/>
      <c r="BS18" s="51"/>
      <c r="BT18" s="50"/>
      <c r="BU18" s="50"/>
      <c r="BV18" s="50"/>
      <c r="BW18" s="52"/>
      <c r="BX18" s="51"/>
      <c r="BY18" s="50"/>
      <c r="BZ18" s="50"/>
      <c r="CA18" s="50"/>
      <c r="CB18" s="52"/>
      <c r="CC18" s="51"/>
      <c r="CD18" s="50"/>
      <c r="CE18" s="50"/>
      <c r="CF18" s="50"/>
      <c r="CG18" s="52"/>
      <c r="CH18" s="51"/>
      <c r="CI18" s="50"/>
      <c r="CJ18" s="50"/>
      <c r="CK18" s="50"/>
      <c r="CL18" s="52"/>
      <c r="CM18" s="51"/>
      <c r="CN18" s="50"/>
      <c r="CO18" s="50"/>
      <c r="CP18" s="50"/>
      <c r="CQ18" s="63"/>
      <c r="CR18" s="49"/>
      <c r="CS18" s="50"/>
      <c r="CT18" s="50"/>
      <c r="CU18" s="50"/>
      <c r="CV18" s="52"/>
      <c r="CW18" s="51"/>
      <c r="CX18" s="50"/>
      <c r="CY18" s="50"/>
      <c r="CZ18" s="50"/>
      <c r="DA18" s="52"/>
      <c r="DB18" s="51"/>
      <c r="DC18" s="50"/>
      <c r="DD18" s="50"/>
      <c r="DE18" s="50"/>
      <c r="DF18" s="52"/>
      <c r="DG18" s="51"/>
      <c r="DH18" s="50"/>
      <c r="DI18" s="50"/>
      <c r="DJ18" s="50"/>
      <c r="DK18" s="52"/>
      <c r="DL18" s="51"/>
      <c r="DM18" s="50"/>
      <c r="DN18" s="50"/>
      <c r="DO18" s="50"/>
      <c r="DP18" s="52"/>
      <c r="DQ18" s="51"/>
      <c r="DR18" s="50"/>
      <c r="DS18" s="50"/>
      <c r="DT18" s="50"/>
      <c r="DU18" s="63"/>
      <c r="DV18" s="3116"/>
      <c r="DW18" s="3117"/>
      <c r="DX18" s="3117"/>
      <c r="DY18" s="3117"/>
      <c r="DZ18" s="3117"/>
      <c r="EA18" s="3117"/>
      <c r="EB18" s="3117"/>
      <c r="EC18" s="3117"/>
      <c r="ED18" s="3117"/>
      <c r="EE18" s="3117"/>
      <c r="EF18" s="3117"/>
      <c r="EG18" s="3117"/>
      <c r="EH18" s="3117"/>
      <c r="EI18" s="3117"/>
      <c r="EJ18" s="3117"/>
      <c r="EK18" s="3117"/>
      <c r="EL18" s="3117"/>
      <c r="EM18" s="3117"/>
      <c r="EN18" s="3118"/>
    </row>
    <row r="19" spans="2:144" ht="8.4499999999999993" customHeight="1">
      <c r="B19" s="3136"/>
      <c r="C19" s="3139"/>
      <c r="D19" s="3139"/>
      <c r="E19" s="3142"/>
      <c r="F19" s="53"/>
      <c r="G19" s="54"/>
      <c r="H19" s="55"/>
      <c r="I19" s="54"/>
      <c r="J19" s="57"/>
      <c r="K19" s="56"/>
      <c r="L19" s="54"/>
      <c r="M19" s="55"/>
      <c r="N19" s="54"/>
      <c r="O19" s="57"/>
      <c r="P19" s="56"/>
      <c r="Q19" s="54"/>
      <c r="R19" s="55"/>
      <c r="S19" s="54"/>
      <c r="T19" s="57"/>
      <c r="U19" s="56"/>
      <c r="V19" s="54"/>
      <c r="W19" s="55"/>
      <c r="X19" s="54"/>
      <c r="Y19" s="57"/>
      <c r="Z19" s="56"/>
      <c r="AA19" s="54"/>
      <c r="AB19" s="55"/>
      <c r="AC19" s="54"/>
      <c r="AD19" s="57"/>
      <c r="AE19" s="56"/>
      <c r="AF19" s="54"/>
      <c r="AG19" s="55"/>
      <c r="AH19" s="54"/>
      <c r="AI19" s="62"/>
      <c r="AJ19" s="54"/>
      <c r="AK19" s="54"/>
      <c r="AL19" s="55"/>
      <c r="AM19" s="54"/>
      <c r="AN19" s="57"/>
      <c r="AO19" s="56"/>
      <c r="AP19" s="54"/>
      <c r="AQ19" s="55"/>
      <c r="AR19" s="54"/>
      <c r="AS19" s="57"/>
      <c r="AT19" s="56"/>
      <c r="AU19" s="54"/>
      <c r="AV19" s="55"/>
      <c r="AW19" s="54"/>
      <c r="AX19" s="57"/>
      <c r="AY19" s="56"/>
      <c r="AZ19" s="54"/>
      <c r="BA19" s="55"/>
      <c r="BB19" s="54"/>
      <c r="BC19" s="57"/>
      <c r="BD19" s="56"/>
      <c r="BE19" s="54"/>
      <c r="BF19" s="55"/>
      <c r="BG19" s="54"/>
      <c r="BH19" s="57"/>
      <c r="BI19" s="56"/>
      <c r="BJ19" s="54"/>
      <c r="BK19" s="55"/>
      <c r="BL19" s="54"/>
      <c r="BM19" s="54"/>
      <c r="BN19" s="53"/>
      <c r="BO19" s="54"/>
      <c r="BP19" s="55"/>
      <c r="BQ19" s="54"/>
      <c r="BR19" s="57"/>
      <c r="BS19" s="56"/>
      <c r="BT19" s="54"/>
      <c r="BU19" s="55"/>
      <c r="BV19" s="54"/>
      <c r="BW19" s="57"/>
      <c r="BX19" s="56"/>
      <c r="BY19" s="54"/>
      <c r="BZ19" s="55"/>
      <c r="CA19" s="54"/>
      <c r="CB19" s="57"/>
      <c r="CC19" s="56"/>
      <c r="CD19" s="54"/>
      <c r="CE19" s="55"/>
      <c r="CF19" s="54"/>
      <c r="CG19" s="57"/>
      <c r="CH19" s="56"/>
      <c r="CI19" s="54"/>
      <c r="CJ19" s="55"/>
      <c r="CK19" s="54"/>
      <c r="CL19" s="57"/>
      <c r="CM19" s="56"/>
      <c r="CN19" s="54"/>
      <c r="CO19" s="55"/>
      <c r="CP19" s="54"/>
      <c r="CQ19" s="62"/>
      <c r="CR19" s="53"/>
      <c r="CS19" s="54"/>
      <c r="CT19" s="55"/>
      <c r="CU19" s="54"/>
      <c r="CV19" s="57"/>
      <c r="CW19" s="56"/>
      <c r="CX19" s="54"/>
      <c r="CY19" s="55"/>
      <c r="CZ19" s="54"/>
      <c r="DA19" s="57"/>
      <c r="DB19" s="56"/>
      <c r="DC19" s="54"/>
      <c r="DD19" s="55"/>
      <c r="DE19" s="54"/>
      <c r="DF19" s="57"/>
      <c r="DG19" s="56"/>
      <c r="DH19" s="54"/>
      <c r="DI19" s="55"/>
      <c r="DJ19" s="54"/>
      <c r="DK19" s="57"/>
      <c r="DL19" s="56"/>
      <c r="DM19" s="54"/>
      <c r="DN19" s="55"/>
      <c r="DO19" s="54"/>
      <c r="DP19" s="57"/>
      <c r="DQ19" s="56"/>
      <c r="DR19" s="54"/>
      <c r="DS19" s="55"/>
      <c r="DT19" s="54"/>
      <c r="DU19" s="62"/>
      <c r="DV19" s="3119"/>
      <c r="DW19" s="3120"/>
      <c r="DX19" s="3120"/>
      <c r="DY19" s="3120"/>
      <c r="DZ19" s="3120"/>
      <c r="EA19" s="3120"/>
      <c r="EB19" s="3120"/>
      <c r="EC19" s="3120"/>
      <c r="ED19" s="3120"/>
      <c r="EE19" s="3120"/>
      <c r="EF19" s="3120"/>
      <c r="EG19" s="3120"/>
      <c r="EH19" s="3120"/>
      <c r="EI19" s="3120"/>
      <c r="EJ19" s="3120"/>
      <c r="EK19" s="3120"/>
      <c r="EL19" s="3120"/>
      <c r="EM19" s="3120"/>
      <c r="EN19" s="3121"/>
    </row>
    <row r="20" spans="2:144" ht="8.4499999999999993" customHeight="1">
      <c r="B20" s="3134"/>
      <c r="C20" s="3137"/>
      <c r="D20" s="3137"/>
      <c r="E20" s="3140"/>
      <c r="F20" s="45"/>
      <c r="G20" s="46"/>
      <c r="H20" s="46"/>
      <c r="I20" s="46"/>
      <c r="J20" s="48"/>
      <c r="K20" s="47"/>
      <c r="L20" s="46"/>
      <c r="M20" s="46"/>
      <c r="N20" s="46"/>
      <c r="O20" s="48"/>
      <c r="P20" s="47"/>
      <c r="Q20" s="46"/>
      <c r="R20" s="46"/>
      <c r="S20" s="46"/>
      <c r="T20" s="48"/>
      <c r="U20" s="47"/>
      <c r="V20" s="46"/>
      <c r="W20" s="46"/>
      <c r="X20" s="46"/>
      <c r="Y20" s="48"/>
      <c r="Z20" s="47"/>
      <c r="AA20" s="46"/>
      <c r="AB20" s="46"/>
      <c r="AC20" s="46"/>
      <c r="AD20" s="48"/>
      <c r="AE20" s="47"/>
      <c r="AF20" s="46"/>
      <c r="AG20" s="46"/>
      <c r="AH20" s="46"/>
      <c r="AI20" s="61"/>
      <c r="AJ20" s="46"/>
      <c r="AK20" s="46"/>
      <c r="AL20" s="46"/>
      <c r="AM20" s="46"/>
      <c r="AN20" s="48"/>
      <c r="AO20" s="47"/>
      <c r="AP20" s="46"/>
      <c r="AQ20" s="46"/>
      <c r="AR20" s="46"/>
      <c r="AS20" s="48"/>
      <c r="AT20" s="47"/>
      <c r="AU20" s="46"/>
      <c r="AV20" s="46"/>
      <c r="AW20" s="46"/>
      <c r="AX20" s="48"/>
      <c r="AY20" s="47"/>
      <c r="AZ20" s="46"/>
      <c r="BA20" s="46"/>
      <c r="BB20" s="46"/>
      <c r="BC20" s="48"/>
      <c r="BD20" s="47"/>
      <c r="BE20" s="46"/>
      <c r="BF20" s="46"/>
      <c r="BG20" s="46"/>
      <c r="BH20" s="48"/>
      <c r="BI20" s="47"/>
      <c r="BJ20" s="46"/>
      <c r="BK20" s="46"/>
      <c r="BL20" s="46"/>
      <c r="BM20" s="46"/>
      <c r="BN20" s="45"/>
      <c r="BO20" s="46"/>
      <c r="BP20" s="46"/>
      <c r="BQ20" s="46"/>
      <c r="BR20" s="48"/>
      <c r="BS20" s="47"/>
      <c r="BT20" s="46"/>
      <c r="BU20" s="46"/>
      <c r="BV20" s="46"/>
      <c r="BW20" s="48"/>
      <c r="BX20" s="47"/>
      <c r="BY20" s="46"/>
      <c r="BZ20" s="46"/>
      <c r="CA20" s="46"/>
      <c r="CB20" s="48"/>
      <c r="CC20" s="47"/>
      <c r="CD20" s="46"/>
      <c r="CE20" s="46"/>
      <c r="CF20" s="46"/>
      <c r="CG20" s="48"/>
      <c r="CH20" s="47"/>
      <c r="CI20" s="46"/>
      <c r="CJ20" s="46"/>
      <c r="CK20" s="46"/>
      <c r="CL20" s="48"/>
      <c r="CM20" s="47"/>
      <c r="CN20" s="46"/>
      <c r="CO20" s="46"/>
      <c r="CP20" s="46"/>
      <c r="CQ20" s="61"/>
      <c r="CR20" s="45"/>
      <c r="CS20" s="46"/>
      <c r="CT20" s="46"/>
      <c r="CU20" s="46"/>
      <c r="CV20" s="48"/>
      <c r="CW20" s="47"/>
      <c r="CX20" s="46"/>
      <c r="CY20" s="46"/>
      <c r="CZ20" s="46"/>
      <c r="DA20" s="48"/>
      <c r="DB20" s="47"/>
      <c r="DC20" s="46"/>
      <c r="DD20" s="46"/>
      <c r="DE20" s="46"/>
      <c r="DF20" s="48"/>
      <c r="DG20" s="47"/>
      <c r="DH20" s="46"/>
      <c r="DI20" s="46"/>
      <c r="DJ20" s="46"/>
      <c r="DK20" s="48"/>
      <c r="DL20" s="47"/>
      <c r="DM20" s="46"/>
      <c r="DN20" s="46"/>
      <c r="DO20" s="46"/>
      <c r="DP20" s="48"/>
      <c r="DQ20" s="47"/>
      <c r="DR20" s="46"/>
      <c r="DS20" s="46"/>
      <c r="DT20" s="46"/>
      <c r="DU20" s="61"/>
      <c r="DV20" s="3113"/>
      <c r="DW20" s="3114"/>
      <c r="DX20" s="3114"/>
      <c r="DY20" s="3114"/>
      <c r="DZ20" s="3114"/>
      <c r="EA20" s="3114"/>
      <c r="EB20" s="3114"/>
      <c r="EC20" s="3114"/>
      <c r="ED20" s="3114"/>
      <c r="EE20" s="3114"/>
      <c r="EF20" s="3114"/>
      <c r="EG20" s="3114"/>
      <c r="EH20" s="3114"/>
      <c r="EI20" s="3114"/>
      <c r="EJ20" s="3114"/>
      <c r="EK20" s="3114"/>
      <c r="EL20" s="3114"/>
      <c r="EM20" s="3114"/>
      <c r="EN20" s="3115"/>
    </row>
    <row r="21" spans="2:144" ht="8.4499999999999993" customHeight="1">
      <c r="B21" s="3135"/>
      <c r="C21" s="3138"/>
      <c r="D21" s="3138"/>
      <c r="E21" s="3141"/>
      <c r="F21" s="49"/>
      <c r="G21" s="50"/>
      <c r="H21" s="50"/>
      <c r="I21" s="50"/>
      <c r="J21" s="52"/>
      <c r="K21" s="51"/>
      <c r="L21" s="50"/>
      <c r="M21" s="50"/>
      <c r="N21" s="50"/>
      <c r="O21" s="52"/>
      <c r="P21" s="51"/>
      <c r="Q21" s="50"/>
      <c r="R21" s="50"/>
      <c r="S21" s="50"/>
      <c r="T21" s="52"/>
      <c r="U21" s="51"/>
      <c r="V21" s="50"/>
      <c r="W21" s="50"/>
      <c r="X21" s="50"/>
      <c r="Y21" s="52"/>
      <c r="Z21" s="51"/>
      <c r="AA21" s="50"/>
      <c r="AB21" s="50"/>
      <c r="AC21" s="50"/>
      <c r="AD21" s="52"/>
      <c r="AE21" s="51"/>
      <c r="AF21" s="50"/>
      <c r="AG21" s="50"/>
      <c r="AH21" s="50"/>
      <c r="AI21" s="63"/>
      <c r="AJ21" s="50"/>
      <c r="AK21" s="50"/>
      <c r="AL21" s="50"/>
      <c r="AM21" s="50"/>
      <c r="AN21" s="52"/>
      <c r="AO21" s="51"/>
      <c r="AP21" s="50"/>
      <c r="AQ21" s="50"/>
      <c r="AR21" s="50"/>
      <c r="AS21" s="52"/>
      <c r="AT21" s="51"/>
      <c r="AU21" s="50"/>
      <c r="AV21" s="50"/>
      <c r="AW21" s="50"/>
      <c r="AX21" s="52"/>
      <c r="AY21" s="51"/>
      <c r="AZ21" s="50"/>
      <c r="BA21" s="50"/>
      <c r="BB21" s="50"/>
      <c r="BC21" s="52"/>
      <c r="BD21" s="51"/>
      <c r="BE21" s="50"/>
      <c r="BF21" s="50"/>
      <c r="BG21" s="50"/>
      <c r="BH21" s="52"/>
      <c r="BI21" s="51"/>
      <c r="BJ21" s="50"/>
      <c r="BK21" s="50"/>
      <c r="BL21" s="50"/>
      <c r="BM21" s="50"/>
      <c r="BN21" s="49"/>
      <c r="BO21" s="50"/>
      <c r="BP21" s="50"/>
      <c r="BQ21" s="50"/>
      <c r="BR21" s="52"/>
      <c r="BS21" s="51"/>
      <c r="BT21" s="50"/>
      <c r="BU21" s="50"/>
      <c r="BV21" s="50"/>
      <c r="BW21" s="52"/>
      <c r="BX21" s="51"/>
      <c r="BY21" s="50"/>
      <c r="BZ21" s="50"/>
      <c r="CA21" s="50"/>
      <c r="CB21" s="52"/>
      <c r="CC21" s="51"/>
      <c r="CD21" s="50"/>
      <c r="CE21" s="50"/>
      <c r="CF21" s="50"/>
      <c r="CG21" s="52"/>
      <c r="CH21" s="51"/>
      <c r="CI21" s="50"/>
      <c r="CJ21" s="50"/>
      <c r="CK21" s="50"/>
      <c r="CL21" s="52"/>
      <c r="CM21" s="51"/>
      <c r="CN21" s="50"/>
      <c r="CO21" s="50"/>
      <c r="CP21" s="50"/>
      <c r="CQ21" s="63"/>
      <c r="CR21" s="49"/>
      <c r="CS21" s="50"/>
      <c r="CT21" s="50"/>
      <c r="CU21" s="50"/>
      <c r="CV21" s="52"/>
      <c r="CW21" s="51"/>
      <c r="CX21" s="50"/>
      <c r="CY21" s="50"/>
      <c r="CZ21" s="50"/>
      <c r="DA21" s="52"/>
      <c r="DB21" s="51"/>
      <c r="DC21" s="50"/>
      <c r="DD21" s="50"/>
      <c r="DE21" s="50"/>
      <c r="DF21" s="52"/>
      <c r="DG21" s="51"/>
      <c r="DH21" s="50"/>
      <c r="DI21" s="50"/>
      <c r="DJ21" s="50"/>
      <c r="DK21" s="52"/>
      <c r="DL21" s="51"/>
      <c r="DM21" s="50"/>
      <c r="DN21" s="50"/>
      <c r="DO21" s="50"/>
      <c r="DP21" s="52"/>
      <c r="DQ21" s="51"/>
      <c r="DR21" s="50"/>
      <c r="DS21" s="50"/>
      <c r="DT21" s="50"/>
      <c r="DU21" s="63"/>
      <c r="DV21" s="3116"/>
      <c r="DW21" s="3117"/>
      <c r="DX21" s="3117"/>
      <c r="DY21" s="3117"/>
      <c r="DZ21" s="3117"/>
      <c r="EA21" s="3117"/>
      <c r="EB21" s="3117"/>
      <c r="EC21" s="3117"/>
      <c r="ED21" s="3117"/>
      <c r="EE21" s="3117"/>
      <c r="EF21" s="3117"/>
      <c r="EG21" s="3117"/>
      <c r="EH21" s="3117"/>
      <c r="EI21" s="3117"/>
      <c r="EJ21" s="3117"/>
      <c r="EK21" s="3117"/>
      <c r="EL21" s="3117"/>
      <c r="EM21" s="3117"/>
      <c r="EN21" s="3118"/>
    </row>
    <row r="22" spans="2:144" ht="8.4499999999999993" customHeight="1">
      <c r="B22" s="3136"/>
      <c r="C22" s="3139"/>
      <c r="D22" s="3139"/>
      <c r="E22" s="3142"/>
      <c r="F22" s="53"/>
      <c r="G22" s="54"/>
      <c r="H22" s="55"/>
      <c r="I22" s="54"/>
      <c r="J22" s="57"/>
      <c r="K22" s="56"/>
      <c r="L22" s="54"/>
      <c r="M22" s="55"/>
      <c r="N22" s="54"/>
      <c r="O22" s="57"/>
      <c r="P22" s="56"/>
      <c r="Q22" s="54"/>
      <c r="R22" s="55"/>
      <c r="S22" s="54"/>
      <c r="T22" s="57"/>
      <c r="U22" s="56"/>
      <c r="V22" s="54"/>
      <c r="W22" s="55"/>
      <c r="X22" s="54"/>
      <c r="Y22" s="57"/>
      <c r="Z22" s="56"/>
      <c r="AA22" s="54"/>
      <c r="AB22" s="55"/>
      <c r="AC22" s="54"/>
      <c r="AD22" s="57"/>
      <c r="AE22" s="56"/>
      <c r="AF22" s="54"/>
      <c r="AG22" s="55"/>
      <c r="AH22" s="54"/>
      <c r="AI22" s="62"/>
      <c r="AJ22" s="54"/>
      <c r="AK22" s="54"/>
      <c r="AL22" s="55"/>
      <c r="AM22" s="54"/>
      <c r="AN22" s="57"/>
      <c r="AO22" s="56"/>
      <c r="AP22" s="54"/>
      <c r="AQ22" s="55"/>
      <c r="AR22" s="54"/>
      <c r="AS22" s="57"/>
      <c r="AT22" s="56"/>
      <c r="AU22" s="54"/>
      <c r="AV22" s="55"/>
      <c r="AW22" s="54"/>
      <c r="AX22" s="57"/>
      <c r="AY22" s="56"/>
      <c r="AZ22" s="54"/>
      <c r="BA22" s="55"/>
      <c r="BB22" s="54"/>
      <c r="BC22" s="57"/>
      <c r="BD22" s="56"/>
      <c r="BE22" s="54"/>
      <c r="BF22" s="55"/>
      <c r="BG22" s="54"/>
      <c r="BH22" s="57"/>
      <c r="BI22" s="56"/>
      <c r="BJ22" s="54"/>
      <c r="BK22" s="55"/>
      <c r="BL22" s="54"/>
      <c r="BM22" s="54"/>
      <c r="BN22" s="53"/>
      <c r="BO22" s="54"/>
      <c r="BP22" s="55"/>
      <c r="BQ22" s="54"/>
      <c r="BR22" s="57"/>
      <c r="BS22" s="56"/>
      <c r="BT22" s="54"/>
      <c r="BU22" s="55"/>
      <c r="BV22" s="54"/>
      <c r="BW22" s="57"/>
      <c r="BX22" s="56"/>
      <c r="BY22" s="54"/>
      <c r="BZ22" s="55"/>
      <c r="CA22" s="54"/>
      <c r="CB22" s="57"/>
      <c r="CC22" s="56"/>
      <c r="CD22" s="54"/>
      <c r="CE22" s="55"/>
      <c r="CF22" s="54"/>
      <c r="CG22" s="57"/>
      <c r="CH22" s="56"/>
      <c r="CI22" s="54"/>
      <c r="CJ22" s="55"/>
      <c r="CK22" s="54"/>
      <c r="CL22" s="57"/>
      <c r="CM22" s="56"/>
      <c r="CN22" s="54"/>
      <c r="CO22" s="55"/>
      <c r="CP22" s="54"/>
      <c r="CQ22" s="62"/>
      <c r="CR22" s="53"/>
      <c r="CS22" s="54"/>
      <c r="CT22" s="55"/>
      <c r="CU22" s="54"/>
      <c r="CV22" s="57"/>
      <c r="CW22" s="56"/>
      <c r="CX22" s="54"/>
      <c r="CY22" s="55"/>
      <c r="CZ22" s="54"/>
      <c r="DA22" s="57"/>
      <c r="DB22" s="56"/>
      <c r="DC22" s="54"/>
      <c r="DD22" s="55"/>
      <c r="DE22" s="54"/>
      <c r="DF22" s="57"/>
      <c r="DG22" s="56"/>
      <c r="DH22" s="54"/>
      <c r="DI22" s="55"/>
      <c r="DJ22" s="54"/>
      <c r="DK22" s="57"/>
      <c r="DL22" s="56"/>
      <c r="DM22" s="54"/>
      <c r="DN22" s="55"/>
      <c r="DO22" s="54"/>
      <c r="DP22" s="57"/>
      <c r="DQ22" s="56"/>
      <c r="DR22" s="54"/>
      <c r="DS22" s="55"/>
      <c r="DT22" s="54"/>
      <c r="DU22" s="62"/>
      <c r="DV22" s="3119"/>
      <c r="DW22" s="3120"/>
      <c r="DX22" s="3120"/>
      <c r="DY22" s="3120"/>
      <c r="DZ22" s="3120"/>
      <c r="EA22" s="3120"/>
      <c r="EB22" s="3120"/>
      <c r="EC22" s="3120"/>
      <c r="ED22" s="3120"/>
      <c r="EE22" s="3120"/>
      <c r="EF22" s="3120"/>
      <c r="EG22" s="3120"/>
      <c r="EH22" s="3120"/>
      <c r="EI22" s="3120"/>
      <c r="EJ22" s="3120"/>
      <c r="EK22" s="3120"/>
      <c r="EL22" s="3120"/>
      <c r="EM22" s="3120"/>
      <c r="EN22" s="3121"/>
    </row>
    <row r="23" spans="2:144" ht="8.4499999999999993" customHeight="1">
      <c r="B23" s="3134"/>
      <c r="C23" s="3137"/>
      <c r="D23" s="3137"/>
      <c r="E23" s="3140"/>
      <c r="F23" s="45"/>
      <c r="G23" s="46"/>
      <c r="H23" s="46"/>
      <c r="I23" s="46"/>
      <c r="J23" s="48"/>
      <c r="K23" s="47"/>
      <c r="L23" s="46"/>
      <c r="M23" s="46"/>
      <c r="N23" s="46"/>
      <c r="O23" s="48"/>
      <c r="P23" s="47"/>
      <c r="Q23" s="46"/>
      <c r="R23" s="46"/>
      <c r="S23" s="46"/>
      <c r="T23" s="48"/>
      <c r="U23" s="47"/>
      <c r="V23" s="46"/>
      <c r="W23" s="46"/>
      <c r="X23" s="46"/>
      <c r="Y23" s="48"/>
      <c r="Z23" s="47"/>
      <c r="AA23" s="46"/>
      <c r="AB23" s="46"/>
      <c r="AC23" s="46"/>
      <c r="AD23" s="48"/>
      <c r="AE23" s="47"/>
      <c r="AF23" s="46"/>
      <c r="AG23" s="46"/>
      <c r="AH23" s="46"/>
      <c r="AI23" s="61"/>
      <c r="AJ23" s="46"/>
      <c r="AK23" s="46"/>
      <c r="AL23" s="46"/>
      <c r="AM23" s="46"/>
      <c r="AN23" s="48"/>
      <c r="AO23" s="47"/>
      <c r="AP23" s="46"/>
      <c r="AQ23" s="46"/>
      <c r="AR23" s="46"/>
      <c r="AS23" s="48"/>
      <c r="AT23" s="47"/>
      <c r="AU23" s="46"/>
      <c r="AV23" s="46"/>
      <c r="AW23" s="46"/>
      <c r="AX23" s="48"/>
      <c r="AY23" s="47"/>
      <c r="AZ23" s="46"/>
      <c r="BA23" s="46"/>
      <c r="BB23" s="46"/>
      <c r="BC23" s="48"/>
      <c r="BD23" s="47"/>
      <c r="BE23" s="46"/>
      <c r="BF23" s="46"/>
      <c r="BG23" s="46"/>
      <c r="BH23" s="48"/>
      <c r="BI23" s="47"/>
      <c r="BJ23" s="46"/>
      <c r="BK23" s="46"/>
      <c r="BL23" s="46"/>
      <c r="BM23" s="46"/>
      <c r="BN23" s="45"/>
      <c r="BO23" s="46"/>
      <c r="BP23" s="46"/>
      <c r="BQ23" s="46"/>
      <c r="BR23" s="48"/>
      <c r="BS23" s="47"/>
      <c r="BT23" s="46"/>
      <c r="BU23" s="46"/>
      <c r="BV23" s="46"/>
      <c r="BW23" s="48"/>
      <c r="BX23" s="47"/>
      <c r="BY23" s="46"/>
      <c r="BZ23" s="46"/>
      <c r="CA23" s="46"/>
      <c r="CB23" s="48"/>
      <c r="CC23" s="47"/>
      <c r="CD23" s="46"/>
      <c r="CE23" s="46"/>
      <c r="CF23" s="46"/>
      <c r="CG23" s="48"/>
      <c r="CH23" s="47"/>
      <c r="CI23" s="46"/>
      <c r="CJ23" s="46"/>
      <c r="CK23" s="46"/>
      <c r="CL23" s="48"/>
      <c r="CM23" s="47"/>
      <c r="CN23" s="46"/>
      <c r="CO23" s="46"/>
      <c r="CP23" s="46"/>
      <c r="CQ23" s="61"/>
      <c r="CR23" s="45"/>
      <c r="CS23" s="46"/>
      <c r="CT23" s="46"/>
      <c r="CU23" s="46"/>
      <c r="CV23" s="48"/>
      <c r="CW23" s="47"/>
      <c r="CX23" s="46"/>
      <c r="CY23" s="46"/>
      <c r="CZ23" s="46"/>
      <c r="DA23" s="48"/>
      <c r="DB23" s="47"/>
      <c r="DC23" s="46"/>
      <c r="DD23" s="46"/>
      <c r="DE23" s="46"/>
      <c r="DF23" s="48"/>
      <c r="DG23" s="47"/>
      <c r="DH23" s="46"/>
      <c r="DI23" s="46"/>
      <c r="DJ23" s="46"/>
      <c r="DK23" s="48"/>
      <c r="DL23" s="47"/>
      <c r="DM23" s="46"/>
      <c r="DN23" s="46"/>
      <c r="DO23" s="46"/>
      <c r="DP23" s="48"/>
      <c r="DQ23" s="47"/>
      <c r="DR23" s="46"/>
      <c r="DS23" s="46"/>
      <c r="DT23" s="46"/>
      <c r="DU23" s="61"/>
      <c r="DV23" s="3113"/>
      <c r="DW23" s="3114"/>
      <c r="DX23" s="3114"/>
      <c r="DY23" s="3114"/>
      <c r="DZ23" s="3114"/>
      <c r="EA23" s="3114"/>
      <c r="EB23" s="3114"/>
      <c r="EC23" s="3114"/>
      <c r="ED23" s="3114"/>
      <c r="EE23" s="3114"/>
      <c r="EF23" s="3114"/>
      <c r="EG23" s="3114"/>
      <c r="EH23" s="3114"/>
      <c r="EI23" s="3114"/>
      <c r="EJ23" s="3114"/>
      <c r="EK23" s="3114"/>
      <c r="EL23" s="3114"/>
      <c r="EM23" s="3114"/>
      <c r="EN23" s="3115"/>
    </row>
    <row r="24" spans="2:144" ht="8.4499999999999993" customHeight="1">
      <c r="B24" s="3135"/>
      <c r="C24" s="3138"/>
      <c r="D24" s="3138"/>
      <c r="E24" s="3141"/>
      <c r="F24" s="49"/>
      <c r="G24" s="50"/>
      <c r="H24" s="50"/>
      <c r="I24" s="50"/>
      <c r="J24" s="52"/>
      <c r="K24" s="51"/>
      <c r="L24" s="50"/>
      <c r="M24" s="50"/>
      <c r="N24" s="50"/>
      <c r="O24" s="52"/>
      <c r="P24" s="51"/>
      <c r="Q24" s="50"/>
      <c r="R24" s="50"/>
      <c r="S24" s="50"/>
      <c r="T24" s="52"/>
      <c r="U24" s="51"/>
      <c r="V24" s="50"/>
      <c r="W24" s="50"/>
      <c r="X24" s="50"/>
      <c r="Y24" s="52"/>
      <c r="Z24" s="51"/>
      <c r="AA24" s="50"/>
      <c r="AB24" s="50"/>
      <c r="AC24" s="50"/>
      <c r="AD24" s="52"/>
      <c r="AE24" s="51"/>
      <c r="AF24" s="50"/>
      <c r="AG24" s="50"/>
      <c r="AH24" s="50"/>
      <c r="AI24" s="63"/>
      <c r="AJ24" s="50"/>
      <c r="AK24" s="50"/>
      <c r="AL24" s="50"/>
      <c r="AM24" s="50"/>
      <c r="AN24" s="52"/>
      <c r="AO24" s="51"/>
      <c r="AP24" s="50"/>
      <c r="AQ24" s="50"/>
      <c r="AR24" s="50"/>
      <c r="AS24" s="52"/>
      <c r="AT24" s="51"/>
      <c r="AU24" s="50"/>
      <c r="AV24" s="50"/>
      <c r="AW24" s="50"/>
      <c r="AX24" s="52"/>
      <c r="AY24" s="51"/>
      <c r="AZ24" s="50"/>
      <c r="BA24" s="50"/>
      <c r="BB24" s="50"/>
      <c r="BC24" s="52"/>
      <c r="BD24" s="51"/>
      <c r="BE24" s="50"/>
      <c r="BF24" s="50"/>
      <c r="BG24" s="50"/>
      <c r="BH24" s="52"/>
      <c r="BI24" s="51"/>
      <c r="BJ24" s="50"/>
      <c r="BK24" s="50"/>
      <c r="BL24" s="50"/>
      <c r="BM24" s="50"/>
      <c r="BN24" s="49"/>
      <c r="BO24" s="50"/>
      <c r="BP24" s="50"/>
      <c r="BQ24" s="50"/>
      <c r="BR24" s="52"/>
      <c r="BS24" s="51"/>
      <c r="BT24" s="50"/>
      <c r="BU24" s="50"/>
      <c r="BV24" s="50"/>
      <c r="BW24" s="52"/>
      <c r="BX24" s="51"/>
      <c r="BY24" s="50"/>
      <c r="BZ24" s="50"/>
      <c r="CA24" s="50"/>
      <c r="CB24" s="52"/>
      <c r="CC24" s="51"/>
      <c r="CD24" s="50"/>
      <c r="CE24" s="50"/>
      <c r="CF24" s="50"/>
      <c r="CG24" s="52"/>
      <c r="CH24" s="51"/>
      <c r="CI24" s="50"/>
      <c r="CJ24" s="50"/>
      <c r="CK24" s="50"/>
      <c r="CL24" s="52"/>
      <c r="CM24" s="51"/>
      <c r="CN24" s="50"/>
      <c r="CO24" s="50"/>
      <c r="CP24" s="50"/>
      <c r="CQ24" s="63"/>
      <c r="CR24" s="49"/>
      <c r="CS24" s="50"/>
      <c r="CT24" s="50"/>
      <c r="CU24" s="50"/>
      <c r="CV24" s="52"/>
      <c r="CW24" s="51"/>
      <c r="CX24" s="50"/>
      <c r="CY24" s="50"/>
      <c r="CZ24" s="50"/>
      <c r="DA24" s="52"/>
      <c r="DB24" s="51"/>
      <c r="DC24" s="50"/>
      <c r="DD24" s="50"/>
      <c r="DE24" s="50"/>
      <c r="DF24" s="52"/>
      <c r="DG24" s="51"/>
      <c r="DH24" s="50"/>
      <c r="DI24" s="50"/>
      <c r="DJ24" s="50"/>
      <c r="DK24" s="52"/>
      <c r="DL24" s="51"/>
      <c r="DM24" s="50"/>
      <c r="DN24" s="50"/>
      <c r="DO24" s="50"/>
      <c r="DP24" s="52"/>
      <c r="DQ24" s="51"/>
      <c r="DR24" s="50"/>
      <c r="DS24" s="50"/>
      <c r="DT24" s="50"/>
      <c r="DU24" s="63"/>
      <c r="DV24" s="3116"/>
      <c r="DW24" s="3117"/>
      <c r="DX24" s="3117"/>
      <c r="DY24" s="3117"/>
      <c r="DZ24" s="3117"/>
      <c r="EA24" s="3117"/>
      <c r="EB24" s="3117"/>
      <c r="EC24" s="3117"/>
      <c r="ED24" s="3117"/>
      <c r="EE24" s="3117"/>
      <c r="EF24" s="3117"/>
      <c r="EG24" s="3117"/>
      <c r="EH24" s="3117"/>
      <c r="EI24" s="3117"/>
      <c r="EJ24" s="3117"/>
      <c r="EK24" s="3117"/>
      <c r="EL24" s="3117"/>
      <c r="EM24" s="3117"/>
      <c r="EN24" s="3118"/>
    </row>
    <row r="25" spans="2:144" ht="8.4499999999999993" customHeight="1">
      <c r="B25" s="3136"/>
      <c r="C25" s="3139"/>
      <c r="D25" s="3139"/>
      <c r="E25" s="3142"/>
      <c r="F25" s="53"/>
      <c r="G25" s="54"/>
      <c r="H25" s="55"/>
      <c r="I25" s="54"/>
      <c r="J25" s="57"/>
      <c r="K25" s="56"/>
      <c r="L25" s="54"/>
      <c r="M25" s="55"/>
      <c r="N25" s="54"/>
      <c r="O25" s="57"/>
      <c r="P25" s="56"/>
      <c r="Q25" s="54"/>
      <c r="R25" s="55"/>
      <c r="S25" s="54"/>
      <c r="T25" s="57"/>
      <c r="U25" s="56"/>
      <c r="V25" s="54"/>
      <c r="W25" s="55"/>
      <c r="X25" s="54"/>
      <c r="Y25" s="57"/>
      <c r="Z25" s="56"/>
      <c r="AA25" s="54"/>
      <c r="AB25" s="55"/>
      <c r="AC25" s="54"/>
      <c r="AD25" s="57"/>
      <c r="AE25" s="56"/>
      <c r="AF25" s="54"/>
      <c r="AG25" s="55"/>
      <c r="AH25" s="54"/>
      <c r="AI25" s="62"/>
      <c r="AJ25" s="54"/>
      <c r="AK25" s="54"/>
      <c r="AL25" s="55"/>
      <c r="AM25" s="54"/>
      <c r="AN25" s="57"/>
      <c r="AO25" s="56"/>
      <c r="AP25" s="54"/>
      <c r="AQ25" s="55"/>
      <c r="AR25" s="54"/>
      <c r="AS25" s="57"/>
      <c r="AT25" s="56"/>
      <c r="AU25" s="54"/>
      <c r="AV25" s="55"/>
      <c r="AW25" s="54"/>
      <c r="AX25" s="57"/>
      <c r="AY25" s="56"/>
      <c r="AZ25" s="54"/>
      <c r="BA25" s="55"/>
      <c r="BB25" s="54"/>
      <c r="BC25" s="57"/>
      <c r="BD25" s="56"/>
      <c r="BE25" s="54"/>
      <c r="BF25" s="55"/>
      <c r="BG25" s="54"/>
      <c r="BH25" s="57"/>
      <c r="BI25" s="56"/>
      <c r="BJ25" s="54"/>
      <c r="BK25" s="55"/>
      <c r="BL25" s="54"/>
      <c r="BM25" s="54"/>
      <c r="BN25" s="53"/>
      <c r="BO25" s="54"/>
      <c r="BP25" s="55"/>
      <c r="BQ25" s="54"/>
      <c r="BR25" s="57"/>
      <c r="BS25" s="56"/>
      <c r="BT25" s="54"/>
      <c r="BU25" s="55"/>
      <c r="BV25" s="54"/>
      <c r="BW25" s="57"/>
      <c r="BX25" s="56"/>
      <c r="BY25" s="54"/>
      <c r="BZ25" s="55"/>
      <c r="CA25" s="54"/>
      <c r="CB25" s="57"/>
      <c r="CC25" s="56"/>
      <c r="CD25" s="54"/>
      <c r="CE25" s="55"/>
      <c r="CF25" s="54"/>
      <c r="CG25" s="57"/>
      <c r="CH25" s="56"/>
      <c r="CI25" s="54"/>
      <c r="CJ25" s="55"/>
      <c r="CK25" s="54"/>
      <c r="CL25" s="57"/>
      <c r="CM25" s="56"/>
      <c r="CN25" s="54"/>
      <c r="CO25" s="55"/>
      <c r="CP25" s="54"/>
      <c r="CQ25" s="62"/>
      <c r="CR25" s="53"/>
      <c r="CS25" s="54"/>
      <c r="CT25" s="55"/>
      <c r="CU25" s="54"/>
      <c r="CV25" s="57"/>
      <c r="CW25" s="56"/>
      <c r="CX25" s="54"/>
      <c r="CY25" s="55"/>
      <c r="CZ25" s="54"/>
      <c r="DA25" s="57"/>
      <c r="DB25" s="56"/>
      <c r="DC25" s="54"/>
      <c r="DD25" s="55"/>
      <c r="DE25" s="54"/>
      <c r="DF25" s="57"/>
      <c r="DG25" s="56"/>
      <c r="DH25" s="54"/>
      <c r="DI25" s="55"/>
      <c r="DJ25" s="54"/>
      <c r="DK25" s="57"/>
      <c r="DL25" s="56"/>
      <c r="DM25" s="54"/>
      <c r="DN25" s="55"/>
      <c r="DO25" s="54"/>
      <c r="DP25" s="57"/>
      <c r="DQ25" s="56"/>
      <c r="DR25" s="54"/>
      <c r="DS25" s="55"/>
      <c r="DT25" s="54"/>
      <c r="DU25" s="62"/>
      <c r="DV25" s="3119"/>
      <c r="DW25" s="3120"/>
      <c r="DX25" s="3120"/>
      <c r="DY25" s="3120"/>
      <c r="DZ25" s="3120"/>
      <c r="EA25" s="3120"/>
      <c r="EB25" s="3120"/>
      <c r="EC25" s="3120"/>
      <c r="ED25" s="3120"/>
      <c r="EE25" s="3120"/>
      <c r="EF25" s="3120"/>
      <c r="EG25" s="3120"/>
      <c r="EH25" s="3120"/>
      <c r="EI25" s="3120"/>
      <c r="EJ25" s="3120"/>
      <c r="EK25" s="3120"/>
      <c r="EL25" s="3120"/>
      <c r="EM25" s="3120"/>
      <c r="EN25" s="3121"/>
    </row>
    <row r="26" spans="2:144" ht="8.4499999999999993" customHeight="1">
      <c r="B26" s="3134"/>
      <c r="C26" s="3137"/>
      <c r="D26" s="3137"/>
      <c r="E26" s="3140"/>
      <c r="F26" s="45"/>
      <c r="G26" s="46"/>
      <c r="H26" s="46"/>
      <c r="I26" s="46"/>
      <c r="J26" s="48"/>
      <c r="K26" s="47"/>
      <c r="L26" s="46"/>
      <c r="M26" s="46"/>
      <c r="N26" s="46"/>
      <c r="O26" s="48"/>
      <c r="P26" s="47"/>
      <c r="Q26" s="46"/>
      <c r="R26" s="46"/>
      <c r="S26" s="46"/>
      <c r="T26" s="48"/>
      <c r="U26" s="47"/>
      <c r="V26" s="46"/>
      <c r="W26" s="46"/>
      <c r="X26" s="46"/>
      <c r="Y26" s="48"/>
      <c r="Z26" s="47"/>
      <c r="AA26" s="46"/>
      <c r="AB26" s="46"/>
      <c r="AC26" s="46"/>
      <c r="AD26" s="48"/>
      <c r="AE26" s="47"/>
      <c r="AF26" s="46"/>
      <c r="AG26" s="46"/>
      <c r="AH26" s="46"/>
      <c r="AI26" s="61"/>
      <c r="AJ26" s="46"/>
      <c r="AK26" s="46"/>
      <c r="AL26" s="46"/>
      <c r="AM26" s="46"/>
      <c r="AN26" s="48"/>
      <c r="AO26" s="47"/>
      <c r="AP26" s="46"/>
      <c r="AQ26" s="46"/>
      <c r="AR26" s="46"/>
      <c r="AS26" s="48"/>
      <c r="AT26" s="47"/>
      <c r="AU26" s="46"/>
      <c r="AV26" s="46"/>
      <c r="AW26" s="46"/>
      <c r="AX26" s="48"/>
      <c r="AY26" s="47"/>
      <c r="AZ26" s="46"/>
      <c r="BA26" s="46"/>
      <c r="BB26" s="46"/>
      <c r="BC26" s="48"/>
      <c r="BD26" s="47"/>
      <c r="BE26" s="46"/>
      <c r="BF26" s="46"/>
      <c r="BG26" s="46"/>
      <c r="BH26" s="48"/>
      <c r="BI26" s="47"/>
      <c r="BJ26" s="46"/>
      <c r="BK26" s="46"/>
      <c r="BL26" s="46"/>
      <c r="BM26" s="46"/>
      <c r="BN26" s="45"/>
      <c r="BO26" s="46"/>
      <c r="BP26" s="46"/>
      <c r="BQ26" s="46"/>
      <c r="BR26" s="48"/>
      <c r="BS26" s="47"/>
      <c r="BT26" s="46"/>
      <c r="BU26" s="46"/>
      <c r="BV26" s="46"/>
      <c r="BW26" s="48"/>
      <c r="BX26" s="47"/>
      <c r="BY26" s="46"/>
      <c r="BZ26" s="46"/>
      <c r="CA26" s="46"/>
      <c r="CB26" s="48"/>
      <c r="CC26" s="47"/>
      <c r="CD26" s="46"/>
      <c r="CE26" s="46"/>
      <c r="CF26" s="46"/>
      <c r="CG26" s="48"/>
      <c r="CH26" s="47"/>
      <c r="CI26" s="46"/>
      <c r="CJ26" s="46"/>
      <c r="CK26" s="46"/>
      <c r="CL26" s="48"/>
      <c r="CM26" s="47"/>
      <c r="CN26" s="46"/>
      <c r="CO26" s="46"/>
      <c r="CP26" s="46"/>
      <c r="CQ26" s="61"/>
      <c r="CR26" s="45"/>
      <c r="CS26" s="46"/>
      <c r="CT26" s="46"/>
      <c r="CU26" s="46"/>
      <c r="CV26" s="48"/>
      <c r="CW26" s="47"/>
      <c r="CX26" s="46"/>
      <c r="CY26" s="46"/>
      <c r="CZ26" s="46"/>
      <c r="DA26" s="48"/>
      <c r="DB26" s="47"/>
      <c r="DC26" s="46"/>
      <c r="DD26" s="46"/>
      <c r="DE26" s="46"/>
      <c r="DF26" s="48"/>
      <c r="DG26" s="47"/>
      <c r="DH26" s="46"/>
      <c r="DI26" s="46"/>
      <c r="DJ26" s="46"/>
      <c r="DK26" s="48"/>
      <c r="DL26" s="47"/>
      <c r="DM26" s="46"/>
      <c r="DN26" s="46"/>
      <c r="DO26" s="46"/>
      <c r="DP26" s="48"/>
      <c r="DQ26" s="47"/>
      <c r="DR26" s="46"/>
      <c r="DS26" s="46"/>
      <c r="DT26" s="46"/>
      <c r="DU26" s="61"/>
      <c r="DV26" s="3113"/>
      <c r="DW26" s="3114"/>
      <c r="DX26" s="3114"/>
      <c r="DY26" s="3114"/>
      <c r="DZ26" s="3114"/>
      <c r="EA26" s="3114"/>
      <c r="EB26" s="3114"/>
      <c r="EC26" s="3114"/>
      <c r="ED26" s="3114"/>
      <c r="EE26" s="3114"/>
      <c r="EF26" s="3114"/>
      <c r="EG26" s="3114"/>
      <c r="EH26" s="3114"/>
      <c r="EI26" s="3114"/>
      <c r="EJ26" s="3114"/>
      <c r="EK26" s="3114"/>
      <c r="EL26" s="3114"/>
      <c r="EM26" s="3114"/>
      <c r="EN26" s="3115"/>
    </row>
    <row r="27" spans="2:144" ht="8.4499999999999993" customHeight="1">
      <c r="B27" s="3135"/>
      <c r="C27" s="3138"/>
      <c r="D27" s="3138"/>
      <c r="E27" s="3141"/>
      <c r="F27" s="49"/>
      <c r="G27" s="50"/>
      <c r="H27" s="50"/>
      <c r="I27" s="50"/>
      <c r="J27" s="52"/>
      <c r="K27" s="51"/>
      <c r="L27" s="50"/>
      <c r="M27" s="50"/>
      <c r="N27" s="50"/>
      <c r="O27" s="52"/>
      <c r="P27" s="51"/>
      <c r="Q27" s="50"/>
      <c r="R27" s="50"/>
      <c r="S27" s="50"/>
      <c r="T27" s="52"/>
      <c r="U27" s="51"/>
      <c r="V27" s="50"/>
      <c r="W27" s="50"/>
      <c r="X27" s="50"/>
      <c r="Y27" s="52"/>
      <c r="Z27" s="51"/>
      <c r="AA27" s="50"/>
      <c r="AB27" s="50"/>
      <c r="AC27" s="50"/>
      <c r="AD27" s="52"/>
      <c r="AE27" s="51"/>
      <c r="AF27" s="50"/>
      <c r="AG27" s="50"/>
      <c r="AH27" s="50"/>
      <c r="AI27" s="63"/>
      <c r="AJ27" s="50"/>
      <c r="AK27" s="50"/>
      <c r="AL27" s="50"/>
      <c r="AM27" s="50"/>
      <c r="AN27" s="52"/>
      <c r="AO27" s="51"/>
      <c r="AP27" s="50"/>
      <c r="AQ27" s="50"/>
      <c r="AR27" s="50"/>
      <c r="AS27" s="52"/>
      <c r="AT27" s="51"/>
      <c r="AU27" s="50"/>
      <c r="AV27" s="50"/>
      <c r="AW27" s="50"/>
      <c r="AX27" s="52"/>
      <c r="AY27" s="51"/>
      <c r="AZ27" s="50"/>
      <c r="BA27" s="50"/>
      <c r="BB27" s="50"/>
      <c r="BC27" s="52"/>
      <c r="BD27" s="51"/>
      <c r="BE27" s="50"/>
      <c r="BF27" s="50"/>
      <c r="BG27" s="50"/>
      <c r="BH27" s="52"/>
      <c r="BI27" s="51"/>
      <c r="BJ27" s="50"/>
      <c r="BK27" s="50"/>
      <c r="BL27" s="50"/>
      <c r="BM27" s="50"/>
      <c r="BN27" s="49"/>
      <c r="BO27" s="50"/>
      <c r="BP27" s="50"/>
      <c r="BQ27" s="50"/>
      <c r="BR27" s="52"/>
      <c r="BS27" s="51"/>
      <c r="BT27" s="50"/>
      <c r="BU27" s="50"/>
      <c r="BV27" s="50"/>
      <c r="BW27" s="52"/>
      <c r="BX27" s="51"/>
      <c r="BY27" s="50"/>
      <c r="BZ27" s="50"/>
      <c r="CA27" s="50"/>
      <c r="CB27" s="52"/>
      <c r="CC27" s="51"/>
      <c r="CD27" s="50"/>
      <c r="CE27" s="50"/>
      <c r="CF27" s="50"/>
      <c r="CG27" s="52"/>
      <c r="CH27" s="51"/>
      <c r="CI27" s="50"/>
      <c r="CJ27" s="50"/>
      <c r="CK27" s="50"/>
      <c r="CL27" s="52"/>
      <c r="CM27" s="51"/>
      <c r="CN27" s="50"/>
      <c r="CO27" s="50"/>
      <c r="CP27" s="50"/>
      <c r="CQ27" s="63"/>
      <c r="CR27" s="49"/>
      <c r="CS27" s="50"/>
      <c r="CT27" s="50"/>
      <c r="CU27" s="50"/>
      <c r="CV27" s="52"/>
      <c r="CW27" s="51"/>
      <c r="CX27" s="50"/>
      <c r="CY27" s="50"/>
      <c r="CZ27" s="50"/>
      <c r="DA27" s="52"/>
      <c r="DB27" s="51"/>
      <c r="DC27" s="50"/>
      <c r="DD27" s="50"/>
      <c r="DE27" s="50"/>
      <c r="DF27" s="52"/>
      <c r="DG27" s="51"/>
      <c r="DH27" s="50"/>
      <c r="DI27" s="50"/>
      <c r="DJ27" s="50"/>
      <c r="DK27" s="52"/>
      <c r="DL27" s="51"/>
      <c r="DM27" s="50"/>
      <c r="DN27" s="50"/>
      <c r="DO27" s="50"/>
      <c r="DP27" s="52"/>
      <c r="DQ27" s="51"/>
      <c r="DR27" s="50"/>
      <c r="DS27" s="50"/>
      <c r="DT27" s="50"/>
      <c r="DU27" s="63"/>
      <c r="DV27" s="3116"/>
      <c r="DW27" s="3117"/>
      <c r="DX27" s="3117"/>
      <c r="DY27" s="3117"/>
      <c r="DZ27" s="3117"/>
      <c r="EA27" s="3117"/>
      <c r="EB27" s="3117"/>
      <c r="EC27" s="3117"/>
      <c r="ED27" s="3117"/>
      <c r="EE27" s="3117"/>
      <c r="EF27" s="3117"/>
      <c r="EG27" s="3117"/>
      <c r="EH27" s="3117"/>
      <c r="EI27" s="3117"/>
      <c r="EJ27" s="3117"/>
      <c r="EK27" s="3117"/>
      <c r="EL27" s="3117"/>
      <c r="EM27" s="3117"/>
      <c r="EN27" s="3118"/>
    </row>
    <row r="28" spans="2:144" ht="8.4499999999999993" customHeight="1">
      <c r="B28" s="3136"/>
      <c r="C28" s="3139"/>
      <c r="D28" s="3139"/>
      <c r="E28" s="3142"/>
      <c r="F28" s="53"/>
      <c r="G28" s="54"/>
      <c r="H28" s="55"/>
      <c r="I28" s="54"/>
      <c r="J28" s="57"/>
      <c r="K28" s="56"/>
      <c r="L28" s="54"/>
      <c r="M28" s="55"/>
      <c r="N28" s="54"/>
      <c r="O28" s="57"/>
      <c r="P28" s="56"/>
      <c r="Q28" s="54"/>
      <c r="R28" s="55"/>
      <c r="S28" s="54"/>
      <c r="T28" s="57"/>
      <c r="U28" s="56"/>
      <c r="V28" s="54"/>
      <c r="W28" s="55"/>
      <c r="X28" s="54"/>
      <c r="Y28" s="57"/>
      <c r="Z28" s="56"/>
      <c r="AA28" s="54"/>
      <c r="AB28" s="55"/>
      <c r="AC28" s="54"/>
      <c r="AD28" s="57"/>
      <c r="AE28" s="56"/>
      <c r="AF28" s="54"/>
      <c r="AG28" s="55"/>
      <c r="AH28" s="54"/>
      <c r="AI28" s="62"/>
      <c r="AJ28" s="54"/>
      <c r="AK28" s="54"/>
      <c r="AL28" s="55"/>
      <c r="AM28" s="54"/>
      <c r="AN28" s="57"/>
      <c r="AO28" s="56"/>
      <c r="AP28" s="54"/>
      <c r="AQ28" s="55"/>
      <c r="AR28" s="54"/>
      <c r="AS28" s="57"/>
      <c r="AT28" s="56"/>
      <c r="AU28" s="54"/>
      <c r="AV28" s="55"/>
      <c r="AW28" s="54"/>
      <c r="AX28" s="57"/>
      <c r="AY28" s="56"/>
      <c r="AZ28" s="54"/>
      <c r="BA28" s="55"/>
      <c r="BB28" s="54"/>
      <c r="BC28" s="57"/>
      <c r="BD28" s="56"/>
      <c r="BE28" s="54"/>
      <c r="BF28" s="55"/>
      <c r="BG28" s="54"/>
      <c r="BH28" s="57"/>
      <c r="BI28" s="56"/>
      <c r="BJ28" s="54"/>
      <c r="BK28" s="55"/>
      <c r="BL28" s="54"/>
      <c r="BM28" s="54"/>
      <c r="BN28" s="53"/>
      <c r="BO28" s="54"/>
      <c r="BP28" s="55"/>
      <c r="BQ28" s="54"/>
      <c r="BR28" s="57"/>
      <c r="BS28" s="56"/>
      <c r="BT28" s="54"/>
      <c r="BU28" s="55"/>
      <c r="BV28" s="54"/>
      <c r="BW28" s="57"/>
      <c r="BX28" s="56"/>
      <c r="BY28" s="54"/>
      <c r="BZ28" s="55"/>
      <c r="CA28" s="54"/>
      <c r="CB28" s="57"/>
      <c r="CC28" s="56"/>
      <c r="CD28" s="54"/>
      <c r="CE28" s="55"/>
      <c r="CF28" s="54"/>
      <c r="CG28" s="57"/>
      <c r="CH28" s="56"/>
      <c r="CI28" s="54"/>
      <c r="CJ28" s="55"/>
      <c r="CK28" s="54"/>
      <c r="CL28" s="57"/>
      <c r="CM28" s="56"/>
      <c r="CN28" s="54"/>
      <c r="CO28" s="55"/>
      <c r="CP28" s="54"/>
      <c r="CQ28" s="62"/>
      <c r="CR28" s="53"/>
      <c r="CS28" s="54"/>
      <c r="CT28" s="55"/>
      <c r="CU28" s="54"/>
      <c r="CV28" s="57"/>
      <c r="CW28" s="56"/>
      <c r="CX28" s="54"/>
      <c r="CY28" s="55"/>
      <c r="CZ28" s="54"/>
      <c r="DA28" s="57"/>
      <c r="DB28" s="56"/>
      <c r="DC28" s="54"/>
      <c r="DD28" s="55"/>
      <c r="DE28" s="54"/>
      <c r="DF28" s="57"/>
      <c r="DG28" s="56"/>
      <c r="DH28" s="54"/>
      <c r="DI28" s="55"/>
      <c r="DJ28" s="54"/>
      <c r="DK28" s="57"/>
      <c r="DL28" s="56"/>
      <c r="DM28" s="54"/>
      <c r="DN28" s="55"/>
      <c r="DO28" s="54"/>
      <c r="DP28" s="57"/>
      <c r="DQ28" s="56"/>
      <c r="DR28" s="54"/>
      <c r="DS28" s="55"/>
      <c r="DT28" s="54"/>
      <c r="DU28" s="62"/>
      <c r="DV28" s="3119"/>
      <c r="DW28" s="3120"/>
      <c r="DX28" s="3120"/>
      <c r="DY28" s="3120"/>
      <c r="DZ28" s="3120"/>
      <c r="EA28" s="3120"/>
      <c r="EB28" s="3120"/>
      <c r="EC28" s="3120"/>
      <c r="ED28" s="3120"/>
      <c r="EE28" s="3120"/>
      <c r="EF28" s="3120"/>
      <c r="EG28" s="3120"/>
      <c r="EH28" s="3120"/>
      <c r="EI28" s="3120"/>
      <c r="EJ28" s="3120"/>
      <c r="EK28" s="3120"/>
      <c r="EL28" s="3120"/>
      <c r="EM28" s="3120"/>
      <c r="EN28" s="3121"/>
    </row>
    <row r="29" spans="2:144" ht="8.4499999999999993" customHeight="1">
      <c r="B29" s="3134"/>
      <c r="C29" s="3137"/>
      <c r="D29" s="3137"/>
      <c r="E29" s="3140"/>
      <c r="F29" s="45"/>
      <c r="G29" s="46"/>
      <c r="H29" s="46"/>
      <c r="I29" s="46"/>
      <c r="J29" s="48"/>
      <c r="K29" s="47"/>
      <c r="L29" s="46"/>
      <c r="M29" s="46"/>
      <c r="N29" s="46"/>
      <c r="O29" s="48"/>
      <c r="P29" s="47"/>
      <c r="Q29" s="46"/>
      <c r="R29" s="46"/>
      <c r="S29" s="46"/>
      <c r="T29" s="48"/>
      <c r="U29" s="47"/>
      <c r="V29" s="46"/>
      <c r="W29" s="46"/>
      <c r="X29" s="46"/>
      <c r="Y29" s="48"/>
      <c r="Z29" s="47"/>
      <c r="AA29" s="46"/>
      <c r="AB29" s="46"/>
      <c r="AC29" s="46"/>
      <c r="AD29" s="48"/>
      <c r="AE29" s="47"/>
      <c r="AF29" s="46"/>
      <c r="AG29" s="46"/>
      <c r="AH29" s="46"/>
      <c r="AI29" s="61"/>
      <c r="AJ29" s="46"/>
      <c r="AK29" s="46"/>
      <c r="AL29" s="46"/>
      <c r="AM29" s="46"/>
      <c r="AN29" s="48"/>
      <c r="AO29" s="47"/>
      <c r="AP29" s="46"/>
      <c r="AQ29" s="46"/>
      <c r="AR29" s="46"/>
      <c r="AS29" s="48"/>
      <c r="AT29" s="47"/>
      <c r="AU29" s="46"/>
      <c r="AV29" s="46"/>
      <c r="AW29" s="46"/>
      <c r="AX29" s="48"/>
      <c r="AY29" s="47"/>
      <c r="AZ29" s="46"/>
      <c r="BA29" s="46"/>
      <c r="BB29" s="46"/>
      <c r="BC29" s="48"/>
      <c r="BD29" s="47"/>
      <c r="BE29" s="46"/>
      <c r="BF29" s="46"/>
      <c r="BG29" s="46"/>
      <c r="BH29" s="48"/>
      <c r="BI29" s="47"/>
      <c r="BJ29" s="46"/>
      <c r="BK29" s="46"/>
      <c r="BL29" s="46"/>
      <c r="BM29" s="46"/>
      <c r="BN29" s="45"/>
      <c r="BO29" s="46"/>
      <c r="BP29" s="46"/>
      <c r="BQ29" s="46"/>
      <c r="BR29" s="48"/>
      <c r="BS29" s="47"/>
      <c r="BT29" s="46"/>
      <c r="BU29" s="46"/>
      <c r="BV29" s="46"/>
      <c r="BW29" s="48"/>
      <c r="BX29" s="47"/>
      <c r="BY29" s="46"/>
      <c r="BZ29" s="46"/>
      <c r="CA29" s="46"/>
      <c r="CB29" s="48"/>
      <c r="CC29" s="47"/>
      <c r="CD29" s="46"/>
      <c r="CE29" s="46"/>
      <c r="CF29" s="46"/>
      <c r="CG29" s="48"/>
      <c r="CH29" s="47"/>
      <c r="CI29" s="46"/>
      <c r="CJ29" s="46"/>
      <c r="CK29" s="46"/>
      <c r="CL29" s="48"/>
      <c r="CM29" s="47"/>
      <c r="CN29" s="46"/>
      <c r="CO29" s="46"/>
      <c r="CP29" s="46"/>
      <c r="CQ29" s="61"/>
      <c r="CR29" s="45"/>
      <c r="CS29" s="46"/>
      <c r="CT29" s="46"/>
      <c r="CU29" s="46"/>
      <c r="CV29" s="48"/>
      <c r="CW29" s="47"/>
      <c r="CX29" s="46"/>
      <c r="CY29" s="46"/>
      <c r="CZ29" s="46"/>
      <c r="DA29" s="48"/>
      <c r="DB29" s="47"/>
      <c r="DC29" s="46"/>
      <c r="DD29" s="46"/>
      <c r="DE29" s="46"/>
      <c r="DF29" s="48"/>
      <c r="DG29" s="47"/>
      <c r="DH29" s="46"/>
      <c r="DI29" s="46"/>
      <c r="DJ29" s="46"/>
      <c r="DK29" s="48"/>
      <c r="DL29" s="47"/>
      <c r="DM29" s="46"/>
      <c r="DN29" s="46"/>
      <c r="DO29" s="46"/>
      <c r="DP29" s="48"/>
      <c r="DQ29" s="47"/>
      <c r="DR29" s="46"/>
      <c r="DS29" s="46"/>
      <c r="DT29" s="46"/>
      <c r="DU29" s="61"/>
      <c r="DV29" s="3113"/>
      <c r="DW29" s="3114"/>
      <c r="DX29" s="3114"/>
      <c r="DY29" s="3114"/>
      <c r="DZ29" s="3114"/>
      <c r="EA29" s="3114"/>
      <c r="EB29" s="3114"/>
      <c r="EC29" s="3114"/>
      <c r="ED29" s="3114"/>
      <c r="EE29" s="3114"/>
      <c r="EF29" s="3114"/>
      <c r="EG29" s="3114"/>
      <c r="EH29" s="3114"/>
      <c r="EI29" s="3114"/>
      <c r="EJ29" s="3114"/>
      <c r="EK29" s="3114"/>
      <c r="EL29" s="3114"/>
      <c r="EM29" s="3114"/>
      <c r="EN29" s="3115"/>
    </row>
    <row r="30" spans="2:144" ht="8.4499999999999993" customHeight="1">
      <c r="B30" s="3135"/>
      <c r="C30" s="3138"/>
      <c r="D30" s="3138"/>
      <c r="E30" s="3141"/>
      <c r="F30" s="49"/>
      <c r="G30" s="50"/>
      <c r="H30" s="50"/>
      <c r="I30" s="50"/>
      <c r="J30" s="52"/>
      <c r="K30" s="51"/>
      <c r="L30" s="50"/>
      <c r="M30" s="50"/>
      <c r="N30" s="50"/>
      <c r="O30" s="52"/>
      <c r="P30" s="51"/>
      <c r="Q30" s="50"/>
      <c r="R30" s="50"/>
      <c r="S30" s="50"/>
      <c r="T30" s="52"/>
      <c r="U30" s="51"/>
      <c r="V30" s="50"/>
      <c r="W30" s="50"/>
      <c r="X30" s="50"/>
      <c r="Y30" s="52"/>
      <c r="Z30" s="51"/>
      <c r="AA30" s="50"/>
      <c r="AB30" s="50"/>
      <c r="AC30" s="50"/>
      <c r="AD30" s="52"/>
      <c r="AE30" s="51"/>
      <c r="AF30" s="50"/>
      <c r="AG30" s="50"/>
      <c r="AH30" s="50"/>
      <c r="AI30" s="63"/>
      <c r="AJ30" s="50"/>
      <c r="AK30" s="50"/>
      <c r="AL30" s="50"/>
      <c r="AM30" s="50"/>
      <c r="AN30" s="52"/>
      <c r="AO30" s="51"/>
      <c r="AP30" s="50"/>
      <c r="AQ30" s="50"/>
      <c r="AR30" s="50"/>
      <c r="AS30" s="52"/>
      <c r="AT30" s="51"/>
      <c r="AU30" s="50"/>
      <c r="AV30" s="50"/>
      <c r="AW30" s="50"/>
      <c r="AX30" s="52"/>
      <c r="AY30" s="51"/>
      <c r="AZ30" s="50"/>
      <c r="BA30" s="50"/>
      <c r="BB30" s="50"/>
      <c r="BC30" s="52"/>
      <c r="BD30" s="51"/>
      <c r="BE30" s="50"/>
      <c r="BF30" s="50"/>
      <c r="BG30" s="50"/>
      <c r="BH30" s="52"/>
      <c r="BI30" s="51"/>
      <c r="BJ30" s="50"/>
      <c r="BK30" s="50"/>
      <c r="BL30" s="50"/>
      <c r="BM30" s="50"/>
      <c r="BN30" s="49"/>
      <c r="BO30" s="50"/>
      <c r="BP30" s="50"/>
      <c r="BQ30" s="50"/>
      <c r="BR30" s="52"/>
      <c r="BS30" s="51"/>
      <c r="BT30" s="50"/>
      <c r="BU30" s="50"/>
      <c r="BV30" s="50"/>
      <c r="BW30" s="52"/>
      <c r="BX30" s="51"/>
      <c r="BY30" s="50"/>
      <c r="BZ30" s="50"/>
      <c r="CA30" s="50"/>
      <c r="CB30" s="52"/>
      <c r="CC30" s="51"/>
      <c r="CD30" s="50"/>
      <c r="CE30" s="50"/>
      <c r="CF30" s="50"/>
      <c r="CG30" s="52"/>
      <c r="CH30" s="51"/>
      <c r="CI30" s="50"/>
      <c r="CJ30" s="50"/>
      <c r="CK30" s="50"/>
      <c r="CL30" s="52"/>
      <c r="CM30" s="51"/>
      <c r="CN30" s="50"/>
      <c r="CO30" s="50"/>
      <c r="CP30" s="50"/>
      <c r="CQ30" s="63"/>
      <c r="CR30" s="49"/>
      <c r="CS30" s="50"/>
      <c r="CT30" s="50"/>
      <c r="CU30" s="50"/>
      <c r="CV30" s="52"/>
      <c r="CW30" s="51"/>
      <c r="CX30" s="50"/>
      <c r="CY30" s="50"/>
      <c r="CZ30" s="50"/>
      <c r="DA30" s="52"/>
      <c r="DB30" s="51"/>
      <c r="DC30" s="50"/>
      <c r="DD30" s="50"/>
      <c r="DE30" s="50"/>
      <c r="DF30" s="52"/>
      <c r="DG30" s="51"/>
      <c r="DH30" s="50"/>
      <c r="DI30" s="50"/>
      <c r="DJ30" s="50"/>
      <c r="DK30" s="52"/>
      <c r="DL30" s="51"/>
      <c r="DM30" s="50"/>
      <c r="DN30" s="50"/>
      <c r="DO30" s="50"/>
      <c r="DP30" s="52"/>
      <c r="DQ30" s="51"/>
      <c r="DR30" s="50"/>
      <c r="DS30" s="50"/>
      <c r="DT30" s="50"/>
      <c r="DU30" s="63"/>
      <c r="DV30" s="3116"/>
      <c r="DW30" s="3117"/>
      <c r="DX30" s="3117"/>
      <c r="DY30" s="3117"/>
      <c r="DZ30" s="3117"/>
      <c r="EA30" s="3117"/>
      <c r="EB30" s="3117"/>
      <c r="EC30" s="3117"/>
      <c r="ED30" s="3117"/>
      <c r="EE30" s="3117"/>
      <c r="EF30" s="3117"/>
      <c r="EG30" s="3117"/>
      <c r="EH30" s="3117"/>
      <c r="EI30" s="3117"/>
      <c r="EJ30" s="3117"/>
      <c r="EK30" s="3117"/>
      <c r="EL30" s="3117"/>
      <c r="EM30" s="3117"/>
      <c r="EN30" s="3118"/>
    </row>
    <row r="31" spans="2:144" ht="8.4499999999999993" customHeight="1">
      <c r="B31" s="3136"/>
      <c r="C31" s="3139"/>
      <c r="D31" s="3139"/>
      <c r="E31" s="3142"/>
      <c r="F31" s="53"/>
      <c r="G31" s="54"/>
      <c r="H31" s="55"/>
      <c r="I31" s="54"/>
      <c r="J31" s="57"/>
      <c r="K31" s="56"/>
      <c r="L31" s="54"/>
      <c r="M31" s="55"/>
      <c r="N31" s="54"/>
      <c r="O31" s="57"/>
      <c r="P31" s="56"/>
      <c r="Q31" s="54"/>
      <c r="R31" s="55"/>
      <c r="S31" s="54"/>
      <c r="T31" s="57"/>
      <c r="U31" s="56"/>
      <c r="V31" s="54"/>
      <c r="W31" s="55"/>
      <c r="X31" s="54"/>
      <c r="Y31" s="57"/>
      <c r="Z31" s="56"/>
      <c r="AA31" s="54"/>
      <c r="AB31" s="55"/>
      <c r="AC31" s="54"/>
      <c r="AD31" s="57"/>
      <c r="AE31" s="56"/>
      <c r="AF31" s="54"/>
      <c r="AG31" s="55"/>
      <c r="AH31" s="54"/>
      <c r="AI31" s="62"/>
      <c r="AJ31" s="54"/>
      <c r="AK31" s="54"/>
      <c r="AL31" s="55"/>
      <c r="AM31" s="54"/>
      <c r="AN31" s="57"/>
      <c r="AO31" s="56"/>
      <c r="AP31" s="54"/>
      <c r="AQ31" s="55"/>
      <c r="AR31" s="54"/>
      <c r="AS31" s="57"/>
      <c r="AT31" s="56"/>
      <c r="AU31" s="54"/>
      <c r="AV31" s="55"/>
      <c r="AW31" s="54"/>
      <c r="AX31" s="57"/>
      <c r="AY31" s="56"/>
      <c r="AZ31" s="54"/>
      <c r="BA31" s="55"/>
      <c r="BB31" s="54"/>
      <c r="BC31" s="57"/>
      <c r="BD31" s="56"/>
      <c r="BE31" s="54"/>
      <c r="BF31" s="55"/>
      <c r="BG31" s="54"/>
      <c r="BH31" s="57"/>
      <c r="BI31" s="56"/>
      <c r="BJ31" s="54"/>
      <c r="BK31" s="55"/>
      <c r="BL31" s="54"/>
      <c r="BM31" s="54"/>
      <c r="BN31" s="53"/>
      <c r="BO31" s="54"/>
      <c r="BP31" s="55"/>
      <c r="BQ31" s="54"/>
      <c r="BR31" s="57"/>
      <c r="BS31" s="56"/>
      <c r="BT31" s="54"/>
      <c r="BU31" s="55"/>
      <c r="BV31" s="54"/>
      <c r="BW31" s="57"/>
      <c r="BX31" s="56"/>
      <c r="BY31" s="54"/>
      <c r="BZ31" s="55"/>
      <c r="CA31" s="54"/>
      <c r="CB31" s="57"/>
      <c r="CC31" s="56"/>
      <c r="CD31" s="54"/>
      <c r="CE31" s="55"/>
      <c r="CF31" s="54"/>
      <c r="CG31" s="57"/>
      <c r="CH31" s="56"/>
      <c r="CI31" s="54"/>
      <c r="CJ31" s="55"/>
      <c r="CK31" s="54"/>
      <c r="CL31" s="57"/>
      <c r="CM31" s="56"/>
      <c r="CN31" s="54"/>
      <c r="CO31" s="55"/>
      <c r="CP31" s="54"/>
      <c r="CQ31" s="62"/>
      <c r="CR31" s="53"/>
      <c r="CS31" s="54"/>
      <c r="CT31" s="55"/>
      <c r="CU31" s="54"/>
      <c r="CV31" s="57"/>
      <c r="CW31" s="56"/>
      <c r="CX31" s="54"/>
      <c r="CY31" s="55"/>
      <c r="CZ31" s="54"/>
      <c r="DA31" s="57"/>
      <c r="DB31" s="56"/>
      <c r="DC31" s="54"/>
      <c r="DD31" s="55"/>
      <c r="DE31" s="54"/>
      <c r="DF31" s="57"/>
      <c r="DG31" s="56"/>
      <c r="DH31" s="54"/>
      <c r="DI31" s="55"/>
      <c r="DJ31" s="54"/>
      <c r="DK31" s="57"/>
      <c r="DL31" s="56"/>
      <c r="DM31" s="54"/>
      <c r="DN31" s="55"/>
      <c r="DO31" s="54"/>
      <c r="DP31" s="57"/>
      <c r="DQ31" s="56"/>
      <c r="DR31" s="54"/>
      <c r="DS31" s="55"/>
      <c r="DT31" s="54"/>
      <c r="DU31" s="62"/>
      <c r="DV31" s="3119"/>
      <c r="DW31" s="3120"/>
      <c r="DX31" s="3120"/>
      <c r="DY31" s="3120"/>
      <c r="DZ31" s="3120"/>
      <c r="EA31" s="3120"/>
      <c r="EB31" s="3120"/>
      <c r="EC31" s="3120"/>
      <c r="ED31" s="3120"/>
      <c r="EE31" s="3120"/>
      <c r="EF31" s="3120"/>
      <c r="EG31" s="3120"/>
      <c r="EH31" s="3120"/>
      <c r="EI31" s="3120"/>
      <c r="EJ31" s="3120"/>
      <c r="EK31" s="3120"/>
      <c r="EL31" s="3120"/>
      <c r="EM31" s="3120"/>
      <c r="EN31" s="3121"/>
    </row>
    <row r="32" spans="2:144" ht="8.4499999999999993" customHeight="1">
      <c r="B32" s="3134"/>
      <c r="C32" s="3137"/>
      <c r="D32" s="3137"/>
      <c r="E32" s="3140"/>
      <c r="F32" s="45"/>
      <c r="G32" s="46"/>
      <c r="H32" s="46"/>
      <c r="I32" s="46"/>
      <c r="J32" s="48"/>
      <c r="K32" s="47"/>
      <c r="L32" s="46"/>
      <c r="M32" s="46"/>
      <c r="N32" s="46"/>
      <c r="O32" s="48"/>
      <c r="P32" s="47"/>
      <c r="Q32" s="46"/>
      <c r="R32" s="46"/>
      <c r="S32" s="46"/>
      <c r="T32" s="48"/>
      <c r="U32" s="47"/>
      <c r="V32" s="46"/>
      <c r="W32" s="46"/>
      <c r="X32" s="46"/>
      <c r="Y32" s="48"/>
      <c r="Z32" s="47"/>
      <c r="AA32" s="46"/>
      <c r="AB32" s="46"/>
      <c r="AC32" s="46"/>
      <c r="AD32" s="48"/>
      <c r="AE32" s="47"/>
      <c r="AF32" s="46"/>
      <c r="AG32" s="46"/>
      <c r="AH32" s="46"/>
      <c r="AI32" s="61"/>
      <c r="AJ32" s="46"/>
      <c r="AK32" s="46"/>
      <c r="AL32" s="46"/>
      <c r="AM32" s="46"/>
      <c r="AN32" s="48"/>
      <c r="AO32" s="47"/>
      <c r="AP32" s="46"/>
      <c r="AQ32" s="46"/>
      <c r="AR32" s="46"/>
      <c r="AS32" s="48"/>
      <c r="AT32" s="47"/>
      <c r="AU32" s="46"/>
      <c r="AV32" s="46"/>
      <c r="AW32" s="46"/>
      <c r="AX32" s="48"/>
      <c r="AY32" s="47"/>
      <c r="AZ32" s="46"/>
      <c r="BA32" s="46"/>
      <c r="BB32" s="46"/>
      <c r="BC32" s="48"/>
      <c r="BD32" s="47"/>
      <c r="BE32" s="46"/>
      <c r="BF32" s="46"/>
      <c r="BG32" s="46"/>
      <c r="BH32" s="48"/>
      <c r="BI32" s="47"/>
      <c r="BJ32" s="46"/>
      <c r="BK32" s="46"/>
      <c r="BL32" s="46"/>
      <c r="BM32" s="46"/>
      <c r="BN32" s="45"/>
      <c r="BO32" s="46"/>
      <c r="BP32" s="46"/>
      <c r="BQ32" s="46"/>
      <c r="BR32" s="48"/>
      <c r="BS32" s="47"/>
      <c r="BT32" s="46"/>
      <c r="BU32" s="46"/>
      <c r="BV32" s="46"/>
      <c r="BW32" s="48"/>
      <c r="BX32" s="47"/>
      <c r="BY32" s="46"/>
      <c r="BZ32" s="46"/>
      <c r="CA32" s="46"/>
      <c r="CB32" s="48"/>
      <c r="CC32" s="47"/>
      <c r="CD32" s="46"/>
      <c r="CE32" s="46"/>
      <c r="CF32" s="46"/>
      <c r="CG32" s="48"/>
      <c r="CH32" s="47"/>
      <c r="CI32" s="46"/>
      <c r="CJ32" s="46"/>
      <c r="CK32" s="46"/>
      <c r="CL32" s="48"/>
      <c r="CM32" s="47"/>
      <c r="CN32" s="46"/>
      <c r="CO32" s="46"/>
      <c r="CP32" s="46"/>
      <c r="CQ32" s="61"/>
      <c r="CR32" s="45"/>
      <c r="CS32" s="46"/>
      <c r="CT32" s="46"/>
      <c r="CU32" s="46"/>
      <c r="CV32" s="48"/>
      <c r="CW32" s="47"/>
      <c r="CX32" s="46"/>
      <c r="CY32" s="46"/>
      <c r="CZ32" s="46"/>
      <c r="DA32" s="48"/>
      <c r="DB32" s="47"/>
      <c r="DC32" s="46"/>
      <c r="DD32" s="46"/>
      <c r="DE32" s="46"/>
      <c r="DF32" s="48"/>
      <c r="DG32" s="47"/>
      <c r="DH32" s="46"/>
      <c r="DI32" s="46"/>
      <c r="DJ32" s="46"/>
      <c r="DK32" s="48"/>
      <c r="DL32" s="47"/>
      <c r="DM32" s="46"/>
      <c r="DN32" s="46"/>
      <c r="DO32" s="46"/>
      <c r="DP32" s="48"/>
      <c r="DQ32" s="47"/>
      <c r="DR32" s="46"/>
      <c r="DS32" s="46"/>
      <c r="DT32" s="46"/>
      <c r="DU32" s="61"/>
      <c r="DV32" s="3113"/>
      <c r="DW32" s="3114"/>
      <c r="DX32" s="3114"/>
      <c r="DY32" s="3114"/>
      <c r="DZ32" s="3114"/>
      <c r="EA32" s="3114"/>
      <c r="EB32" s="3114"/>
      <c r="EC32" s="3114"/>
      <c r="ED32" s="3114"/>
      <c r="EE32" s="3114"/>
      <c r="EF32" s="3114"/>
      <c r="EG32" s="3114"/>
      <c r="EH32" s="3114"/>
      <c r="EI32" s="3114"/>
      <c r="EJ32" s="3114"/>
      <c r="EK32" s="3114"/>
      <c r="EL32" s="3114"/>
      <c r="EM32" s="3114"/>
      <c r="EN32" s="3115"/>
    </row>
    <row r="33" spans="2:144" ht="8.4499999999999993" customHeight="1">
      <c r="B33" s="3135"/>
      <c r="C33" s="3138"/>
      <c r="D33" s="3138"/>
      <c r="E33" s="3141"/>
      <c r="F33" s="49"/>
      <c r="G33" s="50"/>
      <c r="H33" s="50"/>
      <c r="I33" s="50"/>
      <c r="J33" s="52"/>
      <c r="K33" s="51"/>
      <c r="L33" s="50"/>
      <c r="M33" s="50"/>
      <c r="N33" s="50"/>
      <c r="O33" s="52"/>
      <c r="P33" s="51"/>
      <c r="Q33" s="50"/>
      <c r="R33" s="50"/>
      <c r="S33" s="50"/>
      <c r="T33" s="52"/>
      <c r="U33" s="51"/>
      <c r="V33" s="50"/>
      <c r="W33" s="50"/>
      <c r="X33" s="50"/>
      <c r="Y33" s="52"/>
      <c r="Z33" s="51"/>
      <c r="AA33" s="50"/>
      <c r="AB33" s="50"/>
      <c r="AC33" s="50"/>
      <c r="AD33" s="52"/>
      <c r="AE33" s="51"/>
      <c r="AF33" s="50"/>
      <c r="AG33" s="50"/>
      <c r="AH33" s="50"/>
      <c r="AI33" s="63"/>
      <c r="AJ33" s="50"/>
      <c r="AK33" s="50"/>
      <c r="AL33" s="50"/>
      <c r="AM33" s="50"/>
      <c r="AN33" s="52"/>
      <c r="AO33" s="51"/>
      <c r="AP33" s="50"/>
      <c r="AQ33" s="50"/>
      <c r="AR33" s="50"/>
      <c r="AS33" s="52"/>
      <c r="AT33" s="51"/>
      <c r="AU33" s="50"/>
      <c r="AV33" s="50"/>
      <c r="AW33" s="50"/>
      <c r="AX33" s="52"/>
      <c r="AY33" s="51"/>
      <c r="AZ33" s="50"/>
      <c r="BA33" s="50"/>
      <c r="BB33" s="50"/>
      <c r="BC33" s="52"/>
      <c r="BD33" s="51"/>
      <c r="BE33" s="50"/>
      <c r="BF33" s="50"/>
      <c r="BG33" s="50"/>
      <c r="BH33" s="52"/>
      <c r="BI33" s="51"/>
      <c r="BJ33" s="50"/>
      <c r="BK33" s="50"/>
      <c r="BL33" s="50"/>
      <c r="BM33" s="50"/>
      <c r="BN33" s="49"/>
      <c r="BO33" s="50"/>
      <c r="BP33" s="50"/>
      <c r="BQ33" s="50"/>
      <c r="BR33" s="52"/>
      <c r="BS33" s="51"/>
      <c r="BT33" s="50"/>
      <c r="BU33" s="50"/>
      <c r="BV33" s="50"/>
      <c r="BW33" s="52"/>
      <c r="BX33" s="51"/>
      <c r="BY33" s="50"/>
      <c r="BZ33" s="50"/>
      <c r="CA33" s="50"/>
      <c r="CB33" s="52"/>
      <c r="CC33" s="51"/>
      <c r="CD33" s="50"/>
      <c r="CE33" s="50"/>
      <c r="CF33" s="50"/>
      <c r="CG33" s="52"/>
      <c r="CH33" s="51"/>
      <c r="CI33" s="50"/>
      <c r="CJ33" s="50"/>
      <c r="CK33" s="50"/>
      <c r="CL33" s="52"/>
      <c r="CM33" s="51"/>
      <c r="CN33" s="50"/>
      <c r="CO33" s="50"/>
      <c r="CP33" s="50"/>
      <c r="CQ33" s="63"/>
      <c r="CR33" s="49"/>
      <c r="CS33" s="50"/>
      <c r="CT33" s="50"/>
      <c r="CU33" s="50"/>
      <c r="CV33" s="52"/>
      <c r="CW33" s="51"/>
      <c r="CX33" s="50"/>
      <c r="CY33" s="50"/>
      <c r="CZ33" s="50"/>
      <c r="DA33" s="52"/>
      <c r="DB33" s="51"/>
      <c r="DC33" s="50"/>
      <c r="DD33" s="50"/>
      <c r="DE33" s="50"/>
      <c r="DF33" s="52"/>
      <c r="DG33" s="51"/>
      <c r="DH33" s="50"/>
      <c r="DI33" s="50"/>
      <c r="DJ33" s="50"/>
      <c r="DK33" s="52"/>
      <c r="DL33" s="51"/>
      <c r="DM33" s="50"/>
      <c r="DN33" s="50"/>
      <c r="DO33" s="50"/>
      <c r="DP33" s="52"/>
      <c r="DQ33" s="51"/>
      <c r="DR33" s="50"/>
      <c r="DS33" s="50"/>
      <c r="DT33" s="50"/>
      <c r="DU33" s="63"/>
      <c r="DV33" s="3116"/>
      <c r="DW33" s="3117"/>
      <c r="DX33" s="3117"/>
      <c r="DY33" s="3117"/>
      <c r="DZ33" s="3117"/>
      <c r="EA33" s="3117"/>
      <c r="EB33" s="3117"/>
      <c r="EC33" s="3117"/>
      <c r="ED33" s="3117"/>
      <c r="EE33" s="3117"/>
      <c r="EF33" s="3117"/>
      <c r="EG33" s="3117"/>
      <c r="EH33" s="3117"/>
      <c r="EI33" s="3117"/>
      <c r="EJ33" s="3117"/>
      <c r="EK33" s="3117"/>
      <c r="EL33" s="3117"/>
      <c r="EM33" s="3117"/>
      <c r="EN33" s="3118"/>
    </row>
    <row r="34" spans="2:144" ht="8.4499999999999993" customHeight="1">
      <c r="B34" s="3136"/>
      <c r="C34" s="3139"/>
      <c r="D34" s="3139"/>
      <c r="E34" s="3142"/>
      <c r="F34" s="53"/>
      <c r="G34" s="54"/>
      <c r="H34" s="55"/>
      <c r="I34" s="54"/>
      <c r="J34" s="57"/>
      <c r="K34" s="56"/>
      <c r="L34" s="54"/>
      <c r="M34" s="55"/>
      <c r="N34" s="54"/>
      <c r="O34" s="57"/>
      <c r="P34" s="56"/>
      <c r="Q34" s="54"/>
      <c r="R34" s="55"/>
      <c r="S34" s="54"/>
      <c r="T34" s="57"/>
      <c r="U34" s="56"/>
      <c r="V34" s="54"/>
      <c r="W34" s="55"/>
      <c r="X34" s="54"/>
      <c r="Y34" s="57"/>
      <c r="Z34" s="56"/>
      <c r="AA34" s="54"/>
      <c r="AB34" s="55"/>
      <c r="AC34" s="54"/>
      <c r="AD34" s="57"/>
      <c r="AE34" s="56"/>
      <c r="AF34" s="54"/>
      <c r="AG34" s="55"/>
      <c r="AH34" s="54"/>
      <c r="AI34" s="62"/>
      <c r="AJ34" s="54"/>
      <c r="AK34" s="54"/>
      <c r="AL34" s="55"/>
      <c r="AM34" s="54"/>
      <c r="AN34" s="57"/>
      <c r="AO34" s="56"/>
      <c r="AP34" s="54"/>
      <c r="AQ34" s="55"/>
      <c r="AR34" s="54"/>
      <c r="AS34" s="57"/>
      <c r="AT34" s="56"/>
      <c r="AU34" s="54"/>
      <c r="AV34" s="55"/>
      <c r="AW34" s="54"/>
      <c r="AX34" s="57"/>
      <c r="AY34" s="56"/>
      <c r="AZ34" s="54"/>
      <c r="BA34" s="55"/>
      <c r="BB34" s="54"/>
      <c r="BC34" s="57"/>
      <c r="BD34" s="56"/>
      <c r="BE34" s="54"/>
      <c r="BF34" s="55"/>
      <c r="BG34" s="54"/>
      <c r="BH34" s="57"/>
      <c r="BI34" s="56"/>
      <c r="BJ34" s="54"/>
      <c r="BK34" s="55"/>
      <c r="BL34" s="54"/>
      <c r="BM34" s="54"/>
      <c r="BN34" s="53"/>
      <c r="BO34" s="54"/>
      <c r="BP34" s="55"/>
      <c r="BQ34" s="54"/>
      <c r="BR34" s="57"/>
      <c r="BS34" s="56"/>
      <c r="BT34" s="54"/>
      <c r="BU34" s="55"/>
      <c r="BV34" s="54"/>
      <c r="BW34" s="57"/>
      <c r="BX34" s="56"/>
      <c r="BY34" s="54"/>
      <c r="BZ34" s="55"/>
      <c r="CA34" s="54"/>
      <c r="CB34" s="57"/>
      <c r="CC34" s="56"/>
      <c r="CD34" s="54"/>
      <c r="CE34" s="55"/>
      <c r="CF34" s="54"/>
      <c r="CG34" s="57"/>
      <c r="CH34" s="56"/>
      <c r="CI34" s="54"/>
      <c r="CJ34" s="55"/>
      <c r="CK34" s="54"/>
      <c r="CL34" s="57"/>
      <c r="CM34" s="56"/>
      <c r="CN34" s="54"/>
      <c r="CO34" s="55"/>
      <c r="CP34" s="54"/>
      <c r="CQ34" s="62"/>
      <c r="CR34" s="53"/>
      <c r="CS34" s="54"/>
      <c r="CT34" s="55"/>
      <c r="CU34" s="54"/>
      <c r="CV34" s="57"/>
      <c r="CW34" s="56"/>
      <c r="CX34" s="54"/>
      <c r="CY34" s="55"/>
      <c r="CZ34" s="54"/>
      <c r="DA34" s="57"/>
      <c r="DB34" s="56"/>
      <c r="DC34" s="54"/>
      <c r="DD34" s="55"/>
      <c r="DE34" s="54"/>
      <c r="DF34" s="57"/>
      <c r="DG34" s="56"/>
      <c r="DH34" s="54"/>
      <c r="DI34" s="55"/>
      <c r="DJ34" s="54"/>
      <c r="DK34" s="57"/>
      <c r="DL34" s="56"/>
      <c r="DM34" s="54"/>
      <c r="DN34" s="55"/>
      <c r="DO34" s="54"/>
      <c r="DP34" s="57"/>
      <c r="DQ34" s="56"/>
      <c r="DR34" s="54"/>
      <c r="DS34" s="55"/>
      <c r="DT34" s="54"/>
      <c r="DU34" s="62"/>
      <c r="DV34" s="3119"/>
      <c r="DW34" s="3120"/>
      <c r="DX34" s="3120"/>
      <c r="DY34" s="3120"/>
      <c r="DZ34" s="3120"/>
      <c r="EA34" s="3120"/>
      <c r="EB34" s="3120"/>
      <c r="EC34" s="3120"/>
      <c r="ED34" s="3120"/>
      <c r="EE34" s="3120"/>
      <c r="EF34" s="3120"/>
      <c r="EG34" s="3120"/>
      <c r="EH34" s="3120"/>
      <c r="EI34" s="3120"/>
      <c r="EJ34" s="3120"/>
      <c r="EK34" s="3120"/>
      <c r="EL34" s="3120"/>
      <c r="EM34" s="3120"/>
      <c r="EN34" s="3121"/>
    </row>
    <row r="35" spans="2:144" ht="8.4499999999999993" customHeight="1">
      <c r="B35" s="3134"/>
      <c r="C35" s="3137"/>
      <c r="D35" s="3137"/>
      <c r="E35" s="3140"/>
      <c r="F35" s="45"/>
      <c r="G35" s="46"/>
      <c r="H35" s="46"/>
      <c r="I35" s="46"/>
      <c r="J35" s="48"/>
      <c r="K35" s="47"/>
      <c r="L35" s="46"/>
      <c r="M35" s="46"/>
      <c r="N35" s="46"/>
      <c r="O35" s="48"/>
      <c r="P35" s="47"/>
      <c r="Q35" s="46"/>
      <c r="R35" s="46"/>
      <c r="S35" s="46"/>
      <c r="T35" s="48"/>
      <c r="U35" s="47"/>
      <c r="V35" s="46"/>
      <c r="W35" s="46"/>
      <c r="X35" s="46"/>
      <c r="Y35" s="48"/>
      <c r="Z35" s="47"/>
      <c r="AA35" s="46"/>
      <c r="AB35" s="46"/>
      <c r="AC35" s="46"/>
      <c r="AD35" s="48"/>
      <c r="AE35" s="47"/>
      <c r="AF35" s="46"/>
      <c r="AG35" s="46"/>
      <c r="AH35" s="46"/>
      <c r="AI35" s="61"/>
      <c r="AJ35" s="46"/>
      <c r="AK35" s="46"/>
      <c r="AL35" s="46"/>
      <c r="AM35" s="46"/>
      <c r="AN35" s="48"/>
      <c r="AO35" s="47"/>
      <c r="AP35" s="46"/>
      <c r="AQ35" s="46"/>
      <c r="AR35" s="46"/>
      <c r="AS35" s="48"/>
      <c r="AT35" s="47"/>
      <c r="AU35" s="46"/>
      <c r="AV35" s="46"/>
      <c r="AW35" s="46"/>
      <c r="AX35" s="48"/>
      <c r="AY35" s="47"/>
      <c r="AZ35" s="46"/>
      <c r="BA35" s="46"/>
      <c r="BB35" s="46"/>
      <c r="BC35" s="48"/>
      <c r="BD35" s="47"/>
      <c r="BE35" s="46"/>
      <c r="BF35" s="46"/>
      <c r="BG35" s="46"/>
      <c r="BH35" s="48"/>
      <c r="BI35" s="47"/>
      <c r="BJ35" s="46"/>
      <c r="BK35" s="46"/>
      <c r="BL35" s="46"/>
      <c r="BM35" s="46"/>
      <c r="BN35" s="45"/>
      <c r="BO35" s="46"/>
      <c r="BP35" s="46"/>
      <c r="BQ35" s="46"/>
      <c r="BR35" s="48"/>
      <c r="BS35" s="47"/>
      <c r="BT35" s="46"/>
      <c r="BU35" s="46"/>
      <c r="BV35" s="46"/>
      <c r="BW35" s="48"/>
      <c r="BX35" s="47"/>
      <c r="BY35" s="46"/>
      <c r="BZ35" s="46"/>
      <c r="CA35" s="46"/>
      <c r="CB35" s="48"/>
      <c r="CC35" s="47"/>
      <c r="CD35" s="46"/>
      <c r="CE35" s="46"/>
      <c r="CF35" s="46"/>
      <c r="CG35" s="48"/>
      <c r="CH35" s="47"/>
      <c r="CI35" s="46"/>
      <c r="CJ35" s="46"/>
      <c r="CK35" s="46"/>
      <c r="CL35" s="48"/>
      <c r="CM35" s="47"/>
      <c r="CN35" s="46"/>
      <c r="CO35" s="46"/>
      <c r="CP35" s="46"/>
      <c r="CQ35" s="61"/>
      <c r="CR35" s="45"/>
      <c r="CS35" s="46"/>
      <c r="CT35" s="46"/>
      <c r="CU35" s="46"/>
      <c r="CV35" s="48"/>
      <c r="CW35" s="47"/>
      <c r="CX35" s="46"/>
      <c r="CY35" s="46"/>
      <c r="CZ35" s="46"/>
      <c r="DA35" s="48"/>
      <c r="DB35" s="47"/>
      <c r="DC35" s="46"/>
      <c r="DD35" s="46"/>
      <c r="DE35" s="46"/>
      <c r="DF35" s="48"/>
      <c r="DG35" s="47"/>
      <c r="DH35" s="46"/>
      <c r="DI35" s="46"/>
      <c r="DJ35" s="46"/>
      <c r="DK35" s="48"/>
      <c r="DL35" s="47"/>
      <c r="DM35" s="46"/>
      <c r="DN35" s="46"/>
      <c r="DO35" s="46"/>
      <c r="DP35" s="48"/>
      <c r="DQ35" s="47"/>
      <c r="DR35" s="46"/>
      <c r="DS35" s="46"/>
      <c r="DT35" s="46"/>
      <c r="DU35" s="61"/>
      <c r="DV35" s="3113"/>
      <c r="DW35" s="3114"/>
      <c r="DX35" s="3114"/>
      <c r="DY35" s="3114"/>
      <c r="DZ35" s="3114"/>
      <c r="EA35" s="3114"/>
      <c r="EB35" s="3114"/>
      <c r="EC35" s="3114"/>
      <c r="ED35" s="3114"/>
      <c r="EE35" s="3114"/>
      <c r="EF35" s="3114"/>
      <c r="EG35" s="3114"/>
      <c r="EH35" s="3114"/>
      <c r="EI35" s="3114"/>
      <c r="EJ35" s="3114"/>
      <c r="EK35" s="3114"/>
      <c r="EL35" s="3114"/>
      <c r="EM35" s="3114"/>
      <c r="EN35" s="3115"/>
    </row>
    <row r="36" spans="2:144" ht="8.4499999999999993" customHeight="1">
      <c r="B36" s="3135"/>
      <c r="C36" s="3138"/>
      <c r="D36" s="3138"/>
      <c r="E36" s="3141"/>
      <c r="F36" s="49"/>
      <c r="G36" s="50"/>
      <c r="H36" s="50"/>
      <c r="I36" s="50"/>
      <c r="J36" s="52"/>
      <c r="K36" s="51"/>
      <c r="L36" s="50"/>
      <c r="M36" s="50"/>
      <c r="N36" s="50"/>
      <c r="O36" s="52"/>
      <c r="P36" s="51"/>
      <c r="Q36" s="50"/>
      <c r="R36" s="50"/>
      <c r="S36" s="50"/>
      <c r="T36" s="52"/>
      <c r="U36" s="51"/>
      <c r="V36" s="50"/>
      <c r="W36" s="50"/>
      <c r="X36" s="50"/>
      <c r="Y36" s="52"/>
      <c r="Z36" s="51"/>
      <c r="AA36" s="50"/>
      <c r="AB36" s="50"/>
      <c r="AC36" s="50"/>
      <c r="AD36" s="52"/>
      <c r="AE36" s="51"/>
      <c r="AF36" s="50"/>
      <c r="AG36" s="50"/>
      <c r="AH36" s="50"/>
      <c r="AI36" s="63"/>
      <c r="AJ36" s="50"/>
      <c r="AK36" s="50"/>
      <c r="AL36" s="50"/>
      <c r="AM36" s="50"/>
      <c r="AN36" s="52"/>
      <c r="AO36" s="51"/>
      <c r="AP36" s="50"/>
      <c r="AQ36" s="50"/>
      <c r="AR36" s="50"/>
      <c r="AS36" s="52"/>
      <c r="AT36" s="51"/>
      <c r="AU36" s="50"/>
      <c r="AV36" s="50"/>
      <c r="AW36" s="50"/>
      <c r="AX36" s="52"/>
      <c r="AY36" s="51"/>
      <c r="AZ36" s="50"/>
      <c r="BA36" s="50"/>
      <c r="BB36" s="50"/>
      <c r="BC36" s="52"/>
      <c r="BD36" s="51"/>
      <c r="BE36" s="50"/>
      <c r="BF36" s="50"/>
      <c r="BG36" s="50"/>
      <c r="BH36" s="52"/>
      <c r="BI36" s="51"/>
      <c r="BJ36" s="50"/>
      <c r="BK36" s="50"/>
      <c r="BL36" s="50"/>
      <c r="BM36" s="50"/>
      <c r="BN36" s="49"/>
      <c r="BO36" s="50"/>
      <c r="BP36" s="50"/>
      <c r="BQ36" s="50"/>
      <c r="BR36" s="52"/>
      <c r="BS36" s="51"/>
      <c r="BT36" s="50"/>
      <c r="BU36" s="50"/>
      <c r="BV36" s="50"/>
      <c r="BW36" s="52"/>
      <c r="BX36" s="51"/>
      <c r="BY36" s="50"/>
      <c r="BZ36" s="50"/>
      <c r="CA36" s="50"/>
      <c r="CB36" s="52"/>
      <c r="CC36" s="51"/>
      <c r="CD36" s="50"/>
      <c r="CE36" s="50"/>
      <c r="CF36" s="50"/>
      <c r="CG36" s="52"/>
      <c r="CH36" s="51"/>
      <c r="CI36" s="50"/>
      <c r="CJ36" s="50"/>
      <c r="CK36" s="50"/>
      <c r="CL36" s="52"/>
      <c r="CM36" s="51"/>
      <c r="CN36" s="50"/>
      <c r="CO36" s="50"/>
      <c r="CP36" s="50"/>
      <c r="CQ36" s="63"/>
      <c r="CR36" s="49"/>
      <c r="CS36" s="50"/>
      <c r="CT36" s="50"/>
      <c r="CU36" s="50"/>
      <c r="CV36" s="52"/>
      <c r="CW36" s="51"/>
      <c r="CX36" s="50"/>
      <c r="CY36" s="50"/>
      <c r="CZ36" s="50"/>
      <c r="DA36" s="52"/>
      <c r="DB36" s="51"/>
      <c r="DC36" s="50"/>
      <c r="DD36" s="50"/>
      <c r="DE36" s="50"/>
      <c r="DF36" s="52"/>
      <c r="DG36" s="51"/>
      <c r="DH36" s="50"/>
      <c r="DI36" s="50"/>
      <c r="DJ36" s="50"/>
      <c r="DK36" s="52"/>
      <c r="DL36" s="51"/>
      <c r="DM36" s="50"/>
      <c r="DN36" s="50"/>
      <c r="DO36" s="50"/>
      <c r="DP36" s="52"/>
      <c r="DQ36" s="51"/>
      <c r="DR36" s="50"/>
      <c r="DS36" s="50"/>
      <c r="DT36" s="50"/>
      <c r="DU36" s="63"/>
      <c r="DV36" s="3116"/>
      <c r="DW36" s="3117"/>
      <c r="DX36" s="3117"/>
      <c r="DY36" s="3117"/>
      <c r="DZ36" s="3117"/>
      <c r="EA36" s="3117"/>
      <c r="EB36" s="3117"/>
      <c r="EC36" s="3117"/>
      <c r="ED36" s="3117"/>
      <c r="EE36" s="3117"/>
      <c r="EF36" s="3117"/>
      <c r="EG36" s="3117"/>
      <c r="EH36" s="3117"/>
      <c r="EI36" s="3117"/>
      <c r="EJ36" s="3117"/>
      <c r="EK36" s="3117"/>
      <c r="EL36" s="3117"/>
      <c r="EM36" s="3117"/>
      <c r="EN36" s="3118"/>
    </row>
    <row r="37" spans="2:144" ht="8.4499999999999993" customHeight="1">
      <c r="B37" s="3136"/>
      <c r="C37" s="3139"/>
      <c r="D37" s="3139"/>
      <c r="E37" s="3142"/>
      <c r="F37" s="53"/>
      <c r="G37" s="54"/>
      <c r="H37" s="55"/>
      <c r="I37" s="54"/>
      <c r="J37" s="57"/>
      <c r="K37" s="56"/>
      <c r="L37" s="54"/>
      <c r="M37" s="55"/>
      <c r="N37" s="54"/>
      <c r="O37" s="57"/>
      <c r="P37" s="56"/>
      <c r="Q37" s="54"/>
      <c r="R37" s="55"/>
      <c r="S37" s="54"/>
      <c r="T37" s="57"/>
      <c r="U37" s="56"/>
      <c r="V37" s="54"/>
      <c r="W37" s="55"/>
      <c r="X37" s="54"/>
      <c r="Y37" s="57"/>
      <c r="Z37" s="56"/>
      <c r="AA37" s="54"/>
      <c r="AB37" s="55"/>
      <c r="AC37" s="54"/>
      <c r="AD37" s="57"/>
      <c r="AE37" s="56"/>
      <c r="AF37" s="54"/>
      <c r="AG37" s="55"/>
      <c r="AH37" s="54"/>
      <c r="AI37" s="62"/>
      <c r="AJ37" s="54"/>
      <c r="AK37" s="54"/>
      <c r="AL37" s="55"/>
      <c r="AM37" s="54"/>
      <c r="AN37" s="57"/>
      <c r="AO37" s="56"/>
      <c r="AP37" s="54"/>
      <c r="AQ37" s="55"/>
      <c r="AR37" s="54"/>
      <c r="AS37" s="57"/>
      <c r="AT37" s="56"/>
      <c r="AU37" s="54"/>
      <c r="AV37" s="55"/>
      <c r="AW37" s="54"/>
      <c r="AX37" s="57"/>
      <c r="AY37" s="56"/>
      <c r="AZ37" s="54"/>
      <c r="BA37" s="55"/>
      <c r="BB37" s="54"/>
      <c r="BC37" s="57"/>
      <c r="BD37" s="56"/>
      <c r="BE37" s="54"/>
      <c r="BF37" s="55"/>
      <c r="BG37" s="54"/>
      <c r="BH37" s="57"/>
      <c r="BI37" s="56"/>
      <c r="BJ37" s="54"/>
      <c r="BK37" s="55"/>
      <c r="BL37" s="54"/>
      <c r="BM37" s="54"/>
      <c r="BN37" s="53"/>
      <c r="BO37" s="54"/>
      <c r="BP37" s="55"/>
      <c r="BQ37" s="54"/>
      <c r="BR37" s="57"/>
      <c r="BS37" s="56"/>
      <c r="BT37" s="54"/>
      <c r="BU37" s="55"/>
      <c r="BV37" s="54"/>
      <c r="BW37" s="57"/>
      <c r="BX37" s="56"/>
      <c r="BY37" s="54"/>
      <c r="BZ37" s="55"/>
      <c r="CA37" s="54"/>
      <c r="CB37" s="57"/>
      <c r="CC37" s="56"/>
      <c r="CD37" s="54"/>
      <c r="CE37" s="55"/>
      <c r="CF37" s="54"/>
      <c r="CG37" s="57"/>
      <c r="CH37" s="56"/>
      <c r="CI37" s="54"/>
      <c r="CJ37" s="55"/>
      <c r="CK37" s="54"/>
      <c r="CL37" s="57"/>
      <c r="CM37" s="56"/>
      <c r="CN37" s="54"/>
      <c r="CO37" s="55"/>
      <c r="CP37" s="54"/>
      <c r="CQ37" s="62"/>
      <c r="CR37" s="53"/>
      <c r="CS37" s="54"/>
      <c r="CT37" s="55"/>
      <c r="CU37" s="54"/>
      <c r="CV37" s="57"/>
      <c r="CW37" s="56"/>
      <c r="CX37" s="54"/>
      <c r="CY37" s="55"/>
      <c r="CZ37" s="54"/>
      <c r="DA37" s="57"/>
      <c r="DB37" s="56"/>
      <c r="DC37" s="54"/>
      <c r="DD37" s="55"/>
      <c r="DE37" s="54"/>
      <c r="DF37" s="57"/>
      <c r="DG37" s="56"/>
      <c r="DH37" s="54"/>
      <c r="DI37" s="55"/>
      <c r="DJ37" s="54"/>
      <c r="DK37" s="57"/>
      <c r="DL37" s="56"/>
      <c r="DM37" s="54"/>
      <c r="DN37" s="55"/>
      <c r="DO37" s="54"/>
      <c r="DP37" s="57"/>
      <c r="DQ37" s="56"/>
      <c r="DR37" s="54"/>
      <c r="DS37" s="55"/>
      <c r="DT37" s="54"/>
      <c r="DU37" s="62"/>
      <c r="DV37" s="3119"/>
      <c r="DW37" s="3120"/>
      <c r="DX37" s="3120"/>
      <c r="DY37" s="3120"/>
      <c r="DZ37" s="3120"/>
      <c r="EA37" s="3120"/>
      <c r="EB37" s="3120"/>
      <c r="EC37" s="3120"/>
      <c r="ED37" s="3120"/>
      <c r="EE37" s="3120"/>
      <c r="EF37" s="3120"/>
      <c r="EG37" s="3120"/>
      <c r="EH37" s="3120"/>
      <c r="EI37" s="3120"/>
      <c r="EJ37" s="3120"/>
      <c r="EK37" s="3120"/>
      <c r="EL37" s="3120"/>
      <c r="EM37" s="3120"/>
      <c r="EN37" s="3121"/>
    </row>
    <row r="38" spans="2:144" ht="8.4499999999999993" customHeight="1">
      <c r="B38" s="3134"/>
      <c r="C38" s="3137"/>
      <c r="D38" s="3137"/>
      <c r="E38" s="3140"/>
      <c r="F38" s="45"/>
      <c r="G38" s="46"/>
      <c r="H38" s="46"/>
      <c r="I38" s="46"/>
      <c r="J38" s="48"/>
      <c r="K38" s="47"/>
      <c r="L38" s="46"/>
      <c r="M38" s="46"/>
      <c r="N38" s="46"/>
      <c r="O38" s="48"/>
      <c r="P38" s="47"/>
      <c r="Q38" s="46"/>
      <c r="R38" s="46"/>
      <c r="S38" s="46"/>
      <c r="T38" s="48"/>
      <c r="U38" s="47"/>
      <c r="V38" s="46"/>
      <c r="W38" s="46"/>
      <c r="X38" s="46"/>
      <c r="Y38" s="48"/>
      <c r="Z38" s="47"/>
      <c r="AA38" s="46"/>
      <c r="AB38" s="46"/>
      <c r="AC38" s="46"/>
      <c r="AD38" s="48"/>
      <c r="AE38" s="47"/>
      <c r="AF38" s="46"/>
      <c r="AG38" s="46"/>
      <c r="AH38" s="46"/>
      <c r="AI38" s="61"/>
      <c r="AJ38" s="46"/>
      <c r="AK38" s="46"/>
      <c r="AL38" s="46"/>
      <c r="AM38" s="46"/>
      <c r="AN38" s="48"/>
      <c r="AO38" s="47"/>
      <c r="AP38" s="46"/>
      <c r="AQ38" s="46"/>
      <c r="AR38" s="46"/>
      <c r="AS38" s="48"/>
      <c r="AT38" s="47"/>
      <c r="AU38" s="46"/>
      <c r="AV38" s="46"/>
      <c r="AW38" s="46"/>
      <c r="AX38" s="48"/>
      <c r="AY38" s="47"/>
      <c r="AZ38" s="46"/>
      <c r="BA38" s="46"/>
      <c r="BB38" s="46"/>
      <c r="BC38" s="48"/>
      <c r="BD38" s="47"/>
      <c r="BE38" s="46"/>
      <c r="BF38" s="46"/>
      <c r="BG38" s="46"/>
      <c r="BH38" s="48"/>
      <c r="BI38" s="47"/>
      <c r="BJ38" s="46"/>
      <c r="BK38" s="46"/>
      <c r="BL38" s="46"/>
      <c r="BM38" s="46"/>
      <c r="BN38" s="45"/>
      <c r="BO38" s="46"/>
      <c r="BP38" s="46"/>
      <c r="BQ38" s="46"/>
      <c r="BR38" s="48"/>
      <c r="BS38" s="47"/>
      <c r="BT38" s="46"/>
      <c r="BU38" s="46"/>
      <c r="BV38" s="46"/>
      <c r="BW38" s="48"/>
      <c r="BX38" s="47"/>
      <c r="BY38" s="46"/>
      <c r="BZ38" s="46"/>
      <c r="CA38" s="46"/>
      <c r="CB38" s="48"/>
      <c r="CC38" s="47"/>
      <c r="CD38" s="46"/>
      <c r="CE38" s="46"/>
      <c r="CF38" s="46"/>
      <c r="CG38" s="48"/>
      <c r="CH38" s="47"/>
      <c r="CI38" s="46"/>
      <c r="CJ38" s="46"/>
      <c r="CK38" s="46"/>
      <c r="CL38" s="48"/>
      <c r="CM38" s="47"/>
      <c r="CN38" s="46"/>
      <c r="CO38" s="46"/>
      <c r="CP38" s="46"/>
      <c r="CQ38" s="61"/>
      <c r="CR38" s="45"/>
      <c r="CS38" s="46"/>
      <c r="CT38" s="46"/>
      <c r="CU38" s="46"/>
      <c r="CV38" s="48"/>
      <c r="CW38" s="47"/>
      <c r="CX38" s="46"/>
      <c r="CY38" s="46"/>
      <c r="CZ38" s="46"/>
      <c r="DA38" s="48"/>
      <c r="DB38" s="47"/>
      <c r="DC38" s="46"/>
      <c r="DD38" s="46"/>
      <c r="DE38" s="46"/>
      <c r="DF38" s="48"/>
      <c r="DG38" s="47"/>
      <c r="DH38" s="46"/>
      <c r="DI38" s="46"/>
      <c r="DJ38" s="46"/>
      <c r="DK38" s="48"/>
      <c r="DL38" s="47"/>
      <c r="DM38" s="46"/>
      <c r="DN38" s="46"/>
      <c r="DO38" s="46"/>
      <c r="DP38" s="48"/>
      <c r="DQ38" s="47"/>
      <c r="DR38" s="46"/>
      <c r="DS38" s="46"/>
      <c r="DT38" s="46"/>
      <c r="DU38" s="61"/>
      <c r="DV38" s="3113"/>
      <c r="DW38" s="3114"/>
      <c r="DX38" s="3114"/>
      <c r="DY38" s="3114"/>
      <c r="DZ38" s="3114"/>
      <c r="EA38" s="3114"/>
      <c r="EB38" s="3114"/>
      <c r="EC38" s="3114"/>
      <c r="ED38" s="3114"/>
      <c r="EE38" s="3114"/>
      <c r="EF38" s="3114"/>
      <c r="EG38" s="3114"/>
      <c r="EH38" s="3114"/>
      <c r="EI38" s="3114"/>
      <c r="EJ38" s="3114"/>
      <c r="EK38" s="3114"/>
      <c r="EL38" s="3114"/>
      <c r="EM38" s="3114"/>
      <c r="EN38" s="3115"/>
    </row>
    <row r="39" spans="2:144" ht="8.4499999999999993" customHeight="1">
      <c r="B39" s="3135"/>
      <c r="C39" s="3138"/>
      <c r="D39" s="3138"/>
      <c r="E39" s="3141"/>
      <c r="F39" s="49"/>
      <c r="G39" s="50"/>
      <c r="H39" s="50"/>
      <c r="I39" s="50"/>
      <c r="J39" s="52"/>
      <c r="K39" s="51"/>
      <c r="L39" s="50"/>
      <c r="M39" s="50"/>
      <c r="N39" s="50"/>
      <c r="O39" s="52"/>
      <c r="P39" s="51"/>
      <c r="Q39" s="50"/>
      <c r="R39" s="50"/>
      <c r="S39" s="50"/>
      <c r="T39" s="52"/>
      <c r="U39" s="51"/>
      <c r="V39" s="50"/>
      <c r="W39" s="50"/>
      <c r="X39" s="50"/>
      <c r="Y39" s="52"/>
      <c r="Z39" s="51"/>
      <c r="AA39" s="50"/>
      <c r="AB39" s="50"/>
      <c r="AC39" s="50"/>
      <c r="AD39" s="52"/>
      <c r="AE39" s="51"/>
      <c r="AF39" s="50"/>
      <c r="AG39" s="50"/>
      <c r="AH39" s="50"/>
      <c r="AI39" s="63"/>
      <c r="AJ39" s="50"/>
      <c r="AK39" s="50"/>
      <c r="AL39" s="50"/>
      <c r="AM39" s="50"/>
      <c r="AN39" s="52"/>
      <c r="AO39" s="51"/>
      <c r="AP39" s="50"/>
      <c r="AQ39" s="50"/>
      <c r="AR39" s="50"/>
      <c r="AS39" s="52"/>
      <c r="AT39" s="51"/>
      <c r="AU39" s="50"/>
      <c r="AV39" s="50"/>
      <c r="AW39" s="50"/>
      <c r="AX39" s="52"/>
      <c r="AY39" s="51"/>
      <c r="AZ39" s="50"/>
      <c r="BA39" s="50"/>
      <c r="BB39" s="50"/>
      <c r="BC39" s="52"/>
      <c r="BD39" s="51"/>
      <c r="BE39" s="50"/>
      <c r="BF39" s="50"/>
      <c r="BG39" s="50"/>
      <c r="BH39" s="52"/>
      <c r="BI39" s="51"/>
      <c r="BJ39" s="50"/>
      <c r="BK39" s="50"/>
      <c r="BL39" s="50"/>
      <c r="BM39" s="50"/>
      <c r="BN39" s="49"/>
      <c r="BO39" s="50"/>
      <c r="BP39" s="50"/>
      <c r="BQ39" s="50"/>
      <c r="BR39" s="52"/>
      <c r="BS39" s="51"/>
      <c r="BT39" s="50"/>
      <c r="BU39" s="50"/>
      <c r="BV39" s="50"/>
      <c r="BW39" s="52"/>
      <c r="BX39" s="51"/>
      <c r="BY39" s="50"/>
      <c r="BZ39" s="50"/>
      <c r="CA39" s="50"/>
      <c r="CB39" s="52"/>
      <c r="CC39" s="51"/>
      <c r="CD39" s="50"/>
      <c r="CE39" s="50"/>
      <c r="CF39" s="50"/>
      <c r="CG39" s="52"/>
      <c r="CH39" s="51"/>
      <c r="CI39" s="50"/>
      <c r="CJ39" s="50"/>
      <c r="CK39" s="50"/>
      <c r="CL39" s="52"/>
      <c r="CM39" s="51"/>
      <c r="CN39" s="50"/>
      <c r="CO39" s="50"/>
      <c r="CP39" s="50"/>
      <c r="CQ39" s="63"/>
      <c r="CR39" s="49"/>
      <c r="CS39" s="50"/>
      <c r="CT39" s="50"/>
      <c r="CU39" s="50"/>
      <c r="CV39" s="52"/>
      <c r="CW39" s="51"/>
      <c r="CX39" s="50"/>
      <c r="CY39" s="50"/>
      <c r="CZ39" s="50"/>
      <c r="DA39" s="52"/>
      <c r="DB39" s="51"/>
      <c r="DC39" s="50"/>
      <c r="DD39" s="50"/>
      <c r="DE39" s="50"/>
      <c r="DF39" s="52"/>
      <c r="DG39" s="51"/>
      <c r="DH39" s="50"/>
      <c r="DI39" s="50"/>
      <c r="DJ39" s="50"/>
      <c r="DK39" s="52"/>
      <c r="DL39" s="51"/>
      <c r="DM39" s="50"/>
      <c r="DN39" s="50"/>
      <c r="DO39" s="50"/>
      <c r="DP39" s="52"/>
      <c r="DQ39" s="51"/>
      <c r="DR39" s="50"/>
      <c r="DS39" s="50"/>
      <c r="DT39" s="50"/>
      <c r="DU39" s="63"/>
      <c r="DV39" s="3116"/>
      <c r="DW39" s="3117"/>
      <c r="DX39" s="3117"/>
      <c r="DY39" s="3117"/>
      <c r="DZ39" s="3117"/>
      <c r="EA39" s="3117"/>
      <c r="EB39" s="3117"/>
      <c r="EC39" s="3117"/>
      <c r="ED39" s="3117"/>
      <c r="EE39" s="3117"/>
      <c r="EF39" s="3117"/>
      <c r="EG39" s="3117"/>
      <c r="EH39" s="3117"/>
      <c r="EI39" s="3117"/>
      <c r="EJ39" s="3117"/>
      <c r="EK39" s="3117"/>
      <c r="EL39" s="3117"/>
      <c r="EM39" s="3117"/>
      <c r="EN39" s="3118"/>
    </row>
    <row r="40" spans="2:144" ht="8.4499999999999993" customHeight="1">
      <c r="B40" s="3136"/>
      <c r="C40" s="3139"/>
      <c r="D40" s="3139"/>
      <c r="E40" s="3142"/>
      <c r="F40" s="53"/>
      <c r="G40" s="54"/>
      <c r="H40" s="55"/>
      <c r="I40" s="54"/>
      <c r="J40" s="57"/>
      <c r="K40" s="56"/>
      <c r="L40" s="54"/>
      <c r="M40" s="55"/>
      <c r="N40" s="54"/>
      <c r="O40" s="57"/>
      <c r="P40" s="56"/>
      <c r="Q40" s="54"/>
      <c r="R40" s="55"/>
      <c r="S40" s="54"/>
      <c r="T40" s="57"/>
      <c r="U40" s="56"/>
      <c r="V40" s="54"/>
      <c r="W40" s="55"/>
      <c r="X40" s="54"/>
      <c r="Y40" s="57"/>
      <c r="Z40" s="56"/>
      <c r="AA40" s="54"/>
      <c r="AB40" s="55"/>
      <c r="AC40" s="54"/>
      <c r="AD40" s="57"/>
      <c r="AE40" s="56"/>
      <c r="AF40" s="54"/>
      <c r="AG40" s="55"/>
      <c r="AH40" s="54"/>
      <c r="AI40" s="62"/>
      <c r="AJ40" s="54"/>
      <c r="AK40" s="54"/>
      <c r="AL40" s="55"/>
      <c r="AM40" s="54"/>
      <c r="AN40" s="57"/>
      <c r="AO40" s="56"/>
      <c r="AP40" s="54"/>
      <c r="AQ40" s="55"/>
      <c r="AR40" s="54"/>
      <c r="AS40" s="57"/>
      <c r="AT40" s="56"/>
      <c r="AU40" s="54"/>
      <c r="AV40" s="55"/>
      <c r="AW40" s="54"/>
      <c r="AX40" s="57"/>
      <c r="AY40" s="56"/>
      <c r="AZ40" s="54"/>
      <c r="BA40" s="55"/>
      <c r="BB40" s="54"/>
      <c r="BC40" s="57"/>
      <c r="BD40" s="56"/>
      <c r="BE40" s="54"/>
      <c r="BF40" s="55"/>
      <c r="BG40" s="54"/>
      <c r="BH40" s="57"/>
      <c r="BI40" s="56"/>
      <c r="BJ40" s="54"/>
      <c r="BK40" s="55"/>
      <c r="BL40" s="54"/>
      <c r="BM40" s="54"/>
      <c r="BN40" s="53"/>
      <c r="BO40" s="54"/>
      <c r="BP40" s="55"/>
      <c r="BQ40" s="54"/>
      <c r="BR40" s="57"/>
      <c r="BS40" s="56"/>
      <c r="BT40" s="54"/>
      <c r="BU40" s="55"/>
      <c r="BV40" s="54"/>
      <c r="BW40" s="57"/>
      <c r="BX40" s="56"/>
      <c r="BY40" s="54"/>
      <c r="BZ40" s="55"/>
      <c r="CA40" s="54"/>
      <c r="CB40" s="57"/>
      <c r="CC40" s="56"/>
      <c r="CD40" s="54"/>
      <c r="CE40" s="55"/>
      <c r="CF40" s="54"/>
      <c r="CG40" s="57"/>
      <c r="CH40" s="56"/>
      <c r="CI40" s="54"/>
      <c r="CJ40" s="55"/>
      <c r="CK40" s="54"/>
      <c r="CL40" s="57"/>
      <c r="CM40" s="56"/>
      <c r="CN40" s="54"/>
      <c r="CO40" s="55"/>
      <c r="CP40" s="54"/>
      <c r="CQ40" s="62"/>
      <c r="CR40" s="53"/>
      <c r="CS40" s="54"/>
      <c r="CT40" s="55"/>
      <c r="CU40" s="54"/>
      <c r="CV40" s="57"/>
      <c r="CW40" s="56"/>
      <c r="CX40" s="54"/>
      <c r="CY40" s="55"/>
      <c r="CZ40" s="54"/>
      <c r="DA40" s="57"/>
      <c r="DB40" s="56"/>
      <c r="DC40" s="54"/>
      <c r="DD40" s="55"/>
      <c r="DE40" s="54"/>
      <c r="DF40" s="57"/>
      <c r="DG40" s="56"/>
      <c r="DH40" s="54"/>
      <c r="DI40" s="55"/>
      <c r="DJ40" s="54"/>
      <c r="DK40" s="57"/>
      <c r="DL40" s="56"/>
      <c r="DM40" s="54"/>
      <c r="DN40" s="55"/>
      <c r="DO40" s="54"/>
      <c r="DP40" s="57"/>
      <c r="DQ40" s="56"/>
      <c r="DR40" s="54"/>
      <c r="DS40" s="55"/>
      <c r="DT40" s="54"/>
      <c r="DU40" s="62"/>
      <c r="DV40" s="3119"/>
      <c r="DW40" s="3120"/>
      <c r="DX40" s="3120"/>
      <c r="DY40" s="3120"/>
      <c r="DZ40" s="3120"/>
      <c r="EA40" s="3120"/>
      <c r="EB40" s="3120"/>
      <c r="EC40" s="3120"/>
      <c r="ED40" s="3120"/>
      <c r="EE40" s="3120"/>
      <c r="EF40" s="3120"/>
      <c r="EG40" s="3120"/>
      <c r="EH40" s="3120"/>
      <c r="EI40" s="3120"/>
      <c r="EJ40" s="3120"/>
      <c r="EK40" s="3120"/>
      <c r="EL40" s="3120"/>
      <c r="EM40" s="3120"/>
      <c r="EN40" s="3121"/>
    </row>
    <row r="41" spans="2:144" ht="8.4499999999999993" customHeight="1">
      <c r="B41" s="3134"/>
      <c r="C41" s="3137"/>
      <c r="D41" s="3137"/>
      <c r="E41" s="3140"/>
      <c r="F41" s="45"/>
      <c r="G41" s="46"/>
      <c r="H41" s="46"/>
      <c r="I41" s="46"/>
      <c r="J41" s="48"/>
      <c r="K41" s="47"/>
      <c r="L41" s="46"/>
      <c r="M41" s="46"/>
      <c r="N41" s="46"/>
      <c r="O41" s="48"/>
      <c r="P41" s="47"/>
      <c r="Q41" s="46"/>
      <c r="R41" s="46"/>
      <c r="S41" s="46"/>
      <c r="T41" s="48"/>
      <c r="U41" s="47"/>
      <c r="V41" s="46"/>
      <c r="W41" s="46"/>
      <c r="X41" s="46"/>
      <c r="Y41" s="48"/>
      <c r="Z41" s="47"/>
      <c r="AA41" s="46"/>
      <c r="AB41" s="46"/>
      <c r="AC41" s="46"/>
      <c r="AD41" s="48"/>
      <c r="AE41" s="47"/>
      <c r="AF41" s="46"/>
      <c r="AG41" s="46"/>
      <c r="AH41" s="46"/>
      <c r="AI41" s="61"/>
      <c r="AJ41" s="46"/>
      <c r="AK41" s="46"/>
      <c r="AL41" s="46"/>
      <c r="AM41" s="46"/>
      <c r="AN41" s="48"/>
      <c r="AO41" s="47"/>
      <c r="AP41" s="46"/>
      <c r="AQ41" s="46"/>
      <c r="AR41" s="46"/>
      <c r="AS41" s="48"/>
      <c r="AT41" s="47"/>
      <c r="AU41" s="46"/>
      <c r="AV41" s="46"/>
      <c r="AW41" s="46"/>
      <c r="AX41" s="48"/>
      <c r="AY41" s="47"/>
      <c r="AZ41" s="46"/>
      <c r="BA41" s="46"/>
      <c r="BB41" s="46"/>
      <c r="BC41" s="48"/>
      <c r="BD41" s="47"/>
      <c r="BE41" s="46"/>
      <c r="BF41" s="46"/>
      <c r="BG41" s="46"/>
      <c r="BH41" s="48"/>
      <c r="BI41" s="47"/>
      <c r="BJ41" s="46"/>
      <c r="BK41" s="46"/>
      <c r="BL41" s="46"/>
      <c r="BM41" s="46"/>
      <c r="BN41" s="45"/>
      <c r="BO41" s="46"/>
      <c r="BP41" s="46"/>
      <c r="BQ41" s="46"/>
      <c r="BR41" s="48"/>
      <c r="BS41" s="47"/>
      <c r="BT41" s="46"/>
      <c r="BU41" s="46"/>
      <c r="BV41" s="46"/>
      <c r="BW41" s="48"/>
      <c r="BX41" s="47"/>
      <c r="BY41" s="46"/>
      <c r="BZ41" s="46"/>
      <c r="CA41" s="46"/>
      <c r="CB41" s="48"/>
      <c r="CC41" s="47"/>
      <c r="CD41" s="46"/>
      <c r="CE41" s="46"/>
      <c r="CF41" s="46"/>
      <c r="CG41" s="48"/>
      <c r="CH41" s="47"/>
      <c r="CI41" s="46"/>
      <c r="CJ41" s="46"/>
      <c r="CK41" s="46"/>
      <c r="CL41" s="48"/>
      <c r="CM41" s="47"/>
      <c r="CN41" s="46"/>
      <c r="CO41" s="46"/>
      <c r="CP41" s="46"/>
      <c r="CQ41" s="61"/>
      <c r="CR41" s="45"/>
      <c r="CS41" s="46"/>
      <c r="CT41" s="46"/>
      <c r="CU41" s="46"/>
      <c r="CV41" s="48"/>
      <c r="CW41" s="47"/>
      <c r="CX41" s="46"/>
      <c r="CY41" s="46"/>
      <c r="CZ41" s="46"/>
      <c r="DA41" s="48"/>
      <c r="DB41" s="47"/>
      <c r="DC41" s="46"/>
      <c r="DD41" s="46"/>
      <c r="DE41" s="46"/>
      <c r="DF41" s="48"/>
      <c r="DG41" s="47"/>
      <c r="DH41" s="46"/>
      <c r="DI41" s="46"/>
      <c r="DJ41" s="46"/>
      <c r="DK41" s="48"/>
      <c r="DL41" s="47"/>
      <c r="DM41" s="46"/>
      <c r="DN41" s="46"/>
      <c r="DO41" s="46"/>
      <c r="DP41" s="48"/>
      <c r="DQ41" s="47"/>
      <c r="DR41" s="46"/>
      <c r="DS41" s="46"/>
      <c r="DT41" s="46"/>
      <c r="DU41" s="61"/>
      <c r="DV41" s="3113"/>
      <c r="DW41" s="3114"/>
      <c r="DX41" s="3114"/>
      <c r="DY41" s="3114"/>
      <c r="DZ41" s="3114"/>
      <c r="EA41" s="3114"/>
      <c r="EB41" s="3114"/>
      <c r="EC41" s="3114"/>
      <c r="ED41" s="3114"/>
      <c r="EE41" s="3114"/>
      <c r="EF41" s="3114"/>
      <c r="EG41" s="3114"/>
      <c r="EH41" s="3114"/>
      <c r="EI41" s="3114"/>
      <c r="EJ41" s="3114"/>
      <c r="EK41" s="3114"/>
      <c r="EL41" s="3114"/>
      <c r="EM41" s="3114"/>
      <c r="EN41" s="3115"/>
    </row>
    <row r="42" spans="2:144" ht="8.4499999999999993" customHeight="1">
      <c r="B42" s="3135"/>
      <c r="C42" s="3138"/>
      <c r="D42" s="3138"/>
      <c r="E42" s="3141"/>
      <c r="F42" s="49"/>
      <c r="G42" s="50"/>
      <c r="H42" s="50"/>
      <c r="I42" s="50"/>
      <c r="J42" s="52"/>
      <c r="K42" s="51"/>
      <c r="L42" s="50"/>
      <c r="M42" s="50"/>
      <c r="N42" s="50"/>
      <c r="O42" s="52"/>
      <c r="P42" s="51"/>
      <c r="Q42" s="50"/>
      <c r="R42" s="50"/>
      <c r="S42" s="50"/>
      <c r="T42" s="52"/>
      <c r="U42" s="51"/>
      <c r="V42" s="50"/>
      <c r="W42" s="50"/>
      <c r="X42" s="50"/>
      <c r="Y42" s="52"/>
      <c r="Z42" s="51"/>
      <c r="AA42" s="50"/>
      <c r="AB42" s="50"/>
      <c r="AC42" s="50"/>
      <c r="AD42" s="52"/>
      <c r="AE42" s="51"/>
      <c r="AF42" s="50"/>
      <c r="AG42" s="50"/>
      <c r="AH42" s="50"/>
      <c r="AI42" s="63"/>
      <c r="AJ42" s="50"/>
      <c r="AK42" s="50"/>
      <c r="AL42" s="50"/>
      <c r="AM42" s="50"/>
      <c r="AN42" s="52"/>
      <c r="AO42" s="51"/>
      <c r="AP42" s="50"/>
      <c r="AQ42" s="50"/>
      <c r="AR42" s="50"/>
      <c r="AS42" s="52"/>
      <c r="AT42" s="51"/>
      <c r="AU42" s="50"/>
      <c r="AV42" s="50"/>
      <c r="AW42" s="50"/>
      <c r="AX42" s="52"/>
      <c r="AY42" s="51"/>
      <c r="AZ42" s="50"/>
      <c r="BA42" s="50"/>
      <c r="BB42" s="50"/>
      <c r="BC42" s="52"/>
      <c r="BD42" s="51"/>
      <c r="BE42" s="50"/>
      <c r="BF42" s="50"/>
      <c r="BG42" s="50"/>
      <c r="BH42" s="52"/>
      <c r="BI42" s="51"/>
      <c r="BJ42" s="50"/>
      <c r="BK42" s="50"/>
      <c r="BL42" s="50"/>
      <c r="BM42" s="50"/>
      <c r="BN42" s="49"/>
      <c r="BO42" s="50"/>
      <c r="BP42" s="50"/>
      <c r="BQ42" s="50"/>
      <c r="BR42" s="52"/>
      <c r="BS42" s="51"/>
      <c r="BT42" s="50"/>
      <c r="BU42" s="50"/>
      <c r="BV42" s="50"/>
      <c r="BW42" s="52"/>
      <c r="BX42" s="51"/>
      <c r="BY42" s="50"/>
      <c r="BZ42" s="50"/>
      <c r="CA42" s="50"/>
      <c r="CB42" s="52"/>
      <c r="CC42" s="51"/>
      <c r="CD42" s="50"/>
      <c r="CE42" s="50"/>
      <c r="CF42" s="50"/>
      <c r="CG42" s="52"/>
      <c r="CH42" s="51"/>
      <c r="CI42" s="50"/>
      <c r="CJ42" s="50"/>
      <c r="CK42" s="50"/>
      <c r="CL42" s="52"/>
      <c r="CM42" s="51"/>
      <c r="CN42" s="50"/>
      <c r="CO42" s="50"/>
      <c r="CP42" s="50"/>
      <c r="CQ42" s="63"/>
      <c r="CR42" s="49"/>
      <c r="CS42" s="50"/>
      <c r="CT42" s="50"/>
      <c r="CU42" s="50"/>
      <c r="CV42" s="52"/>
      <c r="CW42" s="51"/>
      <c r="CX42" s="50"/>
      <c r="CY42" s="50"/>
      <c r="CZ42" s="50"/>
      <c r="DA42" s="52"/>
      <c r="DB42" s="51"/>
      <c r="DC42" s="50"/>
      <c r="DD42" s="50"/>
      <c r="DE42" s="50"/>
      <c r="DF42" s="52"/>
      <c r="DG42" s="51"/>
      <c r="DH42" s="50"/>
      <c r="DI42" s="50"/>
      <c r="DJ42" s="50"/>
      <c r="DK42" s="52"/>
      <c r="DL42" s="51"/>
      <c r="DM42" s="50"/>
      <c r="DN42" s="50"/>
      <c r="DO42" s="50"/>
      <c r="DP42" s="52"/>
      <c r="DQ42" s="51"/>
      <c r="DR42" s="50"/>
      <c r="DS42" s="50"/>
      <c r="DT42" s="50"/>
      <c r="DU42" s="63"/>
      <c r="DV42" s="3116"/>
      <c r="DW42" s="3117"/>
      <c r="DX42" s="3117"/>
      <c r="DY42" s="3117"/>
      <c r="DZ42" s="3117"/>
      <c r="EA42" s="3117"/>
      <c r="EB42" s="3117"/>
      <c r="EC42" s="3117"/>
      <c r="ED42" s="3117"/>
      <c r="EE42" s="3117"/>
      <c r="EF42" s="3117"/>
      <c r="EG42" s="3117"/>
      <c r="EH42" s="3117"/>
      <c r="EI42" s="3117"/>
      <c r="EJ42" s="3117"/>
      <c r="EK42" s="3117"/>
      <c r="EL42" s="3117"/>
      <c r="EM42" s="3117"/>
      <c r="EN42" s="3118"/>
    </row>
    <row r="43" spans="2:144" ht="8.4499999999999993" customHeight="1">
      <c r="B43" s="3136"/>
      <c r="C43" s="3139"/>
      <c r="D43" s="3139"/>
      <c r="E43" s="3142"/>
      <c r="F43" s="53"/>
      <c r="G43" s="54"/>
      <c r="H43" s="55"/>
      <c r="I43" s="54"/>
      <c r="J43" s="57"/>
      <c r="K43" s="56"/>
      <c r="L43" s="54"/>
      <c r="M43" s="55"/>
      <c r="N43" s="54"/>
      <c r="O43" s="57"/>
      <c r="P43" s="56"/>
      <c r="Q43" s="54"/>
      <c r="R43" s="55"/>
      <c r="S43" s="54"/>
      <c r="T43" s="57"/>
      <c r="U43" s="56"/>
      <c r="V43" s="54"/>
      <c r="W43" s="55"/>
      <c r="X43" s="54"/>
      <c r="Y43" s="57"/>
      <c r="Z43" s="56"/>
      <c r="AA43" s="54"/>
      <c r="AB43" s="55"/>
      <c r="AC43" s="54"/>
      <c r="AD43" s="57"/>
      <c r="AE43" s="56"/>
      <c r="AF43" s="54"/>
      <c r="AG43" s="55"/>
      <c r="AH43" s="54"/>
      <c r="AI43" s="62"/>
      <c r="AJ43" s="54"/>
      <c r="AK43" s="54"/>
      <c r="AL43" s="55"/>
      <c r="AM43" s="54"/>
      <c r="AN43" s="57"/>
      <c r="AO43" s="56"/>
      <c r="AP43" s="54"/>
      <c r="AQ43" s="55"/>
      <c r="AR43" s="54"/>
      <c r="AS43" s="57"/>
      <c r="AT43" s="56"/>
      <c r="AU43" s="54"/>
      <c r="AV43" s="55"/>
      <c r="AW43" s="54"/>
      <c r="AX43" s="57"/>
      <c r="AY43" s="56"/>
      <c r="AZ43" s="54"/>
      <c r="BA43" s="55"/>
      <c r="BB43" s="54"/>
      <c r="BC43" s="57"/>
      <c r="BD43" s="56"/>
      <c r="BE43" s="54"/>
      <c r="BF43" s="55"/>
      <c r="BG43" s="54"/>
      <c r="BH43" s="57"/>
      <c r="BI43" s="56"/>
      <c r="BJ43" s="54"/>
      <c r="BK43" s="55"/>
      <c r="BL43" s="54"/>
      <c r="BM43" s="54"/>
      <c r="BN43" s="53"/>
      <c r="BO43" s="54"/>
      <c r="BP43" s="55"/>
      <c r="BQ43" s="54"/>
      <c r="BR43" s="57"/>
      <c r="BS43" s="56"/>
      <c r="BT43" s="54"/>
      <c r="BU43" s="55"/>
      <c r="BV43" s="54"/>
      <c r="BW43" s="57"/>
      <c r="BX43" s="56"/>
      <c r="BY43" s="54"/>
      <c r="BZ43" s="55"/>
      <c r="CA43" s="54"/>
      <c r="CB43" s="57"/>
      <c r="CC43" s="56"/>
      <c r="CD43" s="54"/>
      <c r="CE43" s="55"/>
      <c r="CF43" s="54"/>
      <c r="CG43" s="57"/>
      <c r="CH43" s="56"/>
      <c r="CI43" s="54"/>
      <c r="CJ43" s="55"/>
      <c r="CK43" s="54"/>
      <c r="CL43" s="57"/>
      <c r="CM43" s="56"/>
      <c r="CN43" s="54"/>
      <c r="CO43" s="55"/>
      <c r="CP43" s="54"/>
      <c r="CQ43" s="62"/>
      <c r="CR43" s="53"/>
      <c r="CS43" s="54"/>
      <c r="CT43" s="55"/>
      <c r="CU43" s="54"/>
      <c r="CV43" s="57"/>
      <c r="CW43" s="56"/>
      <c r="CX43" s="54"/>
      <c r="CY43" s="55"/>
      <c r="CZ43" s="54"/>
      <c r="DA43" s="57"/>
      <c r="DB43" s="56"/>
      <c r="DC43" s="54"/>
      <c r="DD43" s="55"/>
      <c r="DE43" s="54"/>
      <c r="DF43" s="57"/>
      <c r="DG43" s="56"/>
      <c r="DH43" s="54"/>
      <c r="DI43" s="55"/>
      <c r="DJ43" s="54"/>
      <c r="DK43" s="57"/>
      <c r="DL43" s="56"/>
      <c r="DM43" s="54"/>
      <c r="DN43" s="55"/>
      <c r="DO43" s="54"/>
      <c r="DP43" s="57"/>
      <c r="DQ43" s="56"/>
      <c r="DR43" s="54"/>
      <c r="DS43" s="55"/>
      <c r="DT43" s="54"/>
      <c r="DU43" s="62"/>
      <c r="DV43" s="3119"/>
      <c r="DW43" s="3120"/>
      <c r="DX43" s="3120"/>
      <c r="DY43" s="3120"/>
      <c r="DZ43" s="3120"/>
      <c r="EA43" s="3120"/>
      <c r="EB43" s="3120"/>
      <c r="EC43" s="3120"/>
      <c r="ED43" s="3120"/>
      <c r="EE43" s="3120"/>
      <c r="EF43" s="3120"/>
      <c r="EG43" s="3120"/>
      <c r="EH43" s="3120"/>
      <c r="EI43" s="3120"/>
      <c r="EJ43" s="3120"/>
      <c r="EK43" s="3120"/>
      <c r="EL43" s="3120"/>
      <c r="EM43" s="3120"/>
      <c r="EN43" s="3121"/>
    </row>
    <row r="44" spans="2:144" ht="8.4499999999999993" customHeight="1">
      <c r="B44" s="3134"/>
      <c r="C44" s="3137"/>
      <c r="D44" s="3137"/>
      <c r="E44" s="3140"/>
      <c r="F44" s="45"/>
      <c r="G44" s="46"/>
      <c r="H44" s="46"/>
      <c r="I44" s="46"/>
      <c r="J44" s="48"/>
      <c r="K44" s="47"/>
      <c r="L44" s="46"/>
      <c r="M44" s="46"/>
      <c r="N44" s="46"/>
      <c r="O44" s="48"/>
      <c r="P44" s="47"/>
      <c r="Q44" s="46"/>
      <c r="R44" s="46"/>
      <c r="S44" s="46"/>
      <c r="T44" s="48"/>
      <c r="U44" s="47"/>
      <c r="V44" s="46"/>
      <c r="W44" s="46"/>
      <c r="X44" s="46"/>
      <c r="Y44" s="48"/>
      <c r="Z44" s="47"/>
      <c r="AA44" s="46"/>
      <c r="AB44" s="46"/>
      <c r="AC44" s="46"/>
      <c r="AD44" s="48"/>
      <c r="AE44" s="47"/>
      <c r="AF44" s="46"/>
      <c r="AG44" s="46"/>
      <c r="AH44" s="46"/>
      <c r="AI44" s="61"/>
      <c r="AJ44" s="46"/>
      <c r="AK44" s="46"/>
      <c r="AL44" s="46"/>
      <c r="AM44" s="46"/>
      <c r="AN44" s="48"/>
      <c r="AO44" s="47"/>
      <c r="AP44" s="46"/>
      <c r="AQ44" s="46"/>
      <c r="AR44" s="46"/>
      <c r="AS44" s="48"/>
      <c r="AT44" s="47"/>
      <c r="AU44" s="46"/>
      <c r="AV44" s="46"/>
      <c r="AW44" s="46"/>
      <c r="AX44" s="48"/>
      <c r="AY44" s="47"/>
      <c r="AZ44" s="46"/>
      <c r="BA44" s="46"/>
      <c r="BB44" s="46"/>
      <c r="BC44" s="48"/>
      <c r="BD44" s="47"/>
      <c r="BE44" s="46"/>
      <c r="BF44" s="46"/>
      <c r="BG44" s="46"/>
      <c r="BH44" s="48"/>
      <c r="BI44" s="47"/>
      <c r="BJ44" s="46"/>
      <c r="BK44" s="46"/>
      <c r="BL44" s="46"/>
      <c r="BM44" s="46"/>
      <c r="BN44" s="45"/>
      <c r="BO44" s="46"/>
      <c r="BP44" s="46"/>
      <c r="BQ44" s="46"/>
      <c r="BR44" s="48"/>
      <c r="BS44" s="47"/>
      <c r="BT44" s="46"/>
      <c r="BU44" s="46"/>
      <c r="BV44" s="46"/>
      <c r="BW44" s="48"/>
      <c r="BX44" s="47"/>
      <c r="BY44" s="46"/>
      <c r="BZ44" s="46"/>
      <c r="CA44" s="46"/>
      <c r="CB44" s="48"/>
      <c r="CC44" s="47"/>
      <c r="CD44" s="46"/>
      <c r="CE44" s="46"/>
      <c r="CF44" s="46"/>
      <c r="CG44" s="48"/>
      <c r="CH44" s="47"/>
      <c r="CI44" s="46"/>
      <c r="CJ44" s="46"/>
      <c r="CK44" s="46"/>
      <c r="CL44" s="48"/>
      <c r="CM44" s="47"/>
      <c r="CN44" s="46"/>
      <c r="CO44" s="46"/>
      <c r="CP44" s="46"/>
      <c r="CQ44" s="61"/>
      <c r="CR44" s="45"/>
      <c r="CS44" s="46"/>
      <c r="CT44" s="46"/>
      <c r="CU44" s="46"/>
      <c r="CV44" s="48"/>
      <c r="CW44" s="47"/>
      <c r="CX44" s="46"/>
      <c r="CY44" s="46"/>
      <c r="CZ44" s="46"/>
      <c r="DA44" s="48"/>
      <c r="DB44" s="47"/>
      <c r="DC44" s="46"/>
      <c r="DD44" s="46"/>
      <c r="DE44" s="46"/>
      <c r="DF44" s="48"/>
      <c r="DG44" s="47"/>
      <c r="DH44" s="46"/>
      <c r="DI44" s="46"/>
      <c r="DJ44" s="46"/>
      <c r="DK44" s="48"/>
      <c r="DL44" s="47"/>
      <c r="DM44" s="46"/>
      <c r="DN44" s="46"/>
      <c r="DO44" s="46"/>
      <c r="DP44" s="48"/>
      <c r="DQ44" s="47"/>
      <c r="DR44" s="46"/>
      <c r="DS44" s="46"/>
      <c r="DT44" s="46"/>
      <c r="DU44" s="61"/>
      <c r="DV44" s="3113"/>
      <c r="DW44" s="3114"/>
      <c r="DX44" s="3114"/>
      <c r="DY44" s="3114"/>
      <c r="DZ44" s="3114"/>
      <c r="EA44" s="3114"/>
      <c r="EB44" s="3114"/>
      <c r="EC44" s="3114"/>
      <c r="ED44" s="3114"/>
      <c r="EE44" s="3114"/>
      <c r="EF44" s="3114"/>
      <c r="EG44" s="3114"/>
      <c r="EH44" s="3114"/>
      <c r="EI44" s="3114"/>
      <c r="EJ44" s="3114"/>
      <c r="EK44" s="3114"/>
      <c r="EL44" s="3114"/>
      <c r="EM44" s="3114"/>
      <c r="EN44" s="3115"/>
    </row>
    <row r="45" spans="2:144" ht="8.4499999999999993" customHeight="1">
      <c r="B45" s="3135"/>
      <c r="C45" s="3138"/>
      <c r="D45" s="3138"/>
      <c r="E45" s="3141"/>
      <c r="F45" s="49"/>
      <c r="G45" s="50"/>
      <c r="H45" s="50"/>
      <c r="I45" s="50"/>
      <c r="J45" s="52"/>
      <c r="K45" s="51"/>
      <c r="L45" s="50"/>
      <c r="M45" s="50"/>
      <c r="N45" s="50"/>
      <c r="O45" s="52"/>
      <c r="P45" s="51"/>
      <c r="Q45" s="50"/>
      <c r="R45" s="50"/>
      <c r="S45" s="50"/>
      <c r="T45" s="52"/>
      <c r="U45" s="51"/>
      <c r="V45" s="50"/>
      <c r="W45" s="50"/>
      <c r="X45" s="50"/>
      <c r="Y45" s="52"/>
      <c r="Z45" s="51"/>
      <c r="AA45" s="50"/>
      <c r="AB45" s="50"/>
      <c r="AC45" s="50"/>
      <c r="AD45" s="52"/>
      <c r="AE45" s="51"/>
      <c r="AF45" s="50"/>
      <c r="AG45" s="50"/>
      <c r="AH45" s="50"/>
      <c r="AI45" s="63"/>
      <c r="AJ45" s="50"/>
      <c r="AK45" s="50"/>
      <c r="AL45" s="50"/>
      <c r="AM45" s="50"/>
      <c r="AN45" s="52"/>
      <c r="AO45" s="51"/>
      <c r="AP45" s="50"/>
      <c r="AQ45" s="50"/>
      <c r="AR45" s="50"/>
      <c r="AS45" s="52"/>
      <c r="AT45" s="51"/>
      <c r="AU45" s="50"/>
      <c r="AV45" s="50"/>
      <c r="AW45" s="50"/>
      <c r="AX45" s="52"/>
      <c r="AY45" s="51"/>
      <c r="AZ45" s="50"/>
      <c r="BA45" s="50"/>
      <c r="BB45" s="50"/>
      <c r="BC45" s="52"/>
      <c r="BD45" s="51"/>
      <c r="BE45" s="50"/>
      <c r="BF45" s="50"/>
      <c r="BG45" s="50"/>
      <c r="BH45" s="52"/>
      <c r="BI45" s="51"/>
      <c r="BJ45" s="50"/>
      <c r="BK45" s="50"/>
      <c r="BL45" s="50"/>
      <c r="BM45" s="50"/>
      <c r="BN45" s="49"/>
      <c r="BO45" s="50"/>
      <c r="BP45" s="50"/>
      <c r="BQ45" s="50"/>
      <c r="BR45" s="52"/>
      <c r="BS45" s="51"/>
      <c r="BT45" s="50"/>
      <c r="BU45" s="50"/>
      <c r="BV45" s="50"/>
      <c r="BW45" s="52"/>
      <c r="BX45" s="51"/>
      <c r="BY45" s="50"/>
      <c r="BZ45" s="50"/>
      <c r="CA45" s="50"/>
      <c r="CB45" s="52"/>
      <c r="CC45" s="51"/>
      <c r="CD45" s="50"/>
      <c r="CE45" s="50"/>
      <c r="CF45" s="50"/>
      <c r="CG45" s="52"/>
      <c r="CH45" s="51"/>
      <c r="CI45" s="50"/>
      <c r="CJ45" s="50"/>
      <c r="CK45" s="50"/>
      <c r="CL45" s="52"/>
      <c r="CM45" s="51"/>
      <c r="CN45" s="50"/>
      <c r="CO45" s="50"/>
      <c r="CP45" s="50"/>
      <c r="CQ45" s="63"/>
      <c r="CR45" s="49"/>
      <c r="CS45" s="50"/>
      <c r="CT45" s="50"/>
      <c r="CU45" s="50"/>
      <c r="CV45" s="52"/>
      <c r="CW45" s="51"/>
      <c r="CX45" s="50"/>
      <c r="CY45" s="50"/>
      <c r="CZ45" s="50"/>
      <c r="DA45" s="52"/>
      <c r="DB45" s="51"/>
      <c r="DC45" s="50"/>
      <c r="DD45" s="50"/>
      <c r="DE45" s="50"/>
      <c r="DF45" s="52"/>
      <c r="DG45" s="51"/>
      <c r="DH45" s="50"/>
      <c r="DI45" s="50"/>
      <c r="DJ45" s="50"/>
      <c r="DK45" s="52"/>
      <c r="DL45" s="51"/>
      <c r="DM45" s="50"/>
      <c r="DN45" s="50"/>
      <c r="DO45" s="50"/>
      <c r="DP45" s="52"/>
      <c r="DQ45" s="51"/>
      <c r="DR45" s="50"/>
      <c r="DS45" s="50"/>
      <c r="DT45" s="50"/>
      <c r="DU45" s="63"/>
      <c r="DV45" s="3116"/>
      <c r="DW45" s="3117"/>
      <c r="DX45" s="3117"/>
      <c r="DY45" s="3117"/>
      <c r="DZ45" s="3117"/>
      <c r="EA45" s="3117"/>
      <c r="EB45" s="3117"/>
      <c r="EC45" s="3117"/>
      <c r="ED45" s="3117"/>
      <c r="EE45" s="3117"/>
      <c r="EF45" s="3117"/>
      <c r="EG45" s="3117"/>
      <c r="EH45" s="3117"/>
      <c r="EI45" s="3117"/>
      <c r="EJ45" s="3117"/>
      <c r="EK45" s="3117"/>
      <c r="EL45" s="3117"/>
      <c r="EM45" s="3117"/>
      <c r="EN45" s="3118"/>
    </row>
    <row r="46" spans="2:144" ht="8.4499999999999993" customHeight="1">
      <c r="B46" s="3136"/>
      <c r="C46" s="3139"/>
      <c r="D46" s="3139"/>
      <c r="E46" s="3142"/>
      <c r="F46" s="53"/>
      <c r="G46" s="54"/>
      <c r="H46" s="55"/>
      <c r="I46" s="54"/>
      <c r="J46" s="57"/>
      <c r="K46" s="56"/>
      <c r="L46" s="54"/>
      <c r="M46" s="55"/>
      <c r="N46" s="54"/>
      <c r="O46" s="57"/>
      <c r="P46" s="56"/>
      <c r="Q46" s="54"/>
      <c r="R46" s="55"/>
      <c r="S46" s="54"/>
      <c r="T46" s="57"/>
      <c r="U46" s="56"/>
      <c r="V46" s="54"/>
      <c r="W46" s="55"/>
      <c r="X46" s="54"/>
      <c r="Y46" s="57"/>
      <c r="Z46" s="56"/>
      <c r="AA46" s="54"/>
      <c r="AB46" s="55"/>
      <c r="AC46" s="54"/>
      <c r="AD46" s="57"/>
      <c r="AE46" s="56"/>
      <c r="AF46" s="54"/>
      <c r="AG46" s="55"/>
      <c r="AH46" s="54"/>
      <c r="AI46" s="62"/>
      <c r="AJ46" s="54"/>
      <c r="AK46" s="54"/>
      <c r="AL46" s="55"/>
      <c r="AM46" s="54"/>
      <c r="AN46" s="57"/>
      <c r="AO46" s="56"/>
      <c r="AP46" s="54"/>
      <c r="AQ46" s="55"/>
      <c r="AR46" s="54"/>
      <c r="AS46" s="57"/>
      <c r="AT46" s="56"/>
      <c r="AU46" s="54"/>
      <c r="AV46" s="55"/>
      <c r="AW46" s="54"/>
      <c r="AX46" s="57"/>
      <c r="AY46" s="56"/>
      <c r="AZ46" s="54"/>
      <c r="BA46" s="55"/>
      <c r="BB46" s="54"/>
      <c r="BC46" s="57"/>
      <c r="BD46" s="56"/>
      <c r="BE46" s="54"/>
      <c r="BF46" s="55"/>
      <c r="BG46" s="54"/>
      <c r="BH46" s="57"/>
      <c r="BI46" s="56"/>
      <c r="BJ46" s="54"/>
      <c r="BK46" s="55"/>
      <c r="BL46" s="54"/>
      <c r="BM46" s="54"/>
      <c r="BN46" s="53"/>
      <c r="BO46" s="54"/>
      <c r="BP46" s="55"/>
      <c r="BQ46" s="54"/>
      <c r="BR46" s="57"/>
      <c r="BS46" s="56"/>
      <c r="BT46" s="54"/>
      <c r="BU46" s="55"/>
      <c r="BV46" s="54"/>
      <c r="BW46" s="57"/>
      <c r="BX46" s="56"/>
      <c r="BY46" s="54"/>
      <c r="BZ46" s="55"/>
      <c r="CA46" s="54"/>
      <c r="CB46" s="57"/>
      <c r="CC46" s="56"/>
      <c r="CD46" s="54"/>
      <c r="CE46" s="55"/>
      <c r="CF46" s="54"/>
      <c r="CG46" s="57"/>
      <c r="CH46" s="56"/>
      <c r="CI46" s="54"/>
      <c r="CJ46" s="55"/>
      <c r="CK46" s="54"/>
      <c r="CL46" s="57"/>
      <c r="CM46" s="56"/>
      <c r="CN46" s="54"/>
      <c r="CO46" s="55"/>
      <c r="CP46" s="54"/>
      <c r="CQ46" s="62"/>
      <c r="CR46" s="53"/>
      <c r="CS46" s="54"/>
      <c r="CT46" s="55"/>
      <c r="CU46" s="54"/>
      <c r="CV46" s="57"/>
      <c r="CW46" s="56"/>
      <c r="CX46" s="54"/>
      <c r="CY46" s="55"/>
      <c r="CZ46" s="54"/>
      <c r="DA46" s="57"/>
      <c r="DB46" s="56"/>
      <c r="DC46" s="54"/>
      <c r="DD46" s="55"/>
      <c r="DE46" s="54"/>
      <c r="DF46" s="57"/>
      <c r="DG46" s="56"/>
      <c r="DH46" s="54"/>
      <c r="DI46" s="55"/>
      <c r="DJ46" s="54"/>
      <c r="DK46" s="57"/>
      <c r="DL46" s="56"/>
      <c r="DM46" s="54"/>
      <c r="DN46" s="55"/>
      <c r="DO46" s="54"/>
      <c r="DP46" s="57"/>
      <c r="DQ46" s="56"/>
      <c r="DR46" s="54"/>
      <c r="DS46" s="55"/>
      <c r="DT46" s="54"/>
      <c r="DU46" s="62"/>
      <c r="DV46" s="3119"/>
      <c r="DW46" s="3120"/>
      <c r="DX46" s="3120"/>
      <c r="DY46" s="3120"/>
      <c r="DZ46" s="3120"/>
      <c r="EA46" s="3120"/>
      <c r="EB46" s="3120"/>
      <c r="EC46" s="3120"/>
      <c r="ED46" s="3120"/>
      <c r="EE46" s="3120"/>
      <c r="EF46" s="3120"/>
      <c r="EG46" s="3120"/>
      <c r="EH46" s="3120"/>
      <c r="EI46" s="3120"/>
      <c r="EJ46" s="3120"/>
      <c r="EK46" s="3120"/>
      <c r="EL46" s="3120"/>
      <c r="EM46" s="3120"/>
      <c r="EN46" s="3121"/>
    </row>
    <row r="47" spans="2:144" ht="8.4499999999999993" customHeight="1">
      <c r="B47" s="3134"/>
      <c r="C47" s="3137"/>
      <c r="D47" s="3137"/>
      <c r="E47" s="3140"/>
      <c r="F47" s="45"/>
      <c r="G47" s="46"/>
      <c r="H47" s="46"/>
      <c r="I47" s="46"/>
      <c r="J47" s="48"/>
      <c r="K47" s="47"/>
      <c r="L47" s="46"/>
      <c r="M47" s="46"/>
      <c r="N47" s="46"/>
      <c r="O47" s="48"/>
      <c r="P47" s="47"/>
      <c r="Q47" s="46"/>
      <c r="R47" s="46"/>
      <c r="S47" s="46"/>
      <c r="T47" s="48"/>
      <c r="U47" s="47"/>
      <c r="V47" s="46"/>
      <c r="W47" s="46"/>
      <c r="X47" s="46"/>
      <c r="Y47" s="48"/>
      <c r="Z47" s="47"/>
      <c r="AA47" s="46"/>
      <c r="AB47" s="46"/>
      <c r="AC47" s="46"/>
      <c r="AD47" s="48"/>
      <c r="AE47" s="47"/>
      <c r="AF47" s="46"/>
      <c r="AG47" s="46"/>
      <c r="AH47" s="46"/>
      <c r="AI47" s="61"/>
      <c r="AJ47" s="46"/>
      <c r="AK47" s="46"/>
      <c r="AL47" s="46"/>
      <c r="AM47" s="46"/>
      <c r="AN47" s="48"/>
      <c r="AO47" s="47"/>
      <c r="AP47" s="46"/>
      <c r="AQ47" s="46"/>
      <c r="AR47" s="46"/>
      <c r="AS47" s="48"/>
      <c r="AT47" s="47"/>
      <c r="AU47" s="46"/>
      <c r="AV47" s="46"/>
      <c r="AW47" s="46"/>
      <c r="AX47" s="48"/>
      <c r="AY47" s="47"/>
      <c r="AZ47" s="46"/>
      <c r="BA47" s="46"/>
      <c r="BB47" s="46"/>
      <c r="BC47" s="48"/>
      <c r="BD47" s="47"/>
      <c r="BE47" s="46"/>
      <c r="BF47" s="46"/>
      <c r="BG47" s="46"/>
      <c r="BH47" s="48"/>
      <c r="BI47" s="47"/>
      <c r="BJ47" s="46"/>
      <c r="BK47" s="46"/>
      <c r="BL47" s="46"/>
      <c r="BM47" s="46"/>
      <c r="BN47" s="45"/>
      <c r="BO47" s="46"/>
      <c r="BP47" s="46"/>
      <c r="BQ47" s="46"/>
      <c r="BR47" s="48"/>
      <c r="BS47" s="47"/>
      <c r="BT47" s="46"/>
      <c r="BU47" s="46"/>
      <c r="BV47" s="46"/>
      <c r="BW47" s="48"/>
      <c r="BX47" s="47"/>
      <c r="BY47" s="46"/>
      <c r="BZ47" s="46"/>
      <c r="CA47" s="46"/>
      <c r="CB47" s="48"/>
      <c r="CC47" s="47"/>
      <c r="CD47" s="46"/>
      <c r="CE47" s="46"/>
      <c r="CF47" s="46"/>
      <c r="CG47" s="48"/>
      <c r="CH47" s="47"/>
      <c r="CI47" s="46"/>
      <c r="CJ47" s="46"/>
      <c r="CK47" s="46"/>
      <c r="CL47" s="48"/>
      <c r="CM47" s="47"/>
      <c r="CN47" s="46"/>
      <c r="CO47" s="46"/>
      <c r="CP47" s="46"/>
      <c r="CQ47" s="61"/>
      <c r="CR47" s="45"/>
      <c r="CS47" s="46"/>
      <c r="CT47" s="46"/>
      <c r="CU47" s="46"/>
      <c r="CV47" s="48"/>
      <c r="CW47" s="47"/>
      <c r="CX47" s="46"/>
      <c r="CY47" s="46"/>
      <c r="CZ47" s="46"/>
      <c r="DA47" s="48"/>
      <c r="DB47" s="47"/>
      <c r="DC47" s="46"/>
      <c r="DD47" s="46"/>
      <c r="DE47" s="46"/>
      <c r="DF47" s="48"/>
      <c r="DG47" s="47"/>
      <c r="DH47" s="46"/>
      <c r="DI47" s="46"/>
      <c r="DJ47" s="46"/>
      <c r="DK47" s="48"/>
      <c r="DL47" s="47"/>
      <c r="DM47" s="46"/>
      <c r="DN47" s="46"/>
      <c r="DO47" s="46"/>
      <c r="DP47" s="48"/>
      <c r="DQ47" s="47"/>
      <c r="DR47" s="46"/>
      <c r="DS47" s="46"/>
      <c r="DT47" s="46"/>
      <c r="DU47" s="61"/>
      <c r="DV47" s="3113"/>
      <c r="DW47" s="3114"/>
      <c r="DX47" s="3114"/>
      <c r="DY47" s="3114"/>
      <c r="DZ47" s="3114"/>
      <c r="EA47" s="3114"/>
      <c r="EB47" s="3114"/>
      <c r="EC47" s="3114"/>
      <c r="ED47" s="3114"/>
      <c r="EE47" s="3114"/>
      <c r="EF47" s="3114"/>
      <c r="EG47" s="3114"/>
      <c r="EH47" s="3114"/>
      <c r="EI47" s="3114"/>
      <c r="EJ47" s="3114"/>
      <c r="EK47" s="3114"/>
      <c r="EL47" s="3114"/>
      <c r="EM47" s="3114"/>
      <c r="EN47" s="3115"/>
    </row>
    <row r="48" spans="2:144" ht="8.4499999999999993" customHeight="1">
      <c r="B48" s="3135"/>
      <c r="C48" s="3138"/>
      <c r="D48" s="3138"/>
      <c r="E48" s="3141"/>
      <c r="F48" s="49"/>
      <c r="G48" s="50"/>
      <c r="H48" s="50"/>
      <c r="I48" s="50"/>
      <c r="J48" s="52"/>
      <c r="K48" s="51"/>
      <c r="L48" s="50"/>
      <c r="M48" s="50"/>
      <c r="N48" s="50"/>
      <c r="O48" s="52"/>
      <c r="P48" s="51"/>
      <c r="Q48" s="50"/>
      <c r="R48" s="50"/>
      <c r="S48" s="50"/>
      <c r="T48" s="52"/>
      <c r="U48" s="51"/>
      <c r="V48" s="50"/>
      <c r="W48" s="50"/>
      <c r="X48" s="50"/>
      <c r="Y48" s="52"/>
      <c r="Z48" s="51"/>
      <c r="AA48" s="50"/>
      <c r="AB48" s="50"/>
      <c r="AC48" s="50"/>
      <c r="AD48" s="52"/>
      <c r="AE48" s="51"/>
      <c r="AF48" s="50"/>
      <c r="AG48" s="50"/>
      <c r="AH48" s="50"/>
      <c r="AI48" s="63"/>
      <c r="AJ48" s="50"/>
      <c r="AK48" s="50"/>
      <c r="AL48" s="50"/>
      <c r="AM48" s="50"/>
      <c r="AN48" s="52"/>
      <c r="AO48" s="51"/>
      <c r="AP48" s="50"/>
      <c r="AQ48" s="50"/>
      <c r="AR48" s="50"/>
      <c r="AS48" s="52"/>
      <c r="AT48" s="51"/>
      <c r="AU48" s="50"/>
      <c r="AV48" s="50"/>
      <c r="AW48" s="50"/>
      <c r="AX48" s="52"/>
      <c r="AY48" s="51"/>
      <c r="AZ48" s="50"/>
      <c r="BA48" s="50"/>
      <c r="BB48" s="50"/>
      <c r="BC48" s="52"/>
      <c r="BD48" s="51"/>
      <c r="BE48" s="50"/>
      <c r="BF48" s="50"/>
      <c r="BG48" s="50"/>
      <c r="BH48" s="52"/>
      <c r="BI48" s="51"/>
      <c r="BJ48" s="50"/>
      <c r="BK48" s="50"/>
      <c r="BL48" s="50"/>
      <c r="BM48" s="50"/>
      <c r="BN48" s="49"/>
      <c r="BO48" s="50"/>
      <c r="BP48" s="50"/>
      <c r="BQ48" s="50"/>
      <c r="BR48" s="52"/>
      <c r="BS48" s="51"/>
      <c r="BT48" s="50"/>
      <c r="BU48" s="50"/>
      <c r="BV48" s="50"/>
      <c r="BW48" s="52"/>
      <c r="BX48" s="51"/>
      <c r="BY48" s="50"/>
      <c r="BZ48" s="50"/>
      <c r="CA48" s="50"/>
      <c r="CB48" s="52"/>
      <c r="CC48" s="51"/>
      <c r="CD48" s="50"/>
      <c r="CE48" s="50"/>
      <c r="CF48" s="50"/>
      <c r="CG48" s="52"/>
      <c r="CH48" s="51"/>
      <c r="CI48" s="50"/>
      <c r="CJ48" s="50"/>
      <c r="CK48" s="50"/>
      <c r="CL48" s="52"/>
      <c r="CM48" s="51"/>
      <c r="CN48" s="50"/>
      <c r="CO48" s="50"/>
      <c r="CP48" s="50"/>
      <c r="CQ48" s="63"/>
      <c r="CR48" s="49"/>
      <c r="CS48" s="50"/>
      <c r="CT48" s="50"/>
      <c r="CU48" s="50"/>
      <c r="CV48" s="52"/>
      <c r="CW48" s="51"/>
      <c r="CX48" s="50"/>
      <c r="CY48" s="50"/>
      <c r="CZ48" s="50"/>
      <c r="DA48" s="52"/>
      <c r="DB48" s="51"/>
      <c r="DC48" s="50"/>
      <c r="DD48" s="50"/>
      <c r="DE48" s="50"/>
      <c r="DF48" s="52"/>
      <c r="DG48" s="51"/>
      <c r="DH48" s="50"/>
      <c r="DI48" s="50"/>
      <c r="DJ48" s="50"/>
      <c r="DK48" s="52"/>
      <c r="DL48" s="51"/>
      <c r="DM48" s="50"/>
      <c r="DN48" s="50"/>
      <c r="DO48" s="50"/>
      <c r="DP48" s="52"/>
      <c r="DQ48" s="51"/>
      <c r="DR48" s="50"/>
      <c r="DS48" s="50"/>
      <c r="DT48" s="50"/>
      <c r="DU48" s="63"/>
      <c r="DV48" s="3116"/>
      <c r="DW48" s="3117"/>
      <c r="DX48" s="3117"/>
      <c r="DY48" s="3117"/>
      <c r="DZ48" s="3117"/>
      <c r="EA48" s="3117"/>
      <c r="EB48" s="3117"/>
      <c r="EC48" s="3117"/>
      <c r="ED48" s="3117"/>
      <c r="EE48" s="3117"/>
      <c r="EF48" s="3117"/>
      <c r="EG48" s="3117"/>
      <c r="EH48" s="3117"/>
      <c r="EI48" s="3117"/>
      <c r="EJ48" s="3117"/>
      <c r="EK48" s="3117"/>
      <c r="EL48" s="3117"/>
      <c r="EM48" s="3117"/>
      <c r="EN48" s="3118"/>
    </row>
    <row r="49" spans="2:144" ht="8.4499999999999993" customHeight="1">
      <c r="B49" s="3136"/>
      <c r="C49" s="3139"/>
      <c r="D49" s="3139"/>
      <c r="E49" s="3142"/>
      <c r="F49" s="53"/>
      <c r="G49" s="54"/>
      <c r="H49" s="55"/>
      <c r="I49" s="54"/>
      <c r="J49" s="57"/>
      <c r="K49" s="56"/>
      <c r="L49" s="54"/>
      <c r="M49" s="55"/>
      <c r="N49" s="54"/>
      <c r="O49" s="57"/>
      <c r="P49" s="56"/>
      <c r="Q49" s="54"/>
      <c r="R49" s="55"/>
      <c r="S49" s="54"/>
      <c r="T49" s="57"/>
      <c r="U49" s="56"/>
      <c r="V49" s="54"/>
      <c r="W49" s="55"/>
      <c r="X49" s="54"/>
      <c r="Y49" s="57"/>
      <c r="Z49" s="56"/>
      <c r="AA49" s="54"/>
      <c r="AB49" s="55"/>
      <c r="AC49" s="54"/>
      <c r="AD49" s="57"/>
      <c r="AE49" s="56"/>
      <c r="AF49" s="54"/>
      <c r="AG49" s="55"/>
      <c r="AH49" s="54"/>
      <c r="AI49" s="62"/>
      <c r="AJ49" s="54"/>
      <c r="AK49" s="54"/>
      <c r="AL49" s="55"/>
      <c r="AM49" s="54"/>
      <c r="AN49" s="57"/>
      <c r="AO49" s="56"/>
      <c r="AP49" s="54"/>
      <c r="AQ49" s="55"/>
      <c r="AR49" s="54"/>
      <c r="AS49" s="57"/>
      <c r="AT49" s="56"/>
      <c r="AU49" s="54"/>
      <c r="AV49" s="55"/>
      <c r="AW49" s="54"/>
      <c r="AX49" s="57"/>
      <c r="AY49" s="56"/>
      <c r="AZ49" s="54"/>
      <c r="BA49" s="55"/>
      <c r="BB49" s="54"/>
      <c r="BC49" s="57"/>
      <c r="BD49" s="56"/>
      <c r="BE49" s="54"/>
      <c r="BF49" s="55"/>
      <c r="BG49" s="54"/>
      <c r="BH49" s="57"/>
      <c r="BI49" s="56"/>
      <c r="BJ49" s="54"/>
      <c r="BK49" s="55"/>
      <c r="BL49" s="54"/>
      <c r="BM49" s="54"/>
      <c r="BN49" s="53"/>
      <c r="BO49" s="54"/>
      <c r="BP49" s="55"/>
      <c r="BQ49" s="54"/>
      <c r="BR49" s="57"/>
      <c r="BS49" s="56"/>
      <c r="BT49" s="54"/>
      <c r="BU49" s="55"/>
      <c r="BV49" s="54"/>
      <c r="BW49" s="57"/>
      <c r="BX49" s="56"/>
      <c r="BY49" s="54"/>
      <c r="BZ49" s="55"/>
      <c r="CA49" s="54"/>
      <c r="CB49" s="57"/>
      <c r="CC49" s="56"/>
      <c r="CD49" s="54"/>
      <c r="CE49" s="55"/>
      <c r="CF49" s="54"/>
      <c r="CG49" s="57"/>
      <c r="CH49" s="56"/>
      <c r="CI49" s="54"/>
      <c r="CJ49" s="55"/>
      <c r="CK49" s="54"/>
      <c r="CL49" s="57"/>
      <c r="CM49" s="56"/>
      <c r="CN49" s="54"/>
      <c r="CO49" s="55"/>
      <c r="CP49" s="54"/>
      <c r="CQ49" s="62"/>
      <c r="CR49" s="53"/>
      <c r="CS49" s="54"/>
      <c r="CT49" s="55"/>
      <c r="CU49" s="54"/>
      <c r="CV49" s="57"/>
      <c r="CW49" s="56"/>
      <c r="CX49" s="54"/>
      <c r="CY49" s="55"/>
      <c r="CZ49" s="54"/>
      <c r="DA49" s="57"/>
      <c r="DB49" s="56"/>
      <c r="DC49" s="54"/>
      <c r="DD49" s="55"/>
      <c r="DE49" s="54"/>
      <c r="DF49" s="57"/>
      <c r="DG49" s="56"/>
      <c r="DH49" s="54"/>
      <c r="DI49" s="55"/>
      <c r="DJ49" s="54"/>
      <c r="DK49" s="57"/>
      <c r="DL49" s="56"/>
      <c r="DM49" s="54"/>
      <c r="DN49" s="55"/>
      <c r="DO49" s="54"/>
      <c r="DP49" s="57"/>
      <c r="DQ49" s="56"/>
      <c r="DR49" s="54"/>
      <c r="DS49" s="55"/>
      <c r="DT49" s="54"/>
      <c r="DU49" s="62"/>
      <c r="DV49" s="3119"/>
      <c r="DW49" s="3120"/>
      <c r="DX49" s="3120"/>
      <c r="DY49" s="3120"/>
      <c r="DZ49" s="3120"/>
      <c r="EA49" s="3120"/>
      <c r="EB49" s="3120"/>
      <c r="EC49" s="3120"/>
      <c r="ED49" s="3120"/>
      <c r="EE49" s="3120"/>
      <c r="EF49" s="3120"/>
      <c r="EG49" s="3120"/>
      <c r="EH49" s="3120"/>
      <c r="EI49" s="3120"/>
      <c r="EJ49" s="3120"/>
      <c r="EK49" s="3120"/>
      <c r="EL49" s="3120"/>
      <c r="EM49" s="3120"/>
      <c r="EN49" s="3121"/>
    </row>
    <row r="50" spans="2:144" ht="8.4499999999999993" customHeight="1">
      <c r="B50" s="3134"/>
      <c r="C50" s="3137"/>
      <c r="D50" s="3137"/>
      <c r="E50" s="3140"/>
      <c r="F50" s="45"/>
      <c r="G50" s="46"/>
      <c r="H50" s="46"/>
      <c r="I50" s="46"/>
      <c r="J50" s="48"/>
      <c r="K50" s="47"/>
      <c r="L50" s="46"/>
      <c r="M50" s="46"/>
      <c r="N50" s="46"/>
      <c r="O50" s="48"/>
      <c r="P50" s="47"/>
      <c r="Q50" s="46"/>
      <c r="R50" s="46"/>
      <c r="S50" s="46"/>
      <c r="T50" s="48"/>
      <c r="U50" s="47"/>
      <c r="V50" s="46"/>
      <c r="W50" s="46"/>
      <c r="X50" s="46"/>
      <c r="Y50" s="48"/>
      <c r="Z50" s="47"/>
      <c r="AA50" s="46"/>
      <c r="AB50" s="46"/>
      <c r="AC50" s="46"/>
      <c r="AD50" s="48"/>
      <c r="AE50" s="47"/>
      <c r="AF50" s="46"/>
      <c r="AG50" s="46"/>
      <c r="AH50" s="46"/>
      <c r="AI50" s="61"/>
      <c r="AJ50" s="46"/>
      <c r="AK50" s="46"/>
      <c r="AL50" s="46"/>
      <c r="AM50" s="46"/>
      <c r="AN50" s="48"/>
      <c r="AO50" s="47"/>
      <c r="AP50" s="46"/>
      <c r="AQ50" s="46"/>
      <c r="AR50" s="46"/>
      <c r="AS50" s="48"/>
      <c r="AT50" s="47"/>
      <c r="AU50" s="46"/>
      <c r="AV50" s="46"/>
      <c r="AW50" s="46"/>
      <c r="AX50" s="48"/>
      <c r="AY50" s="47"/>
      <c r="AZ50" s="46"/>
      <c r="BA50" s="46"/>
      <c r="BB50" s="46"/>
      <c r="BC50" s="48"/>
      <c r="BD50" s="47"/>
      <c r="BE50" s="46"/>
      <c r="BF50" s="46"/>
      <c r="BG50" s="46"/>
      <c r="BH50" s="48"/>
      <c r="BI50" s="47"/>
      <c r="BJ50" s="46"/>
      <c r="BK50" s="46"/>
      <c r="BL50" s="46"/>
      <c r="BM50" s="46"/>
      <c r="BN50" s="45"/>
      <c r="BO50" s="46"/>
      <c r="BP50" s="46"/>
      <c r="BQ50" s="46"/>
      <c r="BR50" s="48"/>
      <c r="BS50" s="47"/>
      <c r="BT50" s="46"/>
      <c r="BU50" s="46"/>
      <c r="BV50" s="46"/>
      <c r="BW50" s="48"/>
      <c r="BX50" s="47"/>
      <c r="BY50" s="46"/>
      <c r="BZ50" s="46"/>
      <c r="CA50" s="46"/>
      <c r="CB50" s="48"/>
      <c r="CC50" s="47"/>
      <c r="CD50" s="46"/>
      <c r="CE50" s="46"/>
      <c r="CF50" s="46"/>
      <c r="CG50" s="48"/>
      <c r="CH50" s="47"/>
      <c r="CI50" s="46"/>
      <c r="CJ50" s="46"/>
      <c r="CK50" s="46"/>
      <c r="CL50" s="48"/>
      <c r="CM50" s="47"/>
      <c r="CN50" s="46"/>
      <c r="CO50" s="46"/>
      <c r="CP50" s="46"/>
      <c r="CQ50" s="61"/>
      <c r="CR50" s="45"/>
      <c r="CS50" s="46"/>
      <c r="CT50" s="46"/>
      <c r="CU50" s="46"/>
      <c r="CV50" s="48"/>
      <c r="CW50" s="47"/>
      <c r="CX50" s="46"/>
      <c r="CY50" s="46"/>
      <c r="CZ50" s="46"/>
      <c r="DA50" s="48"/>
      <c r="DB50" s="47"/>
      <c r="DC50" s="46"/>
      <c r="DD50" s="46"/>
      <c r="DE50" s="46"/>
      <c r="DF50" s="48"/>
      <c r="DG50" s="47"/>
      <c r="DH50" s="46"/>
      <c r="DI50" s="46"/>
      <c r="DJ50" s="46"/>
      <c r="DK50" s="48"/>
      <c r="DL50" s="47"/>
      <c r="DM50" s="46"/>
      <c r="DN50" s="46"/>
      <c r="DO50" s="46"/>
      <c r="DP50" s="48"/>
      <c r="DQ50" s="47"/>
      <c r="DR50" s="46"/>
      <c r="DS50" s="46"/>
      <c r="DT50" s="46"/>
      <c r="DU50" s="61"/>
      <c r="DV50" s="3113"/>
      <c r="DW50" s="3114"/>
      <c r="DX50" s="3114"/>
      <c r="DY50" s="3114"/>
      <c r="DZ50" s="3114"/>
      <c r="EA50" s="3114"/>
      <c r="EB50" s="3114"/>
      <c r="EC50" s="3114"/>
      <c r="ED50" s="3114"/>
      <c r="EE50" s="3114"/>
      <c r="EF50" s="3114"/>
      <c r="EG50" s="3114"/>
      <c r="EH50" s="3114"/>
      <c r="EI50" s="3114"/>
      <c r="EJ50" s="3114"/>
      <c r="EK50" s="3114"/>
      <c r="EL50" s="3114"/>
      <c r="EM50" s="3114"/>
      <c r="EN50" s="3115"/>
    </row>
    <row r="51" spans="2:144" ht="8.4499999999999993" customHeight="1">
      <c r="B51" s="3135"/>
      <c r="C51" s="3138"/>
      <c r="D51" s="3138"/>
      <c r="E51" s="3141"/>
      <c r="F51" s="49"/>
      <c r="G51" s="50"/>
      <c r="H51" s="50"/>
      <c r="I51" s="50"/>
      <c r="J51" s="52"/>
      <c r="K51" s="51"/>
      <c r="L51" s="50"/>
      <c r="M51" s="50"/>
      <c r="N51" s="50"/>
      <c r="O51" s="52"/>
      <c r="P51" s="51"/>
      <c r="Q51" s="50"/>
      <c r="R51" s="50"/>
      <c r="S51" s="50"/>
      <c r="T51" s="52"/>
      <c r="U51" s="51"/>
      <c r="V51" s="50"/>
      <c r="W51" s="50"/>
      <c r="X51" s="50"/>
      <c r="Y51" s="52"/>
      <c r="Z51" s="51"/>
      <c r="AA51" s="50"/>
      <c r="AB51" s="50"/>
      <c r="AC51" s="50"/>
      <c r="AD51" s="52"/>
      <c r="AE51" s="51"/>
      <c r="AF51" s="50"/>
      <c r="AG51" s="50"/>
      <c r="AH51" s="50"/>
      <c r="AI51" s="63"/>
      <c r="AJ51" s="50"/>
      <c r="AK51" s="50"/>
      <c r="AL51" s="50"/>
      <c r="AM51" s="50"/>
      <c r="AN51" s="52"/>
      <c r="AO51" s="51"/>
      <c r="AP51" s="50"/>
      <c r="AQ51" s="50"/>
      <c r="AR51" s="50"/>
      <c r="AS51" s="52"/>
      <c r="AT51" s="51"/>
      <c r="AU51" s="50"/>
      <c r="AV51" s="50"/>
      <c r="AW51" s="50"/>
      <c r="AX51" s="52"/>
      <c r="AY51" s="51"/>
      <c r="AZ51" s="50"/>
      <c r="BA51" s="50"/>
      <c r="BB51" s="50"/>
      <c r="BC51" s="52"/>
      <c r="BD51" s="51"/>
      <c r="BE51" s="50"/>
      <c r="BF51" s="50"/>
      <c r="BG51" s="50"/>
      <c r="BH51" s="52"/>
      <c r="BI51" s="51"/>
      <c r="BJ51" s="50"/>
      <c r="BK51" s="50"/>
      <c r="BL51" s="50"/>
      <c r="BM51" s="50"/>
      <c r="BN51" s="49"/>
      <c r="BO51" s="50"/>
      <c r="BP51" s="50"/>
      <c r="BQ51" s="50"/>
      <c r="BR51" s="52"/>
      <c r="BS51" s="51"/>
      <c r="BT51" s="50"/>
      <c r="BU51" s="50"/>
      <c r="BV51" s="50"/>
      <c r="BW51" s="52"/>
      <c r="BX51" s="51"/>
      <c r="BY51" s="50"/>
      <c r="BZ51" s="50"/>
      <c r="CA51" s="50"/>
      <c r="CB51" s="52"/>
      <c r="CC51" s="51"/>
      <c r="CD51" s="50"/>
      <c r="CE51" s="50"/>
      <c r="CF51" s="50"/>
      <c r="CG51" s="52"/>
      <c r="CH51" s="51"/>
      <c r="CI51" s="50"/>
      <c r="CJ51" s="50"/>
      <c r="CK51" s="50"/>
      <c r="CL51" s="52"/>
      <c r="CM51" s="51"/>
      <c r="CN51" s="50"/>
      <c r="CO51" s="50"/>
      <c r="CP51" s="50"/>
      <c r="CQ51" s="63"/>
      <c r="CR51" s="49"/>
      <c r="CS51" s="50"/>
      <c r="CT51" s="50"/>
      <c r="CU51" s="50"/>
      <c r="CV51" s="52"/>
      <c r="CW51" s="51"/>
      <c r="CX51" s="50"/>
      <c r="CY51" s="50"/>
      <c r="CZ51" s="50"/>
      <c r="DA51" s="52"/>
      <c r="DB51" s="51"/>
      <c r="DC51" s="50"/>
      <c r="DD51" s="50"/>
      <c r="DE51" s="50"/>
      <c r="DF51" s="52"/>
      <c r="DG51" s="51"/>
      <c r="DH51" s="50"/>
      <c r="DI51" s="50"/>
      <c r="DJ51" s="50"/>
      <c r="DK51" s="52"/>
      <c r="DL51" s="51"/>
      <c r="DM51" s="50"/>
      <c r="DN51" s="50"/>
      <c r="DO51" s="50"/>
      <c r="DP51" s="52"/>
      <c r="DQ51" s="51"/>
      <c r="DR51" s="50"/>
      <c r="DS51" s="50"/>
      <c r="DT51" s="50"/>
      <c r="DU51" s="63"/>
      <c r="DV51" s="3116"/>
      <c r="DW51" s="3117"/>
      <c r="DX51" s="3117"/>
      <c r="DY51" s="3117"/>
      <c r="DZ51" s="3117"/>
      <c r="EA51" s="3117"/>
      <c r="EB51" s="3117"/>
      <c r="EC51" s="3117"/>
      <c r="ED51" s="3117"/>
      <c r="EE51" s="3117"/>
      <c r="EF51" s="3117"/>
      <c r="EG51" s="3117"/>
      <c r="EH51" s="3117"/>
      <c r="EI51" s="3117"/>
      <c r="EJ51" s="3117"/>
      <c r="EK51" s="3117"/>
      <c r="EL51" s="3117"/>
      <c r="EM51" s="3117"/>
      <c r="EN51" s="3118"/>
    </row>
    <row r="52" spans="2:144" ht="8.4499999999999993" customHeight="1">
      <c r="B52" s="3136"/>
      <c r="C52" s="3139"/>
      <c r="D52" s="3139"/>
      <c r="E52" s="3142"/>
      <c r="F52" s="53"/>
      <c r="G52" s="54"/>
      <c r="H52" s="55"/>
      <c r="I52" s="54"/>
      <c r="J52" s="57"/>
      <c r="K52" s="56"/>
      <c r="L52" s="54"/>
      <c r="M52" s="55"/>
      <c r="N52" s="54"/>
      <c r="O52" s="57"/>
      <c r="P52" s="56"/>
      <c r="Q52" s="54"/>
      <c r="R52" s="55"/>
      <c r="S52" s="54"/>
      <c r="T52" s="57"/>
      <c r="U52" s="56"/>
      <c r="V52" s="54"/>
      <c r="W52" s="55"/>
      <c r="X52" s="54"/>
      <c r="Y52" s="57"/>
      <c r="Z52" s="56"/>
      <c r="AA52" s="54"/>
      <c r="AB52" s="55"/>
      <c r="AC52" s="54"/>
      <c r="AD52" s="57"/>
      <c r="AE52" s="56"/>
      <c r="AF52" s="54"/>
      <c r="AG52" s="55"/>
      <c r="AH52" s="54"/>
      <c r="AI52" s="62"/>
      <c r="AJ52" s="54"/>
      <c r="AK52" s="54"/>
      <c r="AL52" s="55"/>
      <c r="AM52" s="54"/>
      <c r="AN52" s="57"/>
      <c r="AO52" s="56"/>
      <c r="AP52" s="54"/>
      <c r="AQ52" s="55"/>
      <c r="AR52" s="54"/>
      <c r="AS52" s="57"/>
      <c r="AT52" s="56"/>
      <c r="AU52" s="54"/>
      <c r="AV52" s="55"/>
      <c r="AW52" s="54"/>
      <c r="AX52" s="57"/>
      <c r="AY52" s="56"/>
      <c r="AZ52" s="54"/>
      <c r="BA52" s="55"/>
      <c r="BB52" s="54"/>
      <c r="BC52" s="57"/>
      <c r="BD52" s="56"/>
      <c r="BE52" s="54"/>
      <c r="BF52" s="55"/>
      <c r="BG52" s="54"/>
      <c r="BH52" s="57"/>
      <c r="BI52" s="56"/>
      <c r="BJ52" s="54"/>
      <c r="BK52" s="55"/>
      <c r="BL52" s="54"/>
      <c r="BM52" s="54"/>
      <c r="BN52" s="53"/>
      <c r="BO52" s="54"/>
      <c r="BP52" s="55"/>
      <c r="BQ52" s="54"/>
      <c r="BR52" s="57"/>
      <c r="BS52" s="56"/>
      <c r="BT52" s="54"/>
      <c r="BU52" s="55"/>
      <c r="BV52" s="54"/>
      <c r="BW52" s="57"/>
      <c r="BX52" s="56"/>
      <c r="BY52" s="54"/>
      <c r="BZ52" s="55"/>
      <c r="CA52" s="54"/>
      <c r="CB52" s="57"/>
      <c r="CC52" s="56"/>
      <c r="CD52" s="54"/>
      <c r="CE52" s="55"/>
      <c r="CF52" s="54"/>
      <c r="CG52" s="57"/>
      <c r="CH52" s="56"/>
      <c r="CI52" s="54"/>
      <c r="CJ52" s="55"/>
      <c r="CK52" s="54"/>
      <c r="CL52" s="57"/>
      <c r="CM52" s="56"/>
      <c r="CN52" s="54"/>
      <c r="CO52" s="55"/>
      <c r="CP52" s="54"/>
      <c r="CQ52" s="62"/>
      <c r="CR52" s="53"/>
      <c r="CS52" s="54"/>
      <c r="CT52" s="55"/>
      <c r="CU52" s="54"/>
      <c r="CV52" s="57"/>
      <c r="CW52" s="56"/>
      <c r="CX52" s="54"/>
      <c r="CY52" s="55"/>
      <c r="CZ52" s="54"/>
      <c r="DA52" s="57"/>
      <c r="DB52" s="56"/>
      <c r="DC52" s="54"/>
      <c r="DD52" s="55"/>
      <c r="DE52" s="54"/>
      <c r="DF52" s="57"/>
      <c r="DG52" s="56"/>
      <c r="DH52" s="54"/>
      <c r="DI52" s="55"/>
      <c r="DJ52" s="54"/>
      <c r="DK52" s="57"/>
      <c r="DL52" s="56"/>
      <c r="DM52" s="54"/>
      <c r="DN52" s="55"/>
      <c r="DO52" s="54"/>
      <c r="DP52" s="57"/>
      <c r="DQ52" s="56"/>
      <c r="DR52" s="54"/>
      <c r="DS52" s="55"/>
      <c r="DT52" s="54"/>
      <c r="DU52" s="62"/>
      <c r="DV52" s="3119"/>
      <c r="DW52" s="3120"/>
      <c r="DX52" s="3120"/>
      <c r="DY52" s="3120"/>
      <c r="DZ52" s="3120"/>
      <c r="EA52" s="3120"/>
      <c r="EB52" s="3120"/>
      <c r="EC52" s="3120"/>
      <c r="ED52" s="3120"/>
      <c r="EE52" s="3120"/>
      <c r="EF52" s="3120"/>
      <c r="EG52" s="3120"/>
      <c r="EH52" s="3120"/>
      <c r="EI52" s="3120"/>
      <c r="EJ52" s="3120"/>
      <c r="EK52" s="3120"/>
      <c r="EL52" s="3120"/>
      <c r="EM52" s="3120"/>
      <c r="EN52" s="3121"/>
    </row>
    <row r="53" spans="2:144" ht="8.4499999999999993" customHeight="1">
      <c r="B53" s="3134"/>
      <c r="C53" s="3137"/>
      <c r="D53" s="3137"/>
      <c r="E53" s="3140"/>
      <c r="F53" s="45"/>
      <c r="G53" s="46"/>
      <c r="H53" s="46"/>
      <c r="I53" s="46"/>
      <c r="J53" s="48"/>
      <c r="K53" s="47"/>
      <c r="L53" s="46"/>
      <c r="M53" s="46"/>
      <c r="N53" s="46"/>
      <c r="O53" s="48"/>
      <c r="P53" s="47"/>
      <c r="Q53" s="46"/>
      <c r="R53" s="46"/>
      <c r="S53" s="46"/>
      <c r="T53" s="48"/>
      <c r="U53" s="47"/>
      <c r="V53" s="46"/>
      <c r="W53" s="46"/>
      <c r="X53" s="46"/>
      <c r="Y53" s="48"/>
      <c r="Z53" s="47"/>
      <c r="AA53" s="46"/>
      <c r="AB53" s="46"/>
      <c r="AC53" s="46"/>
      <c r="AD53" s="48"/>
      <c r="AE53" s="47"/>
      <c r="AF53" s="46"/>
      <c r="AG53" s="46"/>
      <c r="AH53" s="46"/>
      <c r="AI53" s="61"/>
      <c r="AJ53" s="46"/>
      <c r="AK53" s="46"/>
      <c r="AL53" s="46"/>
      <c r="AM53" s="46"/>
      <c r="AN53" s="48"/>
      <c r="AO53" s="47"/>
      <c r="AP53" s="46"/>
      <c r="AQ53" s="46"/>
      <c r="AR53" s="46"/>
      <c r="AS53" s="48"/>
      <c r="AT53" s="47"/>
      <c r="AU53" s="46"/>
      <c r="AV53" s="46"/>
      <c r="AW53" s="46"/>
      <c r="AX53" s="48"/>
      <c r="AY53" s="47"/>
      <c r="AZ53" s="46"/>
      <c r="BA53" s="46"/>
      <c r="BB53" s="46"/>
      <c r="BC53" s="48"/>
      <c r="BD53" s="47"/>
      <c r="BE53" s="46"/>
      <c r="BF53" s="46"/>
      <c r="BG53" s="46"/>
      <c r="BH53" s="48"/>
      <c r="BI53" s="47"/>
      <c r="BJ53" s="46"/>
      <c r="BK53" s="46"/>
      <c r="BL53" s="46"/>
      <c r="BM53" s="46"/>
      <c r="BN53" s="45"/>
      <c r="BO53" s="46"/>
      <c r="BP53" s="46"/>
      <c r="BQ53" s="46"/>
      <c r="BR53" s="48"/>
      <c r="BS53" s="47"/>
      <c r="BT53" s="46"/>
      <c r="BU53" s="46"/>
      <c r="BV53" s="46"/>
      <c r="BW53" s="48"/>
      <c r="BX53" s="47"/>
      <c r="BY53" s="46"/>
      <c r="BZ53" s="46"/>
      <c r="CA53" s="46"/>
      <c r="CB53" s="48"/>
      <c r="CC53" s="47"/>
      <c r="CD53" s="46"/>
      <c r="CE53" s="46"/>
      <c r="CF53" s="46"/>
      <c r="CG53" s="48"/>
      <c r="CH53" s="47"/>
      <c r="CI53" s="46"/>
      <c r="CJ53" s="46"/>
      <c r="CK53" s="46"/>
      <c r="CL53" s="48"/>
      <c r="CM53" s="47"/>
      <c r="CN53" s="46"/>
      <c r="CO53" s="46"/>
      <c r="CP53" s="46"/>
      <c r="CQ53" s="61"/>
      <c r="CR53" s="45"/>
      <c r="CS53" s="46"/>
      <c r="CT53" s="46"/>
      <c r="CU53" s="46"/>
      <c r="CV53" s="48"/>
      <c r="CW53" s="47"/>
      <c r="CX53" s="46"/>
      <c r="CY53" s="46"/>
      <c r="CZ53" s="46"/>
      <c r="DA53" s="48"/>
      <c r="DB53" s="47"/>
      <c r="DC53" s="46"/>
      <c r="DD53" s="46"/>
      <c r="DE53" s="46"/>
      <c r="DF53" s="48"/>
      <c r="DG53" s="47"/>
      <c r="DH53" s="46"/>
      <c r="DI53" s="46"/>
      <c r="DJ53" s="46"/>
      <c r="DK53" s="48"/>
      <c r="DL53" s="47"/>
      <c r="DM53" s="46"/>
      <c r="DN53" s="46"/>
      <c r="DO53" s="46"/>
      <c r="DP53" s="48"/>
      <c r="DQ53" s="47"/>
      <c r="DR53" s="46"/>
      <c r="DS53" s="46"/>
      <c r="DT53" s="46"/>
      <c r="DU53" s="61"/>
      <c r="DV53" s="3113"/>
      <c r="DW53" s="3114"/>
      <c r="DX53" s="3114"/>
      <c r="DY53" s="3114"/>
      <c r="DZ53" s="3114"/>
      <c r="EA53" s="3114"/>
      <c r="EB53" s="3114"/>
      <c r="EC53" s="3114"/>
      <c r="ED53" s="3114"/>
      <c r="EE53" s="3114"/>
      <c r="EF53" s="3114"/>
      <c r="EG53" s="3114"/>
      <c r="EH53" s="3114"/>
      <c r="EI53" s="3114"/>
      <c r="EJ53" s="3114"/>
      <c r="EK53" s="3114"/>
      <c r="EL53" s="3114"/>
      <c r="EM53" s="3114"/>
      <c r="EN53" s="3115"/>
    </row>
    <row r="54" spans="2:144" ht="8.4499999999999993" customHeight="1">
      <c r="B54" s="3135"/>
      <c r="C54" s="3138"/>
      <c r="D54" s="3138"/>
      <c r="E54" s="3141"/>
      <c r="F54" s="49"/>
      <c r="G54" s="50"/>
      <c r="H54" s="50"/>
      <c r="I54" s="50"/>
      <c r="J54" s="52"/>
      <c r="K54" s="51"/>
      <c r="L54" s="50"/>
      <c r="M54" s="50"/>
      <c r="N54" s="50"/>
      <c r="O54" s="52"/>
      <c r="P54" s="51"/>
      <c r="Q54" s="50"/>
      <c r="R54" s="50"/>
      <c r="S54" s="50"/>
      <c r="T54" s="52"/>
      <c r="U54" s="51"/>
      <c r="V54" s="50"/>
      <c r="W54" s="50"/>
      <c r="X54" s="50"/>
      <c r="Y54" s="52"/>
      <c r="Z54" s="51"/>
      <c r="AA54" s="50"/>
      <c r="AB54" s="50"/>
      <c r="AC54" s="50"/>
      <c r="AD54" s="52"/>
      <c r="AE54" s="51"/>
      <c r="AF54" s="50"/>
      <c r="AG54" s="50"/>
      <c r="AH54" s="50"/>
      <c r="AI54" s="63"/>
      <c r="AJ54" s="50"/>
      <c r="AK54" s="50"/>
      <c r="AL54" s="50"/>
      <c r="AM54" s="50"/>
      <c r="AN54" s="52"/>
      <c r="AO54" s="51"/>
      <c r="AP54" s="50"/>
      <c r="AQ54" s="50"/>
      <c r="AR54" s="50"/>
      <c r="AS54" s="52"/>
      <c r="AT54" s="51"/>
      <c r="AU54" s="50"/>
      <c r="AV54" s="50"/>
      <c r="AW54" s="50"/>
      <c r="AX54" s="52"/>
      <c r="AY54" s="51"/>
      <c r="AZ54" s="50"/>
      <c r="BA54" s="50"/>
      <c r="BB54" s="50"/>
      <c r="BC54" s="52"/>
      <c r="BD54" s="51"/>
      <c r="BE54" s="50"/>
      <c r="BF54" s="50"/>
      <c r="BG54" s="50"/>
      <c r="BH54" s="52"/>
      <c r="BI54" s="51"/>
      <c r="BJ54" s="50"/>
      <c r="BK54" s="50"/>
      <c r="BL54" s="50"/>
      <c r="BM54" s="50"/>
      <c r="BN54" s="49"/>
      <c r="BO54" s="50"/>
      <c r="BP54" s="50"/>
      <c r="BQ54" s="50"/>
      <c r="BR54" s="52"/>
      <c r="BS54" s="51"/>
      <c r="BT54" s="50"/>
      <c r="BU54" s="50"/>
      <c r="BV54" s="50"/>
      <c r="BW54" s="52"/>
      <c r="BX54" s="51"/>
      <c r="BY54" s="50"/>
      <c r="BZ54" s="50"/>
      <c r="CA54" s="50"/>
      <c r="CB54" s="52"/>
      <c r="CC54" s="51"/>
      <c r="CD54" s="50"/>
      <c r="CE54" s="50"/>
      <c r="CF54" s="50"/>
      <c r="CG54" s="52"/>
      <c r="CH54" s="51"/>
      <c r="CI54" s="50"/>
      <c r="CJ54" s="50"/>
      <c r="CK54" s="50"/>
      <c r="CL54" s="52"/>
      <c r="CM54" s="51"/>
      <c r="CN54" s="50"/>
      <c r="CO54" s="50"/>
      <c r="CP54" s="50"/>
      <c r="CQ54" s="63"/>
      <c r="CR54" s="49"/>
      <c r="CS54" s="50"/>
      <c r="CT54" s="50"/>
      <c r="CU54" s="50"/>
      <c r="CV54" s="52"/>
      <c r="CW54" s="51"/>
      <c r="CX54" s="50"/>
      <c r="CY54" s="50"/>
      <c r="CZ54" s="50"/>
      <c r="DA54" s="52"/>
      <c r="DB54" s="51"/>
      <c r="DC54" s="50"/>
      <c r="DD54" s="50"/>
      <c r="DE54" s="50"/>
      <c r="DF54" s="52"/>
      <c r="DG54" s="51"/>
      <c r="DH54" s="50"/>
      <c r="DI54" s="50"/>
      <c r="DJ54" s="50"/>
      <c r="DK54" s="52"/>
      <c r="DL54" s="51"/>
      <c r="DM54" s="50"/>
      <c r="DN54" s="50"/>
      <c r="DO54" s="50"/>
      <c r="DP54" s="52"/>
      <c r="DQ54" s="51"/>
      <c r="DR54" s="50"/>
      <c r="DS54" s="50"/>
      <c r="DT54" s="50"/>
      <c r="DU54" s="63"/>
      <c r="DV54" s="3116"/>
      <c r="DW54" s="3117"/>
      <c r="DX54" s="3117"/>
      <c r="DY54" s="3117"/>
      <c r="DZ54" s="3117"/>
      <c r="EA54" s="3117"/>
      <c r="EB54" s="3117"/>
      <c r="EC54" s="3117"/>
      <c r="ED54" s="3117"/>
      <c r="EE54" s="3117"/>
      <c r="EF54" s="3117"/>
      <c r="EG54" s="3117"/>
      <c r="EH54" s="3117"/>
      <c r="EI54" s="3117"/>
      <c r="EJ54" s="3117"/>
      <c r="EK54" s="3117"/>
      <c r="EL54" s="3117"/>
      <c r="EM54" s="3117"/>
      <c r="EN54" s="3118"/>
    </row>
    <row r="55" spans="2:144" ht="8.4499999999999993" customHeight="1">
      <c r="B55" s="3136"/>
      <c r="C55" s="3139"/>
      <c r="D55" s="3139"/>
      <c r="E55" s="3142"/>
      <c r="F55" s="53"/>
      <c r="G55" s="54"/>
      <c r="H55" s="55"/>
      <c r="I55" s="54"/>
      <c r="J55" s="57"/>
      <c r="K55" s="56"/>
      <c r="L55" s="54"/>
      <c r="M55" s="55"/>
      <c r="N55" s="54"/>
      <c r="O55" s="57"/>
      <c r="P55" s="56"/>
      <c r="Q55" s="54"/>
      <c r="R55" s="55"/>
      <c r="S55" s="54"/>
      <c r="T55" s="57"/>
      <c r="U55" s="56"/>
      <c r="V55" s="54"/>
      <c r="W55" s="55"/>
      <c r="X55" s="54"/>
      <c r="Y55" s="57"/>
      <c r="Z55" s="56"/>
      <c r="AA55" s="54"/>
      <c r="AB55" s="55"/>
      <c r="AC55" s="54"/>
      <c r="AD55" s="57"/>
      <c r="AE55" s="56"/>
      <c r="AF55" s="54"/>
      <c r="AG55" s="55"/>
      <c r="AH55" s="54"/>
      <c r="AI55" s="62"/>
      <c r="AJ55" s="54"/>
      <c r="AK55" s="54"/>
      <c r="AL55" s="55"/>
      <c r="AM55" s="54"/>
      <c r="AN55" s="57"/>
      <c r="AO55" s="56"/>
      <c r="AP55" s="54"/>
      <c r="AQ55" s="55"/>
      <c r="AR55" s="54"/>
      <c r="AS55" s="57"/>
      <c r="AT55" s="56"/>
      <c r="AU55" s="54"/>
      <c r="AV55" s="55"/>
      <c r="AW55" s="54"/>
      <c r="AX55" s="57"/>
      <c r="AY55" s="56"/>
      <c r="AZ55" s="54"/>
      <c r="BA55" s="55"/>
      <c r="BB55" s="54"/>
      <c r="BC55" s="57"/>
      <c r="BD55" s="56"/>
      <c r="BE55" s="54"/>
      <c r="BF55" s="55"/>
      <c r="BG55" s="54"/>
      <c r="BH55" s="57"/>
      <c r="BI55" s="56"/>
      <c r="BJ55" s="54"/>
      <c r="BK55" s="55"/>
      <c r="BL55" s="54"/>
      <c r="BM55" s="54"/>
      <c r="BN55" s="53"/>
      <c r="BO55" s="54"/>
      <c r="BP55" s="55"/>
      <c r="BQ55" s="54"/>
      <c r="BR55" s="57"/>
      <c r="BS55" s="56"/>
      <c r="BT55" s="54"/>
      <c r="BU55" s="55"/>
      <c r="BV55" s="54"/>
      <c r="BW55" s="57"/>
      <c r="BX55" s="56"/>
      <c r="BY55" s="54"/>
      <c r="BZ55" s="55"/>
      <c r="CA55" s="54"/>
      <c r="CB55" s="57"/>
      <c r="CC55" s="56"/>
      <c r="CD55" s="54"/>
      <c r="CE55" s="55"/>
      <c r="CF55" s="54"/>
      <c r="CG55" s="57"/>
      <c r="CH55" s="56"/>
      <c r="CI55" s="54"/>
      <c r="CJ55" s="55"/>
      <c r="CK55" s="54"/>
      <c r="CL55" s="57"/>
      <c r="CM55" s="56"/>
      <c r="CN55" s="54"/>
      <c r="CO55" s="55"/>
      <c r="CP55" s="54"/>
      <c r="CQ55" s="62"/>
      <c r="CR55" s="53"/>
      <c r="CS55" s="54"/>
      <c r="CT55" s="55"/>
      <c r="CU55" s="54"/>
      <c r="CV55" s="57"/>
      <c r="CW55" s="56"/>
      <c r="CX55" s="54"/>
      <c r="CY55" s="55"/>
      <c r="CZ55" s="54"/>
      <c r="DA55" s="57"/>
      <c r="DB55" s="56"/>
      <c r="DC55" s="54"/>
      <c r="DD55" s="55"/>
      <c r="DE55" s="54"/>
      <c r="DF55" s="57"/>
      <c r="DG55" s="56"/>
      <c r="DH55" s="54"/>
      <c r="DI55" s="55"/>
      <c r="DJ55" s="54"/>
      <c r="DK55" s="57"/>
      <c r="DL55" s="56"/>
      <c r="DM55" s="54"/>
      <c r="DN55" s="55"/>
      <c r="DO55" s="54"/>
      <c r="DP55" s="57"/>
      <c r="DQ55" s="56"/>
      <c r="DR55" s="54"/>
      <c r="DS55" s="55"/>
      <c r="DT55" s="54"/>
      <c r="DU55" s="62"/>
      <c r="DV55" s="3119"/>
      <c r="DW55" s="3120"/>
      <c r="DX55" s="3120"/>
      <c r="DY55" s="3120"/>
      <c r="DZ55" s="3120"/>
      <c r="EA55" s="3120"/>
      <c r="EB55" s="3120"/>
      <c r="EC55" s="3120"/>
      <c r="ED55" s="3120"/>
      <c r="EE55" s="3120"/>
      <c r="EF55" s="3120"/>
      <c r="EG55" s="3120"/>
      <c r="EH55" s="3120"/>
      <c r="EI55" s="3120"/>
      <c r="EJ55" s="3120"/>
      <c r="EK55" s="3120"/>
      <c r="EL55" s="3120"/>
      <c r="EM55" s="3120"/>
      <c r="EN55" s="3121"/>
    </row>
    <row r="56" spans="2:144" ht="8.4499999999999993" customHeight="1">
      <c r="B56" s="3134"/>
      <c r="C56" s="3137"/>
      <c r="D56" s="3137"/>
      <c r="E56" s="3140"/>
      <c r="F56" s="45"/>
      <c r="G56" s="46"/>
      <c r="H56" s="46"/>
      <c r="I56" s="46"/>
      <c r="J56" s="48"/>
      <c r="K56" s="47"/>
      <c r="L56" s="46"/>
      <c r="M56" s="46"/>
      <c r="N56" s="46"/>
      <c r="O56" s="48"/>
      <c r="P56" s="47"/>
      <c r="Q56" s="46"/>
      <c r="R56" s="46"/>
      <c r="S56" s="46"/>
      <c r="T56" s="48"/>
      <c r="U56" s="47"/>
      <c r="V56" s="46"/>
      <c r="W56" s="46"/>
      <c r="X56" s="46"/>
      <c r="Y56" s="48"/>
      <c r="Z56" s="47"/>
      <c r="AA56" s="46"/>
      <c r="AB56" s="46"/>
      <c r="AC56" s="46"/>
      <c r="AD56" s="48"/>
      <c r="AE56" s="47"/>
      <c r="AF56" s="46"/>
      <c r="AG56" s="46"/>
      <c r="AH56" s="46"/>
      <c r="AI56" s="61"/>
      <c r="AJ56" s="46"/>
      <c r="AK56" s="46"/>
      <c r="AL56" s="46"/>
      <c r="AM56" s="46"/>
      <c r="AN56" s="48"/>
      <c r="AO56" s="47"/>
      <c r="AP56" s="46"/>
      <c r="AQ56" s="46"/>
      <c r="AR56" s="46"/>
      <c r="AS56" s="48"/>
      <c r="AT56" s="47"/>
      <c r="AU56" s="46"/>
      <c r="AV56" s="46"/>
      <c r="AW56" s="46"/>
      <c r="AX56" s="48"/>
      <c r="AY56" s="47"/>
      <c r="AZ56" s="46"/>
      <c r="BA56" s="46"/>
      <c r="BB56" s="46"/>
      <c r="BC56" s="48"/>
      <c r="BD56" s="47"/>
      <c r="BE56" s="46"/>
      <c r="BF56" s="46"/>
      <c r="BG56" s="46"/>
      <c r="BH56" s="48"/>
      <c r="BI56" s="47"/>
      <c r="BJ56" s="46"/>
      <c r="BK56" s="46"/>
      <c r="BL56" s="46"/>
      <c r="BM56" s="46"/>
      <c r="BN56" s="45"/>
      <c r="BO56" s="46"/>
      <c r="BP56" s="46"/>
      <c r="BQ56" s="46"/>
      <c r="BR56" s="48"/>
      <c r="BS56" s="47"/>
      <c r="BT56" s="46"/>
      <c r="BU56" s="46"/>
      <c r="BV56" s="46"/>
      <c r="BW56" s="48"/>
      <c r="BX56" s="47"/>
      <c r="BY56" s="46"/>
      <c r="BZ56" s="46"/>
      <c r="CA56" s="46"/>
      <c r="CB56" s="48"/>
      <c r="CC56" s="47"/>
      <c r="CD56" s="46"/>
      <c r="CE56" s="46"/>
      <c r="CF56" s="46"/>
      <c r="CG56" s="48"/>
      <c r="CH56" s="47"/>
      <c r="CI56" s="46"/>
      <c r="CJ56" s="46"/>
      <c r="CK56" s="46"/>
      <c r="CL56" s="48"/>
      <c r="CM56" s="47"/>
      <c r="CN56" s="46"/>
      <c r="CO56" s="46"/>
      <c r="CP56" s="46"/>
      <c r="CQ56" s="61"/>
      <c r="CR56" s="45"/>
      <c r="CS56" s="46"/>
      <c r="CT56" s="46"/>
      <c r="CU56" s="46"/>
      <c r="CV56" s="48"/>
      <c r="CW56" s="47"/>
      <c r="CX56" s="46"/>
      <c r="CY56" s="46"/>
      <c r="CZ56" s="46"/>
      <c r="DA56" s="48"/>
      <c r="DB56" s="47"/>
      <c r="DC56" s="46"/>
      <c r="DD56" s="46"/>
      <c r="DE56" s="46"/>
      <c r="DF56" s="48"/>
      <c r="DG56" s="47"/>
      <c r="DH56" s="46"/>
      <c r="DI56" s="46"/>
      <c r="DJ56" s="46"/>
      <c r="DK56" s="48"/>
      <c r="DL56" s="47"/>
      <c r="DM56" s="46"/>
      <c r="DN56" s="46"/>
      <c r="DO56" s="46"/>
      <c r="DP56" s="48"/>
      <c r="DQ56" s="47"/>
      <c r="DR56" s="46"/>
      <c r="DS56" s="46"/>
      <c r="DT56" s="46"/>
      <c r="DU56" s="61"/>
      <c r="DV56" s="3113"/>
      <c r="DW56" s="3114"/>
      <c r="DX56" s="3114"/>
      <c r="DY56" s="3114"/>
      <c r="DZ56" s="3114"/>
      <c r="EA56" s="3114"/>
      <c r="EB56" s="3114"/>
      <c r="EC56" s="3114"/>
      <c r="ED56" s="3114"/>
      <c r="EE56" s="3114"/>
      <c r="EF56" s="3114"/>
      <c r="EG56" s="3114"/>
      <c r="EH56" s="3114"/>
      <c r="EI56" s="3114"/>
      <c r="EJ56" s="3114"/>
      <c r="EK56" s="3114"/>
      <c r="EL56" s="3114"/>
      <c r="EM56" s="3114"/>
      <c r="EN56" s="3115"/>
    </row>
    <row r="57" spans="2:144" ht="8.4499999999999993" customHeight="1">
      <c r="B57" s="3135"/>
      <c r="C57" s="3138"/>
      <c r="D57" s="3138"/>
      <c r="E57" s="3141"/>
      <c r="F57" s="49"/>
      <c r="G57" s="50"/>
      <c r="H57" s="50"/>
      <c r="I57" s="50"/>
      <c r="J57" s="52"/>
      <c r="K57" s="51"/>
      <c r="L57" s="50"/>
      <c r="M57" s="50"/>
      <c r="N57" s="50"/>
      <c r="O57" s="52"/>
      <c r="P57" s="51"/>
      <c r="Q57" s="50"/>
      <c r="R57" s="50"/>
      <c r="S57" s="50"/>
      <c r="T57" s="52"/>
      <c r="U57" s="51"/>
      <c r="V57" s="50"/>
      <c r="W57" s="50"/>
      <c r="X57" s="50"/>
      <c r="Y57" s="52"/>
      <c r="Z57" s="51"/>
      <c r="AA57" s="50"/>
      <c r="AB57" s="50"/>
      <c r="AC57" s="50"/>
      <c r="AD57" s="52"/>
      <c r="AE57" s="51"/>
      <c r="AF57" s="50"/>
      <c r="AG57" s="50"/>
      <c r="AH57" s="50"/>
      <c r="AI57" s="63"/>
      <c r="AJ57" s="50"/>
      <c r="AK57" s="50"/>
      <c r="AL57" s="50"/>
      <c r="AM57" s="50"/>
      <c r="AN57" s="52"/>
      <c r="AO57" s="51"/>
      <c r="AP57" s="50"/>
      <c r="AQ57" s="50"/>
      <c r="AR57" s="50"/>
      <c r="AS57" s="52"/>
      <c r="AT57" s="51"/>
      <c r="AU57" s="50"/>
      <c r="AV57" s="50"/>
      <c r="AW57" s="50"/>
      <c r="AX57" s="52"/>
      <c r="AY57" s="51"/>
      <c r="AZ57" s="50"/>
      <c r="BA57" s="50"/>
      <c r="BB57" s="50"/>
      <c r="BC57" s="52"/>
      <c r="BD57" s="51"/>
      <c r="BE57" s="50"/>
      <c r="BF57" s="50"/>
      <c r="BG57" s="50"/>
      <c r="BH57" s="52"/>
      <c r="BI57" s="51"/>
      <c r="BJ57" s="50"/>
      <c r="BK57" s="50"/>
      <c r="BL57" s="50"/>
      <c r="BM57" s="50"/>
      <c r="BN57" s="49"/>
      <c r="BO57" s="50"/>
      <c r="BP57" s="50"/>
      <c r="BQ57" s="50"/>
      <c r="BR57" s="52"/>
      <c r="BS57" s="51"/>
      <c r="BT57" s="50"/>
      <c r="BU57" s="50"/>
      <c r="BV57" s="50"/>
      <c r="BW57" s="52"/>
      <c r="BX57" s="51"/>
      <c r="BY57" s="50"/>
      <c r="BZ57" s="50"/>
      <c r="CA57" s="50"/>
      <c r="CB57" s="52"/>
      <c r="CC57" s="51"/>
      <c r="CD57" s="50"/>
      <c r="CE57" s="50"/>
      <c r="CF57" s="50"/>
      <c r="CG57" s="52"/>
      <c r="CH57" s="51"/>
      <c r="CI57" s="50"/>
      <c r="CJ57" s="50"/>
      <c r="CK57" s="50"/>
      <c r="CL57" s="52"/>
      <c r="CM57" s="51"/>
      <c r="CN57" s="50"/>
      <c r="CO57" s="50"/>
      <c r="CP57" s="50"/>
      <c r="CQ57" s="63"/>
      <c r="CR57" s="49"/>
      <c r="CS57" s="50"/>
      <c r="CT57" s="50"/>
      <c r="CU57" s="50"/>
      <c r="CV57" s="52"/>
      <c r="CW57" s="51"/>
      <c r="CX57" s="50"/>
      <c r="CY57" s="50"/>
      <c r="CZ57" s="50"/>
      <c r="DA57" s="52"/>
      <c r="DB57" s="51"/>
      <c r="DC57" s="50"/>
      <c r="DD57" s="50"/>
      <c r="DE57" s="50"/>
      <c r="DF57" s="52"/>
      <c r="DG57" s="51"/>
      <c r="DH57" s="50"/>
      <c r="DI57" s="50"/>
      <c r="DJ57" s="50"/>
      <c r="DK57" s="52"/>
      <c r="DL57" s="51"/>
      <c r="DM57" s="50"/>
      <c r="DN57" s="50"/>
      <c r="DO57" s="50"/>
      <c r="DP57" s="52"/>
      <c r="DQ57" s="51"/>
      <c r="DR57" s="50"/>
      <c r="DS57" s="50"/>
      <c r="DT57" s="50"/>
      <c r="DU57" s="63"/>
      <c r="DV57" s="3116"/>
      <c r="DW57" s="3117"/>
      <c r="DX57" s="3117"/>
      <c r="DY57" s="3117"/>
      <c r="DZ57" s="3117"/>
      <c r="EA57" s="3117"/>
      <c r="EB57" s="3117"/>
      <c r="EC57" s="3117"/>
      <c r="ED57" s="3117"/>
      <c r="EE57" s="3117"/>
      <c r="EF57" s="3117"/>
      <c r="EG57" s="3117"/>
      <c r="EH57" s="3117"/>
      <c r="EI57" s="3117"/>
      <c r="EJ57" s="3117"/>
      <c r="EK57" s="3117"/>
      <c r="EL57" s="3117"/>
      <c r="EM57" s="3117"/>
      <c r="EN57" s="3118"/>
    </row>
    <row r="58" spans="2:144" ht="8.4499999999999993" customHeight="1">
      <c r="B58" s="3136"/>
      <c r="C58" s="3139"/>
      <c r="D58" s="3139"/>
      <c r="E58" s="3142"/>
      <c r="F58" s="53"/>
      <c r="G58" s="54"/>
      <c r="H58" s="55"/>
      <c r="I58" s="54"/>
      <c r="J58" s="57"/>
      <c r="K58" s="56"/>
      <c r="L58" s="54"/>
      <c r="M58" s="55"/>
      <c r="N58" s="54"/>
      <c r="O58" s="57"/>
      <c r="P58" s="56"/>
      <c r="Q58" s="54"/>
      <c r="R58" s="55"/>
      <c r="S58" s="54"/>
      <c r="T58" s="57"/>
      <c r="U58" s="56"/>
      <c r="V58" s="54"/>
      <c r="W58" s="55"/>
      <c r="X58" s="54"/>
      <c r="Y58" s="57"/>
      <c r="Z58" s="56"/>
      <c r="AA58" s="54"/>
      <c r="AB58" s="55"/>
      <c r="AC58" s="54"/>
      <c r="AD58" s="57"/>
      <c r="AE58" s="56"/>
      <c r="AF58" s="54"/>
      <c r="AG58" s="55"/>
      <c r="AH58" s="54"/>
      <c r="AI58" s="62"/>
      <c r="AJ58" s="54"/>
      <c r="AK58" s="54"/>
      <c r="AL58" s="55"/>
      <c r="AM58" s="54"/>
      <c r="AN58" s="57"/>
      <c r="AO58" s="56"/>
      <c r="AP58" s="54"/>
      <c r="AQ58" s="55"/>
      <c r="AR58" s="54"/>
      <c r="AS58" s="57"/>
      <c r="AT58" s="56"/>
      <c r="AU58" s="54"/>
      <c r="AV58" s="55"/>
      <c r="AW58" s="54"/>
      <c r="AX58" s="57"/>
      <c r="AY58" s="56"/>
      <c r="AZ58" s="54"/>
      <c r="BA58" s="55"/>
      <c r="BB58" s="54"/>
      <c r="BC58" s="57"/>
      <c r="BD58" s="56"/>
      <c r="BE58" s="54"/>
      <c r="BF58" s="55"/>
      <c r="BG58" s="54"/>
      <c r="BH58" s="57"/>
      <c r="BI58" s="56"/>
      <c r="BJ58" s="54"/>
      <c r="BK58" s="55"/>
      <c r="BL58" s="54"/>
      <c r="BM58" s="54"/>
      <c r="BN58" s="53"/>
      <c r="BO58" s="54"/>
      <c r="BP58" s="55"/>
      <c r="BQ58" s="54"/>
      <c r="BR58" s="57"/>
      <c r="BS58" s="56"/>
      <c r="BT58" s="54"/>
      <c r="BU58" s="55"/>
      <c r="BV58" s="54"/>
      <c r="BW58" s="57"/>
      <c r="BX58" s="56"/>
      <c r="BY58" s="54"/>
      <c r="BZ58" s="55"/>
      <c r="CA58" s="54"/>
      <c r="CB58" s="57"/>
      <c r="CC58" s="56"/>
      <c r="CD58" s="54"/>
      <c r="CE58" s="55"/>
      <c r="CF58" s="54"/>
      <c r="CG58" s="57"/>
      <c r="CH58" s="56"/>
      <c r="CI58" s="54"/>
      <c r="CJ58" s="55"/>
      <c r="CK58" s="54"/>
      <c r="CL58" s="57"/>
      <c r="CM58" s="56"/>
      <c r="CN58" s="54"/>
      <c r="CO58" s="55"/>
      <c r="CP58" s="54"/>
      <c r="CQ58" s="62"/>
      <c r="CR58" s="53"/>
      <c r="CS58" s="54"/>
      <c r="CT58" s="55"/>
      <c r="CU58" s="54"/>
      <c r="CV58" s="57"/>
      <c r="CW58" s="56"/>
      <c r="CX58" s="54"/>
      <c r="CY58" s="55"/>
      <c r="CZ58" s="54"/>
      <c r="DA58" s="57"/>
      <c r="DB58" s="56"/>
      <c r="DC58" s="54"/>
      <c r="DD58" s="55"/>
      <c r="DE58" s="54"/>
      <c r="DF58" s="57"/>
      <c r="DG58" s="56"/>
      <c r="DH58" s="54"/>
      <c r="DI58" s="55"/>
      <c r="DJ58" s="54"/>
      <c r="DK58" s="57"/>
      <c r="DL58" s="56"/>
      <c r="DM58" s="54"/>
      <c r="DN58" s="55"/>
      <c r="DO58" s="54"/>
      <c r="DP58" s="57"/>
      <c r="DQ58" s="56"/>
      <c r="DR58" s="54"/>
      <c r="DS58" s="55"/>
      <c r="DT58" s="54"/>
      <c r="DU58" s="62"/>
      <c r="DV58" s="3119"/>
      <c r="DW58" s="3120"/>
      <c r="DX58" s="3120"/>
      <c r="DY58" s="3120"/>
      <c r="DZ58" s="3120"/>
      <c r="EA58" s="3120"/>
      <c r="EB58" s="3120"/>
      <c r="EC58" s="3120"/>
      <c r="ED58" s="3120"/>
      <c r="EE58" s="3120"/>
      <c r="EF58" s="3120"/>
      <c r="EG58" s="3120"/>
      <c r="EH58" s="3120"/>
      <c r="EI58" s="3120"/>
      <c r="EJ58" s="3120"/>
      <c r="EK58" s="3120"/>
      <c r="EL58" s="3120"/>
      <c r="EM58" s="3120"/>
      <c r="EN58" s="3121"/>
    </row>
    <row r="59" spans="2:144" ht="8.4499999999999993" customHeight="1">
      <c r="B59" s="3134"/>
      <c r="C59" s="3137"/>
      <c r="D59" s="3137"/>
      <c r="E59" s="3140"/>
      <c r="F59" s="45"/>
      <c r="G59" s="46"/>
      <c r="H59" s="46"/>
      <c r="I59" s="46"/>
      <c r="J59" s="48"/>
      <c r="K59" s="47"/>
      <c r="L59" s="46"/>
      <c r="M59" s="46"/>
      <c r="N59" s="46"/>
      <c r="O59" s="48"/>
      <c r="P59" s="47"/>
      <c r="Q59" s="46"/>
      <c r="R59" s="46"/>
      <c r="S59" s="46"/>
      <c r="T59" s="48"/>
      <c r="U59" s="47"/>
      <c r="V59" s="46"/>
      <c r="W59" s="46"/>
      <c r="X59" s="46"/>
      <c r="Y59" s="48"/>
      <c r="Z59" s="47"/>
      <c r="AA59" s="46"/>
      <c r="AB59" s="46"/>
      <c r="AC59" s="46"/>
      <c r="AD59" s="48"/>
      <c r="AE59" s="47"/>
      <c r="AF59" s="46"/>
      <c r="AG59" s="46"/>
      <c r="AH59" s="46"/>
      <c r="AI59" s="61"/>
      <c r="AJ59" s="46"/>
      <c r="AK59" s="46"/>
      <c r="AL59" s="46"/>
      <c r="AM59" s="46"/>
      <c r="AN59" s="48"/>
      <c r="AO59" s="47"/>
      <c r="AP59" s="46"/>
      <c r="AQ59" s="46"/>
      <c r="AR59" s="46"/>
      <c r="AS59" s="48"/>
      <c r="AT59" s="47"/>
      <c r="AU59" s="46"/>
      <c r="AV59" s="46"/>
      <c r="AW59" s="46"/>
      <c r="AX59" s="48"/>
      <c r="AY59" s="47"/>
      <c r="AZ59" s="46"/>
      <c r="BA59" s="46"/>
      <c r="BB59" s="46"/>
      <c r="BC59" s="48"/>
      <c r="BD59" s="47"/>
      <c r="BE59" s="46"/>
      <c r="BF59" s="46"/>
      <c r="BG59" s="46"/>
      <c r="BH59" s="48"/>
      <c r="BI59" s="47"/>
      <c r="BJ59" s="46"/>
      <c r="BK59" s="46"/>
      <c r="BL59" s="46"/>
      <c r="BM59" s="46"/>
      <c r="BN59" s="45"/>
      <c r="BO59" s="46"/>
      <c r="BP59" s="46"/>
      <c r="BQ59" s="46"/>
      <c r="BR59" s="48"/>
      <c r="BS59" s="47"/>
      <c r="BT59" s="46"/>
      <c r="BU59" s="46"/>
      <c r="BV59" s="46"/>
      <c r="BW59" s="48"/>
      <c r="BX59" s="47"/>
      <c r="BY59" s="46"/>
      <c r="BZ59" s="46"/>
      <c r="CA59" s="46"/>
      <c r="CB59" s="48"/>
      <c r="CC59" s="47"/>
      <c r="CD59" s="46"/>
      <c r="CE59" s="46"/>
      <c r="CF59" s="46"/>
      <c r="CG59" s="48"/>
      <c r="CH59" s="47"/>
      <c r="CI59" s="46"/>
      <c r="CJ59" s="46"/>
      <c r="CK59" s="46"/>
      <c r="CL59" s="48"/>
      <c r="CM59" s="47"/>
      <c r="CN59" s="46"/>
      <c r="CO59" s="46"/>
      <c r="CP59" s="46"/>
      <c r="CQ59" s="61"/>
      <c r="CR59" s="45"/>
      <c r="CS59" s="46"/>
      <c r="CT59" s="46"/>
      <c r="CU59" s="46"/>
      <c r="CV59" s="48"/>
      <c r="CW59" s="47"/>
      <c r="CX59" s="46"/>
      <c r="CY59" s="46"/>
      <c r="CZ59" s="46"/>
      <c r="DA59" s="48"/>
      <c r="DB59" s="47"/>
      <c r="DC59" s="46"/>
      <c r="DD59" s="46"/>
      <c r="DE59" s="46"/>
      <c r="DF59" s="48"/>
      <c r="DG59" s="47"/>
      <c r="DH59" s="46"/>
      <c r="DI59" s="46"/>
      <c r="DJ59" s="46"/>
      <c r="DK59" s="48"/>
      <c r="DL59" s="47"/>
      <c r="DM59" s="46"/>
      <c r="DN59" s="46"/>
      <c r="DO59" s="46"/>
      <c r="DP59" s="48"/>
      <c r="DQ59" s="47"/>
      <c r="DR59" s="46"/>
      <c r="DS59" s="46"/>
      <c r="DT59" s="46"/>
      <c r="DU59" s="61"/>
      <c r="DV59" s="3113"/>
      <c r="DW59" s="3114"/>
      <c r="DX59" s="3114"/>
      <c r="DY59" s="3114"/>
      <c r="DZ59" s="3114"/>
      <c r="EA59" s="3114"/>
      <c r="EB59" s="3114"/>
      <c r="EC59" s="3114"/>
      <c r="ED59" s="3114"/>
      <c r="EE59" s="3114"/>
      <c r="EF59" s="3114"/>
      <c r="EG59" s="3114"/>
      <c r="EH59" s="3114"/>
      <c r="EI59" s="3114"/>
      <c r="EJ59" s="3114"/>
      <c r="EK59" s="3114"/>
      <c r="EL59" s="3114"/>
      <c r="EM59" s="3114"/>
      <c r="EN59" s="3115"/>
    </row>
    <row r="60" spans="2:144" ht="8.4499999999999993" customHeight="1">
      <c r="B60" s="3135"/>
      <c r="C60" s="3138"/>
      <c r="D60" s="3138"/>
      <c r="E60" s="3141"/>
      <c r="F60" s="49"/>
      <c r="G60" s="50"/>
      <c r="H60" s="50"/>
      <c r="I60" s="50"/>
      <c r="J60" s="52"/>
      <c r="K60" s="51"/>
      <c r="L60" s="50"/>
      <c r="M60" s="50"/>
      <c r="N60" s="50"/>
      <c r="O60" s="52"/>
      <c r="P60" s="51"/>
      <c r="Q60" s="50"/>
      <c r="R60" s="50"/>
      <c r="S60" s="50"/>
      <c r="T60" s="52"/>
      <c r="U60" s="51"/>
      <c r="V60" s="50"/>
      <c r="W60" s="50"/>
      <c r="X60" s="50"/>
      <c r="Y60" s="52"/>
      <c r="Z60" s="51"/>
      <c r="AA60" s="50"/>
      <c r="AB60" s="50"/>
      <c r="AC60" s="50"/>
      <c r="AD60" s="52"/>
      <c r="AE60" s="51"/>
      <c r="AF60" s="50"/>
      <c r="AG60" s="50"/>
      <c r="AH60" s="50"/>
      <c r="AI60" s="63"/>
      <c r="AJ60" s="50"/>
      <c r="AK60" s="50"/>
      <c r="AL60" s="50"/>
      <c r="AM60" s="50"/>
      <c r="AN60" s="52"/>
      <c r="AO60" s="51"/>
      <c r="AP60" s="50"/>
      <c r="AQ60" s="50"/>
      <c r="AR60" s="50"/>
      <c r="AS60" s="52"/>
      <c r="AT60" s="51"/>
      <c r="AU60" s="50"/>
      <c r="AV60" s="50"/>
      <c r="AW60" s="50"/>
      <c r="AX60" s="52"/>
      <c r="AY60" s="51"/>
      <c r="AZ60" s="50"/>
      <c r="BA60" s="50"/>
      <c r="BB60" s="50"/>
      <c r="BC60" s="52"/>
      <c r="BD60" s="51"/>
      <c r="BE60" s="50"/>
      <c r="BF60" s="50"/>
      <c r="BG60" s="50"/>
      <c r="BH60" s="52"/>
      <c r="BI60" s="51"/>
      <c r="BJ60" s="50"/>
      <c r="BK60" s="50"/>
      <c r="BL60" s="50"/>
      <c r="BM60" s="50"/>
      <c r="BN60" s="49"/>
      <c r="BO60" s="50"/>
      <c r="BP60" s="50"/>
      <c r="BQ60" s="50"/>
      <c r="BR60" s="52"/>
      <c r="BS60" s="51"/>
      <c r="BT60" s="50"/>
      <c r="BU60" s="50"/>
      <c r="BV60" s="50"/>
      <c r="BW60" s="52"/>
      <c r="BX60" s="51"/>
      <c r="BY60" s="50"/>
      <c r="BZ60" s="50"/>
      <c r="CA60" s="50"/>
      <c r="CB60" s="52"/>
      <c r="CC60" s="51"/>
      <c r="CD60" s="50"/>
      <c r="CE60" s="50"/>
      <c r="CF60" s="50"/>
      <c r="CG60" s="52"/>
      <c r="CH60" s="51"/>
      <c r="CI60" s="50"/>
      <c r="CJ60" s="50"/>
      <c r="CK60" s="50"/>
      <c r="CL60" s="52"/>
      <c r="CM60" s="51"/>
      <c r="CN60" s="50"/>
      <c r="CO60" s="50"/>
      <c r="CP60" s="50"/>
      <c r="CQ60" s="63"/>
      <c r="CR60" s="49"/>
      <c r="CS60" s="50"/>
      <c r="CT60" s="50"/>
      <c r="CU60" s="50"/>
      <c r="CV60" s="52"/>
      <c r="CW60" s="51"/>
      <c r="CX60" s="50"/>
      <c r="CY60" s="50"/>
      <c r="CZ60" s="50"/>
      <c r="DA60" s="52"/>
      <c r="DB60" s="51"/>
      <c r="DC60" s="50"/>
      <c r="DD60" s="50"/>
      <c r="DE60" s="50"/>
      <c r="DF60" s="52"/>
      <c r="DG60" s="51"/>
      <c r="DH60" s="50"/>
      <c r="DI60" s="50"/>
      <c r="DJ60" s="50"/>
      <c r="DK60" s="52"/>
      <c r="DL60" s="51"/>
      <c r="DM60" s="50"/>
      <c r="DN60" s="50"/>
      <c r="DO60" s="50"/>
      <c r="DP60" s="52"/>
      <c r="DQ60" s="51"/>
      <c r="DR60" s="50"/>
      <c r="DS60" s="50"/>
      <c r="DT60" s="50"/>
      <c r="DU60" s="63"/>
      <c r="DV60" s="3116"/>
      <c r="DW60" s="3117"/>
      <c r="DX60" s="3117"/>
      <c r="DY60" s="3117"/>
      <c r="DZ60" s="3117"/>
      <c r="EA60" s="3117"/>
      <c r="EB60" s="3117"/>
      <c r="EC60" s="3117"/>
      <c r="ED60" s="3117"/>
      <c r="EE60" s="3117"/>
      <c r="EF60" s="3117"/>
      <c r="EG60" s="3117"/>
      <c r="EH60" s="3117"/>
      <c r="EI60" s="3117"/>
      <c r="EJ60" s="3117"/>
      <c r="EK60" s="3117"/>
      <c r="EL60" s="3117"/>
      <c r="EM60" s="3117"/>
      <c r="EN60" s="3118"/>
    </row>
    <row r="61" spans="2:144" ht="8.4499999999999993" customHeight="1">
      <c r="B61" s="3136"/>
      <c r="C61" s="3139"/>
      <c r="D61" s="3139"/>
      <c r="E61" s="3142"/>
      <c r="F61" s="53"/>
      <c r="G61" s="54"/>
      <c r="H61" s="55"/>
      <c r="I61" s="54"/>
      <c r="J61" s="57"/>
      <c r="K61" s="56"/>
      <c r="L61" s="54"/>
      <c r="M61" s="55"/>
      <c r="N61" s="54"/>
      <c r="O61" s="57"/>
      <c r="P61" s="56"/>
      <c r="Q61" s="54"/>
      <c r="R61" s="55"/>
      <c r="S61" s="54"/>
      <c r="T61" s="57"/>
      <c r="U61" s="56"/>
      <c r="V61" s="54"/>
      <c r="W61" s="55"/>
      <c r="X61" s="54"/>
      <c r="Y61" s="57"/>
      <c r="Z61" s="56"/>
      <c r="AA61" s="54"/>
      <c r="AB61" s="55"/>
      <c r="AC61" s="54"/>
      <c r="AD61" s="57"/>
      <c r="AE61" s="56"/>
      <c r="AF61" s="54"/>
      <c r="AG61" s="55"/>
      <c r="AH61" s="54"/>
      <c r="AI61" s="62"/>
      <c r="AJ61" s="54"/>
      <c r="AK61" s="54"/>
      <c r="AL61" s="55"/>
      <c r="AM61" s="54"/>
      <c r="AN61" s="57"/>
      <c r="AO61" s="56"/>
      <c r="AP61" s="54"/>
      <c r="AQ61" s="55"/>
      <c r="AR61" s="54"/>
      <c r="AS61" s="57"/>
      <c r="AT61" s="56"/>
      <c r="AU61" s="54"/>
      <c r="AV61" s="55"/>
      <c r="AW61" s="54"/>
      <c r="AX61" s="57"/>
      <c r="AY61" s="56"/>
      <c r="AZ61" s="54"/>
      <c r="BA61" s="55"/>
      <c r="BB61" s="54"/>
      <c r="BC61" s="57"/>
      <c r="BD61" s="56"/>
      <c r="BE61" s="54"/>
      <c r="BF61" s="55"/>
      <c r="BG61" s="54"/>
      <c r="BH61" s="57"/>
      <c r="BI61" s="56"/>
      <c r="BJ61" s="54"/>
      <c r="BK61" s="55"/>
      <c r="BL61" s="54"/>
      <c r="BM61" s="54"/>
      <c r="BN61" s="53"/>
      <c r="BO61" s="54"/>
      <c r="BP61" s="55"/>
      <c r="BQ61" s="54"/>
      <c r="BR61" s="57"/>
      <c r="BS61" s="56"/>
      <c r="BT61" s="54"/>
      <c r="BU61" s="55"/>
      <c r="BV61" s="54"/>
      <c r="BW61" s="57"/>
      <c r="BX61" s="56"/>
      <c r="BY61" s="54"/>
      <c r="BZ61" s="55"/>
      <c r="CA61" s="54"/>
      <c r="CB61" s="57"/>
      <c r="CC61" s="56"/>
      <c r="CD61" s="54"/>
      <c r="CE61" s="55"/>
      <c r="CF61" s="54"/>
      <c r="CG61" s="57"/>
      <c r="CH61" s="56"/>
      <c r="CI61" s="54"/>
      <c r="CJ61" s="55"/>
      <c r="CK61" s="54"/>
      <c r="CL61" s="57"/>
      <c r="CM61" s="56"/>
      <c r="CN61" s="54"/>
      <c r="CO61" s="55"/>
      <c r="CP61" s="54"/>
      <c r="CQ61" s="62"/>
      <c r="CR61" s="53"/>
      <c r="CS61" s="54"/>
      <c r="CT61" s="55"/>
      <c r="CU61" s="54"/>
      <c r="CV61" s="57"/>
      <c r="CW61" s="56"/>
      <c r="CX61" s="54"/>
      <c r="CY61" s="55"/>
      <c r="CZ61" s="54"/>
      <c r="DA61" s="57"/>
      <c r="DB61" s="56"/>
      <c r="DC61" s="54"/>
      <c r="DD61" s="55"/>
      <c r="DE61" s="54"/>
      <c r="DF61" s="57"/>
      <c r="DG61" s="56"/>
      <c r="DH61" s="54"/>
      <c r="DI61" s="55"/>
      <c r="DJ61" s="54"/>
      <c r="DK61" s="57"/>
      <c r="DL61" s="56"/>
      <c r="DM61" s="54"/>
      <c r="DN61" s="55"/>
      <c r="DO61" s="54"/>
      <c r="DP61" s="57"/>
      <c r="DQ61" s="56"/>
      <c r="DR61" s="54"/>
      <c r="DS61" s="55"/>
      <c r="DT61" s="54"/>
      <c r="DU61" s="62"/>
      <c r="DV61" s="3119"/>
      <c r="DW61" s="3120"/>
      <c r="DX61" s="3120"/>
      <c r="DY61" s="3120"/>
      <c r="DZ61" s="3120"/>
      <c r="EA61" s="3120"/>
      <c r="EB61" s="3120"/>
      <c r="EC61" s="3120"/>
      <c r="ED61" s="3120"/>
      <c r="EE61" s="3120"/>
      <c r="EF61" s="3120"/>
      <c r="EG61" s="3120"/>
      <c r="EH61" s="3120"/>
      <c r="EI61" s="3120"/>
      <c r="EJ61" s="3120"/>
      <c r="EK61" s="3120"/>
      <c r="EL61" s="3120"/>
      <c r="EM61" s="3120"/>
      <c r="EN61" s="3121"/>
    </row>
    <row r="62" spans="2:144" ht="8.4499999999999993" customHeight="1">
      <c r="B62" s="3134"/>
      <c r="C62" s="3137"/>
      <c r="D62" s="3137"/>
      <c r="E62" s="3140"/>
      <c r="F62" s="45"/>
      <c r="G62" s="46"/>
      <c r="H62" s="46"/>
      <c r="I62" s="46"/>
      <c r="J62" s="48"/>
      <c r="K62" s="47"/>
      <c r="L62" s="46"/>
      <c r="M62" s="46"/>
      <c r="N62" s="46"/>
      <c r="O62" s="48"/>
      <c r="P62" s="47"/>
      <c r="Q62" s="46"/>
      <c r="R62" s="46"/>
      <c r="S62" s="46"/>
      <c r="T62" s="48"/>
      <c r="U62" s="47"/>
      <c r="V62" s="46"/>
      <c r="W62" s="46"/>
      <c r="X62" s="46"/>
      <c r="Y62" s="48"/>
      <c r="Z62" s="47"/>
      <c r="AA62" s="46"/>
      <c r="AB62" s="46"/>
      <c r="AC62" s="46"/>
      <c r="AD62" s="48"/>
      <c r="AE62" s="47"/>
      <c r="AF62" s="46"/>
      <c r="AG62" s="46"/>
      <c r="AH62" s="46"/>
      <c r="AI62" s="61"/>
      <c r="AJ62" s="46"/>
      <c r="AK62" s="46"/>
      <c r="AL62" s="46"/>
      <c r="AM62" s="46"/>
      <c r="AN62" s="48"/>
      <c r="AO62" s="47"/>
      <c r="AP62" s="46"/>
      <c r="AQ62" s="46"/>
      <c r="AR62" s="46"/>
      <c r="AS62" s="48"/>
      <c r="AT62" s="47"/>
      <c r="AU62" s="46"/>
      <c r="AV62" s="46"/>
      <c r="AW62" s="46"/>
      <c r="AX62" s="48"/>
      <c r="AY62" s="47"/>
      <c r="AZ62" s="46"/>
      <c r="BA62" s="46"/>
      <c r="BB62" s="46"/>
      <c r="BC62" s="48"/>
      <c r="BD62" s="47"/>
      <c r="BE62" s="46"/>
      <c r="BF62" s="46"/>
      <c r="BG62" s="46"/>
      <c r="BH62" s="48"/>
      <c r="BI62" s="47"/>
      <c r="BJ62" s="46"/>
      <c r="BK62" s="46"/>
      <c r="BL62" s="46"/>
      <c r="BM62" s="46"/>
      <c r="BN62" s="45"/>
      <c r="BO62" s="46"/>
      <c r="BP62" s="46"/>
      <c r="BQ62" s="46"/>
      <c r="BR62" s="48"/>
      <c r="BS62" s="47"/>
      <c r="BT62" s="46"/>
      <c r="BU62" s="46"/>
      <c r="BV62" s="46"/>
      <c r="BW62" s="48"/>
      <c r="BX62" s="47"/>
      <c r="BY62" s="46"/>
      <c r="BZ62" s="46"/>
      <c r="CA62" s="46"/>
      <c r="CB62" s="48"/>
      <c r="CC62" s="47"/>
      <c r="CD62" s="46"/>
      <c r="CE62" s="46"/>
      <c r="CF62" s="46"/>
      <c r="CG62" s="48"/>
      <c r="CH62" s="47"/>
      <c r="CI62" s="46"/>
      <c r="CJ62" s="46"/>
      <c r="CK62" s="46"/>
      <c r="CL62" s="48"/>
      <c r="CM62" s="47"/>
      <c r="CN62" s="46"/>
      <c r="CO62" s="46"/>
      <c r="CP62" s="46"/>
      <c r="CQ62" s="61"/>
      <c r="CR62" s="45"/>
      <c r="CS62" s="46"/>
      <c r="CT62" s="46"/>
      <c r="CU62" s="46"/>
      <c r="CV62" s="48"/>
      <c r="CW62" s="47"/>
      <c r="CX62" s="46"/>
      <c r="CY62" s="46"/>
      <c r="CZ62" s="46"/>
      <c r="DA62" s="48"/>
      <c r="DB62" s="47"/>
      <c r="DC62" s="46"/>
      <c r="DD62" s="46"/>
      <c r="DE62" s="46"/>
      <c r="DF62" s="48"/>
      <c r="DG62" s="47"/>
      <c r="DH62" s="46"/>
      <c r="DI62" s="46"/>
      <c r="DJ62" s="46"/>
      <c r="DK62" s="48"/>
      <c r="DL62" s="47"/>
      <c r="DM62" s="46"/>
      <c r="DN62" s="46"/>
      <c r="DO62" s="46"/>
      <c r="DP62" s="48"/>
      <c r="DQ62" s="47"/>
      <c r="DR62" s="46"/>
      <c r="DS62" s="46"/>
      <c r="DT62" s="46"/>
      <c r="DU62" s="61"/>
      <c r="DV62" s="3113"/>
      <c r="DW62" s="3114"/>
      <c r="DX62" s="3114"/>
      <c r="DY62" s="3114"/>
      <c r="DZ62" s="3114"/>
      <c r="EA62" s="3114"/>
      <c r="EB62" s="3114"/>
      <c r="EC62" s="3114"/>
      <c r="ED62" s="3114"/>
      <c r="EE62" s="3114"/>
      <c r="EF62" s="3114"/>
      <c r="EG62" s="3114"/>
      <c r="EH62" s="3114"/>
      <c r="EI62" s="3114"/>
      <c r="EJ62" s="3114"/>
      <c r="EK62" s="3114"/>
      <c r="EL62" s="3114"/>
      <c r="EM62" s="3114"/>
      <c r="EN62" s="3115"/>
    </row>
    <row r="63" spans="2:144" ht="8.4499999999999993" customHeight="1">
      <c r="B63" s="3135"/>
      <c r="C63" s="3138"/>
      <c r="D63" s="3138"/>
      <c r="E63" s="3141"/>
      <c r="F63" s="49"/>
      <c r="G63" s="50"/>
      <c r="H63" s="50"/>
      <c r="I63" s="50"/>
      <c r="J63" s="52"/>
      <c r="K63" s="51"/>
      <c r="L63" s="50"/>
      <c r="M63" s="50"/>
      <c r="N63" s="50"/>
      <c r="O63" s="52"/>
      <c r="P63" s="51"/>
      <c r="Q63" s="50"/>
      <c r="R63" s="50"/>
      <c r="S63" s="50"/>
      <c r="T63" s="52"/>
      <c r="U63" s="51"/>
      <c r="V63" s="50"/>
      <c r="W63" s="50"/>
      <c r="X63" s="50"/>
      <c r="Y63" s="52"/>
      <c r="Z63" s="51"/>
      <c r="AA63" s="50"/>
      <c r="AB63" s="50"/>
      <c r="AC63" s="50"/>
      <c r="AD63" s="52"/>
      <c r="AE63" s="51"/>
      <c r="AF63" s="50"/>
      <c r="AG63" s="50"/>
      <c r="AH63" s="50"/>
      <c r="AI63" s="63"/>
      <c r="AJ63" s="50"/>
      <c r="AK63" s="50"/>
      <c r="AL63" s="50"/>
      <c r="AM63" s="50"/>
      <c r="AN63" s="52"/>
      <c r="AO63" s="51"/>
      <c r="AP63" s="50"/>
      <c r="AQ63" s="50"/>
      <c r="AR63" s="50"/>
      <c r="AS63" s="52"/>
      <c r="AT63" s="51"/>
      <c r="AU63" s="50"/>
      <c r="AV63" s="50"/>
      <c r="AW63" s="50"/>
      <c r="AX63" s="52"/>
      <c r="AY63" s="51"/>
      <c r="AZ63" s="50"/>
      <c r="BA63" s="50"/>
      <c r="BB63" s="50"/>
      <c r="BC63" s="52"/>
      <c r="BD63" s="51"/>
      <c r="BE63" s="50"/>
      <c r="BF63" s="50"/>
      <c r="BG63" s="50"/>
      <c r="BH63" s="52"/>
      <c r="BI63" s="51"/>
      <c r="BJ63" s="50"/>
      <c r="BK63" s="50"/>
      <c r="BL63" s="50"/>
      <c r="BM63" s="50"/>
      <c r="BN63" s="49"/>
      <c r="BO63" s="50"/>
      <c r="BP63" s="50"/>
      <c r="BQ63" s="50"/>
      <c r="BR63" s="52"/>
      <c r="BS63" s="51"/>
      <c r="BT63" s="50"/>
      <c r="BU63" s="50"/>
      <c r="BV63" s="50"/>
      <c r="BW63" s="52"/>
      <c r="BX63" s="51"/>
      <c r="BY63" s="50"/>
      <c r="BZ63" s="50"/>
      <c r="CA63" s="50"/>
      <c r="CB63" s="52"/>
      <c r="CC63" s="51"/>
      <c r="CD63" s="50"/>
      <c r="CE63" s="50"/>
      <c r="CF63" s="50"/>
      <c r="CG63" s="52"/>
      <c r="CH63" s="51"/>
      <c r="CI63" s="50"/>
      <c r="CJ63" s="50"/>
      <c r="CK63" s="50"/>
      <c r="CL63" s="52"/>
      <c r="CM63" s="51"/>
      <c r="CN63" s="50"/>
      <c r="CO63" s="50"/>
      <c r="CP63" s="50"/>
      <c r="CQ63" s="63"/>
      <c r="CR63" s="49"/>
      <c r="CS63" s="50"/>
      <c r="CT63" s="50"/>
      <c r="CU63" s="50"/>
      <c r="CV63" s="52"/>
      <c r="CW63" s="51"/>
      <c r="CX63" s="50"/>
      <c r="CY63" s="50"/>
      <c r="CZ63" s="50"/>
      <c r="DA63" s="52"/>
      <c r="DB63" s="51"/>
      <c r="DC63" s="50"/>
      <c r="DD63" s="50"/>
      <c r="DE63" s="50"/>
      <c r="DF63" s="52"/>
      <c r="DG63" s="51"/>
      <c r="DH63" s="50"/>
      <c r="DI63" s="50"/>
      <c r="DJ63" s="50"/>
      <c r="DK63" s="52"/>
      <c r="DL63" s="51"/>
      <c r="DM63" s="50"/>
      <c r="DN63" s="50"/>
      <c r="DO63" s="50"/>
      <c r="DP63" s="52"/>
      <c r="DQ63" s="51"/>
      <c r="DR63" s="50"/>
      <c r="DS63" s="50"/>
      <c r="DT63" s="50"/>
      <c r="DU63" s="63"/>
      <c r="DV63" s="3116"/>
      <c r="DW63" s="3117"/>
      <c r="DX63" s="3117"/>
      <c r="DY63" s="3117"/>
      <c r="DZ63" s="3117"/>
      <c r="EA63" s="3117"/>
      <c r="EB63" s="3117"/>
      <c r="EC63" s="3117"/>
      <c r="ED63" s="3117"/>
      <c r="EE63" s="3117"/>
      <c r="EF63" s="3117"/>
      <c r="EG63" s="3117"/>
      <c r="EH63" s="3117"/>
      <c r="EI63" s="3117"/>
      <c r="EJ63" s="3117"/>
      <c r="EK63" s="3117"/>
      <c r="EL63" s="3117"/>
      <c r="EM63" s="3117"/>
      <c r="EN63" s="3118"/>
    </row>
    <row r="64" spans="2:144" ht="8.4499999999999993" customHeight="1" thickBot="1">
      <c r="B64" s="3143"/>
      <c r="C64" s="3144"/>
      <c r="D64" s="3144"/>
      <c r="E64" s="3145"/>
      <c r="F64" s="64"/>
      <c r="G64" s="65"/>
      <c r="H64" s="66"/>
      <c r="I64" s="65"/>
      <c r="J64" s="67"/>
      <c r="K64" s="68"/>
      <c r="L64" s="65"/>
      <c r="M64" s="66"/>
      <c r="N64" s="65"/>
      <c r="O64" s="67"/>
      <c r="P64" s="68"/>
      <c r="Q64" s="65"/>
      <c r="R64" s="66"/>
      <c r="S64" s="65"/>
      <c r="T64" s="67"/>
      <c r="U64" s="68"/>
      <c r="V64" s="65"/>
      <c r="W64" s="66"/>
      <c r="X64" s="65"/>
      <c r="Y64" s="67"/>
      <c r="Z64" s="68"/>
      <c r="AA64" s="65"/>
      <c r="AB64" s="66"/>
      <c r="AC64" s="65"/>
      <c r="AD64" s="67"/>
      <c r="AE64" s="68"/>
      <c r="AF64" s="65"/>
      <c r="AG64" s="66"/>
      <c r="AH64" s="65"/>
      <c r="AI64" s="69"/>
      <c r="AJ64" s="65"/>
      <c r="AK64" s="65"/>
      <c r="AL64" s="66"/>
      <c r="AM64" s="65"/>
      <c r="AN64" s="67"/>
      <c r="AO64" s="68"/>
      <c r="AP64" s="65"/>
      <c r="AQ64" s="66"/>
      <c r="AR64" s="65"/>
      <c r="AS64" s="67"/>
      <c r="AT64" s="68"/>
      <c r="AU64" s="65"/>
      <c r="AV64" s="66"/>
      <c r="AW64" s="65"/>
      <c r="AX64" s="67"/>
      <c r="AY64" s="68"/>
      <c r="AZ64" s="65"/>
      <c r="BA64" s="66"/>
      <c r="BB64" s="65"/>
      <c r="BC64" s="67"/>
      <c r="BD64" s="68"/>
      <c r="BE64" s="65"/>
      <c r="BF64" s="66"/>
      <c r="BG64" s="65"/>
      <c r="BH64" s="67"/>
      <c r="BI64" s="68"/>
      <c r="BJ64" s="65"/>
      <c r="BK64" s="66"/>
      <c r="BL64" s="65"/>
      <c r="BM64" s="65"/>
      <c r="BN64" s="64"/>
      <c r="BO64" s="65"/>
      <c r="BP64" s="66"/>
      <c r="BQ64" s="65"/>
      <c r="BR64" s="67"/>
      <c r="BS64" s="68"/>
      <c r="BT64" s="65"/>
      <c r="BU64" s="66"/>
      <c r="BV64" s="65"/>
      <c r="BW64" s="67"/>
      <c r="BX64" s="68"/>
      <c r="BY64" s="65"/>
      <c r="BZ64" s="66"/>
      <c r="CA64" s="65"/>
      <c r="CB64" s="67"/>
      <c r="CC64" s="68"/>
      <c r="CD64" s="65"/>
      <c r="CE64" s="66"/>
      <c r="CF64" s="65"/>
      <c r="CG64" s="67"/>
      <c r="CH64" s="68"/>
      <c r="CI64" s="65"/>
      <c r="CJ64" s="66"/>
      <c r="CK64" s="65"/>
      <c r="CL64" s="67"/>
      <c r="CM64" s="68"/>
      <c r="CN64" s="65"/>
      <c r="CO64" s="66"/>
      <c r="CP64" s="65"/>
      <c r="CQ64" s="69"/>
      <c r="CR64" s="64"/>
      <c r="CS64" s="65"/>
      <c r="CT64" s="66"/>
      <c r="CU64" s="65"/>
      <c r="CV64" s="67"/>
      <c r="CW64" s="68"/>
      <c r="CX64" s="65"/>
      <c r="CY64" s="66"/>
      <c r="CZ64" s="65"/>
      <c r="DA64" s="67"/>
      <c r="DB64" s="68"/>
      <c r="DC64" s="65"/>
      <c r="DD64" s="66"/>
      <c r="DE64" s="65"/>
      <c r="DF64" s="67"/>
      <c r="DG64" s="68"/>
      <c r="DH64" s="65"/>
      <c r="DI64" s="66"/>
      <c r="DJ64" s="65"/>
      <c r="DK64" s="67"/>
      <c r="DL64" s="68"/>
      <c r="DM64" s="65"/>
      <c r="DN64" s="66"/>
      <c r="DO64" s="65"/>
      <c r="DP64" s="67"/>
      <c r="DQ64" s="68"/>
      <c r="DR64" s="65"/>
      <c r="DS64" s="66"/>
      <c r="DT64" s="65"/>
      <c r="DU64" s="69"/>
      <c r="DV64" s="3122"/>
      <c r="DW64" s="3123"/>
      <c r="DX64" s="3123"/>
      <c r="DY64" s="3123"/>
      <c r="DZ64" s="3123"/>
      <c r="EA64" s="3123"/>
      <c r="EB64" s="3123"/>
      <c r="EC64" s="3123"/>
      <c r="ED64" s="3123"/>
      <c r="EE64" s="3123"/>
      <c r="EF64" s="3123"/>
      <c r="EG64" s="3123"/>
      <c r="EH64" s="3123"/>
      <c r="EI64" s="3123"/>
      <c r="EJ64" s="3123"/>
      <c r="EK64" s="3123"/>
      <c r="EL64" s="3123"/>
      <c r="EM64" s="3123"/>
      <c r="EN64" s="3124"/>
    </row>
    <row r="65" spans="2:144" ht="14.25" thickBot="1"/>
    <row r="66" spans="2:144" ht="9.6" customHeight="1">
      <c r="B66" s="3128" t="s">
        <v>70</v>
      </c>
      <c r="C66" s="3129"/>
      <c r="D66" s="3129"/>
      <c r="E66" s="3153">
        <v>100</v>
      </c>
      <c r="F66" s="72"/>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6"/>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7"/>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6"/>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1"/>
      <c r="DV66" s="3125"/>
      <c r="DW66" s="3126"/>
      <c r="DX66" s="3126"/>
      <c r="DY66" s="3126"/>
      <c r="DZ66" s="3126"/>
      <c r="EA66" s="3126"/>
      <c r="EB66" s="3126"/>
      <c r="EC66" s="3126"/>
      <c r="ED66" s="3126"/>
      <c r="EE66" s="3126"/>
      <c r="EF66" s="3126"/>
      <c r="EG66" s="3126"/>
      <c r="EH66" s="3126"/>
      <c r="EI66" s="3126"/>
      <c r="EJ66" s="3126"/>
      <c r="EK66" s="3126"/>
      <c r="EL66" s="3126"/>
      <c r="EM66" s="3126"/>
      <c r="EN66" s="3127"/>
    </row>
    <row r="67" spans="2:144" ht="9.6" customHeight="1">
      <c r="B67" s="3130"/>
      <c r="C67" s="3131"/>
      <c r="D67" s="3131"/>
      <c r="E67" s="3105"/>
      <c r="F67" s="31"/>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3"/>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5"/>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3"/>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4"/>
      <c r="DV67" s="3106"/>
      <c r="DW67" s="3107"/>
      <c r="DX67" s="3107"/>
      <c r="DY67" s="3107"/>
      <c r="DZ67" s="3107"/>
      <c r="EA67" s="3107"/>
      <c r="EB67" s="3107"/>
      <c r="EC67" s="3107"/>
      <c r="ED67" s="3107"/>
      <c r="EE67" s="3107"/>
      <c r="EF67" s="3107"/>
      <c r="EG67" s="3107"/>
      <c r="EH67" s="3107"/>
      <c r="EI67" s="3107"/>
      <c r="EJ67" s="3107"/>
      <c r="EK67" s="3107"/>
      <c r="EL67" s="3107"/>
      <c r="EM67" s="3107"/>
      <c r="EN67" s="3108"/>
    </row>
    <row r="68" spans="2:144" ht="9.6" customHeight="1">
      <c r="B68" s="3130"/>
      <c r="C68" s="3131"/>
      <c r="D68" s="3131"/>
      <c r="E68" s="3105">
        <v>90</v>
      </c>
      <c r="F68" s="36"/>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37"/>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9"/>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37"/>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38"/>
      <c r="DV68" s="3102"/>
      <c r="DW68" s="3103"/>
      <c r="DX68" s="3103"/>
      <c r="DY68" s="3103"/>
      <c r="DZ68" s="3103"/>
      <c r="EA68" s="3103"/>
      <c r="EB68" s="3103"/>
      <c r="EC68" s="3103"/>
      <c r="ED68" s="3103"/>
      <c r="EE68" s="3103"/>
      <c r="EF68" s="3103"/>
      <c r="EG68" s="3103"/>
      <c r="EH68" s="3103"/>
      <c r="EI68" s="3103"/>
      <c r="EJ68" s="3103"/>
      <c r="EK68" s="3103"/>
      <c r="EL68" s="3103"/>
      <c r="EM68" s="3103"/>
      <c r="EN68" s="3104"/>
    </row>
    <row r="69" spans="2:144" ht="9.6" customHeight="1">
      <c r="B69" s="3130"/>
      <c r="C69" s="3131"/>
      <c r="D69" s="3131"/>
      <c r="E69" s="3105"/>
      <c r="F69" s="31"/>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3"/>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5"/>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3"/>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4"/>
      <c r="DV69" s="3102"/>
      <c r="DW69" s="3103"/>
      <c r="DX69" s="3103"/>
      <c r="DY69" s="3103"/>
      <c r="DZ69" s="3103"/>
      <c r="EA69" s="3103"/>
      <c r="EB69" s="3103"/>
      <c r="EC69" s="3103"/>
      <c r="ED69" s="3103"/>
      <c r="EE69" s="3103"/>
      <c r="EF69" s="3103"/>
      <c r="EG69" s="3103"/>
      <c r="EH69" s="3103"/>
      <c r="EI69" s="3103"/>
      <c r="EJ69" s="3103"/>
      <c r="EK69" s="3103"/>
      <c r="EL69" s="3103"/>
      <c r="EM69" s="3103"/>
      <c r="EN69" s="3104"/>
    </row>
    <row r="70" spans="2:144" ht="9.6" customHeight="1">
      <c r="B70" s="3130"/>
      <c r="C70" s="3131"/>
      <c r="D70" s="3131"/>
      <c r="E70" s="3105">
        <v>80</v>
      </c>
      <c r="F70" s="36"/>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37"/>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9"/>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37"/>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38"/>
      <c r="DV70" s="3102"/>
      <c r="DW70" s="3103"/>
      <c r="DX70" s="3103"/>
      <c r="DY70" s="3103"/>
      <c r="DZ70" s="3103"/>
      <c r="EA70" s="3103"/>
      <c r="EB70" s="3103"/>
      <c r="EC70" s="3103"/>
      <c r="ED70" s="3103"/>
      <c r="EE70" s="3103"/>
      <c r="EF70" s="3103"/>
      <c r="EG70" s="3103"/>
      <c r="EH70" s="3103"/>
      <c r="EI70" s="3103"/>
      <c r="EJ70" s="3103"/>
      <c r="EK70" s="3103"/>
      <c r="EL70" s="3103"/>
      <c r="EM70" s="3103"/>
      <c r="EN70" s="3104"/>
    </row>
    <row r="71" spans="2:144" ht="9.6" customHeight="1">
      <c r="B71" s="3130"/>
      <c r="C71" s="3131"/>
      <c r="D71" s="3131"/>
      <c r="E71" s="3105"/>
      <c r="F71" s="31"/>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3"/>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5"/>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3"/>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4"/>
      <c r="DV71" s="3102"/>
      <c r="DW71" s="3103"/>
      <c r="DX71" s="3103"/>
      <c r="DY71" s="3103"/>
      <c r="DZ71" s="3103"/>
      <c r="EA71" s="3103"/>
      <c r="EB71" s="3103"/>
      <c r="EC71" s="3103"/>
      <c r="ED71" s="3103"/>
      <c r="EE71" s="3103"/>
      <c r="EF71" s="3103"/>
      <c r="EG71" s="3103"/>
      <c r="EH71" s="3103"/>
      <c r="EI71" s="3103"/>
      <c r="EJ71" s="3103"/>
      <c r="EK71" s="3103"/>
      <c r="EL71" s="3103"/>
      <c r="EM71" s="3103"/>
      <c r="EN71" s="3104"/>
    </row>
    <row r="72" spans="2:144" ht="9.6" customHeight="1">
      <c r="B72" s="3130"/>
      <c r="C72" s="3131"/>
      <c r="D72" s="3131"/>
      <c r="E72" s="3105">
        <v>70</v>
      </c>
      <c r="F72" s="36"/>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37"/>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9"/>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37"/>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38"/>
      <c r="DV72" s="3102"/>
      <c r="DW72" s="3103"/>
      <c r="DX72" s="3103"/>
      <c r="DY72" s="3103"/>
      <c r="DZ72" s="3103"/>
      <c r="EA72" s="3103"/>
      <c r="EB72" s="3103"/>
      <c r="EC72" s="3103"/>
      <c r="ED72" s="3103"/>
      <c r="EE72" s="3103"/>
      <c r="EF72" s="3103"/>
      <c r="EG72" s="3103"/>
      <c r="EH72" s="3103"/>
      <c r="EI72" s="3103"/>
      <c r="EJ72" s="3103"/>
      <c r="EK72" s="3103"/>
      <c r="EL72" s="3103"/>
      <c r="EM72" s="3103"/>
      <c r="EN72" s="3104"/>
    </row>
    <row r="73" spans="2:144" ht="9.6" customHeight="1">
      <c r="B73" s="3130"/>
      <c r="C73" s="3131"/>
      <c r="D73" s="3131"/>
      <c r="E73" s="3105"/>
      <c r="F73" s="31"/>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3"/>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5"/>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3"/>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4"/>
      <c r="DV73" s="3102"/>
      <c r="DW73" s="3103"/>
      <c r="DX73" s="3103"/>
      <c r="DY73" s="3103"/>
      <c r="DZ73" s="3103"/>
      <c r="EA73" s="3103"/>
      <c r="EB73" s="3103"/>
      <c r="EC73" s="3103"/>
      <c r="ED73" s="3103"/>
      <c r="EE73" s="3103"/>
      <c r="EF73" s="3103"/>
      <c r="EG73" s="3103"/>
      <c r="EH73" s="3103"/>
      <c r="EI73" s="3103"/>
      <c r="EJ73" s="3103"/>
      <c r="EK73" s="3103"/>
      <c r="EL73" s="3103"/>
      <c r="EM73" s="3103"/>
      <c r="EN73" s="3104"/>
    </row>
    <row r="74" spans="2:144" ht="9.6" customHeight="1">
      <c r="B74" s="3130"/>
      <c r="C74" s="3131"/>
      <c r="D74" s="3131"/>
      <c r="E74" s="3105">
        <v>60</v>
      </c>
      <c r="F74" s="36"/>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37"/>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9"/>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37"/>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38"/>
      <c r="DV74" s="3102"/>
      <c r="DW74" s="3103"/>
      <c r="DX74" s="3103"/>
      <c r="DY74" s="3103"/>
      <c r="DZ74" s="3103"/>
      <c r="EA74" s="3103"/>
      <c r="EB74" s="3103"/>
      <c r="EC74" s="3103"/>
      <c r="ED74" s="3103"/>
      <c r="EE74" s="3103"/>
      <c r="EF74" s="3103"/>
      <c r="EG74" s="3103"/>
      <c r="EH74" s="3103"/>
      <c r="EI74" s="3103"/>
      <c r="EJ74" s="3103"/>
      <c r="EK74" s="3103"/>
      <c r="EL74" s="3103"/>
      <c r="EM74" s="3103"/>
      <c r="EN74" s="3104"/>
    </row>
    <row r="75" spans="2:144" ht="9.6" customHeight="1">
      <c r="B75" s="3130"/>
      <c r="C75" s="3131"/>
      <c r="D75" s="3131"/>
      <c r="E75" s="3105"/>
      <c r="F75" s="31"/>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3"/>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5"/>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3"/>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4"/>
      <c r="DV75" s="3102"/>
      <c r="DW75" s="3103"/>
      <c r="DX75" s="3103"/>
      <c r="DY75" s="3103"/>
      <c r="DZ75" s="3103"/>
      <c r="EA75" s="3103"/>
      <c r="EB75" s="3103"/>
      <c r="EC75" s="3103"/>
      <c r="ED75" s="3103"/>
      <c r="EE75" s="3103"/>
      <c r="EF75" s="3103"/>
      <c r="EG75" s="3103"/>
      <c r="EH75" s="3103"/>
      <c r="EI75" s="3103"/>
      <c r="EJ75" s="3103"/>
      <c r="EK75" s="3103"/>
      <c r="EL75" s="3103"/>
      <c r="EM75" s="3103"/>
      <c r="EN75" s="3104"/>
    </row>
    <row r="76" spans="2:144" ht="9.6" customHeight="1">
      <c r="B76" s="3130"/>
      <c r="C76" s="3131"/>
      <c r="D76" s="3131"/>
      <c r="E76" s="3105">
        <v>50</v>
      </c>
      <c r="F76" s="36"/>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37"/>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9"/>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37"/>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38"/>
      <c r="DV76" s="3102"/>
      <c r="DW76" s="3103"/>
      <c r="DX76" s="3103"/>
      <c r="DY76" s="3103"/>
      <c r="DZ76" s="3103"/>
      <c r="EA76" s="3103"/>
      <c r="EB76" s="3103"/>
      <c r="EC76" s="3103"/>
      <c r="ED76" s="3103"/>
      <c r="EE76" s="3103"/>
      <c r="EF76" s="3103"/>
      <c r="EG76" s="3103"/>
      <c r="EH76" s="3103"/>
      <c r="EI76" s="3103"/>
      <c r="EJ76" s="3103"/>
      <c r="EK76" s="3103"/>
      <c r="EL76" s="3103"/>
      <c r="EM76" s="3103"/>
      <c r="EN76" s="3104"/>
    </row>
    <row r="77" spans="2:144" ht="9.6" customHeight="1">
      <c r="B77" s="3130"/>
      <c r="C77" s="3131"/>
      <c r="D77" s="3131"/>
      <c r="E77" s="3105"/>
      <c r="F77" s="31"/>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3"/>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5"/>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3"/>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4"/>
      <c r="DV77" s="3102"/>
      <c r="DW77" s="3103"/>
      <c r="DX77" s="3103"/>
      <c r="DY77" s="3103"/>
      <c r="DZ77" s="3103"/>
      <c r="EA77" s="3103"/>
      <c r="EB77" s="3103"/>
      <c r="EC77" s="3103"/>
      <c r="ED77" s="3103"/>
      <c r="EE77" s="3103"/>
      <c r="EF77" s="3103"/>
      <c r="EG77" s="3103"/>
      <c r="EH77" s="3103"/>
      <c r="EI77" s="3103"/>
      <c r="EJ77" s="3103"/>
      <c r="EK77" s="3103"/>
      <c r="EL77" s="3103"/>
      <c r="EM77" s="3103"/>
      <c r="EN77" s="3104"/>
    </row>
    <row r="78" spans="2:144" ht="9.6" customHeight="1">
      <c r="B78" s="3130"/>
      <c r="C78" s="3131"/>
      <c r="D78" s="3131"/>
      <c r="E78" s="3105">
        <v>40</v>
      </c>
      <c r="F78" s="36"/>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37"/>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9"/>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37"/>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38"/>
      <c r="DV78" s="3102"/>
      <c r="DW78" s="3103"/>
      <c r="DX78" s="3103"/>
      <c r="DY78" s="3103"/>
      <c r="DZ78" s="3103"/>
      <c r="EA78" s="3103"/>
      <c r="EB78" s="3103"/>
      <c r="EC78" s="3103"/>
      <c r="ED78" s="3103"/>
      <c r="EE78" s="3103"/>
      <c r="EF78" s="3103"/>
      <c r="EG78" s="3103"/>
      <c r="EH78" s="3103"/>
      <c r="EI78" s="3103"/>
      <c r="EJ78" s="3103"/>
      <c r="EK78" s="3103"/>
      <c r="EL78" s="3103"/>
      <c r="EM78" s="3103"/>
      <c r="EN78" s="3104"/>
    </row>
    <row r="79" spans="2:144" ht="9.6" customHeight="1">
      <c r="B79" s="3130"/>
      <c r="C79" s="3131"/>
      <c r="D79" s="3131"/>
      <c r="E79" s="3105"/>
      <c r="F79" s="31"/>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3"/>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5"/>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3"/>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4"/>
      <c r="DV79" s="3102"/>
      <c r="DW79" s="3103"/>
      <c r="DX79" s="3103"/>
      <c r="DY79" s="3103"/>
      <c r="DZ79" s="3103"/>
      <c r="EA79" s="3103"/>
      <c r="EB79" s="3103"/>
      <c r="EC79" s="3103"/>
      <c r="ED79" s="3103"/>
      <c r="EE79" s="3103"/>
      <c r="EF79" s="3103"/>
      <c r="EG79" s="3103"/>
      <c r="EH79" s="3103"/>
      <c r="EI79" s="3103"/>
      <c r="EJ79" s="3103"/>
      <c r="EK79" s="3103"/>
      <c r="EL79" s="3103"/>
      <c r="EM79" s="3103"/>
      <c r="EN79" s="3104"/>
    </row>
    <row r="80" spans="2:144" ht="9.6" customHeight="1">
      <c r="B80" s="3130"/>
      <c r="C80" s="3131"/>
      <c r="D80" s="3131"/>
      <c r="E80" s="3105">
        <v>30</v>
      </c>
      <c r="F80" s="36"/>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37"/>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9"/>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37"/>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38"/>
      <c r="DV80" s="3102"/>
      <c r="DW80" s="3103"/>
      <c r="DX80" s="3103"/>
      <c r="DY80" s="3103"/>
      <c r="DZ80" s="3103"/>
      <c r="EA80" s="3103"/>
      <c r="EB80" s="3103"/>
      <c r="EC80" s="3103"/>
      <c r="ED80" s="3103"/>
      <c r="EE80" s="3103"/>
      <c r="EF80" s="3103"/>
      <c r="EG80" s="3103"/>
      <c r="EH80" s="3103"/>
      <c r="EI80" s="3103"/>
      <c r="EJ80" s="3103"/>
      <c r="EK80" s="3103"/>
      <c r="EL80" s="3103"/>
      <c r="EM80" s="3103"/>
      <c r="EN80" s="3104"/>
    </row>
    <row r="81" spans="2:144" ht="9.6" customHeight="1">
      <c r="B81" s="3130"/>
      <c r="C81" s="3131"/>
      <c r="D81" s="3131"/>
      <c r="E81" s="3105"/>
      <c r="F81" s="31"/>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3"/>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5"/>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3"/>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4"/>
      <c r="DV81" s="3102"/>
      <c r="DW81" s="3103"/>
      <c r="DX81" s="3103"/>
      <c r="DY81" s="3103"/>
      <c r="DZ81" s="3103"/>
      <c r="EA81" s="3103"/>
      <c r="EB81" s="3103"/>
      <c r="EC81" s="3103"/>
      <c r="ED81" s="3103"/>
      <c r="EE81" s="3103"/>
      <c r="EF81" s="3103"/>
      <c r="EG81" s="3103"/>
      <c r="EH81" s="3103"/>
      <c r="EI81" s="3103"/>
      <c r="EJ81" s="3103"/>
      <c r="EK81" s="3103"/>
      <c r="EL81" s="3103"/>
      <c r="EM81" s="3103"/>
      <c r="EN81" s="3104"/>
    </row>
    <row r="82" spans="2:144" ht="9.6" customHeight="1">
      <c r="B82" s="3130"/>
      <c r="C82" s="3131"/>
      <c r="D82" s="3131"/>
      <c r="E82" s="3105">
        <v>20</v>
      </c>
      <c r="F82" s="39"/>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4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42"/>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4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41"/>
      <c r="DV82" s="3102"/>
      <c r="DW82" s="3103"/>
      <c r="DX82" s="3103"/>
      <c r="DY82" s="3103"/>
      <c r="DZ82" s="3103"/>
      <c r="EA82" s="3103"/>
      <c r="EB82" s="3103"/>
      <c r="EC82" s="3103"/>
      <c r="ED82" s="3103"/>
      <c r="EE82" s="3103"/>
      <c r="EF82" s="3103"/>
      <c r="EG82" s="3103"/>
      <c r="EH82" s="3103"/>
      <c r="EI82" s="3103"/>
      <c r="EJ82" s="3103"/>
      <c r="EK82" s="3103"/>
      <c r="EL82" s="3103"/>
      <c r="EM82" s="3103"/>
      <c r="EN82" s="3104"/>
    </row>
    <row r="83" spans="2:144" ht="9.6" customHeight="1">
      <c r="B83" s="3130"/>
      <c r="C83" s="3131"/>
      <c r="D83" s="3131"/>
      <c r="E83" s="3105"/>
      <c r="F83" s="39"/>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4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42"/>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4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41"/>
      <c r="DV83" s="3102"/>
      <c r="DW83" s="3103"/>
      <c r="DX83" s="3103"/>
      <c r="DY83" s="3103"/>
      <c r="DZ83" s="3103"/>
      <c r="EA83" s="3103"/>
      <c r="EB83" s="3103"/>
      <c r="EC83" s="3103"/>
      <c r="ED83" s="3103"/>
      <c r="EE83" s="3103"/>
      <c r="EF83" s="3103"/>
      <c r="EG83" s="3103"/>
      <c r="EH83" s="3103"/>
      <c r="EI83" s="3103"/>
      <c r="EJ83" s="3103"/>
      <c r="EK83" s="3103"/>
      <c r="EL83" s="3103"/>
      <c r="EM83" s="3103"/>
      <c r="EN83" s="3104"/>
    </row>
    <row r="84" spans="2:144" ht="9.6" customHeight="1">
      <c r="B84" s="3130"/>
      <c r="C84" s="3131"/>
      <c r="D84" s="3131"/>
      <c r="E84" s="3105">
        <v>10</v>
      </c>
      <c r="F84" s="36"/>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7"/>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9"/>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37"/>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38"/>
      <c r="DV84" s="3102"/>
      <c r="DW84" s="3103"/>
      <c r="DX84" s="3103"/>
      <c r="DY84" s="3103"/>
      <c r="DZ84" s="3103"/>
      <c r="EA84" s="3103"/>
      <c r="EB84" s="3103"/>
      <c r="EC84" s="3103"/>
      <c r="ED84" s="3103"/>
      <c r="EE84" s="3103"/>
      <c r="EF84" s="3103"/>
      <c r="EG84" s="3103"/>
      <c r="EH84" s="3103"/>
      <c r="EI84" s="3103"/>
      <c r="EJ84" s="3103"/>
      <c r="EK84" s="3103"/>
      <c r="EL84" s="3103"/>
      <c r="EM84" s="3103"/>
      <c r="EN84" s="3104"/>
    </row>
    <row r="85" spans="2:144" ht="9.6" customHeight="1">
      <c r="B85" s="3130"/>
      <c r="C85" s="3131"/>
      <c r="D85" s="3131"/>
      <c r="E85" s="3105"/>
      <c r="F85" s="31"/>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3"/>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5"/>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3"/>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4"/>
      <c r="DV85" s="3102"/>
      <c r="DW85" s="3103"/>
      <c r="DX85" s="3103"/>
      <c r="DY85" s="3103"/>
      <c r="DZ85" s="3103"/>
      <c r="EA85" s="3103"/>
      <c r="EB85" s="3103"/>
      <c r="EC85" s="3103"/>
      <c r="ED85" s="3103"/>
      <c r="EE85" s="3103"/>
      <c r="EF85" s="3103"/>
      <c r="EG85" s="3103"/>
      <c r="EH85" s="3103"/>
      <c r="EI85" s="3103"/>
      <c r="EJ85" s="3103"/>
      <c r="EK85" s="3103"/>
      <c r="EL85" s="3103"/>
      <c r="EM85" s="3103"/>
      <c r="EN85" s="3104"/>
    </row>
    <row r="86" spans="2:144" ht="9.6" customHeight="1">
      <c r="B86" s="3130"/>
      <c r="C86" s="3131"/>
      <c r="D86" s="3131"/>
      <c r="E86" s="3105">
        <v>0</v>
      </c>
      <c r="F86" s="36"/>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37"/>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9"/>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37"/>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38"/>
      <c r="DV86" s="3106"/>
      <c r="DW86" s="3107"/>
      <c r="DX86" s="3107"/>
      <c r="DY86" s="3107"/>
      <c r="DZ86" s="3107"/>
      <c r="EA86" s="3107"/>
      <c r="EB86" s="3107"/>
      <c r="EC86" s="3107"/>
      <c r="ED86" s="3107"/>
      <c r="EE86" s="3107"/>
      <c r="EF86" s="3107"/>
      <c r="EG86" s="3107"/>
      <c r="EH86" s="3107"/>
      <c r="EI86" s="3107"/>
      <c r="EJ86" s="3107"/>
      <c r="EK86" s="3107"/>
      <c r="EL86" s="3107"/>
      <c r="EM86" s="3107"/>
      <c r="EN86" s="3108"/>
    </row>
    <row r="87" spans="2:144" ht="9.6" customHeight="1" thickBot="1">
      <c r="B87" s="3132"/>
      <c r="C87" s="3133"/>
      <c r="D87" s="3133"/>
      <c r="E87" s="3112"/>
      <c r="F87" s="75"/>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8"/>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9"/>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8"/>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4"/>
      <c r="DV87" s="3109"/>
      <c r="DW87" s="3110"/>
      <c r="DX87" s="3110"/>
      <c r="DY87" s="3110"/>
      <c r="DZ87" s="3110"/>
      <c r="EA87" s="3110"/>
      <c r="EB87" s="3110"/>
      <c r="EC87" s="3110"/>
      <c r="ED87" s="3110"/>
      <c r="EE87" s="3110"/>
      <c r="EF87" s="3110"/>
      <c r="EG87" s="3110"/>
      <c r="EH87" s="3110"/>
      <c r="EI87" s="3110"/>
      <c r="EJ87" s="3110"/>
      <c r="EK87" s="3110"/>
      <c r="EL87" s="3110"/>
      <c r="EM87" s="3110"/>
      <c r="EN87" s="3111"/>
    </row>
  </sheetData>
  <mergeCells count="167">
    <mergeCell ref="EF7:EJ7"/>
    <mergeCell ref="EK7:EN7"/>
    <mergeCell ref="B9:C9"/>
    <mergeCell ref="D9:CQ9"/>
    <mergeCell ref="CR9:DF9"/>
    <mergeCell ref="DG9:EN9"/>
    <mergeCell ref="DW5:EA5"/>
    <mergeCell ref="EB5:EE5"/>
    <mergeCell ref="EF5:EJ5"/>
    <mergeCell ref="EK5:EN5"/>
    <mergeCell ref="DC7:DG7"/>
    <mergeCell ref="DH7:DM7"/>
    <mergeCell ref="DN7:DR7"/>
    <mergeCell ref="DS7:DV7"/>
    <mergeCell ref="DW7:EA7"/>
    <mergeCell ref="EB7:EE7"/>
    <mergeCell ref="AA4:CF5"/>
    <mergeCell ref="CS5:DB7"/>
    <mergeCell ref="DC5:DG5"/>
    <mergeCell ref="DH5:DM5"/>
    <mergeCell ref="DN5:DR5"/>
    <mergeCell ref="DS5:DV5"/>
    <mergeCell ref="B10:B13"/>
    <mergeCell ref="C10:C13"/>
    <mergeCell ref="D10:D13"/>
    <mergeCell ref="F10:J10"/>
    <mergeCell ref="K10:AI10"/>
    <mergeCell ref="AJ10:AN10"/>
    <mergeCell ref="F11:J11"/>
    <mergeCell ref="K11:O11"/>
    <mergeCell ref="P11:T11"/>
    <mergeCell ref="U11:Y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B20:B22"/>
    <mergeCell ref="C20:C22"/>
    <mergeCell ref="D20:D22"/>
    <mergeCell ref="E20:E22"/>
    <mergeCell ref="DV20:EN22"/>
    <mergeCell ref="B23:B25"/>
    <mergeCell ref="C23:C25"/>
    <mergeCell ref="D23:D25"/>
    <mergeCell ref="E23:E25"/>
    <mergeCell ref="DV23:EN25"/>
    <mergeCell ref="B26:B28"/>
    <mergeCell ref="C26:C28"/>
    <mergeCell ref="D26:D28"/>
    <mergeCell ref="E26:E28"/>
    <mergeCell ref="DV26:EN28"/>
    <mergeCell ref="B29:B31"/>
    <mergeCell ref="C29:C31"/>
    <mergeCell ref="D29:D31"/>
    <mergeCell ref="E29:E31"/>
    <mergeCell ref="DV29:EN31"/>
    <mergeCell ref="B32:B34"/>
    <mergeCell ref="C32:C34"/>
    <mergeCell ref="D32:D34"/>
    <mergeCell ref="E32:E34"/>
    <mergeCell ref="DV32:EN34"/>
    <mergeCell ref="B35:B37"/>
    <mergeCell ref="C35:C37"/>
    <mergeCell ref="D35:D37"/>
    <mergeCell ref="E35:E37"/>
    <mergeCell ref="DV35:EN37"/>
    <mergeCell ref="B38:B40"/>
    <mergeCell ref="C38:C40"/>
    <mergeCell ref="D38:D40"/>
    <mergeCell ref="E38:E40"/>
    <mergeCell ref="DV38:EN40"/>
    <mergeCell ref="B41:B43"/>
    <mergeCell ref="C41:C43"/>
    <mergeCell ref="D41:D43"/>
    <mergeCell ref="E41:E43"/>
    <mergeCell ref="DV41:EN43"/>
    <mergeCell ref="B44:B46"/>
    <mergeCell ref="C44:C46"/>
    <mergeCell ref="D44:D46"/>
    <mergeCell ref="E44:E46"/>
    <mergeCell ref="DV44:EN46"/>
    <mergeCell ref="B47:B49"/>
    <mergeCell ref="C47:C49"/>
    <mergeCell ref="D47:D49"/>
    <mergeCell ref="E47:E49"/>
    <mergeCell ref="DV47:EN49"/>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E59:E61"/>
    <mergeCell ref="DV59:EN61"/>
    <mergeCell ref="E66:E67"/>
    <mergeCell ref="DV66:EN67"/>
    <mergeCell ref="E68:E69"/>
    <mergeCell ref="DV68:EN69"/>
    <mergeCell ref="E82:E83"/>
    <mergeCell ref="DV82:EN83"/>
    <mergeCell ref="E84:E85"/>
    <mergeCell ref="DV84:EN85"/>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s>
  <phoneticPr fontId="43"/>
  <hyperlinks>
    <hyperlink ref="B2" location="流れ!C73"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B2:Z75"/>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4.125" style="1" customWidth="1"/>
    <col min="2" max="2" width="5" style="1" customWidth="1"/>
    <col min="3" max="3" width="6.125" style="1" customWidth="1"/>
    <col min="4" max="7" width="3.625" style="1" customWidth="1"/>
    <col min="8" max="8" width="4.125" style="1" customWidth="1"/>
    <col min="9" max="9" width="3.625" style="1" customWidth="1"/>
    <col min="10" max="10" width="3.875" style="1" customWidth="1"/>
    <col min="11" max="11" width="3.625" style="1" customWidth="1"/>
    <col min="12" max="12" width="3.875" style="1" customWidth="1"/>
    <col min="13" max="13" width="3.625" style="1" customWidth="1"/>
    <col min="14" max="14" width="2.625" style="1" customWidth="1"/>
    <col min="15" max="15" width="3.875" style="1" customWidth="1"/>
    <col min="16" max="16" width="5.375" style="1" customWidth="1"/>
    <col min="17" max="17" width="9" style="1" customWidth="1"/>
    <col min="18" max="18" width="2.375" style="1" customWidth="1"/>
    <col min="19" max="19" width="6.5" style="1" customWidth="1"/>
    <col min="20" max="20" width="4.125" style="1" customWidth="1"/>
    <col min="21" max="23" width="4.25" style="1" customWidth="1"/>
    <col min="24" max="24" width="4" style="1" customWidth="1"/>
    <col min="25" max="25" width="4.25" style="1" customWidth="1"/>
    <col min="26" max="26" width="3.5" style="1" bestFit="1" customWidth="1"/>
    <col min="27" max="16384" width="8.875" style="1"/>
  </cols>
  <sheetData>
    <row r="2" spans="2:26">
      <c r="B2" s="7"/>
      <c r="C2" s="1184" t="s">
        <v>346</v>
      </c>
      <c r="D2" s="1236"/>
      <c r="E2" s="7"/>
      <c r="F2" s="7"/>
      <c r="G2" s="7"/>
      <c r="H2" s="7"/>
      <c r="I2" s="7"/>
      <c r="J2" s="7"/>
      <c r="K2" s="7"/>
      <c r="L2" s="7"/>
      <c r="M2" s="7"/>
      <c r="N2" s="7"/>
      <c r="O2" s="7"/>
      <c r="P2" s="7"/>
      <c r="Q2" s="7"/>
      <c r="R2" s="7"/>
      <c r="S2" s="7"/>
      <c r="T2" s="7"/>
      <c r="U2" s="7"/>
      <c r="V2" s="7"/>
      <c r="W2" s="7"/>
      <c r="X2" s="7"/>
      <c r="Y2" s="7"/>
      <c r="Z2" s="7"/>
    </row>
    <row r="3" spans="2:26">
      <c r="B3" s="7"/>
      <c r="C3" s="7"/>
      <c r="D3" s="7"/>
      <c r="E3" s="7"/>
      <c r="F3" s="7"/>
      <c r="G3" s="7"/>
      <c r="H3" s="7"/>
      <c r="I3" s="7"/>
      <c r="J3" s="7"/>
      <c r="K3" s="7"/>
      <c r="L3" s="7"/>
      <c r="M3" s="7"/>
      <c r="N3" s="7"/>
      <c r="O3" s="7"/>
      <c r="P3" s="7"/>
      <c r="Q3" s="7"/>
      <c r="R3" s="7"/>
      <c r="S3" s="7"/>
      <c r="T3" s="7"/>
      <c r="U3" s="7"/>
      <c r="V3" s="7"/>
      <c r="W3" s="7"/>
      <c r="X3" s="7"/>
      <c r="Y3" s="7"/>
      <c r="Z3" s="7"/>
    </row>
    <row r="4" spans="2:26">
      <c r="B4" s="387" t="s">
        <v>358</v>
      </c>
      <c r="C4" s="7"/>
      <c r="D4" s="7"/>
      <c r="E4" s="7"/>
      <c r="F4" s="7"/>
      <c r="G4" s="7"/>
      <c r="H4" s="7"/>
      <c r="I4" s="7"/>
      <c r="J4" s="7"/>
      <c r="K4" s="7"/>
      <c r="L4" s="7"/>
      <c r="M4" s="7"/>
      <c r="N4" s="7"/>
      <c r="O4" s="7"/>
      <c r="P4" s="7"/>
      <c r="Q4" s="7"/>
      <c r="R4" s="7"/>
      <c r="S4" s="7"/>
      <c r="T4" s="7"/>
      <c r="U4" s="7"/>
      <c r="V4" s="7"/>
      <c r="W4" s="7"/>
      <c r="X4" s="7"/>
      <c r="Y4" s="7"/>
      <c r="Z4" s="7"/>
    </row>
    <row r="5" spans="2:26">
      <c r="B5" s="387"/>
      <c r="C5" s="7"/>
      <c r="D5" s="7"/>
      <c r="E5" s="7"/>
      <c r="F5" s="7"/>
      <c r="G5" s="7"/>
      <c r="H5" s="7"/>
      <c r="I5" s="7"/>
      <c r="J5" s="7"/>
      <c r="K5" s="7"/>
      <c r="L5" s="7"/>
      <c r="M5" s="7"/>
      <c r="N5" s="7"/>
      <c r="O5" s="7"/>
      <c r="P5" s="7"/>
      <c r="Q5" s="7"/>
      <c r="R5" s="7"/>
      <c r="S5" s="7"/>
      <c r="T5" s="7"/>
      <c r="U5" s="7"/>
      <c r="V5" s="7"/>
      <c r="W5" s="7"/>
      <c r="X5" s="7"/>
      <c r="Y5" s="7"/>
      <c r="Z5" s="7"/>
    </row>
    <row r="6" spans="2:26" ht="21">
      <c r="B6" s="7"/>
      <c r="C6" s="7"/>
      <c r="D6" s="7"/>
      <c r="E6" s="7"/>
      <c r="F6" s="7"/>
      <c r="G6" s="7"/>
      <c r="I6" s="3270" t="s">
        <v>2526</v>
      </c>
      <c r="J6" s="3270"/>
      <c r="K6" s="3270"/>
      <c r="L6" s="3270"/>
      <c r="M6" s="3270"/>
      <c r="N6" s="3270"/>
      <c r="O6" s="3270"/>
      <c r="P6" s="3270"/>
      <c r="Q6" s="467"/>
      <c r="R6" s="467"/>
      <c r="S6" s="467"/>
      <c r="T6" s="467"/>
      <c r="U6" s="8"/>
      <c r="V6" s="8"/>
      <c r="W6" s="7"/>
      <c r="X6" s="7"/>
      <c r="Y6" s="7"/>
      <c r="Z6" s="7"/>
    </row>
    <row r="7" spans="2:26" ht="18.75">
      <c r="B7" s="7"/>
      <c r="C7" s="7"/>
      <c r="D7" s="7"/>
      <c r="E7" s="7"/>
      <c r="F7" s="7"/>
      <c r="G7" s="7"/>
      <c r="I7" s="3270" t="s">
        <v>23</v>
      </c>
      <c r="J7" s="3270"/>
      <c r="K7" s="3270"/>
      <c r="L7" s="3270"/>
      <c r="M7" s="3270"/>
      <c r="N7" s="3270"/>
      <c r="O7" s="3270"/>
      <c r="P7" s="3270"/>
      <c r="Q7" s="2608" t="s">
        <v>2525</v>
      </c>
      <c r="R7" s="2608"/>
      <c r="S7" s="2608"/>
      <c r="T7" s="2608"/>
      <c r="U7" s="8"/>
      <c r="V7" s="8"/>
      <c r="W7" s="7"/>
      <c r="X7" s="7"/>
      <c r="Y7" s="7"/>
      <c r="Z7" s="7"/>
    </row>
    <row r="8" spans="2:26" ht="21">
      <c r="B8" s="7"/>
      <c r="C8" s="7"/>
      <c r="D8" s="7"/>
      <c r="E8" s="7"/>
      <c r="F8" s="7"/>
      <c r="G8" s="7"/>
      <c r="I8" s="3270" t="s">
        <v>2527</v>
      </c>
      <c r="J8" s="3270"/>
      <c r="K8" s="3270"/>
      <c r="L8" s="3270"/>
      <c r="M8" s="3270"/>
      <c r="N8" s="3270"/>
      <c r="O8" s="3270"/>
      <c r="P8" s="3270"/>
      <c r="Q8" s="1202"/>
      <c r="R8" s="1202"/>
      <c r="S8" s="1202"/>
      <c r="T8" s="1202"/>
      <c r="U8" s="8"/>
      <c r="V8" s="8"/>
      <c r="W8" s="7"/>
      <c r="X8" s="7"/>
      <c r="Y8" s="7"/>
      <c r="Z8" s="7"/>
    </row>
    <row r="9" spans="2:26">
      <c r="B9" s="7"/>
      <c r="C9" s="7"/>
      <c r="D9" s="7"/>
      <c r="E9" s="7"/>
      <c r="F9" s="7"/>
      <c r="G9" s="7"/>
      <c r="H9" s="7"/>
      <c r="I9" s="7"/>
      <c r="J9" s="7"/>
      <c r="K9" s="7"/>
      <c r="L9" s="7"/>
      <c r="M9" s="7"/>
      <c r="N9" s="7"/>
      <c r="O9" s="7"/>
      <c r="P9" s="7"/>
      <c r="Q9" s="7"/>
      <c r="R9" s="7"/>
      <c r="S9" s="7"/>
      <c r="T9" s="7"/>
      <c r="U9" s="7"/>
      <c r="V9" s="7"/>
      <c r="W9" s="7"/>
      <c r="X9" s="7"/>
      <c r="Y9" s="7"/>
      <c r="Z9" s="7"/>
    </row>
    <row r="10" spans="2:26">
      <c r="B10" s="7"/>
      <c r="C10" s="7"/>
      <c r="D10" s="7"/>
      <c r="E10" s="7"/>
      <c r="F10" s="7"/>
      <c r="G10" s="7"/>
      <c r="H10" s="7"/>
      <c r="I10" s="7"/>
      <c r="J10" s="7"/>
      <c r="K10" s="7"/>
      <c r="L10" s="7"/>
      <c r="M10" s="7"/>
      <c r="N10" s="7"/>
      <c r="O10" s="7"/>
      <c r="P10" s="7"/>
      <c r="Q10" s="7"/>
      <c r="R10" s="7"/>
      <c r="S10" s="7"/>
      <c r="T10" s="7"/>
      <c r="U10" s="7"/>
      <c r="V10" s="7"/>
      <c r="W10" s="7"/>
      <c r="X10" s="7"/>
      <c r="Y10" s="7"/>
      <c r="Z10" s="7"/>
    </row>
    <row r="11" spans="2:26">
      <c r="B11" s="7"/>
      <c r="H11" s="7"/>
      <c r="I11" s="7"/>
      <c r="K11" s="474"/>
      <c r="L11" s="474"/>
      <c r="M11" s="474"/>
      <c r="N11" s="474"/>
      <c r="O11" s="3074" t="s">
        <v>19</v>
      </c>
      <c r="P11" s="3074"/>
      <c r="Q11" s="3074"/>
      <c r="R11" s="1200"/>
      <c r="S11" s="7"/>
    </row>
    <row r="12" spans="2:26" ht="7.15" customHeight="1">
      <c r="B12" s="7"/>
      <c r="E12" s="15"/>
      <c r="F12" s="1200"/>
      <c r="G12" s="15"/>
      <c r="H12" s="7"/>
      <c r="I12" s="7"/>
      <c r="K12" s="1200"/>
      <c r="L12" s="1200"/>
      <c r="M12" s="1200"/>
      <c r="N12" s="1200"/>
      <c r="O12" s="1200"/>
      <c r="P12" s="1200"/>
      <c r="Q12" s="1200"/>
      <c r="R12" s="1200"/>
      <c r="S12" s="7"/>
    </row>
    <row r="13" spans="2:26">
      <c r="B13" s="7"/>
      <c r="E13" s="7"/>
      <c r="F13" s="7"/>
      <c r="G13" s="7"/>
      <c r="H13" s="7"/>
      <c r="I13" s="7"/>
      <c r="K13" s="3074" t="s">
        <v>18</v>
      </c>
      <c r="L13" s="3074"/>
      <c r="M13" s="3074"/>
      <c r="N13" s="474"/>
      <c r="O13" s="3074" t="s">
        <v>20</v>
      </c>
      <c r="P13" s="3074"/>
      <c r="Q13" s="3074"/>
      <c r="R13" s="1200"/>
      <c r="S13" s="7"/>
    </row>
    <row r="14" spans="2:26" ht="7.15" customHeight="1">
      <c r="B14" s="7"/>
      <c r="E14" s="7"/>
      <c r="F14" s="7"/>
      <c r="G14" s="7"/>
      <c r="H14" s="7"/>
      <c r="I14" s="7"/>
      <c r="K14" s="1200"/>
      <c r="L14" s="1200"/>
      <c r="M14" s="1200"/>
      <c r="N14" s="1200"/>
      <c r="O14" s="1200"/>
      <c r="P14" s="1200"/>
      <c r="Q14" s="1200"/>
      <c r="R14" s="1200"/>
      <c r="S14" s="7"/>
    </row>
    <row r="15" spans="2:26">
      <c r="B15" s="7"/>
      <c r="E15" s="7"/>
      <c r="F15" s="7"/>
      <c r="G15" s="7"/>
      <c r="H15" s="7"/>
      <c r="I15" s="7"/>
      <c r="K15" s="474"/>
      <c r="L15" s="474"/>
      <c r="M15" s="474"/>
      <c r="N15" s="474"/>
      <c r="O15" s="3074" t="s">
        <v>21</v>
      </c>
      <c r="P15" s="3074"/>
      <c r="Q15" s="3074"/>
      <c r="R15" s="1200"/>
      <c r="S15" s="7"/>
    </row>
    <row r="16" spans="2:26">
      <c r="B16" s="7"/>
      <c r="C16" s="7"/>
      <c r="D16" s="7"/>
      <c r="E16" s="7"/>
      <c r="F16" s="7"/>
      <c r="G16" s="7"/>
      <c r="H16" s="7"/>
      <c r="I16" s="7"/>
      <c r="J16" s="7"/>
      <c r="K16" s="7"/>
      <c r="L16" s="7"/>
      <c r="M16" s="7"/>
      <c r="N16" s="7"/>
      <c r="O16" s="7"/>
      <c r="P16" s="7"/>
      <c r="Q16" s="7"/>
      <c r="R16" s="7"/>
      <c r="S16" s="7"/>
      <c r="T16" s="7"/>
      <c r="U16" s="7"/>
      <c r="V16" s="7"/>
      <c r="W16" s="7"/>
      <c r="X16" s="7"/>
      <c r="Y16" s="7"/>
      <c r="Z16" s="7"/>
    </row>
    <row r="17" spans="2:26" ht="17.25" customHeight="1">
      <c r="B17" s="7"/>
      <c r="F17" s="7"/>
      <c r="G17" s="7"/>
      <c r="H17" s="7"/>
      <c r="I17" s="7"/>
      <c r="J17" s="7"/>
      <c r="K17" s="7"/>
      <c r="L17" s="7"/>
      <c r="M17" s="7"/>
      <c r="N17" s="7"/>
      <c r="O17" s="7"/>
      <c r="P17" s="7"/>
      <c r="Q17" s="7"/>
      <c r="R17" s="7"/>
      <c r="S17" s="7"/>
      <c r="T17" s="7"/>
      <c r="U17" s="7"/>
      <c r="V17" s="7"/>
      <c r="W17" s="7"/>
      <c r="X17" s="7"/>
      <c r="Y17" s="7"/>
      <c r="Z17" s="7"/>
    </row>
    <row r="18" spans="2:26" ht="22.5" customHeight="1">
      <c r="B18" s="7"/>
      <c r="F18" s="7"/>
      <c r="G18" s="7"/>
      <c r="I18" s="474"/>
      <c r="J18" s="3071" t="s">
        <v>2528</v>
      </c>
      <c r="K18" s="3071"/>
      <c r="L18" s="3071"/>
      <c r="M18" s="3071"/>
      <c r="N18" s="474"/>
      <c r="O18" s="3074" t="s">
        <v>24</v>
      </c>
      <c r="P18" s="3074"/>
      <c r="Q18" s="3074"/>
      <c r="R18" s="1200"/>
      <c r="S18" s="10"/>
      <c r="T18" s="10"/>
      <c r="U18" s="10"/>
      <c r="V18" s="10"/>
      <c r="W18" s="10"/>
      <c r="X18" s="10"/>
      <c r="Y18" s="10"/>
      <c r="Z18" s="7"/>
    </row>
    <row r="19" spans="2:26" ht="22.5" customHeight="1">
      <c r="B19" s="7"/>
      <c r="F19" s="14"/>
      <c r="G19" s="474"/>
      <c r="I19" s="7"/>
      <c r="J19" s="3071" t="s">
        <v>2529</v>
      </c>
      <c r="K19" s="3071"/>
      <c r="L19" s="3071"/>
      <c r="M19" s="3071"/>
      <c r="N19" s="7"/>
      <c r="O19" s="1200"/>
      <c r="P19" s="1200"/>
      <c r="Q19" s="1200"/>
      <c r="R19" s="1200"/>
      <c r="S19" s="7"/>
    </row>
    <row r="20" spans="2:26" ht="22.5" customHeight="1">
      <c r="B20" s="7"/>
      <c r="C20" s="7"/>
      <c r="D20" s="7"/>
      <c r="E20" s="7"/>
      <c r="F20" s="7"/>
      <c r="G20" s="7"/>
      <c r="I20" s="474"/>
      <c r="J20" s="3071" t="s">
        <v>2530</v>
      </c>
      <c r="K20" s="3071"/>
      <c r="L20" s="3071"/>
      <c r="M20" s="3071"/>
      <c r="N20" s="474"/>
      <c r="O20" s="3074" t="s">
        <v>25</v>
      </c>
      <c r="P20" s="3074"/>
      <c r="Q20" s="3074"/>
      <c r="R20" s="1200"/>
      <c r="S20" s="1237" t="s">
        <v>2532</v>
      </c>
      <c r="T20" s="1199"/>
      <c r="U20" s="1199" t="s">
        <v>39</v>
      </c>
      <c r="V20" s="1199"/>
      <c r="W20" s="1199" t="s">
        <v>40</v>
      </c>
      <c r="X20" s="1199"/>
      <c r="Y20" s="1199" t="s">
        <v>2533</v>
      </c>
    </row>
    <row r="21" spans="2:26">
      <c r="B21" s="7"/>
      <c r="C21" s="7"/>
      <c r="D21" s="7"/>
      <c r="E21" s="7"/>
      <c r="F21" s="7"/>
      <c r="G21" s="7"/>
      <c r="H21" s="7"/>
      <c r="I21" s="7"/>
      <c r="J21" s="7"/>
      <c r="K21" s="7"/>
      <c r="L21" s="7"/>
      <c r="M21" s="7"/>
      <c r="N21" s="7"/>
      <c r="O21" s="7"/>
      <c r="P21" s="7"/>
      <c r="Q21" s="7"/>
      <c r="R21" s="7"/>
      <c r="S21" s="7"/>
      <c r="T21" s="7"/>
      <c r="U21" s="7"/>
      <c r="V21" s="7"/>
      <c r="W21" s="7"/>
      <c r="X21" s="7"/>
      <c r="Y21" s="7"/>
      <c r="Z21" s="7"/>
    </row>
    <row r="22" spans="2:26">
      <c r="B22" s="7"/>
      <c r="C22" s="7"/>
      <c r="D22" s="7"/>
      <c r="E22" s="7"/>
      <c r="F22" s="7"/>
      <c r="G22" s="7"/>
      <c r="H22" s="7"/>
      <c r="I22" s="7"/>
      <c r="J22" s="7"/>
      <c r="K22" s="7"/>
      <c r="L22" s="7"/>
      <c r="M22" s="7"/>
      <c r="N22" s="7"/>
      <c r="O22" s="7"/>
      <c r="P22" s="7"/>
      <c r="Q22" s="7"/>
      <c r="R22" s="7"/>
      <c r="S22" s="7"/>
      <c r="T22" s="7"/>
      <c r="U22" s="7"/>
      <c r="V22" s="7"/>
      <c r="W22" s="7"/>
      <c r="X22" s="7"/>
      <c r="Y22" s="7"/>
      <c r="Z22" s="7"/>
    </row>
    <row r="23" spans="2:26">
      <c r="B23" s="7"/>
      <c r="C23" s="7"/>
      <c r="D23" s="7"/>
      <c r="E23" s="7"/>
      <c r="F23" s="7"/>
      <c r="G23" s="7"/>
      <c r="H23" s="7"/>
      <c r="I23" s="7"/>
      <c r="J23" s="7"/>
      <c r="K23" s="7"/>
      <c r="L23" s="7"/>
      <c r="M23" s="7"/>
      <c r="N23" s="7"/>
      <c r="O23" s="7"/>
      <c r="P23" s="7"/>
      <c r="Q23" s="7"/>
      <c r="R23" s="7"/>
      <c r="S23" s="7"/>
      <c r="T23" s="7"/>
      <c r="U23" s="7"/>
      <c r="V23" s="7"/>
      <c r="W23" s="7"/>
      <c r="X23" s="7"/>
      <c r="Y23" s="7"/>
      <c r="Z23" s="7"/>
    </row>
    <row r="24" spans="2:26" ht="18.75">
      <c r="B24" s="7"/>
      <c r="C24" s="14"/>
      <c r="D24" s="474"/>
      <c r="E24" s="14"/>
      <c r="F24" s="14"/>
      <c r="G24" s="474"/>
      <c r="H24" s="14"/>
      <c r="I24" s="474"/>
      <c r="J24" s="474"/>
      <c r="K24" s="474"/>
      <c r="L24" s="474"/>
      <c r="M24" s="474"/>
      <c r="N24" s="3271" t="s">
        <v>26</v>
      </c>
      <c r="O24" s="3271"/>
      <c r="P24" s="3271"/>
      <c r="Q24" s="3271"/>
      <c r="R24" s="3271"/>
      <c r="S24" s="3271"/>
      <c r="T24" s="14"/>
      <c r="U24" s="14"/>
      <c r="V24" s="14"/>
      <c r="W24" s="14"/>
      <c r="X24" s="14"/>
      <c r="Y24" s="14"/>
      <c r="Z24" s="7"/>
    </row>
    <row r="25" spans="2:26">
      <c r="B25" s="7"/>
      <c r="C25" s="7"/>
      <c r="D25" s="7"/>
      <c r="E25" s="7"/>
      <c r="F25" s="7"/>
      <c r="G25" s="7"/>
      <c r="H25" s="7"/>
      <c r="I25" s="7"/>
      <c r="J25" s="7"/>
      <c r="K25" s="7"/>
      <c r="L25" s="7"/>
      <c r="M25" s="7"/>
      <c r="N25" s="7"/>
      <c r="O25" s="7"/>
      <c r="P25" s="7"/>
      <c r="Q25" s="7"/>
      <c r="R25" s="7"/>
      <c r="S25" s="7"/>
      <c r="T25" s="7"/>
      <c r="U25" s="7"/>
      <c r="V25" s="7"/>
      <c r="W25" s="7"/>
      <c r="X25" s="7"/>
      <c r="Y25" s="7"/>
      <c r="Z25" s="7"/>
    </row>
    <row r="26" spans="2:26">
      <c r="B26" s="7"/>
      <c r="C26" s="14"/>
      <c r="D26" s="474"/>
      <c r="E26" s="14"/>
      <c r="F26" s="14"/>
      <c r="G26" s="474"/>
      <c r="H26" s="14"/>
      <c r="I26" s="474"/>
      <c r="J26" s="474"/>
      <c r="K26" s="474"/>
      <c r="L26" s="474"/>
      <c r="M26" s="474"/>
      <c r="N26" s="14"/>
      <c r="O26" s="14"/>
      <c r="P26" s="14"/>
      <c r="Q26" s="14"/>
      <c r="R26" s="474"/>
      <c r="S26" s="14"/>
      <c r="T26" s="14"/>
      <c r="U26" s="14"/>
      <c r="V26" s="14"/>
      <c r="W26" s="14"/>
      <c r="X26" s="14"/>
      <c r="Y26" s="14"/>
      <c r="Z26" s="7"/>
    </row>
    <row r="27" spans="2:26">
      <c r="B27" s="7"/>
      <c r="C27" s="7"/>
      <c r="D27" s="7"/>
      <c r="E27" s="7"/>
      <c r="F27" s="7"/>
      <c r="G27" s="7"/>
      <c r="H27" s="7"/>
      <c r="I27" s="7"/>
      <c r="J27" s="7"/>
      <c r="K27" s="7"/>
      <c r="L27" s="7"/>
      <c r="M27" s="7"/>
      <c r="N27" s="7"/>
      <c r="O27" s="7"/>
      <c r="P27" s="7"/>
      <c r="Q27" s="7"/>
      <c r="R27" s="7"/>
      <c r="S27" s="7"/>
      <c r="T27" s="7"/>
      <c r="U27" s="7"/>
      <c r="V27" s="7"/>
      <c r="W27" s="7"/>
      <c r="X27" s="7"/>
      <c r="Y27" s="7"/>
      <c r="Z27" s="7"/>
    </row>
    <row r="28" spans="2:26">
      <c r="B28" s="7"/>
      <c r="C28" s="1199" t="s">
        <v>2532</v>
      </c>
      <c r="D28" s="474"/>
      <c r="E28" s="474" t="s">
        <v>39</v>
      </c>
      <c r="F28" s="474"/>
      <c r="G28" s="474" t="s">
        <v>40</v>
      </c>
      <c r="H28" s="474"/>
      <c r="I28" s="474" t="s">
        <v>2533</v>
      </c>
      <c r="J28" s="474"/>
      <c r="K28" s="84"/>
      <c r="L28" s="84"/>
      <c r="M28" s="84"/>
      <c r="N28" s="84"/>
      <c r="O28" s="84"/>
      <c r="P28" s="84"/>
      <c r="Q28" s="84"/>
      <c r="R28" s="84"/>
      <c r="S28" s="84"/>
      <c r="T28" s="84"/>
      <c r="U28" s="84"/>
      <c r="V28" s="84"/>
      <c r="W28" s="84"/>
      <c r="X28" s="84"/>
      <c r="Y28" s="84"/>
      <c r="Z28" s="7"/>
    </row>
    <row r="29" spans="2:26">
      <c r="B29" s="7"/>
      <c r="C29" s="1199"/>
      <c r="D29" s="7"/>
      <c r="E29" s="7"/>
      <c r="F29" s="7"/>
      <c r="G29" s="7"/>
      <c r="H29" s="7"/>
      <c r="I29" s="7"/>
      <c r="J29" s="7"/>
      <c r="K29" s="7"/>
      <c r="L29" s="7"/>
      <c r="M29" s="7"/>
      <c r="N29" s="7"/>
      <c r="O29" s="7"/>
      <c r="P29" s="7"/>
      <c r="Q29" s="7"/>
      <c r="R29" s="7"/>
      <c r="S29" s="7"/>
      <c r="T29" s="7"/>
      <c r="U29" s="7"/>
      <c r="V29" s="7"/>
      <c r="W29" s="7"/>
      <c r="X29" s="7"/>
      <c r="Y29" s="7"/>
      <c r="Z29" s="7"/>
    </row>
    <row r="30" spans="2:26">
      <c r="B30" s="7"/>
      <c r="C30" s="1199"/>
      <c r="D30" s="7"/>
      <c r="E30" s="7"/>
      <c r="F30" s="7"/>
      <c r="G30" s="7"/>
      <c r="H30" s="7"/>
      <c r="I30" s="7"/>
      <c r="J30" s="7"/>
      <c r="K30" s="7"/>
      <c r="L30" s="7"/>
      <c r="M30" s="7"/>
      <c r="N30" s="7"/>
      <c r="O30" s="7"/>
      <c r="P30" s="7"/>
      <c r="Q30" s="7"/>
      <c r="R30" s="7"/>
      <c r="S30" s="7"/>
      <c r="T30" s="7"/>
      <c r="U30" s="7"/>
      <c r="V30" s="7"/>
      <c r="W30" s="7"/>
      <c r="X30" s="7"/>
      <c r="Y30" s="7"/>
      <c r="Z30" s="7"/>
    </row>
    <row r="31" spans="2:26">
      <c r="B31" s="7"/>
      <c r="C31" s="1199"/>
      <c r="D31" s="7"/>
      <c r="E31" s="7"/>
      <c r="F31" s="7"/>
      <c r="G31" s="7"/>
      <c r="H31" s="7"/>
      <c r="I31" s="7"/>
      <c r="J31" s="7"/>
      <c r="K31" s="7"/>
      <c r="L31" s="7"/>
      <c r="M31" s="7"/>
      <c r="N31" s="7"/>
      <c r="O31" s="7"/>
      <c r="P31" s="7"/>
      <c r="Q31" s="7"/>
      <c r="R31" s="7"/>
      <c r="S31" s="7"/>
      <c r="T31" s="7"/>
      <c r="U31" s="7"/>
      <c r="V31" s="7"/>
      <c r="W31" s="7"/>
      <c r="X31" s="7"/>
      <c r="Y31" s="7"/>
      <c r="Z31" s="7"/>
    </row>
    <row r="32" spans="2:26" ht="18.75">
      <c r="B32" s="7"/>
      <c r="C32" s="1199"/>
      <c r="D32" s="474"/>
      <c r="E32" s="14"/>
      <c r="F32" s="14"/>
      <c r="G32" s="474"/>
      <c r="H32" s="14"/>
      <c r="I32" s="474"/>
      <c r="J32" s="474"/>
      <c r="K32" s="474"/>
      <c r="L32" s="474"/>
      <c r="M32" s="474"/>
      <c r="N32" s="3271" t="s">
        <v>27</v>
      </c>
      <c r="O32" s="3271"/>
      <c r="P32" s="3271"/>
      <c r="Q32" s="3271"/>
      <c r="R32" s="3271"/>
      <c r="S32" s="3271"/>
      <c r="T32" s="14"/>
      <c r="U32" s="14"/>
      <c r="V32" s="14"/>
      <c r="W32" s="14"/>
      <c r="X32" s="14"/>
      <c r="Y32" s="14"/>
      <c r="Z32" s="7"/>
    </row>
    <row r="33" spans="2:26">
      <c r="B33" s="7"/>
      <c r="C33" s="1199"/>
      <c r="D33" s="7"/>
      <c r="E33" s="7"/>
      <c r="F33" s="7"/>
      <c r="G33" s="7"/>
      <c r="H33" s="7"/>
      <c r="I33" s="7"/>
      <c r="J33" s="7"/>
      <c r="K33" s="7"/>
      <c r="L33" s="7"/>
      <c r="M33" s="7"/>
      <c r="N33" s="7"/>
      <c r="O33" s="7"/>
      <c r="P33" s="7"/>
      <c r="Q33" s="7"/>
      <c r="R33" s="7"/>
      <c r="S33" s="7"/>
      <c r="T33" s="7"/>
      <c r="U33" s="7"/>
      <c r="V33" s="7"/>
      <c r="W33" s="7"/>
      <c r="X33" s="7"/>
      <c r="Y33" s="7"/>
      <c r="Z33" s="7"/>
    </row>
    <row r="34" spans="2:26">
      <c r="B34" s="7"/>
      <c r="C34" s="1199"/>
      <c r="D34" s="474"/>
      <c r="E34" s="14"/>
      <c r="F34" s="14"/>
      <c r="G34" s="474"/>
      <c r="H34" s="14"/>
      <c r="I34" s="474"/>
      <c r="J34" s="474"/>
      <c r="K34" s="474"/>
      <c r="L34" s="474"/>
      <c r="M34" s="474"/>
      <c r="N34" s="14"/>
      <c r="O34" s="7"/>
      <c r="P34" s="7"/>
      <c r="Q34" s="7"/>
      <c r="R34" s="7"/>
      <c r="S34" s="7"/>
      <c r="T34" s="7"/>
      <c r="U34" s="7"/>
      <c r="V34" s="7"/>
      <c r="W34" s="7"/>
      <c r="X34" s="7"/>
      <c r="Y34" s="7"/>
      <c r="Z34" s="7"/>
    </row>
    <row r="35" spans="2:26">
      <c r="B35" s="7"/>
      <c r="C35" s="1199" t="s">
        <v>2532</v>
      </c>
      <c r="D35" s="474"/>
      <c r="E35" s="474" t="s">
        <v>39</v>
      </c>
      <c r="F35" s="474"/>
      <c r="G35" s="474" t="s">
        <v>40</v>
      </c>
      <c r="H35" s="474"/>
      <c r="I35" s="474" t="s">
        <v>2533</v>
      </c>
      <c r="J35" s="474"/>
      <c r="K35" s="84"/>
      <c r="L35" s="84"/>
      <c r="M35" s="84"/>
      <c r="N35" s="84"/>
      <c r="O35" s="84"/>
      <c r="P35" s="84"/>
      <c r="Q35" s="84"/>
      <c r="R35" s="84"/>
      <c r="S35" s="84"/>
      <c r="T35" s="84"/>
      <c r="U35" s="84"/>
      <c r="V35" s="84"/>
      <c r="W35" s="84"/>
      <c r="X35" s="84"/>
      <c r="Y35" s="84"/>
      <c r="Z35" s="7"/>
    </row>
    <row r="36" spans="2:26">
      <c r="B36" s="7"/>
      <c r="C36" s="1199"/>
      <c r="D36" s="7"/>
      <c r="E36" s="7"/>
      <c r="F36" s="7"/>
      <c r="G36" s="7"/>
      <c r="H36" s="7"/>
      <c r="I36" s="7"/>
      <c r="J36" s="7"/>
      <c r="K36" s="7"/>
      <c r="L36" s="7"/>
      <c r="M36" s="7"/>
      <c r="N36" s="7"/>
      <c r="O36" s="7"/>
      <c r="P36" s="7"/>
      <c r="Q36" s="7"/>
      <c r="R36" s="7"/>
      <c r="S36" s="7"/>
      <c r="T36" s="7"/>
      <c r="U36" s="7"/>
      <c r="V36" s="7"/>
      <c r="W36" s="7"/>
      <c r="X36" s="7"/>
      <c r="Y36" s="7"/>
      <c r="Z36" s="7"/>
    </row>
    <row r="37" spans="2:26">
      <c r="B37" s="7"/>
      <c r="C37" s="1199" t="s">
        <v>38</v>
      </c>
      <c r="D37" s="474"/>
      <c r="E37" s="474" t="s">
        <v>39</v>
      </c>
      <c r="F37" s="474"/>
      <c r="G37" s="474" t="s">
        <v>40</v>
      </c>
      <c r="H37" s="474"/>
      <c r="I37" s="474" t="s">
        <v>2533</v>
      </c>
      <c r="J37" s="474"/>
      <c r="K37" s="84"/>
      <c r="L37" s="84"/>
      <c r="M37" s="84"/>
      <c r="N37" s="84"/>
      <c r="O37" s="84"/>
      <c r="P37" s="84"/>
      <c r="Q37" s="84"/>
      <c r="R37" s="84"/>
      <c r="S37" s="84"/>
      <c r="T37" s="84"/>
      <c r="U37" s="84"/>
      <c r="V37" s="84"/>
      <c r="W37" s="84"/>
      <c r="X37" s="84"/>
      <c r="Y37" s="84"/>
      <c r="Z37" s="7"/>
    </row>
    <row r="38" spans="2:26">
      <c r="B38" s="7"/>
      <c r="C38" s="1199"/>
      <c r="D38" s="7"/>
      <c r="E38" s="7"/>
      <c r="F38" s="7"/>
      <c r="G38" s="7"/>
      <c r="H38" s="7"/>
      <c r="I38" s="7"/>
      <c r="J38" s="7"/>
      <c r="K38" s="7"/>
      <c r="L38" s="7"/>
      <c r="M38" s="7"/>
      <c r="N38" s="7"/>
      <c r="O38" s="7"/>
      <c r="P38" s="7"/>
      <c r="Q38" s="7"/>
      <c r="R38" s="7"/>
      <c r="S38" s="7"/>
      <c r="T38" s="7"/>
      <c r="U38" s="7"/>
      <c r="V38" s="7"/>
      <c r="W38" s="7"/>
      <c r="X38" s="7"/>
      <c r="Y38" s="7"/>
      <c r="Z38" s="7"/>
    </row>
    <row r="39" spans="2:26">
      <c r="B39" s="7"/>
      <c r="C39" s="1199" t="s">
        <v>3048</v>
      </c>
      <c r="D39" s="474"/>
      <c r="E39" s="474" t="s">
        <v>39</v>
      </c>
      <c r="F39" s="474"/>
      <c r="G39" s="474" t="s">
        <v>40</v>
      </c>
      <c r="H39" s="474"/>
      <c r="I39" s="474" t="s">
        <v>2533</v>
      </c>
      <c r="J39" s="474"/>
      <c r="K39" s="84"/>
      <c r="L39" s="84"/>
      <c r="M39" s="84"/>
      <c r="N39" s="84"/>
      <c r="O39" s="84"/>
      <c r="P39" s="84"/>
      <c r="Q39" s="84"/>
      <c r="R39" s="84"/>
      <c r="S39" s="84"/>
      <c r="T39" s="84"/>
      <c r="U39" s="84"/>
      <c r="V39" s="84"/>
      <c r="W39" s="84"/>
      <c r="X39" s="84"/>
      <c r="Y39" s="84"/>
      <c r="Z39" s="7"/>
    </row>
    <row r="40" spans="2:26">
      <c r="B40" s="7"/>
      <c r="C40" s="14"/>
      <c r="D40" s="474"/>
      <c r="E40" s="14"/>
      <c r="F40" s="7"/>
      <c r="G40" s="7"/>
      <c r="H40" s="7"/>
      <c r="I40" s="7"/>
      <c r="J40" s="7"/>
      <c r="K40" s="7"/>
      <c r="L40" s="7"/>
      <c r="M40" s="7"/>
      <c r="N40" s="7"/>
      <c r="O40" s="7"/>
      <c r="P40" s="7"/>
      <c r="Q40" s="7"/>
      <c r="R40" s="7"/>
      <c r="S40" s="7"/>
      <c r="T40" s="7"/>
      <c r="U40" s="7"/>
      <c r="V40" s="7"/>
      <c r="W40" s="7"/>
      <c r="X40" s="7"/>
      <c r="Y40" s="7"/>
      <c r="Z40" s="7"/>
    </row>
    <row r="41" spans="2:26">
      <c r="B41" s="7"/>
      <c r="C41" s="14"/>
      <c r="D41" s="474"/>
      <c r="E41" s="14"/>
      <c r="F41" s="7"/>
      <c r="G41" s="7"/>
      <c r="H41" s="7"/>
      <c r="I41" s="7"/>
      <c r="J41" s="7"/>
      <c r="K41" s="7"/>
      <c r="L41" s="7"/>
      <c r="M41" s="7"/>
      <c r="N41" s="7"/>
      <c r="O41" s="7"/>
      <c r="P41" s="7"/>
      <c r="Q41" s="7"/>
      <c r="R41" s="7"/>
      <c r="S41" s="7"/>
      <c r="T41" s="7"/>
      <c r="U41" s="7"/>
      <c r="V41" s="7"/>
      <c r="W41" s="7"/>
      <c r="X41" s="7"/>
      <c r="Y41" s="7"/>
      <c r="Z41" s="7"/>
    </row>
    <row r="42" spans="2:26">
      <c r="B42" s="7"/>
      <c r="C42" s="14"/>
      <c r="D42" s="474"/>
      <c r="E42" s="14"/>
      <c r="F42" s="7"/>
      <c r="G42" s="7"/>
      <c r="H42" s="7"/>
      <c r="I42" s="7"/>
      <c r="J42" s="7"/>
      <c r="K42" s="7"/>
      <c r="L42" s="7"/>
      <c r="M42" s="7"/>
      <c r="N42" s="7"/>
      <c r="O42" s="7"/>
      <c r="P42" s="7"/>
      <c r="Q42" s="7"/>
      <c r="R42" s="7"/>
      <c r="S42" s="7"/>
      <c r="T42" s="7"/>
      <c r="U42" s="7"/>
      <c r="V42" s="7"/>
      <c r="W42" s="7"/>
      <c r="X42" s="7"/>
      <c r="Y42" s="7"/>
      <c r="Z42" s="7"/>
    </row>
    <row r="43" spans="2:26" ht="18.75">
      <c r="B43" s="7"/>
      <c r="C43" s="14"/>
      <c r="D43" s="474"/>
      <c r="E43" s="14"/>
      <c r="F43" s="14"/>
      <c r="G43" s="474"/>
      <c r="H43" s="14"/>
      <c r="I43" s="474"/>
      <c r="J43" s="474"/>
      <c r="K43" s="474"/>
      <c r="L43" s="474"/>
      <c r="M43" s="474"/>
      <c r="N43" s="3271" t="s">
        <v>28</v>
      </c>
      <c r="O43" s="3271"/>
      <c r="P43" s="3271"/>
      <c r="Q43" s="3271"/>
      <c r="R43" s="3271"/>
      <c r="S43" s="3271"/>
      <c r="T43" s="14"/>
      <c r="U43" s="14"/>
      <c r="V43" s="14"/>
      <c r="W43" s="14"/>
      <c r="X43" s="14"/>
      <c r="Y43" s="14"/>
      <c r="Z43" s="7"/>
    </row>
    <row r="44" spans="2:26" ht="18.75">
      <c r="B44" s="7"/>
      <c r="C44" s="14"/>
      <c r="D44" s="474"/>
      <c r="E44" s="14"/>
      <c r="N44" s="18"/>
      <c r="O44" s="18"/>
      <c r="P44" s="18"/>
      <c r="Q44" s="18"/>
      <c r="R44" s="1197"/>
      <c r="S44" s="18"/>
      <c r="T44" s="14"/>
      <c r="U44" s="14"/>
      <c r="V44" s="14"/>
      <c r="W44" s="14"/>
      <c r="X44" s="14"/>
      <c r="Y44" s="14"/>
      <c r="Z44" s="7"/>
    </row>
    <row r="45" spans="2:26">
      <c r="B45" s="7"/>
      <c r="C45" s="14"/>
      <c r="D45" s="474"/>
      <c r="E45" s="14"/>
      <c r="F45" s="7"/>
      <c r="G45" s="7"/>
      <c r="H45" s="7"/>
      <c r="I45" s="7"/>
      <c r="J45" s="7"/>
      <c r="K45" s="7"/>
      <c r="L45" s="7"/>
      <c r="M45" s="7"/>
      <c r="N45" s="7"/>
      <c r="O45" s="7"/>
      <c r="Z45" s="7"/>
    </row>
    <row r="46" spans="2:26">
      <c r="B46" s="7"/>
      <c r="C46" s="14"/>
      <c r="D46" s="474"/>
      <c r="E46" s="14"/>
      <c r="F46" s="3071" t="s">
        <v>359</v>
      </c>
      <c r="G46" s="3071"/>
      <c r="H46" s="3071"/>
      <c r="I46" s="3071"/>
      <c r="J46" s="3071"/>
      <c r="K46" s="3071"/>
      <c r="L46" s="3071"/>
      <c r="M46" s="3071"/>
      <c r="O46" s="3071" t="s">
        <v>33</v>
      </c>
      <c r="P46" s="3071"/>
      <c r="Q46" s="3071"/>
      <c r="R46" s="3071"/>
      <c r="S46" s="3071"/>
      <c r="T46" s="3071"/>
      <c r="U46" s="3071"/>
      <c r="V46" s="3071"/>
      <c r="W46" s="3071"/>
      <c r="X46" s="3071"/>
      <c r="Z46" s="7"/>
    </row>
    <row r="47" spans="2:26" ht="7.9" customHeight="1">
      <c r="B47" s="7"/>
      <c r="C47" s="14"/>
      <c r="D47" s="474"/>
      <c r="E47" s="14"/>
      <c r="F47" s="7"/>
      <c r="G47" s="7"/>
      <c r="H47" s="7"/>
      <c r="I47" s="7"/>
      <c r="J47" s="7"/>
      <c r="K47" s="7"/>
      <c r="L47" s="7"/>
      <c r="M47" s="7"/>
      <c r="N47" s="7"/>
      <c r="O47" s="7"/>
      <c r="P47" s="7"/>
      <c r="Q47" s="7"/>
      <c r="R47" s="7"/>
      <c r="S47" s="7"/>
      <c r="T47" s="7"/>
      <c r="U47" s="7"/>
      <c r="V47" s="7"/>
      <c r="W47" s="7"/>
      <c r="X47" s="7"/>
      <c r="Y47" s="7"/>
      <c r="Z47" s="7"/>
    </row>
    <row r="48" spans="2:26">
      <c r="B48" s="7"/>
      <c r="C48" s="17" t="s">
        <v>29</v>
      </c>
      <c r="D48" s="17"/>
      <c r="E48" s="474" t="s">
        <v>30</v>
      </c>
      <c r="G48" s="1237" t="s">
        <v>3048</v>
      </c>
      <c r="H48" s="474"/>
      <c r="I48" s="474" t="s">
        <v>39</v>
      </c>
      <c r="J48" s="474"/>
      <c r="K48" s="474" t="s">
        <v>40</v>
      </c>
      <c r="L48" s="474"/>
      <c r="M48" s="474" t="s">
        <v>2533</v>
      </c>
      <c r="N48" s="7"/>
      <c r="O48" s="7"/>
      <c r="P48" s="7"/>
      <c r="Q48" s="7"/>
      <c r="R48" s="7"/>
      <c r="S48" s="7"/>
      <c r="T48" s="7"/>
      <c r="U48" s="7"/>
      <c r="V48" s="7"/>
      <c r="W48" s="7"/>
      <c r="X48" s="7"/>
      <c r="Y48" s="7"/>
      <c r="Z48" s="7"/>
    </row>
    <row r="49" spans="2:26">
      <c r="B49" s="7"/>
      <c r="C49" s="14"/>
      <c r="D49" s="474"/>
      <c r="E49" s="474"/>
      <c r="F49" s="7"/>
      <c r="G49" s="7"/>
      <c r="H49" s="7"/>
      <c r="I49" s="7"/>
      <c r="J49" s="7"/>
      <c r="K49" s="7"/>
      <c r="L49" s="7"/>
      <c r="M49" s="7"/>
      <c r="N49" s="7"/>
      <c r="O49" s="7"/>
      <c r="P49" s="7"/>
      <c r="Q49" s="7"/>
      <c r="R49" s="7"/>
      <c r="S49" s="7"/>
      <c r="T49" s="7"/>
      <c r="U49" s="7"/>
      <c r="V49" s="7"/>
      <c r="W49" s="7"/>
      <c r="X49" s="7"/>
      <c r="Y49" s="7"/>
      <c r="Z49" s="7"/>
    </row>
    <row r="50" spans="2:26">
      <c r="B50" s="7"/>
      <c r="C50" s="14"/>
      <c r="D50" s="474"/>
      <c r="E50" s="474" t="s">
        <v>31</v>
      </c>
      <c r="G50" s="1237" t="s">
        <v>3048</v>
      </c>
      <c r="H50" s="474"/>
      <c r="I50" s="474" t="s">
        <v>39</v>
      </c>
      <c r="J50" s="474"/>
      <c r="K50" s="474" t="s">
        <v>40</v>
      </c>
      <c r="L50" s="474"/>
      <c r="M50" s="474" t="s">
        <v>2533</v>
      </c>
      <c r="N50" s="7"/>
      <c r="O50" s="84"/>
      <c r="P50" s="84"/>
      <c r="Q50" s="84"/>
      <c r="R50" s="84"/>
      <c r="S50" s="84"/>
      <c r="T50" s="84"/>
      <c r="U50" s="84"/>
      <c r="V50" s="84"/>
      <c r="W50" s="84"/>
      <c r="X50" s="84"/>
      <c r="Y50" s="84"/>
      <c r="Z50" s="7"/>
    </row>
    <row r="51" spans="2:26">
      <c r="B51" s="7"/>
      <c r="C51" s="14"/>
      <c r="D51" s="474"/>
      <c r="E51" s="1199"/>
      <c r="F51" s="1199"/>
      <c r="G51" s="1199"/>
      <c r="H51" s="7"/>
      <c r="I51" s="7"/>
      <c r="J51" s="7"/>
      <c r="K51" s="7"/>
      <c r="L51" s="7"/>
      <c r="M51" s="7"/>
      <c r="N51" s="7"/>
      <c r="O51" s="7"/>
      <c r="P51" s="7"/>
      <c r="Q51" s="7"/>
      <c r="R51" s="7"/>
      <c r="S51" s="7"/>
      <c r="T51" s="7"/>
      <c r="U51" s="7"/>
      <c r="V51" s="7"/>
      <c r="W51" s="7"/>
      <c r="X51" s="7"/>
      <c r="Y51" s="7"/>
      <c r="Z51" s="7"/>
    </row>
    <row r="52" spans="2:26">
      <c r="B52" s="7"/>
      <c r="C52" s="14"/>
      <c r="D52" s="474"/>
      <c r="E52" s="474"/>
      <c r="F52" s="7"/>
      <c r="G52" s="7"/>
      <c r="H52" s="7"/>
      <c r="I52" s="7"/>
      <c r="J52" s="7"/>
      <c r="K52" s="7"/>
      <c r="L52" s="7"/>
      <c r="M52" s="7"/>
      <c r="N52" s="7"/>
      <c r="O52" s="7"/>
      <c r="P52" s="7"/>
      <c r="Q52" s="7"/>
      <c r="R52" s="7"/>
      <c r="S52" s="7"/>
      <c r="T52" s="7"/>
      <c r="U52" s="7"/>
      <c r="V52" s="7"/>
      <c r="W52" s="7"/>
      <c r="X52" s="7"/>
      <c r="Y52" s="7"/>
      <c r="Z52" s="7"/>
    </row>
    <row r="53" spans="2:26">
      <c r="B53" s="7"/>
      <c r="C53" s="17" t="s">
        <v>32</v>
      </c>
      <c r="D53" s="17"/>
      <c r="E53" s="474" t="s">
        <v>30</v>
      </c>
      <c r="G53" s="1237" t="s">
        <v>3048</v>
      </c>
      <c r="H53" s="474"/>
      <c r="I53" s="474" t="s">
        <v>39</v>
      </c>
      <c r="J53" s="474"/>
      <c r="K53" s="474" t="s">
        <v>40</v>
      </c>
      <c r="L53" s="474"/>
      <c r="M53" s="474" t="s">
        <v>2533</v>
      </c>
      <c r="N53" s="7"/>
      <c r="O53" s="7"/>
      <c r="P53" s="7"/>
      <c r="Q53" s="7"/>
      <c r="R53" s="7"/>
      <c r="S53" s="7"/>
      <c r="T53" s="7"/>
      <c r="U53" s="7"/>
      <c r="V53" s="7"/>
      <c r="W53" s="7"/>
      <c r="X53" s="7"/>
      <c r="Y53" s="7"/>
      <c r="Z53" s="7"/>
    </row>
    <row r="54" spans="2:26">
      <c r="B54" s="7"/>
      <c r="C54" s="14"/>
      <c r="D54" s="474"/>
      <c r="E54" s="474"/>
      <c r="F54" s="7"/>
      <c r="G54" s="7"/>
      <c r="H54" s="7"/>
      <c r="I54" s="7"/>
      <c r="J54" s="7"/>
      <c r="K54" s="7"/>
      <c r="L54" s="7"/>
      <c r="M54" s="7"/>
      <c r="N54" s="7"/>
      <c r="O54" s="7"/>
      <c r="P54" s="7"/>
      <c r="Q54" s="7"/>
      <c r="R54" s="7"/>
      <c r="S54" s="7"/>
      <c r="T54" s="7"/>
      <c r="U54" s="7"/>
      <c r="V54" s="7"/>
      <c r="W54" s="7"/>
      <c r="X54" s="7"/>
      <c r="Y54" s="7"/>
      <c r="Z54" s="7"/>
    </row>
    <row r="55" spans="2:26">
      <c r="B55" s="7"/>
      <c r="C55" s="14"/>
      <c r="D55" s="474"/>
      <c r="E55" s="474" t="s">
        <v>31</v>
      </c>
      <c r="G55" s="1237" t="s">
        <v>3048</v>
      </c>
      <c r="H55" s="474"/>
      <c r="I55" s="474" t="s">
        <v>39</v>
      </c>
      <c r="J55" s="474"/>
      <c r="K55" s="474" t="s">
        <v>40</v>
      </c>
      <c r="L55" s="474"/>
      <c r="M55" s="474" t="s">
        <v>2533</v>
      </c>
      <c r="N55" s="7"/>
      <c r="O55" s="84"/>
      <c r="P55" s="84"/>
      <c r="Q55" s="84"/>
      <c r="R55" s="84"/>
      <c r="S55" s="84"/>
      <c r="T55" s="84"/>
      <c r="U55" s="84"/>
      <c r="V55" s="84"/>
      <c r="W55" s="84"/>
      <c r="X55" s="84"/>
      <c r="Y55" s="84"/>
      <c r="Z55" s="7"/>
    </row>
    <row r="56" spans="2:26">
      <c r="B56" s="7"/>
      <c r="C56" s="7"/>
      <c r="D56" s="7"/>
      <c r="E56" s="7"/>
      <c r="F56" s="7"/>
      <c r="G56" s="7"/>
      <c r="H56" s="7"/>
      <c r="I56" s="7"/>
      <c r="J56" s="7"/>
      <c r="K56" s="7"/>
      <c r="L56" s="7"/>
      <c r="M56" s="7"/>
      <c r="N56" s="7"/>
      <c r="O56" s="7"/>
      <c r="P56" s="7"/>
      <c r="Q56" s="7"/>
      <c r="R56" s="7"/>
      <c r="S56" s="7"/>
      <c r="T56" s="7"/>
      <c r="U56" s="7"/>
      <c r="V56" s="7"/>
      <c r="W56" s="7"/>
      <c r="X56" s="7"/>
      <c r="Y56" s="7"/>
      <c r="Z56" s="7"/>
    </row>
    <row r="57" spans="2:26">
      <c r="B57" s="7" t="s">
        <v>360</v>
      </c>
      <c r="C57" s="7"/>
      <c r="D57" s="398"/>
      <c r="E57" s="398"/>
      <c r="F57" s="7"/>
      <c r="G57" s="7"/>
      <c r="H57" s="7"/>
      <c r="I57" s="7"/>
      <c r="J57" s="7"/>
      <c r="K57" s="7"/>
      <c r="L57" s="7"/>
      <c r="M57" s="7"/>
      <c r="N57" s="7"/>
      <c r="O57" s="7"/>
      <c r="P57" s="7"/>
      <c r="Q57" s="7"/>
      <c r="R57" s="7"/>
      <c r="S57" s="7"/>
      <c r="T57" s="7"/>
      <c r="U57" s="7"/>
      <c r="V57" s="7"/>
      <c r="W57" s="7"/>
      <c r="X57" s="7"/>
      <c r="Y57" s="7"/>
      <c r="Z57" s="7"/>
    </row>
    <row r="58" spans="2:26" ht="6.75" customHeight="1">
      <c r="B58" s="7"/>
      <c r="C58" s="7"/>
      <c r="D58" s="398"/>
      <c r="E58" s="398"/>
      <c r="F58" s="7"/>
      <c r="G58" s="7"/>
      <c r="H58" s="7"/>
      <c r="I58" s="7"/>
      <c r="J58" s="7"/>
      <c r="K58" s="7"/>
      <c r="L58" s="7"/>
      <c r="M58" s="7"/>
      <c r="N58" s="7"/>
      <c r="O58" s="7"/>
      <c r="P58" s="7"/>
      <c r="Q58" s="7"/>
      <c r="R58" s="7"/>
      <c r="S58" s="7"/>
      <c r="T58" s="7"/>
      <c r="U58" s="7"/>
      <c r="V58" s="7"/>
      <c r="W58" s="7"/>
      <c r="X58" s="7"/>
      <c r="Y58" s="7"/>
      <c r="Z58" s="7"/>
    </row>
    <row r="59" spans="2:26">
      <c r="B59" s="7"/>
      <c r="C59" s="7" t="s">
        <v>361</v>
      </c>
      <c r="D59" s="398"/>
      <c r="E59" s="398"/>
      <c r="F59" s="7"/>
      <c r="G59" s="7"/>
      <c r="H59" s="7"/>
      <c r="I59" s="7"/>
      <c r="J59" s="7"/>
      <c r="K59" s="7"/>
      <c r="L59" s="7"/>
      <c r="M59" s="7"/>
      <c r="N59" s="7"/>
      <c r="O59" s="7"/>
      <c r="P59" s="7"/>
      <c r="Q59" s="7"/>
      <c r="R59" s="7"/>
      <c r="S59" s="7"/>
      <c r="T59" s="7"/>
      <c r="U59" s="7"/>
      <c r="V59" s="7"/>
      <c r="W59" s="7"/>
      <c r="X59" s="7"/>
      <c r="Y59" s="7"/>
      <c r="Z59" s="7"/>
    </row>
    <row r="60" spans="2:26" ht="6.75" customHeight="1">
      <c r="B60" s="7"/>
      <c r="C60" s="7"/>
      <c r="D60" s="398"/>
      <c r="E60" s="398"/>
      <c r="F60" s="7"/>
      <c r="G60" s="7"/>
      <c r="H60" s="7"/>
      <c r="I60" s="7"/>
      <c r="J60" s="7"/>
      <c r="K60" s="7"/>
      <c r="L60" s="7"/>
      <c r="M60" s="7"/>
      <c r="N60" s="7"/>
      <c r="O60" s="7"/>
      <c r="P60" s="7"/>
      <c r="Q60" s="7"/>
      <c r="R60" s="7"/>
      <c r="S60" s="7"/>
      <c r="T60" s="7"/>
      <c r="U60" s="7"/>
      <c r="V60" s="7"/>
      <c r="W60" s="7"/>
      <c r="X60" s="7"/>
      <c r="Y60" s="7"/>
      <c r="Z60" s="7"/>
    </row>
    <row r="61" spans="2:26">
      <c r="B61" s="7"/>
      <c r="C61" s="7" t="s">
        <v>362</v>
      </c>
      <c r="D61" s="398"/>
      <c r="E61" s="398"/>
      <c r="F61" s="7"/>
      <c r="G61" s="7"/>
      <c r="H61" s="7"/>
      <c r="I61" s="7"/>
      <c r="J61" s="7"/>
      <c r="K61" s="7"/>
      <c r="L61" s="7"/>
      <c r="M61" s="7"/>
      <c r="N61" s="7"/>
      <c r="O61" s="7"/>
      <c r="P61" s="7"/>
      <c r="Q61" s="7"/>
      <c r="R61" s="7"/>
      <c r="S61" s="7"/>
      <c r="T61" s="7"/>
      <c r="U61" s="7"/>
      <c r="V61" s="7"/>
      <c r="W61" s="7"/>
      <c r="X61" s="7"/>
      <c r="Y61" s="7"/>
      <c r="Z61" s="7"/>
    </row>
    <row r="62" spans="2:26" ht="6.75" customHeight="1">
      <c r="B62" s="7"/>
      <c r="C62" s="7"/>
      <c r="D62" s="398"/>
      <c r="E62" s="398"/>
      <c r="F62" s="7"/>
      <c r="G62" s="7"/>
      <c r="H62" s="7"/>
      <c r="I62" s="7"/>
      <c r="J62" s="7"/>
      <c r="K62" s="7"/>
      <c r="L62" s="7"/>
      <c r="M62" s="7"/>
      <c r="N62" s="7"/>
      <c r="O62" s="7"/>
      <c r="P62" s="7"/>
      <c r="Q62" s="7"/>
      <c r="R62" s="7"/>
      <c r="S62" s="7"/>
      <c r="T62" s="7"/>
      <c r="U62" s="7"/>
      <c r="V62" s="7"/>
      <c r="W62" s="7"/>
      <c r="X62" s="7"/>
      <c r="Y62" s="7"/>
      <c r="Z62" s="7"/>
    </row>
    <row r="63" spans="2:26">
      <c r="B63" s="7"/>
      <c r="C63" s="7" t="s">
        <v>363</v>
      </c>
      <c r="D63" s="398"/>
      <c r="E63" s="398"/>
      <c r="F63" s="7"/>
      <c r="G63" s="7"/>
      <c r="H63" s="7"/>
      <c r="I63" s="7"/>
      <c r="J63" s="7"/>
      <c r="K63" s="7"/>
      <c r="L63" s="7"/>
      <c r="M63" s="7"/>
      <c r="N63" s="7"/>
      <c r="O63" s="7"/>
      <c r="P63" s="7"/>
      <c r="Q63" s="7"/>
      <c r="R63" s="7"/>
      <c r="S63" s="7"/>
      <c r="T63" s="7"/>
      <c r="U63" s="7"/>
      <c r="V63" s="7"/>
      <c r="W63" s="7"/>
      <c r="X63" s="7"/>
      <c r="Y63" s="7"/>
      <c r="Z63" s="7"/>
    </row>
    <row r="64" spans="2:26" ht="6.75" customHeight="1">
      <c r="B64" s="7"/>
      <c r="C64" s="7"/>
      <c r="D64" s="398"/>
      <c r="E64" s="398"/>
      <c r="F64" s="7"/>
      <c r="G64" s="7"/>
      <c r="H64" s="7"/>
      <c r="I64" s="7"/>
      <c r="J64" s="7"/>
      <c r="K64" s="7"/>
      <c r="L64" s="7"/>
      <c r="M64" s="7"/>
      <c r="N64" s="7"/>
      <c r="O64" s="7"/>
      <c r="P64" s="7"/>
      <c r="Q64" s="7"/>
      <c r="R64" s="7"/>
      <c r="S64" s="7"/>
      <c r="T64" s="7"/>
      <c r="U64" s="7"/>
      <c r="V64" s="7"/>
      <c r="W64" s="7"/>
      <c r="X64" s="7"/>
      <c r="Y64" s="7"/>
      <c r="Z64" s="7"/>
    </row>
    <row r="65" spans="2:26">
      <c r="B65" s="7"/>
      <c r="C65" s="7" t="s">
        <v>364</v>
      </c>
      <c r="D65" s="398"/>
      <c r="E65" s="398"/>
      <c r="F65" s="7"/>
      <c r="G65" s="7"/>
      <c r="H65" s="7"/>
      <c r="I65" s="7"/>
      <c r="J65" s="7"/>
      <c r="K65" s="7"/>
      <c r="L65" s="7"/>
      <c r="M65" s="7"/>
      <c r="N65" s="7"/>
      <c r="O65" s="7"/>
      <c r="P65" s="7"/>
      <c r="Q65" s="7"/>
      <c r="R65" s="7"/>
      <c r="S65" s="7"/>
      <c r="T65" s="7"/>
      <c r="U65" s="7"/>
      <c r="V65" s="7"/>
      <c r="W65" s="7"/>
      <c r="X65" s="7"/>
      <c r="Y65" s="7"/>
      <c r="Z65" s="7"/>
    </row>
    <row r="66" spans="2:26" ht="6.75" customHeight="1">
      <c r="B66" s="7"/>
      <c r="C66" s="7"/>
      <c r="D66" s="398"/>
      <c r="E66" s="398"/>
      <c r="F66" s="7"/>
      <c r="G66" s="7"/>
      <c r="H66" s="7"/>
      <c r="I66" s="7"/>
      <c r="J66" s="7"/>
      <c r="K66" s="7"/>
      <c r="L66" s="7"/>
      <c r="M66" s="7"/>
      <c r="N66" s="7"/>
      <c r="O66" s="7"/>
      <c r="P66" s="7"/>
      <c r="Q66" s="7"/>
      <c r="R66" s="7"/>
      <c r="S66" s="7"/>
      <c r="T66" s="7"/>
      <c r="U66" s="7"/>
      <c r="V66" s="7"/>
      <c r="W66" s="7"/>
      <c r="X66" s="7"/>
      <c r="Y66" s="7"/>
      <c r="Z66" s="7"/>
    </row>
    <row r="67" spans="2:26">
      <c r="B67" s="7"/>
      <c r="C67" s="7" t="s">
        <v>365</v>
      </c>
      <c r="D67" s="398"/>
      <c r="E67" s="398"/>
      <c r="F67" s="7"/>
      <c r="G67" s="7"/>
      <c r="H67" s="7"/>
      <c r="I67" s="7"/>
      <c r="J67" s="7"/>
      <c r="K67" s="7"/>
      <c r="L67" s="7"/>
      <c r="M67" s="7"/>
      <c r="N67" s="7"/>
      <c r="O67" s="7"/>
      <c r="P67" s="7"/>
      <c r="Q67" s="7"/>
      <c r="R67" s="7"/>
      <c r="S67" s="7"/>
      <c r="T67" s="7"/>
      <c r="U67" s="7"/>
      <c r="V67" s="7"/>
      <c r="W67" s="7"/>
      <c r="X67" s="7"/>
      <c r="Y67" s="7"/>
      <c r="Z67" s="7"/>
    </row>
    <row r="68" spans="2:26" ht="6.75" customHeight="1">
      <c r="B68" s="7"/>
      <c r="C68" s="7"/>
      <c r="D68" s="398"/>
      <c r="E68" s="398"/>
      <c r="F68" s="7"/>
      <c r="G68" s="7"/>
      <c r="H68" s="7"/>
      <c r="I68" s="7"/>
      <c r="J68" s="7"/>
      <c r="K68" s="7"/>
      <c r="L68" s="7"/>
      <c r="M68" s="7"/>
      <c r="N68" s="7"/>
      <c r="O68" s="7"/>
      <c r="P68" s="7"/>
      <c r="Q68" s="7"/>
      <c r="R68" s="7"/>
      <c r="S68" s="7"/>
      <c r="T68" s="7"/>
      <c r="U68" s="7"/>
      <c r="V68" s="7"/>
      <c r="W68" s="7"/>
      <c r="X68" s="7"/>
      <c r="Y68" s="7"/>
      <c r="Z68" s="7"/>
    </row>
    <row r="69" spans="2:26">
      <c r="B69" s="7"/>
      <c r="C69" s="7" t="s">
        <v>366</v>
      </c>
      <c r="D69" s="398"/>
      <c r="E69" s="398"/>
      <c r="F69" s="7"/>
      <c r="G69" s="7"/>
      <c r="H69" s="7"/>
      <c r="I69" s="7"/>
      <c r="J69" s="7"/>
      <c r="K69" s="7"/>
      <c r="L69" s="7"/>
      <c r="M69" s="7"/>
      <c r="N69" s="7"/>
      <c r="O69" s="7"/>
      <c r="P69" s="7"/>
      <c r="Q69" s="7"/>
      <c r="R69" s="7"/>
      <c r="S69" s="7"/>
      <c r="T69" s="7"/>
      <c r="U69" s="7"/>
      <c r="V69" s="7"/>
      <c r="W69" s="7"/>
      <c r="X69" s="7"/>
      <c r="Y69" s="7"/>
      <c r="Z69" s="7"/>
    </row>
    <row r="70" spans="2:26" ht="6.75" customHeight="1">
      <c r="B70" s="7"/>
      <c r="C70" s="7"/>
      <c r="D70" s="398"/>
      <c r="E70" s="398"/>
      <c r="F70" s="7"/>
      <c r="G70" s="7"/>
      <c r="H70" s="7"/>
      <c r="I70" s="7"/>
      <c r="J70" s="7"/>
      <c r="K70" s="7"/>
      <c r="L70" s="7"/>
      <c r="M70" s="7"/>
      <c r="N70" s="7"/>
      <c r="O70" s="7"/>
      <c r="P70" s="7"/>
      <c r="Q70" s="7"/>
      <c r="R70" s="7"/>
      <c r="S70" s="7"/>
      <c r="T70" s="7"/>
      <c r="U70" s="7"/>
      <c r="V70" s="7"/>
      <c r="W70" s="7"/>
      <c r="X70" s="7"/>
      <c r="Y70" s="7"/>
      <c r="Z70" s="7"/>
    </row>
    <row r="71" spans="2:26">
      <c r="B71" s="7"/>
      <c r="C71" s="7" t="s">
        <v>367</v>
      </c>
      <c r="D71" s="398"/>
      <c r="E71" s="398"/>
      <c r="F71" s="7"/>
      <c r="G71" s="7"/>
      <c r="H71" s="7"/>
      <c r="I71" s="7"/>
      <c r="J71" s="7"/>
      <c r="K71" s="7"/>
      <c r="L71" s="7"/>
      <c r="M71" s="7"/>
      <c r="N71" s="7"/>
      <c r="O71" s="7"/>
      <c r="P71" s="7"/>
      <c r="Q71" s="7"/>
      <c r="R71" s="7"/>
      <c r="S71" s="7"/>
      <c r="T71" s="7"/>
      <c r="U71" s="7"/>
      <c r="V71" s="7"/>
      <c r="W71" s="7"/>
      <c r="X71" s="7"/>
      <c r="Y71" s="7"/>
      <c r="Z71" s="7"/>
    </row>
    <row r="72" spans="2:26">
      <c r="B72" s="7"/>
      <c r="C72" s="7"/>
      <c r="D72" s="7"/>
      <c r="E72" s="7"/>
      <c r="F72" s="7"/>
      <c r="G72" s="7"/>
      <c r="H72" s="7"/>
      <c r="I72" s="7"/>
      <c r="J72" s="7"/>
      <c r="K72" s="7"/>
      <c r="L72" s="7"/>
      <c r="M72" s="7"/>
      <c r="N72" s="7"/>
      <c r="O72" s="7"/>
      <c r="P72" s="7"/>
      <c r="Q72" s="7"/>
      <c r="R72" s="7"/>
      <c r="S72" s="7"/>
      <c r="T72" s="7"/>
      <c r="U72" s="7"/>
      <c r="V72" s="7"/>
      <c r="W72" s="7"/>
      <c r="X72" s="7"/>
      <c r="Y72" s="7"/>
      <c r="Z72" s="7"/>
    </row>
    <row r="73" spans="2:26">
      <c r="B73" s="1" t="s">
        <v>2677</v>
      </c>
      <c r="C73" s="1" t="s">
        <v>2683</v>
      </c>
    </row>
    <row r="74" spans="2:26" ht="6.75" customHeight="1"/>
    <row r="75" spans="2:26">
      <c r="C75" s="1" t="s">
        <v>2684</v>
      </c>
    </row>
  </sheetData>
  <mergeCells count="18">
    <mergeCell ref="O46:X46"/>
    <mergeCell ref="N43:S43"/>
    <mergeCell ref="F46:M46"/>
    <mergeCell ref="N32:S32"/>
    <mergeCell ref="O20:Q20"/>
    <mergeCell ref="J18:M18"/>
    <mergeCell ref="J19:M19"/>
    <mergeCell ref="J20:M20"/>
    <mergeCell ref="K13:M13"/>
    <mergeCell ref="N24:S24"/>
    <mergeCell ref="O13:Q13"/>
    <mergeCell ref="O15:Q15"/>
    <mergeCell ref="O18:Q18"/>
    <mergeCell ref="Q7:T7"/>
    <mergeCell ref="O11:Q11"/>
    <mergeCell ref="I6:P6"/>
    <mergeCell ref="I7:P7"/>
    <mergeCell ref="I8:P8"/>
  </mergeCells>
  <phoneticPr fontId="2"/>
  <hyperlinks>
    <hyperlink ref="C2" location="流れ!Q26" display="リスト"/>
  </hyperlinks>
  <pageMargins left="0.70866141732283472" right="0.31496062992125984" top="0.62992125984251968" bottom="0.35433070866141736" header="0.31496062992125984" footer="0.19685039370078741"/>
  <pageSetup paperSize="9" scale="83"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pageSetUpPr fitToPage="1"/>
  </sheetPr>
  <dimension ref="B2:Y71"/>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4.125" style="1" customWidth="1"/>
    <col min="2" max="2" width="5.25" style="1" customWidth="1"/>
    <col min="3" max="3" width="9.5" style="1" customWidth="1"/>
    <col min="4" max="4" width="4.125" style="1" customWidth="1"/>
    <col min="5" max="6" width="4.25" style="1" customWidth="1"/>
    <col min="7" max="7" width="4.875" style="1" customWidth="1"/>
    <col min="8" max="8" width="4.25" style="1" customWidth="1"/>
    <col min="9" max="9" width="6.125" style="1" customWidth="1"/>
    <col min="10" max="10" width="3.875" style="1" customWidth="1"/>
    <col min="11" max="11" width="5" style="1" customWidth="1"/>
    <col min="12" max="12" width="3.875" style="1" customWidth="1"/>
    <col min="13" max="14" width="4.5" style="1" customWidth="1"/>
    <col min="15" max="15" width="4.25" style="1" customWidth="1"/>
    <col min="16" max="16" width="4.5" style="1" customWidth="1"/>
    <col min="17" max="17" width="4.25" style="1" customWidth="1"/>
    <col min="18" max="18" width="4.5" style="1" customWidth="1"/>
    <col min="19" max="20" width="4.25" style="1" customWidth="1"/>
    <col min="21" max="21" width="2.375" style="1" customWidth="1"/>
    <col min="22" max="16384" width="8.875" style="1"/>
  </cols>
  <sheetData>
    <row r="2" spans="2:20">
      <c r="C2" s="1184" t="s">
        <v>346</v>
      </c>
    </row>
    <row r="5" spans="2:20">
      <c r="B5" s="388" t="s">
        <v>2564</v>
      </c>
    </row>
    <row r="7" spans="2:20">
      <c r="B7" s="3"/>
      <c r="C7" s="4"/>
      <c r="D7" s="4"/>
      <c r="E7" s="4"/>
      <c r="F7" s="4"/>
      <c r="G7" s="4"/>
      <c r="H7" s="4"/>
      <c r="I7" s="4"/>
      <c r="J7" s="4"/>
      <c r="K7" s="4"/>
      <c r="L7" s="4"/>
      <c r="M7" s="4"/>
      <c r="N7" s="4"/>
      <c r="O7" s="4"/>
      <c r="P7" s="4"/>
      <c r="Q7" s="4"/>
      <c r="R7" s="4"/>
      <c r="S7" s="4"/>
      <c r="T7" s="5"/>
    </row>
    <row r="8" spans="2:20" ht="14.45" customHeight="1">
      <c r="B8" s="3272" t="s">
        <v>112</v>
      </c>
      <c r="C8" s="3273"/>
      <c r="D8" s="3273"/>
      <c r="E8" s="3273"/>
      <c r="F8" s="3273"/>
      <c r="G8" s="3273"/>
      <c r="H8" s="3273"/>
      <c r="I8" s="3273"/>
      <c r="J8" s="3273"/>
      <c r="K8" s="3273"/>
      <c r="L8" s="3273"/>
      <c r="M8" s="3273"/>
      <c r="N8" s="3273"/>
      <c r="O8" s="3273"/>
      <c r="P8" s="3273"/>
      <c r="Q8" s="3273"/>
      <c r="R8" s="3273"/>
      <c r="S8" s="3273"/>
      <c r="T8" s="3274"/>
    </row>
    <row r="9" spans="2:20" ht="14.45" customHeight="1">
      <c r="B9" s="3272"/>
      <c r="C9" s="3273"/>
      <c r="D9" s="3273"/>
      <c r="E9" s="3273"/>
      <c r="F9" s="3273"/>
      <c r="G9" s="3273"/>
      <c r="H9" s="3273"/>
      <c r="I9" s="3273"/>
      <c r="J9" s="3273"/>
      <c r="K9" s="3273"/>
      <c r="L9" s="3273"/>
      <c r="M9" s="3273"/>
      <c r="N9" s="3273"/>
      <c r="O9" s="3273"/>
      <c r="P9" s="3273"/>
      <c r="Q9" s="3273"/>
      <c r="R9" s="3273"/>
      <c r="S9" s="3273"/>
      <c r="T9" s="3274"/>
    </row>
    <row r="10" spans="2:20" ht="14.45" customHeight="1">
      <c r="B10" s="3272"/>
      <c r="C10" s="3273"/>
      <c r="D10" s="3273"/>
      <c r="E10" s="3273"/>
      <c r="F10" s="3273"/>
      <c r="G10" s="3273"/>
      <c r="H10" s="3273"/>
      <c r="I10" s="3273"/>
      <c r="J10" s="3273"/>
      <c r="K10" s="3273"/>
      <c r="L10" s="3273"/>
      <c r="M10" s="3273"/>
      <c r="N10" s="3273"/>
      <c r="O10" s="3273"/>
      <c r="P10" s="3273"/>
      <c r="Q10" s="3273"/>
      <c r="R10" s="3273"/>
      <c r="S10" s="3273"/>
      <c r="T10" s="3274"/>
    </row>
    <row r="11" spans="2:20">
      <c r="B11" s="11"/>
      <c r="C11" s="12"/>
      <c r="D11" s="12"/>
      <c r="E11" s="12"/>
      <c r="F11" s="12"/>
      <c r="G11" s="12"/>
      <c r="H11" s="12"/>
      <c r="I11" s="12"/>
      <c r="J11" s="12"/>
      <c r="K11" s="12"/>
      <c r="L11" s="12"/>
      <c r="M11" s="12"/>
      <c r="N11" s="12"/>
      <c r="O11" s="12"/>
      <c r="P11" s="12"/>
      <c r="Q11" s="12"/>
      <c r="R11" s="12"/>
      <c r="S11" s="12"/>
      <c r="T11" s="13"/>
    </row>
    <row r="12" spans="2:20">
      <c r="B12" s="3"/>
      <c r="C12" s="3275" t="s">
        <v>11</v>
      </c>
      <c r="D12" s="3275"/>
      <c r="E12" s="3275"/>
      <c r="F12" s="5"/>
      <c r="G12" s="4"/>
      <c r="H12" s="4"/>
      <c r="I12" s="4"/>
      <c r="J12" s="4"/>
      <c r="K12" s="4"/>
      <c r="L12" s="4"/>
      <c r="M12" s="4"/>
      <c r="N12" s="4"/>
      <c r="O12" s="4"/>
      <c r="P12" s="4"/>
      <c r="Q12" s="4"/>
      <c r="R12" s="4"/>
      <c r="S12" s="4"/>
      <c r="T12" s="5"/>
    </row>
    <row r="13" spans="2:20">
      <c r="B13" s="6"/>
      <c r="C13" s="3074"/>
      <c r="D13" s="3074"/>
      <c r="E13" s="3074"/>
      <c r="F13" s="9"/>
      <c r="H13" s="7"/>
      <c r="I13" s="7"/>
      <c r="J13" s="7"/>
      <c r="K13" s="7"/>
      <c r="L13" s="7"/>
      <c r="M13" s="10"/>
      <c r="N13" s="10"/>
      <c r="O13" s="10"/>
      <c r="P13" s="10"/>
      <c r="Q13" s="10"/>
      <c r="R13" s="10"/>
      <c r="S13" s="10"/>
      <c r="T13" s="9"/>
    </row>
    <row r="14" spans="2:20" ht="6.6" customHeight="1">
      <c r="B14" s="6"/>
      <c r="C14" s="3074"/>
      <c r="D14" s="3074"/>
      <c r="E14" s="3074"/>
      <c r="F14" s="9"/>
      <c r="H14" s="7"/>
      <c r="I14" s="7"/>
      <c r="J14" s="7"/>
      <c r="K14" s="7"/>
      <c r="L14" s="7"/>
      <c r="M14" s="10"/>
      <c r="N14" s="10"/>
      <c r="O14" s="10"/>
      <c r="P14" s="10"/>
      <c r="Q14" s="10"/>
      <c r="R14" s="10"/>
      <c r="S14" s="10"/>
      <c r="T14" s="9"/>
    </row>
    <row r="15" spans="2:20">
      <c r="B15" s="6"/>
      <c r="C15" s="3074"/>
      <c r="D15" s="3074"/>
      <c r="E15" s="3074"/>
      <c r="F15" s="9"/>
      <c r="H15" s="7"/>
      <c r="I15" s="7"/>
      <c r="J15" s="7"/>
      <c r="K15" s="7"/>
      <c r="L15" s="7"/>
      <c r="M15" s="7"/>
      <c r="N15" s="7"/>
      <c r="O15" s="7"/>
      <c r="P15" s="7"/>
      <c r="Q15" s="7"/>
      <c r="R15" s="7"/>
      <c r="S15" s="7"/>
      <c r="T15" s="9"/>
    </row>
    <row r="16" spans="2:20">
      <c r="B16" s="11"/>
      <c r="C16" s="3276"/>
      <c r="D16" s="3276"/>
      <c r="E16" s="3276"/>
      <c r="F16" s="13"/>
      <c r="G16" s="12"/>
      <c r="H16" s="12"/>
      <c r="I16" s="12"/>
      <c r="J16" s="12"/>
      <c r="K16" s="12"/>
      <c r="L16" s="12"/>
      <c r="M16" s="12"/>
      <c r="N16" s="12"/>
      <c r="O16" s="12"/>
      <c r="P16" s="12"/>
      <c r="Q16" s="12"/>
      <c r="R16" s="12"/>
      <c r="S16" s="12"/>
      <c r="T16" s="13"/>
    </row>
    <row r="17" spans="2:20" ht="12" customHeight="1">
      <c r="B17" s="3"/>
      <c r="C17" s="3275" t="s">
        <v>12</v>
      </c>
      <c r="D17" s="3275"/>
      <c r="E17" s="3275"/>
      <c r="F17" s="20"/>
      <c r="G17" s="4"/>
      <c r="H17" s="4"/>
      <c r="I17" s="4"/>
      <c r="J17" s="4"/>
      <c r="K17" s="4"/>
      <c r="L17" s="4"/>
      <c r="M17" s="4"/>
      <c r="N17" s="4"/>
      <c r="O17" s="4"/>
      <c r="P17" s="4"/>
      <c r="Q17" s="4"/>
      <c r="R17" s="4"/>
      <c r="S17" s="4"/>
      <c r="T17" s="5"/>
    </row>
    <row r="18" spans="2:20" ht="12" customHeight="1">
      <c r="B18" s="6"/>
      <c r="C18" s="3074"/>
      <c r="D18" s="3074"/>
      <c r="E18" s="3074"/>
      <c r="F18" s="9"/>
      <c r="G18" s="7"/>
      <c r="H18" s="3075"/>
      <c r="I18" s="3075"/>
      <c r="J18" s="3075"/>
      <c r="K18" s="3075"/>
      <c r="L18" s="3075"/>
      <c r="M18" s="3075"/>
      <c r="N18" s="3075"/>
      <c r="O18" s="3075"/>
      <c r="P18" s="3075"/>
      <c r="Q18" s="3075"/>
      <c r="R18" s="3075"/>
      <c r="S18" s="3075"/>
      <c r="T18" s="3277"/>
    </row>
    <row r="19" spans="2:20" ht="12" customHeight="1">
      <c r="B19" s="6"/>
      <c r="C19" s="3074"/>
      <c r="D19" s="3074"/>
      <c r="E19" s="3074"/>
      <c r="F19" s="19"/>
      <c r="H19" s="3075"/>
      <c r="I19" s="3075"/>
      <c r="J19" s="3075"/>
      <c r="K19" s="3075"/>
      <c r="L19" s="3075"/>
      <c r="M19" s="3075"/>
      <c r="N19" s="3075"/>
      <c r="O19" s="3075"/>
      <c r="P19" s="3075"/>
      <c r="Q19" s="3075"/>
      <c r="R19" s="3075"/>
      <c r="S19" s="3075"/>
      <c r="T19" s="3277"/>
    </row>
    <row r="20" spans="2:20" ht="12" customHeight="1">
      <c r="B20" s="11"/>
      <c r="C20" s="3276"/>
      <c r="D20" s="3276"/>
      <c r="E20" s="3276"/>
      <c r="F20" s="13"/>
      <c r="G20" s="12"/>
      <c r="H20" s="12"/>
      <c r="I20" s="12"/>
      <c r="J20" s="12"/>
      <c r="K20" s="12"/>
      <c r="L20" s="12"/>
      <c r="M20" s="12"/>
      <c r="N20" s="12"/>
      <c r="O20" s="12"/>
      <c r="P20" s="12"/>
      <c r="Q20" s="12"/>
      <c r="R20" s="12"/>
      <c r="S20" s="12"/>
      <c r="T20" s="13"/>
    </row>
    <row r="21" spans="2:20">
      <c r="B21" s="3"/>
      <c r="C21" s="3275" t="s">
        <v>34</v>
      </c>
      <c r="D21" s="3275"/>
      <c r="E21" s="3275"/>
      <c r="F21" s="5"/>
      <c r="G21" s="4"/>
      <c r="H21" s="4"/>
      <c r="I21" s="4"/>
      <c r="J21" s="4"/>
      <c r="K21" s="4"/>
      <c r="L21" s="4"/>
      <c r="M21" s="4"/>
      <c r="N21" s="4"/>
      <c r="O21" s="4"/>
      <c r="P21" s="4"/>
      <c r="Q21" s="4"/>
      <c r="R21" s="4"/>
      <c r="S21" s="4"/>
      <c r="T21" s="5"/>
    </row>
    <row r="22" spans="2:20">
      <c r="B22" s="6"/>
      <c r="C22" s="3074"/>
      <c r="D22" s="3074"/>
      <c r="E22" s="3074"/>
      <c r="F22" s="9"/>
      <c r="H22" s="7" t="s">
        <v>30</v>
      </c>
      <c r="J22" s="17" t="s">
        <v>3048</v>
      </c>
      <c r="K22" s="1201"/>
      <c r="L22" s="474" t="s">
        <v>39</v>
      </c>
      <c r="M22" s="1201"/>
      <c r="N22" s="474" t="s">
        <v>40</v>
      </c>
      <c r="P22" s="21" t="s">
        <v>41</v>
      </c>
      <c r="Q22" s="1201"/>
      <c r="S22" s="10"/>
      <c r="T22" s="9"/>
    </row>
    <row r="23" spans="2:20" ht="6.6" customHeight="1">
      <c r="B23" s="6"/>
      <c r="C23" s="3074"/>
      <c r="D23" s="3074"/>
      <c r="E23" s="3074"/>
      <c r="F23" s="9"/>
      <c r="H23" s="7"/>
      <c r="J23" s="1237"/>
      <c r="K23" s="7"/>
      <c r="L23" s="7"/>
      <c r="M23" s="7"/>
      <c r="N23" s="1199"/>
      <c r="P23" s="10"/>
      <c r="Q23" s="7"/>
      <c r="S23" s="10"/>
      <c r="T23" s="9"/>
    </row>
    <row r="24" spans="2:20">
      <c r="B24" s="6"/>
      <c r="C24" s="3074"/>
      <c r="D24" s="3074"/>
      <c r="E24" s="3074"/>
      <c r="F24" s="9"/>
      <c r="H24" s="7" t="s">
        <v>31</v>
      </c>
      <c r="J24" s="17" t="s">
        <v>3048</v>
      </c>
      <c r="K24" s="1201"/>
      <c r="L24" s="474" t="s">
        <v>39</v>
      </c>
      <c r="M24" s="1201"/>
      <c r="N24" s="474" t="s">
        <v>40</v>
      </c>
      <c r="P24" s="7" t="s">
        <v>41</v>
      </c>
      <c r="Q24" s="1201"/>
      <c r="S24" s="7"/>
      <c r="T24" s="9"/>
    </row>
    <row r="25" spans="2:20">
      <c r="B25" s="11"/>
      <c r="C25" s="3276"/>
      <c r="D25" s="3276"/>
      <c r="E25" s="3276"/>
      <c r="F25" s="13"/>
      <c r="G25" s="12"/>
      <c r="H25" s="12"/>
      <c r="I25" s="12"/>
      <c r="J25" s="12"/>
      <c r="K25" s="12"/>
      <c r="L25" s="12"/>
      <c r="M25" s="12"/>
      <c r="N25" s="12"/>
      <c r="O25" s="12"/>
      <c r="P25" s="12"/>
      <c r="Q25" s="12"/>
      <c r="R25" s="12"/>
      <c r="S25" s="12"/>
      <c r="T25" s="13"/>
    </row>
    <row r="26" spans="2:20" ht="12" customHeight="1">
      <c r="B26" s="6"/>
      <c r="C26" s="3275" t="s">
        <v>43</v>
      </c>
      <c r="D26" s="3275"/>
      <c r="E26" s="3275"/>
      <c r="F26" s="9"/>
      <c r="G26" s="7"/>
      <c r="H26" s="7"/>
      <c r="I26" s="7"/>
      <c r="J26" s="7"/>
      <c r="K26" s="7"/>
      <c r="L26" s="7"/>
      <c r="M26" s="7"/>
      <c r="N26" s="7"/>
      <c r="O26" s="7"/>
      <c r="P26" s="7"/>
      <c r="Q26" s="7"/>
      <c r="R26" s="7"/>
      <c r="S26" s="7"/>
      <c r="T26" s="9"/>
    </row>
    <row r="27" spans="2:20" ht="12" customHeight="1">
      <c r="B27" s="6"/>
      <c r="C27" s="3074"/>
      <c r="D27" s="3074"/>
      <c r="E27" s="3074"/>
      <c r="F27" s="9"/>
      <c r="G27" s="7"/>
      <c r="H27" s="3278" t="s">
        <v>44</v>
      </c>
      <c r="I27" s="3278"/>
      <c r="J27" s="3280"/>
      <c r="K27" s="3280"/>
      <c r="L27" s="3280"/>
      <c r="M27" s="3280"/>
      <c r="N27" s="3280"/>
      <c r="O27" s="3280"/>
      <c r="P27" s="3279" t="s">
        <v>45</v>
      </c>
      <c r="Q27" s="3279"/>
      <c r="S27" s="7"/>
      <c r="T27" s="9"/>
    </row>
    <row r="28" spans="2:20" ht="12" customHeight="1">
      <c r="B28" s="6"/>
      <c r="C28" s="3074"/>
      <c r="D28" s="3074"/>
      <c r="E28" s="3074"/>
      <c r="F28" s="9"/>
      <c r="G28" s="7"/>
      <c r="H28" s="3278"/>
      <c r="I28" s="3278"/>
      <c r="J28" s="3280"/>
      <c r="K28" s="3280"/>
      <c r="L28" s="3280"/>
      <c r="M28" s="3280"/>
      <c r="N28" s="3280"/>
      <c r="O28" s="3280"/>
      <c r="P28" s="3279"/>
      <c r="Q28" s="3279"/>
      <c r="S28" s="7"/>
      <c r="T28" s="9"/>
    </row>
    <row r="29" spans="2:20" ht="12" customHeight="1">
      <c r="B29" s="6"/>
      <c r="C29" s="3276"/>
      <c r="D29" s="3276"/>
      <c r="E29" s="3276"/>
      <c r="F29" s="9"/>
      <c r="G29" s="7"/>
      <c r="H29" s="7"/>
      <c r="I29" s="7"/>
      <c r="J29" s="7"/>
      <c r="K29" s="7"/>
      <c r="L29" s="7"/>
      <c r="M29" s="7"/>
      <c r="N29" s="7"/>
      <c r="O29" s="7"/>
      <c r="P29" s="7"/>
      <c r="Q29" s="7"/>
      <c r="R29" s="7"/>
      <c r="S29" s="7"/>
      <c r="T29" s="9"/>
    </row>
    <row r="30" spans="2:20">
      <c r="B30" s="3"/>
      <c r="C30" s="3275" t="s">
        <v>35</v>
      </c>
      <c r="D30" s="3275"/>
      <c r="E30" s="3275"/>
      <c r="F30" s="20"/>
      <c r="G30" s="1370" t="s">
        <v>2681</v>
      </c>
      <c r="H30" s="1370"/>
      <c r="I30" s="1370"/>
      <c r="J30" s="1370"/>
      <c r="K30" s="1370"/>
      <c r="L30" s="1370"/>
      <c r="M30" s="1371" t="s">
        <v>2682</v>
      </c>
      <c r="N30" s="1372"/>
      <c r="O30" s="1372"/>
      <c r="P30" s="1238"/>
      <c r="Q30" s="1238"/>
      <c r="R30" s="1238"/>
      <c r="S30" s="1238"/>
      <c r="T30" s="1367"/>
    </row>
    <row r="31" spans="2:20" ht="12" customHeight="1">
      <c r="B31" s="6"/>
      <c r="C31" s="3074"/>
      <c r="D31" s="3074"/>
      <c r="E31" s="3074"/>
      <c r="F31" s="9"/>
      <c r="G31" s="398"/>
      <c r="H31" s="1373"/>
      <c r="I31" s="1373"/>
      <c r="J31" s="1373"/>
      <c r="K31" s="1373"/>
      <c r="L31" s="1373"/>
      <c r="M31" s="1374"/>
      <c r="N31" s="1373"/>
      <c r="O31" s="1373"/>
      <c r="P31" s="474"/>
      <c r="Q31" s="474"/>
      <c r="R31" s="474"/>
      <c r="S31" s="474"/>
      <c r="T31" s="19"/>
    </row>
    <row r="32" spans="2:20" ht="12" customHeight="1">
      <c r="B32" s="6"/>
      <c r="C32" s="3074"/>
      <c r="D32" s="3074"/>
      <c r="E32" s="3074"/>
      <c r="F32" s="19"/>
      <c r="G32" s="285"/>
      <c r="H32" s="1373"/>
      <c r="I32" s="1373"/>
      <c r="J32" s="1373"/>
      <c r="K32" s="1373"/>
      <c r="L32" s="1373"/>
      <c r="M32" s="1374"/>
      <c r="N32" s="1373"/>
      <c r="O32" s="1373"/>
      <c r="P32" s="474"/>
      <c r="Q32" s="474"/>
      <c r="R32" s="474"/>
      <c r="S32" s="474"/>
      <c r="T32" s="19"/>
    </row>
    <row r="33" spans="2:25" ht="12" customHeight="1">
      <c r="B33" s="11"/>
      <c r="C33" s="3276"/>
      <c r="D33" s="3276"/>
      <c r="E33" s="3276"/>
      <c r="F33" s="13"/>
      <c r="G33" s="1375"/>
      <c r="H33" s="1375"/>
      <c r="I33" s="1375"/>
      <c r="J33" s="1375"/>
      <c r="K33" s="1375"/>
      <c r="L33" s="1375"/>
      <c r="M33" s="1376"/>
      <c r="N33" s="1377"/>
      <c r="O33" s="1377"/>
      <c r="P33" s="1239"/>
      <c r="Q33" s="1239"/>
      <c r="R33" s="1239"/>
      <c r="S33" s="1239"/>
      <c r="T33" s="1368"/>
    </row>
    <row r="34" spans="2:25" ht="14.25" customHeight="1">
      <c r="B34" s="3"/>
      <c r="C34" s="3275" t="s">
        <v>36</v>
      </c>
      <c r="D34" s="3275"/>
      <c r="E34" s="3275"/>
      <c r="F34" s="20"/>
      <c r="G34" s="1370" t="s">
        <v>2681</v>
      </c>
      <c r="H34" s="1370"/>
      <c r="I34" s="1370"/>
      <c r="J34" s="1370"/>
      <c r="K34" s="1370"/>
      <c r="L34" s="1370"/>
      <c r="M34" s="1371" t="s">
        <v>2682</v>
      </c>
      <c r="N34" s="1372"/>
      <c r="O34" s="1372"/>
      <c r="P34" s="1238"/>
      <c r="Q34" s="1238"/>
      <c r="R34" s="1238"/>
      <c r="S34" s="1238"/>
      <c r="T34" s="1367"/>
    </row>
    <row r="35" spans="2:25" ht="12" customHeight="1">
      <c r="B35" s="6"/>
      <c r="C35" s="3074"/>
      <c r="D35" s="3074"/>
      <c r="E35" s="3074"/>
      <c r="F35" s="9"/>
      <c r="G35" s="398"/>
      <c r="H35" s="1373"/>
      <c r="I35" s="1373"/>
      <c r="J35" s="1373"/>
      <c r="K35" s="1373"/>
      <c r="L35" s="1373"/>
      <c r="M35" s="1374"/>
      <c r="N35" s="1373"/>
      <c r="O35" s="1373"/>
      <c r="P35" s="474"/>
      <c r="Q35" s="474"/>
      <c r="R35" s="474"/>
      <c r="S35" s="474"/>
      <c r="T35" s="19"/>
    </row>
    <row r="36" spans="2:25" ht="12" customHeight="1">
      <c r="B36" s="6"/>
      <c r="C36" s="3074"/>
      <c r="D36" s="3074"/>
      <c r="E36" s="3074"/>
      <c r="F36" s="19"/>
      <c r="G36" s="285"/>
      <c r="H36" s="1373"/>
      <c r="I36" s="1373"/>
      <c r="J36" s="1373"/>
      <c r="K36" s="1373"/>
      <c r="L36" s="1373"/>
      <c r="M36" s="1374"/>
      <c r="N36" s="1373"/>
      <c r="O36" s="1373"/>
      <c r="P36" s="474"/>
      <c r="Q36" s="474"/>
      <c r="R36" s="474"/>
      <c r="S36" s="474"/>
      <c r="T36" s="19"/>
    </row>
    <row r="37" spans="2:25" ht="12" customHeight="1">
      <c r="B37" s="11"/>
      <c r="C37" s="3276"/>
      <c r="D37" s="3276"/>
      <c r="E37" s="3276"/>
      <c r="F37" s="13"/>
      <c r="G37" s="1375"/>
      <c r="H37" s="1375"/>
      <c r="I37" s="1375"/>
      <c r="J37" s="1375"/>
      <c r="K37" s="1375"/>
      <c r="L37" s="1375"/>
      <c r="M37" s="1376"/>
      <c r="N37" s="1377"/>
      <c r="O37" s="1377"/>
      <c r="P37" s="1239"/>
      <c r="Q37" s="1239"/>
      <c r="R37" s="1239"/>
      <c r="S37" s="1239"/>
      <c r="T37" s="1368"/>
    </row>
    <row r="38" spans="2:25" ht="14.25" customHeight="1">
      <c r="B38" s="3"/>
      <c r="C38" s="3275" t="s">
        <v>37</v>
      </c>
      <c r="D38" s="3275"/>
      <c r="E38" s="3275"/>
      <c r="F38" s="20"/>
      <c r="G38" s="1370" t="s">
        <v>2681</v>
      </c>
      <c r="H38" s="1370"/>
      <c r="I38" s="1370"/>
      <c r="J38" s="1370"/>
      <c r="K38" s="1370"/>
      <c r="L38" s="1370"/>
      <c r="M38" s="1371" t="s">
        <v>2682</v>
      </c>
      <c r="N38" s="1372"/>
      <c r="O38" s="1372"/>
      <c r="P38" s="1238"/>
      <c r="Q38" s="1238"/>
      <c r="R38" s="1238"/>
      <c r="S38" s="1238"/>
      <c r="T38" s="1367"/>
    </row>
    <row r="39" spans="2:25" ht="12" customHeight="1">
      <c r="B39" s="6"/>
      <c r="C39" s="3074"/>
      <c r="D39" s="3074"/>
      <c r="E39" s="3074"/>
      <c r="F39" s="9"/>
      <c r="G39" s="398"/>
      <c r="H39" s="1373"/>
      <c r="I39" s="1373"/>
      <c r="J39" s="1373"/>
      <c r="K39" s="1373"/>
      <c r="L39" s="1373"/>
      <c r="M39" s="1374"/>
      <c r="N39" s="1373"/>
      <c r="O39" s="1373"/>
      <c r="P39" s="474"/>
      <c r="Q39" s="474"/>
      <c r="R39" s="474"/>
      <c r="S39" s="474"/>
      <c r="T39" s="19"/>
    </row>
    <row r="40" spans="2:25" ht="12" customHeight="1">
      <c r="B40" s="6"/>
      <c r="C40" s="3074"/>
      <c r="D40" s="3074"/>
      <c r="E40" s="3074"/>
      <c r="F40" s="19"/>
      <c r="G40" s="285"/>
      <c r="H40" s="1373"/>
      <c r="I40" s="1373"/>
      <c r="J40" s="1373"/>
      <c r="K40" s="1373"/>
      <c r="L40" s="1373"/>
      <c r="M40" s="1374"/>
      <c r="N40" s="1373"/>
      <c r="O40" s="1373"/>
      <c r="P40" s="474"/>
      <c r="Q40" s="474"/>
      <c r="R40" s="474"/>
      <c r="S40" s="474"/>
      <c r="T40" s="19"/>
    </row>
    <row r="41" spans="2:25" ht="12" customHeight="1">
      <c r="B41" s="11"/>
      <c r="C41" s="3276"/>
      <c r="D41" s="3276"/>
      <c r="E41" s="3276"/>
      <c r="F41" s="13"/>
      <c r="G41" s="1375"/>
      <c r="H41" s="1375"/>
      <c r="I41" s="1375"/>
      <c r="J41" s="1375"/>
      <c r="K41" s="1375"/>
      <c r="L41" s="1375"/>
      <c r="M41" s="1376"/>
      <c r="N41" s="1377"/>
      <c r="O41" s="1377"/>
      <c r="P41" s="1239"/>
      <c r="Q41" s="1239"/>
      <c r="R41" s="1239"/>
      <c r="S41" s="1239"/>
      <c r="T41" s="1368"/>
    </row>
    <row r="42" spans="2:25">
      <c r="B42" s="6"/>
      <c r="C42" s="7"/>
      <c r="D42" s="7"/>
      <c r="E42" s="7"/>
      <c r="F42" s="7"/>
      <c r="G42" s="7"/>
      <c r="H42" s="7"/>
      <c r="I42" s="7"/>
      <c r="J42" s="7"/>
      <c r="K42" s="7"/>
      <c r="L42" s="7"/>
      <c r="M42" s="7"/>
      <c r="N42" s="7"/>
      <c r="O42" s="7"/>
      <c r="P42" s="7"/>
      <c r="Q42" s="7"/>
      <c r="R42" s="7"/>
      <c r="S42" s="7"/>
      <c r="T42" s="9"/>
    </row>
    <row r="43" spans="2:25">
      <c r="B43" s="6"/>
      <c r="C43" s="3075" t="s">
        <v>2675</v>
      </c>
      <c r="D43" s="3075"/>
      <c r="E43" s="3075"/>
      <c r="F43" s="3075"/>
      <c r="G43" s="3075"/>
      <c r="H43" s="3075"/>
      <c r="I43" s="3075"/>
      <c r="J43" s="3075"/>
      <c r="K43" s="3075"/>
      <c r="L43" s="3075"/>
      <c r="M43" s="3075"/>
      <c r="N43" s="3075"/>
      <c r="O43" s="3075"/>
      <c r="P43" s="3075"/>
      <c r="Q43" s="3075"/>
      <c r="R43" s="3075"/>
      <c r="S43" s="7"/>
      <c r="T43" s="9"/>
    </row>
    <row r="44" spans="2:25" ht="6" customHeight="1">
      <c r="B44" s="1369"/>
      <c r="C44" s="1314"/>
      <c r="D44" s="1314"/>
      <c r="E44" s="1314"/>
      <c r="F44" s="1314"/>
      <c r="G44" s="1314"/>
      <c r="H44" s="1314"/>
      <c r="I44" s="1314"/>
      <c r="J44" s="1314"/>
      <c r="K44" s="1314"/>
      <c r="L44" s="1314"/>
      <c r="M44" s="1314"/>
      <c r="N44" s="1314"/>
      <c r="O44" s="1314"/>
      <c r="P44" s="1314"/>
      <c r="Q44" s="1314"/>
      <c r="R44" s="1314"/>
      <c r="S44" s="7"/>
      <c r="T44" s="9"/>
    </row>
    <row r="45" spans="2:25">
      <c r="B45" s="1369"/>
      <c r="C45" s="1314" t="s">
        <v>2674</v>
      </c>
      <c r="D45" s="1314"/>
      <c r="E45" s="1314"/>
      <c r="F45" s="1314"/>
      <c r="G45" s="1314"/>
      <c r="H45" s="1314"/>
      <c r="I45" s="1314"/>
      <c r="J45" s="1314"/>
      <c r="K45" s="1314"/>
      <c r="L45" s="1314"/>
      <c r="M45" s="1314"/>
      <c r="N45" s="1314"/>
      <c r="O45" s="1314"/>
      <c r="P45" s="1314"/>
      <c r="Q45" s="1314"/>
      <c r="R45" s="1314"/>
      <c r="S45" s="7"/>
      <c r="T45" s="9"/>
    </row>
    <row r="46" spans="2:25" ht="6" customHeight="1">
      <c r="B46" s="1369"/>
      <c r="C46" s="1314"/>
      <c r="D46" s="1314"/>
      <c r="E46" s="1314"/>
      <c r="F46" s="1314"/>
      <c r="G46" s="1314"/>
      <c r="H46" s="1314"/>
      <c r="I46" s="1314"/>
      <c r="J46" s="1314"/>
      <c r="K46" s="1314"/>
      <c r="L46" s="1314"/>
      <c r="M46" s="1314"/>
      <c r="N46" s="1314"/>
      <c r="O46" s="1314"/>
      <c r="P46" s="1314"/>
      <c r="Q46" s="1314"/>
      <c r="R46" s="1314"/>
      <c r="S46" s="7"/>
      <c r="T46" s="9"/>
    </row>
    <row r="47" spans="2:25">
      <c r="B47" s="6"/>
      <c r="C47" s="14" t="s">
        <v>2676</v>
      </c>
      <c r="D47" s="14"/>
      <c r="E47" s="14"/>
      <c r="F47" s="14"/>
      <c r="G47" s="14"/>
      <c r="H47" s="14"/>
      <c r="I47" s="14"/>
      <c r="J47" s="7"/>
      <c r="K47" s="7"/>
      <c r="L47" s="7"/>
      <c r="M47" s="7"/>
      <c r="N47" s="7"/>
      <c r="O47" s="7"/>
      <c r="P47" s="7"/>
      <c r="Q47" s="7"/>
      <c r="R47" s="7"/>
      <c r="S47" s="7"/>
      <c r="T47" s="9"/>
    </row>
    <row r="48" spans="2:25">
      <c r="B48" s="6"/>
      <c r="C48" s="14"/>
      <c r="D48" s="14"/>
      <c r="E48" s="14"/>
      <c r="F48" s="14"/>
      <c r="G48" s="14"/>
      <c r="H48" s="14"/>
      <c r="I48" s="14"/>
      <c r="J48" s="7"/>
      <c r="K48" s="7"/>
      <c r="L48" s="7"/>
      <c r="M48" s="7"/>
      <c r="N48" s="7"/>
      <c r="O48" s="7"/>
      <c r="P48" s="7"/>
      <c r="Q48" s="7"/>
      <c r="R48" s="7"/>
      <c r="S48" s="7"/>
      <c r="T48" s="9"/>
      <c r="X48" s="7"/>
      <c r="Y48" s="7"/>
    </row>
    <row r="49" spans="2:25">
      <c r="B49" s="6"/>
      <c r="C49" s="17" t="s">
        <v>3048</v>
      </c>
      <c r="D49" s="1201"/>
      <c r="E49" s="1201" t="s">
        <v>2538</v>
      </c>
      <c r="F49" s="1201"/>
      <c r="G49" s="1198" t="s">
        <v>2539</v>
      </c>
      <c r="H49" s="1201"/>
      <c r="I49" s="7" t="s">
        <v>2533</v>
      </c>
      <c r="J49" s="7"/>
      <c r="K49" s="7"/>
      <c r="L49" s="7"/>
      <c r="M49" s="7"/>
      <c r="N49" s="7"/>
      <c r="O49" s="7"/>
      <c r="P49" s="7"/>
      <c r="Q49" s="7"/>
      <c r="R49" s="7"/>
      <c r="S49" s="7"/>
      <c r="T49" s="9"/>
      <c r="X49" s="7"/>
      <c r="Y49" s="7"/>
    </row>
    <row r="50" spans="2:25">
      <c r="B50" s="6"/>
      <c r="C50" s="7"/>
      <c r="D50" s="7"/>
      <c r="E50" s="7"/>
      <c r="F50" s="7"/>
      <c r="G50" s="7"/>
      <c r="H50" s="7"/>
      <c r="I50" s="7"/>
      <c r="J50" s="7"/>
      <c r="K50" s="7"/>
      <c r="L50" s="7"/>
      <c r="M50" s="7"/>
      <c r="N50" s="7"/>
      <c r="O50" s="7"/>
      <c r="P50" s="7"/>
      <c r="Q50" s="7"/>
      <c r="R50" s="7"/>
      <c r="S50" s="7"/>
      <c r="T50" s="9"/>
      <c r="X50" s="7"/>
      <c r="Y50" s="7"/>
    </row>
    <row r="51" spans="2:25">
      <c r="B51" s="6"/>
      <c r="C51" s="7"/>
      <c r="D51" s="7"/>
      <c r="E51" s="7"/>
      <c r="F51" s="7"/>
      <c r="G51" s="7"/>
      <c r="H51" s="7"/>
      <c r="I51" s="7"/>
      <c r="J51" s="7"/>
      <c r="K51" s="7"/>
      <c r="L51" s="7"/>
      <c r="M51" s="7"/>
      <c r="N51" s="7"/>
      <c r="O51" s="7"/>
      <c r="P51" s="7"/>
      <c r="Q51" s="7"/>
      <c r="R51" s="7"/>
      <c r="S51" s="7"/>
      <c r="T51" s="9"/>
      <c r="X51" s="7"/>
      <c r="Y51" s="7"/>
    </row>
    <row r="52" spans="2:25">
      <c r="B52" s="6"/>
      <c r="C52" s="15" t="s">
        <v>18</v>
      </c>
      <c r="D52" s="15"/>
      <c r="E52" s="3074" t="s">
        <v>19</v>
      </c>
      <c r="F52" s="3074"/>
      <c r="G52" s="3074"/>
      <c r="H52" s="3074"/>
      <c r="J52" s="7"/>
      <c r="M52" s="7"/>
      <c r="N52" s="7"/>
      <c r="O52" s="7"/>
      <c r="P52" s="7"/>
      <c r="Q52" s="7"/>
      <c r="R52" s="7"/>
      <c r="S52" s="7"/>
      <c r="T52" s="9"/>
      <c r="W52" s="7"/>
      <c r="Y52" s="7"/>
    </row>
    <row r="53" spans="2:25" ht="6" customHeight="1">
      <c r="B53" s="6"/>
      <c r="C53" s="15"/>
      <c r="D53" s="15"/>
      <c r="E53" s="1200"/>
      <c r="F53" s="1200"/>
      <c r="G53" s="1200"/>
      <c r="H53" s="1200"/>
      <c r="M53" s="7"/>
      <c r="N53" s="7"/>
      <c r="O53" s="7"/>
      <c r="P53" s="7"/>
      <c r="Q53" s="7"/>
      <c r="R53" s="7"/>
      <c r="S53" s="7"/>
      <c r="T53" s="9"/>
    </row>
    <row r="54" spans="2:25" ht="17.25">
      <c r="B54" s="6"/>
      <c r="C54" s="7"/>
      <c r="D54" s="7"/>
      <c r="E54" s="3074" t="s">
        <v>20</v>
      </c>
      <c r="F54" s="3074"/>
      <c r="G54" s="3074"/>
      <c r="H54" s="3074"/>
      <c r="J54" s="7"/>
      <c r="K54" s="2"/>
      <c r="N54" s="7"/>
      <c r="O54" s="7"/>
      <c r="P54" s="7"/>
      <c r="Q54" s="7"/>
      <c r="R54" s="7"/>
      <c r="S54" s="7"/>
      <c r="T54" s="9"/>
    </row>
    <row r="55" spans="2:25" ht="6" customHeight="1">
      <c r="B55" s="6"/>
      <c r="C55" s="7"/>
      <c r="D55" s="7"/>
      <c r="E55" s="1200"/>
      <c r="F55" s="1200"/>
      <c r="G55" s="1200"/>
      <c r="H55" s="1200"/>
      <c r="M55" s="7"/>
      <c r="N55" s="7"/>
      <c r="O55" s="7"/>
      <c r="P55" s="7"/>
      <c r="Q55" s="7"/>
      <c r="R55" s="7"/>
      <c r="S55" s="7"/>
      <c r="T55" s="9"/>
    </row>
    <row r="56" spans="2:25" ht="14.45" customHeight="1">
      <c r="B56" s="6"/>
      <c r="C56" s="7"/>
      <c r="D56" s="7"/>
      <c r="E56" s="3074" t="s">
        <v>21</v>
      </c>
      <c r="F56" s="3074"/>
      <c r="G56" s="3074"/>
      <c r="H56" s="3074"/>
      <c r="J56" s="7"/>
      <c r="K56" s="2"/>
      <c r="O56" s="7"/>
      <c r="P56" s="7"/>
      <c r="Q56" s="7"/>
      <c r="R56" s="7"/>
      <c r="S56" s="7"/>
      <c r="T56" s="9"/>
    </row>
    <row r="57" spans="2:25">
      <c r="B57" s="6"/>
      <c r="P57" s="7"/>
      <c r="Q57" s="7"/>
      <c r="R57" s="7"/>
      <c r="S57" s="7"/>
      <c r="T57" s="9"/>
    </row>
    <row r="58" spans="2:25">
      <c r="B58" s="6"/>
      <c r="C58" s="7"/>
      <c r="D58" s="7"/>
      <c r="E58" s="7"/>
      <c r="F58" s="7"/>
      <c r="G58" s="7"/>
      <c r="H58" s="7"/>
      <c r="I58" s="7"/>
      <c r="J58" s="7"/>
      <c r="K58" s="7"/>
      <c r="L58" s="7"/>
      <c r="M58" s="7"/>
      <c r="N58" s="7"/>
      <c r="O58" s="7"/>
      <c r="P58" s="7"/>
      <c r="Q58" s="7"/>
      <c r="R58" s="7"/>
      <c r="S58" s="7"/>
      <c r="T58" s="9"/>
    </row>
    <row r="59" spans="2:25">
      <c r="B59" s="6"/>
      <c r="C59" s="7"/>
      <c r="D59" s="7"/>
      <c r="E59" s="7"/>
      <c r="F59" s="7"/>
      <c r="G59" s="7"/>
      <c r="H59" s="7"/>
      <c r="I59" s="7"/>
      <c r="J59" s="7"/>
      <c r="K59" s="7"/>
      <c r="L59" s="7"/>
      <c r="M59" s="7"/>
      <c r="N59" s="7"/>
      <c r="O59" s="7"/>
      <c r="P59" s="7"/>
      <c r="Q59" s="7"/>
      <c r="R59" s="7"/>
      <c r="S59" s="7"/>
      <c r="T59" s="9"/>
    </row>
    <row r="60" spans="2:25" ht="17.25">
      <c r="B60" s="6"/>
      <c r="C60" s="15" t="s">
        <v>17</v>
      </c>
      <c r="D60" s="15"/>
      <c r="E60" s="7"/>
      <c r="F60" s="7"/>
      <c r="G60" s="2" t="s">
        <v>73</v>
      </c>
      <c r="I60" s="7"/>
      <c r="J60" s="7"/>
      <c r="K60" s="7"/>
      <c r="L60" s="7"/>
      <c r="M60" s="7"/>
      <c r="N60" s="7"/>
      <c r="O60" s="7"/>
      <c r="P60" s="7"/>
      <c r="Q60" s="7"/>
      <c r="R60" s="7"/>
      <c r="S60" s="7"/>
      <c r="T60" s="9"/>
    </row>
    <row r="61" spans="2:25">
      <c r="B61" s="6"/>
      <c r="C61" s="7"/>
      <c r="D61" s="7"/>
      <c r="E61" s="7"/>
      <c r="F61" s="7"/>
      <c r="G61" s="7"/>
      <c r="H61" s="7"/>
      <c r="I61" s="7"/>
      <c r="J61" s="7"/>
      <c r="K61" s="7"/>
      <c r="L61" s="7"/>
      <c r="M61" s="7"/>
      <c r="N61" s="7"/>
      <c r="O61" s="7"/>
      <c r="P61" s="7"/>
      <c r="Q61" s="7"/>
      <c r="R61" s="7"/>
      <c r="S61" s="7"/>
      <c r="T61" s="9"/>
    </row>
    <row r="62" spans="2:25" ht="17.25">
      <c r="B62" s="6"/>
      <c r="C62" s="7"/>
      <c r="D62" s="7"/>
      <c r="E62" s="7"/>
      <c r="F62" s="7"/>
      <c r="G62" s="7"/>
      <c r="H62" s="2" t="s">
        <v>2962</v>
      </c>
      <c r="I62" s="7"/>
      <c r="J62" s="7"/>
      <c r="K62" s="7"/>
      <c r="L62" s="7"/>
      <c r="M62" s="22"/>
      <c r="N62" s="7"/>
      <c r="O62" s="7"/>
      <c r="P62" s="7"/>
      <c r="Q62" s="7"/>
      <c r="R62" s="7"/>
      <c r="S62" s="7"/>
      <c r="T62" s="9"/>
    </row>
    <row r="63" spans="2:25">
      <c r="B63" s="6"/>
      <c r="C63" s="7"/>
      <c r="D63" s="7"/>
      <c r="E63" s="7"/>
      <c r="F63" s="7"/>
      <c r="G63" s="7"/>
      <c r="H63" s="7"/>
      <c r="I63" s="7"/>
      <c r="J63" s="7"/>
      <c r="K63" s="7"/>
      <c r="L63" s="7"/>
      <c r="M63" s="7"/>
      <c r="N63" s="7"/>
      <c r="O63" s="7"/>
      <c r="P63" s="7"/>
      <c r="Q63" s="7"/>
      <c r="R63" s="7"/>
      <c r="S63" s="7"/>
      <c r="T63" s="9"/>
    </row>
    <row r="64" spans="2:25">
      <c r="B64" s="11"/>
      <c r="C64" s="12"/>
      <c r="D64" s="12"/>
      <c r="E64" s="12"/>
      <c r="F64" s="12"/>
      <c r="G64" s="12"/>
      <c r="H64" s="12"/>
      <c r="I64" s="12"/>
      <c r="J64" s="12"/>
      <c r="K64" s="12"/>
      <c r="L64" s="12"/>
      <c r="M64" s="12"/>
      <c r="N64" s="12"/>
      <c r="O64" s="12"/>
      <c r="P64" s="12"/>
      <c r="Q64" s="12"/>
      <c r="R64" s="12"/>
      <c r="S64" s="12"/>
      <c r="T64" s="13"/>
    </row>
    <row r="65" spans="2:3" ht="7.5" customHeight="1"/>
    <row r="66" spans="2:3">
      <c r="B66" s="285" t="s">
        <v>2677</v>
      </c>
      <c r="C66" s="285" t="s">
        <v>2678</v>
      </c>
    </row>
    <row r="67" spans="2:3" ht="6" customHeight="1">
      <c r="B67" s="285"/>
      <c r="C67" s="285"/>
    </row>
    <row r="68" spans="2:3">
      <c r="B68" s="285"/>
      <c r="C68" s="285" t="s">
        <v>2679</v>
      </c>
    </row>
    <row r="69" spans="2:3" ht="6" customHeight="1">
      <c r="B69" s="285"/>
      <c r="C69" s="285"/>
    </row>
    <row r="70" spans="2:3">
      <c r="B70" s="285"/>
      <c r="C70" s="285" t="s">
        <v>2680</v>
      </c>
    </row>
    <row r="71" spans="2:3" ht="6" customHeight="1"/>
  </sheetData>
  <mergeCells count="16">
    <mergeCell ref="E54:H54"/>
    <mergeCell ref="E56:H56"/>
    <mergeCell ref="C26:E29"/>
    <mergeCell ref="H27:I28"/>
    <mergeCell ref="P27:Q28"/>
    <mergeCell ref="J27:O28"/>
    <mergeCell ref="C34:E37"/>
    <mergeCell ref="C38:E41"/>
    <mergeCell ref="C30:E33"/>
    <mergeCell ref="E52:H52"/>
    <mergeCell ref="C43:R43"/>
    <mergeCell ref="B8:T10"/>
    <mergeCell ref="C12:E16"/>
    <mergeCell ref="C17:E20"/>
    <mergeCell ref="H18:T19"/>
    <mergeCell ref="C21:E25"/>
  </mergeCells>
  <phoneticPr fontId="2"/>
  <hyperlinks>
    <hyperlink ref="C2" location="流れ!Q25" display="リスト"/>
  </hyperlinks>
  <pageMargins left="0.70866141732283472" right="0.31496062992125984" top="0.86614173228346458" bottom="0.47244094488188981" header="0.31496062992125984" footer="0.31496062992125984"/>
  <pageSetup paperSize="9" scale="9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66FFFF"/>
  </sheetPr>
  <dimension ref="A2:Z56"/>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2.5" style="139" customWidth="1"/>
    <col min="2" max="2" width="17.625" style="451" customWidth="1"/>
    <col min="3" max="3" width="5.125" style="451" customWidth="1"/>
    <col min="4" max="4" width="10.25" style="139" customWidth="1"/>
    <col min="5" max="5" width="5.875" style="139" customWidth="1"/>
    <col min="6" max="8" width="6.125" style="139" customWidth="1"/>
    <col min="9" max="9" width="4.75" style="139" customWidth="1"/>
    <col min="10" max="10" width="6.125" style="139" customWidth="1"/>
    <col min="11" max="12" width="4.75" style="139" customWidth="1"/>
    <col min="13" max="13" width="6.625" style="139" customWidth="1"/>
    <col min="14" max="14" width="6.375" style="139" customWidth="1"/>
    <col min="15" max="15" width="5.25" style="139" customWidth="1"/>
    <col min="16" max="19" width="5.625" style="139" customWidth="1"/>
    <col min="20" max="22" width="4.625" style="139" customWidth="1"/>
    <col min="23" max="23" width="4.875" style="139" customWidth="1"/>
    <col min="24" max="24" width="3.125" style="139" customWidth="1"/>
    <col min="25" max="16384" width="13.875" style="139"/>
  </cols>
  <sheetData>
    <row r="2" spans="1:24">
      <c r="B2" s="1235" t="s">
        <v>346</v>
      </c>
      <c r="C2" s="466"/>
    </row>
    <row r="5" spans="1:24">
      <c r="B5" s="389" t="s">
        <v>191</v>
      </c>
      <c r="C5" s="389"/>
    </row>
    <row r="6" spans="1:24">
      <c r="B6" s="206"/>
      <c r="C6" s="206"/>
    </row>
    <row r="7" spans="1:24">
      <c r="B7" s="455"/>
      <c r="C7" s="455"/>
      <c r="D7" s="141"/>
      <c r="E7" s="141"/>
      <c r="F7" s="141"/>
      <c r="G7" s="141"/>
      <c r="H7" s="141"/>
      <c r="I7" s="141"/>
      <c r="J7" s="141"/>
      <c r="K7" s="141"/>
      <c r="L7" s="141"/>
      <c r="M7" s="141"/>
      <c r="N7" s="141"/>
      <c r="O7" s="141"/>
      <c r="P7" s="141"/>
      <c r="Q7" s="141"/>
      <c r="R7" s="141"/>
      <c r="S7" s="141"/>
      <c r="T7" s="141"/>
      <c r="U7" s="141"/>
      <c r="V7" s="141"/>
      <c r="W7" s="141"/>
    </row>
    <row r="8" spans="1:24" ht="23.25" customHeight="1">
      <c r="A8" s="142"/>
      <c r="B8" s="143"/>
      <c r="C8" s="173"/>
      <c r="D8" s="144"/>
      <c r="E8" s="144"/>
      <c r="F8" s="144"/>
      <c r="G8" s="144"/>
      <c r="H8" s="144"/>
      <c r="I8" s="144"/>
      <c r="J8" s="144"/>
      <c r="K8" s="144"/>
      <c r="L8" s="144"/>
      <c r="M8" s="144"/>
      <c r="N8" s="144"/>
      <c r="O8" s="144"/>
      <c r="P8" s="144"/>
      <c r="Q8" s="144"/>
      <c r="R8" s="144"/>
      <c r="S8" s="144"/>
      <c r="T8" s="144"/>
      <c r="U8" s="144"/>
      <c r="V8" s="144"/>
      <c r="W8" s="145"/>
      <c r="X8" s="146"/>
    </row>
    <row r="9" spans="1:24" ht="30.75" customHeight="1">
      <c r="A9" s="142"/>
      <c r="B9" s="3281" t="s">
        <v>665</v>
      </c>
      <c r="C9" s="3282"/>
      <c r="D9" s="3283"/>
      <c r="E9" s="3283"/>
      <c r="F9" s="3283"/>
      <c r="G9" s="3283"/>
      <c r="H9" s="3283"/>
      <c r="I9" s="3283"/>
      <c r="J9" s="3283"/>
      <c r="K9" s="3283"/>
      <c r="L9" s="3283"/>
      <c r="M9" s="3283"/>
      <c r="N9" s="3283"/>
      <c r="O9" s="3283"/>
      <c r="P9" s="3283"/>
      <c r="Q9" s="3283"/>
      <c r="R9" s="3283"/>
      <c r="S9" s="3283"/>
      <c r="T9" s="3283"/>
      <c r="U9" s="3283"/>
      <c r="V9" s="3283"/>
      <c r="W9" s="3284"/>
      <c r="X9" s="146"/>
    </row>
    <row r="10" spans="1:24" ht="23.25" customHeight="1">
      <c r="A10" s="142"/>
      <c r="B10" s="148"/>
      <c r="C10" s="455"/>
      <c r="D10" s="141"/>
      <c r="E10" s="141"/>
      <c r="F10" s="141"/>
      <c r="G10" s="141"/>
      <c r="H10" s="141"/>
      <c r="I10" s="141"/>
      <c r="J10" s="141"/>
      <c r="K10" s="141"/>
      <c r="L10" s="141"/>
      <c r="M10" s="141"/>
      <c r="N10" s="141"/>
      <c r="O10" s="141"/>
      <c r="P10" s="141"/>
      <c r="Q10" s="141"/>
      <c r="R10" s="141"/>
      <c r="S10" s="141"/>
      <c r="T10" s="141"/>
      <c r="U10" s="141"/>
      <c r="V10" s="141"/>
      <c r="W10" s="149"/>
      <c r="X10" s="146"/>
    </row>
    <row r="11" spans="1:24" ht="23.25" customHeight="1">
      <c r="A11" s="142"/>
      <c r="B11" s="3289" t="s">
        <v>122</v>
      </c>
      <c r="C11" s="3290"/>
      <c r="D11" s="151"/>
      <c r="E11" s="3285"/>
      <c r="F11" s="3285"/>
      <c r="G11" s="3285"/>
      <c r="H11" s="3285"/>
      <c r="I11" s="3285"/>
      <c r="J11" s="3285"/>
      <c r="K11" s="3285"/>
      <c r="L11" s="3285"/>
      <c r="M11" s="3285"/>
      <c r="N11" s="3285"/>
      <c r="O11" s="3285"/>
      <c r="P11" s="3285"/>
      <c r="Q11" s="3285"/>
      <c r="R11" s="3285"/>
      <c r="S11" s="3285"/>
      <c r="T11" s="3285"/>
      <c r="U11" s="3285"/>
      <c r="V11" s="453"/>
      <c r="W11" s="145"/>
      <c r="X11" s="146"/>
    </row>
    <row r="12" spans="1:24" ht="30" customHeight="1">
      <c r="A12" s="142" t="s">
        <v>113</v>
      </c>
      <c r="B12" s="3291"/>
      <c r="C12" s="3292"/>
      <c r="D12" s="146"/>
      <c r="E12" s="3286"/>
      <c r="F12" s="3286"/>
      <c r="G12" s="3286"/>
      <c r="H12" s="3286"/>
      <c r="I12" s="3286"/>
      <c r="J12" s="3286"/>
      <c r="K12" s="3286"/>
      <c r="L12" s="3286"/>
      <c r="M12" s="3286"/>
      <c r="N12" s="3286"/>
      <c r="O12" s="3286"/>
      <c r="P12" s="3286"/>
      <c r="Q12" s="3286"/>
      <c r="R12" s="3286"/>
      <c r="S12" s="3286"/>
      <c r="T12" s="3286"/>
      <c r="U12" s="3286"/>
      <c r="V12" s="454"/>
      <c r="W12" s="142"/>
      <c r="X12" s="146"/>
    </row>
    <row r="13" spans="1:24" ht="23.25" customHeight="1">
      <c r="A13" s="142"/>
      <c r="B13" s="3293"/>
      <c r="C13" s="3294"/>
      <c r="D13" s="155"/>
      <c r="E13" s="3287"/>
      <c r="F13" s="3287"/>
      <c r="G13" s="3287"/>
      <c r="H13" s="3287"/>
      <c r="I13" s="3287"/>
      <c r="J13" s="3287"/>
      <c r="K13" s="3287"/>
      <c r="L13" s="3287"/>
      <c r="M13" s="3287"/>
      <c r="N13" s="3287"/>
      <c r="O13" s="3287"/>
      <c r="P13" s="3287"/>
      <c r="Q13" s="3287"/>
      <c r="R13" s="3287"/>
      <c r="S13" s="3287"/>
      <c r="T13" s="3287"/>
      <c r="U13" s="3287"/>
      <c r="V13" s="455"/>
      <c r="W13" s="149"/>
      <c r="X13" s="146"/>
    </row>
    <row r="14" spans="1:24" ht="23.25" customHeight="1">
      <c r="A14" s="142"/>
      <c r="B14" s="3289" t="s">
        <v>123</v>
      </c>
      <c r="C14" s="3290"/>
      <c r="D14" s="151"/>
      <c r="E14" s="144"/>
      <c r="F14" s="144"/>
      <c r="G14" s="144"/>
      <c r="H14" s="144"/>
      <c r="I14" s="144"/>
      <c r="J14" s="144"/>
      <c r="K14" s="144"/>
      <c r="L14" s="144"/>
      <c r="M14" s="144"/>
      <c r="N14" s="144"/>
      <c r="O14" s="144"/>
      <c r="P14" s="144"/>
      <c r="Q14" s="144"/>
      <c r="R14" s="144"/>
      <c r="S14" s="144"/>
      <c r="T14" s="144"/>
      <c r="U14" s="144"/>
      <c r="V14" s="144"/>
      <c r="W14" s="145"/>
      <c r="X14" s="146"/>
    </row>
    <row r="15" spans="1:24" ht="23.25" customHeight="1">
      <c r="A15" s="142"/>
      <c r="B15" s="3291"/>
      <c r="C15" s="3292"/>
      <c r="D15" s="146"/>
      <c r="E15" s="3288" t="s">
        <v>124</v>
      </c>
      <c r="F15" s="3288"/>
      <c r="G15" s="3288"/>
      <c r="H15" s="3288"/>
      <c r="I15" s="3288"/>
      <c r="J15" s="3288"/>
      <c r="K15" s="3288"/>
      <c r="L15" s="3288"/>
      <c r="M15" s="3288"/>
      <c r="N15" s="456"/>
      <c r="W15" s="142"/>
      <c r="X15" s="146"/>
    </row>
    <row r="16" spans="1:24" ht="23.25" customHeight="1">
      <c r="A16" s="142"/>
      <c r="B16" s="3293"/>
      <c r="C16" s="3294"/>
      <c r="D16" s="155"/>
      <c r="E16" s="141"/>
      <c r="F16" s="141"/>
      <c r="G16" s="141"/>
      <c r="H16" s="141"/>
      <c r="I16" s="141"/>
      <c r="J16" s="141"/>
      <c r="K16" s="141"/>
      <c r="L16" s="141"/>
      <c r="M16" s="141"/>
      <c r="N16" s="141"/>
      <c r="O16" s="141"/>
      <c r="P16" s="141"/>
      <c r="Q16" s="141"/>
      <c r="R16" s="141"/>
      <c r="S16" s="141"/>
      <c r="T16" s="141"/>
      <c r="U16" s="141"/>
      <c r="V16" s="141"/>
      <c r="W16" s="149"/>
      <c r="X16" s="146"/>
    </row>
    <row r="17" spans="1:26" ht="29.25" customHeight="1">
      <c r="A17" s="142"/>
      <c r="B17" s="3289" t="s">
        <v>125</v>
      </c>
      <c r="C17" s="3290"/>
      <c r="D17" s="151"/>
      <c r="E17" s="3306" t="s">
        <v>3125</v>
      </c>
      <c r="F17" s="3306"/>
      <c r="G17" s="3306"/>
      <c r="H17" s="3307" t="s">
        <v>127</v>
      </c>
      <c r="I17" s="3307"/>
      <c r="J17" s="3303" t="s">
        <v>129</v>
      </c>
      <c r="K17" s="3303"/>
      <c r="L17" s="175" t="s">
        <v>114</v>
      </c>
      <c r="N17" s="175"/>
      <c r="O17" s="144"/>
      <c r="P17" s="144"/>
      <c r="Q17" s="144"/>
      <c r="R17" s="144"/>
      <c r="S17" s="144"/>
      <c r="T17" s="144"/>
      <c r="U17" s="144"/>
      <c r="V17" s="144"/>
      <c r="W17" s="145"/>
      <c r="X17" s="146"/>
    </row>
    <row r="18" spans="1:26" ht="13.5" customHeight="1">
      <c r="A18" s="142"/>
      <c r="B18" s="3291"/>
      <c r="C18" s="3292"/>
      <c r="D18" s="146"/>
      <c r="E18" s="452"/>
      <c r="F18" s="452"/>
      <c r="G18" s="452"/>
      <c r="H18" s="177"/>
      <c r="I18" s="177"/>
      <c r="J18" s="178"/>
      <c r="K18" s="178"/>
      <c r="L18" s="179"/>
      <c r="N18" s="179"/>
      <c r="W18" s="142"/>
      <c r="X18" s="146"/>
    </row>
    <row r="19" spans="1:26" ht="29.25" customHeight="1">
      <c r="A19" s="142"/>
      <c r="B19" s="3295"/>
      <c r="C19" s="3296"/>
      <c r="D19" s="146"/>
      <c r="E19" s="3308" t="s">
        <v>3125</v>
      </c>
      <c r="F19" s="3308"/>
      <c r="G19" s="3308"/>
      <c r="H19" s="3309" t="s">
        <v>127</v>
      </c>
      <c r="I19" s="3309"/>
      <c r="J19" s="3304" t="s">
        <v>129</v>
      </c>
      <c r="K19" s="3304"/>
      <c r="L19" s="182" t="s">
        <v>115</v>
      </c>
      <c r="N19" s="182"/>
      <c r="O19" s="183"/>
      <c r="P19" s="183"/>
      <c r="Q19" s="183"/>
      <c r="R19" s="183"/>
      <c r="S19" s="183"/>
      <c r="T19" s="183"/>
      <c r="U19" s="183"/>
      <c r="V19" s="183"/>
      <c r="W19" s="142"/>
      <c r="X19" s="146"/>
    </row>
    <row r="20" spans="1:26" s="1" customFormat="1" ht="17.25" customHeight="1">
      <c r="B20" s="3297" t="s">
        <v>43</v>
      </c>
      <c r="C20" s="3298"/>
      <c r="D20" s="462"/>
      <c r="E20" s="460"/>
      <c r="F20" s="460"/>
      <c r="G20" s="460"/>
      <c r="H20" s="460"/>
      <c r="I20" s="4"/>
      <c r="J20" s="4"/>
      <c r="K20" s="4"/>
      <c r="L20" s="4"/>
      <c r="M20" s="4"/>
      <c r="N20" s="4"/>
      <c r="O20" s="4"/>
      <c r="P20" s="4"/>
      <c r="Q20" s="4"/>
      <c r="R20" s="4"/>
      <c r="S20" s="4"/>
      <c r="T20" s="4"/>
      <c r="U20" s="4"/>
      <c r="V20" s="4"/>
      <c r="W20" s="5"/>
      <c r="X20" s="183"/>
      <c r="Y20" s="139"/>
      <c r="Z20" s="139"/>
    </row>
    <row r="21" spans="1:26" s="1" customFormat="1" ht="17.25" customHeight="1">
      <c r="B21" s="3299"/>
      <c r="C21" s="3300"/>
      <c r="D21" s="463"/>
      <c r="E21" s="3278" t="s">
        <v>44</v>
      </c>
      <c r="F21" s="3278"/>
      <c r="G21" s="3278"/>
      <c r="H21" s="3305"/>
      <c r="I21" s="3305"/>
      <c r="J21" s="3305"/>
      <c r="K21" s="3305"/>
      <c r="L21" s="3305"/>
      <c r="M21" s="3305"/>
      <c r="N21" s="3279" t="s">
        <v>45</v>
      </c>
      <c r="P21" s="467"/>
      <c r="Q21" s="465"/>
      <c r="R21" s="465"/>
      <c r="S21" s="465"/>
      <c r="W21" s="9"/>
      <c r="X21" s="183"/>
      <c r="Y21" s="139"/>
      <c r="Z21" s="139"/>
    </row>
    <row r="22" spans="1:26" s="1" customFormat="1" ht="17.25" customHeight="1">
      <c r="B22" s="3299"/>
      <c r="C22" s="3300"/>
      <c r="D22" s="463"/>
      <c r="E22" s="3278"/>
      <c r="F22" s="3278"/>
      <c r="G22" s="3278"/>
      <c r="H22" s="3305"/>
      <c r="I22" s="3305"/>
      <c r="J22" s="3305"/>
      <c r="K22" s="3305"/>
      <c r="L22" s="3305"/>
      <c r="M22" s="3305"/>
      <c r="N22" s="3279"/>
      <c r="P22" s="467"/>
      <c r="Q22" s="465"/>
      <c r="R22" s="465"/>
      <c r="S22" s="465"/>
      <c r="W22" s="9"/>
      <c r="X22" s="183"/>
      <c r="Y22" s="139"/>
      <c r="Z22" s="139"/>
    </row>
    <row r="23" spans="1:26" s="1" customFormat="1" ht="17.25" customHeight="1">
      <c r="B23" s="3301"/>
      <c r="C23" s="3302"/>
      <c r="D23" s="464"/>
      <c r="E23" s="461"/>
      <c r="F23" s="461"/>
      <c r="G23" s="461"/>
      <c r="H23" s="461"/>
      <c r="I23" s="12"/>
      <c r="J23" s="12"/>
      <c r="K23" s="12"/>
      <c r="L23" s="12"/>
      <c r="M23" s="12"/>
      <c r="N23" s="12"/>
      <c r="O23" s="12"/>
      <c r="P23" s="12"/>
      <c r="Q23" s="12"/>
      <c r="R23" s="12"/>
      <c r="S23" s="12"/>
      <c r="T23" s="12"/>
      <c r="U23" s="12"/>
      <c r="V23" s="12"/>
      <c r="W23" s="13"/>
      <c r="X23" s="183"/>
      <c r="Y23" s="139"/>
      <c r="Z23" s="139"/>
    </row>
    <row r="24" spans="1:26" ht="28.5" customHeight="1">
      <c r="A24" s="183"/>
      <c r="B24" s="468" t="s">
        <v>667</v>
      </c>
      <c r="C24" s="3319" t="s">
        <v>672</v>
      </c>
      <c r="D24" s="3320"/>
      <c r="E24" s="3321"/>
      <c r="F24" s="3319" t="s">
        <v>673</v>
      </c>
      <c r="G24" s="3320"/>
      <c r="H24" s="3321"/>
      <c r="I24" s="3319" t="s">
        <v>668</v>
      </c>
      <c r="J24" s="3325"/>
      <c r="K24" s="3325"/>
      <c r="L24" s="3326"/>
      <c r="M24" s="3319" t="s">
        <v>670</v>
      </c>
      <c r="N24" s="3320"/>
      <c r="O24" s="3321"/>
      <c r="P24" s="3319" t="s">
        <v>671</v>
      </c>
      <c r="Q24" s="3320"/>
      <c r="R24" s="3320"/>
      <c r="S24" s="3321"/>
      <c r="T24" s="3310" t="s">
        <v>669</v>
      </c>
      <c r="U24" s="3311"/>
      <c r="V24" s="3311"/>
      <c r="W24" s="3312"/>
      <c r="X24" s="183"/>
    </row>
    <row r="25" spans="1:26" ht="28.5" customHeight="1">
      <c r="A25" s="183"/>
      <c r="B25" s="469" t="s">
        <v>666</v>
      </c>
      <c r="C25" s="3322"/>
      <c r="D25" s="3323"/>
      <c r="E25" s="3324"/>
      <c r="F25" s="3322"/>
      <c r="G25" s="3323"/>
      <c r="H25" s="3324"/>
      <c r="I25" s="3327"/>
      <c r="J25" s="3328"/>
      <c r="K25" s="3328"/>
      <c r="L25" s="3329"/>
      <c r="M25" s="3322"/>
      <c r="N25" s="3323"/>
      <c r="O25" s="3324"/>
      <c r="P25" s="3322"/>
      <c r="Q25" s="3323"/>
      <c r="R25" s="3323"/>
      <c r="S25" s="3324"/>
      <c r="T25" s="3313"/>
      <c r="U25" s="3314"/>
      <c r="V25" s="3314"/>
      <c r="W25" s="3315"/>
      <c r="X25" s="183"/>
    </row>
    <row r="26" spans="1:26" ht="23.25" customHeight="1">
      <c r="A26" s="183"/>
      <c r="B26" s="470"/>
      <c r="C26" s="3316"/>
      <c r="D26" s="3317"/>
      <c r="E26" s="3318"/>
      <c r="F26" s="3316"/>
      <c r="G26" s="3317"/>
      <c r="H26" s="3318"/>
      <c r="I26" s="3338"/>
      <c r="J26" s="3339"/>
      <c r="K26" s="3339"/>
      <c r="L26" s="3340"/>
      <c r="M26" s="3338"/>
      <c r="N26" s="3339"/>
      <c r="O26" s="3340"/>
      <c r="P26" s="3316"/>
      <c r="Q26" s="3317"/>
      <c r="R26" s="3317"/>
      <c r="S26" s="3318"/>
      <c r="T26" s="3330"/>
      <c r="U26" s="3331"/>
      <c r="V26" s="3331"/>
      <c r="W26" s="3312" t="s">
        <v>471</v>
      </c>
      <c r="X26" s="183"/>
    </row>
    <row r="27" spans="1:26" ht="23.25" customHeight="1">
      <c r="A27" s="183"/>
      <c r="B27" s="471"/>
      <c r="C27" s="3335"/>
      <c r="D27" s="3336"/>
      <c r="E27" s="3337"/>
      <c r="F27" s="3335"/>
      <c r="G27" s="3336"/>
      <c r="H27" s="3337"/>
      <c r="I27" s="3341"/>
      <c r="J27" s="3342"/>
      <c r="K27" s="3342"/>
      <c r="L27" s="3343"/>
      <c r="M27" s="3341"/>
      <c r="N27" s="3342"/>
      <c r="O27" s="3343"/>
      <c r="P27" s="3335"/>
      <c r="Q27" s="3336"/>
      <c r="R27" s="3336"/>
      <c r="S27" s="3337"/>
      <c r="T27" s="3332"/>
      <c r="U27" s="3333"/>
      <c r="V27" s="3333"/>
      <c r="W27" s="3315"/>
      <c r="X27" s="183"/>
    </row>
    <row r="28" spans="1:26" ht="23.25" customHeight="1">
      <c r="A28" s="183"/>
      <c r="B28" s="470"/>
      <c r="C28" s="3316"/>
      <c r="D28" s="3317"/>
      <c r="E28" s="3318"/>
      <c r="F28" s="3316"/>
      <c r="G28" s="3317"/>
      <c r="H28" s="3318"/>
      <c r="I28" s="3338"/>
      <c r="J28" s="3339"/>
      <c r="K28" s="3339"/>
      <c r="L28" s="3340"/>
      <c r="M28" s="3338"/>
      <c r="N28" s="3339"/>
      <c r="O28" s="3340"/>
      <c r="P28" s="3316"/>
      <c r="Q28" s="3317"/>
      <c r="R28" s="3317"/>
      <c r="S28" s="3318"/>
      <c r="T28" s="3330"/>
      <c r="U28" s="3331"/>
      <c r="V28" s="3331"/>
      <c r="W28" s="3312"/>
      <c r="X28" s="183"/>
    </row>
    <row r="29" spans="1:26" ht="23.25" customHeight="1">
      <c r="A29" s="183"/>
      <c r="B29" s="471"/>
      <c r="C29" s="3335"/>
      <c r="D29" s="3336"/>
      <c r="E29" s="3337"/>
      <c r="F29" s="3335"/>
      <c r="G29" s="3336"/>
      <c r="H29" s="3337"/>
      <c r="I29" s="3341"/>
      <c r="J29" s="3342"/>
      <c r="K29" s="3342"/>
      <c r="L29" s="3343"/>
      <c r="M29" s="3341"/>
      <c r="N29" s="3342"/>
      <c r="O29" s="3343"/>
      <c r="P29" s="3335"/>
      <c r="Q29" s="3336"/>
      <c r="R29" s="3336"/>
      <c r="S29" s="3337"/>
      <c r="T29" s="3332"/>
      <c r="U29" s="3333"/>
      <c r="V29" s="3333"/>
      <c r="W29" s="3315"/>
      <c r="X29" s="183"/>
    </row>
    <row r="30" spans="1:26" ht="23.25" customHeight="1">
      <c r="A30" s="183"/>
      <c r="B30" s="470"/>
      <c r="C30" s="3316"/>
      <c r="D30" s="3317"/>
      <c r="E30" s="3318"/>
      <c r="F30" s="3316"/>
      <c r="G30" s="3317"/>
      <c r="H30" s="3318"/>
      <c r="I30" s="3338"/>
      <c r="J30" s="3339"/>
      <c r="K30" s="3339"/>
      <c r="L30" s="3340"/>
      <c r="M30" s="3338"/>
      <c r="N30" s="3339"/>
      <c r="O30" s="3340"/>
      <c r="P30" s="3316"/>
      <c r="Q30" s="3317"/>
      <c r="R30" s="3317"/>
      <c r="S30" s="3318"/>
      <c r="T30" s="3330"/>
      <c r="U30" s="3331"/>
      <c r="V30" s="3331"/>
      <c r="W30" s="3312"/>
      <c r="X30" s="183"/>
    </row>
    <row r="31" spans="1:26" ht="23.25" customHeight="1">
      <c r="A31" s="183"/>
      <c r="B31" s="471"/>
      <c r="C31" s="3335"/>
      <c r="D31" s="3336"/>
      <c r="E31" s="3337"/>
      <c r="F31" s="3335"/>
      <c r="G31" s="3336"/>
      <c r="H31" s="3337"/>
      <c r="I31" s="3341"/>
      <c r="J31" s="3342"/>
      <c r="K31" s="3342"/>
      <c r="L31" s="3343"/>
      <c r="M31" s="3341"/>
      <c r="N31" s="3342"/>
      <c r="O31" s="3343"/>
      <c r="P31" s="3335"/>
      <c r="Q31" s="3336"/>
      <c r="R31" s="3336"/>
      <c r="S31" s="3337"/>
      <c r="T31" s="3332"/>
      <c r="U31" s="3333"/>
      <c r="V31" s="3333"/>
      <c r="W31" s="3315"/>
      <c r="X31" s="183"/>
    </row>
    <row r="32" spans="1:26" ht="23.25" customHeight="1">
      <c r="A32" s="183"/>
      <c r="B32" s="470"/>
      <c r="C32" s="3316"/>
      <c r="D32" s="3317"/>
      <c r="E32" s="3318"/>
      <c r="F32" s="3316"/>
      <c r="G32" s="3317"/>
      <c r="H32" s="3318"/>
      <c r="I32" s="3338"/>
      <c r="J32" s="3339"/>
      <c r="K32" s="3339"/>
      <c r="L32" s="3340"/>
      <c r="M32" s="3338"/>
      <c r="N32" s="3339"/>
      <c r="O32" s="3340"/>
      <c r="P32" s="3316"/>
      <c r="Q32" s="3317"/>
      <c r="R32" s="3317"/>
      <c r="S32" s="3318"/>
      <c r="T32" s="3330"/>
      <c r="U32" s="3331"/>
      <c r="V32" s="3331"/>
      <c r="W32" s="3312"/>
      <c r="X32" s="183"/>
    </row>
    <row r="33" spans="1:24" ht="23.25" customHeight="1">
      <c r="A33" s="183"/>
      <c r="B33" s="471"/>
      <c r="C33" s="3335"/>
      <c r="D33" s="3336"/>
      <c r="E33" s="3337"/>
      <c r="F33" s="3335"/>
      <c r="G33" s="3336"/>
      <c r="H33" s="3337"/>
      <c r="I33" s="3341"/>
      <c r="J33" s="3342"/>
      <c r="K33" s="3342"/>
      <c r="L33" s="3343"/>
      <c r="M33" s="3341"/>
      <c r="N33" s="3342"/>
      <c r="O33" s="3343"/>
      <c r="P33" s="3335"/>
      <c r="Q33" s="3336"/>
      <c r="R33" s="3336"/>
      <c r="S33" s="3337"/>
      <c r="T33" s="3332"/>
      <c r="U33" s="3333"/>
      <c r="V33" s="3333"/>
      <c r="W33" s="3315"/>
      <c r="X33" s="183"/>
    </row>
    <row r="34" spans="1:24" ht="23.25" customHeight="1">
      <c r="A34" s="183"/>
      <c r="B34" s="470"/>
      <c r="C34" s="3316"/>
      <c r="D34" s="3317"/>
      <c r="E34" s="3318"/>
      <c r="F34" s="3316"/>
      <c r="G34" s="3317"/>
      <c r="H34" s="3318"/>
      <c r="I34" s="3338"/>
      <c r="J34" s="3339"/>
      <c r="K34" s="3339"/>
      <c r="L34" s="3340"/>
      <c r="M34" s="3338"/>
      <c r="N34" s="3339"/>
      <c r="O34" s="3340"/>
      <c r="P34" s="3316"/>
      <c r="Q34" s="3317"/>
      <c r="R34" s="3317"/>
      <c r="S34" s="3318"/>
      <c r="T34" s="3330"/>
      <c r="U34" s="3331"/>
      <c r="V34" s="3331"/>
      <c r="W34" s="3312"/>
      <c r="X34" s="183"/>
    </row>
    <row r="35" spans="1:24" ht="23.25" customHeight="1">
      <c r="A35" s="183"/>
      <c r="B35" s="471"/>
      <c r="C35" s="3335"/>
      <c r="D35" s="3336"/>
      <c r="E35" s="3337"/>
      <c r="F35" s="3335"/>
      <c r="G35" s="3336"/>
      <c r="H35" s="3337"/>
      <c r="I35" s="3341"/>
      <c r="J35" s="3342"/>
      <c r="K35" s="3342"/>
      <c r="L35" s="3343"/>
      <c r="M35" s="3341"/>
      <c r="N35" s="3342"/>
      <c r="O35" s="3343"/>
      <c r="P35" s="3335"/>
      <c r="Q35" s="3336"/>
      <c r="R35" s="3336"/>
      <c r="S35" s="3337"/>
      <c r="T35" s="3332"/>
      <c r="U35" s="3333"/>
      <c r="V35" s="3333"/>
      <c r="W35" s="3315"/>
      <c r="X35" s="183"/>
    </row>
    <row r="36" spans="1:24" ht="23.25" customHeight="1">
      <c r="A36" s="183"/>
      <c r="B36" s="470"/>
      <c r="C36" s="3316"/>
      <c r="D36" s="3317"/>
      <c r="E36" s="3318"/>
      <c r="F36" s="3316"/>
      <c r="G36" s="3317"/>
      <c r="H36" s="3318"/>
      <c r="I36" s="3338"/>
      <c r="J36" s="3339"/>
      <c r="K36" s="3339"/>
      <c r="L36" s="3340"/>
      <c r="M36" s="3338"/>
      <c r="N36" s="3339"/>
      <c r="O36" s="3340"/>
      <c r="P36" s="3316"/>
      <c r="Q36" s="3317"/>
      <c r="R36" s="3317"/>
      <c r="S36" s="3318"/>
      <c r="T36" s="3330"/>
      <c r="U36" s="3331"/>
      <c r="V36" s="3331"/>
      <c r="W36" s="3312"/>
      <c r="X36" s="183"/>
    </row>
    <row r="37" spans="1:24" ht="23.25" customHeight="1">
      <c r="A37" s="183"/>
      <c r="B37" s="471"/>
      <c r="C37" s="3335"/>
      <c r="D37" s="3336"/>
      <c r="E37" s="3337"/>
      <c r="F37" s="3335"/>
      <c r="G37" s="3336"/>
      <c r="H37" s="3337"/>
      <c r="I37" s="3341"/>
      <c r="J37" s="3342"/>
      <c r="K37" s="3342"/>
      <c r="L37" s="3343"/>
      <c r="M37" s="3341"/>
      <c r="N37" s="3342"/>
      <c r="O37" s="3343"/>
      <c r="P37" s="3335"/>
      <c r="Q37" s="3336"/>
      <c r="R37" s="3336"/>
      <c r="S37" s="3337"/>
      <c r="T37" s="3332"/>
      <c r="U37" s="3333"/>
      <c r="V37" s="3333"/>
      <c r="W37" s="3315"/>
      <c r="X37" s="183"/>
    </row>
    <row r="38" spans="1:24" ht="12" customHeight="1">
      <c r="A38" s="142"/>
      <c r="B38" s="158"/>
      <c r="C38" s="453"/>
      <c r="D38" s="144"/>
      <c r="E38" s="144"/>
      <c r="F38" s="183"/>
      <c r="G38" s="183"/>
      <c r="H38" s="183"/>
      <c r="I38" s="183"/>
      <c r="J38" s="183"/>
      <c r="K38" s="183"/>
      <c r="L38" s="183"/>
      <c r="M38" s="183"/>
      <c r="N38" s="183"/>
      <c r="O38" s="183"/>
      <c r="P38" s="183"/>
      <c r="Q38" s="183"/>
      <c r="R38" s="183"/>
      <c r="S38" s="183"/>
      <c r="T38" s="183"/>
      <c r="U38" s="183"/>
      <c r="V38" s="183"/>
      <c r="W38" s="142"/>
      <c r="X38" s="146"/>
    </row>
    <row r="39" spans="1:24" ht="23.25" customHeight="1">
      <c r="A39" s="142"/>
      <c r="B39" s="158" t="s">
        <v>674</v>
      </c>
      <c r="C39" s="456"/>
      <c r="D39" s="459"/>
      <c r="E39" s="459"/>
      <c r="F39" s="459"/>
      <c r="G39" s="459"/>
      <c r="H39" s="459"/>
      <c r="I39" s="459"/>
      <c r="J39" s="459"/>
      <c r="K39" s="459"/>
      <c r="L39" s="459"/>
      <c r="M39" s="456"/>
      <c r="N39" s="456"/>
      <c r="O39" s="459"/>
      <c r="P39" s="459"/>
      <c r="Q39" s="459"/>
      <c r="R39" s="459"/>
      <c r="S39" s="459"/>
      <c r="W39" s="142"/>
      <c r="X39" s="146"/>
    </row>
    <row r="40" spans="1:24" ht="23.25" customHeight="1">
      <c r="A40" s="142"/>
      <c r="B40" s="158"/>
      <c r="C40" s="456"/>
      <c r="W40" s="142"/>
      <c r="X40" s="146"/>
    </row>
    <row r="41" spans="1:24" ht="23.25" customHeight="1">
      <c r="A41" s="142"/>
      <c r="B41" s="158"/>
      <c r="C41" s="456"/>
      <c r="W41" s="142"/>
      <c r="X41" s="146"/>
    </row>
    <row r="42" spans="1:24" ht="23.25" customHeight="1">
      <c r="A42" s="142"/>
      <c r="B42" s="458"/>
      <c r="C42" s="459"/>
      <c r="O42" s="186"/>
      <c r="P42" s="186"/>
      <c r="Q42" s="186"/>
      <c r="R42" s="186"/>
      <c r="S42" s="186"/>
      <c r="T42" s="186"/>
      <c r="U42" s="186"/>
      <c r="V42" s="186"/>
      <c r="W42" s="187"/>
      <c r="X42" s="146"/>
    </row>
    <row r="43" spans="1:24" ht="23.25" customHeight="1">
      <c r="A43" s="142"/>
      <c r="B43" s="458"/>
      <c r="C43" s="459"/>
      <c r="D43" s="139" t="s">
        <v>3037</v>
      </c>
      <c r="W43" s="142"/>
      <c r="X43" s="146"/>
    </row>
    <row r="44" spans="1:24" ht="23.25" customHeight="1">
      <c r="A44" s="142"/>
      <c r="B44" s="458"/>
      <c r="C44" s="459"/>
      <c r="W44" s="142"/>
      <c r="X44" s="146"/>
    </row>
    <row r="45" spans="1:24" ht="23.25" customHeight="1">
      <c r="A45" s="142"/>
      <c r="B45" s="458"/>
      <c r="C45" s="459"/>
      <c r="W45" s="142"/>
      <c r="X45" s="146"/>
    </row>
    <row r="46" spans="1:24" ht="23.25" customHeight="1">
      <c r="A46" s="142"/>
      <c r="B46" s="458"/>
      <c r="C46" s="459"/>
      <c r="I46" s="3334" t="s">
        <v>675</v>
      </c>
      <c r="J46" s="3334"/>
      <c r="K46" s="3334"/>
      <c r="L46" s="3334"/>
      <c r="U46" s="139" t="s">
        <v>678</v>
      </c>
      <c r="W46" s="142"/>
      <c r="X46" s="146"/>
    </row>
    <row r="47" spans="1:24" ht="23.25" customHeight="1">
      <c r="A47" s="142"/>
      <c r="B47" s="458"/>
      <c r="C47" s="459"/>
      <c r="D47" s="167"/>
      <c r="E47" s="167"/>
      <c r="F47" s="167"/>
      <c r="G47" s="167"/>
      <c r="H47" s="167"/>
      <c r="I47" s="167"/>
      <c r="J47" s="167"/>
      <c r="K47" s="167"/>
      <c r="L47" s="167"/>
      <c r="W47" s="142"/>
      <c r="X47" s="146"/>
    </row>
    <row r="48" spans="1:24" ht="23.25" customHeight="1">
      <c r="A48" s="142"/>
      <c r="B48" s="166"/>
      <c r="C48" s="207"/>
      <c r="D48" s="167"/>
      <c r="E48" s="167"/>
      <c r="F48" s="167"/>
      <c r="G48" s="167"/>
      <c r="H48" s="167"/>
      <c r="I48" s="167"/>
      <c r="J48" s="167"/>
      <c r="K48" s="167"/>
      <c r="L48" s="167"/>
      <c r="W48" s="142"/>
      <c r="X48" s="146"/>
    </row>
    <row r="49" spans="1:24" ht="23.25" customHeight="1">
      <c r="A49" s="142"/>
      <c r="B49" s="207"/>
      <c r="C49" s="207"/>
      <c r="G49" s="167"/>
      <c r="H49" s="167"/>
      <c r="I49" s="167"/>
      <c r="J49" s="167"/>
      <c r="K49" s="167"/>
      <c r="L49" s="167"/>
      <c r="W49" s="142"/>
      <c r="X49" s="146"/>
    </row>
    <row r="50" spans="1:24" ht="23.25" customHeight="1">
      <c r="A50" s="142"/>
      <c r="B50" s="207" t="s">
        <v>676</v>
      </c>
      <c r="C50" s="207"/>
      <c r="G50" s="167"/>
      <c r="H50" s="167"/>
      <c r="I50" s="167"/>
      <c r="J50" s="167"/>
      <c r="K50" s="167"/>
      <c r="L50" s="167"/>
      <c r="W50" s="142"/>
      <c r="X50" s="146"/>
    </row>
    <row r="51" spans="1:24" ht="23.25" customHeight="1">
      <c r="A51" s="142"/>
      <c r="D51" s="167"/>
      <c r="E51" s="167"/>
      <c r="F51" s="450"/>
      <c r="G51" s="167"/>
      <c r="H51" s="167"/>
      <c r="I51" s="167"/>
      <c r="J51" s="167"/>
      <c r="K51" s="167"/>
      <c r="L51" s="167"/>
      <c r="W51" s="142"/>
      <c r="X51" s="146"/>
    </row>
    <row r="52" spans="1:24" ht="23.25" customHeight="1">
      <c r="A52" s="142"/>
      <c r="D52" s="167" t="s">
        <v>2961</v>
      </c>
      <c r="E52" s="167"/>
      <c r="F52" s="450"/>
      <c r="G52" s="457"/>
      <c r="H52" s="457"/>
      <c r="I52" s="457"/>
      <c r="J52" s="457"/>
      <c r="K52" s="457"/>
      <c r="L52" s="457"/>
      <c r="W52" s="142"/>
      <c r="X52" s="146"/>
    </row>
    <row r="53" spans="1:24" ht="23.25" customHeight="1">
      <c r="A53" s="142"/>
      <c r="D53" s="457"/>
      <c r="E53" s="457"/>
      <c r="F53" s="457"/>
      <c r="G53" s="457"/>
      <c r="H53" s="457"/>
      <c r="I53" s="457"/>
      <c r="J53" s="457"/>
      <c r="K53" s="457"/>
      <c r="L53" s="457"/>
      <c r="W53" s="142"/>
      <c r="X53" s="146"/>
    </row>
    <row r="54" spans="1:24" ht="23.25" customHeight="1">
      <c r="A54" s="142"/>
      <c r="B54" s="148"/>
      <c r="C54" s="455"/>
      <c r="D54" s="141"/>
      <c r="E54" s="141"/>
      <c r="F54" s="141"/>
      <c r="G54" s="141"/>
      <c r="H54" s="141"/>
      <c r="I54" s="141"/>
      <c r="J54" s="141"/>
      <c r="K54" s="141"/>
      <c r="L54" s="141"/>
      <c r="M54" s="141"/>
      <c r="N54" s="141"/>
      <c r="O54" s="141"/>
      <c r="P54" s="141"/>
      <c r="Q54" s="141"/>
      <c r="R54" s="141"/>
      <c r="S54" s="141"/>
      <c r="T54" s="141"/>
      <c r="U54" s="141"/>
      <c r="V54" s="141"/>
      <c r="W54" s="149"/>
      <c r="X54" s="146"/>
    </row>
    <row r="55" spans="1:24" ht="23.25" customHeight="1">
      <c r="A55" s="183"/>
      <c r="B55" s="453" t="s">
        <v>677</v>
      </c>
      <c r="C55" s="173"/>
      <c r="D55" s="144"/>
      <c r="E55" s="144"/>
      <c r="F55" s="144"/>
      <c r="G55" s="144"/>
      <c r="H55" s="144"/>
      <c r="I55" s="144"/>
      <c r="J55" s="144"/>
      <c r="K55" s="144"/>
      <c r="L55" s="144"/>
      <c r="M55" s="144"/>
      <c r="N55" s="144"/>
      <c r="O55" s="144"/>
      <c r="P55" s="144"/>
      <c r="Q55" s="144"/>
      <c r="R55" s="144"/>
      <c r="S55" s="144"/>
      <c r="T55" s="144"/>
      <c r="U55" s="144"/>
      <c r="V55" s="144"/>
      <c r="W55" s="144"/>
      <c r="X55" s="183"/>
    </row>
    <row r="56" spans="1:24">
      <c r="B56" s="459"/>
      <c r="C56" s="459"/>
      <c r="D56" s="183"/>
      <c r="E56" s="183"/>
      <c r="F56" s="183"/>
      <c r="G56" s="183"/>
      <c r="H56" s="183"/>
      <c r="I56" s="183"/>
      <c r="J56" s="183"/>
      <c r="K56" s="183"/>
      <c r="L56" s="183"/>
      <c r="M56" s="183"/>
      <c r="N56" s="183"/>
      <c r="O56" s="183"/>
      <c r="P56" s="183"/>
      <c r="Q56" s="183"/>
      <c r="R56" s="183"/>
      <c r="S56" s="183"/>
      <c r="T56" s="183"/>
      <c r="U56" s="183"/>
      <c r="V56" s="183"/>
      <c r="W56" s="183"/>
    </row>
  </sheetData>
  <mergeCells count="73">
    <mergeCell ref="W34:W35"/>
    <mergeCell ref="C35:E35"/>
    <mergeCell ref="C36:E36"/>
    <mergeCell ref="F36:H37"/>
    <mergeCell ref="I36:L37"/>
    <mergeCell ref="M36:O37"/>
    <mergeCell ref="P36:S37"/>
    <mergeCell ref="T36:V37"/>
    <mergeCell ref="W36:W37"/>
    <mergeCell ref="C37:E37"/>
    <mergeCell ref="C34:E34"/>
    <mergeCell ref="F34:H35"/>
    <mergeCell ref="I34:L35"/>
    <mergeCell ref="M34:O35"/>
    <mergeCell ref="P34:S35"/>
    <mergeCell ref="T34:V35"/>
    <mergeCell ref="P32:S33"/>
    <mergeCell ref="T32:V33"/>
    <mergeCell ref="W32:W33"/>
    <mergeCell ref="C33:E33"/>
    <mergeCell ref="C30:E30"/>
    <mergeCell ref="F30:H31"/>
    <mergeCell ref="I30:L31"/>
    <mergeCell ref="M30:O31"/>
    <mergeCell ref="P30:S31"/>
    <mergeCell ref="T30:V31"/>
    <mergeCell ref="W30:W31"/>
    <mergeCell ref="C31:E31"/>
    <mergeCell ref="W28:W29"/>
    <mergeCell ref="C29:E29"/>
    <mergeCell ref="C27:E27"/>
    <mergeCell ref="F26:H27"/>
    <mergeCell ref="I26:L27"/>
    <mergeCell ref="M26:O27"/>
    <mergeCell ref="P26:S27"/>
    <mergeCell ref="P28:S29"/>
    <mergeCell ref="T28:V29"/>
    <mergeCell ref="I46:L46"/>
    <mergeCell ref="M24:O25"/>
    <mergeCell ref="C28:E28"/>
    <mergeCell ref="F28:H29"/>
    <mergeCell ref="I28:L29"/>
    <mergeCell ref="M28:O29"/>
    <mergeCell ref="C32:E32"/>
    <mergeCell ref="F32:H33"/>
    <mergeCell ref="I32:L33"/>
    <mergeCell ref="M32:O33"/>
    <mergeCell ref="T24:W25"/>
    <mergeCell ref="C26:E26"/>
    <mergeCell ref="C24:E25"/>
    <mergeCell ref="F24:H25"/>
    <mergeCell ref="I24:L25"/>
    <mergeCell ref="T26:V27"/>
    <mergeCell ref="W26:W27"/>
    <mergeCell ref="P24:S25"/>
    <mergeCell ref="B17:C19"/>
    <mergeCell ref="B20:C23"/>
    <mergeCell ref="N21:N22"/>
    <mergeCell ref="J17:K17"/>
    <mergeCell ref="J19:K19"/>
    <mergeCell ref="E21:G22"/>
    <mergeCell ref="H21:M22"/>
    <mergeCell ref="E17:G17"/>
    <mergeCell ref="H17:I17"/>
    <mergeCell ref="E19:G19"/>
    <mergeCell ref="H19:I19"/>
    <mergeCell ref="B9:W9"/>
    <mergeCell ref="E11:U11"/>
    <mergeCell ref="E12:U12"/>
    <mergeCell ref="E13:U13"/>
    <mergeCell ref="E15:M15"/>
    <mergeCell ref="B11:C13"/>
    <mergeCell ref="B14:C16"/>
  </mergeCells>
  <phoneticPr fontId="43"/>
  <hyperlinks>
    <hyperlink ref="B2" location="流れ!Q24"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R50"/>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2.125" style="139" customWidth="1"/>
    <col min="2" max="2" width="19" style="163" customWidth="1"/>
    <col min="3" max="3" width="11.25" style="139" customWidth="1"/>
    <col min="4" max="4" width="11.875" style="139" customWidth="1"/>
    <col min="5" max="5" width="5" style="139" customWidth="1"/>
    <col min="6" max="6" width="4.625" style="139" customWidth="1"/>
    <col min="7" max="7" width="5.5" style="139" customWidth="1"/>
    <col min="8" max="9" width="5.25" style="139" customWidth="1"/>
    <col min="10" max="10" width="17.5" style="139" customWidth="1"/>
    <col min="11" max="16" width="5.25" style="139" customWidth="1"/>
    <col min="17" max="17" width="7.75" style="139" customWidth="1"/>
    <col min="18" max="18" width="4.625" style="139" customWidth="1"/>
    <col min="19" max="16384" width="13.875" style="139"/>
  </cols>
  <sheetData>
    <row r="2" spans="1:18">
      <c r="B2" s="1316" t="s">
        <v>346</v>
      </c>
    </row>
    <row r="5" spans="1:18">
      <c r="B5" s="389" t="s">
        <v>193</v>
      </c>
    </row>
    <row r="6" spans="1:18">
      <c r="B6" s="206"/>
    </row>
    <row r="7" spans="1:18">
      <c r="B7" s="206"/>
    </row>
    <row r="8" spans="1:18">
      <c r="B8" s="140"/>
      <c r="C8" s="141"/>
      <c r="D8" s="141"/>
      <c r="E8" s="141"/>
      <c r="F8" s="141"/>
      <c r="G8" s="141"/>
      <c r="H8" s="141"/>
      <c r="I8" s="141"/>
      <c r="J8" s="141"/>
      <c r="K8" s="141"/>
      <c r="L8" s="141"/>
      <c r="M8" s="141"/>
      <c r="N8" s="141"/>
      <c r="O8" s="141"/>
      <c r="P8" s="141"/>
      <c r="Q8" s="141"/>
    </row>
    <row r="9" spans="1:18" ht="23.25" customHeight="1">
      <c r="A9" s="142"/>
      <c r="B9" s="143"/>
      <c r="C9" s="144"/>
      <c r="D9" s="144"/>
      <c r="E9" s="144"/>
      <c r="F9" s="144"/>
      <c r="G9" s="144"/>
      <c r="H9" s="144"/>
      <c r="I9" s="144"/>
      <c r="J9" s="144"/>
      <c r="K9" s="144"/>
      <c r="L9" s="144"/>
      <c r="M9" s="144"/>
      <c r="N9" s="144"/>
      <c r="O9" s="144"/>
      <c r="P9" s="144"/>
      <c r="Q9" s="145"/>
      <c r="R9" s="146"/>
    </row>
    <row r="10" spans="1:18" ht="30.75" customHeight="1">
      <c r="A10" s="142"/>
      <c r="B10" s="3281" t="s">
        <v>194</v>
      </c>
      <c r="C10" s="3283"/>
      <c r="D10" s="3283"/>
      <c r="E10" s="3283"/>
      <c r="F10" s="3283"/>
      <c r="G10" s="3283"/>
      <c r="H10" s="3283"/>
      <c r="I10" s="3283"/>
      <c r="J10" s="3283"/>
      <c r="K10" s="3283"/>
      <c r="L10" s="3283"/>
      <c r="M10" s="3283"/>
      <c r="N10" s="3283"/>
      <c r="O10" s="3283"/>
      <c r="P10" s="3283"/>
      <c r="Q10" s="3284"/>
      <c r="R10" s="146"/>
    </row>
    <row r="11" spans="1:18" ht="23.25" customHeight="1">
      <c r="A11" s="142"/>
      <c r="B11" s="148"/>
      <c r="C11" s="141"/>
      <c r="D11" s="141"/>
      <c r="E11" s="141"/>
      <c r="F11" s="141"/>
      <c r="G11" s="141"/>
      <c r="H11" s="141"/>
      <c r="I11" s="141"/>
      <c r="J11" s="141"/>
      <c r="K11" s="141"/>
      <c r="L11" s="141"/>
      <c r="M11" s="141"/>
      <c r="N11" s="141"/>
      <c r="O11" s="141"/>
      <c r="P11" s="141"/>
      <c r="Q11" s="149"/>
      <c r="R11" s="146"/>
    </row>
    <row r="12" spans="1:18" ht="23.25" customHeight="1">
      <c r="A12" s="142"/>
      <c r="B12" s="150"/>
      <c r="C12" s="151"/>
      <c r="D12" s="3285"/>
      <c r="E12" s="3285"/>
      <c r="F12" s="3285"/>
      <c r="G12" s="3285"/>
      <c r="H12" s="3285"/>
      <c r="I12" s="3285"/>
      <c r="J12" s="3285"/>
      <c r="K12" s="3285"/>
      <c r="L12" s="3285"/>
      <c r="M12" s="3285"/>
      <c r="N12" s="3285"/>
      <c r="O12" s="3285"/>
      <c r="P12" s="3285"/>
      <c r="Q12" s="145"/>
      <c r="R12" s="146"/>
    </row>
    <row r="13" spans="1:18" ht="30" customHeight="1">
      <c r="A13" s="142" t="s">
        <v>113</v>
      </c>
      <c r="B13" s="152" t="s">
        <v>122</v>
      </c>
      <c r="C13" s="146"/>
      <c r="D13" s="3286"/>
      <c r="E13" s="3286"/>
      <c r="F13" s="3286"/>
      <c r="G13" s="3286"/>
      <c r="H13" s="3286"/>
      <c r="I13" s="3286"/>
      <c r="J13" s="3286"/>
      <c r="K13" s="3286"/>
      <c r="L13" s="3286"/>
      <c r="M13" s="3286"/>
      <c r="N13" s="3286"/>
      <c r="O13" s="3286"/>
      <c r="P13" s="3286"/>
      <c r="Q13" s="142"/>
      <c r="R13" s="146"/>
    </row>
    <row r="14" spans="1:18" ht="23.25" customHeight="1">
      <c r="A14" s="142"/>
      <c r="B14" s="154"/>
      <c r="C14" s="155"/>
      <c r="D14" s="3287"/>
      <c r="E14" s="3287"/>
      <c r="F14" s="3287"/>
      <c r="G14" s="3287"/>
      <c r="H14" s="3287"/>
      <c r="I14" s="3287"/>
      <c r="J14" s="3287"/>
      <c r="K14" s="3287"/>
      <c r="L14" s="3287"/>
      <c r="M14" s="3287"/>
      <c r="N14" s="3287"/>
      <c r="O14" s="3287"/>
      <c r="P14" s="3287"/>
      <c r="Q14" s="149"/>
      <c r="R14" s="146"/>
    </row>
    <row r="15" spans="1:18" ht="23.25" customHeight="1">
      <c r="A15" s="142"/>
      <c r="B15" s="150"/>
      <c r="C15" s="151"/>
      <c r="D15" s="144"/>
      <c r="E15" s="144"/>
      <c r="F15" s="144"/>
      <c r="G15" s="144"/>
      <c r="H15" s="144"/>
      <c r="I15" s="144"/>
      <c r="J15" s="144"/>
      <c r="K15" s="144"/>
      <c r="L15" s="144"/>
      <c r="M15" s="144"/>
      <c r="N15" s="144"/>
      <c r="O15" s="144"/>
      <c r="P15" s="144"/>
      <c r="Q15" s="145"/>
      <c r="R15" s="146"/>
    </row>
    <row r="16" spans="1:18" ht="23.25" customHeight="1">
      <c r="A16" s="142"/>
      <c r="B16" s="152" t="s">
        <v>123</v>
      </c>
      <c r="C16" s="146"/>
      <c r="D16" s="3348" t="s">
        <v>124</v>
      </c>
      <c r="E16" s="3348"/>
      <c r="F16" s="3348"/>
      <c r="G16" s="3348"/>
      <c r="H16" s="3348"/>
      <c r="I16" s="3348"/>
      <c r="J16" s="3348"/>
      <c r="Q16" s="142"/>
      <c r="R16" s="146"/>
    </row>
    <row r="17" spans="1:18" ht="23.25" customHeight="1">
      <c r="A17" s="142"/>
      <c r="B17" s="154"/>
      <c r="C17" s="155"/>
      <c r="D17" s="141"/>
      <c r="E17" s="141"/>
      <c r="F17" s="141"/>
      <c r="G17" s="141"/>
      <c r="H17" s="141"/>
      <c r="I17" s="141"/>
      <c r="J17" s="141"/>
      <c r="K17" s="141"/>
      <c r="L17" s="141"/>
      <c r="M17" s="141"/>
      <c r="N17" s="141"/>
      <c r="O17" s="141"/>
      <c r="P17" s="141"/>
      <c r="Q17" s="149"/>
      <c r="R17" s="146"/>
    </row>
    <row r="18" spans="1:18" ht="29.25" customHeight="1">
      <c r="A18" s="142"/>
      <c r="B18" s="150"/>
      <c r="C18" s="151"/>
      <c r="D18" s="3306" t="s">
        <v>3087</v>
      </c>
      <c r="E18" s="3306"/>
      <c r="F18" s="3307" t="s">
        <v>127</v>
      </c>
      <c r="G18" s="3307"/>
      <c r="H18" s="3303" t="s">
        <v>129</v>
      </c>
      <c r="I18" s="3303"/>
      <c r="J18" s="175" t="s">
        <v>114</v>
      </c>
      <c r="K18" s="144"/>
      <c r="L18" s="144"/>
      <c r="M18" s="144"/>
      <c r="N18" s="144"/>
      <c r="O18" s="144"/>
      <c r="P18" s="144"/>
      <c r="Q18" s="145"/>
      <c r="R18" s="146"/>
    </row>
    <row r="19" spans="1:18" ht="29.25" customHeight="1">
      <c r="A19" s="142"/>
      <c r="B19" s="152" t="s">
        <v>125</v>
      </c>
      <c r="C19" s="146"/>
      <c r="D19" s="176"/>
      <c r="E19" s="176"/>
      <c r="F19" s="177"/>
      <c r="G19" s="177"/>
      <c r="H19" s="178"/>
      <c r="I19" s="178"/>
      <c r="J19" s="179"/>
      <c r="Q19" s="142"/>
      <c r="R19" s="146"/>
    </row>
    <row r="20" spans="1:18" ht="29.25" customHeight="1">
      <c r="A20" s="142"/>
      <c r="B20" s="154"/>
      <c r="C20" s="155"/>
      <c r="D20" s="3308" t="s">
        <v>3087</v>
      </c>
      <c r="E20" s="3308"/>
      <c r="F20" s="3309" t="s">
        <v>127</v>
      </c>
      <c r="G20" s="3309"/>
      <c r="H20" s="3345" t="s">
        <v>129</v>
      </c>
      <c r="I20" s="3345"/>
      <c r="J20" s="180" t="s">
        <v>115</v>
      </c>
      <c r="K20" s="141"/>
      <c r="L20" s="141"/>
      <c r="M20" s="141"/>
      <c r="N20" s="141"/>
      <c r="O20" s="141"/>
      <c r="P20" s="141"/>
      <c r="Q20" s="149"/>
      <c r="R20" s="146"/>
    </row>
    <row r="21" spans="1:18" ht="23.25" customHeight="1">
      <c r="A21" s="142"/>
      <c r="B21" s="150"/>
      <c r="C21" s="151"/>
      <c r="D21" s="144"/>
      <c r="E21" s="144"/>
      <c r="F21" s="144"/>
      <c r="G21" s="144"/>
      <c r="H21" s="144"/>
      <c r="I21" s="144"/>
      <c r="J21" s="144"/>
      <c r="K21" s="144"/>
      <c r="L21" s="144"/>
      <c r="M21" s="144"/>
      <c r="N21" s="144"/>
      <c r="O21" s="144"/>
      <c r="P21" s="144"/>
      <c r="Q21" s="145"/>
      <c r="R21" s="146"/>
    </row>
    <row r="22" spans="1:18" ht="23.25" customHeight="1">
      <c r="A22" s="142"/>
      <c r="B22" s="152"/>
      <c r="C22" s="146"/>
      <c r="Q22" s="142"/>
      <c r="R22" s="146"/>
    </row>
    <row r="23" spans="1:18" ht="23.25" customHeight="1">
      <c r="A23" s="142"/>
      <c r="B23" s="152"/>
      <c r="C23" s="146"/>
      <c r="Q23" s="142"/>
      <c r="R23" s="146"/>
    </row>
    <row r="24" spans="1:18" ht="23.25" customHeight="1">
      <c r="A24" s="142"/>
      <c r="B24" s="152"/>
      <c r="C24" s="146"/>
      <c r="Q24" s="142"/>
      <c r="R24" s="146"/>
    </row>
    <row r="25" spans="1:18" ht="23.25" customHeight="1">
      <c r="A25" s="142"/>
      <c r="B25" s="152" t="s">
        <v>195</v>
      </c>
      <c r="C25" s="146"/>
      <c r="Q25" s="142"/>
      <c r="R25" s="146"/>
    </row>
    <row r="26" spans="1:18" ht="23.25" customHeight="1">
      <c r="A26" s="142"/>
      <c r="B26" s="152"/>
      <c r="C26" s="146"/>
      <c r="Q26" s="142"/>
      <c r="R26" s="146"/>
    </row>
    <row r="27" spans="1:18" ht="23.25" customHeight="1">
      <c r="A27" s="142"/>
      <c r="B27" s="152"/>
      <c r="C27" s="146"/>
      <c r="Q27" s="142"/>
      <c r="R27" s="146"/>
    </row>
    <row r="28" spans="1:18" ht="23.25" customHeight="1">
      <c r="A28" s="142"/>
      <c r="B28" s="152"/>
      <c r="C28" s="146"/>
      <c r="Q28" s="142"/>
      <c r="R28" s="146"/>
    </row>
    <row r="29" spans="1:18" ht="23.25" customHeight="1">
      <c r="A29" s="142"/>
      <c r="B29" s="154"/>
      <c r="C29" s="155"/>
      <c r="D29" s="141"/>
      <c r="E29" s="141"/>
      <c r="F29" s="141"/>
      <c r="G29" s="141"/>
      <c r="H29" s="141"/>
      <c r="I29" s="141"/>
      <c r="J29" s="141"/>
      <c r="K29" s="141"/>
      <c r="L29" s="141"/>
      <c r="M29" s="141"/>
      <c r="N29" s="141"/>
      <c r="O29" s="141"/>
      <c r="P29" s="141"/>
      <c r="Q29" s="149"/>
      <c r="R29" s="146"/>
    </row>
    <row r="30" spans="1:18" ht="23.25" customHeight="1">
      <c r="A30" s="142"/>
      <c r="B30" s="157"/>
      <c r="C30" s="144"/>
      <c r="D30" s="144"/>
      <c r="E30" s="144"/>
      <c r="F30" s="144"/>
      <c r="G30" s="144"/>
      <c r="H30" s="144"/>
      <c r="I30" s="144"/>
      <c r="J30" s="144"/>
      <c r="K30" s="144"/>
      <c r="L30" s="144"/>
      <c r="M30" s="144"/>
      <c r="N30" s="144"/>
      <c r="O30" s="144"/>
      <c r="P30" s="144"/>
      <c r="Q30" s="145"/>
      <c r="R30" s="146"/>
    </row>
    <row r="31" spans="1:18" ht="23.25" customHeight="1">
      <c r="A31" s="142"/>
      <c r="B31" s="158" t="s">
        <v>3046</v>
      </c>
      <c r="C31" s="159"/>
      <c r="D31" s="159"/>
      <c r="E31" s="159"/>
      <c r="F31" s="159" t="s">
        <v>117</v>
      </c>
      <c r="G31" s="159"/>
      <c r="H31" s="159" t="s">
        <v>118</v>
      </c>
      <c r="I31" s="159"/>
      <c r="J31" s="156" t="s">
        <v>3047</v>
      </c>
      <c r="K31" s="159"/>
      <c r="L31" s="159" t="s">
        <v>142</v>
      </c>
      <c r="M31" s="159"/>
      <c r="N31" s="159" t="s">
        <v>127</v>
      </c>
      <c r="P31" s="139" t="s">
        <v>129</v>
      </c>
      <c r="Q31" s="142"/>
      <c r="R31" s="146"/>
    </row>
    <row r="32" spans="1:18" ht="23.25" customHeight="1">
      <c r="A32" s="142"/>
      <c r="B32" s="158" t="s">
        <v>196</v>
      </c>
      <c r="Q32" s="142"/>
      <c r="R32" s="146"/>
    </row>
    <row r="33" spans="1:18" ht="23.25" customHeight="1">
      <c r="A33" s="142"/>
      <c r="B33" s="158"/>
      <c r="Q33" s="142"/>
      <c r="R33" s="146"/>
    </row>
    <row r="34" spans="1:18" ht="23.25" customHeight="1">
      <c r="A34" s="142"/>
      <c r="B34" s="147"/>
      <c r="K34" s="3346"/>
      <c r="L34" s="3346"/>
      <c r="M34" s="3346"/>
      <c r="N34" s="3346"/>
      <c r="O34" s="3346"/>
      <c r="P34" s="3346"/>
      <c r="Q34" s="3347"/>
      <c r="R34" s="146"/>
    </row>
    <row r="35" spans="1:18" ht="23.25" customHeight="1">
      <c r="A35" s="142"/>
      <c r="B35" s="147"/>
      <c r="C35" s="139" t="s">
        <v>3037</v>
      </c>
      <c r="Q35" s="142"/>
      <c r="R35" s="146"/>
    </row>
    <row r="36" spans="1:18" ht="23.25" customHeight="1">
      <c r="A36" s="142"/>
      <c r="B36" s="147"/>
      <c r="Q36" s="142"/>
      <c r="R36" s="146"/>
    </row>
    <row r="37" spans="1:18" ht="23.25" customHeight="1">
      <c r="A37" s="142"/>
      <c r="B37" s="147"/>
      <c r="Q37" s="142"/>
      <c r="R37" s="146"/>
    </row>
    <row r="38" spans="1:18" ht="23.25" customHeight="1">
      <c r="A38" s="142"/>
      <c r="B38" s="147"/>
      <c r="Q38" s="142"/>
      <c r="R38" s="146"/>
    </row>
    <row r="39" spans="1:18" ht="23.25" customHeight="1">
      <c r="A39" s="142"/>
      <c r="B39" s="147"/>
      <c r="G39" s="3334" t="s">
        <v>198</v>
      </c>
      <c r="H39" s="3334"/>
      <c r="I39" s="3334"/>
      <c r="J39" s="139" t="s">
        <v>2963</v>
      </c>
      <c r="Q39" s="142" t="s">
        <v>131</v>
      </c>
      <c r="R39" s="146"/>
    </row>
    <row r="40" spans="1:18" ht="23.25" customHeight="1">
      <c r="A40" s="142"/>
      <c r="B40" s="147"/>
      <c r="C40" s="167"/>
      <c r="D40" s="167"/>
      <c r="E40" s="167"/>
      <c r="F40" s="167"/>
      <c r="G40" s="167"/>
      <c r="H40" s="167"/>
      <c r="I40" s="167"/>
      <c r="Q40" s="142"/>
      <c r="R40" s="146"/>
    </row>
    <row r="41" spans="1:18" ht="23.25" customHeight="1">
      <c r="A41" s="142"/>
      <c r="B41" s="166"/>
      <c r="C41" s="167"/>
      <c r="D41" s="167"/>
      <c r="E41" s="167"/>
      <c r="F41" s="167"/>
      <c r="G41" s="167"/>
      <c r="H41" s="167"/>
      <c r="I41" s="167"/>
      <c r="Q41" s="142"/>
      <c r="R41" s="146"/>
    </row>
    <row r="42" spans="1:18" ht="23.25" customHeight="1">
      <c r="A42" s="142"/>
      <c r="B42" s="207"/>
      <c r="C42" s="167"/>
      <c r="D42" s="167"/>
      <c r="E42" s="167"/>
      <c r="F42" s="167"/>
      <c r="G42" s="167"/>
      <c r="H42" s="167"/>
      <c r="I42" s="167"/>
      <c r="Q42" s="142"/>
      <c r="R42" s="146"/>
    </row>
    <row r="43" spans="1:18" ht="23.25" customHeight="1">
      <c r="A43" s="142"/>
      <c r="B43" s="207"/>
      <c r="E43" s="167"/>
      <c r="F43" s="167"/>
      <c r="G43" s="167"/>
      <c r="H43" s="167"/>
      <c r="I43" s="167"/>
      <c r="Q43" s="142"/>
      <c r="R43" s="146"/>
    </row>
    <row r="44" spans="1:18" ht="23.25" customHeight="1">
      <c r="A44" s="142"/>
      <c r="B44" s="207" t="s">
        <v>197</v>
      </c>
      <c r="E44" s="167"/>
      <c r="F44" s="167"/>
      <c r="G44" s="167"/>
      <c r="H44" s="167"/>
      <c r="I44" s="167"/>
      <c r="Q44" s="142"/>
      <c r="R44" s="146"/>
    </row>
    <row r="45" spans="1:18" ht="23.25" customHeight="1">
      <c r="A45" s="142"/>
      <c r="C45" s="3344" t="s">
        <v>140</v>
      </c>
      <c r="D45" s="3344"/>
      <c r="E45" s="167"/>
      <c r="F45" s="167"/>
      <c r="G45" s="167"/>
      <c r="H45" s="167"/>
      <c r="I45" s="167"/>
      <c r="Q45" s="142"/>
      <c r="R45" s="146"/>
    </row>
    <row r="46" spans="1:18" ht="23.25" customHeight="1">
      <c r="A46" s="142"/>
      <c r="C46" s="3344" t="s">
        <v>141</v>
      </c>
      <c r="D46" s="3344"/>
      <c r="E46" s="168"/>
      <c r="F46" s="168"/>
      <c r="G46" s="168"/>
      <c r="H46" s="168"/>
      <c r="I46" s="168"/>
      <c r="K46" s="139" t="s">
        <v>119</v>
      </c>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B49" s="148"/>
      <c r="C49" s="141"/>
      <c r="D49" s="141"/>
      <c r="E49" s="141"/>
      <c r="F49" s="141"/>
      <c r="G49" s="141"/>
      <c r="H49" s="141"/>
      <c r="I49" s="141"/>
      <c r="J49" s="141"/>
      <c r="K49" s="141"/>
      <c r="L49" s="141"/>
      <c r="M49" s="141"/>
      <c r="N49" s="141"/>
      <c r="O49" s="141"/>
      <c r="P49" s="141"/>
      <c r="Q49" s="149"/>
      <c r="R49" s="146"/>
    </row>
    <row r="50" spans="1:18">
      <c r="B50" s="173"/>
      <c r="C50" s="144"/>
      <c r="D50" s="144"/>
      <c r="E50" s="144"/>
      <c r="F50" s="144"/>
      <c r="G50" s="144"/>
      <c r="H50" s="144"/>
      <c r="I50" s="144"/>
      <c r="J50" s="144"/>
      <c r="K50" s="144"/>
      <c r="L50" s="144"/>
      <c r="M50" s="144"/>
      <c r="N50" s="144"/>
      <c r="O50" s="144"/>
      <c r="P50" s="144"/>
      <c r="Q50" s="144"/>
    </row>
  </sheetData>
  <mergeCells count="15">
    <mergeCell ref="C46:D46"/>
    <mergeCell ref="G39:I39"/>
    <mergeCell ref="B10:Q10"/>
    <mergeCell ref="D20:E20"/>
    <mergeCell ref="F20:G20"/>
    <mergeCell ref="H20:I20"/>
    <mergeCell ref="K34:Q34"/>
    <mergeCell ref="D12:P12"/>
    <mergeCell ref="D13:P13"/>
    <mergeCell ref="D14:P14"/>
    <mergeCell ref="D16:J16"/>
    <mergeCell ref="D18:E18"/>
    <mergeCell ref="F18:G18"/>
    <mergeCell ref="H18:I18"/>
    <mergeCell ref="C45:D45"/>
  </mergeCells>
  <phoneticPr fontId="23"/>
  <hyperlinks>
    <hyperlink ref="B2" location="流れ!F52"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O53"/>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2.125" style="139" customWidth="1"/>
    <col min="2" max="2" width="19" style="163" customWidth="1"/>
    <col min="3" max="3" width="11.25" style="139" customWidth="1"/>
    <col min="4" max="4" width="13.375" style="139" customWidth="1"/>
    <col min="5" max="5" width="5" style="139" customWidth="1"/>
    <col min="6" max="6" width="4.625" style="139" customWidth="1"/>
    <col min="7" max="7" width="5.5" style="139" customWidth="1"/>
    <col min="8" max="9" width="5.25" style="139" customWidth="1"/>
    <col min="10" max="10" width="16.5" style="139" customWidth="1"/>
    <col min="11" max="11" width="15.75" style="139" customWidth="1"/>
    <col min="12" max="13" width="8.5" style="139" customWidth="1"/>
    <col min="14" max="14" width="7.75" style="139" customWidth="1"/>
    <col min="15" max="15" width="1.625" style="139" customWidth="1"/>
    <col min="16" max="16384" width="13.875" style="139"/>
  </cols>
  <sheetData>
    <row r="2" spans="1:15">
      <c r="B2" s="1316" t="s">
        <v>346</v>
      </c>
    </row>
    <row r="4" spans="1:15">
      <c r="B4" s="1223"/>
    </row>
    <row r="5" spans="1:15">
      <c r="M5" s="3356" t="s">
        <v>2563</v>
      </c>
      <c r="N5" s="3356"/>
    </row>
    <row r="6" spans="1:15">
      <c r="B6" s="389" t="s">
        <v>192</v>
      </c>
      <c r="M6" s="3356"/>
      <c r="N6" s="3356"/>
    </row>
    <row r="7" spans="1:15">
      <c r="B7" s="140"/>
      <c r="C7" s="141"/>
      <c r="D7" s="141"/>
      <c r="E7" s="141"/>
      <c r="F7" s="141"/>
      <c r="G7" s="141"/>
      <c r="H7" s="141"/>
      <c r="I7" s="141"/>
      <c r="J7" s="141"/>
      <c r="K7" s="141"/>
      <c r="L7" s="141"/>
      <c r="M7" s="141"/>
      <c r="N7" s="141"/>
    </row>
    <row r="8" spans="1:15" ht="23.25" customHeight="1">
      <c r="A8" s="142"/>
      <c r="B8" s="143"/>
      <c r="C8" s="144"/>
      <c r="D8" s="144"/>
      <c r="E8" s="144"/>
      <c r="F8" s="144"/>
      <c r="G8" s="144"/>
      <c r="H8" s="144"/>
      <c r="I8" s="144"/>
      <c r="J8" s="144"/>
      <c r="K8" s="144"/>
      <c r="L8" s="144"/>
      <c r="M8" s="144"/>
      <c r="N8" s="145"/>
      <c r="O8" s="146"/>
    </row>
    <row r="9" spans="1:15" ht="30.75" customHeight="1">
      <c r="A9" s="142"/>
      <c r="B9" s="3281" t="s">
        <v>132</v>
      </c>
      <c r="C9" s="3283"/>
      <c r="D9" s="3283"/>
      <c r="E9" s="3283"/>
      <c r="F9" s="3283"/>
      <c r="G9" s="3283"/>
      <c r="H9" s="3283"/>
      <c r="I9" s="3283"/>
      <c r="J9" s="3283"/>
      <c r="K9" s="3283"/>
      <c r="L9" s="3283"/>
      <c r="M9" s="3283"/>
      <c r="N9" s="3284"/>
      <c r="O9" s="146"/>
    </row>
    <row r="10" spans="1:15" ht="23.25" customHeight="1">
      <c r="A10" s="142"/>
      <c r="B10" s="148"/>
      <c r="C10" s="141"/>
      <c r="D10" s="141"/>
      <c r="E10" s="141"/>
      <c r="F10" s="141"/>
      <c r="G10" s="141"/>
      <c r="H10" s="141"/>
      <c r="I10" s="141"/>
      <c r="J10" s="141"/>
      <c r="K10" s="141"/>
      <c r="L10" s="141"/>
      <c r="M10" s="141"/>
      <c r="N10" s="149"/>
      <c r="O10" s="146"/>
    </row>
    <row r="11" spans="1:15" ht="23.25" customHeight="1">
      <c r="A11" s="142"/>
      <c r="B11" s="150"/>
      <c r="C11" s="151"/>
      <c r="D11" s="3285"/>
      <c r="E11" s="3285"/>
      <c r="F11" s="3285"/>
      <c r="G11" s="3285"/>
      <c r="H11" s="3285"/>
      <c r="I11" s="3285"/>
      <c r="J11" s="3285"/>
      <c r="K11" s="3285"/>
      <c r="L11" s="3285"/>
      <c r="M11" s="3285"/>
      <c r="N11" s="145"/>
      <c r="O11" s="146"/>
    </row>
    <row r="12" spans="1:15" ht="30" customHeight="1">
      <c r="A12" s="142" t="s">
        <v>113</v>
      </c>
      <c r="B12" s="152" t="s">
        <v>122</v>
      </c>
      <c r="C12" s="146"/>
      <c r="D12" s="3286"/>
      <c r="E12" s="3286"/>
      <c r="F12" s="3286"/>
      <c r="G12" s="3286"/>
      <c r="H12" s="3286"/>
      <c r="I12" s="3286"/>
      <c r="J12" s="3286"/>
      <c r="K12" s="3286"/>
      <c r="L12" s="3286"/>
      <c r="M12" s="3286"/>
      <c r="N12" s="142"/>
      <c r="O12" s="146"/>
    </row>
    <row r="13" spans="1:15" ht="23.25" customHeight="1">
      <c r="A13" s="142"/>
      <c r="B13" s="154"/>
      <c r="C13" s="155"/>
      <c r="D13" s="3287"/>
      <c r="E13" s="3287"/>
      <c r="F13" s="3287"/>
      <c r="G13" s="3287"/>
      <c r="H13" s="3287"/>
      <c r="I13" s="3287"/>
      <c r="J13" s="3287"/>
      <c r="K13" s="3287"/>
      <c r="L13" s="3287"/>
      <c r="M13" s="3287"/>
      <c r="N13" s="149"/>
      <c r="O13" s="146"/>
    </row>
    <row r="14" spans="1:15" ht="23.25" customHeight="1">
      <c r="A14" s="142"/>
      <c r="B14" s="150"/>
      <c r="C14" s="151"/>
      <c r="D14" s="144"/>
      <c r="E14" s="144"/>
      <c r="F14" s="144"/>
      <c r="G14" s="144"/>
      <c r="H14" s="144"/>
      <c r="I14" s="144"/>
      <c r="J14" s="144"/>
      <c r="K14" s="144"/>
      <c r="L14" s="144"/>
      <c r="M14" s="144"/>
      <c r="N14" s="145"/>
      <c r="O14" s="146"/>
    </row>
    <row r="15" spans="1:15" ht="23.25" customHeight="1">
      <c r="A15" s="142"/>
      <c r="B15" s="152" t="s">
        <v>123</v>
      </c>
      <c r="C15" s="146"/>
      <c r="D15" s="3348" t="s">
        <v>124</v>
      </c>
      <c r="E15" s="3348"/>
      <c r="F15" s="3348"/>
      <c r="G15" s="3348"/>
      <c r="H15" s="3348"/>
      <c r="I15" s="3348"/>
      <c r="J15" s="3348"/>
      <c r="N15" s="142"/>
      <c r="O15" s="146"/>
    </row>
    <row r="16" spans="1:15" ht="23.25" customHeight="1">
      <c r="A16" s="142"/>
      <c r="B16" s="154"/>
      <c r="C16" s="155"/>
      <c r="D16" s="141"/>
      <c r="E16" s="141"/>
      <c r="F16" s="141"/>
      <c r="G16" s="141"/>
      <c r="H16" s="141"/>
      <c r="I16" s="141"/>
      <c r="J16" s="141"/>
      <c r="K16" s="141"/>
      <c r="L16" s="141"/>
      <c r="M16" s="141"/>
      <c r="N16" s="149"/>
      <c r="O16" s="146"/>
    </row>
    <row r="17" spans="1:15" ht="29.25" customHeight="1">
      <c r="A17" s="142"/>
      <c r="B17" s="150"/>
      <c r="C17" s="151"/>
      <c r="D17" s="3306" t="s">
        <v>3087</v>
      </c>
      <c r="E17" s="3306"/>
      <c r="F17" s="3307" t="s">
        <v>127</v>
      </c>
      <c r="G17" s="3307"/>
      <c r="H17" s="3303" t="s">
        <v>129</v>
      </c>
      <c r="I17" s="3303"/>
      <c r="J17" s="175" t="s">
        <v>114</v>
      </c>
      <c r="K17" s="144"/>
      <c r="L17" s="144"/>
      <c r="M17" s="144"/>
      <c r="N17" s="145"/>
      <c r="O17" s="146"/>
    </row>
    <row r="18" spans="1:15" ht="29.25" customHeight="1">
      <c r="A18" s="142"/>
      <c r="B18" s="152" t="s">
        <v>125</v>
      </c>
      <c r="C18" s="146"/>
      <c r="D18" s="176"/>
      <c r="E18" s="176"/>
      <c r="F18" s="177"/>
      <c r="G18" s="177"/>
      <c r="H18" s="178"/>
      <c r="I18" s="178"/>
      <c r="J18" s="179"/>
      <c r="N18" s="142"/>
      <c r="O18" s="146"/>
    </row>
    <row r="19" spans="1:15" ht="29.25" customHeight="1">
      <c r="A19" s="142"/>
      <c r="B19" s="154"/>
      <c r="C19" s="155"/>
      <c r="D19" s="3308" t="s">
        <v>3087</v>
      </c>
      <c r="E19" s="3308"/>
      <c r="F19" s="3309" t="s">
        <v>127</v>
      </c>
      <c r="G19" s="3309"/>
      <c r="H19" s="3345" t="s">
        <v>129</v>
      </c>
      <c r="I19" s="3345"/>
      <c r="J19" s="180" t="s">
        <v>115</v>
      </c>
      <c r="K19" s="141"/>
      <c r="L19" s="141"/>
      <c r="M19" s="141"/>
      <c r="N19" s="149"/>
      <c r="O19" s="146"/>
    </row>
    <row r="20" spans="1:15" ht="23.25" customHeight="1">
      <c r="A20" s="142"/>
      <c r="B20" s="150"/>
      <c r="C20" s="151"/>
      <c r="D20" s="144"/>
      <c r="E20" s="144"/>
      <c r="F20" s="144"/>
      <c r="G20" s="144"/>
      <c r="H20" s="144"/>
      <c r="I20" s="144"/>
      <c r="J20" s="144"/>
      <c r="K20" s="144"/>
      <c r="L20" s="144"/>
      <c r="M20" s="144"/>
      <c r="N20" s="145"/>
      <c r="O20" s="146"/>
    </row>
    <row r="21" spans="1:15" ht="23.25" customHeight="1">
      <c r="A21" s="142"/>
      <c r="B21" s="152"/>
      <c r="C21" s="146"/>
      <c r="N21" s="142"/>
      <c r="O21" s="146"/>
    </row>
    <row r="22" spans="1:15" ht="23.25" customHeight="1">
      <c r="A22" s="142"/>
      <c r="B22" s="152"/>
      <c r="C22" s="146"/>
      <c r="N22" s="142"/>
      <c r="O22" s="146"/>
    </row>
    <row r="23" spans="1:15" ht="23.25" customHeight="1">
      <c r="A23" s="142"/>
      <c r="B23" s="152"/>
      <c r="C23" s="146"/>
      <c r="N23" s="142"/>
      <c r="O23" s="146"/>
    </row>
    <row r="24" spans="1:15" ht="23.25" customHeight="1">
      <c r="A24" s="142"/>
      <c r="B24" s="152" t="s">
        <v>116</v>
      </c>
      <c r="C24" s="146"/>
      <c r="N24" s="142"/>
      <c r="O24" s="146"/>
    </row>
    <row r="25" spans="1:15" ht="23.25" customHeight="1">
      <c r="A25" s="142"/>
      <c r="B25" s="152"/>
      <c r="C25" s="146"/>
      <c r="N25" s="142"/>
      <c r="O25" s="146"/>
    </row>
    <row r="26" spans="1:15" ht="23.25" customHeight="1">
      <c r="A26" s="142"/>
      <c r="B26" s="152"/>
      <c r="C26" s="146"/>
      <c r="N26" s="142"/>
      <c r="O26" s="146"/>
    </row>
    <row r="27" spans="1:15" ht="23.25" customHeight="1">
      <c r="A27" s="142"/>
      <c r="B27" s="152"/>
      <c r="C27" s="146"/>
      <c r="N27" s="142"/>
      <c r="O27" s="146"/>
    </row>
    <row r="28" spans="1:15" ht="23.25" customHeight="1">
      <c r="A28" s="142"/>
      <c r="B28" s="154"/>
      <c r="C28" s="155"/>
      <c r="D28" s="141"/>
      <c r="E28" s="141"/>
      <c r="F28" s="141"/>
      <c r="G28" s="141"/>
      <c r="H28" s="141"/>
      <c r="I28" s="141"/>
      <c r="J28" s="141"/>
      <c r="K28" s="141"/>
      <c r="L28" s="141"/>
      <c r="M28" s="141"/>
      <c r="N28" s="149"/>
      <c r="O28" s="146"/>
    </row>
    <row r="29" spans="1:15" ht="23.25" customHeight="1">
      <c r="A29" s="142"/>
      <c r="B29" s="157"/>
      <c r="C29" s="144"/>
      <c r="D29" s="144"/>
      <c r="E29" s="144"/>
      <c r="F29" s="144"/>
      <c r="G29" s="144"/>
      <c r="H29" s="144"/>
      <c r="I29" s="144"/>
      <c r="J29" s="144"/>
      <c r="K29" s="144"/>
      <c r="L29" s="144"/>
      <c r="M29" s="144"/>
      <c r="N29" s="145"/>
      <c r="O29" s="146"/>
    </row>
    <row r="30" spans="1:15" ht="23.25" customHeight="1">
      <c r="A30" s="142"/>
      <c r="B30" s="158" t="s">
        <v>3044</v>
      </c>
      <c r="C30" s="159"/>
      <c r="D30" s="159"/>
      <c r="E30" s="159"/>
      <c r="F30" s="159"/>
      <c r="G30" s="159"/>
      <c r="H30" s="159"/>
      <c r="I30" s="159"/>
      <c r="J30" s="156"/>
      <c r="K30" s="159"/>
      <c r="N30" s="142"/>
      <c r="O30" s="146"/>
    </row>
    <row r="31" spans="1:15" ht="23.25" customHeight="1">
      <c r="A31" s="142"/>
      <c r="B31" s="158"/>
      <c r="N31" s="142"/>
      <c r="O31" s="146"/>
    </row>
    <row r="32" spans="1:15" ht="23.25" customHeight="1">
      <c r="A32" s="142"/>
      <c r="B32" s="147"/>
      <c r="K32" s="3346" t="s">
        <v>3045</v>
      </c>
      <c r="L32" s="3346"/>
      <c r="M32" s="3346"/>
      <c r="N32" s="3347"/>
      <c r="O32" s="146"/>
    </row>
    <row r="33" spans="1:15" ht="23.25" customHeight="1">
      <c r="A33" s="142"/>
      <c r="B33" s="147"/>
      <c r="N33" s="142"/>
      <c r="O33" s="146"/>
    </row>
    <row r="34" spans="1:15" ht="23.25" customHeight="1">
      <c r="A34" s="142"/>
      <c r="B34" s="147"/>
      <c r="E34" s="156"/>
      <c r="F34" s="3355" t="s">
        <v>130</v>
      </c>
      <c r="G34" s="3334"/>
      <c r="H34" s="3334"/>
      <c r="I34" s="3334"/>
      <c r="J34" s="3334"/>
      <c r="K34" s="3334"/>
      <c r="L34" s="3334"/>
      <c r="M34" s="3334"/>
      <c r="N34" s="164"/>
      <c r="O34" s="146"/>
    </row>
    <row r="35" spans="1:15" ht="23.25" customHeight="1">
      <c r="A35" s="142"/>
      <c r="B35" s="147"/>
      <c r="E35" s="163"/>
      <c r="H35" s="165"/>
      <c r="I35" s="165"/>
      <c r="J35" s="3353" t="s">
        <v>130</v>
      </c>
      <c r="K35" s="3352"/>
      <c r="L35" s="3352"/>
      <c r="M35" s="3352"/>
      <c r="N35" s="164" t="s">
        <v>131</v>
      </c>
      <c r="O35" s="146"/>
    </row>
    <row r="36" spans="1:15" ht="23.25" customHeight="1">
      <c r="A36" s="142"/>
      <c r="B36" s="147"/>
      <c r="N36" s="142"/>
      <c r="O36" s="146"/>
    </row>
    <row r="37" spans="1:15" ht="23.25" customHeight="1">
      <c r="A37" s="142"/>
      <c r="B37" s="147"/>
      <c r="C37" s="3354"/>
      <c r="D37" s="3354"/>
      <c r="E37" s="3354"/>
      <c r="F37" s="3354"/>
      <c r="G37" s="3354"/>
      <c r="H37" s="3354"/>
      <c r="I37" s="3354"/>
      <c r="N37" s="142"/>
      <c r="O37" s="146"/>
    </row>
    <row r="38" spans="1:15" ht="23.25" customHeight="1">
      <c r="A38" s="142"/>
      <c r="B38" s="166"/>
      <c r="C38" s="167"/>
      <c r="D38" s="167"/>
      <c r="E38" s="167"/>
      <c r="F38" s="167"/>
      <c r="G38" s="167"/>
      <c r="H38" s="167"/>
      <c r="I38" s="167"/>
      <c r="N38" s="142"/>
      <c r="O38" s="146"/>
    </row>
    <row r="39" spans="1:15" ht="23.25" customHeight="1">
      <c r="A39" s="142"/>
      <c r="C39" s="3349" t="s">
        <v>2964</v>
      </c>
      <c r="D39" s="3349"/>
      <c r="E39" s="3349"/>
      <c r="F39" s="3349"/>
      <c r="G39" s="3349"/>
      <c r="H39" s="3349"/>
      <c r="I39" s="3349"/>
      <c r="N39" s="142"/>
      <c r="O39" s="146"/>
    </row>
    <row r="40" spans="1:15" ht="23.25" customHeight="1">
      <c r="A40" s="142"/>
      <c r="B40" s="148"/>
      <c r="C40" s="141"/>
      <c r="D40" s="141"/>
      <c r="E40" s="141"/>
      <c r="F40" s="141"/>
      <c r="G40" s="141"/>
      <c r="H40" s="141"/>
      <c r="I40" s="141"/>
      <c r="J40" s="141"/>
      <c r="K40" s="141"/>
      <c r="L40" s="141"/>
      <c r="M40" s="141"/>
      <c r="N40" s="149"/>
      <c r="O40" s="146"/>
    </row>
    <row r="41" spans="1:15" ht="23.25" customHeight="1">
      <c r="A41" s="142"/>
      <c r="B41" s="143"/>
      <c r="C41" s="144"/>
      <c r="D41" s="144"/>
      <c r="E41" s="144"/>
      <c r="F41" s="144"/>
      <c r="G41" s="144"/>
      <c r="H41" s="144"/>
      <c r="I41" s="144"/>
      <c r="J41" s="144"/>
      <c r="K41" s="144"/>
      <c r="L41" s="144"/>
      <c r="M41" s="144"/>
      <c r="N41" s="145"/>
      <c r="O41" s="146"/>
    </row>
    <row r="42" spans="1:15" ht="23.25" customHeight="1">
      <c r="A42" s="142"/>
      <c r="B42" s="3350" t="s">
        <v>120</v>
      </c>
      <c r="C42" s="3351"/>
      <c r="D42" s="3351"/>
      <c r="E42" s="3351"/>
      <c r="F42" s="3351"/>
      <c r="G42" s="3351"/>
      <c r="H42" s="3351"/>
      <c r="I42" s="3351"/>
      <c r="J42" s="3351"/>
      <c r="N42" s="142"/>
      <c r="O42" s="146"/>
    </row>
    <row r="43" spans="1:15" ht="23.25" customHeight="1">
      <c r="A43" s="142"/>
      <c r="B43" s="147"/>
      <c r="N43" s="142"/>
      <c r="O43" s="146"/>
    </row>
    <row r="44" spans="1:15" ht="23.25" customHeight="1">
      <c r="A44" s="142"/>
      <c r="B44" s="147"/>
      <c r="K44" s="160" t="s">
        <v>3045</v>
      </c>
      <c r="L44" s="161"/>
      <c r="M44" s="162"/>
      <c r="N44" s="142"/>
      <c r="O44" s="146"/>
    </row>
    <row r="45" spans="1:15" ht="23.25" customHeight="1">
      <c r="A45" s="142"/>
      <c r="B45" s="147"/>
      <c r="N45" s="142"/>
      <c r="O45" s="146"/>
    </row>
    <row r="46" spans="1:15" ht="23.25" customHeight="1">
      <c r="A46" s="142"/>
      <c r="B46" s="147"/>
      <c r="H46" s="153"/>
      <c r="I46" s="153"/>
      <c r="N46" s="142"/>
      <c r="O46" s="146"/>
    </row>
    <row r="47" spans="1:15" ht="23.25" customHeight="1">
      <c r="A47" s="142"/>
      <c r="B47" s="147"/>
      <c r="F47" s="3352" t="str">
        <f>C39</f>
        <v>高原町長　　○○　○○　殿</v>
      </c>
      <c r="G47" s="3352"/>
      <c r="H47" s="3352"/>
      <c r="I47" s="3352"/>
      <c r="J47" s="3352"/>
      <c r="K47" s="3352"/>
      <c r="L47" s="3352"/>
      <c r="M47" s="3352"/>
      <c r="N47" s="164" t="s">
        <v>131</v>
      </c>
      <c r="O47" s="146"/>
    </row>
    <row r="48" spans="1:15" ht="23.25" customHeight="1">
      <c r="A48" s="142"/>
      <c r="B48" s="147"/>
      <c r="H48" s="165"/>
      <c r="I48" s="165"/>
      <c r="J48" s="169"/>
      <c r="K48" s="169"/>
      <c r="L48" s="169"/>
      <c r="M48" s="169"/>
      <c r="N48" s="142"/>
      <c r="O48" s="146"/>
    </row>
    <row r="49" spans="1:15" ht="23.25" customHeight="1">
      <c r="A49" s="142"/>
      <c r="B49" s="170" t="str">
        <f>F34</f>
        <v/>
      </c>
      <c r="C49" s="171"/>
      <c r="D49" s="171"/>
      <c r="E49" s="171"/>
      <c r="F49" s="171"/>
      <c r="G49" s="171"/>
      <c r="H49" s="171"/>
      <c r="I49" s="171"/>
      <c r="N49" s="142"/>
      <c r="O49" s="146"/>
    </row>
    <row r="50" spans="1:15" ht="23.25" customHeight="1">
      <c r="A50" s="142"/>
      <c r="B50" s="3350" t="str">
        <f>J35</f>
        <v/>
      </c>
      <c r="C50" s="3351"/>
      <c r="D50" s="3351"/>
      <c r="E50" s="3351"/>
      <c r="F50" s="3351"/>
      <c r="G50" s="3351"/>
      <c r="H50" s="139" t="s">
        <v>121</v>
      </c>
      <c r="I50" s="156"/>
      <c r="J50" s="156"/>
      <c r="K50" s="156"/>
      <c r="N50" s="142"/>
      <c r="O50" s="146"/>
    </row>
    <row r="51" spans="1:15" ht="23.25" customHeight="1">
      <c r="A51" s="142"/>
      <c r="B51" s="147"/>
      <c r="C51" s="159"/>
      <c r="D51" s="159"/>
      <c r="E51" s="159"/>
      <c r="F51" s="159"/>
      <c r="G51" s="159"/>
      <c r="H51" s="159"/>
      <c r="I51" s="159"/>
      <c r="J51" s="159"/>
      <c r="K51" s="159"/>
      <c r="N51" s="142"/>
      <c r="O51" s="146"/>
    </row>
    <row r="52" spans="1:15" ht="23.25" customHeight="1">
      <c r="A52" s="142"/>
      <c r="B52" s="172"/>
      <c r="C52" s="141"/>
      <c r="D52" s="141"/>
      <c r="E52" s="141"/>
      <c r="F52" s="141"/>
      <c r="G52" s="141"/>
      <c r="H52" s="141"/>
      <c r="I52" s="141"/>
      <c r="J52" s="141"/>
      <c r="K52" s="141"/>
      <c r="L52" s="141"/>
      <c r="M52" s="141"/>
      <c r="N52" s="149"/>
      <c r="O52" s="146"/>
    </row>
    <row r="53" spans="1:15" ht="14.25" customHeight="1">
      <c r="B53" s="173"/>
      <c r="C53" s="144"/>
      <c r="D53" s="144"/>
      <c r="E53" s="144"/>
      <c r="F53" s="144"/>
      <c r="G53" s="144"/>
      <c r="H53" s="144"/>
      <c r="I53" s="144"/>
      <c r="J53" s="144"/>
      <c r="K53" s="144"/>
      <c r="L53" s="144"/>
      <c r="M53" s="144"/>
      <c r="N53" s="144"/>
    </row>
  </sheetData>
  <mergeCells count="20">
    <mergeCell ref="B9:N9"/>
    <mergeCell ref="D19:E19"/>
    <mergeCell ref="F19:G19"/>
    <mergeCell ref="H19:I19"/>
    <mergeCell ref="M5:N6"/>
    <mergeCell ref="D11:M11"/>
    <mergeCell ref="D12:M12"/>
    <mergeCell ref="D13:M13"/>
    <mergeCell ref="D15:J15"/>
    <mergeCell ref="D17:E17"/>
    <mergeCell ref="F17:G17"/>
    <mergeCell ref="H17:I17"/>
    <mergeCell ref="C39:I39"/>
    <mergeCell ref="B42:J42"/>
    <mergeCell ref="F47:M47"/>
    <mergeCell ref="B50:G50"/>
    <mergeCell ref="K32:N32"/>
    <mergeCell ref="J35:M35"/>
    <mergeCell ref="C37:I37"/>
    <mergeCell ref="F34:M34"/>
  </mergeCells>
  <phoneticPr fontId="23"/>
  <hyperlinks>
    <hyperlink ref="B2" location="流れ!F53"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R51"/>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5.5" style="139" customWidth="1"/>
    <col min="2" max="2" width="24.625" style="16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46" t="s">
        <v>346</v>
      </c>
    </row>
    <row r="5" spans="1:18">
      <c r="B5" s="389" t="s">
        <v>2561</v>
      </c>
    </row>
    <row r="6" spans="1:18">
      <c r="B6" s="14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281" t="s">
        <v>133</v>
      </c>
      <c r="C8" s="3283"/>
      <c r="D8" s="3283"/>
      <c r="E8" s="3283"/>
      <c r="F8" s="3283"/>
      <c r="G8" s="3283"/>
      <c r="H8" s="3283"/>
      <c r="I8" s="3283"/>
      <c r="J8" s="3283"/>
      <c r="K8" s="3283"/>
      <c r="L8" s="3283"/>
      <c r="M8" s="3283"/>
      <c r="N8" s="3283"/>
      <c r="O8" s="3283"/>
      <c r="P8" s="3283"/>
      <c r="Q8" s="3284"/>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285"/>
      <c r="E10" s="3285"/>
      <c r="F10" s="3285"/>
      <c r="G10" s="3285"/>
      <c r="H10" s="3285"/>
      <c r="I10" s="3285"/>
      <c r="J10" s="3285"/>
      <c r="K10" s="3285"/>
      <c r="L10" s="3285"/>
      <c r="M10" s="3285"/>
      <c r="N10" s="3285"/>
      <c r="O10" s="3285"/>
      <c r="P10" s="3285"/>
      <c r="Q10" s="145"/>
      <c r="R10" s="146"/>
    </row>
    <row r="11" spans="1:18" ht="30" customHeight="1">
      <c r="A11" s="142" t="s">
        <v>113</v>
      </c>
      <c r="B11" s="181" t="s">
        <v>122</v>
      </c>
      <c r="C11" s="199"/>
      <c r="D11" s="3358"/>
      <c r="E11" s="3358"/>
      <c r="F11" s="3358"/>
      <c r="G11" s="3358"/>
      <c r="H11" s="3358"/>
      <c r="I11" s="3358"/>
      <c r="J11" s="3358"/>
      <c r="K11" s="3358"/>
      <c r="L11" s="3358"/>
      <c r="M11" s="3358"/>
      <c r="N11" s="3358"/>
      <c r="O11" s="3358"/>
      <c r="P11" s="3358"/>
      <c r="Q11" s="142"/>
      <c r="R11" s="146"/>
    </row>
    <row r="12" spans="1:18" ht="23.25" customHeight="1">
      <c r="A12" s="142"/>
      <c r="B12" s="154"/>
      <c r="C12" s="155"/>
      <c r="D12" s="3287"/>
      <c r="E12" s="3287"/>
      <c r="F12" s="3287"/>
      <c r="G12" s="3287"/>
      <c r="H12" s="3287"/>
      <c r="I12" s="3287"/>
      <c r="J12" s="3287"/>
      <c r="K12" s="3287"/>
      <c r="L12" s="3287"/>
      <c r="M12" s="3287"/>
      <c r="N12" s="3287"/>
      <c r="O12" s="3287"/>
      <c r="P12" s="3287"/>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56"/>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59" t="s">
        <v>125</v>
      </c>
      <c r="C16" s="197"/>
      <c r="D16" s="189"/>
      <c r="E16" s="196" t="s">
        <v>146</v>
      </c>
      <c r="G16" s="174" t="s">
        <v>3042</v>
      </c>
      <c r="H16" s="190"/>
      <c r="I16" s="190" t="s">
        <v>142</v>
      </c>
      <c r="J16" s="191"/>
      <c r="K16" s="191" t="s">
        <v>127</v>
      </c>
      <c r="L16" s="175"/>
      <c r="M16" s="175" t="s">
        <v>129</v>
      </c>
      <c r="N16" s="175"/>
      <c r="O16" s="175"/>
      <c r="P16" s="175"/>
      <c r="Q16" s="198"/>
      <c r="R16" s="146"/>
    </row>
    <row r="17" spans="1:18" ht="9.75" customHeight="1">
      <c r="A17" s="142"/>
      <c r="B17" s="3360"/>
      <c r="C17" s="199"/>
      <c r="D17" s="176"/>
      <c r="E17" s="184"/>
      <c r="F17" s="177"/>
      <c r="G17" s="177"/>
      <c r="H17" s="178"/>
      <c r="I17" s="178"/>
      <c r="J17" s="179"/>
      <c r="K17" s="179"/>
      <c r="L17" s="179"/>
      <c r="M17" s="179"/>
      <c r="N17" s="179"/>
      <c r="O17" s="179"/>
      <c r="P17" s="179"/>
      <c r="Q17" s="200"/>
      <c r="R17" s="146"/>
    </row>
    <row r="18" spans="1:18" ht="38.25" customHeight="1">
      <c r="A18" s="142"/>
      <c r="B18" s="3361"/>
      <c r="C18" s="201"/>
      <c r="D18" s="192"/>
      <c r="E18" s="196" t="s">
        <v>147</v>
      </c>
      <c r="G18" s="203" t="s">
        <v>3088</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81" t="s">
        <v>134</v>
      </c>
      <c r="C20" s="146"/>
      <c r="D20" s="176"/>
      <c r="E20" s="185" t="s">
        <v>135</v>
      </c>
      <c r="F20" s="3357"/>
      <c r="G20" s="3357"/>
      <c r="H20" s="3357"/>
      <c r="I20" s="3357"/>
      <c r="J20" s="3357"/>
      <c r="K20" s="3357"/>
      <c r="L20" s="3357"/>
      <c r="M20" s="179" t="s">
        <v>136</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14.25" customHeight="1">
      <c r="A22" s="142"/>
      <c r="B22" s="150"/>
      <c r="C22" s="151"/>
      <c r="D22" s="189"/>
      <c r="E22" s="189"/>
      <c r="F22" s="190"/>
      <c r="G22" s="190"/>
      <c r="H22" s="191"/>
      <c r="I22" s="191"/>
      <c r="J22" s="175"/>
      <c r="K22" s="175"/>
      <c r="L22" s="144"/>
      <c r="M22" s="144"/>
      <c r="N22" s="144"/>
      <c r="O22" s="144"/>
      <c r="P22" s="144"/>
      <c r="Q22" s="145"/>
      <c r="R22" s="146"/>
    </row>
    <row r="23" spans="1:18" ht="49.5" customHeight="1">
      <c r="A23" s="142"/>
      <c r="B23" s="181" t="s">
        <v>137</v>
      </c>
      <c r="C23" s="146"/>
      <c r="D23" s="176"/>
      <c r="G23" s="176" t="s">
        <v>3088</v>
      </c>
      <c r="H23" s="177"/>
      <c r="I23" s="177" t="s">
        <v>142</v>
      </c>
      <c r="J23" s="178"/>
      <c r="K23" s="178" t="s">
        <v>127</v>
      </c>
      <c r="L23" s="182"/>
      <c r="M23" s="182" t="s">
        <v>129</v>
      </c>
      <c r="Q23" s="142"/>
      <c r="R23" s="146"/>
    </row>
    <row r="24" spans="1:18" ht="15" customHeight="1">
      <c r="A24" s="142"/>
      <c r="B24" s="154"/>
      <c r="C24" s="155"/>
      <c r="D24" s="3308"/>
      <c r="E24" s="3308"/>
      <c r="F24" s="3309"/>
      <c r="G24" s="3309"/>
      <c r="H24" s="3345"/>
      <c r="I24" s="3345"/>
      <c r="J24" s="180"/>
      <c r="K24" s="180"/>
      <c r="L24" s="141"/>
      <c r="M24" s="141"/>
      <c r="N24" s="141"/>
      <c r="O24" s="141"/>
      <c r="P24" s="141"/>
      <c r="Q24" s="149"/>
      <c r="R24" s="146"/>
    </row>
    <row r="25" spans="1:18" ht="23.25" customHeight="1">
      <c r="A25" s="142"/>
      <c r="B25" s="143"/>
      <c r="C25" s="144"/>
      <c r="D25" s="144"/>
      <c r="E25" s="144"/>
      <c r="F25" s="144"/>
      <c r="G25" s="144"/>
      <c r="H25" s="144"/>
      <c r="I25" s="144"/>
      <c r="J25" s="144"/>
      <c r="K25" s="144"/>
      <c r="L25" s="144"/>
      <c r="M25" s="144"/>
      <c r="N25" s="144"/>
      <c r="O25" s="144"/>
      <c r="P25" s="144"/>
      <c r="Q25" s="145"/>
      <c r="R25" s="146"/>
    </row>
    <row r="26" spans="1:18" ht="23.25" customHeight="1">
      <c r="A26" s="142"/>
      <c r="B26" s="147"/>
      <c r="C26" s="183"/>
      <c r="D26" s="183"/>
      <c r="E26" s="183"/>
      <c r="F26" s="183"/>
      <c r="G26" s="183"/>
      <c r="H26" s="183"/>
      <c r="I26" s="183"/>
      <c r="J26" s="183"/>
      <c r="K26" s="183"/>
      <c r="L26" s="183"/>
      <c r="M26" s="183"/>
      <c r="N26" s="183"/>
      <c r="O26" s="183"/>
      <c r="P26" s="183"/>
      <c r="Q26" s="142"/>
      <c r="R26" s="146"/>
    </row>
    <row r="27" spans="1:18" ht="23.25" customHeight="1">
      <c r="A27" s="142"/>
      <c r="B27" s="147"/>
      <c r="C27" s="183"/>
      <c r="Q27" s="142"/>
      <c r="R27" s="146"/>
    </row>
    <row r="28" spans="1:18" ht="23.25" customHeight="1">
      <c r="A28" s="142"/>
      <c r="B28" s="158" t="s">
        <v>150</v>
      </c>
      <c r="C28" s="183"/>
      <c r="Q28" s="142"/>
      <c r="R28" s="146"/>
    </row>
    <row r="29" spans="1:18" ht="23.25" customHeight="1">
      <c r="A29" s="142"/>
      <c r="B29" s="158"/>
      <c r="C29" s="159"/>
      <c r="D29" s="159"/>
      <c r="E29" s="159"/>
      <c r="F29" s="159"/>
      <c r="G29" s="159"/>
      <c r="H29" s="159"/>
      <c r="I29" s="159"/>
      <c r="J29" s="156"/>
      <c r="K29" s="156"/>
      <c r="L29" s="159"/>
      <c r="M29" s="159"/>
      <c r="N29" s="159"/>
      <c r="Q29" s="142"/>
      <c r="R29" s="146"/>
    </row>
    <row r="30" spans="1:18" ht="23.25" customHeight="1">
      <c r="A30" s="142"/>
      <c r="B30" s="156"/>
      <c r="C30" s="159"/>
      <c r="D30" s="159"/>
      <c r="E30" s="159"/>
      <c r="F30" s="159"/>
      <c r="G30" s="159"/>
      <c r="H30" s="159"/>
      <c r="I30" s="159"/>
      <c r="J30" s="156"/>
      <c r="K30" s="156"/>
      <c r="L30" s="159"/>
      <c r="M30" s="159"/>
      <c r="N30" s="159"/>
      <c r="Q30" s="142"/>
      <c r="R30" s="146"/>
    </row>
    <row r="31" spans="1:18" ht="23.25" customHeight="1">
      <c r="A31" s="142"/>
      <c r="B31" s="195" t="s">
        <v>3043</v>
      </c>
      <c r="C31" s="179"/>
      <c r="D31" s="196" t="s">
        <v>142</v>
      </c>
      <c r="E31" s="179"/>
      <c r="F31" s="196" t="s">
        <v>127</v>
      </c>
      <c r="G31" s="179"/>
      <c r="H31" s="196" t="s">
        <v>129</v>
      </c>
      <c r="I31" s="179"/>
      <c r="Q31" s="142"/>
      <c r="R31" s="146"/>
    </row>
    <row r="32" spans="1:18" ht="23.25" customHeight="1">
      <c r="A32" s="142"/>
      <c r="B32" s="147"/>
      <c r="L32" s="186"/>
      <c r="M32" s="186"/>
      <c r="N32" s="186"/>
      <c r="O32" s="186"/>
      <c r="P32" s="186"/>
      <c r="Q32" s="187"/>
      <c r="R32" s="146"/>
    </row>
    <row r="33" spans="1:18" ht="23.25" customHeight="1">
      <c r="A33" s="142"/>
      <c r="B33" s="147"/>
      <c r="Q33" s="142"/>
      <c r="R33" s="146"/>
    </row>
    <row r="34" spans="1:18" ht="23.25" customHeight="1">
      <c r="A34" s="142"/>
      <c r="B34" s="147"/>
      <c r="E34" s="156"/>
      <c r="F34" s="188" t="s">
        <v>130</v>
      </c>
      <c r="G34" s="169"/>
      <c r="H34" s="169"/>
      <c r="I34" s="169"/>
      <c r="J34" s="169"/>
      <c r="K34" s="169"/>
      <c r="L34" s="169"/>
      <c r="M34" s="169"/>
      <c r="N34" s="169"/>
      <c r="O34" s="169"/>
      <c r="P34" s="169"/>
      <c r="Q34" s="164"/>
      <c r="R34" s="146"/>
    </row>
    <row r="35" spans="1:18" ht="23.25" customHeight="1">
      <c r="A35" s="142"/>
      <c r="B35" s="147"/>
      <c r="E35" s="163"/>
      <c r="H35" s="165"/>
      <c r="I35" s="165"/>
      <c r="J35" s="188" t="s">
        <v>130</v>
      </c>
      <c r="K35" s="188"/>
      <c r="L35" s="169"/>
      <c r="M35" s="169"/>
      <c r="N35" s="169"/>
      <c r="O35" s="169"/>
      <c r="P35" s="169"/>
      <c r="Q35" s="164"/>
      <c r="R35" s="146"/>
    </row>
    <row r="36" spans="1:18" ht="23.25" customHeight="1">
      <c r="A36" s="142"/>
      <c r="B36" s="147"/>
      <c r="E36" s="163"/>
      <c r="H36" s="165"/>
      <c r="I36" s="165"/>
      <c r="J36" s="188"/>
      <c r="K36" s="188"/>
      <c r="L36" s="169"/>
      <c r="M36" s="169"/>
      <c r="N36" s="169"/>
      <c r="O36" s="169"/>
      <c r="P36" s="169"/>
      <c r="Q36" s="164"/>
      <c r="R36" s="146"/>
    </row>
    <row r="37" spans="1:18" ht="23.25" customHeight="1">
      <c r="A37" s="142"/>
      <c r="B37" s="147"/>
      <c r="D37" s="139" t="s">
        <v>138</v>
      </c>
      <c r="E37" s="163"/>
      <c r="F37" s="2058" t="s">
        <v>139</v>
      </c>
      <c r="G37" s="2058"/>
      <c r="H37" s="2058"/>
      <c r="I37" s="2058"/>
      <c r="L37" s="169"/>
      <c r="M37" s="169"/>
      <c r="N37" s="169"/>
      <c r="O37" s="169"/>
      <c r="P37" s="169"/>
      <c r="Q37" s="164"/>
      <c r="R37" s="146"/>
    </row>
    <row r="38" spans="1:18" ht="23.25" customHeight="1">
      <c r="A38" s="142"/>
      <c r="B38" s="147"/>
      <c r="E38" s="163"/>
      <c r="F38" s="2058" t="s">
        <v>140</v>
      </c>
      <c r="G38" s="2058"/>
      <c r="H38" s="2058"/>
      <c r="I38" s="2058"/>
      <c r="L38" s="169"/>
      <c r="M38" s="169"/>
      <c r="N38" s="169"/>
      <c r="O38" s="169"/>
      <c r="P38" s="169"/>
      <c r="Q38" s="164" t="s">
        <v>131</v>
      </c>
      <c r="R38" s="146"/>
    </row>
    <row r="39" spans="1:18" ht="23.25" customHeight="1">
      <c r="A39" s="142"/>
      <c r="B39" s="147"/>
      <c r="E39" s="163"/>
      <c r="F39" s="2058" t="s">
        <v>141</v>
      </c>
      <c r="G39" s="2058"/>
      <c r="H39" s="2058"/>
      <c r="I39" s="2058"/>
      <c r="L39" s="169"/>
      <c r="M39" s="169"/>
      <c r="N39" s="169"/>
      <c r="O39" s="169"/>
      <c r="P39" s="169"/>
      <c r="Q39" s="164"/>
      <c r="R39" s="146"/>
    </row>
    <row r="40" spans="1:18" ht="23.25" customHeight="1">
      <c r="A40" s="142"/>
      <c r="B40" s="147"/>
      <c r="E40" s="163"/>
      <c r="H40" s="165"/>
      <c r="I40" s="165"/>
      <c r="J40" s="188"/>
      <c r="K40" s="188"/>
      <c r="L40" s="169"/>
      <c r="M40" s="169"/>
      <c r="N40" s="169"/>
      <c r="O40" s="169"/>
      <c r="P40" s="169"/>
      <c r="Q40" s="164"/>
      <c r="R40" s="146"/>
    </row>
    <row r="41" spans="1:18" ht="23.25" customHeight="1">
      <c r="A41" s="142"/>
      <c r="B41" s="147"/>
      <c r="E41" s="163"/>
      <c r="H41" s="165"/>
      <c r="I41" s="165"/>
      <c r="J41" s="188"/>
      <c r="K41" s="188"/>
      <c r="L41" s="169"/>
      <c r="M41" s="169"/>
      <c r="N41" s="169"/>
      <c r="O41" s="169"/>
      <c r="P41" s="169"/>
      <c r="Q41" s="164"/>
      <c r="R41" s="146"/>
    </row>
    <row r="42" spans="1:18" ht="23.25" customHeight="1">
      <c r="A42" s="142"/>
      <c r="B42" s="147"/>
      <c r="Q42" s="142"/>
      <c r="R42" s="146"/>
    </row>
    <row r="43" spans="1:18" ht="23.25" customHeight="1">
      <c r="A43" s="142"/>
      <c r="B43" s="147"/>
      <c r="C43" s="167"/>
      <c r="D43" s="167"/>
      <c r="E43" s="167"/>
      <c r="F43" s="167"/>
      <c r="G43" s="167"/>
      <c r="H43" s="167"/>
      <c r="I43" s="167"/>
      <c r="Q43" s="142"/>
      <c r="R43" s="146"/>
    </row>
    <row r="44" spans="1:18" ht="23.25" customHeight="1">
      <c r="A44" s="142"/>
      <c r="B44" s="166"/>
      <c r="C44" s="167"/>
      <c r="D44" s="167"/>
      <c r="E44" s="167"/>
      <c r="F44" s="167"/>
      <c r="G44" s="167"/>
      <c r="H44" s="167"/>
      <c r="I44" s="167"/>
      <c r="Q44" s="142"/>
      <c r="R44" s="146"/>
    </row>
    <row r="45" spans="1:18" ht="23.25" customHeight="1">
      <c r="A45" s="142"/>
      <c r="B45" s="153" t="s">
        <v>2546</v>
      </c>
      <c r="C45" s="167"/>
      <c r="D45" s="167"/>
      <c r="E45" s="167"/>
      <c r="G45" s="139" t="s">
        <v>119</v>
      </c>
      <c r="H45" s="167"/>
      <c r="I45" s="167"/>
      <c r="Q45" s="142"/>
      <c r="R45" s="146"/>
    </row>
    <row r="46" spans="1:18" ht="23.25" customHeight="1">
      <c r="A46" s="142"/>
      <c r="C46" s="168"/>
      <c r="D46" s="168"/>
      <c r="E46" s="168"/>
      <c r="F46" s="168"/>
      <c r="G46" s="168"/>
      <c r="H46" s="168"/>
      <c r="I46" s="168"/>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C49" s="168"/>
      <c r="D49" s="168"/>
      <c r="E49" s="168"/>
      <c r="F49" s="168"/>
      <c r="G49" s="168"/>
      <c r="H49" s="168"/>
      <c r="I49" s="168"/>
      <c r="Q49" s="142"/>
      <c r="R49" s="146"/>
    </row>
    <row r="50" spans="1:18" ht="23.25" customHeight="1">
      <c r="A50" s="142"/>
      <c r="B50" s="148"/>
      <c r="C50" s="141"/>
      <c r="D50" s="141"/>
      <c r="E50" s="141"/>
      <c r="F50" s="141"/>
      <c r="G50" s="141"/>
      <c r="H50" s="141"/>
      <c r="I50" s="141"/>
      <c r="J50" s="141"/>
      <c r="K50" s="141"/>
      <c r="L50" s="141"/>
      <c r="M50" s="141"/>
      <c r="N50" s="141"/>
      <c r="O50" s="141"/>
      <c r="P50" s="141"/>
      <c r="Q50" s="149"/>
      <c r="R50" s="146"/>
    </row>
    <row r="51" spans="1:18">
      <c r="B51" s="173"/>
      <c r="C51" s="144"/>
      <c r="D51" s="144"/>
      <c r="E51" s="144"/>
      <c r="F51" s="144"/>
      <c r="G51" s="144"/>
      <c r="H51" s="144"/>
      <c r="I51" s="144"/>
      <c r="J51" s="144"/>
      <c r="K51" s="144"/>
      <c r="L51" s="144"/>
      <c r="M51" s="144"/>
      <c r="N51" s="144"/>
      <c r="O51" s="144"/>
      <c r="P51" s="144"/>
      <c r="Q51" s="144"/>
    </row>
  </sheetData>
  <mergeCells count="12">
    <mergeCell ref="F39:I39"/>
    <mergeCell ref="B8:Q8"/>
    <mergeCell ref="D24:E24"/>
    <mergeCell ref="F24:G24"/>
    <mergeCell ref="H24:I24"/>
    <mergeCell ref="F20:L20"/>
    <mergeCell ref="D10:P10"/>
    <mergeCell ref="D11:P11"/>
    <mergeCell ref="D12:P12"/>
    <mergeCell ref="B16:B18"/>
    <mergeCell ref="F37:I37"/>
    <mergeCell ref="F38:I38"/>
  </mergeCells>
  <phoneticPr fontId="23"/>
  <hyperlinks>
    <hyperlink ref="B2" location="流れ!Q67"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1"/>
  <dimension ref="A2:R48"/>
  <sheetViews>
    <sheetView showGridLines="0" zoomScale="75" workbookViewId="0">
      <pane ySplit="3" topLeftCell="A40" activePane="bottomLeft" state="frozen"/>
      <selection activeCell="C2" sqref="C2"/>
      <selection pane="bottomLeft" activeCell="C2" sqref="C2"/>
    </sheetView>
  </sheetViews>
  <sheetFormatPr defaultColWidth="13.875" defaultRowHeight="21"/>
  <cols>
    <col min="1" max="1" width="5.5" style="139" customWidth="1"/>
    <col min="2" max="2" width="24.625" style="120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316" t="s">
        <v>346</v>
      </c>
    </row>
    <row r="5" spans="1:18">
      <c r="B5" s="389" t="s">
        <v>2543</v>
      </c>
    </row>
    <row r="6" spans="1:18">
      <c r="B6" s="1207"/>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281" t="s">
        <v>2544</v>
      </c>
      <c r="C8" s="3283"/>
      <c r="D8" s="3283"/>
      <c r="E8" s="3283"/>
      <c r="F8" s="3283"/>
      <c r="G8" s="3283"/>
      <c r="H8" s="3283"/>
      <c r="I8" s="3283"/>
      <c r="J8" s="3283"/>
      <c r="K8" s="3283"/>
      <c r="L8" s="3283"/>
      <c r="M8" s="3283"/>
      <c r="N8" s="3283"/>
      <c r="O8" s="3283"/>
      <c r="P8" s="3283"/>
      <c r="Q8" s="3284"/>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285"/>
      <c r="E10" s="3285"/>
      <c r="F10" s="3285"/>
      <c r="G10" s="3285"/>
      <c r="H10" s="3285"/>
      <c r="I10" s="3285"/>
      <c r="J10" s="3285"/>
      <c r="K10" s="3285"/>
      <c r="L10" s="3285"/>
      <c r="M10" s="3285"/>
      <c r="N10" s="3285"/>
      <c r="O10" s="3285"/>
      <c r="P10" s="3285"/>
      <c r="Q10" s="145"/>
      <c r="R10" s="146"/>
    </row>
    <row r="11" spans="1:18" ht="30" customHeight="1">
      <c r="A11" s="142" t="s">
        <v>113</v>
      </c>
      <c r="B11" s="1213" t="s">
        <v>122</v>
      </c>
      <c r="C11" s="199"/>
      <c r="D11" s="3358"/>
      <c r="E11" s="3358"/>
      <c r="F11" s="3358"/>
      <c r="G11" s="3358"/>
      <c r="H11" s="3358"/>
      <c r="I11" s="3358"/>
      <c r="J11" s="3358"/>
      <c r="K11" s="3358"/>
      <c r="L11" s="3358"/>
      <c r="M11" s="3358"/>
      <c r="N11" s="3358"/>
      <c r="O11" s="3358"/>
      <c r="P11" s="3358"/>
      <c r="Q11" s="142"/>
      <c r="R11" s="146"/>
    </row>
    <row r="12" spans="1:18" ht="23.25" customHeight="1">
      <c r="A12" s="142"/>
      <c r="B12" s="154"/>
      <c r="C12" s="155"/>
      <c r="D12" s="3287"/>
      <c r="E12" s="3287"/>
      <c r="F12" s="3287"/>
      <c r="G12" s="3287"/>
      <c r="H12" s="3287"/>
      <c r="I12" s="3287"/>
      <c r="J12" s="3287"/>
      <c r="K12" s="3287"/>
      <c r="L12" s="3287"/>
      <c r="M12" s="3287"/>
      <c r="N12" s="3287"/>
      <c r="O12" s="3287"/>
      <c r="P12" s="3287"/>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208"/>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59" t="s">
        <v>125</v>
      </c>
      <c r="C16" s="197"/>
      <c r="D16" s="189"/>
      <c r="E16" s="196" t="s">
        <v>146</v>
      </c>
      <c r="G16" s="1204" t="s">
        <v>3042</v>
      </c>
      <c r="H16" s="190"/>
      <c r="I16" s="190" t="s">
        <v>142</v>
      </c>
      <c r="J16" s="191"/>
      <c r="K16" s="191" t="s">
        <v>127</v>
      </c>
      <c r="L16" s="175"/>
      <c r="M16" s="175" t="s">
        <v>129</v>
      </c>
      <c r="N16" s="175"/>
      <c r="O16" s="175"/>
      <c r="P16" s="175"/>
      <c r="Q16" s="198"/>
      <c r="R16" s="146"/>
    </row>
    <row r="17" spans="1:18" ht="9.75" customHeight="1">
      <c r="A17" s="142"/>
      <c r="B17" s="3360"/>
      <c r="C17" s="199"/>
      <c r="D17" s="1205"/>
      <c r="E17" s="184"/>
      <c r="F17" s="177"/>
      <c r="G17" s="177"/>
      <c r="H17" s="178"/>
      <c r="I17" s="178"/>
      <c r="J17" s="179"/>
      <c r="K17" s="179"/>
      <c r="L17" s="179"/>
      <c r="M17" s="179"/>
      <c r="N17" s="179"/>
      <c r="O17" s="179"/>
      <c r="P17" s="179"/>
      <c r="Q17" s="200"/>
      <c r="R17" s="146"/>
    </row>
    <row r="18" spans="1:18" ht="38.25" customHeight="1">
      <c r="A18" s="142"/>
      <c r="B18" s="3361"/>
      <c r="C18" s="201"/>
      <c r="D18" s="192"/>
      <c r="E18" s="196" t="s">
        <v>147</v>
      </c>
      <c r="G18" s="203" t="s">
        <v>3088</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213" t="s">
        <v>134</v>
      </c>
      <c r="C20" s="146"/>
      <c r="D20" s="1205"/>
      <c r="E20" s="185" t="s">
        <v>135</v>
      </c>
      <c r="F20" s="3357"/>
      <c r="G20" s="3357"/>
      <c r="H20" s="3357"/>
      <c r="I20" s="3357"/>
      <c r="J20" s="3357"/>
      <c r="K20" s="3357"/>
      <c r="L20" s="3357"/>
      <c r="M20" s="179" t="s">
        <v>136</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23.25" customHeight="1">
      <c r="A22" s="142"/>
      <c r="B22" s="143"/>
      <c r="C22" s="144"/>
      <c r="D22" s="144"/>
      <c r="E22" s="144"/>
      <c r="F22" s="144"/>
      <c r="G22" s="144"/>
      <c r="H22" s="144"/>
      <c r="I22" s="144"/>
      <c r="J22" s="144"/>
      <c r="K22" s="144"/>
      <c r="L22" s="144"/>
      <c r="M22" s="144"/>
      <c r="N22" s="144"/>
      <c r="O22" s="144"/>
      <c r="P22" s="144"/>
      <c r="Q22" s="145"/>
      <c r="R22" s="146"/>
    </row>
    <row r="23" spans="1:18" ht="23.25" customHeight="1">
      <c r="A23" s="142"/>
      <c r="B23" s="1210"/>
      <c r="C23" s="183"/>
      <c r="D23" s="183"/>
      <c r="E23" s="183"/>
      <c r="F23" s="183"/>
      <c r="G23" s="183"/>
      <c r="H23" s="183"/>
      <c r="I23" s="183"/>
      <c r="J23" s="183"/>
      <c r="K23" s="183"/>
      <c r="L23" s="183"/>
      <c r="M23" s="183"/>
      <c r="N23" s="183"/>
      <c r="O23" s="183"/>
      <c r="P23" s="183"/>
      <c r="Q23" s="142"/>
      <c r="R23" s="146"/>
    </row>
    <row r="24" spans="1:18" ht="23.25" customHeight="1">
      <c r="A24" s="142"/>
      <c r="B24" s="1210"/>
      <c r="C24" s="183"/>
      <c r="Q24" s="142"/>
      <c r="R24" s="146"/>
    </row>
    <row r="25" spans="1:18" ht="23.25" customHeight="1">
      <c r="A25" s="142"/>
      <c r="B25" s="158" t="s">
        <v>2545</v>
      </c>
      <c r="C25" s="183"/>
      <c r="Q25" s="142"/>
      <c r="R25" s="146"/>
    </row>
    <row r="26" spans="1:18" ht="23.25" customHeight="1">
      <c r="A26" s="142"/>
      <c r="B26" s="158"/>
      <c r="C26" s="1211"/>
      <c r="D26" s="1211"/>
      <c r="E26" s="1211"/>
      <c r="F26" s="1211"/>
      <c r="G26" s="1211"/>
      <c r="H26" s="1211"/>
      <c r="I26" s="1211"/>
      <c r="J26" s="1208"/>
      <c r="K26" s="1208"/>
      <c r="L26" s="1211"/>
      <c r="M26" s="1211"/>
      <c r="N26" s="1211"/>
      <c r="Q26" s="142"/>
      <c r="R26" s="146"/>
    </row>
    <row r="27" spans="1:18" ht="23.25" customHeight="1">
      <c r="A27" s="142"/>
      <c r="B27" s="1208"/>
      <c r="C27" s="1211"/>
      <c r="D27" s="1211"/>
      <c r="E27" s="1211"/>
      <c r="F27" s="1211"/>
      <c r="G27" s="1211"/>
      <c r="H27" s="1211"/>
      <c r="I27" s="1211"/>
      <c r="J27" s="1208"/>
      <c r="K27" s="1208"/>
      <c r="L27" s="1211"/>
      <c r="M27" s="1211"/>
      <c r="N27" s="1211"/>
      <c r="Q27" s="142"/>
      <c r="R27" s="146"/>
    </row>
    <row r="28" spans="1:18" ht="23.25" customHeight="1">
      <c r="A28" s="142"/>
      <c r="B28" s="195" t="s">
        <v>3043</v>
      </c>
      <c r="C28" s="179"/>
      <c r="D28" s="196" t="s">
        <v>142</v>
      </c>
      <c r="E28" s="179"/>
      <c r="F28" s="196" t="s">
        <v>127</v>
      </c>
      <c r="G28" s="179"/>
      <c r="H28" s="196" t="s">
        <v>129</v>
      </c>
      <c r="I28" s="179"/>
      <c r="Q28" s="142"/>
      <c r="R28" s="146"/>
    </row>
    <row r="29" spans="1:18" ht="23.25" customHeight="1">
      <c r="A29" s="142"/>
      <c r="B29" s="1210"/>
      <c r="L29" s="186"/>
      <c r="M29" s="186"/>
      <c r="N29" s="186"/>
      <c r="O29" s="186"/>
      <c r="P29" s="186"/>
      <c r="Q29" s="187"/>
      <c r="R29" s="146"/>
    </row>
    <row r="30" spans="1:18" ht="23.25" customHeight="1">
      <c r="A30" s="142"/>
      <c r="B30" s="1210"/>
      <c r="Q30" s="142"/>
      <c r="R30" s="146"/>
    </row>
    <row r="31" spans="1:18" ht="23.25" customHeight="1">
      <c r="A31" s="142"/>
      <c r="B31" s="1210"/>
      <c r="E31" s="1208"/>
      <c r="F31" s="188" t="s">
        <v>130</v>
      </c>
      <c r="G31" s="169"/>
      <c r="H31" s="169"/>
      <c r="I31" s="169"/>
      <c r="J31" s="169"/>
      <c r="K31" s="169"/>
      <c r="L31" s="169"/>
      <c r="M31" s="169"/>
      <c r="N31" s="169"/>
      <c r="O31" s="169"/>
      <c r="P31" s="169"/>
      <c r="Q31" s="164"/>
      <c r="R31" s="146"/>
    </row>
    <row r="32" spans="1:18" ht="23.25" customHeight="1">
      <c r="A32" s="142"/>
      <c r="B32" s="1210"/>
      <c r="E32" s="1203"/>
      <c r="H32" s="1212"/>
      <c r="I32" s="1212"/>
      <c r="J32" s="188" t="s">
        <v>130</v>
      </c>
      <c r="K32" s="188"/>
      <c r="L32" s="169"/>
      <c r="M32" s="169"/>
      <c r="N32" s="169"/>
      <c r="O32" s="169"/>
      <c r="P32" s="169"/>
      <c r="Q32" s="164"/>
      <c r="R32" s="146"/>
    </row>
    <row r="33" spans="1:18" ht="23.25" customHeight="1">
      <c r="A33" s="142"/>
      <c r="B33" s="1210"/>
      <c r="E33" s="1203"/>
      <c r="H33" s="1212"/>
      <c r="I33" s="1212"/>
      <c r="J33" s="188"/>
      <c r="K33" s="188"/>
      <c r="L33" s="169"/>
      <c r="M33" s="169"/>
      <c r="N33" s="169"/>
      <c r="O33" s="169"/>
      <c r="P33" s="169"/>
      <c r="Q33" s="164"/>
      <c r="R33" s="146"/>
    </row>
    <row r="34" spans="1:18" ht="23.25" customHeight="1">
      <c r="A34" s="142"/>
      <c r="B34" s="1210"/>
      <c r="D34" s="139" t="s">
        <v>138</v>
      </c>
      <c r="E34" s="1203"/>
      <c r="F34" s="2058" t="s">
        <v>139</v>
      </c>
      <c r="G34" s="2058"/>
      <c r="H34" s="2058"/>
      <c r="I34" s="2058"/>
      <c r="L34" s="169"/>
      <c r="M34" s="169"/>
      <c r="N34" s="169"/>
      <c r="O34" s="169"/>
      <c r="P34" s="169"/>
      <c r="Q34" s="164"/>
      <c r="R34" s="146"/>
    </row>
    <row r="35" spans="1:18" ht="23.25" customHeight="1">
      <c r="A35" s="142"/>
      <c r="B35" s="1210"/>
      <c r="E35" s="1203"/>
      <c r="F35" s="2058" t="s">
        <v>140</v>
      </c>
      <c r="G35" s="2058"/>
      <c r="H35" s="2058"/>
      <c r="I35" s="2058"/>
      <c r="L35" s="169"/>
      <c r="M35" s="169"/>
      <c r="N35" s="169"/>
      <c r="O35" s="169"/>
      <c r="P35" s="169"/>
      <c r="Q35" s="164" t="s">
        <v>131</v>
      </c>
      <c r="R35" s="146"/>
    </row>
    <row r="36" spans="1:18" ht="23.25" customHeight="1">
      <c r="A36" s="142"/>
      <c r="B36" s="1210"/>
      <c r="E36" s="1203"/>
      <c r="F36" s="2058" t="s">
        <v>141</v>
      </c>
      <c r="G36" s="2058"/>
      <c r="H36" s="2058"/>
      <c r="I36" s="2058"/>
      <c r="L36" s="169"/>
      <c r="M36" s="169"/>
      <c r="N36" s="169"/>
      <c r="O36" s="169"/>
      <c r="P36" s="169"/>
      <c r="Q36" s="164"/>
      <c r="R36" s="146"/>
    </row>
    <row r="37" spans="1:18" ht="23.25" customHeight="1">
      <c r="A37" s="142"/>
      <c r="B37" s="1210"/>
      <c r="E37" s="1203"/>
      <c r="H37" s="1212"/>
      <c r="I37" s="1212"/>
      <c r="J37" s="188"/>
      <c r="K37" s="188"/>
      <c r="L37" s="169"/>
      <c r="M37" s="169"/>
      <c r="N37" s="169"/>
      <c r="O37" s="169"/>
      <c r="P37" s="169"/>
      <c r="Q37" s="164"/>
      <c r="R37" s="146"/>
    </row>
    <row r="38" spans="1:18" ht="23.25" customHeight="1">
      <c r="A38" s="142"/>
      <c r="B38" s="1210"/>
      <c r="E38" s="1203"/>
      <c r="H38" s="1212"/>
      <c r="I38" s="1212"/>
      <c r="J38" s="188"/>
      <c r="K38" s="188"/>
      <c r="L38" s="169"/>
      <c r="M38" s="169"/>
      <c r="N38" s="169"/>
      <c r="O38" s="169"/>
      <c r="P38" s="169"/>
      <c r="Q38" s="164"/>
      <c r="R38" s="146"/>
    </row>
    <row r="39" spans="1:18" ht="23.25" customHeight="1">
      <c r="A39" s="142"/>
      <c r="B39" s="1210"/>
      <c r="Q39" s="142"/>
      <c r="R39" s="146"/>
    </row>
    <row r="40" spans="1:18" ht="23.25" customHeight="1">
      <c r="A40" s="142"/>
      <c r="B40" s="1210"/>
      <c r="C40" s="167"/>
      <c r="D40" s="167"/>
      <c r="E40" s="167"/>
      <c r="F40" s="167"/>
      <c r="G40" s="167"/>
      <c r="H40" s="167"/>
      <c r="I40" s="167"/>
      <c r="Q40" s="142"/>
      <c r="R40" s="146"/>
    </row>
    <row r="41" spans="1:18" ht="23.25" customHeight="1">
      <c r="A41" s="142"/>
      <c r="B41" s="166"/>
      <c r="C41" s="167"/>
      <c r="D41" s="167"/>
      <c r="E41" s="167"/>
      <c r="F41" s="167"/>
      <c r="G41" s="167"/>
      <c r="H41" s="167"/>
      <c r="I41" s="167"/>
      <c r="Q41" s="142"/>
      <c r="R41" s="146"/>
    </row>
    <row r="42" spans="1:18" ht="23.25" customHeight="1">
      <c r="A42" s="142"/>
      <c r="B42" s="1206" t="s">
        <v>2546</v>
      </c>
      <c r="C42" s="167"/>
      <c r="D42" s="167"/>
      <c r="E42" s="167"/>
      <c r="G42" s="139" t="s">
        <v>119</v>
      </c>
      <c r="H42" s="167"/>
      <c r="I42" s="167"/>
      <c r="Q42" s="142"/>
      <c r="R42" s="146"/>
    </row>
    <row r="43" spans="1:18" ht="23.25" customHeight="1">
      <c r="A43" s="142"/>
      <c r="C43" s="1209"/>
      <c r="D43" s="1209"/>
      <c r="E43" s="1209"/>
      <c r="F43" s="1209"/>
      <c r="G43" s="1209"/>
      <c r="H43" s="1209"/>
      <c r="I43" s="1209"/>
      <c r="Q43" s="142"/>
      <c r="R43" s="146"/>
    </row>
    <row r="44" spans="1:18" ht="23.25" customHeight="1">
      <c r="A44" s="142"/>
      <c r="C44" s="1209"/>
      <c r="D44" s="1209"/>
      <c r="E44" s="1209"/>
      <c r="F44" s="1209"/>
      <c r="G44" s="1209"/>
      <c r="H44" s="1209"/>
      <c r="I44" s="1209"/>
      <c r="Q44" s="142"/>
      <c r="R44" s="146"/>
    </row>
    <row r="45" spans="1:18" ht="23.25" customHeight="1">
      <c r="A45" s="142"/>
      <c r="C45" s="1209"/>
      <c r="D45" s="1209"/>
      <c r="E45" s="1209"/>
      <c r="F45" s="1209"/>
      <c r="G45" s="1209"/>
      <c r="H45" s="1209"/>
      <c r="I45" s="1209"/>
      <c r="Q45" s="142"/>
      <c r="R45" s="146"/>
    </row>
    <row r="46" spans="1:18" ht="23.25" customHeight="1">
      <c r="A46" s="142"/>
      <c r="C46" s="1209"/>
      <c r="D46" s="1209"/>
      <c r="E46" s="1209"/>
      <c r="F46" s="1209"/>
      <c r="G46" s="1209"/>
      <c r="H46" s="1209"/>
      <c r="I46" s="1209"/>
      <c r="Q46" s="142"/>
      <c r="R46" s="146"/>
    </row>
    <row r="47" spans="1:18" ht="23.25" customHeight="1">
      <c r="A47" s="142"/>
      <c r="B47" s="148"/>
      <c r="C47" s="141"/>
      <c r="D47" s="141"/>
      <c r="E47" s="141"/>
      <c r="F47" s="141"/>
      <c r="G47" s="141"/>
      <c r="H47" s="141"/>
      <c r="I47" s="141"/>
      <c r="J47" s="141"/>
      <c r="K47" s="141"/>
      <c r="L47" s="141"/>
      <c r="M47" s="141"/>
      <c r="N47" s="141"/>
      <c r="O47" s="141"/>
      <c r="P47" s="141"/>
      <c r="Q47" s="149"/>
      <c r="R47" s="146"/>
    </row>
    <row r="48" spans="1:18">
      <c r="B48" s="173"/>
      <c r="C48" s="144"/>
      <c r="D48" s="144"/>
      <c r="E48" s="144"/>
      <c r="F48" s="144"/>
      <c r="G48" s="144"/>
      <c r="H48" s="144"/>
      <c r="I48" s="144"/>
      <c r="J48" s="144"/>
      <c r="K48" s="144"/>
      <c r="L48" s="144"/>
      <c r="M48" s="144"/>
      <c r="N48" s="144"/>
      <c r="O48" s="144"/>
      <c r="P48" s="144"/>
      <c r="Q48" s="144"/>
    </row>
  </sheetData>
  <mergeCells count="9">
    <mergeCell ref="F34:I34"/>
    <mergeCell ref="F35:I35"/>
    <mergeCell ref="F36:I36"/>
    <mergeCell ref="B8:Q8"/>
    <mergeCell ref="D10:P10"/>
    <mergeCell ref="D11:P11"/>
    <mergeCell ref="D12:P12"/>
    <mergeCell ref="B16:B18"/>
    <mergeCell ref="F20:L20"/>
  </mergeCells>
  <phoneticPr fontId="43"/>
  <hyperlinks>
    <hyperlink ref="B2" location="流れ!M44"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33"/>
    <pageSetUpPr fitToPage="1"/>
  </sheetPr>
  <dimension ref="A1:N31"/>
  <sheetViews>
    <sheetView showGridLines="0" zoomScale="75" workbookViewId="0">
      <pane ySplit="3" topLeftCell="A10" activePane="bottomLeft" state="frozen"/>
      <selection activeCell="C2" sqref="C2"/>
      <selection pane="bottomLeft" activeCell="B2" sqref="B2:C2"/>
    </sheetView>
  </sheetViews>
  <sheetFormatPr defaultRowHeight="21"/>
  <cols>
    <col min="1" max="1" width="7.875" style="1526" customWidth="1"/>
    <col min="2" max="2" width="2.375" style="1526" customWidth="1"/>
    <col min="3" max="3" width="8.375" style="1526" customWidth="1"/>
    <col min="4" max="4" width="1.75" style="1526" customWidth="1"/>
    <col min="5" max="5" width="49.5" style="1526" customWidth="1"/>
    <col min="6" max="6" width="2" style="1526" customWidth="1"/>
    <col min="7" max="7" width="10.375" style="1526" customWidth="1"/>
    <col min="8" max="8" width="8.375" style="1526" customWidth="1"/>
    <col min="9" max="9" width="1.75" style="1526" customWidth="1"/>
    <col min="10" max="10" width="49.5" style="1526" customWidth="1"/>
    <col min="11" max="11" width="2" style="1526" customWidth="1"/>
    <col min="12" max="12" width="10.375" style="1526" customWidth="1"/>
    <col min="13" max="13" width="2.375" style="1526" customWidth="1"/>
    <col min="14" max="14" width="5.375" style="1526" customWidth="1"/>
    <col min="15" max="256" width="9" style="1526"/>
    <col min="257" max="257" width="7.875" style="1526" customWidth="1"/>
    <col min="258" max="258" width="2.375" style="1526" customWidth="1"/>
    <col min="259" max="259" width="8.375" style="1526" customWidth="1"/>
    <col min="260" max="260" width="1.75" style="1526" customWidth="1"/>
    <col min="261" max="261" width="49.5" style="1526" customWidth="1"/>
    <col min="262" max="262" width="2" style="1526" customWidth="1"/>
    <col min="263" max="263" width="10.375" style="1526" customWidth="1"/>
    <col min="264" max="264" width="8.375" style="1526" customWidth="1"/>
    <col min="265" max="265" width="1.75" style="1526" customWidth="1"/>
    <col min="266" max="266" width="49.5" style="1526" customWidth="1"/>
    <col min="267" max="267" width="2" style="1526" customWidth="1"/>
    <col min="268" max="268" width="10.375" style="1526" customWidth="1"/>
    <col min="269" max="269" width="2.375" style="1526" customWidth="1"/>
    <col min="270" max="270" width="5.375" style="1526" customWidth="1"/>
    <col min="271" max="512" width="9" style="1526"/>
    <col min="513" max="513" width="7.875" style="1526" customWidth="1"/>
    <col min="514" max="514" width="2.375" style="1526" customWidth="1"/>
    <col min="515" max="515" width="8.375" style="1526" customWidth="1"/>
    <col min="516" max="516" width="1.75" style="1526" customWidth="1"/>
    <col min="517" max="517" width="49.5" style="1526" customWidth="1"/>
    <col min="518" max="518" width="2" style="1526" customWidth="1"/>
    <col min="519" max="519" width="10.375" style="1526" customWidth="1"/>
    <col min="520" max="520" width="8.375" style="1526" customWidth="1"/>
    <col min="521" max="521" width="1.75" style="1526" customWidth="1"/>
    <col min="522" max="522" width="49.5" style="1526" customWidth="1"/>
    <col min="523" max="523" width="2" style="1526" customWidth="1"/>
    <col min="524" max="524" width="10.375" style="1526" customWidth="1"/>
    <col min="525" max="525" width="2.375" style="1526" customWidth="1"/>
    <col min="526" max="526" width="5.375" style="1526" customWidth="1"/>
    <col min="527" max="768" width="9" style="1526"/>
    <col min="769" max="769" width="7.875" style="1526" customWidth="1"/>
    <col min="770" max="770" width="2.375" style="1526" customWidth="1"/>
    <col min="771" max="771" width="8.375" style="1526" customWidth="1"/>
    <col min="772" max="772" width="1.75" style="1526" customWidth="1"/>
    <col min="773" max="773" width="49.5" style="1526" customWidth="1"/>
    <col min="774" max="774" width="2" style="1526" customWidth="1"/>
    <col min="775" max="775" width="10.375" style="1526" customWidth="1"/>
    <col min="776" max="776" width="8.375" style="1526" customWidth="1"/>
    <col min="777" max="777" width="1.75" style="1526" customWidth="1"/>
    <col min="778" max="778" width="49.5" style="1526" customWidth="1"/>
    <col min="779" max="779" width="2" style="1526" customWidth="1"/>
    <col min="780" max="780" width="10.375" style="1526" customWidth="1"/>
    <col min="781" max="781" width="2.375" style="1526" customWidth="1"/>
    <col min="782" max="782" width="5.375" style="1526" customWidth="1"/>
    <col min="783" max="1024" width="9" style="1526"/>
    <col min="1025" max="1025" width="7.875" style="1526" customWidth="1"/>
    <col min="1026" max="1026" width="2.375" style="1526" customWidth="1"/>
    <col min="1027" max="1027" width="8.375" style="1526" customWidth="1"/>
    <col min="1028" max="1028" width="1.75" style="1526" customWidth="1"/>
    <col min="1029" max="1029" width="49.5" style="1526" customWidth="1"/>
    <col min="1030" max="1030" width="2" style="1526" customWidth="1"/>
    <col min="1031" max="1031" width="10.375" style="1526" customWidth="1"/>
    <col min="1032" max="1032" width="8.375" style="1526" customWidth="1"/>
    <col min="1033" max="1033" width="1.75" style="1526" customWidth="1"/>
    <col min="1034" max="1034" width="49.5" style="1526" customWidth="1"/>
    <col min="1035" max="1035" width="2" style="1526" customWidth="1"/>
    <col min="1036" max="1036" width="10.375" style="1526" customWidth="1"/>
    <col min="1037" max="1037" width="2.375" style="1526" customWidth="1"/>
    <col min="1038" max="1038" width="5.375" style="1526" customWidth="1"/>
    <col min="1039" max="1280" width="9" style="1526"/>
    <col min="1281" max="1281" width="7.875" style="1526" customWidth="1"/>
    <col min="1282" max="1282" width="2.375" style="1526" customWidth="1"/>
    <col min="1283" max="1283" width="8.375" style="1526" customWidth="1"/>
    <col min="1284" max="1284" width="1.75" style="1526" customWidth="1"/>
    <col min="1285" max="1285" width="49.5" style="1526" customWidth="1"/>
    <col min="1286" max="1286" width="2" style="1526" customWidth="1"/>
    <col min="1287" max="1287" width="10.375" style="1526" customWidth="1"/>
    <col min="1288" max="1288" width="8.375" style="1526" customWidth="1"/>
    <col min="1289" max="1289" width="1.75" style="1526" customWidth="1"/>
    <col min="1290" max="1290" width="49.5" style="1526" customWidth="1"/>
    <col min="1291" max="1291" width="2" style="1526" customWidth="1"/>
    <col min="1292" max="1292" width="10.375" style="1526" customWidth="1"/>
    <col min="1293" max="1293" width="2.375" style="1526" customWidth="1"/>
    <col min="1294" max="1294" width="5.375" style="1526" customWidth="1"/>
    <col min="1295" max="1536" width="9" style="1526"/>
    <col min="1537" max="1537" width="7.875" style="1526" customWidth="1"/>
    <col min="1538" max="1538" width="2.375" style="1526" customWidth="1"/>
    <col min="1539" max="1539" width="8.375" style="1526" customWidth="1"/>
    <col min="1540" max="1540" width="1.75" style="1526" customWidth="1"/>
    <col min="1541" max="1541" width="49.5" style="1526" customWidth="1"/>
    <col min="1542" max="1542" width="2" style="1526" customWidth="1"/>
    <col min="1543" max="1543" width="10.375" style="1526" customWidth="1"/>
    <col min="1544" max="1544" width="8.375" style="1526" customWidth="1"/>
    <col min="1545" max="1545" width="1.75" style="1526" customWidth="1"/>
    <col min="1546" max="1546" width="49.5" style="1526" customWidth="1"/>
    <col min="1547" max="1547" width="2" style="1526" customWidth="1"/>
    <col min="1548" max="1548" width="10.375" style="1526" customWidth="1"/>
    <col min="1549" max="1549" width="2.375" style="1526" customWidth="1"/>
    <col min="1550" max="1550" width="5.375" style="1526" customWidth="1"/>
    <col min="1551" max="1792" width="9" style="1526"/>
    <col min="1793" max="1793" width="7.875" style="1526" customWidth="1"/>
    <col min="1794" max="1794" width="2.375" style="1526" customWidth="1"/>
    <col min="1795" max="1795" width="8.375" style="1526" customWidth="1"/>
    <col min="1796" max="1796" width="1.75" style="1526" customWidth="1"/>
    <col min="1797" max="1797" width="49.5" style="1526" customWidth="1"/>
    <col min="1798" max="1798" width="2" style="1526" customWidth="1"/>
    <col min="1799" max="1799" width="10.375" style="1526" customWidth="1"/>
    <col min="1800" max="1800" width="8.375" style="1526" customWidth="1"/>
    <col min="1801" max="1801" width="1.75" style="1526" customWidth="1"/>
    <col min="1802" max="1802" width="49.5" style="1526" customWidth="1"/>
    <col min="1803" max="1803" width="2" style="1526" customWidth="1"/>
    <col min="1804" max="1804" width="10.375" style="1526" customWidth="1"/>
    <col min="1805" max="1805" width="2.375" style="1526" customWidth="1"/>
    <col min="1806" max="1806" width="5.375" style="1526" customWidth="1"/>
    <col min="1807" max="2048" width="9" style="1526"/>
    <col min="2049" max="2049" width="7.875" style="1526" customWidth="1"/>
    <col min="2050" max="2050" width="2.375" style="1526" customWidth="1"/>
    <col min="2051" max="2051" width="8.375" style="1526" customWidth="1"/>
    <col min="2052" max="2052" width="1.75" style="1526" customWidth="1"/>
    <col min="2053" max="2053" width="49.5" style="1526" customWidth="1"/>
    <col min="2054" max="2054" width="2" style="1526" customWidth="1"/>
    <col min="2055" max="2055" width="10.375" style="1526" customWidth="1"/>
    <col min="2056" max="2056" width="8.375" style="1526" customWidth="1"/>
    <col min="2057" max="2057" width="1.75" style="1526" customWidth="1"/>
    <col min="2058" max="2058" width="49.5" style="1526" customWidth="1"/>
    <col min="2059" max="2059" width="2" style="1526" customWidth="1"/>
    <col min="2060" max="2060" width="10.375" style="1526" customWidth="1"/>
    <col min="2061" max="2061" width="2.375" style="1526" customWidth="1"/>
    <col min="2062" max="2062" width="5.375" style="1526" customWidth="1"/>
    <col min="2063" max="2304" width="9" style="1526"/>
    <col min="2305" max="2305" width="7.875" style="1526" customWidth="1"/>
    <col min="2306" max="2306" width="2.375" style="1526" customWidth="1"/>
    <col min="2307" max="2307" width="8.375" style="1526" customWidth="1"/>
    <col min="2308" max="2308" width="1.75" style="1526" customWidth="1"/>
    <col min="2309" max="2309" width="49.5" style="1526" customWidth="1"/>
    <col min="2310" max="2310" width="2" style="1526" customWidth="1"/>
    <col min="2311" max="2311" width="10.375" style="1526" customWidth="1"/>
    <col min="2312" max="2312" width="8.375" style="1526" customWidth="1"/>
    <col min="2313" max="2313" width="1.75" style="1526" customWidth="1"/>
    <col min="2314" max="2314" width="49.5" style="1526" customWidth="1"/>
    <col min="2315" max="2315" width="2" style="1526" customWidth="1"/>
    <col min="2316" max="2316" width="10.375" style="1526" customWidth="1"/>
    <col min="2317" max="2317" width="2.375" style="1526" customWidth="1"/>
    <col min="2318" max="2318" width="5.375" style="1526" customWidth="1"/>
    <col min="2319" max="2560" width="9" style="1526"/>
    <col min="2561" max="2561" width="7.875" style="1526" customWidth="1"/>
    <col min="2562" max="2562" width="2.375" style="1526" customWidth="1"/>
    <col min="2563" max="2563" width="8.375" style="1526" customWidth="1"/>
    <col min="2564" max="2564" width="1.75" style="1526" customWidth="1"/>
    <col min="2565" max="2565" width="49.5" style="1526" customWidth="1"/>
    <col min="2566" max="2566" width="2" style="1526" customWidth="1"/>
    <col min="2567" max="2567" width="10.375" style="1526" customWidth="1"/>
    <col min="2568" max="2568" width="8.375" style="1526" customWidth="1"/>
    <col min="2569" max="2569" width="1.75" style="1526" customWidth="1"/>
    <col min="2570" max="2570" width="49.5" style="1526" customWidth="1"/>
    <col min="2571" max="2571" width="2" style="1526" customWidth="1"/>
    <col min="2572" max="2572" width="10.375" style="1526" customWidth="1"/>
    <col min="2573" max="2573" width="2.375" style="1526" customWidth="1"/>
    <col min="2574" max="2574" width="5.375" style="1526" customWidth="1"/>
    <col min="2575" max="2816" width="9" style="1526"/>
    <col min="2817" max="2817" width="7.875" style="1526" customWidth="1"/>
    <col min="2818" max="2818" width="2.375" style="1526" customWidth="1"/>
    <col min="2819" max="2819" width="8.375" style="1526" customWidth="1"/>
    <col min="2820" max="2820" width="1.75" style="1526" customWidth="1"/>
    <col min="2821" max="2821" width="49.5" style="1526" customWidth="1"/>
    <col min="2822" max="2822" width="2" style="1526" customWidth="1"/>
    <col min="2823" max="2823" width="10.375" style="1526" customWidth="1"/>
    <col min="2824" max="2824" width="8.375" style="1526" customWidth="1"/>
    <col min="2825" max="2825" width="1.75" style="1526" customWidth="1"/>
    <col min="2826" max="2826" width="49.5" style="1526" customWidth="1"/>
    <col min="2827" max="2827" width="2" style="1526" customWidth="1"/>
    <col min="2828" max="2828" width="10.375" style="1526" customWidth="1"/>
    <col min="2829" max="2829" width="2.375" style="1526" customWidth="1"/>
    <col min="2830" max="2830" width="5.375" style="1526" customWidth="1"/>
    <col min="2831" max="3072" width="9" style="1526"/>
    <col min="3073" max="3073" width="7.875" style="1526" customWidth="1"/>
    <col min="3074" max="3074" width="2.375" style="1526" customWidth="1"/>
    <col min="3075" max="3075" width="8.375" style="1526" customWidth="1"/>
    <col min="3076" max="3076" width="1.75" style="1526" customWidth="1"/>
    <col min="3077" max="3077" width="49.5" style="1526" customWidth="1"/>
    <col min="3078" max="3078" width="2" style="1526" customWidth="1"/>
    <col min="3079" max="3079" width="10.375" style="1526" customWidth="1"/>
    <col min="3080" max="3080" width="8.375" style="1526" customWidth="1"/>
    <col min="3081" max="3081" width="1.75" style="1526" customWidth="1"/>
    <col min="3082" max="3082" width="49.5" style="1526" customWidth="1"/>
    <col min="3083" max="3083" width="2" style="1526" customWidth="1"/>
    <col min="3084" max="3084" width="10.375" style="1526" customWidth="1"/>
    <col min="3085" max="3085" width="2.375" style="1526" customWidth="1"/>
    <col min="3086" max="3086" width="5.375" style="1526" customWidth="1"/>
    <col min="3087" max="3328" width="9" style="1526"/>
    <col min="3329" max="3329" width="7.875" style="1526" customWidth="1"/>
    <col min="3330" max="3330" width="2.375" style="1526" customWidth="1"/>
    <col min="3331" max="3331" width="8.375" style="1526" customWidth="1"/>
    <col min="3332" max="3332" width="1.75" style="1526" customWidth="1"/>
    <col min="3333" max="3333" width="49.5" style="1526" customWidth="1"/>
    <col min="3334" max="3334" width="2" style="1526" customWidth="1"/>
    <col min="3335" max="3335" width="10.375" style="1526" customWidth="1"/>
    <col min="3336" max="3336" width="8.375" style="1526" customWidth="1"/>
    <col min="3337" max="3337" width="1.75" style="1526" customWidth="1"/>
    <col min="3338" max="3338" width="49.5" style="1526" customWidth="1"/>
    <col min="3339" max="3339" width="2" style="1526" customWidth="1"/>
    <col min="3340" max="3340" width="10.375" style="1526" customWidth="1"/>
    <col min="3341" max="3341" width="2.375" style="1526" customWidth="1"/>
    <col min="3342" max="3342" width="5.375" style="1526" customWidth="1"/>
    <col min="3343" max="3584" width="9" style="1526"/>
    <col min="3585" max="3585" width="7.875" style="1526" customWidth="1"/>
    <col min="3586" max="3586" width="2.375" style="1526" customWidth="1"/>
    <col min="3587" max="3587" width="8.375" style="1526" customWidth="1"/>
    <col min="3588" max="3588" width="1.75" style="1526" customWidth="1"/>
    <col min="3589" max="3589" width="49.5" style="1526" customWidth="1"/>
    <col min="3590" max="3590" width="2" style="1526" customWidth="1"/>
    <col min="3591" max="3591" width="10.375" style="1526" customWidth="1"/>
    <col min="3592" max="3592" width="8.375" style="1526" customWidth="1"/>
    <col min="3593" max="3593" width="1.75" style="1526" customWidth="1"/>
    <col min="3594" max="3594" width="49.5" style="1526" customWidth="1"/>
    <col min="3595" max="3595" width="2" style="1526" customWidth="1"/>
    <col min="3596" max="3596" width="10.375" style="1526" customWidth="1"/>
    <col min="3597" max="3597" width="2.375" style="1526" customWidth="1"/>
    <col min="3598" max="3598" width="5.375" style="1526" customWidth="1"/>
    <col min="3599" max="3840" width="9" style="1526"/>
    <col min="3841" max="3841" width="7.875" style="1526" customWidth="1"/>
    <col min="3842" max="3842" width="2.375" style="1526" customWidth="1"/>
    <col min="3843" max="3843" width="8.375" style="1526" customWidth="1"/>
    <col min="3844" max="3844" width="1.75" style="1526" customWidth="1"/>
    <col min="3845" max="3845" width="49.5" style="1526" customWidth="1"/>
    <col min="3846" max="3846" width="2" style="1526" customWidth="1"/>
    <col min="3847" max="3847" width="10.375" style="1526" customWidth="1"/>
    <col min="3848" max="3848" width="8.375" style="1526" customWidth="1"/>
    <col min="3849" max="3849" width="1.75" style="1526" customWidth="1"/>
    <col min="3850" max="3850" width="49.5" style="1526" customWidth="1"/>
    <col min="3851" max="3851" width="2" style="1526" customWidth="1"/>
    <col min="3852" max="3852" width="10.375" style="1526" customWidth="1"/>
    <col min="3853" max="3853" width="2.375" style="1526" customWidth="1"/>
    <col min="3854" max="3854" width="5.375" style="1526" customWidth="1"/>
    <col min="3855" max="4096" width="9" style="1526"/>
    <col min="4097" max="4097" width="7.875" style="1526" customWidth="1"/>
    <col min="4098" max="4098" width="2.375" style="1526" customWidth="1"/>
    <col min="4099" max="4099" width="8.375" style="1526" customWidth="1"/>
    <col min="4100" max="4100" width="1.75" style="1526" customWidth="1"/>
    <col min="4101" max="4101" width="49.5" style="1526" customWidth="1"/>
    <col min="4102" max="4102" width="2" style="1526" customWidth="1"/>
    <col min="4103" max="4103" width="10.375" style="1526" customWidth="1"/>
    <col min="4104" max="4104" width="8.375" style="1526" customWidth="1"/>
    <col min="4105" max="4105" width="1.75" style="1526" customWidth="1"/>
    <col min="4106" max="4106" width="49.5" style="1526" customWidth="1"/>
    <col min="4107" max="4107" width="2" style="1526" customWidth="1"/>
    <col min="4108" max="4108" width="10.375" style="1526" customWidth="1"/>
    <col min="4109" max="4109" width="2.375" style="1526" customWidth="1"/>
    <col min="4110" max="4110" width="5.375" style="1526" customWidth="1"/>
    <col min="4111" max="4352" width="9" style="1526"/>
    <col min="4353" max="4353" width="7.875" style="1526" customWidth="1"/>
    <col min="4354" max="4354" width="2.375" style="1526" customWidth="1"/>
    <col min="4355" max="4355" width="8.375" style="1526" customWidth="1"/>
    <col min="4356" max="4356" width="1.75" style="1526" customWidth="1"/>
    <col min="4357" max="4357" width="49.5" style="1526" customWidth="1"/>
    <col min="4358" max="4358" width="2" style="1526" customWidth="1"/>
    <col min="4359" max="4359" width="10.375" style="1526" customWidth="1"/>
    <col min="4360" max="4360" width="8.375" style="1526" customWidth="1"/>
    <col min="4361" max="4361" width="1.75" style="1526" customWidth="1"/>
    <col min="4362" max="4362" width="49.5" style="1526" customWidth="1"/>
    <col min="4363" max="4363" width="2" style="1526" customWidth="1"/>
    <col min="4364" max="4364" width="10.375" style="1526" customWidth="1"/>
    <col min="4365" max="4365" width="2.375" style="1526" customWidth="1"/>
    <col min="4366" max="4366" width="5.375" style="1526" customWidth="1"/>
    <col min="4367" max="4608" width="9" style="1526"/>
    <col min="4609" max="4609" width="7.875" style="1526" customWidth="1"/>
    <col min="4610" max="4610" width="2.375" style="1526" customWidth="1"/>
    <col min="4611" max="4611" width="8.375" style="1526" customWidth="1"/>
    <col min="4612" max="4612" width="1.75" style="1526" customWidth="1"/>
    <col min="4613" max="4613" width="49.5" style="1526" customWidth="1"/>
    <col min="4614" max="4614" width="2" style="1526" customWidth="1"/>
    <col min="4615" max="4615" width="10.375" style="1526" customWidth="1"/>
    <col min="4616" max="4616" width="8.375" style="1526" customWidth="1"/>
    <col min="4617" max="4617" width="1.75" style="1526" customWidth="1"/>
    <col min="4618" max="4618" width="49.5" style="1526" customWidth="1"/>
    <col min="4619" max="4619" width="2" style="1526" customWidth="1"/>
    <col min="4620" max="4620" width="10.375" style="1526" customWidth="1"/>
    <col min="4621" max="4621" width="2.375" style="1526" customWidth="1"/>
    <col min="4622" max="4622" width="5.375" style="1526" customWidth="1"/>
    <col min="4623" max="4864" width="9" style="1526"/>
    <col min="4865" max="4865" width="7.875" style="1526" customWidth="1"/>
    <col min="4866" max="4866" width="2.375" style="1526" customWidth="1"/>
    <col min="4867" max="4867" width="8.375" style="1526" customWidth="1"/>
    <col min="4868" max="4868" width="1.75" style="1526" customWidth="1"/>
    <col min="4869" max="4869" width="49.5" style="1526" customWidth="1"/>
    <col min="4870" max="4870" width="2" style="1526" customWidth="1"/>
    <col min="4871" max="4871" width="10.375" style="1526" customWidth="1"/>
    <col min="4872" max="4872" width="8.375" style="1526" customWidth="1"/>
    <col min="4873" max="4873" width="1.75" style="1526" customWidth="1"/>
    <col min="4874" max="4874" width="49.5" style="1526" customWidth="1"/>
    <col min="4875" max="4875" width="2" style="1526" customWidth="1"/>
    <col min="4876" max="4876" width="10.375" style="1526" customWidth="1"/>
    <col min="4877" max="4877" width="2.375" style="1526" customWidth="1"/>
    <col min="4878" max="4878" width="5.375" style="1526" customWidth="1"/>
    <col min="4879" max="5120" width="9" style="1526"/>
    <col min="5121" max="5121" width="7.875" style="1526" customWidth="1"/>
    <col min="5122" max="5122" width="2.375" style="1526" customWidth="1"/>
    <col min="5123" max="5123" width="8.375" style="1526" customWidth="1"/>
    <col min="5124" max="5124" width="1.75" style="1526" customWidth="1"/>
    <col min="5125" max="5125" width="49.5" style="1526" customWidth="1"/>
    <col min="5126" max="5126" width="2" style="1526" customWidth="1"/>
    <col min="5127" max="5127" width="10.375" style="1526" customWidth="1"/>
    <col min="5128" max="5128" width="8.375" style="1526" customWidth="1"/>
    <col min="5129" max="5129" width="1.75" style="1526" customWidth="1"/>
    <col min="5130" max="5130" width="49.5" style="1526" customWidth="1"/>
    <col min="5131" max="5131" width="2" style="1526" customWidth="1"/>
    <col min="5132" max="5132" width="10.375" style="1526" customWidth="1"/>
    <col min="5133" max="5133" width="2.375" style="1526" customWidth="1"/>
    <col min="5134" max="5134" width="5.375" style="1526" customWidth="1"/>
    <col min="5135" max="5376" width="9" style="1526"/>
    <col min="5377" max="5377" width="7.875" style="1526" customWidth="1"/>
    <col min="5378" max="5378" width="2.375" style="1526" customWidth="1"/>
    <col min="5379" max="5379" width="8.375" style="1526" customWidth="1"/>
    <col min="5380" max="5380" width="1.75" style="1526" customWidth="1"/>
    <col min="5381" max="5381" width="49.5" style="1526" customWidth="1"/>
    <col min="5382" max="5382" width="2" style="1526" customWidth="1"/>
    <col min="5383" max="5383" width="10.375" style="1526" customWidth="1"/>
    <col min="5384" max="5384" width="8.375" style="1526" customWidth="1"/>
    <col min="5385" max="5385" width="1.75" style="1526" customWidth="1"/>
    <col min="5386" max="5386" width="49.5" style="1526" customWidth="1"/>
    <col min="5387" max="5387" width="2" style="1526" customWidth="1"/>
    <col min="5388" max="5388" width="10.375" style="1526" customWidth="1"/>
    <col min="5389" max="5389" width="2.375" style="1526" customWidth="1"/>
    <col min="5390" max="5390" width="5.375" style="1526" customWidth="1"/>
    <col min="5391" max="5632" width="9" style="1526"/>
    <col min="5633" max="5633" width="7.875" style="1526" customWidth="1"/>
    <col min="5634" max="5634" width="2.375" style="1526" customWidth="1"/>
    <col min="5635" max="5635" width="8.375" style="1526" customWidth="1"/>
    <col min="5636" max="5636" width="1.75" style="1526" customWidth="1"/>
    <col min="5637" max="5637" width="49.5" style="1526" customWidth="1"/>
    <col min="5638" max="5638" width="2" style="1526" customWidth="1"/>
    <col min="5639" max="5639" width="10.375" style="1526" customWidth="1"/>
    <col min="5640" max="5640" width="8.375" style="1526" customWidth="1"/>
    <col min="5641" max="5641" width="1.75" style="1526" customWidth="1"/>
    <col min="5642" max="5642" width="49.5" style="1526" customWidth="1"/>
    <col min="5643" max="5643" width="2" style="1526" customWidth="1"/>
    <col min="5644" max="5644" width="10.375" style="1526" customWidth="1"/>
    <col min="5645" max="5645" width="2.375" style="1526" customWidth="1"/>
    <col min="5646" max="5646" width="5.375" style="1526" customWidth="1"/>
    <col min="5647" max="5888" width="9" style="1526"/>
    <col min="5889" max="5889" width="7.875" style="1526" customWidth="1"/>
    <col min="5890" max="5890" width="2.375" style="1526" customWidth="1"/>
    <col min="5891" max="5891" width="8.375" style="1526" customWidth="1"/>
    <col min="5892" max="5892" width="1.75" style="1526" customWidth="1"/>
    <col min="5893" max="5893" width="49.5" style="1526" customWidth="1"/>
    <col min="5894" max="5894" width="2" style="1526" customWidth="1"/>
    <col min="5895" max="5895" width="10.375" style="1526" customWidth="1"/>
    <col min="5896" max="5896" width="8.375" style="1526" customWidth="1"/>
    <col min="5897" max="5897" width="1.75" style="1526" customWidth="1"/>
    <col min="5898" max="5898" width="49.5" style="1526" customWidth="1"/>
    <col min="5899" max="5899" width="2" style="1526" customWidth="1"/>
    <col min="5900" max="5900" width="10.375" style="1526" customWidth="1"/>
    <col min="5901" max="5901" width="2.375" style="1526" customWidth="1"/>
    <col min="5902" max="5902" width="5.375" style="1526" customWidth="1"/>
    <col min="5903" max="6144" width="9" style="1526"/>
    <col min="6145" max="6145" width="7.875" style="1526" customWidth="1"/>
    <col min="6146" max="6146" width="2.375" style="1526" customWidth="1"/>
    <col min="6147" max="6147" width="8.375" style="1526" customWidth="1"/>
    <col min="6148" max="6148" width="1.75" style="1526" customWidth="1"/>
    <col min="6149" max="6149" width="49.5" style="1526" customWidth="1"/>
    <col min="6150" max="6150" width="2" style="1526" customWidth="1"/>
    <col min="6151" max="6151" width="10.375" style="1526" customWidth="1"/>
    <col min="6152" max="6152" width="8.375" style="1526" customWidth="1"/>
    <col min="6153" max="6153" width="1.75" style="1526" customWidth="1"/>
    <col min="6154" max="6154" width="49.5" style="1526" customWidth="1"/>
    <col min="6155" max="6155" width="2" style="1526" customWidth="1"/>
    <col min="6156" max="6156" width="10.375" style="1526" customWidth="1"/>
    <col min="6157" max="6157" width="2.375" style="1526" customWidth="1"/>
    <col min="6158" max="6158" width="5.375" style="1526" customWidth="1"/>
    <col min="6159" max="6400" width="9" style="1526"/>
    <col min="6401" max="6401" width="7.875" style="1526" customWidth="1"/>
    <col min="6402" max="6402" width="2.375" style="1526" customWidth="1"/>
    <col min="6403" max="6403" width="8.375" style="1526" customWidth="1"/>
    <col min="6404" max="6404" width="1.75" style="1526" customWidth="1"/>
    <col min="6405" max="6405" width="49.5" style="1526" customWidth="1"/>
    <col min="6406" max="6406" width="2" style="1526" customWidth="1"/>
    <col min="6407" max="6407" width="10.375" style="1526" customWidth="1"/>
    <col min="6408" max="6408" width="8.375" style="1526" customWidth="1"/>
    <col min="6409" max="6409" width="1.75" style="1526" customWidth="1"/>
    <col min="6410" max="6410" width="49.5" style="1526" customWidth="1"/>
    <col min="6411" max="6411" width="2" style="1526" customWidth="1"/>
    <col min="6412" max="6412" width="10.375" style="1526" customWidth="1"/>
    <col min="6413" max="6413" width="2.375" style="1526" customWidth="1"/>
    <col min="6414" max="6414" width="5.375" style="1526" customWidth="1"/>
    <col min="6415" max="6656" width="9" style="1526"/>
    <col min="6657" max="6657" width="7.875" style="1526" customWidth="1"/>
    <col min="6658" max="6658" width="2.375" style="1526" customWidth="1"/>
    <col min="6659" max="6659" width="8.375" style="1526" customWidth="1"/>
    <col min="6660" max="6660" width="1.75" style="1526" customWidth="1"/>
    <col min="6661" max="6661" width="49.5" style="1526" customWidth="1"/>
    <col min="6662" max="6662" width="2" style="1526" customWidth="1"/>
    <col min="6663" max="6663" width="10.375" style="1526" customWidth="1"/>
    <col min="6664" max="6664" width="8.375" style="1526" customWidth="1"/>
    <col min="6665" max="6665" width="1.75" style="1526" customWidth="1"/>
    <col min="6666" max="6666" width="49.5" style="1526" customWidth="1"/>
    <col min="6667" max="6667" width="2" style="1526" customWidth="1"/>
    <col min="6668" max="6668" width="10.375" style="1526" customWidth="1"/>
    <col min="6669" max="6669" width="2.375" style="1526" customWidth="1"/>
    <col min="6670" max="6670" width="5.375" style="1526" customWidth="1"/>
    <col min="6671" max="6912" width="9" style="1526"/>
    <col min="6913" max="6913" width="7.875" style="1526" customWidth="1"/>
    <col min="6914" max="6914" width="2.375" style="1526" customWidth="1"/>
    <col min="6915" max="6915" width="8.375" style="1526" customWidth="1"/>
    <col min="6916" max="6916" width="1.75" style="1526" customWidth="1"/>
    <col min="6917" max="6917" width="49.5" style="1526" customWidth="1"/>
    <col min="6918" max="6918" width="2" style="1526" customWidth="1"/>
    <col min="6919" max="6919" width="10.375" style="1526" customWidth="1"/>
    <col min="6920" max="6920" width="8.375" style="1526" customWidth="1"/>
    <col min="6921" max="6921" width="1.75" style="1526" customWidth="1"/>
    <col min="6922" max="6922" width="49.5" style="1526" customWidth="1"/>
    <col min="6923" max="6923" width="2" style="1526" customWidth="1"/>
    <col min="6924" max="6924" width="10.375" style="1526" customWidth="1"/>
    <col min="6925" max="6925" width="2.375" style="1526" customWidth="1"/>
    <col min="6926" max="6926" width="5.375" style="1526" customWidth="1"/>
    <col min="6927" max="7168" width="9" style="1526"/>
    <col min="7169" max="7169" width="7.875" style="1526" customWidth="1"/>
    <col min="7170" max="7170" width="2.375" style="1526" customWidth="1"/>
    <col min="7171" max="7171" width="8.375" style="1526" customWidth="1"/>
    <col min="7172" max="7172" width="1.75" style="1526" customWidth="1"/>
    <col min="7173" max="7173" width="49.5" style="1526" customWidth="1"/>
    <col min="7174" max="7174" width="2" style="1526" customWidth="1"/>
    <col min="7175" max="7175" width="10.375" style="1526" customWidth="1"/>
    <col min="7176" max="7176" width="8.375" style="1526" customWidth="1"/>
    <col min="7177" max="7177" width="1.75" style="1526" customWidth="1"/>
    <col min="7178" max="7178" width="49.5" style="1526" customWidth="1"/>
    <col min="7179" max="7179" width="2" style="1526" customWidth="1"/>
    <col min="7180" max="7180" width="10.375" style="1526" customWidth="1"/>
    <col min="7181" max="7181" width="2.375" style="1526" customWidth="1"/>
    <col min="7182" max="7182" width="5.375" style="1526" customWidth="1"/>
    <col min="7183" max="7424" width="9" style="1526"/>
    <col min="7425" max="7425" width="7.875" style="1526" customWidth="1"/>
    <col min="7426" max="7426" width="2.375" style="1526" customWidth="1"/>
    <col min="7427" max="7427" width="8.375" style="1526" customWidth="1"/>
    <col min="7428" max="7428" width="1.75" style="1526" customWidth="1"/>
    <col min="7429" max="7429" width="49.5" style="1526" customWidth="1"/>
    <col min="7430" max="7430" width="2" style="1526" customWidth="1"/>
    <col min="7431" max="7431" width="10.375" style="1526" customWidth="1"/>
    <col min="7432" max="7432" width="8.375" style="1526" customWidth="1"/>
    <col min="7433" max="7433" width="1.75" style="1526" customWidth="1"/>
    <col min="7434" max="7434" width="49.5" style="1526" customWidth="1"/>
    <col min="7435" max="7435" width="2" style="1526" customWidth="1"/>
    <col min="7436" max="7436" width="10.375" style="1526" customWidth="1"/>
    <col min="7437" max="7437" width="2.375" style="1526" customWidth="1"/>
    <col min="7438" max="7438" width="5.375" style="1526" customWidth="1"/>
    <col min="7439" max="7680" width="9" style="1526"/>
    <col min="7681" max="7681" width="7.875" style="1526" customWidth="1"/>
    <col min="7682" max="7682" width="2.375" style="1526" customWidth="1"/>
    <col min="7683" max="7683" width="8.375" style="1526" customWidth="1"/>
    <col min="7684" max="7684" width="1.75" style="1526" customWidth="1"/>
    <col min="7685" max="7685" width="49.5" style="1526" customWidth="1"/>
    <col min="7686" max="7686" width="2" style="1526" customWidth="1"/>
    <col min="7687" max="7687" width="10.375" style="1526" customWidth="1"/>
    <col min="7688" max="7688" width="8.375" style="1526" customWidth="1"/>
    <col min="7689" max="7689" width="1.75" style="1526" customWidth="1"/>
    <col min="7690" max="7690" width="49.5" style="1526" customWidth="1"/>
    <col min="7691" max="7691" width="2" style="1526" customWidth="1"/>
    <col min="7692" max="7692" width="10.375" style="1526" customWidth="1"/>
    <col min="7693" max="7693" width="2.375" style="1526" customWidth="1"/>
    <col min="7694" max="7694" width="5.375" style="1526" customWidth="1"/>
    <col min="7695" max="7936" width="9" style="1526"/>
    <col min="7937" max="7937" width="7.875" style="1526" customWidth="1"/>
    <col min="7938" max="7938" width="2.375" style="1526" customWidth="1"/>
    <col min="7939" max="7939" width="8.375" style="1526" customWidth="1"/>
    <col min="7940" max="7940" width="1.75" style="1526" customWidth="1"/>
    <col min="7941" max="7941" width="49.5" style="1526" customWidth="1"/>
    <col min="7942" max="7942" width="2" style="1526" customWidth="1"/>
    <col min="7943" max="7943" width="10.375" style="1526" customWidth="1"/>
    <col min="7944" max="7944" width="8.375" style="1526" customWidth="1"/>
    <col min="7945" max="7945" width="1.75" style="1526" customWidth="1"/>
    <col min="7946" max="7946" width="49.5" style="1526" customWidth="1"/>
    <col min="7947" max="7947" width="2" style="1526" customWidth="1"/>
    <col min="7948" max="7948" width="10.375" style="1526" customWidth="1"/>
    <col min="7949" max="7949" width="2.375" style="1526" customWidth="1"/>
    <col min="7950" max="7950" width="5.375" style="1526" customWidth="1"/>
    <col min="7951" max="8192" width="9" style="1526"/>
    <col min="8193" max="8193" width="7.875" style="1526" customWidth="1"/>
    <col min="8194" max="8194" width="2.375" style="1526" customWidth="1"/>
    <col min="8195" max="8195" width="8.375" style="1526" customWidth="1"/>
    <col min="8196" max="8196" width="1.75" style="1526" customWidth="1"/>
    <col min="8197" max="8197" width="49.5" style="1526" customWidth="1"/>
    <col min="8198" max="8198" width="2" style="1526" customWidth="1"/>
    <col min="8199" max="8199" width="10.375" style="1526" customWidth="1"/>
    <col min="8200" max="8200" width="8.375" style="1526" customWidth="1"/>
    <col min="8201" max="8201" width="1.75" style="1526" customWidth="1"/>
    <col min="8202" max="8202" width="49.5" style="1526" customWidth="1"/>
    <col min="8203" max="8203" width="2" style="1526" customWidth="1"/>
    <col min="8204" max="8204" width="10.375" style="1526" customWidth="1"/>
    <col min="8205" max="8205" width="2.375" style="1526" customWidth="1"/>
    <col min="8206" max="8206" width="5.375" style="1526" customWidth="1"/>
    <col min="8207" max="8448" width="9" style="1526"/>
    <col min="8449" max="8449" width="7.875" style="1526" customWidth="1"/>
    <col min="8450" max="8450" width="2.375" style="1526" customWidth="1"/>
    <col min="8451" max="8451" width="8.375" style="1526" customWidth="1"/>
    <col min="8452" max="8452" width="1.75" style="1526" customWidth="1"/>
    <col min="8453" max="8453" width="49.5" style="1526" customWidth="1"/>
    <col min="8454" max="8454" width="2" style="1526" customWidth="1"/>
    <col min="8455" max="8455" width="10.375" style="1526" customWidth="1"/>
    <col min="8456" max="8456" width="8.375" style="1526" customWidth="1"/>
    <col min="8457" max="8457" width="1.75" style="1526" customWidth="1"/>
    <col min="8458" max="8458" width="49.5" style="1526" customWidth="1"/>
    <col min="8459" max="8459" width="2" style="1526" customWidth="1"/>
    <col min="8460" max="8460" width="10.375" style="1526" customWidth="1"/>
    <col min="8461" max="8461" width="2.375" style="1526" customWidth="1"/>
    <col min="8462" max="8462" width="5.375" style="1526" customWidth="1"/>
    <col min="8463" max="8704" width="9" style="1526"/>
    <col min="8705" max="8705" width="7.875" style="1526" customWidth="1"/>
    <col min="8706" max="8706" width="2.375" style="1526" customWidth="1"/>
    <col min="8707" max="8707" width="8.375" style="1526" customWidth="1"/>
    <col min="8708" max="8708" width="1.75" style="1526" customWidth="1"/>
    <col min="8709" max="8709" width="49.5" style="1526" customWidth="1"/>
    <col min="8710" max="8710" width="2" style="1526" customWidth="1"/>
    <col min="8711" max="8711" width="10.375" style="1526" customWidth="1"/>
    <col min="8712" max="8712" width="8.375" style="1526" customWidth="1"/>
    <col min="8713" max="8713" width="1.75" style="1526" customWidth="1"/>
    <col min="8714" max="8714" width="49.5" style="1526" customWidth="1"/>
    <col min="8715" max="8715" width="2" style="1526" customWidth="1"/>
    <col min="8716" max="8716" width="10.375" style="1526" customWidth="1"/>
    <col min="8717" max="8717" width="2.375" style="1526" customWidth="1"/>
    <col min="8718" max="8718" width="5.375" style="1526" customWidth="1"/>
    <col min="8719" max="8960" width="9" style="1526"/>
    <col min="8961" max="8961" width="7.875" style="1526" customWidth="1"/>
    <col min="8962" max="8962" width="2.375" style="1526" customWidth="1"/>
    <col min="8963" max="8963" width="8.375" style="1526" customWidth="1"/>
    <col min="8964" max="8964" width="1.75" style="1526" customWidth="1"/>
    <col min="8965" max="8965" width="49.5" style="1526" customWidth="1"/>
    <col min="8966" max="8966" width="2" style="1526" customWidth="1"/>
    <col min="8967" max="8967" width="10.375" style="1526" customWidth="1"/>
    <col min="8968" max="8968" width="8.375" style="1526" customWidth="1"/>
    <col min="8969" max="8969" width="1.75" style="1526" customWidth="1"/>
    <col min="8970" max="8970" width="49.5" style="1526" customWidth="1"/>
    <col min="8971" max="8971" width="2" style="1526" customWidth="1"/>
    <col min="8972" max="8972" width="10.375" style="1526" customWidth="1"/>
    <col min="8973" max="8973" width="2.375" style="1526" customWidth="1"/>
    <col min="8974" max="8974" width="5.375" style="1526" customWidth="1"/>
    <col min="8975" max="9216" width="9" style="1526"/>
    <col min="9217" max="9217" width="7.875" style="1526" customWidth="1"/>
    <col min="9218" max="9218" width="2.375" style="1526" customWidth="1"/>
    <col min="9219" max="9219" width="8.375" style="1526" customWidth="1"/>
    <col min="9220" max="9220" width="1.75" style="1526" customWidth="1"/>
    <col min="9221" max="9221" width="49.5" style="1526" customWidth="1"/>
    <col min="9222" max="9222" width="2" style="1526" customWidth="1"/>
    <col min="9223" max="9223" width="10.375" style="1526" customWidth="1"/>
    <col min="9224" max="9224" width="8.375" style="1526" customWidth="1"/>
    <col min="9225" max="9225" width="1.75" style="1526" customWidth="1"/>
    <col min="9226" max="9226" width="49.5" style="1526" customWidth="1"/>
    <col min="9227" max="9227" width="2" style="1526" customWidth="1"/>
    <col min="9228" max="9228" width="10.375" style="1526" customWidth="1"/>
    <col min="9229" max="9229" width="2.375" style="1526" customWidth="1"/>
    <col min="9230" max="9230" width="5.375" style="1526" customWidth="1"/>
    <col min="9231" max="9472" width="9" style="1526"/>
    <col min="9473" max="9473" width="7.875" style="1526" customWidth="1"/>
    <col min="9474" max="9474" width="2.375" style="1526" customWidth="1"/>
    <col min="9475" max="9475" width="8.375" style="1526" customWidth="1"/>
    <col min="9476" max="9476" width="1.75" style="1526" customWidth="1"/>
    <col min="9477" max="9477" width="49.5" style="1526" customWidth="1"/>
    <col min="9478" max="9478" width="2" style="1526" customWidth="1"/>
    <col min="9479" max="9479" width="10.375" style="1526" customWidth="1"/>
    <col min="9480" max="9480" width="8.375" style="1526" customWidth="1"/>
    <col min="9481" max="9481" width="1.75" style="1526" customWidth="1"/>
    <col min="9482" max="9482" width="49.5" style="1526" customWidth="1"/>
    <col min="9483" max="9483" width="2" style="1526" customWidth="1"/>
    <col min="9484" max="9484" width="10.375" style="1526" customWidth="1"/>
    <col min="9485" max="9485" width="2.375" style="1526" customWidth="1"/>
    <col min="9486" max="9486" width="5.375" style="1526" customWidth="1"/>
    <col min="9487" max="9728" width="9" style="1526"/>
    <col min="9729" max="9729" width="7.875" style="1526" customWidth="1"/>
    <col min="9730" max="9730" width="2.375" style="1526" customWidth="1"/>
    <col min="9731" max="9731" width="8.375" style="1526" customWidth="1"/>
    <col min="9732" max="9732" width="1.75" style="1526" customWidth="1"/>
    <col min="9733" max="9733" width="49.5" style="1526" customWidth="1"/>
    <col min="9734" max="9734" width="2" style="1526" customWidth="1"/>
    <col min="9735" max="9735" width="10.375" style="1526" customWidth="1"/>
    <col min="9736" max="9736" width="8.375" style="1526" customWidth="1"/>
    <col min="9737" max="9737" width="1.75" style="1526" customWidth="1"/>
    <col min="9738" max="9738" width="49.5" style="1526" customWidth="1"/>
    <col min="9739" max="9739" width="2" style="1526" customWidth="1"/>
    <col min="9740" max="9740" width="10.375" style="1526" customWidth="1"/>
    <col min="9741" max="9741" width="2.375" style="1526" customWidth="1"/>
    <col min="9742" max="9742" width="5.375" style="1526" customWidth="1"/>
    <col min="9743" max="9984" width="9" style="1526"/>
    <col min="9985" max="9985" width="7.875" style="1526" customWidth="1"/>
    <col min="9986" max="9986" width="2.375" style="1526" customWidth="1"/>
    <col min="9987" max="9987" width="8.375" style="1526" customWidth="1"/>
    <col min="9988" max="9988" width="1.75" style="1526" customWidth="1"/>
    <col min="9989" max="9989" width="49.5" style="1526" customWidth="1"/>
    <col min="9990" max="9990" width="2" style="1526" customWidth="1"/>
    <col min="9991" max="9991" width="10.375" style="1526" customWidth="1"/>
    <col min="9992" max="9992" width="8.375" style="1526" customWidth="1"/>
    <col min="9993" max="9993" width="1.75" style="1526" customWidth="1"/>
    <col min="9994" max="9994" width="49.5" style="1526" customWidth="1"/>
    <col min="9995" max="9995" width="2" style="1526" customWidth="1"/>
    <col min="9996" max="9996" width="10.375" style="1526" customWidth="1"/>
    <col min="9997" max="9997" width="2.375" style="1526" customWidth="1"/>
    <col min="9998" max="9998" width="5.375" style="1526" customWidth="1"/>
    <col min="9999" max="10240" width="9" style="1526"/>
    <col min="10241" max="10241" width="7.875" style="1526" customWidth="1"/>
    <col min="10242" max="10242" width="2.375" style="1526" customWidth="1"/>
    <col min="10243" max="10243" width="8.375" style="1526" customWidth="1"/>
    <col min="10244" max="10244" width="1.75" style="1526" customWidth="1"/>
    <col min="10245" max="10245" width="49.5" style="1526" customWidth="1"/>
    <col min="10246" max="10246" width="2" style="1526" customWidth="1"/>
    <col min="10247" max="10247" width="10.375" style="1526" customWidth="1"/>
    <col min="10248" max="10248" width="8.375" style="1526" customWidth="1"/>
    <col min="10249" max="10249" width="1.75" style="1526" customWidth="1"/>
    <col min="10250" max="10250" width="49.5" style="1526" customWidth="1"/>
    <col min="10251" max="10251" width="2" style="1526" customWidth="1"/>
    <col min="10252" max="10252" width="10.375" style="1526" customWidth="1"/>
    <col min="10253" max="10253" width="2.375" style="1526" customWidth="1"/>
    <col min="10254" max="10254" width="5.375" style="1526" customWidth="1"/>
    <col min="10255" max="10496" width="9" style="1526"/>
    <col min="10497" max="10497" width="7.875" style="1526" customWidth="1"/>
    <col min="10498" max="10498" width="2.375" style="1526" customWidth="1"/>
    <col min="10499" max="10499" width="8.375" style="1526" customWidth="1"/>
    <col min="10500" max="10500" width="1.75" style="1526" customWidth="1"/>
    <col min="10501" max="10501" width="49.5" style="1526" customWidth="1"/>
    <col min="10502" max="10502" width="2" style="1526" customWidth="1"/>
    <col min="10503" max="10503" width="10.375" style="1526" customWidth="1"/>
    <col min="10504" max="10504" width="8.375" style="1526" customWidth="1"/>
    <col min="10505" max="10505" width="1.75" style="1526" customWidth="1"/>
    <col min="10506" max="10506" width="49.5" style="1526" customWidth="1"/>
    <col min="10507" max="10507" width="2" style="1526" customWidth="1"/>
    <col min="10508" max="10508" width="10.375" style="1526" customWidth="1"/>
    <col min="10509" max="10509" width="2.375" style="1526" customWidth="1"/>
    <col min="10510" max="10510" width="5.375" style="1526" customWidth="1"/>
    <col min="10511" max="10752" width="9" style="1526"/>
    <col min="10753" max="10753" width="7.875" style="1526" customWidth="1"/>
    <col min="10754" max="10754" width="2.375" style="1526" customWidth="1"/>
    <col min="10755" max="10755" width="8.375" style="1526" customWidth="1"/>
    <col min="10756" max="10756" width="1.75" style="1526" customWidth="1"/>
    <col min="10757" max="10757" width="49.5" style="1526" customWidth="1"/>
    <col min="10758" max="10758" width="2" style="1526" customWidth="1"/>
    <col min="10759" max="10759" width="10.375" style="1526" customWidth="1"/>
    <col min="10760" max="10760" width="8.375" style="1526" customWidth="1"/>
    <col min="10761" max="10761" width="1.75" style="1526" customWidth="1"/>
    <col min="10762" max="10762" width="49.5" style="1526" customWidth="1"/>
    <col min="10763" max="10763" width="2" style="1526" customWidth="1"/>
    <col min="10764" max="10764" width="10.375" style="1526" customWidth="1"/>
    <col min="10765" max="10765" width="2.375" style="1526" customWidth="1"/>
    <col min="10766" max="10766" width="5.375" style="1526" customWidth="1"/>
    <col min="10767" max="11008" width="9" style="1526"/>
    <col min="11009" max="11009" width="7.875" style="1526" customWidth="1"/>
    <col min="11010" max="11010" width="2.375" style="1526" customWidth="1"/>
    <col min="11011" max="11011" width="8.375" style="1526" customWidth="1"/>
    <col min="11012" max="11012" width="1.75" style="1526" customWidth="1"/>
    <col min="11013" max="11013" width="49.5" style="1526" customWidth="1"/>
    <col min="11014" max="11014" width="2" style="1526" customWidth="1"/>
    <col min="11015" max="11015" width="10.375" style="1526" customWidth="1"/>
    <col min="11016" max="11016" width="8.375" style="1526" customWidth="1"/>
    <col min="11017" max="11017" width="1.75" style="1526" customWidth="1"/>
    <col min="11018" max="11018" width="49.5" style="1526" customWidth="1"/>
    <col min="11019" max="11019" width="2" style="1526" customWidth="1"/>
    <col min="11020" max="11020" width="10.375" style="1526" customWidth="1"/>
    <col min="11021" max="11021" width="2.375" style="1526" customWidth="1"/>
    <col min="11022" max="11022" width="5.375" style="1526" customWidth="1"/>
    <col min="11023" max="11264" width="9" style="1526"/>
    <col min="11265" max="11265" width="7.875" style="1526" customWidth="1"/>
    <col min="11266" max="11266" width="2.375" style="1526" customWidth="1"/>
    <col min="11267" max="11267" width="8.375" style="1526" customWidth="1"/>
    <col min="11268" max="11268" width="1.75" style="1526" customWidth="1"/>
    <col min="11269" max="11269" width="49.5" style="1526" customWidth="1"/>
    <col min="11270" max="11270" width="2" style="1526" customWidth="1"/>
    <col min="11271" max="11271" width="10.375" style="1526" customWidth="1"/>
    <col min="11272" max="11272" width="8.375" style="1526" customWidth="1"/>
    <col min="11273" max="11273" width="1.75" style="1526" customWidth="1"/>
    <col min="11274" max="11274" width="49.5" style="1526" customWidth="1"/>
    <col min="11275" max="11275" width="2" style="1526" customWidth="1"/>
    <col min="11276" max="11276" width="10.375" style="1526" customWidth="1"/>
    <col min="11277" max="11277" width="2.375" style="1526" customWidth="1"/>
    <col min="11278" max="11278" width="5.375" style="1526" customWidth="1"/>
    <col min="11279" max="11520" width="9" style="1526"/>
    <col min="11521" max="11521" width="7.875" style="1526" customWidth="1"/>
    <col min="11522" max="11522" width="2.375" style="1526" customWidth="1"/>
    <col min="11523" max="11523" width="8.375" style="1526" customWidth="1"/>
    <col min="11524" max="11524" width="1.75" style="1526" customWidth="1"/>
    <col min="11525" max="11525" width="49.5" style="1526" customWidth="1"/>
    <col min="11526" max="11526" width="2" style="1526" customWidth="1"/>
    <col min="11527" max="11527" width="10.375" style="1526" customWidth="1"/>
    <col min="11528" max="11528" width="8.375" style="1526" customWidth="1"/>
    <col min="11529" max="11529" width="1.75" style="1526" customWidth="1"/>
    <col min="11530" max="11530" width="49.5" style="1526" customWidth="1"/>
    <col min="11531" max="11531" width="2" style="1526" customWidth="1"/>
    <col min="11532" max="11532" width="10.375" style="1526" customWidth="1"/>
    <col min="11533" max="11533" width="2.375" style="1526" customWidth="1"/>
    <col min="11534" max="11534" width="5.375" style="1526" customWidth="1"/>
    <col min="11535" max="11776" width="9" style="1526"/>
    <col min="11777" max="11777" width="7.875" style="1526" customWidth="1"/>
    <col min="11778" max="11778" width="2.375" style="1526" customWidth="1"/>
    <col min="11779" max="11779" width="8.375" style="1526" customWidth="1"/>
    <col min="11780" max="11780" width="1.75" style="1526" customWidth="1"/>
    <col min="11781" max="11781" width="49.5" style="1526" customWidth="1"/>
    <col min="11782" max="11782" width="2" style="1526" customWidth="1"/>
    <col min="11783" max="11783" width="10.375" style="1526" customWidth="1"/>
    <col min="11784" max="11784" width="8.375" style="1526" customWidth="1"/>
    <col min="11785" max="11785" width="1.75" style="1526" customWidth="1"/>
    <col min="11786" max="11786" width="49.5" style="1526" customWidth="1"/>
    <col min="11787" max="11787" width="2" style="1526" customWidth="1"/>
    <col min="11788" max="11788" width="10.375" style="1526" customWidth="1"/>
    <col min="11789" max="11789" width="2.375" style="1526" customWidth="1"/>
    <col min="11790" max="11790" width="5.375" style="1526" customWidth="1"/>
    <col min="11791" max="12032" width="9" style="1526"/>
    <col min="12033" max="12033" width="7.875" style="1526" customWidth="1"/>
    <col min="12034" max="12034" width="2.375" style="1526" customWidth="1"/>
    <col min="12035" max="12035" width="8.375" style="1526" customWidth="1"/>
    <col min="12036" max="12036" width="1.75" style="1526" customWidth="1"/>
    <col min="12037" max="12037" width="49.5" style="1526" customWidth="1"/>
    <col min="12038" max="12038" width="2" style="1526" customWidth="1"/>
    <col min="12039" max="12039" width="10.375" style="1526" customWidth="1"/>
    <col min="12040" max="12040" width="8.375" style="1526" customWidth="1"/>
    <col min="12041" max="12041" width="1.75" style="1526" customWidth="1"/>
    <col min="12042" max="12042" width="49.5" style="1526" customWidth="1"/>
    <col min="12043" max="12043" width="2" style="1526" customWidth="1"/>
    <col min="12044" max="12044" width="10.375" style="1526" customWidth="1"/>
    <col min="12045" max="12045" width="2.375" style="1526" customWidth="1"/>
    <col min="12046" max="12046" width="5.375" style="1526" customWidth="1"/>
    <col min="12047" max="12288" width="9" style="1526"/>
    <col min="12289" max="12289" width="7.875" style="1526" customWidth="1"/>
    <col min="12290" max="12290" width="2.375" style="1526" customWidth="1"/>
    <col min="12291" max="12291" width="8.375" style="1526" customWidth="1"/>
    <col min="12292" max="12292" width="1.75" style="1526" customWidth="1"/>
    <col min="12293" max="12293" width="49.5" style="1526" customWidth="1"/>
    <col min="12294" max="12294" width="2" style="1526" customWidth="1"/>
    <col min="12295" max="12295" width="10.375" style="1526" customWidth="1"/>
    <col min="12296" max="12296" width="8.375" style="1526" customWidth="1"/>
    <col min="12297" max="12297" width="1.75" style="1526" customWidth="1"/>
    <col min="12298" max="12298" width="49.5" style="1526" customWidth="1"/>
    <col min="12299" max="12299" width="2" style="1526" customWidth="1"/>
    <col min="12300" max="12300" width="10.375" style="1526" customWidth="1"/>
    <col min="12301" max="12301" width="2.375" style="1526" customWidth="1"/>
    <col min="12302" max="12302" width="5.375" style="1526" customWidth="1"/>
    <col min="12303" max="12544" width="9" style="1526"/>
    <col min="12545" max="12545" width="7.875" style="1526" customWidth="1"/>
    <col min="12546" max="12546" width="2.375" style="1526" customWidth="1"/>
    <col min="12547" max="12547" width="8.375" style="1526" customWidth="1"/>
    <col min="12548" max="12548" width="1.75" style="1526" customWidth="1"/>
    <col min="12549" max="12549" width="49.5" style="1526" customWidth="1"/>
    <col min="12550" max="12550" width="2" style="1526" customWidth="1"/>
    <col min="12551" max="12551" width="10.375" style="1526" customWidth="1"/>
    <col min="12552" max="12552" width="8.375" style="1526" customWidth="1"/>
    <col min="12553" max="12553" width="1.75" style="1526" customWidth="1"/>
    <col min="12554" max="12554" width="49.5" style="1526" customWidth="1"/>
    <col min="12555" max="12555" width="2" style="1526" customWidth="1"/>
    <col min="12556" max="12556" width="10.375" style="1526" customWidth="1"/>
    <col min="12557" max="12557" width="2.375" style="1526" customWidth="1"/>
    <col min="12558" max="12558" width="5.375" style="1526" customWidth="1"/>
    <col min="12559" max="12800" width="9" style="1526"/>
    <col min="12801" max="12801" width="7.875" style="1526" customWidth="1"/>
    <col min="12802" max="12802" width="2.375" style="1526" customWidth="1"/>
    <col min="12803" max="12803" width="8.375" style="1526" customWidth="1"/>
    <col min="12804" max="12804" width="1.75" style="1526" customWidth="1"/>
    <col min="12805" max="12805" width="49.5" style="1526" customWidth="1"/>
    <col min="12806" max="12806" width="2" style="1526" customWidth="1"/>
    <col min="12807" max="12807" width="10.375" style="1526" customWidth="1"/>
    <col min="12808" max="12808" width="8.375" style="1526" customWidth="1"/>
    <col min="12809" max="12809" width="1.75" style="1526" customWidth="1"/>
    <col min="12810" max="12810" width="49.5" style="1526" customWidth="1"/>
    <col min="12811" max="12811" width="2" style="1526" customWidth="1"/>
    <col min="12812" max="12812" width="10.375" style="1526" customWidth="1"/>
    <col min="12813" max="12813" width="2.375" style="1526" customWidth="1"/>
    <col min="12814" max="12814" width="5.375" style="1526" customWidth="1"/>
    <col min="12815" max="13056" width="9" style="1526"/>
    <col min="13057" max="13057" width="7.875" style="1526" customWidth="1"/>
    <col min="13058" max="13058" width="2.375" style="1526" customWidth="1"/>
    <col min="13059" max="13059" width="8.375" style="1526" customWidth="1"/>
    <col min="13060" max="13060" width="1.75" style="1526" customWidth="1"/>
    <col min="13061" max="13061" width="49.5" style="1526" customWidth="1"/>
    <col min="13062" max="13062" width="2" style="1526" customWidth="1"/>
    <col min="13063" max="13063" width="10.375" style="1526" customWidth="1"/>
    <col min="13064" max="13064" width="8.375" style="1526" customWidth="1"/>
    <col min="13065" max="13065" width="1.75" style="1526" customWidth="1"/>
    <col min="13066" max="13066" width="49.5" style="1526" customWidth="1"/>
    <col min="13067" max="13067" width="2" style="1526" customWidth="1"/>
    <col min="13068" max="13068" width="10.375" style="1526" customWidth="1"/>
    <col min="13069" max="13069" width="2.375" style="1526" customWidth="1"/>
    <col min="13070" max="13070" width="5.375" style="1526" customWidth="1"/>
    <col min="13071" max="13312" width="9" style="1526"/>
    <col min="13313" max="13313" width="7.875" style="1526" customWidth="1"/>
    <col min="13314" max="13314" width="2.375" style="1526" customWidth="1"/>
    <col min="13315" max="13315" width="8.375" style="1526" customWidth="1"/>
    <col min="13316" max="13316" width="1.75" style="1526" customWidth="1"/>
    <col min="13317" max="13317" width="49.5" style="1526" customWidth="1"/>
    <col min="13318" max="13318" width="2" style="1526" customWidth="1"/>
    <col min="13319" max="13319" width="10.375" style="1526" customWidth="1"/>
    <col min="13320" max="13320" width="8.375" style="1526" customWidth="1"/>
    <col min="13321" max="13321" width="1.75" style="1526" customWidth="1"/>
    <col min="13322" max="13322" width="49.5" style="1526" customWidth="1"/>
    <col min="13323" max="13323" width="2" style="1526" customWidth="1"/>
    <col min="13324" max="13324" width="10.375" style="1526" customWidth="1"/>
    <col min="13325" max="13325" width="2.375" style="1526" customWidth="1"/>
    <col min="13326" max="13326" width="5.375" style="1526" customWidth="1"/>
    <col min="13327" max="13568" width="9" style="1526"/>
    <col min="13569" max="13569" width="7.875" style="1526" customWidth="1"/>
    <col min="13570" max="13570" width="2.375" style="1526" customWidth="1"/>
    <col min="13571" max="13571" width="8.375" style="1526" customWidth="1"/>
    <col min="13572" max="13572" width="1.75" style="1526" customWidth="1"/>
    <col min="13573" max="13573" width="49.5" style="1526" customWidth="1"/>
    <col min="13574" max="13574" width="2" style="1526" customWidth="1"/>
    <col min="13575" max="13575" width="10.375" style="1526" customWidth="1"/>
    <col min="13576" max="13576" width="8.375" style="1526" customWidth="1"/>
    <col min="13577" max="13577" width="1.75" style="1526" customWidth="1"/>
    <col min="13578" max="13578" width="49.5" style="1526" customWidth="1"/>
    <col min="13579" max="13579" width="2" style="1526" customWidth="1"/>
    <col min="13580" max="13580" width="10.375" style="1526" customWidth="1"/>
    <col min="13581" max="13581" width="2.375" style="1526" customWidth="1"/>
    <col min="13582" max="13582" width="5.375" style="1526" customWidth="1"/>
    <col min="13583" max="13824" width="9" style="1526"/>
    <col min="13825" max="13825" width="7.875" style="1526" customWidth="1"/>
    <col min="13826" max="13826" width="2.375" style="1526" customWidth="1"/>
    <col min="13827" max="13827" width="8.375" style="1526" customWidth="1"/>
    <col min="13828" max="13828" width="1.75" style="1526" customWidth="1"/>
    <col min="13829" max="13829" width="49.5" style="1526" customWidth="1"/>
    <col min="13830" max="13830" width="2" style="1526" customWidth="1"/>
    <col min="13831" max="13831" width="10.375" style="1526" customWidth="1"/>
    <col min="13832" max="13832" width="8.375" style="1526" customWidth="1"/>
    <col min="13833" max="13833" width="1.75" style="1526" customWidth="1"/>
    <col min="13834" max="13834" width="49.5" style="1526" customWidth="1"/>
    <col min="13835" max="13835" width="2" style="1526" customWidth="1"/>
    <col min="13836" max="13836" width="10.375" style="1526" customWidth="1"/>
    <col min="13837" max="13837" width="2.375" style="1526" customWidth="1"/>
    <col min="13838" max="13838" width="5.375" style="1526" customWidth="1"/>
    <col min="13839" max="14080" width="9" style="1526"/>
    <col min="14081" max="14081" width="7.875" style="1526" customWidth="1"/>
    <col min="14082" max="14082" width="2.375" style="1526" customWidth="1"/>
    <col min="14083" max="14083" width="8.375" style="1526" customWidth="1"/>
    <col min="14084" max="14084" width="1.75" style="1526" customWidth="1"/>
    <col min="14085" max="14085" width="49.5" style="1526" customWidth="1"/>
    <col min="14086" max="14086" width="2" style="1526" customWidth="1"/>
    <col min="14087" max="14087" width="10.375" style="1526" customWidth="1"/>
    <col min="14088" max="14088" width="8.375" style="1526" customWidth="1"/>
    <col min="14089" max="14089" width="1.75" style="1526" customWidth="1"/>
    <col min="14090" max="14090" width="49.5" style="1526" customWidth="1"/>
    <col min="14091" max="14091" width="2" style="1526" customWidth="1"/>
    <col min="14092" max="14092" width="10.375" style="1526" customWidth="1"/>
    <col min="14093" max="14093" width="2.375" style="1526" customWidth="1"/>
    <col min="14094" max="14094" width="5.375" style="1526" customWidth="1"/>
    <col min="14095" max="14336" width="9" style="1526"/>
    <col min="14337" max="14337" width="7.875" style="1526" customWidth="1"/>
    <col min="14338" max="14338" width="2.375" style="1526" customWidth="1"/>
    <col min="14339" max="14339" width="8.375" style="1526" customWidth="1"/>
    <col min="14340" max="14340" width="1.75" style="1526" customWidth="1"/>
    <col min="14341" max="14341" width="49.5" style="1526" customWidth="1"/>
    <col min="14342" max="14342" width="2" style="1526" customWidth="1"/>
    <col min="14343" max="14343" width="10.375" style="1526" customWidth="1"/>
    <col min="14344" max="14344" width="8.375" style="1526" customWidth="1"/>
    <col min="14345" max="14345" width="1.75" style="1526" customWidth="1"/>
    <col min="14346" max="14346" width="49.5" style="1526" customWidth="1"/>
    <col min="14347" max="14347" width="2" style="1526" customWidth="1"/>
    <col min="14348" max="14348" width="10.375" style="1526" customWidth="1"/>
    <col min="14349" max="14349" width="2.375" style="1526" customWidth="1"/>
    <col min="14350" max="14350" width="5.375" style="1526" customWidth="1"/>
    <col min="14351" max="14592" width="9" style="1526"/>
    <col min="14593" max="14593" width="7.875" style="1526" customWidth="1"/>
    <col min="14594" max="14594" width="2.375" style="1526" customWidth="1"/>
    <col min="14595" max="14595" width="8.375" style="1526" customWidth="1"/>
    <col min="14596" max="14596" width="1.75" style="1526" customWidth="1"/>
    <col min="14597" max="14597" width="49.5" style="1526" customWidth="1"/>
    <col min="14598" max="14598" width="2" style="1526" customWidth="1"/>
    <col min="14599" max="14599" width="10.375" style="1526" customWidth="1"/>
    <col min="14600" max="14600" width="8.375" style="1526" customWidth="1"/>
    <col min="14601" max="14601" width="1.75" style="1526" customWidth="1"/>
    <col min="14602" max="14602" width="49.5" style="1526" customWidth="1"/>
    <col min="14603" max="14603" width="2" style="1526" customWidth="1"/>
    <col min="14604" max="14604" width="10.375" style="1526" customWidth="1"/>
    <col min="14605" max="14605" width="2.375" style="1526" customWidth="1"/>
    <col min="14606" max="14606" width="5.375" style="1526" customWidth="1"/>
    <col min="14607" max="14848" width="9" style="1526"/>
    <col min="14849" max="14849" width="7.875" style="1526" customWidth="1"/>
    <col min="14850" max="14850" width="2.375" style="1526" customWidth="1"/>
    <col min="14851" max="14851" width="8.375" style="1526" customWidth="1"/>
    <col min="14852" max="14852" width="1.75" style="1526" customWidth="1"/>
    <col min="14853" max="14853" width="49.5" style="1526" customWidth="1"/>
    <col min="14854" max="14854" width="2" style="1526" customWidth="1"/>
    <col min="14855" max="14855" width="10.375" style="1526" customWidth="1"/>
    <col min="14856" max="14856" width="8.375" style="1526" customWidth="1"/>
    <col min="14857" max="14857" width="1.75" style="1526" customWidth="1"/>
    <col min="14858" max="14858" width="49.5" style="1526" customWidth="1"/>
    <col min="14859" max="14859" width="2" style="1526" customWidth="1"/>
    <col min="14860" max="14860" width="10.375" style="1526" customWidth="1"/>
    <col min="14861" max="14861" width="2.375" style="1526" customWidth="1"/>
    <col min="14862" max="14862" width="5.375" style="1526" customWidth="1"/>
    <col min="14863" max="15104" width="9" style="1526"/>
    <col min="15105" max="15105" width="7.875" style="1526" customWidth="1"/>
    <col min="15106" max="15106" width="2.375" style="1526" customWidth="1"/>
    <col min="15107" max="15107" width="8.375" style="1526" customWidth="1"/>
    <col min="15108" max="15108" width="1.75" style="1526" customWidth="1"/>
    <col min="15109" max="15109" width="49.5" style="1526" customWidth="1"/>
    <col min="15110" max="15110" width="2" style="1526" customWidth="1"/>
    <col min="15111" max="15111" width="10.375" style="1526" customWidth="1"/>
    <col min="15112" max="15112" width="8.375" style="1526" customWidth="1"/>
    <col min="15113" max="15113" width="1.75" style="1526" customWidth="1"/>
    <col min="15114" max="15114" width="49.5" style="1526" customWidth="1"/>
    <col min="15115" max="15115" width="2" style="1526" customWidth="1"/>
    <col min="15116" max="15116" width="10.375" style="1526" customWidth="1"/>
    <col min="15117" max="15117" width="2.375" style="1526" customWidth="1"/>
    <col min="15118" max="15118" width="5.375" style="1526" customWidth="1"/>
    <col min="15119" max="15360" width="9" style="1526"/>
    <col min="15361" max="15361" width="7.875" style="1526" customWidth="1"/>
    <col min="15362" max="15362" width="2.375" style="1526" customWidth="1"/>
    <col min="15363" max="15363" width="8.375" style="1526" customWidth="1"/>
    <col min="15364" max="15364" width="1.75" style="1526" customWidth="1"/>
    <col min="15365" max="15365" width="49.5" style="1526" customWidth="1"/>
    <col min="15366" max="15366" width="2" style="1526" customWidth="1"/>
    <col min="15367" max="15367" width="10.375" style="1526" customWidth="1"/>
    <col min="15368" max="15368" width="8.375" style="1526" customWidth="1"/>
    <col min="15369" max="15369" width="1.75" style="1526" customWidth="1"/>
    <col min="15370" max="15370" width="49.5" style="1526" customWidth="1"/>
    <col min="15371" max="15371" width="2" style="1526" customWidth="1"/>
    <col min="15372" max="15372" width="10.375" style="1526" customWidth="1"/>
    <col min="15373" max="15373" width="2.375" style="1526" customWidth="1"/>
    <col min="15374" max="15374" width="5.375" style="1526" customWidth="1"/>
    <col min="15375" max="15616" width="9" style="1526"/>
    <col min="15617" max="15617" width="7.875" style="1526" customWidth="1"/>
    <col min="15618" max="15618" width="2.375" style="1526" customWidth="1"/>
    <col min="15619" max="15619" width="8.375" style="1526" customWidth="1"/>
    <col min="15620" max="15620" width="1.75" style="1526" customWidth="1"/>
    <col min="15621" max="15621" width="49.5" style="1526" customWidth="1"/>
    <col min="15622" max="15622" width="2" style="1526" customWidth="1"/>
    <col min="15623" max="15623" width="10.375" style="1526" customWidth="1"/>
    <col min="15624" max="15624" width="8.375" style="1526" customWidth="1"/>
    <col min="15625" max="15625" width="1.75" style="1526" customWidth="1"/>
    <col min="15626" max="15626" width="49.5" style="1526" customWidth="1"/>
    <col min="15627" max="15627" width="2" style="1526" customWidth="1"/>
    <col min="15628" max="15628" width="10.375" style="1526" customWidth="1"/>
    <col min="15629" max="15629" width="2.375" style="1526" customWidth="1"/>
    <col min="15630" max="15630" width="5.375" style="1526" customWidth="1"/>
    <col min="15631" max="15872" width="9" style="1526"/>
    <col min="15873" max="15873" width="7.875" style="1526" customWidth="1"/>
    <col min="15874" max="15874" width="2.375" style="1526" customWidth="1"/>
    <col min="15875" max="15875" width="8.375" style="1526" customWidth="1"/>
    <col min="15876" max="15876" width="1.75" style="1526" customWidth="1"/>
    <col min="15877" max="15877" width="49.5" style="1526" customWidth="1"/>
    <col min="15878" max="15878" width="2" style="1526" customWidth="1"/>
    <col min="15879" max="15879" width="10.375" style="1526" customWidth="1"/>
    <col min="15880" max="15880" width="8.375" style="1526" customWidth="1"/>
    <col min="15881" max="15881" width="1.75" style="1526" customWidth="1"/>
    <col min="15882" max="15882" width="49.5" style="1526" customWidth="1"/>
    <col min="15883" max="15883" width="2" style="1526" customWidth="1"/>
    <col min="15884" max="15884" width="10.375" style="1526" customWidth="1"/>
    <col min="15885" max="15885" width="2.375" style="1526" customWidth="1"/>
    <col min="15886" max="15886" width="5.375" style="1526" customWidth="1"/>
    <col min="15887" max="16128" width="9" style="1526"/>
    <col min="16129" max="16129" width="7.875" style="1526" customWidth="1"/>
    <col min="16130" max="16130" width="2.375" style="1526" customWidth="1"/>
    <col min="16131" max="16131" width="8.375" style="1526" customWidth="1"/>
    <col min="16132" max="16132" width="1.75" style="1526" customWidth="1"/>
    <col min="16133" max="16133" width="49.5" style="1526" customWidth="1"/>
    <col min="16134" max="16134" width="2" style="1526" customWidth="1"/>
    <col min="16135" max="16135" width="10.375" style="1526" customWidth="1"/>
    <col min="16136" max="16136" width="8.375" style="1526" customWidth="1"/>
    <col min="16137" max="16137" width="1.75" style="1526" customWidth="1"/>
    <col min="16138" max="16138" width="49.5" style="1526" customWidth="1"/>
    <col min="16139" max="16139" width="2" style="1526" customWidth="1"/>
    <col min="16140" max="16140" width="10.375" style="1526" customWidth="1"/>
    <col min="16141" max="16141" width="2.375" style="1526" customWidth="1"/>
    <col min="16142" max="16142" width="5.375" style="1526" customWidth="1"/>
    <col min="16143" max="16384" width="9" style="1526"/>
  </cols>
  <sheetData>
    <row r="1" spans="1:13" s="402" customFormat="1" ht="14.25"/>
    <row r="2" spans="1:13" s="402" customFormat="1">
      <c r="B2" s="2034" t="s">
        <v>346</v>
      </c>
      <c r="C2" s="2035"/>
    </row>
    <row r="3" spans="1:13" s="1515" customFormat="1" ht="13.5"/>
    <row r="4" spans="1:13">
      <c r="A4" s="1524"/>
      <c r="B4" s="1524"/>
      <c r="C4" s="1524"/>
      <c r="D4" s="1524"/>
      <c r="E4" s="1524"/>
      <c r="F4" s="1524"/>
      <c r="G4" s="1525" t="s">
        <v>2809</v>
      </c>
      <c r="H4" s="1524"/>
      <c r="I4" s="1524"/>
      <c r="J4" s="1524"/>
      <c r="K4" s="1524"/>
      <c r="L4" s="1524"/>
      <c r="M4" s="1524"/>
    </row>
    <row r="5" spans="1:13">
      <c r="A5" s="1524"/>
      <c r="B5" s="1527"/>
      <c r="C5" s="1528"/>
      <c r="D5" s="1528"/>
      <c r="E5" s="1528"/>
      <c r="F5" s="1528"/>
      <c r="G5" s="1528"/>
      <c r="H5" s="1528"/>
      <c r="I5" s="1528"/>
      <c r="J5" s="1528"/>
      <c r="K5" s="1528"/>
      <c r="L5" s="1528"/>
      <c r="M5" s="1529"/>
    </row>
    <row r="6" spans="1:13" ht="42.75" customHeight="1">
      <c r="A6" s="1524"/>
      <c r="B6" s="1530"/>
      <c r="C6" s="2037" t="s">
        <v>2810</v>
      </c>
      <c r="D6" s="2037"/>
      <c r="E6" s="2037"/>
      <c r="F6" s="2037"/>
      <c r="G6" s="2037"/>
      <c r="H6" s="2037"/>
      <c r="I6" s="2037"/>
      <c r="J6" s="2037"/>
      <c r="K6" s="1531"/>
      <c r="L6" s="1531"/>
      <c r="M6" s="1532"/>
    </row>
    <row r="7" spans="1:13" ht="9" customHeight="1" thickBot="1">
      <c r="A7" s="1524"/>
      <c r="B7" s="1530"/>
      <c r="C7" s="2038"/>
      <c r="D7" s="2038"/>
      <c r="E7" s="2038"/>
      <c r="F7" s="2038"/>
      <c r="G7" s="2038"/>
      <c r="H7" s="2038"/>
      <c r="I7" s="2038"/>
      <c r="J7" s="2038"/>
      <c r="K7" s="1531"/>
      <c r="L7" s="1531"/>
      <c r="M7" s="1532"/>
    </row>
    <row r="8" spans="1:13" ht="27" customHeight="1" thickTop="1">
      <c r="A8" s="1524"/>
      <c r="B8" s="1530"/>
      <c r="C8" s="1533" t="s">
        <v>2811</v>
      </c>
      <c r="D8" s="1533"/>
      <c r="E8" s="2039" t="s">
        <v>2812</v>
      </c>
      <c r="F8" s="1534"/>
      <c r="G8" s="2041" t="s">
        <v>2813</v>
      </c>
      <c r="H8" s="1535" t="s">
        <v>2811</v>
      </c>
      <c r="I8" s="1534"/>
      <c r="J8" s="2039" t="s">
        <v>2812</v>
      </c>
      <c r="K8" s="1536"/>
      <c r="L8" s="2030" t="s">
        <v>2813</v>
      </c>
      <c r="M8" s="1532"/>
    </row>
    <row r="9" spans="1:13" ht="27" customHeight="1" thickBot="1">
      <c r="A9" s="1524"/>
      <c r="B9" s="1530"/>
      <c r="C9" s="1537" t="s">
        <v>1901</v>
      </c>
      <c r="D9" s="1537"/>
      <c r="E9" s="2040"/>
      <c r="F9" s="1538"/>
      <c r="G9" s="2042"/>
      <c r="H9" s="1539" t="s">
        <v>1901</v>
      </c>
      <c r="I9" s="1538"/>
      <c r="J9" s="2040"/>
      <c r="K9" s="1540"/>
      <c r="L9" s="2031"/>
      <c r="M9" s="1532"/>
    </row>
    <row r="10" spans="1:13" ht="48.75" customHeight="1" thickTop="1">
      <c r="A10" s="1524"/>
      <c r="B10" s="1530"/>
      <c r="C10" s="2032" t="s">
        <v>2814</v>
      </c>
      <c r="D10" s="1546"/>
      <c r="E10" s="1547" t="s">
        <v>2818</v>
      </c>
      <c r="F10" s="1547"/>
      <c r="G10" s="1553"/>
      <c r="H10" s="2032" t="s">
        <v>2843</v>
      </c>
      <c r="I10" s="1546"/>
      <c r="J10" s="1547" t="s">
        <v>2815</v>
      </c>
      <c r="K10" s="1548"/>
      <c r="L10" s="1549"/>
      <c r="M10" s="1532"/>
    </row>
    <row r="11" spans="1:13" ht="48.75" customHeight="1" thickBot="1">
      <c r="A11" s="1524"/>
      <c r="B11" s="1530"/>
      <c r="C11" s="2033"/>
      <c r="D11" s="1546"/>
      <c r="E11" s="1547" t="s">
        <v>2819</v>
      </c>
      <c r="F11" s="1547"/>
      <c r="G11" s="1553"/>
      <c r="H11" s="2036"/>
      <c r="I11" s="1546"/>
      <c r="J11" s="1547" t="s">
        <v>2816</v>
      </c>
      <c r="K11" s="1548"/>
      <c r="L11" s="1549"/>
      <c r="M11" s="1532"/>
    </row>
    <row r="12" spans="1:13" ht="48.75" customHeight="1" thickTop="1" thickBot="1">
      <c r="A12" s="1524"/>
      <c r="B12" s="1530"/>
      <c r="C12" s="2032" t="s">
        <v>2821</v>
      </c>
      <c r="D12" s="1543"/>
      <c r="E12" s="1542" t="s">
        <v>2822</v>
      </c>
      <c r="F12" s="1542"/>
      <c r="G12" s="1560"/>
      <c r="H12" s="2036"/>
      <c r="I12" s="1554"/>
      <c r="J12" s="1555" t="s">
        <v>2817</v>
      </c>
      <c r="K12" s="1556"/>
      <c r="L12" s="1557"/>
      <c r="M12" s="1532"/>
    </row>
    <row r="13" spans="1:13" ht="48.75" customHeight="1" thickTop="1">
      <c r="A13" s="1524"/>
      <c r="B13" s="1530"/>
      <c r="C13" s="2036"/>
      <c r="D13" s="1546"/>
      <c r="E13" s="1547" t="s">
        <v>2824</v>
      </c>
      <c r="F13" s="1547"/>
      <c r="G13" s="1553"/>
      <c r="H13" s="2036"/>
      <c r="I13" s="1546"/>
      <c r="J13" s="1547" t="s">
        <v>2820</v>
      </c>
      <c r="K13" s="1548"/>
      <c r="L13" s="1549"/>
      <c r="M13" s="1532"/>
    </row>
    <row r="14" spans="1:13" ht="48.75" customHeight="1">
      <c r="A14" s="1524"/>
      <c r="B14" s="1530"/>
      <c r="C14" s="2036"/>
      <c r="D14" s="1546"/>
      <c r="E14" s="1547" t="s">
        <v>257</v>
      </c>
      <c r="F14" s="1547"/>
      <c r="G14" s="1553"/>
      <c r="H14" s="2036"/>
      <c r="I14" s="1546"/>
      <c r="J14" s="1547" t="s">
        <v>2823</v>
      </c>
      <c r="K14" s="1548"/>
      <c r="L14" s="1549"/>
      <c r="M14" s="1532"/>
    </row>
    <row r="15" spans="1:13" ht="48.75" customHeight="1" thickBot="1">
      <c r="A15" s="1524"/>
      <c r="B15" s="1530"/>
      <c r="C15" s="2036"/>
      <c r="D15" s="1546"/>
      <c r="E15" s="1547" t="s">
        <v>2827</v>
      </c>
      <c r="F15" s="1547"/>
      <c r="G15" s="1553"/>
      <c r="H15" s="2033"/>
      <c r="I15" s="1554"/>
      <c r="J15" s="1555" t="s">
        <v>2825</v>
      </c>
      <c r="K15" s="1556"/>
      <c r="L15" s="1557"/>
      <c r="M15" s="1532"/>
    </row>
    <row r="16" spans="1:13" ht="48.75" customHeight="1" thickTop="1">
      <c r="A16" s="1524"/>
      <c r="B16" s="1530"/>
      <c r="C16" s="2036"/>
      <c r="D16" s="1825"/>
      <c r="E16" s="1829" t="s">
        <v>2829</v>
      </c>
      <c r="F16" s="1829"/>
      <c r="G16" s="1830"/>
      <c r="H16" s="2032" t="s">
        <v>2846</v>
      </c>
      <c r="I16" s="1566"/>
      <c r="J16" s="1542" t="s">
        <v>2826</v>
      </c>
      <c r="K16" s="1544"/>
      <c r="L16" s="1545"/>
      <c r="M16" s="1532"/>
    </row>
    <row r="17" spans="1:14" ht="48.75" customHeight="1" thickBot="1">
      <c r="A17" s="1524"/>
      <c r="B17" s="1530"/>
      <c r="C17" s="2033"/>
      <c r="D17" s="1546"/>
      <c r="E17" s="1547" t="s">
        <v>2848</v>
      </c>
      <c r="F17" s="1547"/>
      <c r="G17" s="1553"/>
      <c r="H17" s="2036"/>
      <c r="I17" s="1564"/>
      <c r="J17" s="1547" t="s">
        <v>2828</v>
      </c>
      <c r="K17" s="1548"/>
      <c r="L17" s="1549"/>
      <c r="M17" s="1532"/>
    </row>
    <row r="18" spans="1:14" ht="48.75" customHeight="1" thickTop="1">
      <c r="A18" s="1524"/>
      <c r="B18" s="1530"/>
      <c r="C18" s="2032" t="s">
        <v>2084</v>
      </c>
      <c r="D18" s="1855"/>
      <c r="E18" s="1859" t="s">
        <v>2830</v>
      </c>
      <c r="F18" s="1859"/>
      <c r="G18" s="1860"/>
      <c r="H18" s="2036"/>
      <c r="I18" s="1564"/>
      <c r="J18" s="1547" t="s">
        <v>1248</v>
      </c>
      <c r="K18" s="1548"/>
      <c r="L18" s="1549"/>
      <c r="M18" s="1532"/>
    </row>
    <row r="19" spans="1:14" ht="48.75" customHeight="1">
      <c r="A19" s="1524"/>
      <c r="B19" s="1530"/>
      <c r="C19" s="2036"/>
      <c r="D19" s="1546"/>
      <c r="E19" s="1861" t="s">
        <v>2831</v>
      </c>
      <c r="F19" s="1861"/>
      <c r="G19" s="1553"/>
      <c r="H19" s="2036"/>
      <c r="I19" s="1564"/>
      <c r="J19" s="1547" t="s">
        <v>1256</v>
      </c>
      <c r="K19" s="1548"/>
      <c r="L19" s="1549"/>
      <c r="M19" s="1532"/>
    </row>
    <row r="20" spans="1:14" ht="48.75" customHeight="1">
      <c r="A20" s="1558" t="s">
        <v>2809</v>
      </c>
      <c r="B20" s="1530"/>
      <c r="C20" s="2036"/>
      <c r="D20" s="1858"/>
      <c r="E20" s="1551" t="s">
        <v>345</v>
      </c>
      <c r="F20" s="1551"/>
      <c r="G20" s="1552"/>
      <c r="H20" s="2036"/>
      <c r="I20" s="1564"/>
      <c r="J20" s="1547" t="s">
        <v>2832</v>
      </c>
      <c r="K20" s="1548"/>
      <c r="L20" s="1549"/>
      <c r="M20" s="1532"/>
      <c r="N20" s="1559" t="s">
        <v>2809</v>
      </c>
    </row>
    <row r="21" spans="1:14" ht="48.75" customHeight="1" thickBot="1">
      <c r="A21" s="1524"/>
      <c r="B21" s="1530"/>
      <c r="C21" s="2036"/>
      <c r="D21" s="1550"/>
      <c r="E21" s="1551" t="s">
        <v>2834</v>
      </c>
      <c r="F21" s="1551"/>
      <c r="G21" s="1552"/>
      <c r="H21" s="2033"/>
      <c r="I21" s="1567"/>
      <c r="J21" s="1555" t="s">
        <v>2833</v>
      </c>
      <c r="K21" s="1556"/>
      <c r="L21" s="1568"/>
      <c r="M21" s="1532"/>
    </row>
    <row r="22" spans="1:14" ht="48.75" customHeight="1" thickTop="1" thickBot="1">
      <c r="A22" s="1524"/>
      <c r="B22" s="1530"/>
      <c r="C22" s="2036"/>
      <c r="D22" s="1546"/>
      <c r="E22" s="1547" t="s">
        <v>2836</v>
      </c>
      <c r="F22" s="1547"/>
      <c r="G22" s="1553"/>
      <c r="H22" s="1539" t="s">
        <v>2845</v>
      </c>
      <c r="I22" s="1561"/>
      <c r="J22" s="1551" t="s">
        <v>2835</v>
      </c>
      <c r="K22" s="1562"/>
      <c r="L22" s="1563"/>
      <c r="M22" s="1532"/>
    </row>
    <row r="23" spans="1:14" ht="48.75" customHeight="1" thickTop="1">
      <c r="A23" s="1524"/>
      <c r="B23" s="1530"/>
      <c r="C23" s="2036"/>
      <c r="D23" s="1546"/>
      <c r="E23" s="1547" t="s">
        <v>2907</v>
      </c>
      <c r="F23" s="1646"/>
      <c r="G23" s="1553"/>
      <c r="H23" s="2032" t="s">
        <v>2844</v>
      </c>
      <c r="I23" s="1566"/>
      <c r="J23" s="1542" t="s">
        <v>2839</v>
      </c>
      <c r="K23" s="1544"/>
      <c r="L23" s="1545"/>
      <c r="M23" s="1532"/>
    </row>
    <row r="24" spans="1:14" ht="48.75" customHeight="1" thickBot="1">
      <c r="A24" s="1524"/>
      <c r="B24" s="1530"/>
      <c r="C24" s="2036"/>
      <c r="D24" s="1546"/>
      <c r="E24" s="1547" t="s">
        <v>2847</v>
      </c>
      <c r="F24" s="1547"/>
      <c r="G24" s="1553"/>
      <c r="H24" s="2033"/>
      <c r="I24" s="1567"/>
      <c r="J24" s="1555" t="s">
        <v>2842</v>
      </c>
      <c r="K24" s="1556"/>
      <c r="L24" s="1565"/>
      <c r="M24" s="1532"/>
    </row>
    <row r="25" spans="1:14" ht="48.75" customHeight="1" thickTop="1">
      <c r="A25" s="1524"/>
      <c r="B25" s="1530"/>
      <c r="C25" s="2036"/>
      <c r="D25" s="1546"/>
      <c r="E25" s="1547" t="s">
        <v>2837</v>
      </c>
      <c r="F25" s="1547"/>
      <c r="G25" s="1553"/>
      <c r="H25" s="1574"/>
      <c r="I25" s="1546"/>
      <c r="J25" s="1547"/>
      <c r="K25" s="1548"/>
      <c r="L25" s="1549"/>
      <c r="M25" s="1532"/>
    </row>
    <row r="26" spans="1:14" ht="48.75" customHeight="1">
      <c r="A26" s="1524"/>
      <c r="B26" s="1530"/>
      <c r="C26" s="2036"/>
      <c r="D26" s="1546"/>
      <c r="E26" s="1547" t="s">
        <v>2849</v>
      </c>
      <c r="F26" s="1547"/>
      <c r="G26" s="1553"/>
      <c r="H26" s="1574"/>
      <c r="I26" s="1546"/>
      <c r="J26" s="1547"/>
      <c r="K26" s="1548"/>
      <c r="L26" s="1549"/>
      <c r="M26" s="1532"/>
    </row>
    <row r="27" spans="1:14" ht="48.75" customHeight="1">
      <c r="A27" s="1524"/>
      <c r="B27" s="1530"/>
      <c r="C27" s="2036"/>
      <c r="D27" s="1546"/>
      <c r="E27" s="1547" t="s">
        <v>2850</v>
      </c>
      <c r="F27" s="1547"/>
      <c r="G27" s="1553"/>
      <c r="H27" s="1574"/>
      <c r="I27" s="1546"/>
      <c r="J27" s="1547"/>
      <c r="K27" s="1548"/>
      <c r="L27" s="1549"/>
      <c r="M27" s="1532"/>
    </row>
    <row r="28" spans="1:14" ht="48.75" customHeight="1">
      <c r="A28" s="1524"/>
      <c r="B28" s="1530"/>
      <c r="C28" s="2036"/>
      <c r="D28" s="1546"/>
      <c r="E28" s="1547" t="s">
        <v>2851</v>
      </c>
      <c r="F28" s="1547"/>
      <c r="G28" s="1553"/>
      <c r="H28" s="1574"/>
      <c r="I28" s="1546"/>
      <c r="J28" s="1547"/>
      <c r="K28" s="1548"/>
      <c r="L28" s="1549"/>
      <c r="M28" s="1532"/>
    </row>
    <row r="29" spans="1:14" ht="48.75" customHeight="1">
      <c r="A29" s="1524"/>
      <c r="B29" s="1530"/>
      <c r="C29" s="2036"/>
      <c r="D29" s="1546"/>
      <c r="E29" s="1547" t="s">
        <v>2838</v>
      </c>
      <c r="F29" s="1547"/>
      <c r="G29" s="1553"/>
      <c r="H29" s="1574"/>
      <c r="I29" s="1546"/>
      <c r="J29" s="1547"/>
      <c r="K29" s="1548"/>
      <c r="L29" s="1549"/>
      <c r="M29" s="1532"/>
    </row>
    <row r="30" spans="1:14" ht="48.75" customHeight="1" thickBot="1">
      <c r="A30" s="1524"/>
      <c r="B30" s="1530"/>
      <c r="C30" s="2033"/>
      <c r="D30" s="1554"/>
      <c r="E30" s="1555" t="s">
        <v>2840</v>
      </c>
      <c r="F30" s="1555"/>
      <c r="G30" s="1565"/>
      <c r="H30" s="1573"/>
      <c r="I30" s="1554"/>
      <c r="J30" s="1555"/>
      <c r="K30" s="1556"/>
      <c r="L30" s="1568"/>
      <c r="M30" s="1532"/>
    </row>
    <row r="31" spans="1:14" ht="52.5" customHeight="1" thickTop="1">
      <c r="A31" s="1524"/>
      <c r="B31" s="1569"/>
      <c r="C31" s="1570"/>
      <c r="D31" s="1570"/>
      <c r="E31" s="1571" t="s">
        <v>2841</v>
      </c>
      <c r="F31" s="1570"/>
      <c r="G31" s="1570"/>
      <c r="H31" s="1570"/>
      <c r="I31" s="1570"/>
      <c r="J31" s="1570"/>
      <c r="K31" s="1570"/>
      <c r="L31" s="1570"/>
      <c r="M31" s="1572"/>
    </row>
  </sheetData>
  <mergeCells count="12">
    <mergeCell ref="L8:L9"/>
    <mergeCell ref="C10:C11"/>
    <mergeCell ref="B2:C2"/>
    <mergeCell ref="H10:H15"/>
    <mergeCell ref="H16:H21"/>
    <mergeCell ref="C18:C30"/>
    <mergeCell ref="C12:C17"/>
    <mergeCell ref="H23:H24"/>
    <mergeCell ref="C6:J7"/>
    <mergeCell ref="E8:E9"/>
    <mergeCell ref="G8:G9"/>
    <mergeCell ref="J8:J9"/>
  </mergeCells>
  <phoneticPr fontId="43"/>
  <hyperlinks>
    <hyperlink ref="B2" location="流れ!A1" display="リスト"/>
  </hyperlinks>
  <pageMargins left="0.56999999999999995" right="0.19" top="1.29" bottom="0.53" header="0.51200000000000001" footer="0.35"/>
  <pageSetup paperSize="9" scale="6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2:R53"/>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5.5" style="139" customWidth="1"/>
    <col min="2" max="2" width="24.625" style="120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46" t="s">
        <v>346</v>
      </c>
    </row>
    <row r="5" spans="1:18">
      <c r="B5" s="389" t="s">
        <v>2554</v>
      </c>
    </row>
    <row r="6" spans="1:18">
      <c r="B6" s="1207"/>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281" t="s">
        <v>2547</v>
      </c>
      <c r="C8" s="3283"/>
      <c r="D8" s="3283"/>
      <c r="E8" s="3283"/>
      <c r="F8" s="3283"/>
      <c r="G8" s="3283"/>
      <c r="H8" s="3283"/>
      <c r="I8" s="3283"/>
      <c r="J8" s="3283"/>
      <c r="K8" s="3283"/>
      <c r="L8" s="3283"/>
      <c r="M8" s="3283"/>
      <c r="N8" s="3283"/>
      <c r="O8" s="3283"/>
      <c r="P8" s="3283"/>
      <c r="Q8" s="3284"/>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248"/>
      <c r="C10" s="151"/>
      <c r="D10" s="3285"/>
      <c r="E10" s="3285"/>
      <c r="F10" s="3285"/>
      <c r="G10" s="3285"/>
      <c r="H10" s="3285"/>
      <c r="I10" s="3285"/>
      <c r="J10" s="3285"/>
      <c r="K10" s="3285"/>
      <c r="L10" s="3285"/>
      <c r="M10" s="3285"/>
      <c r="N10" s="3285"/>
      <c r="O10" s="3285"/>
      <c r="P10" s="3285"/>
      <c r="Q10" s="145"/>
      <c r="R10" s="146"/>
    </row>
    <row r="11" spans="1:18" ht="30" customHeight="1">
      <c r="A11" s="142" t="s">
        <v>113</v>
      </c>
      <c r="B11" s="1247" t="s">
        <v>2549</v>
      </c>
      <c r="C11" s="199"/>
      <c r="D11" s="3358"/>
      <c r="E11" s="3358"/>
      <c r="F11" s="3358"/>
      <c r="G11" s="3358"/>
      <c r="H11" s="3358"/>
      <c r="I11" s="3358"/>
      <c r="J11" s="3358"/>
      <c r="K11" s="3358"/>
      <c r="L11" s="3358"/>
      <c r="M11" s="3358"/>
      <c r="N11" s="3358"/>
      <c r="O11" s="3358"/>
      <c r="P11" s="3358"/>
      <c r="Q11" s="142"/>
      <c r="R11" s="146"/>
    </row>
    <row r="12" spans="1:18" ht="23.25" customHeight="1">
      <c r="A12" s="142"/>
      <c r="B12" s="1249"/>
      <c r="C12" s="155"/>
      <c r="D12" s="3287"/>
      <c r="E12" s="3287"/>
      <c r="F12" s="3287"/>
      <c r="G12" s="3287"/>
      <c r="H12" s="3287"/>
      <c r="I12" s="3287"/>
      <c r="J12" s="3287"/>
      <c r="K12" s="3287"/>
      <c r="L12" s="3287"/>
      <c r="M12" s="3287"/>
      <c r="N12" s="3287"/>
      <c r="O12" s="3287"/>
      <c r="P12" s="3287"/>
      <c r="Q12" s="149"/>
      <c r="R12" s="146"/>
    </row>
    <row r="13" spans="1:18" ht="23.25" customHeight="1">
      <c r="A13" s="142"/>
      <c r="B13" s="1248"/>
      <c r="C13" s="151"/>
      <c r="D13" s="144"/>
      <c r="E13" s="144"/>
      <c r="F13" s="144"/>
      <c r="G13" s="144"/>
      <c r="H13" s="144"/>
      <c r="I13" s="144"/>
      <c r="J13" s="144"/>
      <c r="K13" s="144"/>
      <c r="L13" s="144"/>
      <c r="M13" s="144"/>
      <c r="N13" s="144"/>
      <c r="O13" s="144"/>
      <c r="P13" s="144"/>
      <c r="Q13" s="145"/>
      <c r="R13" s="146"/>
    </row>
    <row r="14" spans="1:18" ht="23.25" customHeight="1">
      <c r="A14" s="142"/>
      <c r="B14" s="1250" t="s">
        <v>2548</v>
      </c>
      <c r="C14" s="146"/>
      <c r="D14" s="171"/>
      <c r="F14" s="171"/>
      <c r="G14" s="171" t="s">
        <v>143</v>
      </c>
      <c r="H14" s="171"/>
      <c r="I14" s="171"/>
      <c r="J14" s="171"/>
      <c r="K14" s="1208"/>
      <c r="Q14" s="142"/>
      <c r="R14" s="146"/>
    </row>
    <row r="15" spans="1:18" ht="23.25" customHeight="1">
      <c r="A15" s="142"/>
      <c r="B15" s="1249"/>
      <c r="C15" s="155"/>
      <c r="D15" s="141"/>
      <c r="E15" s="141"/>
      <c r="F15" s="141"/>
      <c r="G15" s="141"/>
      <c r="H15" s="141"/>
      <c r="I15" s="141"/>
      <c r="J15" s="141"/>
      <c r="K15" s="141"/>
      <c r="L15" s="141"/>
      <c r="M15" s="141"/>
      <c r="N15" s="141"/>
      <c r="O15" s="141"/>
      <c r="P15" s="141"/>
      <c r="Q15" s="149"/>
      <c r="R15" s="146"/>
    </row>
    <row r="16" spans="1:18" ht="38.25" customHeight="1">
      <c r="A16" s="142"/>
      <c r="B16" s="3362" t="s">
        <v>2550</v>
      </c>
      <c r="C16" s="197"/>
      <c r="D16" s="189"/>
      <c r="E16" s="196" t="s">
        <v>146</v>
      </c>
      <c r="G16" s="1204" t="s">
        <v>3089</v>
      </c>
      <c r="H16" s="190"/>
      <c r="I16" s="190" t="s">
        <v>142</v>
      </c>
      <c r="J16" s="191"/>
      <c r="K16" s="191" t="s">
        <v>127</v>
      </c>
      <c r="L16" s="175"/>
      <c r="M16" s="175" t="s">
        <v>129</v>
      </c>
      <c r="N16" s="175"/>
      <c r="O16" s="175"/>
      <c r="P16" s="175"/>
      <c r="Q16" s="198"/>
      <c r="R16" s="146"/>
    </row>
    <row r="17" spans="1:18" ht="9.75" customHeight="1">
      <c r="A17" s="142"/>
      <c r="B17" s="3363"/>
      <c r="C17" s="199"/>
      <c r="D17" s="1205"/>
      <c r="E17" s="184"/>
      <c r="F17" s="177"/>
      <c r="G17" s="177"/>
      <c r="H17" s="178"/>
      <c r="I17" s="178"/>
      <c r="J17" s="179"/>
      <c r="K17" s="179"/>
      <c r="L17" s="179"/>
      <c r="M17" s="179"/>
      <c r="N17" s="179"/>
      <c r="O17" s="179"/>
      <c r="P17" s="179"/>
      <c r="Q17" s="200"/>
      <c r="R17" s="146"/>
    </row>
    <row r="18" spans="1:18" ht="38.25" customHeight="1">
      <c r="A18" s="142"/>
      <c r="B18" s="3364"/>
      <c r="C18" s="201"/>
      <c r="D18" s="192"/>
      <c r="E18" s="196" t="s">
        <v>147</v>
      </c>
      <c r="G18" s="203" t="s">
        <v>3090</v>
      </c>
      <c r="H18" s="193"/>
      <c r="I18" s="193" t="s">
        <v>142</v>
      </c>
      <c r="J18" s="194"/>
      <c r="K18" s="194" t="s">
        <v>127</v>
      </c>
      <c r="L18" s="180"/>
      <c r="M18" s="180" t="s">
        <v>129</v>
      </c>
      <c r="N18" s="180"/>
      <c r="O18" s="180"/>
      <c r="P18" s="180"/>
      <c r="Q18" s="202"/>
      <c r="R18" s="146"/>
    </row>
    <row r="19" spans="1:18" ht="14.25" customHeight="1">
      <c r="A19" s="142"/>
      <c r="B19" s="1248"/>
      <c r="C19" s="151"/>
      <c r="D19" s="189"/>
      <c r="E19" s="189"/>
      <c r="F19" s="190"/>
      <c r="G19" s="190"/>
      <c r="H19" s="191"/>
      <c r="I19" s="191"/>
      <c r="J19" s="175"/>
      <c r="K19" s="175"/>
      <c r="L19" s="144"/>
      <c r="M19" s="144"/>
      <c r="N19" s="144"/>
      <c r="O19" s="144"/>
      <c r="P19" s="144"/>
      <c r="Q19" s="145"/>
      <c r="R19" s="146"/>
    </row>
    <row r="20" spans="1:18" ht="49.5" customHeight="1">
      <c r="A20" s="142"/>
      <c r="B20" s="1247" t="s">
        <v>134</v>
      </c>
      <c r="C20" s="146"/>
      <c r="D20" s="1205"/>
      <c r="E20" s="185" t="s">
        <v>135</v>
      </c>
      <c r="F20" s="3357"/>
      <c r="G20" s="3357"/>
      <c r="H20" s="3357"/>
      <c r="I20" s="3357"/>
      <c r="J20" s="3357"/>
      <c r="K20" s="3357"/>
      <c r="L20" s="3357"/>
      <c r="M20" s="179" t="s">
        <v>136</v>
      </c>
      <c r="Q20" s="142"/>
      <c r="R20" s="146"/>
    </row>
    <row r="21" spans="1:18" ht="15" customHeight="1">
      <c r="A21" s="142"/>
      <c r="B21" s="1249"/>
      <c r="C21" s="155"/>
      <c r="D21" s="192"/>
      <c r="E21" s="192"/>
      <c r="F21" s="193"/>
      <c r="G21" s="193"/>
      <c r="H21" s="194"/>
      <c r="I21" s="194"/>
      <c r="J21" s="180"/>
      <c r="K21" s="180"/>
      <c r="L21" s="141"/>
      <c r="M21" s="141"/>
      <c r="N21" s="141"/>
      <c r="O21" s="141"/>
      <c r="P21" s="141"/>
      <c r="Q21" s="149"/>
      <c r="R21" s="146"/>
    </row>
    <row r="22" spans="1:18" ht="14.25" customHeight="1">
      <c r="A22" s="142"/>
      <c r="B22" s="1248"/>
      <c r="C22" s="151"/>
      <c r="D22" s="189"/>
      <c r="E22" s="189"/>
      <c r="F22" s="190"/>
      <c r="G22" s="190"/>
      <c r="H22" s="191"/>
      <c r="I22" s="191"/>
      <c r="J22" s="175"/>
      <c r="K22" s="175"/>
      <c r="L22" s="144"/>
      <c r="M22" s="144"/>
      <c r="N22" s="144"/>
      <c r="O22" s="144"/>
      <c r="P22" s="144"/>
      <c r="Q22" s="145"/>
      <c r="R22" s="146"/>
    </row>
    <row r="23" spans="1:18" ht="49.5" customHeight="1">
      <c r="A23" s="142"/>
      <c r="B23" s="1247" t="s">
        <v>2551</v>
      </c>
      <c r="C23" s="146"/>
      <c r="D23" s="1205"/>
      <c r="E23" s="185"/>
      <c r="F23" s="3357"/>
      <c r="G23" s="3357"/>
      <c r="H23" s="3357"/>
      <c r="I23" s="3357"/>
      <c r="J23" s="3357"/>
      <c r="K23" s="3357"/>
      <c r="L23" s="3357"/>
      <c r="M23" s="179"/>
      <c r="Q23" s="142"/>
      <c r="R23" s="146"/>
    </row>
    <row r="24" spans="1:18" ht="15" customHeight="1">
      <c r="A24" s="142"/>
      <c r="B24" s="1249"/>
      <c r="C24" s="155"/>
      <c r="D24" s="192"/>
      <c r="E24" s="192"/>
      <c r="F24" s="193"/>
      <c r="G24" s="193"/>
      <c r="H24" s="194"/>
      <c r="I24" s="194"/>
      <c r="J24" s="180"/>
      <c r="K24" s="180"/>
      <c r="L24" s="141"/>
      <c r="M24" s="141"/>
      <c r="N24" s="141"/>
      <c r="O24" s="141"/>
      <c r="P24" s="141"/>
      <c r="Q24" s="149"/>
      <c r="R24" s="146"/>
    </row>
    <row r="25" spans="1:18" ht="15" customHeight="1">
      <c r="A25" s="142"/>
      <c r="B25" s="1251"/>
      <c r="C25" s="183"/>
      <c r="D25" s="1252"/>
      <c r="E25" s="1252"/>
      <c r="F25" s="177"/>
      <c r="G25" s="177"/>
      <c r="H25" s="178"/>
      <c r="I25" s="178"/>
      <c r="J25" s="182"/>
      <c r="K25" s="182"/>
      <c r="L25" s="183"/>
      <c r="M25" s="183"/>
      <c r="N25" s="183"/>
      <c r="O25" s="183"/>
      <c r="P25" s="183"/>
      <c r="Q25" s="142"/>
      <c r="R25" s="1253"/>
    </row>
    <row r="26" spans="1:18" ht="15" customHeight="1">
      <c r="A26" s="142"/>
      <c r="B26" s="1251"/>
      <c r="C26" s="183"/>
      <c r="D26" s="1252"/>
      <c r="E26" s="1252"/>
      <c r="F26" s="177"/>
      <c r="G26" s="177"/>
      <c r="H26" s="178"/>
      <c r="I26" s="178"/>
      <c r="J26" s="182"/>
      <c r="K26" s="182"/>
      <c r="L26" s="183"/>
      <c r="M26" s="183"/>
      <c r="N26" s="183"/>
      <c r="O26" s="183"/>
      <c r="P26" s="183"/>
      <c r="Q26" s="142"/>
      <c r="R26" s="1253"/>
    </row>
    <row r="27" spans="1:18" ht="15" customHeight="1">
      <c r="A27" s="142"/>
      <c r="B27" s="1251"/>
      <c r="C27" s="183"/>
      <c r="D27" s="1252"/>
      <c r="E27" s="1252"/>
      <c r="F27" s="177"/>
      <c r="G27" s="177"/>
      <c r="H27" s="178"/>
      <c r="I27" s="178"/>
      <c r="J27" s="182"/>
      <c r="K27" s="182"/>
      <c r="L27" s="183"/>
      <c r="M27" s="183"/>
      <c r="N27" s="183"/>
      <c r="O27" s="183"/>
      <c r="P27" s="183"/>
      <c r="Q27" s="142"/>
      <c r="R27" s="1253"/>
    </row>
    <row r="28" spans="1:18" ht="23.25" customHeight="1">
      <c r="A28" s="142"/>
      <c r="B28" s="158" t="s">
        <v>2552</v>
      </c>
      <c r="C28" s="183"/>
      <c r="Q28" s="142"/>
      <c r="R28" s="146"/>
    </row>
    <row r="29" spans="1:18" ht="11.25" customHeight="1">
      <c r="A29" s="142"/>
      <c r="B29" s="1254"/>
      <c r="C29" s="183"/>
      <c r="Q29" s="142"/>
      <c r="R29" s="1253"/>
    </row>
    <row r="30" spans="1:18" ht="23.25" customHeight="1">
      <c r="A30" s="142"/>
      <c r="B30" s="158" t="s">
        <v>2553</v>
      </c>
      <c r="C30" s="1211"/>
      <c r="D30" s="1211"/>
      <c r="E30" s="1211"/>
      <c r="F30" s="1211"/>
      <c r="G30" s="1211"/>
      <c r="H30" s="1211"/>
      <c r="I30" s="1211"/>
      <c r="J30" s="1208"/>
      <c r="K30" s="1208"/>
      <c r="L30" s="1211"/>
      <c r="M30" s="1211"/>
      <c r="N30" s="1211"/>
      <c r="Q30" s="142"/>
      <c r="R30" s="146"/>
    </row>
    <row r="31" spans="1:18" ht="23.25" customHeight="1">
      <c r="A31" s="142"/>
      <c r="B31" s="1208"/>
      <c r="C31" s="1211"/>
      <c r="D31" s="1211"/>
      <c r="E31" s="1211"/>
      <c r="F31" s="1211"/>
      <c r="G31" s="1211"/>
      <c r="H31" s="1211"/>
      <c r="I31" s="1211"/>
      <c r="J31" s="1208"/>
      <c r="K31" s="1208"/>
      <c r="L31" s="1211"/>
      <c r="M31" s="1211"/>
      <c r="N31" s="1211"/>
      <c r="Q31" s="142"/>
      <c r="R31" s="146"/>
    </row>
    <row r="32" spans="1:18" ht="23.25" customHeight="1">
      <c r="A32" s="142"/>
      <c r="B32" s="1208"/>
      <c r="C32" s="1211"/>
      <c r="D32" s="1211"/>
      <c r="E32" s="1211"/>
      <c r="F32" s="1211"/>
      <c r="G32" s="1211"/>
      <c r="H32" s="1211"/>
      <c r="I32" s="1211"/>
      <c r="J32" s="1208"/>
      <c r="K32" s="1208"/>
      <c r="L32" s="1211"/>
      <c r="M32" s="1211"/>
      <c r="N32" s="1211"/>
      <c r="Q32" s="142"/>
      <c r="R32" s="1253"/>
    </row>
    <row r="33" spans="1:18" ht="23.25" customHeight="1">
      <c r="A33" s="142"/>
      <c r="B33" s="195" t="s">
        <v>3042</v>
      </c>
      <c r="C33" s="179"/>
      <c r="D33" s="196" t="s">
        <v>142</v>
      </c>
      <c r="E33" s="179"/>
      <c r="F33" s="196" t="s">
        <v>127</v>
      </c>
      <c r="G33" s="179"/>
      <c r="H33" s="196" t="s">
        <v>129</v>
      </c>
      <c r="I33" s="179"/>
      <c r="Q33" s="142"/>
      <c r="R33" s="146"/>
    </row>
    <row r="34" spans="1:18" ht="23.25" customHeight="1">
      <c r="A34" s="142"/>
      <c r="B34" s="1210"/>
      <c r="L34" s="186"/>
      <c r="M34" s="186"/>
      <c r="N34" s="186"/>
      <c r="O34" s="186"/>
      <c r="P34" s="186"/>
      <c r="Q34" s="187"/>
      <c r="R34" s="146"/>
    </row>
    <row r="35" spans="1:18" ht="23.25" customHeight="1">
      <c r="A35" s="142"/>
      <c r="B35" s="1210"/>
      <c r="Q35" s="142"/>
      <c r="R35" s="146"/>
    </row>
    <row r="36" spans="1:18" ht="23.25" customHeight="1">
      <c r="A36" s="142"/>
      <c r="B36" s="1210"/>
      <c r="E36" s="1208"/>
      <c r="F36" s="188" t="s">
        <v>130</v>
      </c>
      <c r="G36" s="169"/>
      <c r="H36" s="169"/>
      <c r="I36" s="169"/>
      <c r="J36" s="169"/>
      <c r="K36" s="169"/>
      <c r="L36" s="169"/>
      <c r="M36" s="169"/>
      <c r="N36" s="169"/>
      <c r="O36" s="169"/>
      <c r="P36" s="169"/>
      <c r="Q36" s="164"/>
      <c r="R36" s="146"/>
    </row>
    <row r="37" spans="1:18" ht="23.25" customHeight="1">
      <c r="A37" s="142"/>
      <c r="B37" s="1210"/>
      <c r="E37" s="1203"/>
      <c r="H37" s="1212"/>
      <c r="I37" s="1212"/>
      <c r="J37" s="188" t="s">
        <v>130</v>
      </c>
      <c r="K37" s="188"/>
      <c r="L37" s="169"/>
      <c r="M37" s="169"/>
      <c r="N37" s="169"/>
      <c r="O37" s="169"/>
      <c r="P37" s="169"/>
      <c r="Q37" s="164"/>
      <c r="R37" s="146"/>
    </row>
    <row r="38" spans="1:18" ht="23.25" customHeight="1">
      <c r="A38" s="142"/>
      <c r="B38" s="1210"/>
      <c r="E38" s="1203"/>
      <c r="H38" s="1212"/>
      <c r="I38" s="1212"/>
      <c r="J38" s="188"/>
      <c r="K38" s="188"/>
      <c r="L38" s="169"/>
      <c r="M38" s="169"/>
      <c r="N38" s="169"/>
      <c r="O38" s="169"/>
      <c r="P38" s="169"/>
      <c r="Q38" s="164"/>
      <c r="R38" s="146"/>
    </row>
    <row r="39" spans="1:18" ht="23.25" customHeight="1">
      <c r="A39" s="142"/>
      <c r="B39" s="1210"/>
      <c r="D39" s="139" t="s">
        <v>138</v>
      </c>
      <c r="E39" s="1203"/>
      <c r="F39" s="2058" t="s">
        <v>139</v>
      </c>
      <c r="G39" s="2058"/>
      <c r="H39" s="2058"/>
      <c r="I39" s="2058"/>
      <c r="L39" s="169"/>
      <c r="M39" s="169"/>
      <c r="N39" s="169"/>
      <c r="O39" s="169"/>
      <c r="P39" s="169"/>
      <c r="Q39" s="164"/>
      <c r="R39" s="146"/>
    </row>
    <row r="40" spans="1:18" ht="23.25" customHeight="1">
      <c r="A40" s="142"/>
      <c r="B40" s="1210"/>
      <c r="E40" s="1203"/>
      <c r="F40" s="2058" t="s">
        <v>140</v>
      </c>
      <c r="G40" s="2058"/>
      <c r="H40" s="2058"/>
      <c r="I40" s="2058"/>
      <c r="L40" s="169"/>
      <c r="M40" s="169"/>
      <c r="N40" s="169"/>
      <c r="O40" s="169"/>
      <c r="P40" s="169"/>
      <c r="Q40" s="164" t="s">
        <v>131</v>
      </c>
      <c r="R40" s="146"/>
    </row>
    <row r="41" spans="1:18" ht="23.25" customHeight="1">
      <c r="A41" s="142"/>
      <c r="B41" s="1210"/>
      <c r="E41" s="1203"/>
      <c r="F41" s="2058" t="s">
        <v>141</v>
      </c>
      <c r="G41" s="2058"/>
      <c r="H41" s="2058"/>
      <c r="I41" s="2058"/>
      <c r="L41" s="169"/>
      <c r="M41" s="169"/>
      <c r="N41" s="169"/>
      <c r="O41" s="169"/>
      <c r="P41" s="169"/>
      <c r="Q41" s="164"/>
      <c r="R41" s="146"/>
    </row>
    <row r="42" spans="1:18" ht="23.25" customHeight="1">
      <c r="A42" s="142"/>
      <c r="B42" s="1210"/>
      <c r="E42" s="1203"/>
      <c r="H42" s="1212"/>
      <c r="I42" s="1212"/>
      <c r="J42" s="188"/>
      <c r="K42" s="188"/>
      <c r="L42" s="169"/>
      <c r="M42" s="169"/>
      <c r="N42" s="169"/>
      <c r="O42" s="169"/>
      <c r="P42" s="169"/>
      <c r="Q42" s="164"/>
      <c r="R42" s="146"/>
    </row>
    <row r="43" spans="1:18" ht="23.25" customHeight="1">
      <c r="A43" s="142"/>
      <c r="B43" s="1210"/>
      <c r="E43" s="1203"/>
      <c r="H43" s="1212"/>
      <c r="I43" s="1212"/>
      <c r="J43" s="188"/>
      <c r="K43" s="188"/>
      <c r="L43" s="169"/>
      <c r="M43" s="169"/>
      <c r="N43" s="169"/>
      <c r="O43" s="169"/>
      <c r="P43" s="169"/>
      <c r="Q43" s="164"/>
      <c r="R43" s="146"/>
    </row>
    <row r="44" spans="1:18" ht="23.25" customHeight="1">
      <c r="A44" s="142"/>
      <c r="B44" s="1210"/>
      <c r="Q44" s="142"/>
      <c r="R44" s="146"/>
    </row>
    <row r="45" spans="1:18" ht="23.25" customHeight="1">
      <c r="A45" s="142"/>
      <c r="B45" s="1210"/>
      <c r="C45" s="167"/>
      <c r="D45" s="167"/>
      <c r="E45" s="167"/>
      <c r="F45" s="167"/>
      <c r="G45" s="167"/>
      <c r="H45" s="167"/>
      <c r="I45" s="167"/>
      <c r="Q45" s="142"/>
      <c r="R45" s="146"/>
    </row>
    <row r="46" spans="1:18" ht="23.25" customHeight="1">
      <c r="A46" s="142"/>
      <c r="B46" s="166"/>
      <c r="C46" s="167"/>
      <c r="D46" s="167"/>
      <c r="E46" s="167"/>
      <c r="F46" s="167"/>
      <c r="G46" s="167"/>
      <c r="H46" s="167"/>
      <c r="I46" s="167"/>
      <c r="Q46" s="142"/>
      <c r="R46" s="146"/>
    </row>
    <row r="47" spans="1:18" ht="23.25" customHeight="1">
      <c r="A47" s="142"/>
      <c r="B47" s="1206" t="s">
        <v>2546</v>
      </c>
      <c r="C47" s="167"/>
      <c r="D47" s="167"/>
      <c r="E47" s="167"/>
      <c r="G47" s="139" t="s">
        <v>119</v>
      </c>
      <c r="H47" s="167"/>
      <c r="I47" s="167"/>
      <c r="Q47" s="142"/>
      <c r="R47" s="146"/>
    </row>
    <row r="48" spans="1:18" ht="23.25" customHeight="1">
      <c r="A48" s="142"/>
      <c r="C48" s="1209"/>
      <c r="D48" s="1209"/>
      <c r="E48" s="1209"/>
      <c r="F48" s="1209"/>
      <c r="G48" s="1209"/>
      <c r="H48" s="1209"/>
      <c r="I48" s="1209"/>
      <c r="Q48" s="142"/>
      <c r="R48" s="146"/>
    </row>
    <row r="49" spans="1:18" ht="23.25" customHeight="1">
      <c r="A49" s="142"/>
      <c r="C49" s="1209"/>
      <c r="D49" s="1209"/>
      <c r="E49" s="1209"/>
      <c r="F49" s="1209"/>
      <c r="G49" s="1209"/>
      <c r="H49" s="1209"/>
      <c r="I49" s="1209"/>
      <c r="Q49" s="142"/>
      <c r="R49" s="146"/>
    </row>
    <row r="50" spans="1:18" ht="23.25" customHeight="1">
      <c r="A50" s="142"/>
      <c r="C50" s="1209"/>
      <c r="D50" s="1209"/>
      <c r="E50" s="1209"/>
      <c r="F50" s="1209"/>
      <c r="G50" s="1209"/>
      <c r="H50" s="1209"/>
      <c r="I50" s="1209"/>
      <c r="Q50" s="142"/>
      <c r="R50" s="146"/>
    </row>
    <row r="51" spans="1:18" ht="23.25" customHeight="1">
      <c r="A51" s="142"/>
      <c r="C51" s="1209"/>
      <c r="D51" s="1209"/>
      <c r="E51" s="1209"/>
      <c r="F51" s="1209"/>
      <c r="G51" s="1209"/>
      <c r="H51" s="1209"/>
      <c r="I51" s="1209"/>
      <c r="Q51" s="142"/>
      <c r="R51" s="146"/>
    </row>
    <row r="52" spans="1:18" ht="23.25" customHeight="1">
      <c r="A52" s="142"/>
      <c r="B52" s="148"/>
      <c r="C52" s="141"/>
      <c r="D52" s="141"/>
      <c r="E52" s="141"/>
      <c r="F52" s="141"/>
      <c r="G52" s="141"/>
      <c r="H52" s="141"/>
      <c r="I52" s="141"/>
      <c r="J52" s="141"/>
      <c r="K52" s="141"/>
      <c r="L52" s="141"/>
      <c r="M52" s="141"/>
      <c r="N52" s="141"/>
      <c r="O52" s="141"/>
      <c r="P52" s="141"/>
      <c r="Q52" s="149"/>
      <c r="R52" s="146"/>
    </row>
    <row r="53" spans="1:18">
      <c r="B53" s="173"/>
      <c r="C53" s="144"/>
      <c r="D53" s="144"/>
      <c r="E53" s="144"/>
      <c r="F53" s="144"/>
      <c r="G53" s="144"/>
      <c r="H53" s="144"/>
      <c r="I53" s="144"/>
      <c r="J53" s="144"/>
      <c r="K53" s="144"/>
      <c r="L53" s="144"/>
      <c r="M53" s="144"/>
      <c r="N53" s="144"/>
      <c r="O53" s="144"/>
      <c r="P53" s="144"/>
      <c r="Q53" s="144"/>
    </row>
  </sheetData>
  <mergeCells count="10">
    <mergeCell ref="F39:I39"/>
    <mergeCell ref="F40:I40"/>
    <mergeCell ref="F41:I41"/>
    <mergeCell ref="F23:L23"/>
    <mergeCell ref="B8:Q8"/>
    <mergeCell ref="D10:P10"/>
    <mergeCell ref="D11:P11"/>
    <mergeCell ref="D12:P12"/>
    <mergeCell ref="B16:B18"/>
    <mergeCell ref="F20:L20"/>
  </mergeCells>
  <phoneticPr fontId="43"/>
  <hyperlinks>
    <hyperlink ref="B2" location="流れ!M46"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R51"/>
  <sheetViews>
    <sheetView showGridLines="0" zoomScale="75" workbookViewId="0">
      <pane ySplit="3" topLeftCell="A34" activePane="bottomLeft" state="frozen"/>
      <selection activeCell="C2" sqref="C2"/>
      <selection pane="bottomLeft" activeCell="C2" sqref="C2"/>
    </sheetView>
  </sheetViews>
  <sheetFormatPr defaultColWidth="13.875" defaultRowHeight="21"/>
  <cols>
    <col min="1" max="1" width="5.5" style="139" customWidth="1"/>
    <col min="2" max="2" width="24.625" style="16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46" t="s">
        <v>346</v>
      </c>
    </row>
    <row r="5" spans="1:18">
      <c r="B5" s="389" t="s">
        <v>2560</v>
      </c>
    </row>
    <row r="6" spans="1:18">
      <c r="B6" s="14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281" t="s">
        <v>144</v>
      </c>
      <c r="C8" s="3283"/>
      <c r="D8" s="3283"/>
      <c r="E8" s="3283"/>
      <c r="F8" s="3283"/>
      <c r="G8" s="3283"/>
      <c r="H8" s="3283"/>
      <c r="I8" s="3283"/>
      <c r="J8" s="3283"/>
      <c r="K8" s="3283"/>
      <c r="L8" s="3283"/>
      <c r="M8" s="3283"/>
      <c r="N8" s="3283"/>
      <c r="O8" s="3283"/>
      <c r="P8" s="3283"/>
      <c r="Q8" s="3284"/>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285"/>
      <c r="E10" s="3285"/>
      <c r="F10" s="3285"/>
      <c r="G10" s="3285"/>
      <c r="H10" s="3285"/>
      <c r="I10" s="3285"/>
      <c r="J10" s="3285"/>
      <c r="K10" s="3285"/>
      <c r="L10" s="3285"/>
      <c r="M10" s="3285"/>
      <c r="N10" s="3285"/>
      <c r="O10" s="3285"/>
      <c r="P10" s="3285"/>
      <c r="Q10" s="145"/>
      <c r="R10" s="146"/>
    </row>
    <row r="11" spans="1:18" ht="30" customHeight="1">
      <c r="A11" s="142" t="s">
        <v>113</v>
      </c>
      <c r="B11" s="181" t="s">
        <v>122</v>
      </c>
      <c r="C11" s="199"/>
      <c r="D11" s="3358"/>
      <c r="E11" s="3358"/>
      <c r="F11" s="3358"/>
      <c r="G11" s="3358"/>
      <c r="H11" s="3358"/>
      <c r="I11" s="3358"/>
      <c r="J11" s="3358"/>
      <c r="K11" s="3358"/>
      <c r="L11" s="3358"/>
      <c r="M11" s="3358"/>
      <c r="N11" s="3358"/>
      <c r="O11" s="3358"/>
      <c r="P11" s="3358"/>
      <c r="Q11" s="142"/>
      <c r="R11" s="146"/>
    </row>
    <row r="12" spans="1:18" ht="23.25" customHeight="1">
      <c r="A12" s="142"/>
      <c r="B12" s="154"/>
      <c r="C12" s="155"/>
      <c r="D12" s="3287"/>
      <c r="E12" s="3287"/>
      <c r="F12" s="3287"/>
      <c r="G12" s="3287"/>
      <c r="H12" s="3287"/>
      <c r="I12" s="3287"/>
      <c r="J12" s="3287"/>
      <c r="K12" s="3287"/>
      <c r="L12" s="3287"/>
      <c r="M12" s="3287"/>
      <c r="N12" s="3287"/>
      <c r="O12" s="3287"/>
      <c r="P12" s="3287"/>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56"/>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59" t="s">
        <v>125</v>
      </c>
      <c r="C16" s="197"/>
      <c r="D16" s="189"/>
      <c r="E16" s="196" t="s">
        <v>146</v>
      </c>
      <c r="G16" s="174" t="s">
        <v>3091</v>
      </c>
      <c r="H16" s="190"/>
      <c r="I16" s="190" t="s">
        <v>142</v>
      </c>
      <c r="J16" s="191"/>
      <c r="K16" s="191" t="s">
        <v>127</v>
      </c>
      <c r="L16" s="175"/>
      <c r="M16" s="175" t="s">
        <v>129</v>
      </c>
      <c r="N16" s="175"/>
      <c r="O16" s="175"/>
      <c r="P16" s="175"/>
      <c r="Q16" s="198"/>
      <c r="R16" s="146"/>
    </row>
    <row r="17" spans="1:18" ht="9.75" customHeight="1">
      <c r="A17" s="142"/>
      <c r="B17" s="3360"/>
      <c r="C17" s="199"/>
      <c r="D17" s="176"/>
      <c r="E17" s="184"/>
      <c r="F17" s="177"/>
      <c r="G17" s="177"/>
      <c r="H17" s="178"/>
      <c r="I17" s="178"/>
      <c r="J17" s="179"/>
      <c r="K17" s="179"/>
      <c r="L17" s="179"/>
      <c r="M17" s="179"/>
      <c r="N17" s="179"/>
      <c r="O17" s="179"/>
      <c r="P17" s="179"/>
      <c r="Q17" s="200"/>
      <c r="R17" s="146"/>
    </row>
    <row r="18" spans="1:18" ht="38.25" customHeight="1">
      <c r="A18" s="142"/>
      <c r="B18" s="3361"/>
      <c r="C18" s="201"/>
      <c r="D18" s="192"/>
      <c r="E18" s="196" t="s">
        <v>147</v>
      </c>
      <c r="G18" s="203" t="s">
        <v>3092</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81" t="s">
        <v>137</v>
      </c>
      <c r="C20" s="146"/>
      <c r="D20" s="176"/>
      <c r="G20" s="176" t="s">
        <v>3088</v>
      </c>
      <c r="H20" s="177"/>
      <c r="I20" s="177" t="s">
        <v>142</v>
      </c>
      <c r="J20" s="178"/>
      <c r="K20" s="178" t="s">
        <v>127</v>
      </c>
      <c r="L20" s="182"/>
      <c r="M20" s="182" t="s">
        <v>129</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14.25" customHeight="1">
      <c r="A22" s="142"/>
      <c r="B22" s="150"/>
      <c r="C22" s="151"/>
      <c r="D22" s="189"/>
      <c r="E22" s="189"/>
      <c r="F22" s="190"/>
      <c r="G22" s="190"/>
      <c r="H22" s="191"/>
      <c r="I22" s="191"/>
      <c r="J22" s="175"/>
      <c r="K22" s="175"/>
      <c r="L22" s="144"/>
      <c r="M22" s="144"/>
      <c r="N22" s="144"/>
      <c r="O22" s="144"/>
      <c r="P22" s="144"/>
      <c r="Q22" s="145"/>
      <c r="R22" s="146"/>
    </row>
    <row r="23" spans="1:18" ht="49.5" customHeight="1">
      <c r="A23" s="142"/>
      <c r="B23" s="181" t="s">
        <v>145</v>
      </c>
      <c r="C23" s="146"/>
      <c r="D23" s="176"/>
      <c r="G23" s="176" t="s">
        <v>3088</v>
      </c>
      <c r="H23" s="177"/>
      <c r="I23" s="177" t="s">
        <v>142</v>
      </c>
      <c r="J23" s="178"/>
      <c r="K23" s="178" t="s">
        <v>127</v>
      </c>
      <c r="L23" s="182"/>
      <c r="M23" s="182" t="s">
        <v>129</v>
      </c>
      <c r="Q23" s="142"/>
      <c r="R23" s="146"/>
    </row>
    <row r="24" spans="1:18" ht="15" customHeight="1">
      <c r="A24" s="142"/>
      <c r="B24" s="154"/>
      <c r="C24" s="155"/>
      <c r="D24" s="3308"/>
      <c r="E24" s="3308"/>
      <c r="F24" s="3309"/>
      <c r="G24" s="3309"/>
      <c r="H24" s="3345"/>
      <c r="I24" s="3345"/>
      <c r="J24" s="180"/>
      <c r="K24" s="180"/>
      <c r="L24" s="141"/>
      <c r="M24" s="141"/>
      <c r="N24" s="141"/>
      <c r="O24" s="141"/>
      <c r="P24" s="141"/>
      <c r="Q24" s="149"/>
      <c r="R24" s="146"/>
    </row>
    <row r="25" spans="1:18" ht="23.25" customHeight="1">
      <c r="A25" s="142"/>
      <c r="B25" s="143"/>
      <c r="C25" s="144"/>
      <c r="D25" s="144"/>
      <c r="E25" s="144"/>
      <c r="F25" s="144"/>
      <c r="G25" s="144"/>
      <c r="H25" s="144"/>
      <c r="I25" s="144"/>
      <c r="J25" s="144"/>
      <c r="K25" s="144"/>
      <c r="L25" s="144"/>
      <c r="M25" s="144"/>
      <c r="N25" s="144"/>
      <c r="O25" s="144"/>
      <c r="P25" s="144"/>
      <c r="Q25" s="145"/>
      <c r="R25" s="146"/>
    </row>
    <row r="26" spans="1:18" ht="23.25" customHeight="1">
      <c r="A26" s="142"/>
      <c r="B26" s="147"/>
      <c r="C26" s="183"/>
      <c r="D26" s="183"/>
      <c r="E26" s="183"/>
      <c r="F26" s="183"/>
      <c r="G26" s="183"/>
      <c r="H26" s="183"/>
      <c r="I26" s="183"/>
      <c r="J26" s="183"/>
      <c r="K26" s="183"/>
      <c r="L26" s="183"/>
      <c r="M26" s="183"/>
      <c r="N26" s="183"/>
      <c r="O26" s="183"/>
      <c r="P26" s="183"/>
      <c r="Q26" s="142"/>
      <c r="R26" s="146"/>
    </row>
    <row r="27" spans="1:18" ht="23.25" customHeight="1">
      <c r="A27" s="142"/>
      <c r="B27" s="147"/>
      <c r="C27" s="183"/>
      <c r="Q27" s="142"/>
      <c r="R27" s="146"/>
    </row>
    <row r="28" spans="1:18" ht="23.25" customHeight="1">
      <c r="A28" s="142"/>
      <c r="B28" s="158" t="s">
        <v>148</v>
      </c>
      <c r="C28" s="183"/>
      <c r="Q28" s="142"/>
      <c r="R28" s="146"/>
    </row>
    <row r="29" spans="1:18" ht="23.25" customHeight="1">
      <c r="A29" s="142"/>
      <c r="B29" s="158"/>
      <c r="C29" s="159"/>
      <c r="D29" s="159"/>
      <c r="E29" s="159"/>
      <c r="F29" s="159"/>
      <c r="G29" s="159"/>
      <c r="H29" s="159"/>
      <c r="I29" s="159"/>
      <c r="J29" s="156"/>
      <c r="K29" s="156"/>
      <c r="L29" s="159"/>
      <c r="M29" s="159"/>
      <c r="N29" s="159"/>
      <c r="Q29" s="142"/>
      <c r="R29" s="146"/>
    </row>
    <row r="30" spans="1:18" ht="23.25" customHeight="1">
      <c r="A30" s="142"/>
      <c r="B30" s="156"/>
      <c r="C30" s="159"/>
      <c r="D30" s="159"/>
      <c r="E30" s="159"/>
      <c r="F30" s="159"/>
      <c r="G30" s="159"/>
      <c r="H30" s="159"/>
      <c r="I30" s="159"/>
      <c r="J30" s="156"/>
      <c r="K30" s="156"/>
      <c r="L30" s="159"/>
      <c r="M30" s="159"/>
      <c r="N30" s="159"/>
      <c r="Q30" s="142"/>
      <c r="R30" s="146"/>
    </row>
    <row r="31" spans="1:18" ht="23.25" customHeight="1">
      <c r="A31" s="142"/>
      <c r="B31" s="195" t="s">
        <v>3043</v>
      </c>
      <c r="C31" s="179"/>
      <c r="D31" s="196" t="s">
        <v>142</v>
      </c>
      <c r="E31" s="179"/>
      <c r="F31" s="196" t="s">
        <v>127</v>
      </c>
      <c r="G31" s="179"/>
      <c r="H31" s="196" t="s">
        <v>129</v>
      </c>
      <c r="I31" s="179"/>
      <c r="Q31" s="142"/>
      <c r="R31" s="146"/>
    </row>
    <row r="32" spans="1:18" ht="23.25" customHeight="1">
      <c r="A32" s="142"/>
      <c r="B32" s="147"/>
      <c r="L32" s="186"/>
      <c r="M32" s="186"/>
      <c r="N32" s="186"/>
      <c r="O32" s="186"/>
      <c r="P32" s="186"/>
      <c r="Q32" s="187"/>
      <c r="R32" s="146"/>
    </row>
    <row r="33" spans="1:18" ht="23.25" customHeight="1">
      <c r="A33" s="142"/>
      <c r="B33" s="147"/>
      <c r="Q33" s="142"/>
      <c r="R33" s="146"/>
    </row>
    <row r="34" spans="1:18" ht="23.25" customHeight="1">
      <c r="A34" s="142"/>
      <c r="B34" s="147"/>
      <c r="E34" s="156"/>
      <c r="F34" s="188" t="s">
        <v>130</v>
      </c>
      <c r="G34" s="169"/>
      <c r="H34" s="169"/>
      <c r="I34" s="169"/>
      <c r="J34" s="169"/>
      <c r="K34" s="169"/>
      <c r="L34" s="169"/>
      <c r="M34" s="169"/>
      <c r="N34" s="169"/>
      <c r="O34" s="169"/>
      <c r="P34" s="169"/>
      <c r="Q34" s="164"/>
      <c r="R34" s="146"/>
    </row>
    <row r="35" spans="1:18" ht="23.25" customHeight="1">
      <c r="A35" s="142"/>
      <c r="B35" s="147"/>
      <c r="E35" s="163"/>
      <c r="H35" s="165"/>
      <c r="I35" s="165"/>
      <c r="J35" s="188" t="s">
        <v>130</v>
      </c>
      <c r="K35" s="188"/>
      <c r="L35" s="169"/>
      <c r="M35" s="169"/>
      <c r="N35" s="169"/>
      <c r="O35" s="169"/>
      <c r="P35" s="169"/>
      <c r="Q35" s="164"/>
      <c r="R35" s="146"/>
    </row>
    <row r="36" spans="1:18" ht="23.25" customHeight="1">
      <c r="A36" s="142"/>
      <c r="B36" s="147"/>
      <c r="E36" s="163"/>
      <c r="H36" s="165"/>
      <c r="I36" s="165"/>
      <c r="J36" s="188"/>
      <c r="K36" s="188"/>
      <c r="L36" s="169"/>
      <c r="M36" s="169"/>
      <c r="N36" s="169"/>
      <c r="O36" s="169"/>
      <c r="P36" s="169"/>
      <c r="Q36" s="164"/>
      <c r="R36" s="146"/>
    </row>
    <row r="37" spans="1:18" ht="23.25" customHeight="1">
      <c r="A37" s="142"/>
      <c r="B37" s="147"/>
      <c r="D37" s="165" t="s">
        <v>149</v>
      </c>
      <c r="E37" s="163"/>
      <c r="F37" s="2058" t="s">
        <v>139</v>
      </c>
      <c r="G37" s="2058"/>
      <c r="H37" s="2058"/>
      <c r="I37" s="2058"/>
      <c r="L37" s="169"/>
      <c r="M37" s="169"/>
      <c r="N37" s="169"/>
      <c r="O37" s="169"/>
      <c r="P37" s="169"/>
      <c r="Q37" s="164"/>
      <c r="R37" s="146"/>
    </row>
    <row r="38" spans="1:18" ht="23.25" customHeight="1">
      <c r="A38" s="142"/>
      <c r="B38" s="147"/>
      <c r="E38" s="163"/>
      <c r="F38" s="2058" t="s">
        <v>140</v>
      </c>
      <c r="G38" s="2058"/>
      <c r="H38" s="2058"/>
      <c r="I38" s="2058"/>
      <c r="L38" s="169"/>
      <c r="M38" s="169"/>
      <c r="N38" s="169"/>
      <c r="O38" s="169"/>
      <c r="P38" s="169"/>
      <c r="Q38" s="164" t="s">
        <v>131</v>
      </c>
      <c r="R38" s="146"/>
    </row>
    <row r="39" spans="1:18" ht="23.25" customHeight="1">
      <c r="A39" s="142"/>
      <c r="B39" s="147"/>
      <c r="E39" s="163"/>
      <c r="F39" s="2058" t="s">
        <v>141</v>
      </c>
      <c r="G39" s="2058"/>
      <c r="H39" s="2058"/>
      <c r="I39" s="2058"/>
      <c r="L39" s="169"/>
      <c r="M39" s="169"/>
      <c r="N39" s="169"/>
      <c r="O39" s="169"/>
      <c r="P39" s="169"/>
      <c r="Q39" s="164"/>
      <c r="R39" s="146"/>
    </row>
    <row r="40" spans="1:18" ht="23.25" customHeight="1">
      <c r="A40" s="142"/>
      <c r="B40" s="147"/>
      <c r="E40" s="163"/>
      <c r="H40" s="165"/>
      <c r="I40" s="165"/>
      <c r="J40" s="188"/>
      <c r="K40" s="188"/>
      <c r="L40" s="169"/>
      <c r="M40" s="169"/>
      <c r="N40" s="169"/>
      <c r="O40" s="169"/>
      <c r="P40" s="169"/>
      <c r="Q40" s="164"/>
      <c r="R40" s="146"/>
    </row>
    <row r="41" spans="1:18" ht="23.25" customHeight="1">
      <c r="A41" s="142"/>
      <c r="B41" s="147"/>
      <c r="E41" s="163"/>
      <c r="H41" s="165"/>
      <c r="I41" s="165"/>
      <c r="J41" s="188"/>
      <c r="K41" s="188"/>
      <c r="L41" s="169"/>
      <c r="M41" s="169"/>
      <c r="N41" s="169"/>
      <c r="O41" s="169"/>
      <c r="P41" s="169"/>
      <c r="Q41" s="164"/>
      <c r="R41" s="146"/>
    </row>
    <row r="42" spans="1:18" ht="23.25" customHeight="1">
      <c r="A42" s="142"/>
      <c r="B42" s="147"/>
      <c r="Q42" s="142"/>
      <c r="R42" s="146"/>
    </row>
    <row r="43" spans="1:18" ht="23.25" customHeight="1">
      <c r="A43" s="142"/>
      <c r="B43" s="147"/>
      <c r="C43" s="167"/>
      <c r="D43" s="167"/>
      <c r="E43" s="167"/>
      <c r="F43" s="167"/>
      <c r="G43" s="167"/>
      <c r="H43" s="167"/>
      <c r="I43" s="167"/>
      <c r="Q43" s="142"/>
      <c r="R43" s="146"/>
    </row>
    <row r="44" spans="1:18" ht="23.25" customHeight="1">
      <c r="A44" s="142"/>
      <c r="B44" s="166"/>
      <c r="C44" s="167"/>
      <c r="D44" s="167"/>
      <c r="E44" s="167"/>
      <c r="F44" s="167"/>
      <c r="G44" s="167"/>
      <c r="H44" s="167"/>
      <c r="I44" s="167"/>
      <c r="Q44" s="142"/>
      <c r="R44" s="146"/>
    </row>
    <row r="45" spans="1:18" ht="23.25" customHeight="1">
      <c r="A45" s="142"/>
      <c r="B45" s="153" t="s">
        <v>2546</v>
      </c>
      <c r="C45" s="167"/>
      <c r="D45" s="167"/>
      <c r="E45" s="167"/>
      <c r="G45" s="139" t="s">
        <v>119</v>
      </c>
      <c r="H45" s="167"/>
      <c r="I45" s="167"/>
      <c r="Q45" s="142"/>
      <c r="R45" s="146"/>
    </row>
    <row r="46" spans="1:18" ht="23.25" customHeight="1">
      <c r="A46" s="142"/>
      <c r="C46" s="168"/>
      <c r="D46" s="168"/>
      <c r="E46" s="168"/>
      <c r="F46" s="168"/>
      <c r="G46" s="168"/>
      <c r="H46" s="168"/>
      <c r="I46" s="168"/>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C49" s="168"/>
      <c r="D49" s="168"/>
      <c r="E49" s="168"/>
      <c r="F49" s="168"/>
      <c r="G49" s="168"/>
      <c r="H49" s="168"/>
      <c r="I49" s="168"/>
      <c r="Q49" s="142"/>
      <c r="R49" s="146"/>
    </row>
    <row r="50" spans="1:18" ht="23.25" customHeight="1">
      <c r="A50" s="142"/>
      <c r="B50" s="148"/>
      <c r="C50" s="141"/>
      <c r="D50" s="141"/>
      <c r="E50" s="141"/>
      <c r="F50" s="141"/>
      <c r="G50" s="141"/>
      <c r="H50" s="141"/>
      <c r="I50" s="141"/>
      <c r="J50" s="141"/>
      <c r="K50" s="141"/>
      <c r="L50" s="141"/>
      <c r="M50" s="141"/>
      <c r="N50" s="141"/>
      <c r="O50" s="141"/>
      <c r="P50" s="141"/>
      <c r="Q50" s="149"/>
      <c r="R50" s="146"/>
    </row>
    <row r="51" spans="1:18">
      <c r="B51" s="173"/>
      <c r="C51" s="144"/>
      <c r="D51" s="144"/>
      <c r="E51" s="144"/>
      <c r="F51" s="144"/>
      <c r="G51" s="144"/>
      <c r="H51" s="144"/>
      <c r="I51" s="144"/>
      <c r="J51" s="144"/>
      <c r="K51" s="144"/>
      <c r="L51" s="144"/>
      <c r="M51" s="144"/>
      <c r="N51" s="144"/>
      <c r="O51" s="144"/>
      <c r="P51" s="144"/>
      <c r="Q51" s="144"/>
    </row>
  </sheetData>
  <mergeCells count="11">
    <mergeCell ref="B8:Q8"/>
    <mergeCell ref="D24:E24"/>
    <mergeCell ref="F24:G24"/>
    <mergeCell ref="H24:I24"/>
    <mergeCell ref="F37:I37"/>
    <mergeCell ref="F39:I39"/>
    <mergeCell ref="D10:P10"/>
    <mergeCell ref="D11:P11"/>
    <mergeCell ref="D12:P12"/>
    <mergeCell ref="B16:B18"/>
    <mergeCell ref="F38:I38"/>
  </mergeCells>
  <phoneticPr fontId="23"/>
  <hyperlinks>
    <hyperlink ref="B2" location="流れ!Q75"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0"/>
    <pageSetUpPr fitToPage="1"/>
  </sheetPr>
  <dimension ref="B2:AA90"/>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390" t="s">
        <v>346</v>
      </c>
      <c r="D2" s="286"/>
    </row>
    <row r="5" spans="2:25">
      <c r="B5" s="388" t="s">
        <v>2559</v>
      </c>
    </row>
    <row r="6" spans="2:25" ht="18" customHeight="1">
      <c r="Q6" s="3409" t="s">
        <v>199</v>
      </c>
      <c r="R6" s="3410"/>
      <c r="S6" s="3410"/>
      <c r="T6" s="3410"/>
      <c r="U6" s="3410"/>
      <c r="V6" s="3410"/>
      <c r="W6" s="3410"/>
      <c r="X6" s="3410"/>
      <c r="Y6" s="3411"/>
    </row>
    <row r="7" spans="2:25" ht="18" customHeight="1">
      <c r="Q7" s="3409" t="s">
        <v>200</v>
      </c>
      <c r="R7" s="3410"/>
      <c r="S7" s="3411"/>
      <c r="T7" s="3406"/>
      <c r="U7" s="3407"/>
      <c r="V7" s="3407"/>
      <c r="W7" s="3407"/>
      <c r="X7" s="3407"/>
      <c r="Y7" s="3408"/>
    </row>
    <row r="8" spans="2:25" ht="18" customHeight="1">
      <c r="Q8" s="3409" t="s">
        <v>201</v>
      </c>
      <c r="R8" s="3410"/>
      <c r="S8" s="3411"/>
      <c r="T8" s="3406"/>
      <c r="U8" s="3407"/>
      <c r="V8" s="3407"/>
      <c r="W8" s="3407"/>
      <c r="X8" s="3407"/>
      <c r="Y8" s="3408"/>
    </row>
    <row r="9" spans="2:25" ht="18" customHeight="1">
      <c r="Q9" s="3409" t="s">
        <v>202</v>
      </c>
      <c r="R9" s="3410"/>
      <c r="S9" s="3411"/>
      <c r="T9" s="3406"/>
      <c r="U9" s="3407"/>
      <c r="V9" s="3407"/>
      <c r="W9" s="3407"/>
      <c r="X9" s="3407"/>
      <c r="Y9" s="3408"/>
    </row>
    <row r="10" spans="2:25" ht="18" customHeight="1">
      <c r="Q10" s="3413" t="s">
        <v>2568</v>
      </c>
      <c r="R10" s="3414"/>
      <c r="S10" s="3415"/>
      <c r="T10" s="3413"/>
      <c r="U10" s="3414"/>
      <c r="V10" s="3414"/>
      <c r="W10" s="3414"/>
      <c r="X10" s="3414"/>
      <c r="Y10" s="3415"/>
    </row>
    <row r="11" spans="2:25" ht="18" customHeight="1">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206</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262"/>
      <c r="G15" s="1262"/>
      <c r="H15" s="1262"/>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21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21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21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15"/>
      <c r="C19" s="114"/>
      <c r="D19" s="1263"/>
      <c r="E19" s="114"/>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214"/>
      <c r="G20" s="1214"/>
      <c r="H20" s="1214"/>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214"/>
      <c r="G21" s="121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214"/>
      <c r="G22" s="121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214"/>
      <c r="G23" s="1214"/>
      <c r="H23" s="1214"/>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262"/>
      <c r="G24" s="1262"/>
      <c r="H24" s="1262"/>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214"/>
      <c r="G25" s="389"/>
      <c r="I25" s="117"/>
      <c r="J25" s="1265" t="s">
        <v>94</v>
      </c>
      <c r="K25" s="389"/>
      <c r="L25" s="1267"/>
      <c r="M25" s="1267"/>
      <c r="N25" s="1267"/>
      <c r="O25" s="1267"/>
      <c r="P25" s="96"/>
      <c r="Q25" s="96"/>
      <c r="R25" s="1279"/>
      <c r="S25" s="1279"/>
      <c r="T25" s="1279"/>
      <c r="U25" s="1279"/>
      <c r="V25" s="1279"/>
      <c r="W25" s="1279"/>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369" t="s">
        <v>341</v>
      </c>
      <c r="C27" s="3370"/>
      <c r="D27" s="3370"/>
      <c r="E27" s="3371"/>
      <c r="F27" s="1214"/>
      <c r="G27" s="1214"/>
      <c r="H27" s="1214"/>
      <c r="I27" s="1219"/>
      <c r="J27" s="96"/>
      <c r="K27" s="96"/>
      <c r="L27" s="96"/>
      <c r="M27" s="96"/>
      <c r="N27" s="96"/>
      <c r="O27" s="96"/>
      <c r="P27" s="1260"/>
      <c r="Q27" s="96"/>
      <c r="R27" s="96"/>
      <c r="S27" s="96"/>
      <c r="T27" s="96"/>
      <c r="U27" s="96"/>
      <c r="V27" s="96"/>
      <c r="W27" s="96"/>
      <c r="X27" s="96"/>
      <c r="Y27" s="1278"/>
      <c r="Z27" s="109"/>
    </row>
    <row r="28" spans="2:27" ht="17.100000000000001" customHeight="1">
      <c r="B28" s="3369"/>
      <c r="C28" s="3370"/>
      <c r="D28" s="3370"/>
      <c r="E28" s="3371"/>
      <c r="F28" s="1214"/>
      <c r="G28" s="1260" t="s">
        <v>8</v>
      </c>
      <c r="H28" s="1214"/>
      <c r="I28" s="1261" t="s">
        <v>3040</v>
      </c>
      <c r="J28" s="125"/>
      <c r="K28" s="1259" t="s">
        <v>2565</v>
      </c>
      <c r="L28" s="125"/>
      <c r="M28" s="1260" t="s">
        <v>2566</v>
      </c>
      <c r="N28" s="117"/>
      <c r="O28" s="117" t="s">
        <v>2567</v>
      </c>
      <c r="P28" s="389"/>
      <c r="Q28" s="389"/>
      <c r="R28" s="389"/>
      <c r="S28" s="117"/>
      <c r="T28" s="117"/>
      <c r="U28" s="117"/>
      <c r="V28" s="117"/>
      <c r="W28" s="96"/>
      <c r="X28" s="96"/>
      <c r="Y28" s="1278"/>
      <c r="Z28" s="109"/>
      <c r="AA28" s="109"/>
    </row>
    <row r="29" spans="2:27" ht="7.15" customHeight="1">
      <c r="B29" s="3369"/>
      <c r="C29" s="3370"/>
      <c r="D29" s="3370"/>
      <c r="E29" s="3371"/>
      <c r="F29" s="1214"/>
      <c r="G29" s="1260"/>
      <c r="H29" s="1214"/>
      <c r="I29" s="1261"/>
      <c r="J29" s="125"/>
      <c r="K29" s="1259"/>
      <c r="L29" s="125"/>
      <c r="M29" s="1260"/>
      <c r="N29" s="117"/>
      <c r="O29" s="117"/>
      <c r="P29" s="389"/>
      <c r="Q29" s="389"/>
      <c r="R29" s="389"/>
      <c r="S29" s="117"/>
      <c r="T29" s="117"/>
      <c r="U29" s="117"/>
      <c r="V29" s="117"/>
      <c r="W29" s="96"/>
      <c r="X29" s="96"/>
      <c r="Y29" s="1278"/>
      <c r="Z29" s="109"/>
      <c r="AA29" s="109"/>
    </row>
    <row r="30" spans="2:27" ht="17.100000000000001" customHeight="1">
      <c r="B30" s="3369"/>
      <c r="C30" s="3370"/>
      <c r="D30" s="3370"/>
      <c r="E30" s="3371"/>
      <c r="F30" s="1214"/>
      <c r="G30" s="1260" t="s">
        <v>9</v>
      </c>
      <c r="H30" s="1214"/>
      <c r="I30" s="1261" t="s">
        <v>3040</v>
      </c>
      <c r="J30" s="125"/>
      <c r="K30" s="1259" t="s">
        <v>2565</v>
      </c>
      <c r="L30" s="125"/>
      <c r="M30" s="1260" t="s">
        <v>2566</v>
      </c>
      <c r="N30" s="117"/>
      <c r="O30" s="117" t="s">
        <v>2567</v>
      </c>
      <c r="P30" s="389"/>
      <c r="Q30" s="389"/>
      <c r="R30" s="389"/>
      <c r="S30" s="117"/>
      <c r="T30" s="117"/>
      <c r="U30" s="117"/>
      <c r="V30" s="117"/>
      <c r="W30" s="96"/>
      <c r="X30" s="96"/>
      <c r="Y30" s="1278"/>
      <c r="Z30" s="109"/>
      <c r="AA30" s="109"/>
    </row>
    <row r="31" spans="2:27" ht="6" customHeight="1">
      <c r="B31" s="3369"/>
      <c r="C31" s="3370"/>
      <c r="D31" s="3370"/>
      <c r="E31" s="3371"/>
      <c r="F31" s="1214"/>
      <c r="G31" s="1214"/>
      <c r="H31" s="1214"/>
      <c r="I31" s="1219"/>
      <c r="J31" s="1267"/>
      <c r="K31" s="1267"/>
      <c r="L31" s="1266"/>
      <c r="M31" s="1267"/>
      <c r="N31" s="1286"/>
      <c r="O31" s="1267"/>
      <c r="P31" s="1260"/>
      <c r="Q31" s="96"/>
      <c r="R31" s="96"/>
      <c r="S31" s="96"/>
      <c r="T31" s="96"/>
      <c r="U31" s="96"/>
      <c r="V31" s="96"/>
      <c r="W31" s="96"/>
      <c r="X31" s="96"/>
      <c r="Y31" s="1278"/>
      <c r="Z31" s="109"/>
      <c r="AA31" s="109"/>
    </row>
    <row r="32" spans="2:27" ht="17.100000000000001" customHeight="1">
      <c r="B32" s="3365" t="s">
        <v>2578</v>
      </c>
      <c r="C32" s="3366"/>
      <c r="D32" s="3367"/>
      <c r="E32" s="3368"/>
      <c r="F32" s="1262"/>
      <c r="G32" s="1262"/>
      <c r="H32" s="1262"/>
      <c r="I32" s="1277"/>
      <c r="J32" s="1277"/>
      <c r="K32" s="1280"/>
      <c r="L32" s="1287"/>
      <c r="M32" s="1277"/>
      <c r="N32" s="1288"/>
      <c r="O32" s="1277"/>
      <c r="P32" s="1289"/>
      <c r="Q32" s="1280"/>
      <c r="R32" s="1280"/>
      <c r="S32" s="1281"/>
      <c r="T32" s="1281"/>
      <c r="U32" s="1281"/>
      <c r="V32" s="1281"/>
      <c r="W32" s="1281"/>
      <c r="X32" s="1281"/>
      <c r="Y32" s="1282"/>
      <c r="Z32" s="109"/>
      <c r="AA32" s="109"/>
    </row>
    <row r="33" spans="2:27" ht="17.100000000000001" customHeight="1">
      <c r="B33" s="3369"/>
      <c r="C33" s="3370"/>
      <c r="D33" s="3370"/>
      <c r="E33" s="3371"/>
      <c r="F33" s="1214"/>
      <c r="G33" s="1214"/>
      <c r="H33" s="117"/>
      <c r="I33" s="1261" t="s">
        <v>3040</v>
      </c>
      <c r="J33" s="125"/>
      <c r="K33" s="1259" t="s">
        <v>2565</v>
      </c>
      <c r="L33" s="125"/>
      <c r="M33" s="1260" t="s">
        <v>2566</v>
      </c>
      <c r="N33" s="117"/>
      <c r="O33" s="117" t="s">
        <v>2567</v>
      </c>
      <c r="P33" s="389"/>
      <c r="Q33" s="389"/>
      <c r="R33" s="389"/>
      <c r="S33" s="1279"/>
      <c r="T33" s="1279"/>
      <c r="U33" s="1279"/>
      <c r="V33" s="1279"/>
      <c r="W33" s="1279"/>
      <c r="X33" s="1279"/>
      <c r="Y33" s="1278"/>
      <c r="Z33" s="112"/>
      <c r="AA33" s="112"/>
    </row>
    <row r="34" spans="2:27" ht="17.100000000000001" customHeight="1">
      <c r="B34" s="3372"/>
      <c r="C34" s="3373"/>
      <c r="D34" s="3374"/>
      <c r="E34" s="3375"/>
      <c r="F34" s="1263"/>
      <c r="G34" s="1263"/>
      <c r="H34" s="1263"/>
      <c r="I34" s="1283"/>
      <c r="J34" s="1283"/>
      <c r="K34" s="1284"/>
      <c r="L34" s="1284"/>
      <c r="M34" s="1283"/>
      <c r="N34" s="1283"/>
      <c r="O34" s="1283"/>
      <c r="P34" s="1284"/>
      <c r="Q34" s="1290"/>
      <c r="R34" s="1290"/>
      <c r="S34" s="1290"/>
      <c r="T34" s="1290"/>
      <c r="U34" s="1290"/>
      <c r="V34" s="1290"/>
      <c r="W34" s="1290"/>
      <c r="X34" s="1290"/>
      <c r="Y34" s="1285"/>
      <c r="Z34" s="112"/>
      <c r="AA34" s="112"/>
    </row>
    <row r="35" spans="2:27" ht="17.100000000000001" customHeight="1">
      <c r="B35" s="3365" t="s">
        <v>84</v>
      </c>
      <c r="C35" s="3366"/>
      <c r="D35" s="3367"/>
      <c r="E35" s="3368"/>
      <c r="F35" s="1262"/>
      <c r="G35" s="1262"/>
      <c r="H35" s="1262"/>
      <c r="I35" s="1277"/>
      <c r="J35" s="1277"/>
      <c r="K35" s="1280"/>
      <c r="L35" s="1280"/>
      <c r="M35" s="1277"/>
      <c r="N35" s="1277"/>
      <c r="O35" s="1277"/>
      <c r="P35" s="1280"/>
      <c r="Q35" s="1280"/>
      <c r="R35" s="1280"/>
      <c r="S35" s="1281"/>
      <c r="T35" s="1281"/>
      <c r="U35" s="1281"/>
      <c r="V35" s="1281"/>
      <c r="W35" s="1281"/>
      <c r="X35" s="1281"/>
      <c r="Y35" s="1282"/>
      <c r="Z35" s="109"/>
      <c r="AA35" s="109"/>
    </row>
    <row r="36" spans="2:27" ht="17.100000000000001" customHeight="1">
      <c r="B36" s="3369"/>
      <c r="C36" s="3370"/>
      <c r="D36" s="3370"/>
      <c r="E36" s="3371"/>
      <c r="F36" s="1214"/>
      <c r="G36" s="1214"/>
      <c r="H36" s="1214"/>
      <c r="I36" s="1291"/>
      <c r="J36" s="1291"/>
      <c r="K36" s="1265" t="s">
        <v>83</v>
      </c>
      <c r="L36" s="3389"/>
      <c r="M36" s="3389"/>
      <c r="N36" s="3389"/>
      <c r="O36" s="3389"/>
      <c r="P36" s="3389"/>
      <c r="Q36" s="3389"/>
      <c r="R36" s="117" t="s">
        <v>87</v>
      </c>
      <c r="S36" s="1279"/>
      <c r="T36" s="1279"/>
      <c r="U36" s="1279"/>
      <c r="V36" s="1279"/>
      <c r="W36" s="1279"/>
      <c r="X36" s="1279"/>
      <c r="Y36" s="1278"/>
      <c r="Z36" s="112"/>
      <c r="AA36" s="112"/>
    </row>
    <row r="37" spans="2:27" ht="17.100000000000001" customHeight="1">
      <c r="B37" s="3372"/>
      <c r="C37" s="3373"/>
      <c r="D37" s="3374"/>
      <c r="E37" s="3375"/>
      <c r="F37" s="1263"/>
      <c r="G37" s="1263"/>
      <c r="H37" s="1263"/>
      <c r="I37" s="1283"/>
      <c r="J37" s="1283"/>
      <c r="K37" s="1284"/>
      <c r="L37" s="1284"/>
      <c r="M37" s="1283"/>
      <c r="N37" s="1283"/>
      <c r="O37" s="1283"/>
      <c r="P37" s="1284"/>
      <c r="Q37" s="1290"/>
      <c r="R37" s="1290"/>
      <c r="S37" s="1290"/>
      <c r="T37" s="1290"/>
      <c r="U37" s="1290"/>
      <c r="V37" s="1290"/>
      <c r="W37" s="1290"/>
      <c r="X37" s="1290"/>
      <c r="Y37" s="1285"/>
      <c r="Z37" s="112"/>
      <c r="AA37" s="112"/>
    </row>
    <row r="38" spans="2:27" ht="6" customHeight="1">
      <c r="B38" s="3394" t="s">
        <v>205</v>
      </c>
      <c r="C38" s="3376" t="s">
        <v>207</v>
      </c>
      <c r="D38" s="3377"/>
      <c r="E38" s="3378"/>
      <c r="F38" s="3392" t="s">
        <v>135</v>
      </c>
      <c r="G38" s="3392"/>
      <c r="H38" s="3402"/>
      <c r="I38" s="3402"/>
      <c r="J38" s="3402"/>
      <c r="K38" s="3402"/>
      <c r="L38" s="3402"/>
      <c r="M38" s="3390" t="s">
        <v>136</v>
      </c>
      <c r="N38" s="3404" t="s">
        <v>204</v>
      </c>
      <c r="O38" s="3392"/>
      <c r="P38" s="3392"/>
      <c r="Q38" s="3392"/>
      <c r="R38" s="3392"/>
      <c r="S38" s="3392"/>
      <c r="T38" s="3392"/>
      <c r="U38" s="3392"/>
      <c r="V38" s="3392"/>
      <c r="W38" s="3392"/>
      <c r="X38" s="3392"/>
      <c r="Y38" s="3405"/>
      <c r="Z38" s="111"/>
    </row>
    <row r="39" spans="2:27" ht="6" customHeight="1">
      <c r="B39" s="3395"/>
      <c r="C39" s="3379"/>
      <c r="D39" s="3380"/>
      <c r="E39" s="3381"/>
      <c r="F39" s="3388"/>
      <c r="G39" s="3388"/>
      <c r="H39" s="3389"/>
      <c r="I39" s="3389"/>
      <c r="J39" s="3389"/>
      <c r="K39" s="3389"/>
      <c r="L39" s="3389"/>
      <c r="M39" s="3387"/>
      <c r="N39" s="3398"/>
      <c r="O39" s="3388"/>
      <c r="P39" s="3388"/>
      <c r="Q39" s="3388"/>
      <c r="R39" s="3388"/>
      <c r="S39" s="3388"/>
      <c r="T39" s="3388"/>
      <c r="U39" s="3388"/>
      <c r="V39" s="3388"/>
      <c r="W39" s="3388"/>
      <c r="X39" s="3388"/>
      <c r="Y39" s="3399"/>
      <c r="Z39" s="111"/>
    </row>
    <row r="40" spans="2:27" ht="6" customHeight="1">
      <c r="B40" s="3395"/>
      <c r="C40" s="3379"/>
      <c r="D40" s="3380"/>
      <c r="E40" s="3381"/>
      <c r="F40" s="3388"/>
      <c r="G40" s="3388"/>
      <c r="H40" s="3389"/>
      <c r="I40" s="3389"/>
      <c r="J40" s="3389"/>
      <c r="K40" s="3389"/>
      <c r="L40" s="3389"/>
      <c r="M40" s="3387"/>
      <c r="N40" s="3398"/>
      <c r="O40" s="3388"/>
      <c r="P40" s="3388"/>
      <c r="Q40" s="3388"/>
      <c r="R40" s="3388"/>
      <c r="S40" s="3388"/>
      <c r="T40" s="3388"/>
      <c r="U40" s="3388"/>
      <c r="V40" s="3388"/>
      <c r="W40" s="3388"/>
      <c r="X40" s="3388"/>
      <c r="Y40" s="3399"/>
      <c r="Z40" s="111"/>
    </row>
    <row r="41" spans="2:27" ht="6" customHeight="1">
      <c r="B41" s="3395"/>
      <c r="C41" s="3379"/>
      <c r="D41" s="3380"/>
      <c r="E41" s="3381"/>
      <c r="F41" s="3388"/>
      <c r="G41" s="3388"/>
      <c r="H41" s="3389"/>
      <c r="I41" s="3389"/>
      <c r="J41" s="3389"/>
      <c r="K41" s="3389"/>
      <c r="L41" s="3389"/>
      <c r="M41" s="3387"/>
      <c r="N41" s="3398"/>
      <c r="O41" s="3388"/>
      <c r="P41" s="3388"/>
      <c r="Q41" s="3388"/>
      <c r="R41" s="3388"/>
      <c r="S41" s="3388"/>
      <c r="T41" s="3388"/>
      <c r="U41" s="3388"/>
      <c r="V41" s="3388"/>
      <c r="W41" s="3388"/>
      <c r="X41" s="3388"/>
      <c r="Y41" s="3399"/>
      <c r="Z41" s="111"/>
    </row>
    <row r="42" spans="2:27" ht="6" customHeight="1">
      <c r="B42" s="3395"/>
      <c r="C42" s="3382"/>
      <c r="D42" s="3383"/>
      <c r="E42" s="3384"/>
      <c r="F42" s="3388"/>
      <c r="G42" s="3388"/>
      <c r="H42" s="3403"/>
      <c r="I42" s="3403"/>
      <c r="J42" s="3403"/>
      <c r="K42" s="3403"/>
      <c r="L42" s="3403"/>
      <c r="M42" s="3387"/>
      <c r="N42" s="3400"/>
      <c r="O42" s="3393"/>
      <c r="P42" s="3393"/>
      <c r="Q42" s="3393"/>
      <c r="R42" s="3393"/>
      <c r="S42" s="3393"/>
      <c r="T42" s="3393"/>
      <c r="U42" s="3393"/>
      <c r="V42" s="3393"/>
      <c r="W42" s="3393"/>
      <c r="X42" s="3393"/>
      <c r="Y42" s="3401"/>
      <c r="Z42" s="111"/>
    </row>
    <row r="43" spans="2:27" ht="6" customHeight="1">
      <c r="B43" s="3395"/>
      <c r="C43" s="3376" t="s">
        <v>208</v>
      </c>
      <c r="D43" s="3377"/>
      <c r="E43" s="3378"/>
      <c r="F43" s="3392" t="s">
        <v>135</v>
      </c>
      <c r="G43" s="3392"/>
      <c r="H43" s="3402"/>
      <c r="I43" s="3402"/>
      <c r="J43" s="3402"/>
      <c r="K43" s="3402"/>
      <c r="L43" s="3402"/>
      <c r="M43" s="3390" t="s">
        <v>136</v>
      </c>
      <c r="N43" s="3398" t="s">
        <v>213</v>
      </c>
      <c r="O43" s="3388"/>
      <c r="P43" s="3399"/>
      <c r="Q43" s="3404" t="s">
        <v>217</v>
      </c>
      <c r="R43" s="3392"/>
      <c r="S43" s="3392"/>
      <c r="T43" s="3392"/>
      <c r="U43" s="3392"/>
      <c r="V43" s="3392"/>
      <c r="W43" s="3392"/>
      <c r="X43" s="3392"/>
      <c r="Y43" s="3405"/>
      <c r="Z43" s="111"/>
    </row>
    <row r="44" spans="2:27" ht="6" customHeight="1">
      <c r="B44" s="3395"/>
      <c r="C44" s="3379"/>
      <c r="D44" s="3380"/>
      <c r="E44" s="3381"/>
      <c r="F44" s="3388"/>
      <c r="G44" s="3388"/>
      <c r="H44" s="3389"/>
      <c r="I44" s="3389"/>
      <c r="J44" s="3389"/>
      <c r="K44" s="3389"/>
      <c r="L44" s="3389"/>
      <c r="M44" s="3387"/>
      <c r="N44" s="3398"/>
      <c r="O44" s="3388"/>
      <c r="P44" s="3399"/>
      <c r="Q44" s="3398"/>
      <c r="R44" s="3388"/>
      <c r="S44" s="3388"/>
      <c r="T44" s="3388"/>
      <c r="U44" s="3388"/>
      <c r="V44" s="3388"/>
      <c r="W44" s="3388"/>
      <c r="X44" s="3388"/>
      <c r="Y44" s="3399"/>
      <c r="Z44" s="111"/>
    </row>
    <row r="45" spans="2:27" ht="6" customHeight="1">
      <c r="B45" s="3395"/>
      <c r="C45" s="3379"/>
      <c r="D45" s="3380"/>
      <c r="E45" s="3381"/>
      <c r="F45" s="3388"/>
      <c r="G45" s="3388"/>
      <c r="H45" s="3389"/>
      <c r="I45" s="3389"/>
      <c r="J45" s="3389"/>
      <c r="K45" s="3389"/>
      <c r="L45" s="3389"/>
      <c r="M45" s="3387"/>
      <c r="N45" s="3398"/>
      <c r="O45" s="3388"/>
      <c r="P45" s="3399"/>
      <c r="Q45" s="3398"/>
      <c r="R45" s="3388"/>
      <c r="S45" s="3388"/>
      <c r="T45" s="3388"/>
      <c r="U45" s="3388"/>
      <c r="V45" s="3388"/>
      <c r="W45" s="3388"/>
      <c r="X45" s="3388"/>
      <c r="Y45" s="3399"/>
      <c r="Z45" s="111"/>
    </row>
    <row r="46" spans="2:27" ht="6" customHeight="1">
      <c r="B46" s="3395"/>
      <c r="C46" s="3379"/>
      <c r="D46" s="3380"/>
      <c r="E46" s="3381"/>
      <c r="F46" s="3388"/>
      <c r="G46" s="3388"/>
      <c r="H46" s="3389"/>
      <c r="I46" s="3389"/>
      <c r="J46" s="3389"/>
      <c r="K46" s="3389"/>
      <c r="L46" s="3389"/>
      <c r="M46" s="3387"/>
      <c r="N46" s="3398"/>
      <c r="O46" s="3388"/>
      <c r="P46" s="3399"/>
      <c r="Q46" s="3398"/>
      <c r="R46" s="3388"/>
      <c r="S46" s="3388"/>
      <c r="T46" s="3388"/>
      <c r="U46" s="3388"/>
      <c r="V46" s="3388"/>
      <c r="W46" s="3388"/>
      <c r="X46" s="3388"/>
      <c r="Y46" s="3399"/>
      <c r="Z46" s="111"/>
    </row>
    <row r="47" spans="2:27" ht="6" customHeight="1">
      <c r="B47" s="3395"/>
      <c r="C47" s="3382"/>
      <c r="D47" s="3383"/>
      <c r="E47" s="3384"/>
      <c r="F47" s="3393"/>
      <c r="G47" s="3393"/>
      <c r="H47" s="3403"/>
      <c r="I47" s="3403"/>
      <c r="J47" s="3403"/>
      <c r="K47" s="3403"/>
      <c r="L47" s="3403"/>
      <c r="M47" s="3391"/>
      <c r="N47" s="3400"/>
      <c r="O47" s="3393"/>
      <c r="P47" s="3401"/>
      <c r="Q47" s="3400"/>
      <c r="R47" s="3393"/>
      <c r="S47" s="3393"/>
      <c r="T47" s="3393"/>
      <c r="U47" s="3393"/>
      <c r="V47" s="3393"/>
      <c r="W47" s="3393"/>
      <c r="X47" s="3393"/>
      <c r="Y47" s="3401"/>
      <c r="Z47" s="111"/>
    </row>
    <row r="48" spans="2:27" ht="6" customHeight="1">
      <c r="B48" s="3395"/>
      <c r="C48" s="3385" t="s">
        <v>209</v>
      </c>
      <c r="D48" s="3386"/>
      <c r="E48" s="3378"/>
      <c r="F48" s="3388" t="s">
        <v>135</v>
      </c>
      <c r="G48" s="3388"/>
      <c r="H48" s="3402"/>
      <c r="I48" s="3402"/>
      <c r="J48" s="3402"/>
      <c r="K48" s="3402"/>
      <c r="L48" s="3402"/>
      <c r="M48" s="3387" t="s">
        <v>136</v>
      </c>
      <c r="N48" s="3398" t="s">
        <v>214</v>
      </c>
      <c r="O48" s="3388"/>
      <c r="P48" s="3399"/>
      <c r="Q48" s="3404" t="s">
        <v>135</v>
      </c>
      <c r="R48" s="3392"/>
      <c r="S48" s="3402"/>
      <c r="T48" s="3402"/>
      <c r="U48" s="3402"/>
      <c r="V48" s="3402"/>
      <c r="W48" s="3402"/>
      <c r="X48" s="3390" t="s">
        <v>136</v>
      </c>
      <c r="Y48" s="3431"/>
      <c r="Z48" s="111"/>
    </row>
    <row r="49" spans="2:26" ht="6" customHeight="1">
      <c r="B49" s="3395"/>
      <c r="C49" s="3379"/>
      <c r="D49" s="3380"/>
      <c r="E49" s="3381"/>
      <c r="F49" s="3388"/>
      <c r="G49" s="3388"/>
      <c r="H49" s="3389"/>
      <c r="I49" s="3389"/>
      <c r="J49" s="3389"/>
      <c r="K49" s="3389"/>
      <c r="L49" s="3389"/>
      <c r="M49" s="3387"/>
      <c r="N49" s="3398"/>
      <c r="O49" s="3388"/>
      <c r="P49" s="3399"/>
      <c r="Q49" s="3398"/>
      <c r="R49" s="3388"/>
      <c r="S49" s="3389"/>
      <c r="T49" s="3389"/>
      <c r="U49" s="3389"/>
      <c r="V49" s="3389"/>
      <c r="W49" s="3389"/>
      <c r="X49" s="3387"/>
      <c r="Y49" s="3432"/>
      <c r="Z49" s="111"/>
    </row>
    <row r="50" spans="2:26" ht="6" customHeight="1">
      <c r="B50" s="3395"/>
      <c r="C50" s="3379"/>
      <c r="D50" s="3380"/>
      <c r="E50" s="3381"/>
      <c r="F50" s="3388"/>
      <c r="G50" s="3388"/>
      <c r="H50" s="3389"/>
      <c r="I50" s="3389"/>
      <c r="J50" s="3389"/>
      <c r="K50" s="3389"/>
      <c r="L50" s="3389"/>
      <c r="M50" s="3387"/>
      <c r="N50" s="3398"/>
      <c r="O50" s="3388"/>
      <c r="P50" s="3399"/>
      <c r="Q50" s="3398"/>
      <c r="R50" s="3388"/>
      <c r="S50" s="3389"/>
      <c r="T50" s="3389"/>
      <c r="U50" s="3389"/>
      <c r="V50" s="3389"/>
      <c r="W50" s="3389"/>
      <c r="X50" s="3387"/>
      <c r="Y50" s="3432"/>
      <c r="Z50" s="111"/>
    </row>
    <row r="51" spans="2:26" ht="6" customHeight="1">
      <c r="B51" s="3395"/>
      <c r="C51" s="3379"/>
      <c r="D51" s="3380"/>
      <c r="E51" s="3381"/>
      <c r="F51" s="3388"/>
      <c r="G51" s="3388"/>
      <c r="H51" s="3389"/>
      <c r="I51" s="3389"/>
      <c r="J51" s="3389"/>
      <c r="K51" s="3389"/>
      <c r="L51" s="3389"/>
      <c r="M51" s="3387"/>
      <c r="N51" s="3398"/>
      <c r="O51" s="3388"/>
      <c r="P51" s="3399"/>
      <c r="Q51" s="3398"/>
      <c r="R51" s="3388"/>
      <c r="S51" s="3389"/>
      <c r="T51" s="3389"/>
      <c r="U51" s="3389"/>
      <c r="V51" s="3389"/>
      <c r="W51" s="3389"/>
      <c r="X51" s="3387"/>
      <c r="Y51" s="3432"/>
      <c r="Z51" s="111"/>
    </row>
    <row r="52" spans="2:26" ht="6" customHeight="1">
      <c r="B52" s="3395"/>
      <c r="C52" s="3382"/>
      <c r="D52" s="3383"/>
      <c r="E52" s="3384"/>
      <c r="F52" s="3388"/>
      <c r="G52" s="3388"/>
      <c r="H52" s="3403"/>
      <c r="I52" s="3403"/>
      <c r="J52" s="3403"/>
      <c r="K52" s="3403"/>
      <c r="L52" s="3403"/>
      <c r="M52" s="3387"/>
      <c r="N52" s="3398"/>
      <c r="O52" s="3388"/>
      <c r="P52" s="3399"/>
      <c r="Q52" s="3400"/>
      <c r="R52" s="3393"/>
      <c r="S52" s="3403"/>
      <c r="T52" s="3403"/>
      <c r="U52" s="3403"/>
      <c r="V52" s="3403"/>
      <c r="W52" s="3403"/>
      <c r="X52" s="3391"/>
      <c r="Y52" s="3433"/>
      <c r="Z52" s="111"/>
    </row>
    <row r="53" spans="2:26" ht="6" customHeight="1">
      <c r="B53" s="3395"/>
      <c r="C53" s="3376" t="s">
        <v>210</v>
      </c>
      <c r="D53" s="3377"/>
      <c r="E53" s="3378"/>
      <c r="F53" s="3392" t="s">
        <v>135</v>
      </c>
      <c r="G53" s="3392"/>
      <c r="H53" s="3402"/>
      <c r="I53" s="3402"/>
      <c r="J53" s="3402"/>
      <c r="K53" s="3402"/>
      <c r="L53" s="3402"/>
      <c r="M53" s="3390" t="s">
        <v>136</v>
      </c>
      <c r="N53" s="3404" t="s">
        <v>215</v>
      </c>
      <c r="O53" s="3392"/>
      <c r="P53" s="3405"/>
      <c r="Q53" s="3404" t="s">
        <v>135</v>
      </c>
      <c r="R53" s="3392"/>
      <c r="S53" s="3402"/>
      <c r="T53" s="3402"/>
      <c r="U53" s="3402"/>
      <c r="V53" s="3402"/>
      <c r="W53" s="3402"/>
      <c r="X53" s="3390" t="s">
        <v>136</v>
      </c>
      <c r="Y53" s="3431"/>
      <c r="Z53" s="111"/>
    </row>
    <row r="54" spans="2:26" ht="6" customHeight="1">
      <c r="B54" s="3395"/>
      <c r="C54" s="3379"/>
      <c r="D54" s="3380"/>
      <c r="E54" s="3381"/>
      <c r="F54" s="3388"/>
      <c r="G54" s="3388"/>
      <c r="H54" s="3389"/>
      <c r="I54" s="3389"/>
      <c r="J54" s="3389"/>
      <c r="K54" s="3389"/>
      <c r="L54" s="3389"/>
      <c r="M54" s="3387"/>
      <c r="N54" s="3398"/>
      <c r="O54" s="3388"/>
      <c r="P54" s="3399"/>
      <c r="Q54" s="3398"/>
      <c r="R54" s="3388"/>
      <c r="S54" s="3389"/>
      <c r="T54" s="3389"/>
      <c r="U54" s="3389"/>
      <c r="V54" s="3389"/>
      <c r="W54" s="3389"/>
      <c r="X54" s="3387"/>
      <c r="Y54" s="3432"/>
      <c r="Z54" s="111"/>
    </row>
    <row r="55" spans="2:26" ht="6" customHeight="1">
      <c r="B55" s="3395"/>
      <c r="C55" s="3379"/>
      <c r="D55" s="3380"/>
      <c r="E55" s="3381"/>
      <c r="F55" s="3388"/>
      <c r="G55" s="3388"/>
      <c r="H55" s="3389"/>
      <c r="I55" s="3389"/>
      <c r="J55" s="3389"/>
      <c r="K55" s="3389"/>
      <c r="L55" s="3389"/>
      <c r="M55" s="3387"/>
      <c r="N55" s="3398"/>
      <c r="O55" s="3388"/>
      <c r="P55" s="3399"/>
      <c r="Q55" s="3398"/>
      <c r="R55" s="3388"/>
      <c r="S55" s="3389"/>
      <c r="T55" s="3389"/>
      <c r="U55" s="3389"/>
      <c r="V55" s="3389"/>
      <c r="W55" s="3389"/>
      <c r="X55" s="3387"/>
      <c r="Y55" s="3432"/>
      <c r="Z55" s="111"/>
    </row>
    <row r="56" spans="2:26" ht="6" customHeight="1">
      <c r="B56" s="3395"/>
      <c r="C56" s="3379"/>
      <c r="D56" s="3380"/>
      <c r="E56" s="3381"/>
      <c r="F56" s="3388"/>
      <c r="G56" s="3388"/>
      <c r="H56" s="3389"/>
      <c r="I56" s="3389"/>
      <c r="J56" s="3389"/>
      <c r="K56" s="3389"/>
      <c r="L56" s="3389"/>
      <c r="M56" s="3387"/>
      <c r="N56" s="3398"/>
      <c r="O56" s="3388"/>
      <c r="P56" s="3399"/>
      <c r="Q56" s="3398"/>
      <c r="R56" s="3388"/>
      <c r="S56" s="3389"/>
      <c r="T56" s="3389"/>
      <c r="U56" s="3389"/>
      <c r="V56" s="3389"/>
      <c r="W56" s="3389"/>
      <c r="X56" s="3387"/>
      <c r="Y56" s="3432"/>
      <c r="Z56" s="111"/>
    </row>
    <row r="57" spans="2:26" ht="6" customHeight="1">
      <c r="B57" s="3395"/>
      <c r="C57" s="3382"/>
      <c r="D57" s="3383"/>
      <c r="E57" s="3384"/>
      <c r="F57" s="3393"/>
      <c r="G57" s="3393"/>
      <c r="H57" s="3403"/>
      <c r="I57" s="3403"/>
      <c r="J57" s="3403"/>
      <c r="K57" s="3403"/>
      <c r="L57" s="3403"/>
      <c r="M57" s="3391"/>
      <c r="N57" s="3400"/>
      <c r="O57" s="3393"/>
      <c r="P57" s="3401"/>
      <c r="Q57" s="3400"/>
      <c r="R57" s="3393"/>
      <c r="S57" s="3403"/>
      <c r="T57" s="3403"/>
      <c r="U57" s="3403"/>
      <c r="V57" s="3403"/>
      <c r="W57" s="3403"/>
      <c r="X57" s="3391"/>
      <c r="Y57" s="3433"/>
      <c r="Z57" s="111"/>
    </row>
    <row r="58" spans="2:26" ht="6" customHeight="1">
      <c r="B58" s="3395"/>
      <c r="C58" s="3385" t="s">
        <v>211</v>
      </c>
      <c r="D58" s="3386"/>
      <c r="E58" s="3378"/>
      <c r="F58" s="3388" t="s">
        <v>135</v>
      </c>
      <c r="G58" s="3388"/>
      <c r="H58" s="3402"/>
      <c r="I58" s="3402"/>
      <c r="J58" s="3402"/>
      <c r="K58" s="3402"/>
      <c r="L58" s="3402"/>
      <c r="M58" s="3387" t="s">
        <v>136</v>
      </c>
      <c r="N58" s="3398" t="s">
        <v>216</v>
      </c>
      <c r="O58" s="3388"/>
      <c r="P58" s="3399"/>
      <c r="Q58" s="3404" t="s">
        <v>135</v>
      </c>
      <c r="R58" s="3392"/>
      <c r="S58" s="3402"/>
      <c r="T58" s="3402"/>
      <c r="U58" s="3402"/>
      <c r="V58" s="3402"/>
      <c r="W58" s="3402"/>
      <c r="X58" s="3390" t="s">
        <v>136</v>
      </c>
      <c r="Y58" s="3431"/>
      <c r="Z58" s="111"/>
    </row>
    <row r="59" spans="2:26" ht="6" customHeight="1">
      <c r="B59" s="3395"/>
      <c r="C59" s="3379"/>
      <c r="D59" s="3380"/>
      <c r="E59" s="3381"/>
      <c r="F59" s="3388"/>
      <c r="G59" s="3388"/>
      <c r="H59" s="3389"/>
      <c r="I59" s="3389"/>
      <c r="J59" s="3389"/>
      <c r="K59" s="3389"/>
      <c r="L59" s="3389"/>
      <c r="M59" s="3387"/>
      <c r="N59" s="3398"/>
      <c r="O59" s="3388"/>
      <c r="P59" s="3399"/>
      <c r="Q59" s="3398"/>
      <c r="R59" s="3388"/>
      <c r="S59" s="3389"/>
      <c r="T59" s="3389"/>
      <c r="U59" s="3389"/>
      <c r="V59" s="3389"/>
      <c r="W59" s="3389"/>
      <c r="X59" s="3387"/>
      <c r="Y59" s="3432"/>
      <c r="Z59" s="111"/>
    </row>
    <row r="60" spans="2:26" ht="6" customHeight="1">
      <c r="B60" s="3395"/>
      <c r="C60" s="3379"/>
      <c r="D60" s="3380"/>
      <c r="E60" s="3381"/>
      <c r="F60" s="3388"/>
      <c r="G60" s="3388"/>
      <c r="H60" s="3389"/>
      <c r="I60" s="3389"/>
      <c r="J60" s="3389"/>
      <c r="K60" s="3389"/>
      <c r="L60" s="3389"/>
      <c r="M60" s="3387"/>
      <c r="N60" s="3398"/>
      <c r="O60" s="3388"/>
      <c r="P60" s="3399"/>
      <c r="Q60" s="3398"/>
      <c r="R60" s="3388"/>
      <c r="S60" s="3389"/>
      <c r="T60" s="3389"/>
      <c r="U60" s="3389"/>
      <c r="V60" s="3389"/>
      <c r="W60" s="3389"/>
      <c r="X60" s="3387"/>
      <c r="Y60" s="3432"/>
      <c r="Z60" s="111"/>
    </row>
    <row r="61" spans="2:26" ht="6" customHeight="1">
      <c r="B61" s="3395"/>
      <c r="C61" s="3379"/>
      <c r="D61" s="3380"/>
      <c r="E61" s="3381"/>
      <c r="F61" s="3388"/>
      <c r="G61" s="3388"/>
      <c r="H61" s="3389"/>
      <c r="I61" s="3389"/>
      <c r="J61" s="3389"/>
      <c r="K61" s="3389"/>
      <c r="L61" s="3389"/>
      <c r="M61" s="3387"/>
      <c r="N61" s="3398"/>
      <c r="O61" s="3388"/>
      <c r="P61" s="3399"/>
      <c r="Q61" s="3398"/>
      <c r="R61" s="3388"/>
      <c r="S61" s="3389"/>
      <c r="T61" s="3389"/>
      <c r="U61" s="3389"/>
      <c r="V61" s="3389"/>
      <c r="W61" s="3389"/>
      <c r="X61" s="3387"/>
      <c r="Y61" s="3432"/>
      <c r="Z61" s="111"/>
    </row>
    <row r="62" spans="2:26" ht="6" customHeight="1">
      <c r="B62" s="3395"/>
      <c r="C62" s="3382"/>
      <c r="D62" s="3383"/>
      <c r="E62" s="3384"/>
      <c r="F62" s="3388"/>
      <c r="G62" s="3388"/>
      <c r="H62" s="3403"/>
      <c r="I62" s="3403"/>
      <c r="J62" s="3403"/>
      <c r="K62" s="3403"/>
      <c r="L62" s="3403"/>
      <c r="M62" s="3387"/>
      <c r="N62" s="3400"/>
      <c r="O62" s="3393"/>
      <c r="P62" s="3401"/>
      <c r="Q62" s="3400"/>
      <c r="R62" s="3393"/>
      <c r="S62" s="3403"/>
      <c r="T62" s="3403"/>
      <c r="U62" s="3403"/>
      <c r="V62" s="3403"/>
      <c r="W62" s="3403"/>
      <c r="X62" s="3391"/>
      <c r="Y62" s="3433"/>
      <c r="Z62" s="111"/>
    </row>
    <row r="63" spans="2:26" ht="6" customHeight="1">
      <c r="B63" s="3395"/>
      <c r="C63" s="3376" t="s">
        <v>212</v>
      </c>
      <c r="D63" s="3377"/>
      <c r="E63" s="3378"/>
      <c r="F63" s="3392" t="s">
        <v>135</v>
      </c>
      <c r="G63" s="3392"/>
      <c r="H63" s="3402"/>
      <c r="I63" s="3402"/>
      <c r="J63" s="3402"/>
      <c r="K63" s="3402"/>
      <c r="L63" s="3402"/>
      <c r="M63" s="3390" t="s">
        <v>136</v>
      </c>
      <c r="N63" s="1293"/>
      <c r="O63" s="1277"/>
      <c r="P63" s="1294"/>
      <c r="Q63" s="117"/>
      <c r="R63" s="117"/>
      <c r="S63" s="117"/>
      <c r="T63" s="1295"/>
      <c r="U63" s="1295"/>
      <c r="V63" s="1295"/>
      <c r="W63" s="117"/>
      <c r="X63" s="117"/>
      <c r="Y63" s="1296"/>
      <c r="Z63" s="111"/>
    </row>
    <row r="64" spans="2:26" ht="6" customHeight="1">
      <c r="B64" s="3395"/>
      <c r="C64" s="3379"/>
      <c r="D64" s="3380"/>
      <c r="E64" s="3381"/>
      <c r="F64" s="3388"/>
      <c r="G64" s="3388"/>
      <c r="H64" s="3389"/>
      <c r="I64" s="3389"/>
      <c r="J64" s="3389"/>
      <c r="K64" s="3389"/>
      <c r="L64" s="3389"/>
      <c r="M64" s="3387"/>
      <c r="N64" s="1297"/>
      <c r="O64" s="96"/>
      <c r="P64" s="117"/>
      <c r="Q64" s="117"/>
      <c r="R64" s="117"/>
      <c r="S64" s="117"/>
      <c r="T64" s="1295"/>
      <c r="U64" s="1295"/>
      <c r="V64" s="1295"/>
      <c r="W64" s="117"/>
      <c r="X64" s="117"/>
      <c r="Y64" s="1296"/>
      <c r="Z64" s="111"/>
    </row>
    <row r="65" spans="2:27" ht="6" customHeight="1">
      <c r="B65" s="3395"/>
      <c r="C65" s="3379"/>
      <c r="D65" s="3380"/>
      <c r="E65" s="3381"/>
      <c r="F65" s="3388"/>
      <c r="G65" s="3388"/>
      <c r="H65" s="3389"/>
      <c r="I65" s="3389"/>
      <c r="J65" s="3389"/>
      <c r="K65" s="3389"/>
      <c r="L65" s="3389"/>
      <c r="M65" s="3387"/>
      <c r="N65" s="1297"/>
      <c r="O65" s="96"/>
      <c r="P65" s="117"/>
      <c r="Q65" s="117"/>
      <c r="R65" s="117"/>
      <c r="S65" s="117"/>
      <c r="T65" s="1295"/>
      <c r="U65" s="1295"/>
      <c r="V65" s="1295"/>
      <c r="W65" s="117"/>
      <c r="X65" s="117"/>
      <c r="Y65" s="1296"/>
      <c r="Z65" s="111"/>
    </row>
    <row r="66" spans="2:27" ht="6" customHeight="1">
      <c r="B66" s="3395"/>
      <c r="C66" s="3379"/>
      <c r="D66" s="3380"/>
      <c r="E66" s="3381"/>
      <c r="F66" s="3388"/>
      <c r="G66" s="3388"/>
      <c r="H66" s="3389"/>
      <c r="I66" s="3389"/>
      <c r="J66" s="3389"/>
      <c r="K66" s="3389"/>
      <c r="L66" s="3389"/>
      <c r="M66" s="3387"/>
      <c r="N66" s="1297"/>
      <c r="O66" s="96"/>
      <c r="P66" s="117"/>
      <c r="Q66" s="117"/>
      <c r="R66" s="117"/>
      <c r="S66" s="117"/>
      <c r="T66" s="1295"/>
      <c r="U66" s="1295"/>
      <c r="V66" s="1295"/>
      <c r="W66" s="117"/>
      <c r="X66" s="117"/>
      <c r="Y66" s="1296"/>
      <c r="Z66" s="111"/>
    </row>
    <row r="67" spans="2:27" ht="6" customHeight="1">
      <c r="B67" s="3396"/>
      <c r="C67" s="3382"/>
      <c r="D67" s="3383"/>
      <c r="E67" s="3384"/>
      <c r="F67" s="3393"/>
      <c r="G67" s="3393"/>
      <c r="H67" s="3403"/>
      <c r="I67" s="3403"/>
      <c r="J67" s="3403"/>
      <c r="K67" s="3403"/>
      <c r="L67" s="3403"/>
      <c r="M67" s="3391"/>
      <c r="N67" s="1298"/>
      <c r="O67" s="1283"/>
      <c r="P67" s="1299"/>
      <c r="Q67" s="1299"/>
      <c r="R67" s="1299"/>
      <c r="S67" s="1299"/>
      <c r="T67" s="1300"/>
      <c r="U67" s="1300"/>
      <c r="V67" s="1300"/>
      <c r="W67" s="1299"/>
      <c r="X67" s="1299"/>
      <c r="Y67" s="1301"/>
      <c r="Z67" s="111"/>
    </row>
    <row r="68" spans="2:27" ht="10.5" customHeight="1">
      <c r="B68" s="1302"/>
      <c r="C68" s="1260"/>
      <c r="D68" s="1260"/>
      <c r="E68" s="1260"/>
      <c r="F68" s="1260"/>
      <c r="G68" s="1260"/>
      <c r="H68" s="1260"/>
      <c r="I68" s="96"/>
      <c r="J68" s="96"/>
      <c r="K68" s="96"/>
      <c r="L68" s="96"/>
      <c r="M68" s="96"/>
      <c r="N68" s="96"/>
      <c r="O68" s="96"/>
      <c r="P68" s="96"/>
      <c r="Q68" s="96"/>
      <c r="R68" s="96"/>
      <c r="S68" s="96"/>
      <c r="T68" s="96"/>
      <c r="U68" s="96"/>
      <c r="V68" s="96"/>
      <c r="W68" s="96"/>
      <c r="X68" s="96"/>
      <c r="Y68" s="1278"/>
      <c r="Z68" s="87"/>
      <c r="AA68" s="111"/>
    </row>
    <row r="69" spans="2:27" ht="16.5" customHeight="1">
      <c r="B69" s="1303"/>
      <c r="C69" s="3397" t="s">
        <v>218</v>
      </c>
      <c r="D69" s="3397"/>
      <c r="E69" s="3397"/>
      <c r="F69" s="3397"/>
      <c r="G69" s="3397"/>
      <c r="H69" s="3397"/>
      <c r="I69" s="3397"/>
      <c r="J69" s="3397"/>
      <c r="K69" s="3397"/>
      <c r="L69" s="3397"/>
      <c r="M69" s="3397"/>
      <c r="N69" s="3397"/>
      <c r="O69" s="3397"/>
      <c r="P69" s="3397"/>
      <c r="Q69" s="3397"/>
      <c r="R69" s="3397"/>
      <c r="S69" s="3397"/>
      <c r="T69" s="3397"/>
      <c r="U69" s="3397"/>
      <c r="V69" s="3397"/>
      <c r="W69" s="3397"/>
      <c r="X69" s="1217"/>
      <c r="Y69" s="1278"/>
      <c r="Z69" s="109"/>
      <c r="AA69" s="109"/>
    </row>
    <row r="70" spans="2:27" ht="16.5" customHeight="1">
      <c r="B70" s="1303"/>
      <c r="C70" s="3397"/>
      <c r="D70" s="3397"/>
      <c r="E70" s="3397"/>
      <c r="F70" s="3397"/>
      <c r="G70" s="3397"/>
      <c r="H70" s="3397"/>
      <c r="I70" s="3397"/>
      <c r="J70" s="3397"/>
      <c r="K70" s="3397"/>
      <c r="L70" s="3397"/>
      <c r="M70" s="3397"/>
      <c r="N70" s="3397"/>
      <c r="O70" s="3397"/>
      <c r="P70" s="3397"/>
      <c r="Q70" s="3397"/>
      <c r="R70" s="3397"/>
      <c r="S70" s="3397"/>
      <c r="T70" s="3397"/>
      <c r="U70" s="3397"/>
      <c r="V70" s="3397"/>
      <c r="W70" s="3397"/>
      <c r="X70" s="1217"/>
      <c r="Y70" s="1278"/>
      <c r="Z70" s="109"/>
      <c r="AA70" s="109"/>
    </row>
    <row r="71" spans="2:27" ht="16.5" customHeight="1">
      <c r="B71" s="1303"/>
      <c r="C71" s="96"/>
      <c r="D71" s="96"/>
      <c r="E71" s="96"/>
      <c r="F71" s="96"/>
      <c r="G71" s="96"/>
      <c r="H71" s="96"/>
      <c r="I71" s="96"/>
      <c r="J71" s="96"/>
      <c r="K71" s="96"/>
      <c r="L71" s="96"/>
      <c r="M71" s="96"/>
      <c r="N71" s="96"/>
      <c r="O71" s="96"/>
      <c r="P71" s="96"/>
      <c r="Q71" s="96"/>
      <c r="R71" s="96"/>
      <c r="S71" s="1279"/>
      <c r="T71" s="1279"/>
      <c r="U71" s="1279"/>
      <c r="V71" s="1279"/>
      <c r="W71" s="1279"/>
      <c r="X71" s="1279"/>
      <c r="Y71" s="1278"/>
      <c r="Z71" s="109"/>
      <c r="AA71" s="109"/>
    </row>
    <row r="72" spans="2:27" ht="16.5" customHeight="1">
      <c r="B72" s="1303"/>
      <c r="C72" s="96"/>
      <c r="D72" s="96"/>
      <c r="E72" s="96"/>
      <c r="F72" s="96"/>
      <c r="G72" s="96"/>
      <c r="H72" s="96"/>
      <c r="I72" s="96"/>
      <c r="J72" s="96"/>
      <c r="K72" s="96"/>
      <c r="L72" s="96"/>
      <c r="M72" s="96"/>
      <c r="N72" s="96"/>
      <c r="O72" s="96"/>
      <c r="P72" s="96"/>
      <c r="Q72" s="96"/>
      <c r="R72" s="96"/>
      <c r="S72" s="1279"/>
      <c r="T72" s="1279"/>
      <c r="U72" s="1279"/>
      <c r="V72" s="1279"/>
      <c r="W72" s="1267"/>
      <c r="X72" s="1267"/>
      <c r="Y72" s="1278"/>
      <c r="Z72" s="109"/>
      <c r="AA72" s="109"/>
    </row>
    <row r="73" spans="2:27" ht="16.5" customHeight="1">
      <c r="B73" s="1303"/>
      <c r="C73" s="1265" t="s">
        <v>3040</v>
      </c>
      <c r="D73" s="96"/>
      <c r="E73" s="1260" t="s">
        <v>2565</v>
      </c>
      <c r="F73" s="96"/>
      <c r="G73" s="1260" t="s">
        <v>2566</v>
      </c>
      <c r="H73" s="96"/>
      <c r="I73" s="96" t="s">
        <v>2567</v>
      </c>
      <c r="J73" s="1267"/>
      <c r="K73" s="1267"/>
      <c r="L73" s="1267"/>
      <c r="M73" s="1267"/>
      <c r="N73" s="389"/>
      <c r="O73" s="389"/>
      <c r="P73" s="389"/>
      <c r="Q73" s="96"/>
      <c r="R73" s="96"/>
      <c r="S73" s="1279"/>
      <c r="T73" s="1279"/>
      <c r="U73" s="1279"/>
      <c r="V73" s="1279"/>
      <c r="W73" s="1267"/>
      <c r="X73" s="1267"/>
      <c r="Y73" s="1278"/>
    </row>
    <row r="74" spans="2:27" ht="16.5" customHeight="1">
      <c r="B74" s="1268"/>
      <c r="C74" s="1265"/>
      <c r="D74" s="96"/>
      <c r="E74" s="1218"/>
      <c r="F74" s="89"/>
      <c r="G74" s="1218"/>
      <c r="H74" s="89"/>
      <c r="I74" s="89"/>
      <c r="J74" s="88"/>
      <c r="K74" s="88"/>
      <c r="L74" s="88"/>
      <c r="M74" s="88"/>
      <c r="Q74" s="89"/>
      <c r="R74" s="89"/>
      <c r="S74" s="95"/>
      <c r="T74" s="95"/>
      <c r="U74" s="95"/>
      <c r="V74" s="95"/>
      <c r="W74" s="107"/>
      <c r="X74" s="107"/>
      <c r="Y74" s="94"/>
    </row>
    <row r="75" spans="2:27" ht="16.5" customHeight="1">
      <c r="B75" s="97"/>
      <c r="C75" s="89"/>
      <c r="D75" s="89"/>
      <c r="E75" s="89"/>
      <c r="F75" s="89"/>
      <c r="G75" s="89"/>
      <c r="H75" s="89"/>
      <c r="I75" s="1275" t="s">
        <v>82</v>
      </c>
      <c r="J75" s="1275"/>
      <c r="K75" s="3430" t="s">
        <v>81</v>
      </c>
      <c r="L75" s="3430"/>
      <c r="M75" s="3430"/>
      <c r="N75" s="3430"/>
      <c r="O75" s="3429"/>
      <c r="P75" s="3429"/>
      <c r="Q75" s="3429"/>
      <c r="R75" s="3429"/>
      <c r="S75" s="3429"/>
      <c r="T75" s="3429"/>
      <c r="U75" s="3429"/>
      <c r="V75" s="3429"/>
      <c r="W75" s="3429"/>
      <c r="X75" s="3429"/>
      <c r="Y75" s="94"/>
    </row>
    <row r="76" spans="2:27" ht="16.5" customHeight="1">
      <c r="B76" s="97"/>
      <c r="C76" s="89"/>
      <c r="D76" s="89"/>
      <c r="E76" s="89"/>
      <c r="F76" s="89"/>
      <c r="G76" s="89"/>
      <c r="H76" s="89"/>
      <c r="I76" s="89"/>
      <c r="J76" s="89"/>
      <c r="K76" s="3430" t="s">
        <v>80</v>
      </c>
      <c r="L76" s="3430"/>
      <c r="M76" s="3430"/>
      <c r="N76" s="3430"/>
      <c r="O76" s="3429"/>
      <c r="P76" s="3429"/>
      <c r="Q76" s="3429"/>
      <c r="R76" s="3429"/>
      <c r="S76" s="3429"/>
      <c r="T76" s="3429"/>
      <c r="U76" s="3429"/>
      <c r="V76" s="3429"/>
      <c r="W76" s="3429"/>
      <c r="X76" s="3429"/>
      <c r="Y76" s="94"/>
    </row>
    <row r="77" spans="2:27" ht="16.5" customHeight="1">
      <c r="B77" s="97"/>
      <c r="C77" s="89"/>
      <c r="D77" s="89"/>
      <c r="E77" s="89"/>
      <c r="F77" s="89"/>
      <c r="G77" s="89"/>
      <c r="H77" s="89"/>
      <c r="I77" s="106"/>
      <c r="J77" s="89"/>
      <c r="K77" s="3430" t="s">
        <v>79</v>
      </c>
      <c r="L77" s="3430"/>
      <c r="M77" s="3430"/>
      <c r="N77" s="3430"/>
      <c r="O77" s="3429"/>
      <c r="P77" s="3429"/>
      <c r="Q77" s="3429"/>
      <c r="R77" s="3429"/>
      <c r="S77" s="3429"/>
      <c r="T77" s="3429"/>
      <c r="U77" s="3429"/>
      <c r="V77" s="3429"/>
      <c r="W77" s="123" t="s">
        <v>131</v>
      </c>
      <c r="X77" s="123"/>
      <c r="Y77" s="94"/>
    </row>
    <row r="78" spans="2:27" ht="16.5" customHeight="1">
      <c r="B78" s="97"/>
      <c r="C78" s="89"/>
      <c r="D78" s="89"/>
      <c r="L78" s="89"/>
      <c r="Q78" s="101"/>
      <c r="R78" s="101"/>
      <c r="S78" s="88"/>
      <c r="T78" s="88"/>
      <c r="U78" s="89"/>
      <c r="V78" s="89"/>
      <c r="W78" s="89"/>
      <c r="X78" s="89"/>
      <c r="Y78" s="94"/>
    </row>
    <row r="79" spans="2:27" ht="16.5" customHeight="1">
      <c r="B79" s="1268"/>
      <c r="C79" s="89"/>
      <c r="D79" s="89"/>
      <c r="L79" s="89"/>
      <c r="Q79" s="1214"/>
      <c r="R79" s="1214"/>
      <c r="S79" s="88"/>
      <c r="T79" s="88"/>
      <c r="U79" s="89"/>
      <c r="V79" s="89"/>
      <c r="W79" s="89"/>
      <c r="X79" s="89"/>
      <c r="Y79" s="94"/>
    </row>
    <row r="80" spans="2:27" ht="16.5" customHeight="1">
      <c r="B80" s="97"/>
      <c r="C80" s="89"/>
      <c r="D80" s="89"/>
      <c r="E80" s="89"/>
      <c r="F80" s="89"/>
      <c r="G80" s="89"/>
      <c r="H80" s="89"/>
      <c r="I80" s="89"/>
      <c r="J80" s="89"/>
      <c r="K80" s="89"/>
      <c r="L80" s="89"/>
      <c r="Q80" s="89"/>
      <c r="R80" s="89"/>
      <c r="S80" s="89"/>
      <c r="T80" s="89"/>
      <c r="U80" s="89"/>
      <c r="V80" s="89"/>
      <c r="W80" s="89"/>
      <c r="X80" s="89"/>
      <c r="Y80" s="99"/>
    </row>
    <row r="81" spans="2:26" ht="20.45" customHeight="1">
      <c r="B81" s="97"/>
      <c r="C81" s="96" t="s">
        <v>2569</v>
      </c>
      <c r="D81" s="208"/>
      <c r="E81" s="89"/>
      <c r="F81" s="89"/>
      <c r="G81" s="89"/>
      <c r="H81" s="89"/>
      <c r="I81" s="89"/>
      <c r="J81" s="89"/>
      <c r="L81" s="89"/>
      <c r="Q81" s="89"/>
      <c r="R81" s="89"/>
      <c r="S81" s="89"/>
      <c r="T81" s="89"/>
      <c r="U81" s="95"/>
      <c r="V81" s="95"/>
      <c r="W81" s="95"/>
      <c r="X81" s="95"/>
      <c r="Y81" s="94"/>
      <c r="Z81" s="89"/>
    </row>
    <row r="82" spans="2:26" ht="14.25" customHeight="1">
      <c r="B82" s="1268"/>
      <c r="C82" s="96"/>
      <c r="D82" s="208"/>
      <c r="E82" s="89"/>
      <c r="F82" s="89"/>
      <c r="G82" s="89"/>
      <c r="H82" s="89"/>
      <c r="I82" s="89"/>
      <c r="J82" s="89"/>
      <c r="L82" s="89"/>
      <c r="Q82" s="89"/>
      <c r="R82" s="89"/>
      <c r="S82" s="89"/>
      <c r="T82" s="89"/>
      <c r="U82" s="95"/>
      <c r="V82" s="95"/>
      <c r="W82" s="95"/>
      <c r="X82" s="95"/>
      <c r="Y82" s="94"/>
      <c r="Z82" s="89"/>
    </row>
    <row r="83" spans="2:26" ht="16.5" customHeight="1">
      <c r="B83" s="93"/>
      <c r="C83" s="92"/>
      <c r="D83" s="1258"/>
      <c r="E83" s="92"/>
      <c r="F83" s="1258"/>
      <c r="G83" s="1258"/>
      <c r="H83" s="1258"/>
      <c r="I83" s="92"/>
      <c r="J83" s="92"/>
      <c r="K83" s="92"/>
      <c r="L83" s="92"/>
      <c r="M83" s="1258"/>
      <c r="N83" s="1258"/>
      <c r="O83" s="1258"/>
      <c r="P83" s="92"/>
      <c r="Q83" s="92"/>
      <c r="R83" s="92"/>
      <c r="S83" s="91"/>
      <c r="T83" s="91"/>
      <c r="U83" s="91"/>
      <c r="V83" s="91"/>
      <c r="W83" s="91"/>
      <c r="X83" s="91"/>
      <c r="Y83" s="90"/>
      <c r="Z83" s="89"/>
    </row>
    <row r="84" spans="2:26">
      <c r="S84" s="88"/>
      <c r="T84" s="88"/>
      <c r="U84" s="88"/>
      <c r="V84" s="88"/>
      <c r="W84" s="87"/>
      <c r="X84" s="87"/>
      <c r="Y84" s="89"/>
      <c r="Z84" s="89"/>
    </row>
    <row r="85" spans="2:26">
      <c r="S85" s="88"/>
      <c r="T85" s="88"/>
      <c r="U85" s="88"/>
      <c r="V85" s="88"/>
      <c r="W85" s="87"/>
      <c r="X85" s="87"/>
      <c r="Z85" s="89"/>
    </row>
    <row r="86" spans="2:26">
      <c r="U86" s="88"/>
      <c r="V86" s="88"/>
    </row>
    <row r="87" spans="2:26" ht="12" customHeight="1">
      <c r="U87" s="88"/>
      <c r="V87" s="88"/>
    </row>
    <row r="88" spans="2:26">
      <c r="S88" s="87"/>
      <c r="T88" s="87"/>
    </row>
    <row r="89" spans="2:26">
      <c r="S89" s="86"/>
      <c r="T89" s="86"/>
    </row>
    <row r="90" spans="2:26">
      <c r="S90" s="86"/>
      <c r="T90" s="86"/>
    </row>
  </sheetData>
  <mergeCells count="76">
    <mergeCell ref="M38:M42"/>
    <mergeCell ref="H38:L42"/>
    <mergeCell ref="H58:L62"/>
    <mergeCell ref="S48:W52"/>
    <mergeCell ref="S53:W57"/>
    <mergeCell ref="S58:W62"/>
    <mergeCell ref="N38:Y42"/>
    <mergeCell ref="Q43:Y47"/>
    <mergeCell ref="X48:Y52"/>
    <mergeCell ref="X53:Y57"/>
    <mergeCell ref="X58:Y62"/>
    <mergeCell ref="O75:X75"/>
    <mergeCell ref="O76:X76"/>
    <mergeCell ref="O77:V77"/>
    <mergeCell ref="K75:N75"/>
    <mergeCell ref="K76:N76"/>
    <mergeCell ref="K77:N77"/>
    <mergeCell ref="B13:Y13"/>
    <mergeCell ref="G17:H18"/>
    <mergeCell ref="I17:J18"/>
    <mergeCell ref="K17:L18"/>
    <mergeCell ref="M17:N18"/>
    <mergeCell ref="O17:P18"/>
    <mergeCell ref="Q17:R18"/>
    <mergeCell ref="S17:T18"/>
    <mergeCell ref="H21:W22"/>
    <mergeCell ref="B32:E34"/>
    <mergeCell ref="B15:E18"/>
    <mergeCell ref="B20:E23"/>
    <mergeCell ref="B24:E26"/>
    <mergeCell ref="B27:E31"/>
    <mergeCell ref="W17:X18"/>
    <mergeCell ref="U17:V18"/>
    <mergeCell ref="T7:Y7"/>
    <mergeCell ref="T8:Y8"/>
    <mergeCell ref="T9:Y9"/>
    <mergeCell ref="Q6:Y6"/>
    <mergeCell ref="T11:Y11"/>
    <mergeCell ref="T10:Y10"/>
    <mergeCell ref="Q7:S7"/>
    <mergeCell ref="Q8:S8"/>
    <mergeCell ref="Q9:S9"/>
    <mergeCell ref="Q11:S11"/>
    <mergeCell ref="Q10:S10"/>
    <mergeCell ref="C69:W70"/>
    <mergeCell ref="M43:M47"/>
    <mergeCell ref="C63:E67"/>
    <mergeCell ref="F63:G67"/>
    <mergeCell ref="M63:M67"/>
    <mergeCell ref="N43:P47"/>
    <mergeCell ref="N48:P52"/>
    <mergeCell ref="H43:L47"/>
    <mergeCell ref="H48:L52"/>
    <mergeCell ref="N53:P57"/>
    <mergeCell ref="N58:P62"/>
    <mergeCell ref="Q48:R52"/>
    <mergeCell ref="Q53:R57"/>
    <mergeCell ref="Q58:R62"/>
    <mergeCell ref="H53:L57"/>
    <mergeCell ref="H63:L67"/>
    <mergeCell ref="B35:E37"/>
    <mergeCell ref="C53:E57"/>
    <mergeCell ref="C58:E62"/>
    <mergeCell ref="M48:M52"/>
    <mergeCell ref="F58:G62"/>
    <mergeCell ref="L36:Q36"/>
    <mergeCell ref="M53:M57"/>
    <mergeCell ref="M58:M62"/>
    <mergeCell ref="F38:G42"/>
    <mergeCell ref="F43:G47"/>
    <mergeCell ref="F48:G52"/>
    <mergeCell ref="F53:G57"/>
    <mergeCell ref="B38:B67"/>
    <mergeCell ref="C38:E42"/>
    <mergeCell ref="C43:E47"/>
    <mergeCell ref="C48:E52"/>
  </mergeCells>
  <phoneticPr fontId="23"/>
  <hyperlinks>
    <hyperlink ref="C2" location="流れ!C79"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2:AA60"/>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390" t="s">
        <v>346</v>
      </c>
      <c r="D2" s="286"/>
    </row>
    <row r="5" spans="2:25">
      <c r="B5" s="388"/>
    </row>
    <row r="6" spans="2:25" ht="18" customHeight="1">
      <c r="Q6" s="3409" t="s">
        <v>199</v>
      </c>
      <c r="R6" s="3410"/>
      <c r="S6" s="3410"/>
      <c r="T6" s="3410"/>
      <c r="U6" s="3410"/>
      <c r="V6" s="3410"/>
      <c r="W6" s="3410"/>
      <c r="X6" s="3410"/>
      <c r="Y6" s="3411"/>
    </row>
    <row r="7" spans="2:25" ht="18" customHeight="1">
      <c r="Q7" s="3409" t="s">
        <v>200</v>
      </c>
      <c r="R7" s="3410"/>
      <c r="S7" s="3411"/>
      <c r="T7" s="3406"/>
      <c r="U7" s="3407"/>
      <c r="V7" s="3407"/>
      <c r="W7" s="3407"/>
      <c r="X7" s="3407"/>
      <c r="Y7" s="3408"/>
    </row>
    <row r="8" spans="2:25" ht="18" customHeight="1">
      <c r="Q8" s="3409" t="s">
        <v>201</v>
      </c>
      <c r="R8" s="3410"/>
      <c r="S8" s="3411"/>
      <c r="T8" s="3406"/>
      <c r="U8" s="3407"/>
      <c r="V8" s="3407"/>
      <c r="W8" s="3407"/>
      <c r="X8" s="3407"/>
      <c r="Y8" s="3408"/>
    </row>
    <row r="9" spans="2:25" ht="18" customHeight="1">
      <c r="Q9" s="3409" t="s">
        <v>202</v>
      </c>
      <c r="R9" s="3410"/>
      <c r="S9" s="3411"/>
      <c r="T9" s="3406"/>
      <c r="U9" s="3407"/>
      <c r="V9" s="3407"/>
      <c r="W9" s="3407"/>
      <c r="X9" s="3407"/>
      <c r="Y9" s="3408"/>
    </row>
    <row r="10" spans="2:25" ht="18" customHeight="1">
      <c r="Q10" s="3413" t="s">
        <v>2568</v>
      </c>
      <c r="R10" s="3414"/>
      <c r="S10" s="3415"/>
      <c r="T10" s="3413"/>
      <c r="U10" s="3414"/>
      <c r="V10" s="3414"/>
      <c r="W10" s="3414"/>
      <c r="X10" s="3414"/>
      <c r="Y10" s="3415"/>
    </row>
    <row r="11" spans="2:25" ht="18" customHeight="1">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3103</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843"/>
      <c r="G15" s="1843"/>
      <c r="H15" s="1843"/>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84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84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84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844"/>
      <c r="G20" s="1844"/>
      <c r="H20" s="1844"/>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844"/>
      <c r="G21" s="184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844"/>
      <c r="G22" s="184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844"/>
      <c r="G23" s="1844"/>
      <c r="H23" s="1844"/>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843"/>
      <c r="G24" s="1843"/>
      <c r="H24" s="1843"/>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844"/>
      <c r="G25" s="389"/>
      <c r="I25" s="117"/>
      <c r="J25" s="1265" t="s">
        <v>94</v>
      </c>
      <c r="K25" s="389"/>
      <c r="L25" s="1267"/>
      <c r="M25" s="1267"/>
      <c r="N25" s="1267"/>
      <c r="O25" s="1267"/>
      <c r="P25" s="96"/>
      <c r="Q25" s="96"/>
      <c r="R25" s="1279"/>
      <c r="S25" s="1279"/>
      <c r="T25" s="1279"/>
      <c r="U25" s="1279"/>
      <c r="V25" s="1279"/>
      <c r="W25" s="1279"/>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369" t="s">
        <v>341</v>
      </c>
      <c r="C27" s="3370"/>
      <c r="D27" s="3370"/>
      <c r="E27" s="3371"/>
      <c r="F27" s="1844"/>
      <c r="G27" s="1844"/>
      <c r="H27" s="1844"/>
      <c r="I27" s="1839"/>
      <c r="J27" s="96"/>
      <c r="K27" s="96"/>
      <c r="L27" s="96"/>
      <c r="M27" s="96"/>
      <c r="N27" s="96"/>
      <c r="O27" s="96"/>
      <c r="P27" s="1840"/>
      <c r="Q27" s="96"/>
      <c r="R27" s="96"/>
      <c r="S27" s="96"/>
      <c r="T27" s="96"/>
      <c r="U27" s="96"/>
      <c r="V27" s="96"/>
      <c r="W27" s="96"/>
      <c r="X27" s="96"/>
      <c r="Y27" s="1278"/>
      <c r="Z27" s="109"/>
    </row>
    <row r="28" spans="2:27" ht="17.100000000000001" customHeight="1">
      <c r="B28" s="3369"/>
      <c r="C28" s="3370"/>
      <c r="D28" s="3370"/>
      <c r="E28" s="3371"/>
      <c r="F28" s="1844"/>
      <c r="G28" s="1840" t="s">
        <v>8</v>
      </c>
      <c r="H28" s="1844"/>
      <c r="I28" s="1261" t="s">
        <v>3040</v>
      </c>
      <c r="J28" s="125"/>
      <c r="K28" s="1259" t="s">
        <v>142</v>
      </c>
      <c r="L28" s="125"/>
      <c r="M28" s="1840" t="s">
        <v>127</v>
      </c>
      <c r="N28" s="117"/>
      <c r="O28" s="117" t="s">
        <v>129</v>
      </c>
      <c r="P28" s="389"/>
      <c r="Q28" s="389"/>
      <c r="R28" s="389"/>
      <c r="S28" s="117"/>
      <c r="T28" s="117"/>
      <c r="U28" s="117"/>
      <c r="V28" s="117"/>
      <c r="W28" s="96"/>
      <c r="X28" s="96"/>
      <c r="Y28" s="1278"/>
      <c r="Z28" s="109"/>
      <c r="AA28" s="109"/>
    </row>
    <row r="29" spans="2:27" ht="7.15" customHeight="1">
      <c r="B29" s="3369"/>
      <c r="C29" s="3370"/>
      <c r="D29" s="3370"/>
      <c r="E29" s="3371"/>
      <c r="F29" s="1844"/>
      <c r="G29" s="1840"/>
      <c r="H29" s="1844"/>
      <c r="I29" s="1261"/>
      <c r="J29" s="125"/>
      <c r="K29" s="1259"/>
      <c r="L29" s="125"/>
      <c r="M29" s="1840"/>
      <c r="N29" s="117"/>
      <c r="O29" s="117"/>
      <c r="P29" s="389"/>
      <c r="Q29" s="389"/>
      <c r="R29" s="389"/>
      <c r="S29" s="117"/>
      <c r="T29" s="117"/>
      <c r="U29" s="117"/>
      <c r="V29" s="117"/>
      <c r="W29" s="96"/>
      <c r="X29" s="96"/>
      <c r="Y29" s="1278"/>
      <c r="Z29" s="109"/>
      <c r="AA29" s="109"/>
    </row>
    <row r="30" spans="2:27" ht="17.100000000000001" customHeight="1">
      <c r="B30" s="3369"/>
      <c r="C30" s="3370"/>
      <c r="D30" s="3370"/>
      <c r="E30" s="3371"/>
      <c r="F30" s="1844"/>
      <c r="G30" s="1840" t="s">
        <v>9</v>
      </c>
      <c r="H30" s="1844"/>
      <c r="I30" s="1261" t="s">
        <v>3040</v>
      </c>
      <c r="J30" s="125"/>
      <c r="K30" s="1259" t="s">
        <v>142</v>
      </c>
      <c r="L30" s="125"/>
      <c r="M30" s="1840" t="s">
        <v>127</v>
      </c>
      <c r="N30" s="117"/>
      <c r="O30" s="117" t="s">
        <v>129</v>
      </c>
      <c r="P30" s="389"/>
      <c r="Q30" s="389"/>
      <c r="R30" s="389"/>
      <c r="S30" s="117"/>
      <c r="T30" s="117"/>
      <c r="U30" s="117"/>
      <c r="V30" s="117"/>
      <c r="W30" s="96"/>
      <c r="X30" s="96"/>
      <c r="Y30" s="1278"/>
      <c r="Z30" s="109"/>
      <c r="AA30" s="109"/>
    </row>
    <row r="31" spans="2:27" ht="6" customHeight="1">
      <c r="B31" s="3369"/>
      <c r="C31" s="3370"/>
      <c r="D31" s="3370"/>
      <c r="E31" s="3371"/>
      <c r="F31" s="1844"/>
      <c r="G31" s="1844"/>
      <c r="H31" s="1844"/>
      <c r="I31" s="1839"/>
      <c r="J31" s="1267"/>
      <c r="K31" s="1267"/>
      <c r="L31" s="1266"/>
      <c r="M31" s="1267"/>
      <c r="N31" s="1286"/>
      <c r="O31" s="1267"/>
      <c r="P31" s="1840"/>
      <c r="Q31" s="96"/>
      <c r="R31" s="96"/>
      <c r="S31" s="96"/>
      <c r="T31" s="96"/>
      <c r="U31" s="96"/>
      <c r="V31" s="96"/>
      <c r="W31" s="96"/>
      <c r="X31" s="96"/>
      <c r="Y31" s="1278"/>
      <c r="Z31" s="109"/>
      <c r="AA31" s="109"/>
    </row>
    <row r="32" spans="2:27" ht="17.100000000000001" customHeight="1">
      <c r="B32" s="3365" t="s">
        <v>2578</v>
      </c>
      <c r="C32" s="3366"/>
      <c r="D32" s="3367"/>
      <c r="E32" s="3368"/>
      <c r="F32" s="1843"/>
      <c r="G32" s="1843"/>
      <c r="H32" s="1843"/>
      <c r="I32" s="1277"/>
      <c r="J32" s="1277"/>
      <c r="K32" s="1280"/>
      <c r="L32" s="1287"/>
      <c r="M32" s="1277"/>
      <c r="N32" s="1841"/>
      <c r="O32" s="1277"/>
      <c r="P32" s="1289"/>
      <c r="Q32" s="1280"/>
      <c r="R32" s="1280"/>
      <c r="S32" s="1281"/>
      <c r="T32" s="1281"/>
      <c r="U32" s="1281"/>
      <c r="V32" s="1281"/>
      <c r="W32" s="1281"/>
      <c r="X32" s="1281"/>
      <c r="Y32" s="1282"/>
      <c r="Z32" s="109"/>
      <c r="AA32" s="109"/>
    </row>
    <row r="33" spans="2:27" ht="17.100000000000001" customHeight="1">
      <c r="B33" s="3369"/>
      <c r="C33" s="3370"/>
      <c r="D33" s="3370"/>
      <c r="E33" s="3371"/>
      <c r="F33" s="1844"/>
      <c r="G33" s="1844"/>
      <c r="H33" s="117"/>
      <c r="I33" s="1261" t="s">
        <v>3040</v>
      </c>
      <c r="J33" s="125"/>
      <c r="K33" s="1259" t="s">
        <v>142</v>
      </c>
      <c r="L33" s="125"/>
      <c r="M33" s="1840" t="s">
        <v>127</v>
      </c>
      <c r="N33" s="117"/>
      <c r="O33" s="117" t="s">
        <v>129</v>
      </c>
      <c r="P33" s="389"/>
      <c r="Q33" s="389"/>
      <c r="R33" s="389"/>
      <c r="S33" s="1279"/>
      <c r="T33" s="1279"/>
      <c r="U33" s="1279"/>
      <c r="V33" s="1279"/>
      <c r="W33" s="1279"/>
      <c r="X33" s="1279"/>
      <c r="Y33" s="1278"/>
      <c r="Z33" s="112"/>
      <c r="AA33" s="112"/>
    </row>
    <row r="34" spans="2:27" ht="17.100000000000001" customHeight="1">
      <c r="B34" s="3372"/>
      <c r="C34" s="3373"/>
      <c r="D34" s="3374"/>
      <c r="E34" s="3375"/>
      <c r="F34" s="1263"/>
      <c r="G34" s="1263"/>
      <c r="H34" s="1263"/>
      <c r="I34" s="1283"/>
      <c r="J34" s="1283"/>
      <c r="K34" s="1284"/>
      <c r="L34" s="1284"/>
      <c r="M34" s="1283"/>
      <c r="N34" s="1283"/>
      <c r="O34" s="1283"/>
      <c r="P34" s="1284"/>
      <c r="Q34" s="1290"/>
      <c r="R34" s="1290"/>
      <c r="S34" s="1290"/>
      <c r="T34" s="1290"/>
      <c r="U34" s="1290"/>
      <c r="V34" s="1290"/>
      <c r="W34" s="1290"/>
      <c r="X34" s="1290"/>
      <c r="Y34" s="1285"/>
      <c r="Z34" s="112"/>
      <c r="AA34" s="112"/>
    </row>
    <row r="35" spans="2:27" ht="17.100000000000001" customHeight="1">
      <c r="B35" s="3365" t="s">
        <v>3101</v>
      </c>
      <c r="C35" s="3366"/>
      <c r="D35" s="3367"/>
      <c r="E35" s="3368"/>
      <c r="F35" s="1843"/>
      <c r="G35" s="1843"/>
      <c r="H35" s="1843"/>
      <c r="I35" s="1277"/>
      <c r="J35" s="1277"/>
      <c r="K35" s="1280"/>
      <c r="L35" s="1280"/>
      <c r="M35" s="1277"/>
      <c r="N35" s="1277"/>
      <c r="O35" s="1277"/>
      <c r="P35" s="1280"/>
      <c r="Q35" s="1280"/>
      <c r="R35" s="1280"/>
      <c r="S35" s="1281"/>
      <c r="T35" s="1281"/>
      <c r="U35" s="1281"/>
      <c r="V35" s="1281"/>
      <c r="W35" s="1281"/>
      <c r="X35" s="1281"/>
      <c r="Y35" s="1282"/>
      <c r="Z35" s="109"/>
      <c r="AA35" s="109"/>
    </row>
    <row r="36" spans="2:27" ht="17.100000000000001" customHeight="1">
      <c r="B36" s="3369"/>
      <c r="C36" s="3370"/>
      <c r="D36" s="3370"/>
      <c r="E36" s="3371"/>
      <c r="F36" s="1844"/>
      <c r="G36" s="1844"/>
      <c r="H36" s="1844"/>
      <c r="I36" s="1291"/>
      <c r="J36" s="1291"/>
      <c r="K36" s="1265" t="s">
        <v>83</v>
      </c>
      <c r="L36" s="3389"/>
      <c r="M36" s="3389"/>
      <c r="N36" s="3389"/>
      <c r="O36" s="3389"/>
      <c r="P36" s="3389"/>
      <c r="Q36" s="3389"/>
      <c r="R36" s="117" t="s">
        <v>87</v>
      </c>
      <c r="S36" s="1279"/>
      <c r="T36" s="1279"/>
      <c r="U36" s="1279"/>
      <c r="V36" s="1279"/>
      <c r="W36" s="1279"/>
      <c r="X36" s="1279"/>
      <c r="Y36" s="1278"/>
      <c r="Z36" s="112"/>
      <c r="AA36" s="112"/>
    </row>
    <row r="37" spans="2:27" ht="17.100000000000001" customHeight="1">
      <c r="B37" s="3372"/>
      <c r="C37" s="3373"/>
      <c r="D37" s="3374"/>
      <c r="E37" s="3375"/>
      <c r="F37" s="1263"/>
      <c r="G37" s="1263"/>
      <c r="H37" s="1263"/>
      <c r="I37" s="1283"/>
      <c r="J37" s="1283"/>
      <c r="K37" s="1284"/>
      <c r="L37" s="1284"/>
      <c r="M37" s="1283"/>
      <c r="N37" s="1283"/>
      <c r="O37" s="1283"/>
      <c r="P37" s="1284"/>
      <c r="Q37" s="1290"/>
      <c r="R37" s="1290"/>
      <c r="S37" s="1290"/>
      <c r="T37" s="1290"/>
      <c r="U37" s="1290"/>
      <c r="V37" s="1290"/>
      <c r="W37" s="1290"/>
      <c r="X37" s="1290"/>
      <c r="Y37" s="1285"/>
      <c r="Z37" s="112"/>
      <c r="AA37" s="112"/>
    </row>
    <row r="38" spans="2:27" ht="10.5" customHeight="1">
      <c r="B38" s="1302"/>
      <c r="C38" s="1840"/>
      <c r="D38" s="1840"/>
      <c r="E38" s="1840"/>
      <c r="F38" s="1840"/>
      <c r="G38" s="1840"/>
      <c r="H38" s="1840"/>
      <c r="I38" s="96"/>
      <c r="J38" s="96"/>
      <c r="K38" s="96"/>
      <c r="L38" s="96"/>
      <c r="M38" s="96"/>
      <c r="N38" s="96"/>
      <c r="O38" s="96"/>
      <c r="P38" s="96"/>
      <c r="Q38" s="96"/>
      <c r="R38" s="96"/>
      <c r="S38" s="96"/>
      <c r="T38" s="96"/>
      <c r="U38" s="96"/>
      <c r="V38" s="96"/>
      <c r="W38" s="96"/>
      <c r="X38" s="96"/>
      <c r="Y38" s="1278"/>
      <c r="Z38" s="87"/>
      <c r="AA38" s="111"/>
    </row>
    <row r="39" spans="2:27" ht="16.5" customHeight="1">
      <c r="B39" s="1303"/>
      <c r="C39" s="3397" t="s">
        <v>3102</v>
      </c>
      <c r="D39" s="3397"/>
      <c r="E39" s="3397"/>
      <c r="F39" s="3397"/>
      <c r="G39" s="3397"/>
      <c r="H39" s="3397"/>
      <c r="I39" s="3397"/>
      <c r="J39" s="3397"/>
      <c r="K39" s="3397"/>
      <c r="L39" s="3397"/>
      <c r="M39" s="3397"/>
      <c r="N39" s="3397"/>
      <c r="O39" s="3397"/>
      <c r="P39" s="3397"/>
      <c r="Q39" s="3397"/>
      <c r="R39" s="3397"/>
      <c r="S39" s="3397"/>
      <c r="T39" s="3397"/>
      <c r="U39" s="3397"/>
      <c r="V39" s="3397"/>
      <c r="W39" s="3397"/>
      <c r="X39" s="1842"/>
      <c r="Y39" s="1278"/>
      <c r="Z39" s="109"/>
      <c r="AA39" s="109"/>
    </row>
    <row r="40" spans="2:27" ht="16.5" customHeight="1">
      <c r="B40" s="1303"/>
      <c r="C40" s="3397"/>
      <c r="D40" s="3397"/>
      <c r="E40" s="3397"/>
      <c r="F40" s="3397"/>
      <c r="G40" s="3397"/>
      <c r="H40" s="3397"/>
      <c r="I40" s="3397"/>
      <c r="J40" s="3397"/>
      <c r="K40" s="3397"/>
      <c r="L40" s="3397"/>
      <c r="M40" s="3397"/>
      <c r="N40" s="3397"/>
      <c r="O40" s="3397"/>
      <c r="P40" s="3397"/>
      <c r="Q40" s="3397"/>
      <c r="R40" s="3397"/>
      <c r="S40" s="3397"/>
      <c r="T40" s="3397"/>
      <c r="U40" s="3397"/>
      <c r="V40" s="3397"/>
      <c r="W40" s="3397"/>
      <c r="X40" s="1842"/>
      <c r="Y40" s="1278"/>
      <c r="Z40" s="109"/>
      <c r="AA40" s="109"/>
    </row>
    <row r="41" spans="2:27" ht="16.5" customHeight="1">
      <c r="B41" s="1303"/>
      <c r="C41" s="96"/>
      <c r="D41" s="96"/>
      <c r="E41" s="96"/>
      <c r="F41" s="96"/>
      <c r="G41" s="96"/>
      <c r="H41" s="96"/>
      <c r="I41" s="96"/>
      <c r="J41" s="96"/>
      <c r="K41" s="96"/>
      <c r="L41" s="96"/>
      <c r="M41" s="96"/>
      <c r="N41" s="96"/>
      <c r="O41" s="96"/>
      <c r="P41" s="96"/>
      <c r="Q41" s="96"/>
      <c r="R41" s="96"/>
      <c r="S41" s="1279"/>
      <c r="T41" s="1279"/>
      <c r="U41" s="1279"/>
      <c r="V41" s="1279"/>
      <c r="W41" s="1279"/>
      <c r="X41" s="1279"/>
      <c r="Y41" s="1278"/>
      <c r="Z41" s="109"/>
      <c r="AA41" s="109"/>
    </row>
    <row r="42" spans="2:27" ht="16.5" customHeight="1">
      <c r="B42" s="1303"/>
      <c r="C42" s="96"/>
      <c r="D42" s="96"/>
      <c r="E42" s="96"/>
      <c r="F42" s="96"/>
      <c r="G42" s="96"/>
      <c r="H42" s="96"/>
      <c r="I42" s="96"/>
      <c r="J42" s="96"/>
      <c r="K42" s="96"/>
      <c r="L42" s="96"/>
      <c r="M42" s="96"/>
      <c r="N42" s="96"/>
      <c r="O42" s="96"/>
      <c r="P42" s="96"/>
      <c r="Q42" s="96"/>
      <c r="R42" s="96"/>
      <c r="S42" s="1279"/>
      <c r="T42" s="1279"/>
      <c r="U42" s="1279"/>
      <c r="V42" s="1279"/>
      <c r="W42" s="1267"/>
      <c r="X42" s="1267"/>
      <c r="Y42" s="1278"/>
      <c r="Z42" s="109"/>
      <c r="AA42" s="109"/>
    </row>
    <row r="43" spans="2:27" ht="16.5" customHeight="1">
      <c r="B43" s="1303"/>
      <c r="C43" s="1265" t="s">
        <v>3040</v>
      </c>
      <c r="D43" s="96"/>
      <c r="E43" s="1840" t="s">
        <v>142</v>
      </c>
      <c r="F43" s="96"/>
      <c r="G43" s="1840" t="s">
        <v>127</v>
      </c>
      <c r="H43" s="96"/>
      <c r="I43" s="96" t="s">
        <v>129</v>
      </c>
      <c r="J43" s="1267"/>
      <c r="K43" s="1267"/>
      <c r="L43" s="1267"/>
      <c r="M43" s="1267"/>
      <c r="N43" s="389"/>
      <c r="O43" s="389"/>
      <c r="P43" s="389"/>
      <c r="Q43" s="96"/>
      <c r="R43" s="96"/>
      <c r="S43" s="1279"/>
      <c r="T43" s="1279"/>
      <c r="U43" s="1279"/>
      <c r="V43" s="1279"/>
      <c r="W43" s="1267"/>
      <c r="X43" s="1267"/>
      <c r="Y43" s="1278"/>
    </row>
    <row r="44" spans="2:27" ht="16.5" customHeight="1">
      <c r="B44" s="1268"/>
      <c r="C44" s="1265"/>
      <c r="D44" s="96"/>
      <c r="E44" s="1838"/>
      <c r="F44" s="89"/>
      <c r="G44" s="1838"/>
      <c r="H44" s="89"/>
      <c r="I44" s="89"/>
      <c r="J44" s="88"/>
      <c r="K44" s="88"/>
      <c r="L44" s="88"/>
      <c r="M44" s="88"/>
      <c r="Q44" s="89"/>
      <c r="R44" s="89"/>
      <c r="S44" s="95"/>
      <c r="T44" s="95"/>
      <c r="U44" s="95"/>
      <c r="V44" s="95"/>
      <c r="W44" s="107"/>
      <c r="X44" s="107"/>
      <c r="Y44" s="94"/>
    </row>
    <row r="45" spans="2:27" ht="16.5" customHeight="1">
      <c r="B45" s="97"/>
      <c r="C45" s="89"/>
      <c r="D45" s="89"/>
      <c r="E45" s="89"/>
      <c r="F45" s="89"/>
      <c r="G45" s="89"/>
      <c r="H45" s="89"/>
      <c r="I45" s="1275" t="s">
        <v>82</v>
      </c>
      <c r="J45" s="1275"/>
      <c r="K45" s="3430" t="s">
        <v>81</v>
      </c>
      <c r="L45" s="3430"/>
      <c r="M45" s="3430"/>
      <c r="N45" s="3430"/>
      <c r="O45" s="3429"/>
      <c r="P45" s="3429"/>
      <c r="Q45" s="3429"/>
      <c r="R45" s="3429"/>
      <c r="S45" s="3429"/>
      <c r="T45" s="3429"/>
      <c r="U45" s="3429"/>
      <c r="V45" s="3429"/>
      <c r="W45" s="3429"/>
      <c r="X45" s="3429"/>
      <c r="Y45" s="94"/>
    </row>
    <row r="46" spans="2:27" ht="16.5" customHeight="1">
      <c r="B46" s="97"/>
      <c r="C46" s="89"/>
      <c r="D46" s="89"/>
      <c r="E46" s="89"/>
      <c r="F46" s="89"/>
      <c r="G46" s="89"/>
      <c r="H46" s="89"/>
      <c r="I46" s="89"/>
      <c r="J46" s="89"/>
      <c r="K46" s="3430" t="s">
        <v>80</v>
      </c>
      <c r="L46" s="3430"/>
      <c r="M46" s="3430"/>
      <c r="N46" s="3430"/>
      <c r="O46" s="3429"/>
      <c r="P46" s="3429"/>
      <c r="Q46" s="3429"/>
      <c r="R46" s="3429"/>
      <c r="S46" s="3429"/>
      <c r="T46" s="3429"/>
      <c r="U46" s="3429"/>
      <c r="V46" s="3429"/>
      <c r="W46" s="3429"/>
      <c r="X46" s="3429"/>
      <c r="Y46" s="94"/>
    </row>
    <row r="47" spans="2:27" ht="16.5" customHeight="1">
      <c r="B47" s="97"/>
      <c r="C47" s="89"/>
      <c r="D47" s="89"/>
      <c r="E47" s="89"/>
      <c r="F47" s="89"/>
      <c r="G47" s="89"/>
      <c r="H47" s="89"/>
      <c r="I47" s="106"/>
      <c r="J47" s="89"/>
      <c r="K47" s="3430" t="s">
        <v>79</v>
      </c>
      <c r="L47" s="3430"/>
      <c r="M47" s="3430"/>
      <c r="N47" s="3430"/>
      <c r="O47" s="3429"/>
      <c r="P47" s="3429"/>
      <c r="Q47" s="3429"/>
      <c r="R47" s="3429"/>
      <c r="S47" s="3429"/>
      <c r="T47" s="3429"/>
      <c r="U47" s="3429"/>
      <c r="V47" s="3429"/>
      <c r="W47" s="1838" t="s">
        <v>131</v>
      </c>
      <c r="X47" s="1838"/>
      <c r="Y47" s="94"/>
    </row>
    <row r="48" spans="2:27" ht="16.5" customHeight="1">
      <c r="B48" s="97"/>
      <c r="C48" s="89"/>
      <c r="D48" s="89"/>
      <c r="L48" s="89"/>
      <c r="Q48" s="1844"/>
      <c r="R48" s="1844"/>
      <c r="S48" s="88"/>
      <c r="T48" s="88"/>
      <c r="U48" s="89"/>
      <c r="V48" s="89"/>
      <c r="W48" s="89"/>
      <c r="X48" s="89"/>
      <c r="Y48" s="94"/>
    </row>
    <row r="49" spans="2:26" ht="16.5" customHeight="1">
      <c r="B49" s="1268"/>
      <c r="C49" s="89"/>
      <c r="D49" s="89"/>
      <c r="L49" s="89"/>
      <c r="Q49" s="1844"/>
      <c r="R49" s="1844"/>
      <c r="S49" s="88"/>
      <c r="T49" s="88"/>
      <c r="U49" s="89"/>
      <c r="V49" s="89"/>
      <c r="W49" s="89"/>
      <c r="X49" s="89"/>
      <c r="Y49" s="94"/>
    </row>
    <row r="50" spans="2:26" ht="16.5" customHeight="1">
      <c r="B50" s="97"/>
      <c r="C50" s="89"/>
      <c r="D50" s="89"/>
      <c r="E50" s="89"/>
      <c r="F50" s="89"/>
      <c r="G50" s="89"/>
      <c r="H50" s="89"/>
      <c r="I50" s="89"/>
      <c r="J50" s="89"/>
      <c r="K50" s="89"/>
      <c r="L50" s="89"/>
      <c r="Q50" s="89"/>
      <c r="R50" s="89"/>
      <c r="S50" s="89"/>
      <c r="T50" s="89"/>
      <c r="U50" s="89"/>
      <c r="V50" s="89"/>
      <c r="W50" s="89"/>
      <c r="X50" s="89"/>
      <c r="Y50" s="99"/>
    </row>
    <row r="51" spans="2:26" ht="20.45" customHeight="1">
      <c r="B51" s="97"/>
      <c r="C51" s="96" t="s">
        <v>2569</v>
      </c>
      <c r="D51" s="208"/>
      <c r="E51" s="89"/>
      <c r="F51" s="89"/>
      <c r="G51" s="89"/>
      <c r="H51" s="89"/>
      <c r="I51" s="89"/>
      <c r="J51" s="89"/>
      <c r="L51" s="89"/>
      <c r="Q51" s="89"/>
      <c r="R51" s="89"/>
      <c r="S51" s="89"/>
      <c r="T51" s="89"/>
      <c r="U51" s="95"/>
      <c r="V51" s="95"/>
      <c r="W51" s="95"/>
      <c r="X51" s="95"/>
      <c r="Y51" s="94"/>
      <c r="Z51" s="89"/>
    </row>
    <row r="52" spans="2:26" ht="14.25" customHeight="1">
      <c r="B52" s="1268"/>
      <c r="C52" s="96"/>
      <c r="D52" s="208"/>
      <c r="E52" s="89"/>
      <c r="F52" s="89"/>
      <c r="G52" s="89"/>
      <c r="H52" s="89"/>
      <c r="I52" s="89"/>
      <c r="J52" s="89"/>
      <c r="L52" s="89"/>
      <c r="Q52" s="89"/>
      <c r="R52" s="89"/>
      <c r="S52" s="89"/>
      <c r="T52" s="89"/>
      <c r="U52" s="95"/>
      <c r="V52" s="95"/>
      <c r="W52" s="95"/>
      <c r="X52" s="95"/>
      <c r="Y52" s="94"/>
      <c r="Z52" s="89"/>
    </row>
    <row r="53" spans="2:26" ht="16.5" customHeight="1">
      <c r="B53" s="93"/>
      <c r="C53" s="92"/>
      <c r="D53" s="1258"/>
      <c r="E53" s="92"/>
      <c r="F53" s="1258"/>
      <c r="G53" s="1258"/>
      <c r="H53" s="1258"/>
      <c r="I53" s="92"/>
      <c r="J53" s="92"/>
      <c r="K53" s="92"/>
      <c r="L53" s="92"/>
      <c r="M53" s="1258"/>
      <c r="N53" s="1258"/>
      <c r="O53" s="1258"/>
      <c r="P53" s="92"/>
      <c r="Q53" s="92"/>
      <c r="R53" s="92"/>
      <c r="S53" s="91"/>
      <c r="T53" s="91"/>
      <c r="U53" s="91"/>
      <c r="V53" s="91"/>
      <c r="W53" s="91"/>
      <c r="X53" s="91"/>
      <c r="Y53" s="90"/>
      <c r="Z53" s="89"/>
    </row>
    <row r="54" spans="2:26">
      <c r="S54" s="88"/>
      <c r="T54" s="88"/>
      <c r="U54" s="88"/>
      <c r="V54" s="88"/>
      <c r="W54" s="87"/>
      <c r="X54" s="87"/>
      <c r="Y54" s="89"/>
      <c r="Z54" s="89"/>
    </row>
    <row r="55" spans="2:26">
      <c r="S55" s="88"/>
      <c r="T55" s="88"/>
      <c r="U55" s="88"/>
      <c r="V55" s="88"/>
      <c r="W55" s="87"/>
      <c r="X55" s="87"/>
      <c r="Z55" s="89"/>
    </row>
    <row r="56" spans="2:26">
      <c r="U56" s="88"/>
      <c r="V56" s="88"/>
    </row>
    <row r="57" spans="2:26" ht="12" customHeight="1">
      <c r="U57" s="88"/>
      <c r="V57" s="88"/>
    </row>
    <row r="58" spans="2:26">
      <c r="S58" s="87"/>
      <c r="T58" s="87"/>
    </row>
    <row r="59" spans="2:26">
      <c r="S59" s="86"/>
      <c r="T59" s="86"/>
    </row>
    <row r="60" spans="2:26">
      <c r="S60" s="86"/>
      <c r="T60" s="86"/>
    </row>
  </sheetData>
  <mergeCells count="36">
    <mergeCell ref="Q6:Y6"/>
    <mergeCell ref="Q7:S7"/>
    <mergeCell ref="T7:Y7"/>
    <mergeCell ref="Q8:S8"/>
    <mergeCell ref="T8:Y8"/>
    <mergeCell ref="S17:T18"/>
    <mergeCell ref="U17:V18"/>
    <mergeCell ref="Q9:S9"/>
    <mergeCell ref="T9:Y9"/>
    <mergeCell ref="Q10:S10"/>
    <mergeCell ref="T10:Y10"/>
    <mergeCell ref="Q11:S11"/>
    <mergeCell ref="T11:Y11"/>
    <mergeCell ref="B13:Y13"/>
    <mergeCell ref="W17:X18"/>
    <mergeCell ref="I17:J18"/>
    <mergeCell ref="K17:L18"/>
    <mergeCell ref="M17:N18"/>
    <mergeCell ref="O17:P18"/>
    <mergeCell ref="Q17:R18"/>
    <mergeCell ref="B20:E23"/>
    <mergeCell ref="H21:W22"/>
    <mergeCell ref="B15:E18"/>
    <mergeCell ref="K47:N47"/>
    <mergeCell ref="O47:V47"/>
    <mergeCell ref="B24:E26"/>
    <mergeCell ref="B27:E31"/>
    <mergeCell ref="B32:E34"/>
    <mergeCell ref="B35:E37"/>
    <mergeCell ref="L36:Q36"/>
    <mergeCell ref="C39:W40"/>
    <mergeCell ref="K45:N45"/>
    <mergeCell ref="O45:X45"/>
    <mergeCell ref="K46:N46"/>
    <mergeCell ref="O46:X46"/>
    <mergeCell ref="G17:H18"/>
  </mergeCells>
  <phoneticPr fontId="43"/>
  <hyperlinks>
    <hyperlink ref="C2" location="流れ!C79"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0"/>
    <pageSetUpPr fitToPage="1"/>
  </sheetPr>
  <dimension ref="B2:AA58"/>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184" t="s">
        <v>346</v>
      </c>
      <c r="D2" s="286"/>
    </row>
    <row r="5" spans="2:25">
      <c r="B5" s="388" t="s">
        <v>2558</v>
      </c>
    </row>
    <row r="6" spans="2:25" ht="18" customHeight="1">
      <c r="Q6" s="3409" t="s">
        <v>199</v>
      </c>
      <c r="R6" s="3410"/>
      <c r="S6" s="3410"/>
      <c r="T6" s="3410"/>
      <c r="U6" s="3410"/>
      <c r="V6" s="3410"/>
      <c r="W6" s="3410"/>
      <c r="X6" s="3410"/>
      <c r="Y6" s="3411"/>
    </row>
    <row r="7" spans="2:25" ht="18" customHeight="1">
      <c r="Q7" s="3409" t="s">
        <v>200</v>
      </c>
      <c r="R7" s="3410"/>
      <c r="S7" s="3411"/>
      <c r="T7" s="3406"/>
      <c r="U7" s="3407"/>
      <c r="V7" s="3407"/>
      <c r="W7" s="3407"/>
      <c r="X7" s="3407"/>
      <c r="Y7" s="3408"/>
    </row>
    <row r="8" spans="2:25" ht="18" customHeight="1">
      <c r="Q8" s="3409" t="s">
        <v>201</v>
      </c>
      <c r="R8" s="3410"/>
      <c r="S8" s="3411"/>
      <c r="T8" s="3406"/>
      <c r="U8" s="3407"/>
      <c r="V8" s="3407"/>
      <c r="W8" s="3407"/>
      <c r="X8" s="3407"/>
      <c r="Y8" s="3408"/>
    </row>
    <row r="9" spans="2:25" ht="18" customHeight="1">
      <c r="Q9" s="3409" t="s">
        <v>202</v>
      </c>
      <c r="R9" s="3410"/>
      <c r="S9" s="3411"/>
      <c r="T9" s="3406"/>
      <c r="U9" s="3407"/>
      <c r="V9" s="3407"/>
      <c r="W9" s="3407"/>
      <c r="X9" s="3407"/>
      <c r="Y9" s="3408"/>
    </row>
    <row r="10" spans="2:25" ht="18" customHeight="1">
      <c r="Q10" s="3413" t="s">
        <v>2568</v>
      </c>
      <c r="R10" s="3414"/>
      <c r="S10" s="3415"/>
      <c r="T10" s="3413"/>
      <c r="U10" s="3414"/>
      <c r="V10" s="3414"/>
      <c r="W10" s="3414"/>
      <c r="X10" s="3414"/>
      <c r="Y10" s="3415"/>
    </row>
    <row r="11" spans="2:25" ht="18" customHeight="1">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2573</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262"/>
      <c r="G15" s="1262"/>
      <c r="H15" s="1262"/>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21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21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21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214"/>
      <c r="G20" s="1214"/>
      <c r="H20" s="1214"/>
      <c r="I20" s="1277"/>
      <c r="J20" s="1277"/>
      <c r="K20" s="96"/>
      <c r="L20" s="96"/>
      <c r="M20" s="96"/>
      <c r="N20" s="96"/>
      <c r="O20" s="96"/>
      <c r="P20" s="96"/>
      <c r="Q20" s="96"/>
      <c r="R20" s="96"/>
      <c r="S20" s="96"/>
      <c r="T20" s="96"/>
      <c r="U20" s="96"/>
      <c r="V20" s="96"/>
      <c r="W20" s="96"/>
      <c r="X20" s="96"/>
      <c r="Y20" s="1278"/>
      <c r="Z20" s="109"/>
      <c r="AA20" s="109"/>
    </row>
    <row r="21" spans="2:27" ht="27" customHeight="1">
      <c r="B21" s="3369"/>
      <c r="C21" s="3370"/>
      <c r="D21" s="3370"/>
      <c r="E21" s="3371"/>
      <c r="F21" s="1214"/>
      <c r="G21" s="121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27" customHeight="1">
      <c r="B22" s="3369"/>
      <c r="C22" s="3370"/>
      <c r="D22" s="3370"/>
      <c r="E22" s="3371"/>
      <c r="F22" s="1214"/>
      <c r="G22" s="121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214"/>
      <c r="G23" s="1214"/>
      <c r="H23" s="1214"/>
      <c r="I23" s="96"/>
      <c r="J23" s="96"/>
      <c r="K23" s="96"/>
      <c r="L23" s="96"/>
      <c r="M23" s="96"/>
      <c r="N23" s="96"/>
      <c r="O23" s="96"/>
      <c r="P23" s="96"/>
      <c r="Q23" s="96"/>
      <c r="R23" s="1279"/>
      <c r="S23" s="1279"/>
      <c r="T23" s="1279"/>
      <c r="U23" s="1279"/>
      <c r="V23" s="1279"/>
      <c r="W23" s="1279"/>
      <c r="X23" s="1279"/>
      <c r="Y23" s="1278"/>
      <c r="Z23" s="109"/>
      <c r="AA23" s="109"/>
    </row>
    <row r="24" spans="2:27" ht="24" customHeight="1">
      <c r="B24" s="3365" t="s">
        <v>85</v>
      </c>
      <c r="C24" s="3366"/>
      <c r="D24" s="3367"/>
      <c r="E24" s="3368"/>
      <c r="F24" s="1262"/>
      <c r="G24" s="1262"/>
      <c r="H24" s="1262"/>
      <c r="I24" s="1277"/>
      <c r="J24" s="1277"/>
      <c r="K24" s="1280"/>
      <c r="L24" s="1280"/>
      <c r="M24" s="1277"/>
      <c r="N24" s="1277"/>
      <c r="O24" s="1277"/>
      <c r="P24" s="1280"/>
      <c r="Q24" s="1280"/>
      <c r="R24" s="1281"/>
      <c r="S24" s="1281"/>
      <c r="T24" s="1281"/>
      <c r="U24" s="1281"/>
      <c r="V24" s="1281"/>
      <c r="W24" s="1281"/>
      <c r="X24" s="1281"/>
      <c r="Y24" s="1282"/>
      <c r="Z24" s="109"/>
      <c r="AA24" s="109"/>
    </row>
    <row r="25" spans="2:27" ht="24" customHeight="1">
      <c r="B25" s="3369"/>
      <c r="C25" s="3370"/>
      <c r="D25" s="3370"/>
      <c r="E25" s="3371"/>
      <c r="F25" s="1214"/>
      <c r="G25" s="389"/>
      <c r="I25" s="117"/>
      <c r="J25" s="1265" t="s">
        <v>94</v>
      </c>
      <c r="K25" s="389"/>
      <c r="L25" s="1267"/>
      <c r="M25" s="1267"/>
      <c r="N25" s="1267"/>
      <c r="O25" s="1267"/>
      <c r="P25" s="96"/>
      <c r="Q25" s="96"/>
      <c r="R25" s="1279"/>
      <c r="S25" s="1279"/>
      <c r="T25" s="1279"/>
      <c r="U25" s="1279"/>
      <c r="V25" s="1279"/>
      <c r="W25" s="1279"/>
      <c r="X25" s="1279"/>
      <c r="Y25" s="1278"/>
      <c r="Z25" s="109"/>
      <c r="AA25" s="109"/>
    </row>
    <row r="26" spans="2:27" ht="24"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369" t="s">
        <v>341</v>
      </c>
      <c r="C27" s="3370"/>
      <c r="D27" s="3370"/>
      <c r="E27" s="3371"/>
      <c r="F27" s="1214"/>
      <c r="G27" s="1214"/>
      <c r="H27" s="1214"/>
      <c r="I27" s="1219"/>
      <c r="J27" s="96"/>
      <c r="K27" s="96"/>
      <c r="L27" s="96"/>
      <c r="M27" s="96"/>
      <c r="N27" s="96"/>
      <c r="O27" s="96"/>
      <c r="P27" s="1260"/>
      <c r="Q27" s="96"/>
      <c r="R27" s="96"/>
      <c r="S27" s="96"/>
      <c r="T27" s="96"/>
      <c r="U27" s="96"/>
      <c r="V27" s="96"/>
      <c r="W27" s="96"/>
      <c r="X27" s="96"/>
      <c r="Y27" s="1278"/>
      <c r="Z27" s="109"/>
    </row>
    <row r="28" spans="2:27" ht="24.75" customHeight="1">
      <c r="B28" s="3369"/>
      <c r="C28" s="3370"/>
      <c r="D28" s="3370"/>
      <c r="E28" s="3371"/>
      <c r="F28" s="1214"/>
      <c r="G28" s="1260" t="s">
        <v>8</v>
      </c>
      <c r="H28" s="1214"/>
      <c r="I28" s="1261" t="s">
        <v>3040</v>
      </c>
      <c r="J28" s="125"/>
      <c r="K28" s="1259" t="s">
        <v>2565</v>
      </c>
      <c r="L28" s="125"/>
      <c r="M28" s="1260" t="s">
        <v>2566</v>
      </c>
      <c r="N28" s="117"/>
      <c r="O28" s="117" t="s">
        <v>2567</v>
      </c>
      <c r="P28" s="389"/>
      <c r="Q28" s="389"/>
      <c r="R28" s="389"/>
      <c r="S28" s="117"/>
      <c r="T28" s="117"/>
      <c r="U28" s="117"/>
      <c r="V28" s="117"/>
      <c r="W28" s="96"/>
      <c r="X28" s="96"/>
      <c r="Y28" s="1278"/>
      <c r="Z28" s="109"/>
      <c r="AA28" s="109"/>
    </row>
    <row r="29" spans="2:27" ht="7.15" customHeight="1">
      <c r="B29" s="3369"/>
      <c r="C29" s="3370"/>
      <c r="D29" s="3370"/>
      <c r="E29" s="3371"/>
      <c r="F29" s="1214"/>
      <c r="G29" s="1260"/>
      <c r="H29" s="1214"/>
      <c r="I29" s="1261"/>
      <c r="J29" s="125"/>
      <c r="K29" s="1259"/>
      <c r="L29" s="125"/>
      <c r="M29" s="1260"/>
      <c r="N29" s="117"/>
      <c r="O29" s="117"/>
      <c r="P29" s="389"/>
      <c r="Q29" s="389"/>
      <c r="R29" s="389"/>
      <c r="S29" s="117"/>
      <c r="T29" s="117"/>
      <c r="U29" s="117"/>
      <c r="V29" s="117"/>
      <c r="W29" s="96"/>
      <c r="X29" s="96"/>
      <c r="Y29" s="1278"/>
      <c r="Z29" s="109"/>
      <c r="AA29" s="109"/>
    </row>
    <row r="30" spans="2:27" ht="25.5" customHeight="1">
      <c r="B30" s="3369"/>
      <c r="C30" s="3370"/>
      <c r="D30" s="3370"/>
      <c r="E30" s="3371"/>
      <c r="F30" s="1214"/>
      <c r="G30" s="1260" t="s">
        <v>9</v>
      </c>
      <c r="H30" s="1214"/>
      <c r="I30" s="1261" t="s">
        <v>3040</v>
      </c>
      <c r="J30" s="125"/>
      <c r="K30" s="1259" t="s">
        <v>2565</v>
      </c>
      <c r="L30" s="125"/>
      <c r="M30" s="1260" t="s">
        <v>2566</v>
      </c>
      <c r="N30" s="117"/>
      <c r="O30" s="117" t="s">
        <v>2567</v>
      </c>
      <c r="P30" s="389"/>
      <c r="Q30" s="389"/>
      <c r="R30" s="389"/>
      <c r="S30" s="117"/>
      <c r="T30" s="117"/>
      <c r="U30" s="117"/>
      <c r="V30" s="117"/>
      <c r="W30" s="96"/>
      <c r="X30" s="96"/>
      <c r="Y30" s="1278"/>
      <c r="Z30" s="109"/>
      <c r="AA30" s="109"/>
    </row>
    <row r="31" spans="2:27" ht="6" customHeight="1">
      <c r="B31" s="3369"/>
      <c r="C31" s="3370"/>
      <c r="D31" s="3370"/>
      <c r="E31" s="3371"/>
      <c r="F31" s="1214"/>
      <c r="G31" s="1214"/>
      <c r="H31" s="1214"/>
      <c r="I31" s="1219"/>
      <c r="J31" s="1267"/>
      <c r="K31" s="1267"/>
      <c r="L31" s="1266"/>
      <c r="M31" s="1267"/>
      <c r="N31" s="1286"/>
      <c r="O31" s="1267"/>
      <c r="P31" s="1260"/>
      <c r="Q31" s="96"/>
      <c r="R31" s="96"/>
      <c r="S31" s="96"/>
      <c r="T31" s="96"/>
      <c r="U31" s="96"/>
      <c r="V31" s="96"/>
      <c r="W31" s="96"/>
      <c r="X31" s="96"/>
      <c r="Y31" s="1278"/>
      <c r="Z31" s="109"/>
      <c r="AA31" s="109"/>
    </row>
    <row r="32" spans="2:27" ht="24.75" customHeight="1">
      <c r="B32" s="3365" t="s">
        <v>84</v>
      </c>
      <c r="C32" s="3366"/>
      <c r="D32" s="3367"/>
      <c r="E32" s="3368"/>
      <c r="F32" s="1262"/>
      <c r="G32" s="1262"/>
      <c r="H32" s="1262"/>
      <c r="I32" s="1277"/>
      <c r="J32" s="1277"/>
      <c r="K32" s="1280"/>
      <c r="L32" s="1280"/>
      <c r="M32" s="1277"/>
      <c r="N32" s="1277"/>
      <c r="O32" s="1277"/>
      <c r="P32" s="1280"/>
      <c r="Q32" s="1280"/>
      <c r="R32" s="1280"/>
      <c r="S32" s="1281"/>
      <c r="T32" s="1281"/>
      <c r="U32" s="1281"/>
      <c r="V32" s="1281"/>
      <c r="W32" s="1281"/>
      <c r="X32" s="1281"/>
      <c r="Y32" s="1282"/>
      <c r="Z32" s="109"/>
      <c r="AA32" s="109"/>
    </row>
    <row r="33" spans="2:27" ht="24.75" customHeight="1">
      <c r="B33" s="3369"/>
      <c r="C33" s="3370"/>
      <c r="D33" s="3370"/>
      <c r="E33" s="3371"/>
      <c r="F33" s="1214"/>
      <c r="G33" s="1214"/>
      <c r="H33" s="1214"/>
      <c r="I33" s="1291"/>
      <c r="J33" s="1291"/>
      <c r="K33" s="1265" t="s">
        <v>83</v>
      </c>
      <c r="L33" s="3389"/>
      <c r="M33" s="3389"/>
      <c r="N33" s="3389"/>
      <c r="O33" s="3389"/>
      <c r="P33" s="3389"/>
      <c r="Q33" s="3389"/>
      <c r="R33" s="117" t="s">
        <v>87</v>
      </c>
      <c r="S33" s="1279"/>
      <c r="T33" s="1279"/>
      <c r="U33" s="1279"/>
      <c r="V33" s="1279"/>
      <c r="W33" s="1279"/>
      <c r="X33" s="1279"/>
      <c r="Y33" s="1278"/>
      <c r="Z33" s="112"/>
      <c r="AA33" s="112"/>
    </row>
    <row r="34" spans="2:27" ht="24.75" customHeight="1">
      <c r="B34" s="3372"/>
      <c r="C34" s="3373"/>
      <c r="D34" s="3374"/>
      <c r="E34" s="3375"/>
      <c r="F34" s="1263"/>
      <c r="G34" s="1263"/>
      <c r="H34" s="1263"/>
      <c r="I34" s="1283"/>
      <c r="J34" s="1283"/>
      <c r="K34" s="1284"/>
      <c r="L34" s="1284"/>
      <c r="M34" s="1283"/>
      <c r="N34" s="1283"/>
      <c r="O34" s="1283"/>
      <c r="P34" s="1284"/>
      <c r="Q34" s="1290"/>
      <c r="R34" s="1290"/>
      <c r="S34" s="1290"/>
      <c r="T34" s="1290"/>
      <c r="U34" s="1290"/>
      <c r="V34" s="1290"/>
      <c r="W34" s="1290"/>
      <c r="X34" s="1290"/>
      <c r="Y34" s="1285"/>
      <c r="Z34" s="112"/>
      <c r="AA34" s="112"/>
    </row>
    <row r="35" spans="2:27" ht="10.5" customHeight="1">
      <c r="B35" s="1302"/>
      <c r="C35" s="1260"/>
      <c r="D35" s="1260"/>
      <c r="E35" s="1260"/>
      <c r="F35" s="1260"/>
      <c r="G35" s="1260"/>
      <c r="H35" s="1260"/>
      <c r="I35" s="96"/>
      <c r="J35" s="96"/>
      <c r="K35" s="96"/>
      <c r="L35" s="96"/>
      <c r="M35" s="96"/>
      <c r="N35" s="96"/>
      <c r="O35" s="96"/>
      <c r="P35" s="96"/>
      <c r="Q35" s="96"/>
      <c r="R35" s="96"/>
      <c r="S35" s="96"/>
      <c r="T35" s="96"/>
      <c r="U35" s="96"/>
      <c r="V35" s="96"/>
      <c r="W35" s="96"/>
      <c r="X35" s="96"/>
      <c r="Y35" s="1278"/>
      <c r="Z35" s="87"/>
      <c r="AA35" s="111"/>
    </row>
    <row r="36" spans="2:27" ht="16.5" customHeight="1">
      <c r="B36" s="1303"/>
      <c r="C36" s="3397" t="s">
        <v>2572</v>
      </c>
      <c r="D36" s="3397"/>
      <c r="E36" s="3397"/>
      <c r="F36" s="3397"/>
      <c r="G36" s="3397"/>
      <c r="H36" s="3397"/>
      <c r="I36" s="3397"/>
      <c r="J36" s="3397"/>
      <c r="K36" s="3397"/>
      <c r="L36" s="3397"/>
      <c r="M36" s="3397"/>
      <c r="N36" s="3397"/>
      <c r="O36" s="3397"/>
      <c r="P36" s="3397"/>
      <c r="Q36" s="3397"/>
      <c r="R36" s="3397"/>
      <c r="S36" s="3397"/>
      <c r="T36" s="3397"/>
      <c r="U36" s="3397"/>
      <c r="V36" s="3397"/>
      <c r="W36" s="3397"/>
      <c r="X36" s="1217"/>
      <c r="Y36" s="1278"/>
      <c r="Z36" s="109"/>
      <c r="AA36" s="109"/>
    </row>
    <row r="37" spans="2:27" ht="16.5" customHeight="1">
      <c r="B37" s="1303"/>
      <c r="C37" s="3397"/>
      <c r="D37" s="3397"/>
      <c r="E37" s="3397"/>
      <c r="F37" s="3397"/>
      <c r="G37" s="3397"/>
      <c r="H37" s="3397"/>
      <c r="I37" s="3397"/>
      <c r="J37" s="3397"/>
      <c r="K37" s="3397"/>
      <c r="L37" s="3397"/>
      <c r="M37" s="3397"/>
      <c r="N37" s="3397"/>
      <c r="O37" s="3397"/>
      <c r="P37" s="3397"/>
      <c r="Q37" s="3397"/>
      <c r="R37" s="3397"/>
      <c r="S37" s="3397"/>
      <c r="T37" s="3397"/>
      <c r="U37" s="3397"/>
      <c r="V37" s="3397"/>
      <c r="W37" s="3397"/>
      <c r="X37" s="1217"/>
      <c r="Y37" s="1278"/>
      <c r="Z37" s="109"/>
      <c r="AA37" s="109"/>
    </row>
    <row r="38" spans="2:27" ht="16.5" customHeight="1">
      <c r="B38" s="1303"/>
      <c r="C38" s="96"/>
      <c r="D38" s="96"/>
      <c r="E38" s="96"/>
      <c r="F38" s="96"/>
      <c r="G38" s="96"/>
      <c r="H38" s="96"/>
      <c r="I38" s="96"/>
      <c r="J38" s="96"/>
      <c r="K38" s="96"/>
      <c r="L38" s="96"/>
      <c r="M38" s="96"/>
      <c r="N38" s="96"/>
      <c r="O38" s="96"/>
      <c r="P38" s="96"/>
      <c r="Q38" s="96"/>
      <c r="R38" s="96"/>
      <c r="S38" s="1279"/>
      <c r="T38" s="1279"/>
      <c r="U38" s="1279"/>
      <c r="V38" s="1279"/>
      <c r="W38" s="1279"/>
      <c r="X38" s="1279"/>
      <c r="Y38" s="1278"/>
      <c r="Z38" s="109"/>
      <c r="AA38" s="109"/>
    </row>
    <row r="39" spans="2:27" ht="16.5" customHeight="1">
      <c r="B39" s="1303"/>
      <c r="C39" s="96"/>
      <c r="D39" s="96"/>
      <c r="E39" s="96"/>
      <c r="F39" s="96"/>
      <c r="G39" s="96"/>
      <c r="H39" s="96"/>
      <c r="I39" s="96"/>
      <c r="J39" s="96"/>
      <c r="K39" s="96"/>
      <c r="L39" s="96"/>
      <c r="M39" s="96"/>
      <c r="N39" s="96"/>
      <c r="O39" s="96"/>
      <c r="P39" s="96"/>
      <c r="Q39" s="96"/>
      <c r="R39" s="96"/>
      <c r="S39" s="1279"/>
      <c r="T39" s="1279"/>
      <c r="U39" s="1279"/>
      <c r="V39" s="1279"/>
      <c r="W39" s="1267"/>
      <c r="X39" s="1267"/>
      <c r="Y39" s="1278"/>
      <c r="Z39" s="109"/>
      <c r="AA39" s="109"/>
    </row>
    <row r="40" spans="2:27" ht="16.5" customHeight="1">
      <c r="B40" s="1303"/>
      <c r="C40" s="1265" t="s">
        <v>3040</v>
      </c>
      <c r="D40" s="96"/>
      <c r="E40" s="1260" t="s">
        <v>2565</v>
      </c>
      <c r="F40" s="96"/>
      <c r="G40" s="1260" t="s">
        <v>2566</v>
      </c>
      <c r="H40" s="96"/>
      <c r="I40" s="96" t="s">
        <v>2567</v>
      </c>
      <c r="J40" s="1267"/>
      <c r="K40" s="1267"/>
      <c r="L40" s="1267"/>
      <c r="M40" s="1267"/>
      <c r="N40" s="389"/>
      <c r="O40" s="389"/>
      <c r="P40" s="389"/>
      <c r="Q40" s="96"/>
      <c r="R40" s="96"/>
      <c r="S40" s="1279"/>
      <c r="T40" s="1279"/>
      <c r="U40" s="1279"/>
      <c r="V40" s="1279"/>
      <c r="W40" s="1267"/>
      <c r="X40" s="1267"/>
      <c r="Y40" s="1278"/>
    </row>
    <row r="41" spans="2:27" ht="16.5" customHeight="1">
      <c r="B41" s="1268"/>
      <c r="C41" s="1265"/>
      <c r="D41" s="96"/>
      <c r="E41" s="1218"/>
      <c r="F41" s="89"/>
      <c r="G41" s="1218"/>
      <c r="H41" s="89"/>
      <c r="I41" s="89"/>
      <c r="J41" s="88"/>
      <c r="K41" s="88"/>
      <c r="L41" s="88"/>
      <c r="M41" s="88"/>
      <c r="Q41" s="89"/>
      <c r="R41" s="89"/>
      <c r="S41" s="95"/>
      <c r="T41" s="95"/>
      <c r="U41" s="95"/>
      <c r="V41" s="95"/>
      <c r="W41" s="107"/>
      <c r="X41" s="107"/>
      <c r="Y41" s="94"/>
    </row>
    <row r="42" spans="2:27" ht="16.5" customHeight="1">
      <c r="B42" s="97"/>
      <c r="C42" s="89"/>
      <c r="D42" s="89"/>
      <c r="E42" s="89"/>
      <c r="F42" s="89"/>
      <c r="G42" s="89"/>
      <c r="H42" s="89"/>
      <c r="I42" s="1275" t="s">
        <v>82</v>
      </c>
      <c r="J42" s="1275"/>
      <c r="K42" s="3430" t="s">
        <v>81</v>
      </c>
      <c r="L42" s="3430"/>
      <c r="M42" s="3430"/>
      <c r="N42" s="3430"/>
      <c r="O42" s="3429"/>
      <c r="P42" s="3429"/>
      <c r="Q42" s="3429"/>
      <c r="R42" s="3429"/>
      <c r="S42" s="3429"/>
      <c r="T42" s="3429"/>
      <c r="U42" s="3429"/>
      <c r="V42" s="3429"/>
      <c r="W42" s="3429"/>
      <c r="X42" s="3429"/>
      <c r="Y42" s="94"/>
    </row>
    <row r="43" spans="2:27" ht="16.5" customHeight="1">
      <c r="B43" s="97"/>
      <c r="C43" s="89"/>
      <c r="D43" s="89"/>
      <c r="E43" s="89"/>
      <c r="F43" s="89"/>
      <c r="G43" s="89"/>
      <c r="H43" s="89"/>
      <c r="I43" s="89"/>
      <c r="J43" s="89"/>
      <c r="K43" s="3430" t="s">
        <v>80</v>
      </c>
      <c r="L43" s="3430"/>
      <c r="M43" s="3430"/>
      <c r="N43" s="3430"/>
      <c r="O43" s="3429"/>
      <c r="P43" s="3429"/>
      <c r="Q43" s="3429"/>
      <c r="R43" s="3429"/>
      <c r="S43" s="3429"/>
      <c r="T43" s="3429"/>
      <c r="U43" s="3429"/>
      <c r="V43" s="3429"/>
      <c r="W43" s="3429"/>
      <c r="X43" s="3429"/>
      <c r="Y43" s="94"/>
    </row>
    <row r="44" spans="2:27" ht="16.5" customHeight="1">
      <c r="B44" s="97"/>
      <c r="C44" s="89"/>
      <c r="D44" s="89"/>
      <c r="E44" s="89"/>
      <c r="F44" s="89"/>
      <c r="G44" s="89"/>
      <c r="H44" s="89"/>
      <c r="I44" s="106"/>
      <c r="J44" s="89"/>
      <c r="K44" s="3430" t="s">
        <v>79</v>
      </c>
      <c r="L44" s="3430"/>
      <c r="M44" s="3430"/>
      <c r="N44" s="3430"/>
      <c r="O44" s="3429"/>
      <c r="P44" s="3429"/>
      <c r="Q44" s="3429"/>
      <c r="R44" s="3429"/>
      <c r="S44" s="3429"/>
      <c r="T44" s="3429"/>
      <c r="U44" s="3429"/>
      <c r="V44" s="3429"/>
      <c r="W44" s="1218" t="s">
        <v>131</v>
      </c>
      <c r="X44" s="1218"/>
      <c r="Y44" s="94"/>
    </row>
    <row r="45" spans="2:27" ht="16.5" customHeight="1">
      <c r="B45" s="97"/>
      <c r="C45" s="89"/>
      <c r="D45" s="89"/>
      <c r="L45" s="89"/>
      <c r="Q45" s="1214"/>
      <c r="R45" s="1214"/>
      <c r="S45" s="88"/>
      <c r="T45" s="88"/>
      <c r="U45" s="89"/>
      <c r="V45" s="89"/>
      <c r="W45" s="89"/>
      <c r="X45" s="89"/>
      <c r="Y45" s="94"/>
    </row>
    <row r="46" spans="2:27" ht="16.5" customHeight="1">
      <c r="B46" s="1268"/>
      <c r="C46" s="89"/>
      <c r="D46" s="89"/>
      <c r="L46" s="89"/>
      <c r="Q46" s="1214"/>
      <c r="R46" s="1214"/>
      <c r="S46" s="88"/>
      <c r="T46" s="88"/>
      <c r="U46" s="89"/>
      <c r="V46" s="89"/>
      <c r="W46" s="89"/>
      <c r="X46" s="89"/>
      <c r="Y46" s="94"/>
    </row>
    <row r="47" spans="2:27" ht="16.5" customHeight="1">
      <c r="B47" s="97"/>
      <c r="C47" s="89"/>
      <c r="D47" s="89"/>
      <c r="E47" s="89"/>
      <c r="F47" s="89"/>
      <c r="G47" s="89"/>
      <c r="H47" s="89"/>
      <c r="I47" s="89"/>
      <c r="J47" s="89"/>
      <c r="K47" s="89"/>
      <c r="L47" s="89"/>
      <c r="Q47" s="89"/>
      <c r="R47" s="89"/>
      <c r="S47" s="89"/>
      <c r="T47" s="89"/>
      <c r="U47" s="89"/>
      <c r="V47" s="89"/>
      <c r="W47" s="89"/>
      <c r="X47" s="89"/>
      <c r="Y47" s="99"/>
    </row>
    <row r="48" spans="2:27" ht="20.45" customHeight="1">
      <c r="B48" s="97"/>
      <c r="C48" s="96" t="s">
        <v>2569</v>
      </c>
      <c r="D48" s="208"/>
      <c r="E48" s="89"/>
      <c r="F48" s="89"/>
      <c r="G48" s="89"/>
      <c r="H48" s="89"/>
      <c r="I48" s="89"/>
      <c r="J48" s="89"/>
      <c r="L48" s="89"/>
      <c r="Q48" s="89"/>
      <c r="R48" s="89"/>
      <c r="S48" s="89"/>
      <c r="T48" s="89"/>
      <c r="U48" s="95"/>
      <c r="V48" s="95"/>
      <c r="W48" s="95"/>
      <c r="X48" s="95"/>
      <c r="Y48" s="94"/>
      <c r="Z48" s="89"/>
    </row>
    <row r="49" spans="2:26" ht="20.45" customHeight="1">
      <c r="B49" s="1268"/>
      <c r="C49" s="96"/>
      <c r="D49" s="208"/>
      <c r="E49" s="89"/>
      <c r="F49" s="89"/>
      <c r="G49" s="89"/>
      <c r="H49" s="89"/>
      <c r="I49" s="89"/>
      <c r="J49" s="89"/>
      <c r="L49" s="89"/>
      <c r="Q49" s="89"/>
      <c r="R49" s="89"/>
      <c r="S49" s="89"/>
      <c r="T49" s="89"/>
      <c r="U49" s="95"/>
      <c r="V49" s="95"/>
      <c r="W49" s="95"/>
      <c r="X49" s="95"/>
      <c r="Y49" s="94"/>
      <c r="Z49" s="89"/>
    </row>
    <row r="50" spans="2:26" ht="20.45" customHeight="1">
      <c r="B50" s="1268"/>
      <c r="C50" s="96"/>
      <c r="D50" s="208"/>
      <c r="E50" s="89"/>
      <c r="F50" s="89"/>
      <c r="G50" s="89"/>
      <c r="H50" s="89"/>
      <c r="I50" s="89"/>
      <c r="J50" s="89"/>
      <c r="L50" s="89"/>
      <c r="Q50" s="89"/>
      <c r="R50" s="89"/>
      <c r="S50" s="89"/>
      <c r="T50" s="89"/>
      <c r="U50" s="95"/>
      <c r="V50" s="95"/>
      <c r="W50" s="95"/>
      <c r="X50" s="95"/>
      <c r="Y50" s="94"/>
      <c r="Z50" s="89"/>
    </row>
    <row r="51" spans="2:26" ht="16.5" customHeight="1">
      <c r="B51" s="93"/>
      <c r="C51" s="92"/>
      <c r="D51" s="1258"/>
      <c r="E51" s="92"/>
      <c r="F51" s="1258"/>
      <c r="G51" s="1258"/>
      <c r="H51" s="1258"/>
      <c r="I51" s="92"/>
      <c r="J51" s="92"/>
      <c r="K51" s="92"/>
      <c r="L51" s="92"/>
      <c r="M51" s="1258"/>
      <c r="N51" s="1258"/>
      <c r="O51" s="1258"/>
      <c r="P51" s="92"/>
      <c r="Q51" s="92"/>
      <c r="R51" s="92"/>
      <c r="S51" s="91"/>
      <c r="T51" s="91"/>
      <c r="U51" s="91"/>
      <c r="V51" s="91"/>
      <c r="W51" s="91"/>
      <c r="X51" s="91"/>
      <c r="Y51" s="90"/>
      <c r="Z51" s="89"/>
    </row>
    <row r="52" spans="2:26">
      <c r="S52" s="88"/>
      <c r="T52" s="88"/>
      <c r="U52" s="88"/>
      <c r="V52" s="88"/>
      <c r="W52" s="87"/>
      <c r="X52" s="87"/>
      <c r="Y52" s="89"/>
      <c r="Z52" s="89"/>
    </row>
    <row r="53" spans="2:26">
      <c r="S53" s="88"/>
      <c r="T53" s="88"/>
      <c r="U53" s="88"/>
      <c r="V53" s="88"/>
      <c r="W53" s="87"/>
      <c r="X53" s="87"/>
      <c r="Z53" s="89"/>
    </row>
    <row r="54" spans="2:26">
      <c r="U54" s="88"/>
      <c r="V54" s="88"/>
    </row>
    <row r="55" spans="2:26" ht="12" customHeight="1">
      <c r="U55" s="88"/>
      <c r="V55" s="88"/>
    </row>
    <row r="56" spans="2:26">
      <c r="S56" s="87"/>
      <c r="T56" s="87"/>
    </row>
    <row r="57" spans="2:26">
      <c r="S57" s="86"/>
      <c r="T57" s="86"/>
    </row>
    <row r="58" spans="2:26">
      <c r="S58" s="86"/>
      <c r="T58" s="86"/>
    </row>
  </sheetData>
  <mergeCells count="35">
    <mergeCell ref="K43:N43"/>
    <mergeCell ref="O43:X43"/>
    <mergeCell ref="K44:N44"/>
    <mergeCell ref="O44:V44"/>
    <mergeCell ref="C36:W37"/>
    <mergeCell ref="K42:N42"/>
    <mergeCell ref="O42:X42"/>
    <mergeCell ref="B24:E26"/>
    <mergeCell ref="B27:E31"/>
    <mergeCell ref="B32:E34"/>
    <mergeCell ref="L33:Q33"/>
    <mergeCell ref="O17:P18"/>
    <mergeCell ref="Q17:R18"/>
    <mergeCell ref="S17:T18"/>
    <mergeCell ref="U17:V18"/>
    <mergeCell ref="W17:X18"/>
    <mergeCell ref="B20:E23"/>
    <mergeCell ref="H21:W22"/>
    <mergeCell ref="B15:E18"/>
    <mergeCell ref="G17:H18"/>
    <mergeCell ref="I17:J18"/>
    <mergeCell ref="K17:L18"/>
    <mergeCell ref="M17:N18"/>
    <mergeCell ref="Q10:S10"/>
    <mergeCell ref="T10:Y10"/>
    <mergeCell ref="Q11:S11"/>
    <mergeCell ref="T11:Y11"/>
    <mergeCell ref="B13:Y13"/>
    <mergeCell ref="Q9:S9"/>
    <mergeCell ref="T9:Y9"/>
    <mergeCell ref="Q6:Y6"/>
    <mergeCell ref="Q7:S7"/>
    <mergeCell ref="T7:Y7"/>
    <mergeCell ref="Q8:S8"/>
    <mergeCell ref="T8:Y8"/>
  </mergeCells>
  <phoneticPr fontId="43"/>
  <hyperlinks>
    <hyperlink ref="C2" location="流れ!M35"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0"/>
    <pageSetUpPr fitToPage="1"/>
  </sheetPr>
  <dimension ref="B2:AA58"/>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069" t="s">
        <v>346</v>
      </c>
      <c r="D2" s="286"/>
    </row>
    <row r="5" spans="2:25">
      <c r="B5" s="388" t="s">
        <v>2557</v>
      </c>
    </row>
    <row r="6" spans="2:25" ht="18" customHeight="1">
      <c r="Q6" s="3409" t="s">
        <v>199</v>
      </c>
      <c r="R6" s="3410"/>
      <c r="S6" s="3410"/>
      <c r="T6" s="3410"/>
      <c r="U6" s="3410"/>
      <c r="V6" s="3410"/>
      <c r="W6" s="3410"/>
      <c r="X6" s="3410"/>
      <c r="Y6" s="3411"/>
    </row>
    <row r="7" spans="2:25" ht="18" customHeight="1">
      <c r="Q7" s="3409" t="s">
        <v>200</v>
      </c>
      <c r="R7" s="3410"/>
      <c r="S7" s="3411"/>
      <c r="T7" s="3406"/>
      <c r="U7" s="3407"/>
      <c r="V7" s="3407"/>
      <c r="W7" s="3407"/>
      <c r="X7" s="3407"/>
      <c r="Y7" s="3408"/>
    </row>
    <row r="8" spans="2:25" ht="18" customHeight="1">
      <c r="Q8" s="3409" t="s">
        <v>201</v>
      </c>
      <c r="R8" s="3410"/>
      <c r="S8" s="3411"/>
      <c r="T8" s="3406"/>
      <c r="U8" s="3407"/>
      <c r="V8" s="3407"/>
      <c r="W8" s="3407"/>
      <c r="X8" s="3407"/>
      <c r="Y8" s="3408"/>
    </row>
    <row r="9" spans="2:25" ht="18" customHeight="1">
      <c r="Q9" s="3409" t="s">
        <v>202</v>
      </c>
      <c r="R9" s="3410"/>
      <c r="S9" s="3411"/>
      <c r="T9" s="3406"/>
      <c r="U9" s="3407"/>
      <c r="V9" s="3407"/>
      <c r="W9" s="3407"/>
      <c r="X9" s="3407"/>
      <c r="Y9" s="3408"/>
    </row>
    <row r="10" spans="2:25" ht="18" customHeight="1">
      <c r="Q10" s="3413" t="s">
        <v>2568</v>
      </c>
      <c r="R10" s="3414"/>
      <c r="S10" s="3415"/>
      <c r="T10" s="3413"/>
      <c r="U10" s="3414"/>
      <c r="V10" s="3414"/>
      <c r="W10" s="3414"/>
      <c r="X10" s="3414"/>
      <c r="Y10" s="3415"/>
    </row>
    <row r="11" spans="2:25" ht="18" customHeight="1">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2562</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262"/>
      <c r="G15" s="1262"/>
      <c r="H15" s="1262"/>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21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21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21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214"/>
      <c r="G20" s="1214"/>
      <c r="H20" s="1214"/>
      <c r="I20" s="1277"/>
      <c r="J20" s="1277"/>
      <c r="K20" s="96"/>
      <c r="L20" s="96"/>
      <c r="M20" s="96"/>
      <c r="N20" s="96"/>
      <c r="O20" s="96"/>
      <c r="P20" s="96"/>
      <c r="Q20" s="96"/>
      <c r="R20" s="96"/>
      <c r="S20" s="96"/>
      <c r="T20" s="96"/>
      <c r="U20" s="96"/>
      <c r="V20" s="96"/>
      <c r="W20" s="96"/>
      <c r="X20" s="96"/>
      <c r="Y20" s="1278"/>
      <c r="Z20" s="109"/>
      <c r="AA20" s="109"/>
    </row>
    <row r="21" spans="2:27" ht="27" customHeight="1">
      <c r="B21" s="3369"/>
      <c r="C21" s="3370"/>
      <c r="D21" s="3370"/>
      <c r="E21" s="3371"/>
      <c r="F21" s="1214"/>
      <c r="G21" s="121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27" customHeight="1">
      <c r="B22" s="3369"/>
      <c r="C22" s="3370"/>
      <c r="D22" s="3370"/>
      <c r="E22" s="3371"/>
      <c r="F22" s="1214"/>
      <c r="G22" s="121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214"/>
      <c r="G23" s="1214"/>
      <c r="H23" s="1214"/>
      <c r="I23" s="96"/>
      <c r="J23" s="96"/>
      <c r="K23" s="96"/>
      <c r="L23" s="96"/>
      <c r="M23" s="96"/>
      <c r="N23" s="96"/>
      <c r="O23" s="96"/>
      <c r="P23" s="96"/>
      <c r="Q23" s="96"/>
      <c r="R23" s="1279"/>
      <c r="S23" s="1279"/>
      <c r="T23" s="1279"/>
      <c r="U23" s="1279"/>
      <c r="V23" s="1279"/>
      <c r="W23" s="1279"/>
      <c r="X23" s="1279"/>
      <c r="Y23" s="1278"/>
      <c r="Z23" s="109"/>
      <c r="AA23" s="109"/>
    </row>
    <row r="24" spans="2:27" ht="24" customHeight="1">
      <c r="B24" s="3365" t="s">
        <v>85</v>
      </c>
      <c r="C24" s="3366"/>
      <c r="D24" s="3367"/>
      <c r="E24" s="3368"/>
      <c r="F24" s="1262"/>
      <c r="G24" s="1262"/>
      <c r="H24" s="1262"/>
      <c r="I24" s="1277"/>
      <c r="J24" s="1277"/>
      <c r="K24" s="1280"/>
      <c r="L24" s="1280"/>
      <c r="M24" s="1277"/>
      <c r="N24" s="1277"/>
      <c r="O24" s="1277"/>
      <c r="P24" s="1280"/>
      <c r="Q24" s="1280"/>
      <c r="R24" s="1281"/>
      <c r="S24" s="1281"/>
      <c r="T24" s="1281"/>
      <c r="U24" s="1281"/>
      <c r="V24" s="1281"/>
      <c r="W24" s="1281"/>
      <c r="X24" s="1281"/>
      <c r="Y24" s="1282"/>
      <c r="Z24" s="109"/>
      <c r="AA24" s="109"/>
    </row>
    <row r="25" spans="2:27" ht="24" customHeight="1">
      <c r="B25" s="3369"/>
      <c r="C25" s="3370"/>
      <c r="D25" s="3370"/>
      <c r="E25" s="3371"/>
      <c r="F25" s="1214"/>
      <c r="G25" s="389"/>
      <c r="I25" s="117"/>
      <c r="J25" s="1265" t="s">
        <v>94</v>
      </c>
      <c r="K25" s="389"/>
      <c r="L25" s="1267"/>
      <c r="M25" s="1267"/>
      <c r="N25" s="1267"/>
      <c r="O25" s="1267"/>
      <c r="P25" s="96"/>
      <c r="Q25" s="96"/>
      <c r="R25" s="1279"/>
      <c r="S25" s="1279"/>
      <c r="T25" s="1279"/>
      <c r="U25" s="1279"/>
      <c r="V25" s="1279"/>
      <c r="W25" s="1279"/>
      <c r="X25" s="1279"/>
      <c r="Y25" s="1278"/>
      <c r="Z25" s="109"/>
      <c r="AA25" s="109"/>
    </row>
    <row r="26" spans="2:27" ht="24"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369" t="s">
        <v>341</v>
      </c>
      <c r="C27" s="3370"/>
      <c r="D27" s="3370"/>
      <c r="E27" s="3371"/>
      <c r="F27" s="1214"/>
      <c r="G27" s="1214"/>
      <c r="H27" s="1214"/>
      <c r="I27" s="1219"/>
      <c r="J27" s="96"/>
      <c r="K27" s="96"/>
      <c r="L27" s="96"/>
      <c r="M27" s="96"/>
      <c r="N27" s="96"/>
      <c r="O27" s="96"/>
      <c r="P27" s="1260"/>
      <c r="Q27" s="96"/>
      <c r="R27" s="96"/>
      <c r="S27" s="96"/>
      <c r="T27" s="96"/>
      <c r="U27" s="96"/>
      <c r="V27" s="96"/>
      <c r="W27" s="96"/>
      <c r="X27" s="96"/>
      <c r="Y27" s="1278"/>
      <c r="Z27" s="109"/>
    </row>
    <row r="28" spans="2:27" ht="24.75" customHeight="1">
      <c r="B28" s="3369"/>
      <c r="C28" s="3370"/>
      <c r="D28" s="3370"/>
      <c r="E28" s="3371"/>
      <c r="F28" s="1214"/>
      <c r="G28" s="1260" t="s">
        <v>8</v>
      </c>
      <c r="H28" s="1214"/>
      <c r="I28" s="1261" t="s">
        <v>3040</v>
      </c>
      <c r="J28" s="125"/>
      <c r="K28" s="1259" t="s">
        <v>2565</v>
      </c>
      <c r="L28" s="125"/>
      <c r="M28" s="1260" t="s">
        <v>2566</v>
      </c>
      <c r="N28" s="117"/>
      <c r="O28" s="117" t="s">
        <v>2567</v>
      </c>
      <c r="P28" s="389"/>
      <c r="Q28" s="389"/>
      <c r="R28" s="389"/>
      <c r="S28" s="117"/>
      <c r="T28" s="117"/>
      <c r="U28" s="117"/>
      <c r="V28" s="117"/>
      <c r="W28" s="96"/>
      <c r="X28" s="96"/>
      <c r="Y28" s="1278"/>
      <c r="Z28" s="109"/>
      <c r="AA28" s="109"/>
    </row>
    <row r="29" spans="2:27" ht="7.15" customHeight="1">
      <c r="B29" s="3369"/>
      <c r="C29" s="3370"/>
      <c r="D29" s="3370"/>
      <c r="E29" s="3371"/>
      <c r="F29" s="1214"/>
      <c r="G29" s="1260"/>
      <c r="H29" s="1214"/>
      <c r="I29" s="1261"/>
      <c r="J29" s="125"/>
      <c r="K29" s="1259"/>
      <c r="L29" s="125"/>
      <c r="M29" s="1260"/>
      <c r="N29" s="117"/>
      <c r="O29" s="117"/>
      <c r="P29" s="389"/>
      <c r="Q29" s="389"/>
      <c r="R29" s="389"/>
      <c r="S29" s="117"/>
      <c r="T29" s="117"/>
      <c r="U29" s="117"/>
      <c r="V29" s="117"/>
      <c r="W29" s="96"/>
      <c r="X29" s="96"/>
      <c r="Y29" s="1278"/>
      <c r="Z29" s="109"/>
      <c r="AA29" s="109"/>
    </row>
    <row r="30" spans="2:27" ht="25.5" customHeight="1">
      <c r="B30" s="3369"/>
      <c r="C30" s="3370"/>
      <c r="D30" s="3370"/>
      <c r="E30" s="3371"/>
      <c r="F30" s="1214"/>
      <c r="G30" s="1260" t="s">
        <v>9</v>
      </c>
      <c r="H30" s="1214"/>
      <c r="I30" s="1261" t="s">
        <v>3040</v>
      </c>
      <c r="J30" s="125"/>
      <c r="K30" s="1259" t="s">
        <v>2565</v>
      </c>
      <c r="L30" s="125"/>
      <c r="M30" s="1260" t="s">
        <v>2566</v>
      </c>
      <c r="N30" s="117"/>
      <c r="O30" s="117" t="s">
        <v>2567</v>
      </c>
      <c r="P30" s="389"/>
      <c r="Q30" s="389"/>
      <c r="R30" s="389"/>
      <c r="S30" s="117"/>
      <c r="T30" s="117"/>
      <c r="U30" s="117"/>
      <c r="V30" s="117"/>
      <c r="W30" s="96"/>
      <c r="X30" s="96"/>
      <c r="Y30" s="1278"/>
      <c r="Z30" s="109"/>
      <c r="AA30" s="109"/>
    </row>
    <row r="31" spans="2:27" ht="6" customHeight="1">
      <c r="B31" s="3369"/>
      <c r="C31" s="3370"/>
      <c r="D31" s="3370"/>
      <c r="E31" s="3371"/>
      <c r="F31" s="1214"/>
      <c r="G31" s="1214"/>
      <c r="H31" s="1214"/>
      <c r="I31" s="1219"/>
      <c r="J31" s="1267"/>
      <c r="K31" s="1267"/>
      <c r="L31" s="1266"/>
      <c r="M31" s="1267"/>
      <c r="N31" s="1286"/>
      <c r="O31" s="1267"/>
      <c r="P31" s="1260"/>
      <c r="Q31" s="96"/>
      <c r="R31" s="96"/>
      <c r="S31" s="96"/>
      <c r="T31" s="96"/>
      <c r="U31" s="96"/>
      <c r="V31" s="96"/>
      <c r="W31" s="96"/>
      <c r="X31" s="96"/>
      <c r="Y31" s="1278"/>
      <c r="Z31" s="109"/>
      <c r="AA31" s="109"/>
    </row>
    <row r="32" spans="2:27" ht="24.75" customHeight="1">
      <c r="B32" s="3365" t="s">
        <v>84</v>
      </c>
      <c r="C32" s="3366"/>
      <c r="D32" s="3367"/>
      <c r="E32" s="3368"/>
      <c r="F32" s="1262"/>
      <c r="G32" s="1262"/>
      <c r="H32" s="1262"/>
      <c r="I32" s="1277"/>
      <c r="J32" s="1277"/>
      <c r="K32" s="1280"/>
      <c r="L32" s="1280"/>
      <c r="M32" s="1277"/>
      <c r="N32" s="1277"/>
      <c r="O32" s="1277"/>
      <c r="P32" s="1280"/>
      <c r="Q32" s="1280"/>
      <c r="R32" s="1280"/>
      <c r="S32" s="1281"/>
      <c r="T32" s="1281"/>
      <c r="U32" s="1281"/>
      <c r="V32" s="1281"/>
      <c r="W32" s="1281"/>
      <c r="X32" s="1281"/>
      <c r="Y32" s="1282"/>
      <c r="Z32" s="109"/>
      <c r="AA32" s="109"/>
    </row>
    <row r="33" spans="2:27" ht="24.75" customHeight="1">
      <c r="B33" s="3369"/>
      <c r="C33" s="3370"/>
      <c r="D33" s="3370"/>
      <c r="E33" s="3371"/>
      <c r="F33" s="1214"/>
      <c r="G33" s="1214"/>
      <c r="H33" s="1214"/>
      <c r="I33" s="1291"/>
      <c r="J33" s="1291"/>
      <c r="K33" s="1265" t="s">
        <v>83</v>
      </c>
      <c r="L33" s="3389"/>
      <c r="M33" s="3389"/>
      <c r="N33" s="3389"/>
      <c r="O33" s="3389"/>
      <c r="P33" s="3389"/>
      <c r="Q33" s="3389"/>
      <c r="R33" s="117" t="s">
        <v>87</v>
      </c>
      <c r="S33" s="1279"/>
      <c r="T33" s="1279"/>
      <c r="U33" s="1279"/>
      <c r="V33" s="1279"/>
      <c r="W33" s="1279"/>
      <c r="X33" s="1279"/>
      <c r="Y33" s="1278"/>
      <c r="Z33" s="112"/>
      <c r="AA33" s="112"/>
    </row>
    <row r="34" spans="2:27" ht="24.75" customHeight="1">
      <c r="B34" s="3372"/>
      <c r="C34" s="3373"/>
      <c r="D34" s="3374"/>
      <c r="E34" s="3375"/>
      <c r="F34" s="1263"/>
      <c r="G34" s="1263"/>
      <c r="H34" s="1263"/>
      <c r="I34" s="1283"/>
      <c r="J34" s="1283"/>
      <c r="K34" s="1284"/>
      <c r="L34" s="1284"/>
      <c r="M34" s="1283"/>
      <c r="N34" s="1283"/>
      <c r="O34" s="1283"/>
      <c r="P34" s="1284"/>
      <c r="Q34" s="1290"/>
      <c r="R34" s="1290"/>
      <c r="S34" s="1290"/>
      <c r="T34" s="1290"/>
      <c r="U34" s="1290"/>
      <c r="V34" s="1290"/>
      <c r="W34" s="1290"/>
      <c r="X34" s="1290"/>
      <c r="Y34" s="1285"/>
      <c r="Z34" s="112"/>
      <c r="AA34" s="112"/>
    </row>
    <row r="35" spans="2:27" ht="10.5" customHeight="1">
      <c r="B35" s="1302"/>
      <c r="C35" s="1260"/>
      <c r="D35" s="1260"/>
      <c r="E35" s="1260"/>
      <c r="F35" s="1260"/>
      <c r="G35" s="1260"/>
      <c r="H35" s="1260"/>
      <c r="I35" s="96"/>
      <c r="J35" s="96"/>
      <c r="K35" s="96"/>
      <c r="L35" s="96"/>
      <c r="M35" s="96"/>
      <c r="N35" s="96"/>
      <c r="O35" s="96"/>
      <c r="P35" s="96"/>
      <c r="Q35" s="96"/>
      <c r="R35" s="96"/>
      <c r="S35" s="96"/>
      <c r="T35" s="96"/>
      <c r="U35" s="96"/>
      <c r="V35" s="96"/>
      <c r="W35" s="96"/>
      <c r="X35" s="96"/>
      <c r="Y35" s="1278"/>
      <c r="Z35" s="87"/>
      <c r="AA35" s="111"/>
    </row>
    <row r="36" spans="2:27" ht="16.5" customHeight="1">
      <c r="B36" s="1303"/>
      <c r="C36" s="3397" t="s">
        <v>2574</v>
      </c>
      <c r="D36" s="3397"/>
      <c r="E36" s="3397"/>
      <c r="F36" s="3397"/>
      <c r="G36" s="3397"/>
      <c r="H36" s="3397"/>
      <c r="I36" s="3397"/>
      <c r="J36" s="3397"/>
      <c r="K36" s="3397"/>
      <c r="L36" s="3397"/>
      <c r="M36" s="3397"/>
      <c r="N36" s="3397"/>
      <c r="O36" s="3397"/>
      <c r="P36" s="3397"/>
      <c r="Q36" s="3397"/>
      <c r="R36" s="3397"/>
      <c r="S36" s="3397"/>
      <c r="T36" s="3397"/>
      <c r="U36" s="3397"/>
      <c r="V36" s="3397"/>
      <c r="W36" s="3397"/>
      <c r="X36" s="1217"/>
      <c r="Y36" s="1278"/>
      <c r="Z36" s="109"/>
      <c r="AA36" s="109"/>
    </row>
    <row r="37" spans="2:27" ht="16.5" customHeight="1">
      <c r="B37" s="1303"/>
      <c r="C37" s="3397"/>
      <c r="D37" s="3397"/>
      <c r="E37" s="3397"/>
      <c r="F37" s="3397"/>
      <c r="G37" s="3397"/>
      <c r="H37" s="3397"/>
      <c r="I37" s="3397"/>
      <c r="J37" s="3397"/>
      <c r="K37" s="3397"/>
      <c r="L37" s="3397"/>
      <c r="M37" s="3397"/>
      <c r="N37" s="3397"/>
      <c r="O37" s="3397"/>
      <c r="P37" s="3397"/>
      <c r="Q37" s="3397"/>
      <c r="R37" s="3397"/>
      <c r="S37" s="3397"/>
      <c r="T37" s="3397"/>
      <c r="U37" s="3397"/>
      <c r="V37" s="3397"/>
      <c r="W37" s="3397"/>
      <c r="X37" s="1217"/>
      <c r="Y37" s="1278"/>
      <c r="Z37" s="109"/>
      <c r="AA37" s="109"/>
    </row>
    <row r="38" spans="2:27" ht="16.5" customHeight="1">
      <c r="B38" s="1303"/>
      <c r="C38" s="96"/>
      <c r="D38" s="96"/>
      <c r="E38" s="96"/>
      <c r="F38" s="96"/>
      <c r="G38" s="96"/>
      <c r="H38" s="96"/>
      <c r="I38" s="96"/>
      <c r="J38" s="96"/>
      <c r="K38" s="96"/>
      <c r="L38" s="96"/>
      <c r="M38" s="96"/>
      <c r="N38" s="96"/>
      <c r="O38" s="96"/>
      <c r="P38" s="96"/>
      <c r="Q38" s="96"/>
      <c r="R38" s="96"/>
      <c r="S38" s="1279"/>
      <c r="T38" s="1279"/>
      <c r="U38" s="1279"/>
      <c r="V38" s="1279"/>
      <c r="W38" s="1279"/>
      <c r="X38" s="1279"/>
      <c r="Y38" s="1278"/>
      <c r="Z38" s="109"/>
      <c r="AA38" s="109"/>
    </row>
    <row r="39" spans="2:27" ht="16.5" customHeight="1">
      <c r="B39" s="1303"/>
      <c r="C39" s="96"/>
      <c r="D39" s="96"/>
      <c r="E39" s="96"/>
      <c r="F39" s="96"/>
      <c r="G39" s="96"/>
      <c r="H39" s="96"/>
      <c r="I39" s="96"/>
      <c r="J39" s="96"/>
      <c r="K39" s="96"/>
      <c r="L39" s="96"/>
      <c r="M39" s="96"/>
      <c r="N39" s="96"/>
      <c r="O39" s="96"/>
      <c r="P39" s="96"/>
      <c r="Q39" s="96"/>
      <c r="R39" s="96"/>
      <c r="S39" s="1279"/>
      <c r="T39" s="1279"/>
      <c r="U39" s="1279"/>
      <c r="V39" s="1279"/>
      <c r="W39" s="1267"/>
      <c r="X39" s="1267"/>
      <c r="Y39" s="1278"/>
      <c r="Z39" s="109"/>
      <c r="AA39" s="109"/>
    </row>
    <row r="40" spans="2:27" ht="16.5" customHeight="1">
      <c r="B40" s="1303"/>
      <c r="C40" s="1265" t="s">
        <v>3040</v>
      </c>
      <c r="D40" s="96"/>
      <c r="E40" s="1260" t="s">
        <v>2565</v>
      </c>
      <c r="F40" s="96"/>
      <c r="G40" s="1260" t="s">
        <v>2566</v>
      </c>
      <c r="H40" s="96"/>
      <c r="I40" s="96" t="s">
        <v>2567</v>
      </c>
      <c r="J40" s="1267"/>
      <c r="K40" s="1267"/>
      <c r="L40" s="1267"/>
      <c r="M40" s="1267"/>
      <c r="N40" s="389"/>
      <c r="O40" s="389"/>
      <c r="P40" s="389"/>
      <c r="Q40" s="96"/>
      <c r="R40" s="96"/>
      <c r="S40" s="1279"/>
      <c r="T40" s="1279"/>
      <c r="U40" s="1279"/>
      <c r="V40" s="1279"/>
      <c r="W40" s="1267"/>
      <c r="X40" s="1267"/>
      <c r="Y40" s="1278"/>
    </row>
    <row r="41" spans="2:27" ht="16.5" customHeight="1">
      <c r="B41" s="1268"/>
      <c r="C41" s="1265"/>
      <c r="D41" s="96"/>
      <c r="E41" s="1218"/>
      <c r="F41" s="89"/>
      <c r="G41" s="1218"/>
      <c r="H41" s="89"/>
      <c r="I41" s="89"/>
      <c r="J41" s="88"/>
      <c r="K41" s="88"/>
      <c r="L41" s="88"/>
      <c r="M41" s="88"/>
      <c r="Q41" s="89"/>
      <c r="R41" s="89"/>
      <c r="S41" s="95"/>
      <c r="T41" s="95"/>
      <c r="U41" s="95"/>
      <c r="V41" s="95"/>
      <c r="W41" s="107"/>
      <c r="X41" s="107"/>
      <c r="Y41" s="94"/>
    </row>
    <row r="42" spans="2:27" ht="16.5" customHeight="1">
      <c r="B42" s="97"/>
      <c r="C42" s="89"/>
      <c r="D42" s="89"/>
      <c r="E42" s="89"/>
      <c r="F42" s="89"/>
      <c r="G42" s="89"/>
      <c r="H42" s="89"/>
      <c r="I42" s="1275" t="s">
        <v>82</v>
      </c>
      <c r="J42" s="1275"/>
      <c r="K42" s="3430" t="s">
        <v>81</v>
      </c>
      <c r="L42" s="3430"/>
      <c r="M42" s="3430"/>
      <c r="N42" s="3430"/>
      <c r="O42" s="3429"/>
      <c r="P42" s="3429"/>
      <c r="Q42" s="3429"/>
      <c r="R42" s="3429"/>
      <c r="S42" s="3429"/>
      <c r="T42" s="3429"/>
      <c r="U42" s="3429"/>
      <c r="V42" s="3429"/>
      <c r="W42" s="3429"/>
      <c r="X42" s="3429"/>
      <c r="Y42" s="94"/>
    </row>
    <row r="43" spans="2:27" ht="16.5" customHeight="1">
      <c r="B43" s="97"/>
      <c r="C43" s="89"/>
      <c r="D43" s="89"/>
      <c r="E43" s="89"/>
      <c r="F43" s="89"/>
      <c r="G43" s="89"/>
      <c r="H43" s="89"/>
      <c r="I43" s="89"/>
      <c r="J43" s="89"/>
      <c r="K43" s="3430" t="s">
        <v>80</v>
      </c>
      <c r="L43" s="3430"/>
      <c r="M43" s="3430"/>
      <c r="N43" s="3430"/>
      <c r="O43" s="3429"/>
      <c r="P43" s="3429"/>
      <c r="Q43" s="3429"/>
      <c r="R43" s="3429"/>
      <c r="S43" s="3429"/>
      <c r="T43" s="3429"/>
      <c r="U43" s="3429"/>
      <c r="V43" s="3429"/>
      <c r="W43" s="3429"/>
      <c r="X43" s="3429"/>
      <c r="Y43" s="94"/>
    </row>
    <row r="44" spans="2:27" ht="16.5" customHeight="1">
      <c r="B44" s="97"/>
      <c r="C44" s="89"/>
      <c r="D44" s="89"/>
      <c r="E44" s="89"/>
      <c r="F44" s="89"/>
      <c r="G44" s="89"/>
      <c r="H44" s="89"/>
      <c r="I44" s="106"/>
      <c r="J44" s="89"/>
      <c r="K44" s="3430" t="s">
        <v>79</v>
      </c>
      <c r="L44" s="3430"/>
      <c r="M44" s="3430"/>
      <c r="N44" s="3430"/>
      <c r="O44" s="3429"/>
      <c r="P44" s="3429"/>
      <c r="Q44" s="3429"/>
      <c r="R44" s="3429"/>
      <c r="S44" s="3429"/>
      <c r="T44" s="3429"/>
      <c r="U44" s="3429"/>
      <c r="V44" s="3429"/>
      <c r="W44" s="1218" t="s">
        <v>131</v>
      </c>
      <c r="X44" s="1218"/>
      <c r="Y44" s="94"/>
    </row>
    <row r="45" spans="2:27" ht="16.5" customHeight="1">
      <c r="B45" s="97"/>
      <c r="C45" s="89"/>
      <c r="D45" s="89"/>
      <c r="L45" s="89"/>
      <c r="Q45" s="1214"/>
      <c r="R45" s="1214"/>
      <c r="S45" s="88"/>
      <c r="T45" s="88"/>
      <c r="U45" s="89"/>
      <c r="V45" s="89"/>
      <c r="W45" s="89"/>
      <c r="X45" s="89"/>
      <c r="Y45" s="94"/>
    </row>
    <row r="46" spans="2:27" ht="16.5" customHeight="1">
      <c r="B46" s="1268"/>
      <c r="C46" s="89"/>
      <c r="D46" s="89"/>
      <c r="L46" s="89"/>
      <c r="Q46" s="1214"/>
      <c r="R46" s="1214"/>
      <c r="S46" s="88"/>
      <c r="T46" s="88"/>
      <c r="U46" s="89"/>
      <c r="V46" s="89"/>
      <c r="W46" s="89"/>
      <c r="X46" s="89"/>
      <c r="Y46" s="94"/>
    </row>
    <row r="47" spans="2:27" ht="16.5" customHeight="1">
      <c r="B47" s="97"/>
      <c r="C47" s="89"/>
      <c r="D47" s="89"/>
      <c r="E47" s="89"/>
      <c r="F47" s="89"/>
      <c r="G47" s="89"/>
      <c r="H47" s="89"/>
      <c r="I47" s="89"/>
      <c r="J47" s="89"/>
      <c r="K47" s="89"/>
      <c r="L47" s="89"/>
      <c r="Q47" s="89"/>
      <c r="R47" s="89"/>
      <c r="S47" s="89"/>
      <c r="T47" s="89"/>
      <c r="U47" s="89"/>
      <c r="V47" s="89"/>
      <c r="W47" s="89"/>
      <c r="X47" s="89"/>
      <c r="Y47" s="99"/>
    </row>
    <row r="48" spans="2:27" ht="20.45" customHeight="1">
      <c r="B48" s="97"/>
      <c r="C48" s="96" t="s">
        <v>2569</v>
      </c>
      <c r="D48" s="208"/>
      <c r="E48" s="89"/>
      <c r="F48" s="89"/>
      <c r="G48" s="89"/>
      <c r="H48" s="89"/>
      <c r="I48" s="89"/>
      <c r="J48" s="89"/>
      <c r="L48" s="89"/>
      <c r="Q48" s="89"/>
      <c r="R48" s="89"/>
      <c r="S48" s="89"/>
      <c r="T48" s="89"/>
      <c r="U48" s="95"/>
      <c r="V48" s="95"/>
      <c r="W48" s="95"/>
      <c r="X48" s="95"/>
      <c r="Y48" s="94"/>
      <c r="Z48" s="89"/>
    </row>
    <row r="49" spans="2:26" ht="20.45" customHeight="1">
      <c r="B49" s="1268"/>
      <c r="C49" s="96"/>
      <c r="D49" s="208"/>
      <c r="E49" s="89"/>
      <c r="F49" s="89"/>
      <c r="G49" s="89"/>
      <c r="H49" s="89"/>
      <c r="I49" s="89"/>
      <c r="J49" s="89"/>
      <c r="L49" s="89"/>
      <c r="Q49" s="89"/>
      <c r="R49" s="89"/>
      <c r="S49" s="89"/>
      <c r="T49" s="89"/>
      <c r="U49" s="95"/>
      <c r="V49" s="95"/>
      <c r="W49" s="95"/>
      <c r="X49" s="95"/>
      <c r="Y49" s="94"/>
      <c r="Z49" s="89"/>
    </row>
    <row r="50" spans="2:26" ht="20.45" customHeight="1">
      <c r="B50" s="1268"/>
      <c r="C50" s="96"/>
      <c r="D50" s="208"/>
      <c r="E50" s="89"/>
      <c r="F50" s="89"/>
      <c r="G50" s="89"/>
      <c r="H50" s="89"/>
      <c r="I50" s="89"/>
      <c r="J50" s="89"/>
      <c r="L50" s="89"/>
      <c r="Q50" s="89"/>
      <c r="R50" s="89"/>
      <c r="S50" s="89"/>
      <c r="T50" s="89"/>
      <c r="U50" s="95"/>
      <c r="V50" s="95"/>
      <c r="W50" s="95"/>
      <c r="X50" s="95"/>
      <c r="Y50" s="94"/>
      <c r="Z50" s="89"/>
    </row>
    <row r="51" spans="2:26" ht="16.5" customHeight="1">
      <c r="B51" s="93"/>
      <c r="C51" s="92"/>
      <c r="D51" s="1258"/>
      <c r="E51" s="92"/>
      <c r="F51" s="1258"/>
      <c r="G51" s="1258"/>
      <c r="H51" s="1258"/>
      <c r="I51" s="92"/>
      <c r="J51" s="92"/>
      <c r="K51" s="92"/>
      <c r="L51" s="92"/>
      <c r="M51" s="1258"/>
      <c r="N51" s="1258"/>
      <c r="O51" s="1258"/>
      <c r="P51" s="92"/>
      <c r="Q51" s="92"/>
      <c r="R51" s="92"/>
      <c r="S51" s="91"/>
      <c r="T51" s="91"/>
      <c r="U51" s="91"/>
      <c r="V51" s="91"/>
      <c r="W51" s="91"/>
      <c r="X51" s="91"/>
      <c r="Y51" s="90"/>
      <c r="Z51" s="89"/>
    </row>
    <row r="52" spans="2:26">
      <c r="S52" s="88"/>
      <c r="T52" s="88"/>
      <c r="U52" s="88"/>
      <c r="V52" s="88"/>
      <c r="W52" s="87"/>
      <c r="X52" s="87"/>
      <c r="Y52" s="89"/>
      <c r="Z52" s="89"/>
    </row>
    <row r="53" spans="2:26">
      <c r="S53" s="88"/>
      <c r="T53" s="88"/>
      <c r="U53" s="88"/>
      <c r="V53" s="88"/>
      <c r="W53" s="87"/>
      <c r="X53" s="87"/>
      <c r="Z53" s="89"/>
    </row>
    <row r="54" spans="2:26">
      <c r="U54" s="88"/>
      <c r="V54" s="88"/>
    </row>
    <row r="55" spans="2:26" ht="12" customHeight="1">
      <c r="U55" s="88"/>
      <c r="V55" s="88"/>
    </row>
    <row r="56" spans="2:26">
      <c r="S56" s="87"/>
      <c r="T56" s="87"/>
    </row>
    <row r="57" spans="2:26">
      <c r="S57" s="86"/>
      <c r="T57" s="86"/>
    </row>
    <row r="58" spans="2:26">
      <c r="S58" s="86"/>
      <c r="T58" s="86"/>
    </row>
  </sheetData>
  <mergeCells count="35">
    <mergeCell ref="K44:N44"/>
    <mergeCell ref="O44:V44"/>
    <mergeCell ref="C36:W37"/>
    <mergeCell ref="K42:N42"/>
    <mergeCell ref="O42:X42"/>
    <mergeCell ref="K43:N43"/>
    <mergeCell ref="O43:X43"/>
    <mergeCell ref="W17:X18"/>
    <mergeCell ref="B24:E26"/>
    <mergeCell ref="B27:E31"/>
    <mergeCell ref="B32:E34"/>
    <mergeCell ref="L33:Q33"/>
    <mergeCell ref="B20:E23"/>
    <mergeCell ref="H21:W22"/>
    <mergeCell ref="B15:E18"/>
    <mergeCell ref="G17:H18"/>
    <mergeCell ref="I17:J18"/>
    <mergeCell ref="K17:L18"/>
    <mergeCell ref="M17:N18"/>
    <mergeCell ref="O17:P18"/>
    <mergeCell ref="Q17:R18"/>
    <mergeCell ref="S17:T18"/>
    <mergeCell ref="U17:V18"/>
    <mergeCell ref="Q10:S10"/>
    <mergeCell ref="T10:Y10"/>
    <mergeCell ref="Q11:S11"/>
    <mergeCell ref="T11:Y11"/>
    <mergeCell ref="B13:Y13"/>
    <mergeCell ref="Q9:S9"/>
    <mergeCell ref="T9:Y9"/>
    <mergeCell ref="Q6:Y6"/>
    <mergeCell ref="Q7:S7"/>
    <mergeCell ref="T7:Y7"/>
    <mergeCell ref="Q8:S8"/>
    <mergeCell ref="T8:Y8"/>
  </mergeCells>
  <phoneticPr fontId="43"/>
  <hyperlinks>
    <hyperlink ref="C2" location="流れ!M50"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2:R49"/>
  <sheetViews>
    <sheetView showGridLines="0" zoomScale="75" workbookViewId="0">
      <pane ySplit="3" topLeftCell="A4" activePane="bottomLeft" state="frozen"/>
      <selection activeCell="C2" sqref="C2"/>
      <selection pane="bottomLeft" activeCell="C2" sqref="C2"/>
    </sheetView>
  </sheetViews>
  <sheetFormatPr defaultColWidth="13.875" defaultRowHeight="21"/>
  <cols>
    <col min="1" max="1" width="5.5" style="139" customWidth="1"/>
    <col min="2" max="2" width="26.5" style="120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46" t="s">
        <v>346</v>
      </c>
    </row>
    <row r="5" spans="1:18">
      <c r="B5" s="389" t="s">
        <v>2589</v>
      </c>
    </row>
    <row r="6" spans="1:18">
      <c r="B6" s="1207"/>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281" t="s">
        <v>2590</v>
      </c>
      <c r="C8" s="3283"/>
      <c r="D8" s="3283"/>
      <c r="E8" s="3283"/>
      <c r="F8" s="3283"/>
      <c r="G8" s="3283"/>
      <c r="H8" s="3283"/>
      <c r="I8" s="3283"/>
      <c r="J8" s="3283"/>
      <c r="K8" s="3283"/>
      <c r="L8" s="3283"/>
      <c r="M8" s="3283"/>
      <c r="N8" s="3283"/>
      <c r="O8" s="3283"/>
      <c r="P8" s="3283"/>
      <c r="Q8" s="3284"/>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285"/>
      <c r="E10" s="3285"/>
      <c r="F10" s="3285"/>
      <c r="G10" s="3285"/>
      <c r="H10" s="3285"/>
      <c r="I10" s="3285"/>
      <c r="J10" s="3285"/>
      <c r="K10" s="3285"/>
      <c r="L10" s="3285"/>
      <c r="M10" s="3285"/>
      <c r="N10" s="3285"/>
      <c r="O10" s="3285"/>
      <c r="P10" s="3285"/>
      <c r="Q10" s="145"/>
      <c r="R10" s="146"/>
    </row>
    <row r="11" spans="1:18" ht="30" customHeight="1">
      <c r="A11" s="142" t="s">
        <v>113</v>
      </c>
      <c r="B11" s="1213" t="s">
        <v>122</v>
      </c>
      <c r="C11" s="199"/>
      <c r="D11" s="3358"/>
      <c r="E11" s="3358"/>
      <c r="F11" s="3358"/>
      <c r="G11" s="3358"/>
      <c r="H11" s="3358"/>
      <c r="I11" s="3358"/>
      <c r="J11" s="3358"/>
      <c r="K11" s="3358"/>
      <c r="L11" s="3358"/>
      <c r="M11" s="3358"/>
      <c r="N11" s="3358"/>
      <c r="O11" s="3358"/>
      <c r="P11" s="3358"/>
      <c r="Q11" s="142"/>
      <c r="R11" s="146"/>
    </row>
    <row r="12" spans="1:18" ht="23.25" customHeight="1">
      <c r="A12" s="142"/>
      <c r="B12" s="154"/>
      <c r="C12" s="155"/>
      <c r="D12" s="3287"/>
      <c r="E12" s="3287"/>
      <c r="F12" s="3287"/>
      <c r="G12" s="3287"/>
      <c r="H12" s="3287"/>
      <c r="I12" s="3287"/>
      <c r="J12" s="3287"/>
      <c r="K12" s="3287"/>
      <c r="L12" s="3287"/>
      <c r="M12" s="3287"/>
      <c r="N12" s="3287"/>
      <c r="O12" s="3287"/>
      <c r="P12" s="3287"/>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208"/>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59" t="s">
        <v>125</v>
      </c>
      <c r="C16" s="197"/>
      <c r="D16" s="189"/>
      <c r="E16" s="196" t="s">
        <v>146</v>
      </c>
      <c r="G16" s="1204" t="s">
        <v>3042</v>
      </c>
      <c r="H16" s="190"/>
      <c r="I16" s="190" t="s">
        <v>142</v>
      </c>
      <c r="J16" s="191"/>
      <c r="K16" s="191" t="s">
        <v>127</v>
      </c>
      <c r="L16" s="175"/>
      <c r="M16" s="175" t="s">
        <v>129</v>
      </c>
      <c r="N16" s="175"/>
      <c r="O16" s="175"/>
      <c r="P16" s="175"/>
      <c r="Q16" s="198"/>
      <c r="R16" s="146"/>
    </row>
    <row r="17" spans="1:18" ht="9.75" customHeight="1">
      <c r="A17" s="142"/>
      <c r="B17" s="3360"/>
      <c r="C17" s="199"/>
      <c r="D17" s="1205"/>
      <c r="E17" s="184"/>
      <c r="F17" s="177"/>
      <c r="G17" s="177"/>
      <c r="H17" s="178"/>
      <c r="I17" s="178"/>
      <c r="J17" s="179"/>
      <c r="K17" s="179"/>
      <c r="L17" s="179"/>
      <c r="M17" s="179"/>
      <c r="N17" s="179"/>
      <c r="O17" s="179"/>
      <c r="P17" s="179"/>
      <c r="Q17" s="200"/>
      <c r="R17" s="146"/>
    </row>
    <row r="18" spans="1:18" ht="38.25" customHeight="1">
      <c r="A18" s="142"/>
      <c r="B18" s="3361"/>
      <c r="C18" s="201"/>
      <c r="D18" s="192"/>
      <c r="E18" s="196" t="s">
        <v>147</v>
      </c>
      <c r="G18" s="203" t="s">
        <v>3042</v>
      </c>
      <c r="H18" s="193"/>
      <c r="I18" s="193" t="s">
        <v>142</v>
      </c>
      <c r="J18" s="194"/>
      <c r="K18" s="194" t="s">
        <v>127</v>
      </c>
      <c r="L18" s="180"/>
      <c r="M18" s="180" t="s">
        <v>129</v>
      </c>
      <c r="N18" s="180"/>
      <c r="O18" s="180"/>
      <c r="P18" s="180"/>
      <c r="Q18" s="202"/>
      <c r="R18" s="146"/>
    </row>
    <row r="19" spans="1:18" ht="23.25" customHeight="1">
      <c r="A19" s="142"/>
      <c r="B19" s="143"/>
      <c r="C19" s="144"/>
      <c r="D19" s="144"/>
      <c r="E19" s="144"/>
      <c r="F19" s="144"/>
      <c r="G19" s="144"/>
      <c r="H19" s="144"/>
      <c r="I19" s="144"/>
      <c r="J19" s="144"/>
      <c r="K19" s="144"/>
      <c r="L19" s="144"/>
      <c r="M19" s="144"/>
      <c r="N19" s="144"/>
      <c r="O19" s="144"/>
      <c r="P19" s="144"/>
      <c r="Q19" s="145"/>
      <c r="R19" s="146"/>
    </row>
    <row r="20" spans="1:18" ht="23.25" customHeight="1">
      <c r="A20" s="142"/>
      <c r="B20" s="1210"/>
      <c r="C20" s="183"/>
      <c r="Q20" s="142"/>
      <c r="R20" s="146"/>
    </row>
    <row r="21" spans="1:18" ht="23.25" customHeight="1">
      <c r="A21" s="142"/>
      <c r="B21" s="3434" t="s">
        <v>2592</v>
      </c>
      <c r="C21" s="3348"/>
      <c r="D21" s="3351" t="s">
        <v>3093</v>
      </c>
      <c r="E21" s="3351"/>
      <c r="G21" s="1203" t="s">
        <v>464</v>
      </c>
      <c r="I21" s="1203" t="s">
        <v>465</v>
      </c>
      <c r="K21" s="139" t="s">
        <v>2591</v>
      </c>
      <c r="Q21" s="142"/>
      <c r="R21" s="146"/>
    </row>
    <row r="22" spans="1:18" ht="8.25" customHeight="1">
      <c r="A22" s="142"/>
      <c r="B22" s="1254"/>
      <c r="C22" s="1208"/>
      <c r="D22" s="1211"/>
      <c r="E22" s="1211"/>
      <c r="G22" s="1203"/>
      <c r="I22" s="1203"/>
      <c r="Q22" s="142"/>
      <c r="R22" s="1253"/>
    </row>
    <row r="23" spans="1:18" ht="23.25" customHeight="1">
      <c r="A23" s="142"/>
      <c r="B23" s="158" t="s">
        <v>2593</v>
      </c>
      <c r="C23" s="1211"/>
      <c r="D23" s="1211"/>
      <c r="E23" s="1211"/>
      <c r="F23" s="1211"/>
      <c r="G23" s="1211"/>
      <c r="H23" s="1211"/>
      <c r="I23" s="1211"/>
      <c r="J23" s="1208"/>
      <c r="K23" s="1208"/>
      <c r="L23" s="1211"/>
      <c r="M23" s="1211"/>
      <c r="N23" s="1211"/>
      <c r="Q23" s="142"/>
      <c r="R23" s="146"/>
    </row>
    <row r="24" spans="1:18" ht="23.25" customHeight="1">
      <c r="A24" s="142"/>
      <c r="B24" s="1208"/>
      <c r="C24" s="1211"/>
      <c r="D24" s="1211"/>
      <c r="E24" s="1211"/>
      <c r="F24" s="1211"/>
      <c r="G24" s="1211"/>
      <c r="H24" s="1211"/>
      <c r="I24" s="1211"/>
      <c r="J24" s="1208"/>
      <c r="K24" s="1208"/>
      <c r="L24" s="1211"/>
      <c r="M24" s="1211"/>
      <c r="N24" s="1211"/>
      <c r="Q24" s="142"/>
      <c r="R24" s="146"/>
    </row>
    <row r="25" spans="1:18" ht="23.25" customHeight="1">
      <c r="A25" s="142"/>
      <c r="B25" s="195" t="s">
        <v>3042</v>
      </c>
      <c r="C25" s="179"/>
      <c r="D25" s="196" t="s">
        <v>142</v>
      </c>
      <c r="E25" s="179"/>
      <c r="F25" s="196" t="s">
        <v>127</v>
      </c>
      <c r="G25" s="179"/>
      <c r="H25" s="196" t="s">
        <v>129</v>
      </c>
      <c r="I25" s="179"/>
      <c r="Q25" s="142"/>
      <c r="R25" s="146"/>
    </row>
    <row r="26" spans="1:18" ht="23.25" customHeight="1">
      <c r="A26" s="142"/>
      <c r="B26" s="1210"/>
      <c r="L26" s="186"/>
      <c r="M26" s="186"/>
      <c r="N26" s="186"/>
      <c r="O26" s="186"/>
      <c r="P26" s="186"/>
      <c r="Q26" s="187"/>
      <c r="R26" s="146"/>
    </row>
    <row r="27" spans="1:18" ht="23.25" customHeight="1">
      <c r="A27" s="142"/>
      <c r="B27" s="1210"/>
      <c r="Q27" s="142"/>
      <c r="R27" s="146"/>
    </row>
    <row r="28" spans="1:18" ht="23.25" customHeight="1">
      <c r="A28" s="142"/>
      <c r="B28" s="1210"/>
      <c r="E28" s="1208"/>
      <c r="F28" s="188" t="s">
        <v>130</v>
      </c>
      <c r="G28" s="169"/>
      <c r="H28" s="169"/>
      <c r="I28" s="169"/>
      <c r="J28" s="169"/>
      <c r="K28" s="169"/>
      <c r="L28" s="169"/>
      <c r="M28" s="169"/>
      <c r="N28" s="169"/>
      <c r="O28" s="169"/>
      <c r="P28" s="169"/>
      <c r="Q28" s="164"/>
      <c r="R28" s="146"/>
    </row>
    <row r="29" spans="1:18" ht="23.25" customHeight="1">
      <c r="A29" s="142"/>
      <c r="B29" s="1210"/>
      <c r="E29" s="1203"/>
      <c r="H29" s="1212"/>
      <c r="I29" s="1212"/>
      <c r="J29" s="188" t="s">
        <v>130</v>
      </c>
      <c r="K29" s="188"/>
      <c r="L29" s="169"/>
      <c r="M29" s="169"/>
      <c r="N29" s="169"/>
      <c r="O29" s="169"/>
      <c r="P29" s="169"/>
      <c r="Q29" s="164"/>
      <c r="R29" s="146"/>
    </row>
    <row r="30" spans="1:18" ht="23.25" customHeight="1">
      <c r="A30" s="142"/>
      <c r="B30" s="1210"/>
      <c r="E30" s="1203"/>
      <c r="H30" s="1212"/>
      <c r="I30" s="1212"/>
      <c r="J30" s="188"/>
      <c r="K30" s="188"/>
      <c r="L30" s="169"/>
      <c r="M30" s="169"/>
      <c r="N30" s="169"/>
      <c r="O30" s="169"/>
      <c r="P30" s="169"/>
      <c r="Q30" s="164"/>
      <c r="R30" s="146"/>
    </row>
    <row r="31" spans="1:18" ht="23.25" customHeight="1">
      <c r="A31" s="142"/>
      <c r="B31" s="1210"/>
      <c r="D31" s="1212" t="s">
        <v>138</v>
      </c>
      <c r="E31" s="1203"/>
      <c r="F31" s="2058" t="s">
        <v>139</v>
      </c>
      <c r="G31" s="2058"/>
      <c r="H31" s="2058"/>
      <c r="I31" s="2058"/>
      <c r="L31" s="169"/>
      <c r="M31" s="169"/>
      <c r="N31" s="169"/>
      <c r="O31" s="169"/>
      <c r="P31" s="169"/>
      <c r="Q31" s="164"/>
      <c r="R31" s="146"/>
    </row>
    <row r="32" spans="1:18" ht="23.25" customHeight="1">
      <c r="A32" s="142"/>
      <c r="B32" s="1210"/>
      <c r="E32" s="1203"/>
      <c r="F32" s="2058" t="s">
        <v>140</v>
      </c>
      <c r="G32" s="2058"/>
      <c r="H32" s="2058"/>
      <c r="I32" s="2058"/>
      <c r="L32" s="169"/>
      <c r="M32" s="169"/>
      <c r="N32" s="169"/>
      <c r="O32" s="169"/>
      <c r="P32" s="169"/>
      <c r="Q32" s="164" t="s">
        <v>131</v>
      </c>
      <c r="R32" s="146"/>
    </row>
    <row r="33" spans="1:18" ht="23.25" customHeight="1">
      <c r="A33" s="142"/>
      <c r="B33" s="1210"/>
      <c r="E33" s="1203"/>
      <c r="F33" s="2058" t="s">
        <v>141</v>
      </c>
      <c r="G33" s="2058"/>
      <c r="H33" s="2058"/>
      <c r="I33" s="2058"/>
      <c r="L33" s="169"/>
      <c r="M33" s="169"/>
      <c r="N33" s="169"/>
      <c r="O33" s="169"/>
      <c r="P33" s="169"/>
      <c r="Q33" s="164"/>
      <c r="R33" s="146"/>
    </row>
    <row r="34" spans="1:18" ht="23.25" customHeight="1">
      <c r="A34" s="142"/>
      <c r="B34" s="1210"/>
      <c r="E34" s="1203"/>
      <c r="H34" s="1212"/>
      <c r="I34" s="1212"/>
      <c r="J34" s="188"/>
      <c r="K34" s="188"/>
      <c r="L34" s="169"/>
      <c r="M34" s="169"/>
      <c r="N34" s="169"/>
      <c r="O34" s="169"/>
      <c r="P34" s="169"/>
      <c r="Q34" s="164"/>
      <c r="R34" s="146"/>
    </row>
    <row r="35" spans="1:18" ht="23.25" customHeight="1">
      <c r="A35" s="142"/>
      <c r="B35" s="1210"/>
      <c r="E35" s="1203"/>
      <c r="H35" s="1212"/>
      <c r="I35" s="1212"/>
      <c r="J35" s="188"/>
      <c r="K35" s="188"/>
      <c r="L35" s="169"/>
      <c r="M35" s="169"/>
      <c r="N35" s="169"/>
      <c r="O35" s="169"/>
      <c r="P35" s="169"/>
      <c r="Q35" s="164"/>
      <c r="R35" s="146"/>
    </row>
    <row r="36" spans="1:18" ht="23.25" customHeight="1">
      <c r="A36" s="142"/>
      <c r="B36" s="1210"/>
      <c r="Q36" s="142"/>
      <c r="R36" s="146"/>
    </row>
    <row r="37" spans="1:18" ht="23.25" customHeight="1">
      <c r="A37" s="142"/>
      <c r="B37" s="1210"/>
      <c r="C37" s="167"/>
      <c r="D37" s="167"/>
      <c r="E37" s="167"/>
      <c r="F37" s="167"/>
      <c r="G37" s="167"/>
      <c r="H37" s="167"/>
      <c r="I37" s="167"/>
      <c r="Q37" s="142"/>
      <c r="R37" s="146"/>
    </row>
    <row r="38" spans="1:18" ht="23.25" customHeight="1">
      <c r="A38" s="142"/>
      <c r="B38" s="166"/>
      <c r="C38" s="167"/>
      <c r="D38" s="167"/>
      <c r="E38" s="167"/>
      <c r="F38" s="167"/>
      <c r="G38" s="167"/>
      <c r="H38" s="167"/>
      <c r="I38" s="167"/>
      <c r="Q38" s="142"/>
      <c r="R38" s="146"/>
    </row>
    <row r="39" spans="1:18" ht="23.25" customHeight="1">
      <c r="A39" s="142"/>
      <c r="B39" s="1206" t="s">
        <v>2546</v>
      </c>
      <c r="C39" s="167"/>
      <c r="D39" s="167"/>
      <c r="E39" s="167"/>
      <c r="G39" s="139" t="s">
        <v>119</v>
      </c>
      <c r="H39" s="167"/>
      <c r="I39" s="167"/>
      <c r="Q39" s="142"/>
      <c r="R39" s="146"/>
    </row>
    <row r="40" spans="1:18" ht="23.25" customHeight="1">
      <c r="A40" s="142"/>
      <c r="C40" s="1209"/>
      <c r="D40" s="1209"/>
      <c r="E40" s="1209"/>
      <c r="F40" s="1209"/>
      <c r="G40" s="1209"/>
      <c r="H40" s="1209"/>
      <c r="I40" s="1209"/>
      <c r="Q40" s="142"/>
      <c r="R40" s="146"/>
    </row>
    <row r="41" spans="1:18" ht="23.25" customHeight="1">
      <c r="A41" s="142"/>
      <c r="C41" s="1209"/>
      <c r="D41" s="1209"/>
      <c r="E41" s="1209"/>
      <c r="F41" s="1209"/>
      <c r="G41" s="1209"/>
      <c r="H41" s="1209"/>
      <c r="I41" s="1209"/>
      <c r="Q41" s="142"/>
      <c r="R41" s="1253"/>
    </row>
    <row r="42" spans="1:18" ht="23.25" customHeight="1">
      <c r="A42" s="142"/>
      <c r="C42" s="1209"/>
      <c r="D42" s="1209"/>
      <c r="E42" s="1209"/>
      <c r="F42" s="1209"/>
      <c r="G42" s="1209"/>
      <c r="H42" s="1209"/>
      <c r="I42" s="1209"/>
      <c r="Q42" s="142"/>
      <c r="R42" s="1253"/>
    </row>
    <row r="43" spans="1:18" ht="23.25" customHeight="1">
      <c r="A43" s="142"/>
      <c r="C43" s="1209"/>
      <c r="D43" s="1209"/>
      <c r="E43" s="1209"/>
      <c r="F43" s="1209"/>
      <c r="G43" s="1209"/>
      <c r="H43" s="1209"/>
      <c r="I43" s="1209"/>
      <c r="Q43" s="142"/>
      <c r="R43" s="1253"/>
    </row>
    <row r="44" spans="1:18" ht="23.25" customHeight="1">
      <c r="A44" s="142"/>
      <c r="C44" s="1209"/>
      <c r="D44" s="1209"/>
      <c r="E44" s="1209"/>
      <c r="F44" s="1209"/>
      <c r="G44" s="1209"/>
      <c r="H44" s="1209"/>
      <c r="I44" s="1209"/>
      <c r="Q44" s="142"/>
      <c r="R44" s="1253"/>
    </row>
    <row r="45" spans="1:18" ht="23.25" customHeight="1">
      <c r="A45" s="142"/>
      <c r="C45" s="1209"/>
      <c r="D45" s="1209"/>
      <c r="E45" s="1209"/>
      <c r="F45" s="1209"/>
      <c r="G45" s="1209"/>
      <c r="H45" s="1209"/>
      <c r="I45" s="1209"/>
      <c r="Q45" s="142"/>
      <c r="R45" s="146"/>
    </row>
    <row r="46" spans="1:18" ht="23.25" customHeight="1">
      <c r="A46" s="142"/>
      <c r="C46" s="1209"/>
      <c r="D46" s="1209"/>
      <c r="E46" s="1209"/>
      <c r="F46" s="1209"/>
      <c r="G46" s="1209"/>
      <c r="H46" s="1209"/>
      <c r="I46" s="1209"/>
      <c r="Q46" s="142"/>
      <c r="R46" s="146"/>
    </row>
    <row r="47" spans="1:18" ht="23.25" customHeight="1">
      <c r="A47" s="142"/>
      <c r="C47" s="1209"/>
      <c r="D47" s="1209"/>
      <c r="E47" s="1209"/>
      <c r="F47" s="1209"/>
      <c r="G47" s="1209"/>
      <c r="H47" s="1209"/>
      <c r="I47" s="1209"/>
      <c r="Q47" s="142"/>
      <c r="R47" s="146"/>
    </row>
    <row r="48" spans="1:18" ht="23.25" customHeight="1">
      <c r="A48" s="142"/>
      <c r="B48" s="148"/>
      <c r="C48" s="141"/>
      <c r="D48" s="141"/>
      <c r="E48" s="141"/>
      <c r="F48" s="141"/>
      <c r="G48" s="141"/>
      <c r="H48" s="141"/>
      <c r="I48" s="141"/>
      <c r="J48" s="141"/>
      <c r="K48" s="141"/>
      <c r="L48" s="141"/>
      <c r="M48" s="141"/>
      <c r="N48" s="141"/>
      <c r="O48" s="141"/>
      <c r="P48" s="141"/>
      <c r="Q48" s="149"/>
      <c r="R48" s="146"/>
    </row>
    <row r="49" spans="2:17">
      <c r="B49" s="173"/>
      <c r="C49" s="144"/>
      <c r="D49" s="144"/>
      <c r="E49" s="144"/>
      <c r="F49" s="144"/>
      <c r="G49" s="144"/>
      <c r="H49" s="144"/>
      <c r="I49" s="144"/>
      <c r="J49" s="144"/>
      <c r="K49" s="144"/>
      <c r="L49" s="144"/>
      <c r="M49" s="144"/>
      <c r="N49" s="144"/>
      <c r="O49" s="144"/>
      <c r="P49" s="144"/>
      <c r="Q49" s="144"/>
    </row>
  </sheetData>
  <mergeCells count="10">
    <mergeCell ref="F31:I31"/>
    <mergeCell ref="F32:I32"/>
    <mergeCell ref="F33:I33"/>
    <mergeCell ref="B21:C21"/>
    <mergeCell ref="D21:E21"/>
    <mergeCell ref="B8:Q8"/>
    <mergeCell ref="D10:P10"/>
    <mergeCell ref="D11:P11"/>
    <mergeCell ref="D12:P12"/>
    <mergeCell ref="B16:B18"/>
  </mergeCells>
  <phoneticPr fontId="43"/>
  <hyperlinks>
    <hyperlink ref="B2" location="流れ!M48"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0"/>
    <pageSetUpPr fitToPage="1"/>
  </sheetPr>
  <dimension ref="B2:AA97"/>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069" t="s">
        <v>346</v>
      </c>
      <c r="D2" s="286"/>
    </row>
    <row r="5" spans="2:25">
      <c r="B5" s="388" t="s">
        <v>2594</v>
      </c>
    </row>
    <row r="6" spans="2:25" ht="18" customHeight="1">
      <c r="Q6" s="3409" t="s">
        <v>199</v>
      </c>
      <c r="R6" s="3410"/>
      <c r="S6" s="3410"/>
      <c r="T6" s="3410"/>
      <c r="U6" s="3410"/>
      <c r="V6" s="3410"/>
      <c r="W6" s="3410"/>
      <c r="X6" s="3410"/>
      <c r="Y6" s="3411"/>
    </row>
    <row r="7" spans="2:25" ht="18" customHeight="1">
      <c r="Q7" s="3409" t="s">
        <v>200</v>
      </c>
      <c r="R7" s="3410"/>
      <c r="S7" s="3411"/>
      <c r="T7" s="3406"/>
      <c r="U7" s="3407"/>
      <c r="V7" s="3407"/>
      <c r="W7" s="3407"/>
      <c r="X7" s="3407"/>
      <c r="Y7" s="3408"/>
    </row>
    <row r="8" spans="2:25" ht="18" customHeight="1">
      <c r="Q8" s="3409" t="s">
        <v>201</v>
      </c>
      <c r="R8" s="3410"/>
      <c r="S8" s="3411"/>
      <c r="T8" s="3406"/>
      <c r="U8" s="3407"/>
      <c r="V8" s="3407"/>
      <c r="W8" s="3407"/>
      <c r="X8" s="3407"/>
      <c r="Y8" s="3408"/>
    </row>
    <row r="9" spans="2:25" ht="18" customHeight="1">
      <c r="Q9" s="3409" t="s">
        <v>202</v>
      </c>
      <c r="R9" s="3410"/>
      <c r="S9" s="3411"/>
      <c r="T9" s="3406"/>
      <c r="U9" s="3407"/>
      <c r="V9" s="3407"/>
      <c r="W9" s="3407"/>
      <c r="X9" s="3407"/>
      <c r="Y9" s="3408"/>
    </row>
    <row r="10" spans="2:25" ht="18" customHeight="1">
      <c r="Q10" s="3413" t="s">
        <v>2568</v>
      </c>
      <c r="R10" s="3414"/>
      <c r="S10" s="3415"/>
      <c r="T10" s="3413"/>
      <c r="U10" s="3414"/>
      <c r="V10" s="3414"/>
      <c r="W10" s="3414"/>
      <c r="X10" s="3414"/>
      <c r="Y10" s="3415"/>
    </row>
    <row r="11" spans="2:25" ht="18" customHeight="1">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2575</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262"/>
      <c r="G15" s="1262"/>
      <c r="H15" s="1262"/>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21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21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21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214"/>
      <c r="G20" s="1214"/>
      <c r="H20" s="1214"/>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214"/>
      <c r="G21" s="121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214"/>
      <c r="G22" s="121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214"/>
      <c r="G23" s="1214"/>
      <c r="H23" s="1214"/>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262"/>
      <c r="G24" s="1262"/>
      <c r="H24" s="1262"/>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214"/>
      <c r="G25" s="389"/>
      <c r="I25" s="117"/>
      <c r="J25" s="1265" t="s">
        <v>94</v>
      </c>
      <c r="K25" s="389"/>
      <c r="L25" s="1267"/>
      <c r="M25" s="1267"/>
      <c r="N25" s="1267"/>
      <c r="O25" s="1267"/>
      <c r="P25" s="96"/>
      <c r="Q25" s="96"/>
      <c r="R25" s="1279"/>
      <c r="S25" s="1279"/>
      <c r="T25" s="1279"/>
      <c r="U25" s="1279"/>
      <c r="V25" s="1279"/>
      <c r="W25" s="1279"/>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435" t="s">
        <v>341</v>
      </c>
      <c r="C27" s="3367"/>
      <c r="D27" s="3367"/>
      <c r="E27" s="3436"/>
      <c r="F27" s="1262"/>
      <c r="G27" s="1262"/>
      <c r="H27" s="1262"/>
      <c r="I27" s="1304"/>
      <c r="J27" s="1277"/>
      <c r="K27" s="1277"/>
      <c r="L27" s="1277"/>
      <c r="M27" s="1277"/>
      <c r="N27" s="1277"/>
      <c r="O27" s="1277"/>
      <c r="P27" s="1288"/>
      <c r="Q27" s="1277"/>
      <c r="R27" s="1277"/>
      <c r="S27" s="1277"/>
      <c r="T27" s="1277"/>
      <c r="U27" s="1277"/>
      <c r="V27" s="1277"/>
      <c r="W27" s="1277"/>
      <c r="X27" s="1277"/>
      <c r="Y27" s="1309"/>
      <c r="Z27" s="109"/>
    </row>
    <row r="28" spans="2:27" ht="17.100000000000001" customHeight="1">
      <c r="B28" s="3437"/>
      <c r="C28" s="3370"/>
      <c r="D28" s="3370"/>
      <c r="E28" s="3371"/>
      <c r="F28" s="1214"/>
      <c r="G28" s="1260" t="s">
        <v>8</v>
      </c>
      <c r="H28" s="1214"/>
      <c r="I28" s="1261" t="s">
        <v>3040</v>
      </c>
      <c r="J28" s="125"/>
      <c r="K28" s="1259" t="s">
        <v>2565</v>
      </c>
      <c r="L28" s="125"/>
      <c r="M28" s="1260" t="s">
        <v>2566</v>
      </c>
      <c r="N28" s="117"/>
      <c r="O28" s="117" t="s">
        <v>2567</v>
      </c>
      <c r="P28" s="96"/>
      <c r="Q28" s="96"/>
      <c r="R28" s="96"/>
      <c r="S28" s="117"/>
      <c r="T28" s="117"/>
      <c r="U28" s="117"/>
      <c r="V28" s="117"/>
      <c r="W28" s="96"/>
      <c r="X28" s="96"/>
      <c r="Y28" s="1278"/>
      <c r="Z28" s="109"/>
      <c r="AA28" s="109"/>
    </row>
    <row r="29" spans="2:27" ht="7.15" customHeight="1">
      <c r="B29" s="3437"/>
      <c r="C29" s="3370"/>
      <c r="D29" s="3370"/>
      <c r="E29" s="3371"/>
      <c r="F29" s="1214"/>
      <c r="G29" s="1260"/>
      <c r="H29" s="1214"/>
      <c r="I29" s="1261"/>
      <c r="J29" s="125"/>
      <c r="K29" s="1259"/>
      <c r="L29" s="125"/>
      <c r="M29" s="1260"/>
      <c r="N29" s="117"/>
      <c r="O29" s="117"/>
      <c r="P29" s="96"/>
      <c r="Q29" s="96"/>
      <c r="R29" s="96"/>
      <c r="S29" s="117"/>
      <c r="T29" s="117"/>
      <c r="U29" s="117"/>
      <c r="V29" s="117"/>
      <c r="W29" s="96"/>
      <c r="X29" s="96"/>
      <c r="Y29" s="1278"/>
      <c r="Z29" s="109"/>
      <c r="AA29" s="109"/>
    </row>
    <row r="30" spans="2:27" ht="17.100000000000001" customHeight="1">
      <c r="B30" s="3437"/>
      <c r="C30" s="3370"/>
      <c r="D30" s="3370"/>
      <c r="E30" s="3371"/>
      <c r="F30" s="1214"/>
      <c r="G30" s="1260" t="s">
        <v>9</v>
      </c>
      <c r="H30" s="1214"/>
      <c r="I30" s="1261" t="s">
        <v>3040</v>
      </c>
      <c r="J30" s="125"/>
      <c r="K30" s="1259" t="s">
        <v>2565</v>
      </c>
      <c r="L30" s="125"/>
      <c r="M30" s="1260" t="s">
        <v>2566</v>
      </c>
      <c r="N30" s="117"/>
      <c r="O30" s="117" t="s">
        <v>2567</v>
      </c>
      <c r="P30" s="96"/>
      <c r="Q30" s="96"/>
      <c r="R30" s="96"/>
      <c r="S30" s="117"/>
      <c r="T30" s="117"/>
      <c r="U30" s="117"/>
      <c r="V30" s="117"/>
      <c r="W30" s="96"/>
      <c r="X30" s="96"/>
      <c r="Y30" s="1278"/>
      <c r="Z30" s="109"/>
      <c r="AA30" s="109"/>
    </row>
    <row r="31" spans="2:27" ht="6" customHeight="1">
      <c r="B31" s="3372"/>
      <c r="C31" s="3374"/>
      <c r="D31" s="3374"/>
      <c r="E31" s="3438"/>
      <c r="F31" s="1263"/>
      <c r="G31" s="1263"/>
      <c r="H31" s="1263"/>
      <c r="I31" s="1306"/>
      <c r="J31" s="1310"/>
      <c r="K31" s="1310"/>
      <c r="L31" s="1311"/>
      <c r="M31" s="1310"/>
      <c r="N31" s="1312"/>
      <c r="O31" s="1310"/>
      <c r="P31" s="1305"/>
      <c r="Q31" s="1283"/>
      <c r="R31" s="1283"/>
      <c r="S31" s="1283"/>
      <c r="T31" s="1283"/>
      <c r="U31" s="1283"/>
      <c r="V31" s="1283"/>
      <c r="W31" s="1283"/>
      <c r="X31" s="1283"/>
      <c r="Y31" s="1313"/>
      <c r="Z31" s="109"/>
      <c r="AA31" s="109"/>
    </row>
    <row r="32" spans="2:27" ht="6" customHeight="1">
      <c r="B32" s="3369" t="s">
        <v>2597</v>
      </c>
      <c r="C32" s="3370"/>
      <c r="D32" s="3370"/>
      <c r="E32" s="3371"/>
      <c r="F32" s="1214"/>
      <c r="G32" s="1214"/>
      <c r="H32" s="1214"/>
      <c r="I32" s="1219"/>
      <c r="J32" s="96"/>
      <c r="K32" s="96"/>
      <c r="L32" s="96"/>
      <c r="M32" s="96"/>
      <c r="N32" s="96"/>
      <c r="O32" s="96"/>
      <c r="P32" s="1260"/>
      <c r="Q32" s="96"/>
      <c r="R32" s="96"/>
      <c r="S32" s="96"/>
      <c r="T32" s="96"/>
      <c r="U32" s="96"/>
      <c r="V32" s="96"/>
      <c r="W32" s="96"/>
      <c r="X32" s="96"/>
      <c r="Y32" s="1278"/>
      <c r="Z32" s="109"/>
    </row>
    <row r="33" spans="2:27" ht="27.75" customHeight="1">
      <c r="B33" s="3369"/>
      <c r="C33" s="3370"/>
      <c r="D33" s="3370"/>
      <c r="E33" s="3371"/>
      <c r="F33" s="1214"/>
      <c r="G33" s="1260"/>
      <c r="H33" s="1214"/>
      <c r="I33" s="1261" t="s">
        <v>3040</v>
      </c>
      <c r="J33" s="125"/>
      <c r="K33" s="1259" t="s">
        <v>2565</v>
      </c>
      <c r="L33" s="125"/>
      <c r="M33" s="1260" t="s">
        <v>2566</v>
      </c>
      <c r="N33" s="117"/>
      <c r="O33" s="117" t="s">
        <v>2567</v>
      </c>
      <c r="P33" s="389"/>
      <c r="Q33" s="389"/>
      <c r="R33" s="389"/>
      <c r="S33" s="117"/>
      <c r="T33" s="117"/>
      <c r="U33" s="117"/>
      <c r="V33" s="117"/>
      <c r="W33" s="96"/>
      <c r="X33" s="96"/>
      <c r="Y33" s="1278"/>
      <c r="Z33" s="109"/>
      <c r="AA33" s="109"/>
    </row>
    <row r="34" spans="2:27" ht="6" customHeight="1">
      <c r="B34" s="3369"/>
      <c r="C34" s="3370"/>
      <c r="D34" s="3370"/>
      <c r="E34" s="3371"/>
      <c r="F34" s="1214"/>
      <c r="G34" s="1214"/>
      <c r="H34" s="1214"/>
      <c r="I34" s="1219"/>
      <c r="J34" s="1267"/>
      <c r="K34" s="1267"/>
      <c r="L34" s="1266"/>
      <c r="M34" s="1267"/>
      <c r="N34" s="1286"/>
      <c r="O34" s="1267"/>
      <c r="P34" s="1260"/>
      <c r="Q34" s="96"/>
      <c r="R34" s="96"/>
      <c r="S34" s="96"/>
      <c r="T34" s="96"/>
      <c r="U34" s="96"/>
      <c r="V34" s="96"/>
      <c r="W34" s="96"/>
      <c r="X34" s="96"/>
      <c r="Y34" s="1278"/>
      <c r="Z34" s="109"/>
      <c r="AA34" s="109"/>
    </row>
    <row r="35" spans="2:27" ht="17.100000000000001" customHeight="1">
      <c r="B35" s="3365" t="s">
        <v>84</v>
      </c>
      <c r="C35" s="3366"/>
      <c r="D35" s="3367"/>
      <c r="E35" s="3368"/>
      <c r="F35" s="1262"/>
      <c r="G35" s="1262"/>
      <c r="H35" s="1262"/>
      <c r="I35" s="1277"/>
      <c r="J35" s="1277"/>
      <c r="K35" s="1280"/>
      <c r="L35" s="1280"/>
      <c r="M35" s="1277"/>
      <c r="N35" s="1277"/>
      <c r="O35" s="1277"/>
      <c r="P35" s="1280"/>
      <c r="Q35" s="1280"/>
      <c r="R35" s="1280"/>
      <c r="S35" s="1281"/>
      <c r="T35" s="1281"/>
      <c r="U35" s="1281"/>
      <c r="V35" s="1281"/>
      <c r="W35" s="1281"/>
      <c r="X35" s="1281"/>
      <c r="Y35" s="1282"/>
      <c r="Z35" s="109"/>
      <c r="AA35" s="109"/>
    </row>
    <row r="36" spans="2:27" ht="17.100000000000001" customHeight="1">
      <c r="B36" s="3369"/>
      <c r="C36" s="3370"/>
      <c r="D36" s="3370"/>
      <c r="E36" s="3371"/>
      <c r="F36" s="1214"/>
      <c r="G36" s="1214"/>
      <c r="H36" s="1214"/>
      <c r="I36" s="1291"/>
      <c r="J36" s="1291"/>
      <c r="K36" s="1265" t="s">
        <v>83</v>
      </c>
      <c r="L36" s="3389"/>
      <c r="M36" s="3389"/>
      <c r="N36" s="3389"/>
      <c r="O36" s="3389"/>
      <c r="P36" s="3389"/>
      <c r="Q36" s="3389"/>
      <c r="R36" s="117" t="s">
        <v>87</v>
      </c>
      <c r="S36" s="1279"/>
      <c r="T36" s="1279"/>
      <c r="U36" s="1279"/>
      <c r="V36" s="1279"/>
      <c r="W36" s="1279"/>
      <c r="X36" s="1279"/>
      <c r="Y36" s="1278"/>
      <c r="Z36" s="112"/>
      <c r="AA36" s="112"/>
    </row>
    <row r="37" spans="2:27" ht="17.100000000000001" customHeight="1">
      <c r="B37" s="3372"/>
      <c r="C37" s="3373"/>
      <c r="D37" s="3374"/>
      <c r="E37" s="3375"/>
      <c r="F37" s="1263"/>
      <c r="G37" s="1263"/>
      <c r="H37" s="1263"/>
      <c r="I37" s="1283"/>
      <c r="J37" s="1283"/>
      <c r="K37" s="1284"/>
      <c r="L37" s="1284"/>
      <c r="M37" s="1283"/>
      <c r="N37" s="1283"/>
      <c r="O37" s="1283"/>
      <c r="P37" s="1284"/>
      <c r="Q37" s="1290"/>
      <c r="R37" s="1290"/>
      <c r="S37" s="1290"/>
      <c r="T37" s="1290"/>
      <c r="U37" s="1290"/>
      <c r="V37" s="1290"/>
      <c r="W37" s="1290"/>
      <c r="X37" s="1290"/>
      <c r="Y37" s="1285"/>
      <c r="Z37" s="112"/>
      <c r="AA37" s="112"/>
    </row>
    <row r="38" spans="2:27" ht="17.100000000000001" customHeight="1">
      <c r="B38" s="3365" t="s">
        <v>2576</v>
      </c>
      <c r="C38" s="3366"/>
      <c r="D38" s="3367"/>
      <c r="E38" s="3368"/>
      <c r="F38" s="1262"/>
      <c r="G38" s="1262"/>
      <c r="H38" s="1262"/>
      <c r="I38" s="1277"/>
      <c r="J38" s="1277"/>
      <c r="K38" s="1280"/>
      <c r="L38" s="1280"/>
      <c r="M38" s="1277"/>
      <c r="N38" s="1277"/>
      <c r="O38" s="1277"/>
      <c r="P38" s="1280"/>
      <c r="Q38" s="1280"/>
      <c r="R38" s="1280"/>
      <c r="S38" s="1281"/>
      <c r="T38" s="1281"/>
      <c r="U38" s="1281"/>
      <c r="V38" s="1281"/>
      <c r="W38" s="1281"/>
      <c r="X38" s="1281"/>
      <c r="Y38" s="1282"/>
      <c r="Z38" s="109"/>
      <c r="AA38" s="109"/>
    </row>
    <row r="39" spans="2:27" ht="17.100000000000001" customHeight="1">
      <c r="B39" s="3369"/>
      <c r="C39" s="3370"/>
      <c r="D39" s="3370"/>
      <c r="E39" s="3371"/>
      <c r="F39" s="1214"/>
      <c r="G39" s="1214"/>
      <c r="H39" s="1214"/>
      <c r="I39" s="1291"/>
      <c r="J39" s="1291"/>
      <c r="K39" s="1265" t="s">
        <v>83</v>
      </c>
      <c r="L39" s="3389"/>
      <c r="M39" s="3389"/>
      <c r="N39" s="3389"/>
      <c r="O39" s="3389"/>
      <c r="P39" s="3389"/>
      <c r="Q39" s="3389"/>
      <c r="R39" s="117" t="s">
        <v>87</v>
      </c>
      <c r="S39" s="1279"/>
      <c r="T39" s="1279"/>
      <c r="U39" s="1279"/>
      <c r="V39" s="1279"/>
      <c r="W39" s="1279"/>
      <c r="X39" s="1279"/>
      <c r="Y39" s="1278"/>
      <c r="Z39" s="112"/>
      <c r="AA39" s="112"/>
    </row>
    <row r="40" spans="2:27" ht="16.5" customHeight="1">
      <c r="B40" s="3372"/>
      <c r="C40" s="3373"/>
      <c r="D40" s="3374"/>
      <c r="E40" s="3375"/>
      <c r="F40" s="1263"/>
      <c r="G40" s="1263"/>
      <c r="H40" s="1263"/>
      <c r="I40" s="1283"/>
      <c r="J40" s="1283"/>
      <c r="K40" s="1284"/>
      <c r="L40" s="1284"/>
      <c r="M40" s="1283"/>
      <c r="N40" s="1283"/>
      <c r="O40" s="1283"/>
      <c r="P40" s="1284"/>
      <c r="Q40" s="1290"/>
      <c r="R40" s="1290"/>
      <c r="S40" s="1290"/>
      <c r="T40" s="1290"/>
      <c r="U40" s="1290"/>
      <c r="V40" s="1290"/>
      <c r="W40" s="1290"/>
      <c r="X40" s="1290"/>
      <c r="Y40" s="1285"/>
      <c r="Z40" s="112"/>
      <c r="AA40" s="112"/>
    </row>
    <row r="41" spans="2:27" ht="6" customHeight="1">
      <c r="B41" s="3394" t="s">
        <v>205</v>
      </c>
      <c r="C41" s="3439" t="s">
        <v>2579</v>
      </c>
      <c r="D41" s="3440"/>
      <c r="E41" s="3441"/>
      <c r="F41" s="3392" t="s">
        <v>135</v>
      </c>
      <c r="G41" s="3392"/>
      <c r="H41" s="3402"/>
      <c r="I41" s="3402"/>
      <c r="J41" s="3402"/>
      <c r="K41" s="3402"/>
      <c r="L41" s="3402"/>
      <c r="M41" s="3390" t="s">
        <v>136</v>
      </c>
      <c r="N41" s="3404" t="s">
        <v>2603</v>
      </c>
      <c r="O41" s="3392"/>
      <c r="P41" s="3392"/>
      <c r="Q41" s="3392"/>
      <c r="R41" s="3392"/>
      <c r="S41" s="3392"/>
      <c r="T41" s="3392"/>
      <c r="U41" s="3392"/>
      <c r="V41" s="3392"/>
      <c r="W41" s="3392"/>
      <c r="X41" s="3392"/>
      <c r="Y41" s="3405"/>
      <c r="Z41" s="111"/>
    </row>
    <row r="42" spans="2:27" ht="6" customHeight="1">
      <c r="B42" s="3395"/>
      <c r="C42" s="3442"/>
      <c r="D42" s="3443"/>
      <c r="E42" s="3444"/>
      <c r="F42" s="3388"/>
      <c r="G42" s="3388"/>
      <c r="H42" s="3389"/>
      <c r="I42" s="3389"/>
      <c r="J42" s="3389"/>
      <c r="K42" s="3389"/>
      <c r="L42" s="3389"/>
      <c r="M42" s="3387"/>
      <c r="N42" s="3398"/>
      <c r="O42" s="3388"/>
      <c r="P42" s="3388"/>
      <c r="Q42" s="3388"/>
      <c r="R42" s="3388"/>
      <c r="S42" s="3388"/>
      <c r="T42" s="3388"/>
      <c r="U42" s="3388"/>
      <c r="V42" s="3388"/>
      <c r="W42" s="3388"/>
      <c r="X42" s="3388"/>
      <c r="Y42" s="3399"/>
      <c r="Z42" s="111"/>
    </row>
    <row r="43" spans="2:27" ht="6" customHeight="1">
      <c r="B43" s="3395"/>
      <c r="C43" s="3442"/>
      <c r="D43" s="3443"/>
      <c r="E43" s="3444"/>
      <c r="F43" s="3388"/>
      <c r="G43" s="3388"/>
      <c r="H43" s="3389"/>
      <c r="I43" s="3389"/>
      <c r="J43" s="3389"/>
      <c r="K43" s="3389"/>
      <c r="L43" s="3389"/>
      <c r="M43" s="3387"/>
      <c r="N43" s="3398"/>
      <c r="O43" s="3388"/>
      <c r="P43" s="3388"/>
      <c r="Q43" s="3388"/>
      <c r="R43" s="3388"/>
      <c r="S43" s="3388"/>
      <c r="T43" s="3388"/>
      <c r="U43" s="3388"/>
      <c r="V43" s="3388"/>
      <c r="W43" s="3388"/>
      <c r="X43" s="3388"/>
      <c r="Y43" s="3399"/>
      <c r="Z43" s="111"/>
    </row>
    <row r="44" spans="2:27" ht="6" customHeight="1">
      <c r="B44" s="3395"/>
      <c r="C44" s="3442"/>
      <c r="D44" s="3443"/>
      <c r="E44" s="3444"/>
      <c r="F44" s="3388"/>
      <c r="G44" s="3388"/>
      <c r="H44" s="3389"/>
      <c r="I44" s="3389"/>
      <c r="J44" s="3389"/>
      <c r="K44" s="3389"/>
      <c r="L44" s="3389"/>
      <c r="M44" s="3387"/>
      <c r="N44" s="3398"/>
      <c r="O44" s="3388"/>
      <c r="P44" s="3388"/>
      <c r="Q44" s="3388"/>
      <c r="R44" s="3388"/>
      <c r="S44" s="3388"/>
      <c r="T44" s="3388"/>
      <c r="U44" s="3388"/>
      <c r="V44" s="3388"/>
      <c r="W44" s="3388"/>
      <c r="X44" s="3388"/>
      <c r="Y44" s="3399"/>
      <c r="Z44" s="111"/>
    </row>
    <row r="45" spans="2:27" ht="6" customHeight="1">
      <c r="B45" s="3395"/>
      <c r="C45" s="3445"/>
      <c r="D45" s="3446"/>
      <c r="E45" s="3447"/>
      <c r="F45" s="3388"/>
      <c r="G45" s="3388"/>
      <c r="H45" s="3403"/>
      <c r="I45" s="3403"/>
      <c r="J45" s="3403"/>
      <c r="K45" s="3403"/>
      <c r="L45" s="3403"/>
      <c r="M45" s="3387"/>
      <c r="N45" s="3400"/>
      <c r="O45" s="3393"/>
      <c r="P45" s="3393"/>
      <c r="Q45" s="3393"/>
      <c r="R45" s="3393"/>
      <c r="S45" s="3393"/>
      <c r="T45" s="3393"/>
      <c r="U45" s="3393"/>
      <c r="V45" s="3393"/>
      <c r="W45" s="3393"/>
      <c r="X45" s="3393"/>
      <c r="Y45" s="3401"/>
      <c r="Z45" s="111"/>
    </row>
    <row r="46" spans="2:27" ht="6" customHeight="1">
      <c r="B46" s="3395"/>
      <c r="C46" s="3439" t="s">
        <v>2580</v>
      </c>
      <c r="D46" s="3440"/>
      <c r="E46" s="3441"/>
      <c r="F46" s="3392" t="s">
        <v>135</v>
      </c>
      <c r="G46" s="3392"/>
      <c r="H46" s="3402"/>
      <c r="I46" s="3402"/>
      <c r="J46" s="3402"/>
      <c r="K46" s="3402"/>
      <c r="L46" s="3402"/>
      <c r="M46" s="3390" t="s">
        <v>136</v>
      </c>
      <c r="N46" s="3398" t="s">
        <v>213</v>
      </c>
      <c r="O46" s="3388"/>
      <c r="P46" s="3399"/>
      <c r="Q46" s="3404" t="s">
        <v>217</v>
      </c>
      <c r="R46" s="3392"/>
      <c r="S46" s="3392"/>
      <c r="T46" s="3392"/>
      <c r="U46" s="3392"/>
      <c r="V46" s="3392"/>
      <c r="W46" s="3392"/>
      <c r="X46" s="3392"/>
      <c r="Y46" s="3405"/>
      <c r="Z46" s="111"/>
    </row>
    <row r="47" spans="2:27" ht="6" customHeight="1">
      <c r="B47" s="3395"/>
      <c r="C47" s="3442"/>
      <c r="D47" s="3443"/>
      <c r="E47" s="3444"/>
      <c r="F47" s="3388"/>
      <c r="G47" s="3388"/>
      <c r="H47" s="3389"/>
      <c r="I47" s="3389"/>
      <c r="J47" s="3389"/>
      <c r="K47" s="3389"/>
      <c r="L47" s="3389"/>
      <c r="M47" s="3387"/>
      <c r="N47" s="3398"/>
      <c r="O47" s="3388"/>
      <c r="P47" s="3399"/>
      <c r="Q47" s="3398"/>
      <c r="R47" s="3388"/>
      <c r="S47" s="3388"/>
      <c r="T47" s="3388"/>
      <c r="U47" s="3388"/>
      <c r="V47" s="3388"/>
      <c r="W47" s="3388"/>
      <c r="X47" s="3388"/>
      <c r="Y47" s="3399"/>
      <c r="Z47" s="111"/>
    </row>
    <row r="48" spans="2:27" ht="6" customHeight="1">
      <c r="B48" s="3395"/>
      <c r="C48" s="3442"/>
      <c r="D48" s="3443"/>
      <c r="E48" s="3444"/>
      <c r="F48" s="3388"/>
      <c r="G48" s="3388"/>
      <c r="H48" s="3389"/>
      <c r="I48" s="3389"/>
      <c r="J48" s="3389"/>
      <c r="K48" s="3389"/>
      <c r="L48" s="3389"/>
      <c r="M48" s="3387"/>
      <c r="N48" s="3398"/>
      <c r="O48" s="3388"/>
      <c r="P48" s="3399"/>
      <c r="Q48" s="3398"/>
      <c r="R48" s="3388"/>
      <c r="S48" s="3388"/>
      <c r="T48" s="3388"/>
      <c r="U48" s="3388"/>
      <c r="V48" s="3388"/>
      <c r="W48" s="3388"/>
      <c r="X48" s="3388"/>
      <c r="Y48" s="3399"/>
      <c r="Z48" s="111"/>
    </row>
    <row r="49" spans="2:26" ht="6" customHeight="1">
      <c r="B49" s="3395"/>
      <c r="C49" s="3442"/>
      <c r="D49" s="3443"/>
      <c r="E49" s="3444"/>
      <c r="F49" s="3388"/>
      <c r="G49" s="3388"/>
      <c r="H49" s="3389"/>
      <c r="I49" s="3389"/>
      <c r="J49" s="3389"/>
      <c r="K49" s="3389"/>
      <c r="L49" s="3389"/>
      <c r="M49" s="3387"/>
      <c r="N49" s="3398"/>
      <c r="O49" s="3388"/>
      <c r="P49" s="3399"/>
      <c r="Q49" s="3398"/>
      <c r="R49" s="3388"/>
      <c r="S49" s="3388"/>
      <c r="T49" s="3388"/>
      <c r="U49" s="3388"/>
      <c r="V49" s="3388"/>
      <c r="W49" s="3388"/>
      <c r="X49" s="3388"/>
      <c r="Y49" s="3399"/>
      <c r="Z49" s="111"/>
    </row>
    <row r="50" spans="2:26" ht="6" customHeight="1">
      <c r="B50" s="3395"/>
      <c r="C50" s="3445"/>
      <c r="D50" s="3446"/>
      <c r="E50" s="3447"/>
      <c r="F50" s="3393"/>
      <c r="G50" s="3393"/>
      <c r="H50" s="3403"/>
      <c r="I50" s="3403"/>
      <c r="J50" s="3403"/>
      <c r="K50" s="3403"/>
      <c r="L50" s="3403"/>
      <c r="M50" s="3391"/>
      <c r="N50" s="3400"/>
      <c r="O50" s="3393"/>
      <c r="P50" s="3401"/>
      <c r="Q50" s="3400"/>
      <c r="R50" s="3393"/>
      <c r="S50" s="3393"/>
      <c r="T50" s="3393"/>
      <c r="U50" s="3393"/>
      <c r="V50" s="3393"/>
      <c r="W50" s="3393"/>
      <c r="X50" s="3393"/>
      <c r="Y50" s="3401"/>
      <c r="Z50" s="111"/>
    </row>
    <row r="51" spans="2:26" ht="6" customHeight="1">
      <c r="B51" s="3395"/>
      <c r="C51" s="3439" t="s">
        <v>2581</v>
      </c>
      <c r="D51" s="3440"/>
      <c r="E51" s="3441"/>
      <c r="F51" s="3388" t="s">
        <v>135</v>
      </c>
      <c r="G51" s="3388"/>
      <c r="H51" s="3402"/>
      <c r="I51" s="3402"/>
      <c r="J51" s="3402"/>
      <c r="K51" s="3402"/>
      <c r="L51" s="3402"/>
      <c r="M51" s="3387" t="s">
        <v>136</v>
      </c>
      <c r="N51" s="3398" t="s">
        <v>214</v>
      </c>
      <c r="O51" s="3388"/>
      <c r="P51" s="3399"/>
      <c r="Q51" s="3404" t="s">
        <v>135</v>
      </c>
      <c r="R51" s="3392"/>
      <c r="S51" s="3402"/>
      <c r="T51" s="3402"/>
      <c r="U51" s="3402"/>
      <c r="V51" s="3402"/>
      <c r="W51" s="3402"/>
      <c r="X51" s="3390" t="s">
        <v>136</v>
      </c>
      <c r="Y51" s="3431"/>
      <c r="Z51" s="111"/>
    </row>
    <row r="52" spans="2:26" ht="6" customHeight="1">
      <c r="B52" s="3395"/>
      <c r="C52" s="3442"/>
      <c r="D52" s="3443"/>
      <c r="E52" s="3444"/>
      <c r="F52" s="3388"/>
      <c r="G52" s="3388"/>
      <c r="H52" s="3389"/>
      <c r="I52" s="3389"/>
      <c r="J52" s="3389"/>
      <c r="K52" s="3389"/>
      <c r="L52" s="3389"/>
      <c r="M52" s="3387"/>
      <c r="N52" s="3398"/>
      <c r="O52" s="3388"/>
      <c r="P52" s="3399"/>
      <c r="Q52" s="3398"/>
      <c r="R52" s="3388"/>
      <c r="S52" s="3389"/>
      <c r="T52" s="3389"/>
      <c r="U52" s="3389"/>
      <c r="V52" s="3389"/>
      <c r="W52" s="3389"/>
      <c r="X52" s="3387"/>
      <c r="Y52" s="3432"/>
      <c r="Z52" s="111"/>
    </row>
    <row r="53" spans="2:26" ht="6" customHeight="1">
      <c r="B53" s="3395"/>
      <c r="C53" s="3442"/>
      <c r="D53" s="3443"/>
      <c r="E53" s="3444"/>
      <c r="F53" s="3388"/>
      <c r="G53" s="3388"/>
      <c r="H53" s="3389"/>
      <c r="I53" s="3389"/>
      <c r="J53" s="3389"/>
      <c r="K53" s="3389"/>
      <c r="L53" s="3389"/>
      <c r="M53" s="3387"/>
      <c r="N53" s="3398"/>
      <c r="O53" s="3388"/>
      <c r="P53" s="3399"/>
      <c r="Q53" s="3398"/>
      <c r="R53" s="3388"/>
      <c r="S53" s="3389"/>
      <c r="T53" s="3389"/>
      <c r="U53" s="3389"/>
      <c r="V53" s="3389"/>
      <c r="W53" s="3389"/>
      <c r="X53" s="3387"/>
      <c r="Y53" s="3432"/>
      <c r="Z53" s="111"/>
    </row>
    <row r="54" spans="2:26" ht="6" customHeight="1">
      <c r="B54" s="3395"/>
      <c r="C54" s="3442"/>
      <c r="D54" s="3443"/>
      <c r="E54" s="3444"/>
      <c r="F54" s="3388"/>
      <c r="G54" s="3388"/>
      <c r="H54" s="3389"/>
      <c r="I54" s="3389"/>
      <c r="J54" s="3389"/>
      <c r="K54" s="3389"/>
      <c r="L54" s="3389"/>
      <c r="M54" s="3387"/>
      <c r="N54" s="3398"/>
      <c r="O54" s="3388"/>
      <c r="P54" s="3399"/>
      <c r="Q54" s="3398"/>
      <c r="R54" s="3388"/>
      <c r="S54" s="3389"/>
      <c r="T54" s="3389"/>
      <c r="U54" s="3389"/>
      <c r="V54" s="3389"/>
      <c r="W54" s="3389"/>
      <c r="X54" s="3387"/>
      <c r="Y54" s="3432"/>
      <c r="Z54" s="111"/>
    </row>
    <row r="55" spans="2:26" ht="6" customHeight="1">
      <c r="B55" s="3395"/>
      <c r="C55" s="3445"/>
      <c r="D55" s="3446"/>
      <c r="E55" s="3447"/>
      <c r="F55" s="3388"/>
      <c r="G55" s="3388"/>
      <c r="H55" s="3403"/>
      <c r="I55" s="3403"/>
      <c r="J55" s="3403"/>
      <c r="K55" s="3403"/>
      <c r="L55" s="3403"/>
      <c r="M55" s="3387"/>
      <c r="N55" s="3398"/>
      <c r="O55" s="3388"/>
      <c r="P55" s="3399"/>
      <c r="Q55" s="3400"/>
      <c r="R55" s="3393"/>
      <c r="S55" s="3403"/>
      <c r="T55" s="3403"/>
      <c r="U55" s="3403"/>
      <c r="V55" s="3403"/>
      <c r="W55" s="3403"/>
      <c r="X55" s="3391"/>
      <c r="Y55" s="3433"/>
      <c r="Z55" s="111"/>
    </row>
    <row r="56" spans="2:26" ht="6" customHeight="1">
      <c r="B56" s="3395"/>
      <c r="C56" s="3439" t="s">
        <v>2582</v>
      </c>
      <c r="D56" s="3440"/>
      <c r="E56" s="3441"/>
      <c r="F56" s="3392" t="s">
        <v>135</v>
      </c>
      <c r="G56" s="3392"/>
      <c r="H56" s="3402"/>
      <c r="I56" s="3402"/>
      <c r="J56" s="3402"/>
      <c r="K56" s="3402"/>
      <c r="L56" s="3402"/>
      <c r="M56" s="3390" t="s">
        <v>136</v>
      </c>
      <c r="N56" s="3404" t="s">
        <v>215</v>
      </c>
      <c r="O56" s="3392"/>
      <c r="P56" s="3405"/>
      <c r="Q56" s="3404" t="s">
        <v>135</v>
      </c>
      <c r="R56" s="3392"/>
      <c r="S56" s="3402"/>
      <c r="T56" s="3402"/>
      <c r="U56" s="3402"/>
      <c r="V56" s="3402"/>
      <c r="W56" s="3402"/>
      <c r="X56" s="3390" t="s">
        <v>136</v>
      </c>
      <c r="Y56" s="3431"/>
      <c r="Z56" s="111"/>
    </row>
    <row r="57" spans="2:26" ht="6" customHeight="1">
      <c r="B57" s="3395"/>
      <c r="C57" s="3442"/>
      <c r="D57" s="3443"/>
      <c r="E57" s="3444"/>
      <c r="F57" s="3388"/>
      <c r="G57" s="3388"/>
      <c r="H57" s="3389"/>
      <c r="I57" s="3389"/>
      <c r="J57" s="3389"/>
      <c r="K57" s="3389"/>
      <c r="L57" s="3389"/>
      <c r="M57" s="3387"/>
      <c r="N57" s="3398"/>
      <c r="O57" s="3388"/>
      <c r="P57" s="3399"/>
      <c r="Q57" s="3398"/>
      <c r="R57" s="3388"/>
      <c r="S57" s="3389"/>
      <c r="T57" s="3389"/>
      <c r="U57" s="3389"/>
      <c r="V57" s="3389"/>
      <c r="W57" s="3389"/>
      <c r="X57" s="3387"/>
      <c r="Y57" s="3432"/>
      <c r="Z57" s="111"/>
    </row>
    <row r="58" spans="2:26" ht="6" customHeight="1">
      <c r="B58" s="3395"/>
      <c r="C58" s="3442"/>
      <c r="D58" s="3443"/>
      <c r="E58" s="3444"/>
      <c r="F58" s="3388"/>
      <c r="G58" s="3388"/>
      <c r="H58" s="3389"/>
      <c r="I58" s="3389"/>
      <c r="J58" s="3389"/>
      <c r="K58" s="3389"/>
      <c r="L58" s="3389"/>
      <c r="M58" s="3387"/>
      <c r="N58" s="3398"/>
      <c r="O58" s="3388"/>
      <c r="P58" s="3399"/>
      <c r="Q58" s="3398"/>
      <c r="R58" s="3388"/>
      <c r="S58" s="3389"/>
      <c r="T58" s="3389"/>
      <c r="U58" s="3389"/>
      <c r="V58" s="3389"/>
      <c r="W58" s="3389"/>
      <c r="X58" s="3387"/>
      <c r="Y58" s="3432"/>
      <c r="Z58" s="111"/>
    </row>
    <row r="59" spans="2:26" ht="6" customHeight="1">
      <c r="B59" s="3395"/>
      <c r="C59" s="3442"/>
      <c r="D59" s="3443"/>
      <c r="E59" s="3444"/>
      <c r="F59" s="3388"/>
      <c r="G59" s="3388"/>
      <c r="H59" s="3389"/>
      <c r="I59" s="3389"/>
      <c r="J59" s="3389"/>
      <c r="K59" s="3389"/>
      <c r="L59" s="3389"/>
      <c r="M59" s="3387"/>
      <c r="N59" s="3398"/>
      <c r="O59" s="3388"/>
      <c r="P59" s="3399"/>
      <c r="Q59" s="3398"/>
      <c r="R59" s="3388"/>
      <c r="S59" s="3389"/>
      <c r="T59" s="3389"/>
      <c r="U59" s="3389"/>
      <c r="V59" s="3389"/>
      <c r="W59" s="3389"/>
      <c r="X59" s="3387"/>
      <c r="Y59" s="3432"/>
      <c r="Z59" s="111"/>
    </row>
    <row r="60" spans="2:26" ht="6" customHeight="1">
      <c r="B60" s="3395"/>
      <c r="C60" s="3445"/>
      <c r="D60" s="3446"/>
      <c r="E60" s="3447"/>
      <c r="F60" s="3393"/>
      <c r="G60" s="3393"/>
      <c r="H60" s="3403"/>
      <c r="I60" s="3403"/>
      <c r="J60" s="3403"/>
      <c r="K60" s="3403"/>
      <c r="L60" s="3403"/>
      <c r="M60" s="3391"/>
      <c r="N60" s="3400"/>
      <c r="O60" s="3393"/>
      <c r="P60" s="3401"/>
      <c r="Q60" s="3400"/>
      <c r="R60" s="3393"/>
      <c r="S60" s="3403"/>
      <c r="T60" s="3403"/>
      <c r="U60" s="3403"/>
      <c r="V60" s="3403"/>
      <c r="W60" s="3403"/>
      <c r="X60" s="3391"/>
      <c r="Y60" s="3433"/>
      <c r="Z60" s="111"/>
    </row>
    <row r="61" spans="2:26" ht="6" customHeight="1">
      <c r="B61" s="3395"/>
      <c r="C61" s="3439" t="s">
        <v>2583</v>
      </c>
      <c r="D61" s="3440"/>
      <c r="E61" s="3441"/>
      <c r="F61" s="3388" t="s">
        <v>135</v>
      </c>
      <c r="G61" s="3388"/>
      <c r="H61" s="3402"/>
      <c r="I61" s="3402"/>
      <c r="J61" s="3402"/>
      <c r="K61" s="3402"/>
      <c r="L61" s="3402"/>
      <c r="M61" s="3387" t="s">
        <v>136</v>
      </c>
      <c r="N61" s="3448"/>
      <c r="O61" s="3449"/>
      <c r="P61" s="3449"/>
      <c r="Q61" s="3449"/>
      <c r="R61" s="3449"/>
      <c r="S61" s="3449"/>
      <c r="T61" s="3449"/>
      <c r="U61" s="3449"/>
      <c r="V61" s="3449"/>
      <c r="W61" s="3449"/>
      <c r="X61" s="3449"/>
      <c r="Y61" s="3450"/>
      <c r="Z61" s="111"/>
    </row>
    <row r="62" spans="2:26" ht="6" customHeight="1">
      <c r="B62" s="3395"/>
      <c r="C62" s="3442"/>
      <c r="D62" s="3443"/>
      <c r="E62" s="3444"/>
      <c r="F62" s="3388"/>
      <c r="G62" s="3388"/>
      <c r="H62" s="3389"/>
      <c r="I62" s="3389"/>
      <c r="J62" s="3389"/>
      <c r="K62" s="3389"/>
      <c r="L62" s="3389"/>
      <c r="M62" s="3387"/>
      <c r="N62" s="3451"/>
      <c r="O62" s="3452"/>
      <c r="P62" s="3452"/>
      <c r="Q62" s="3452"/>
      <c r="R62" s="3452"/>
      <c r="S62" s="3452"/>
      <c r="T62" s="3452"/>
      <c r="U62" s="3452"/>
      <c r="V62" s="3452"/>
      <c r="W62" s="3452"/>
      <c r="X62" s="3452"/>
      <c r="Y62" s="3453"/>
      <c r="Z62" s="111"/>
    </row>
    <row r="63" spans="2:26" ht="6" customHeight="1">
      <c r="B63" s="3395"/>
      <c r="C63" s="3442"/>
      <c r="D63" s="3443"/>
      <c r="E63" s="3444"/>
      <c r="F63" s="3388"/>
      <c r="G63" s="3388"/>
      <c r="H63" s="3389"/>
      <c r="I63" s="3389"/>
      <c r="J63" s="3389"/>
      <c r="K63" s="3389"/>
      <c r="L63" s="3389"/>
      <c r="M63" s="3387"/>
      <c r="N63" s="3451"/>
      <c r="O63" s="3452"/>
      <c r="P63" s="3452"/>
      <c r="Q63" s="3452"/>
      <c r="R63" s="3452"/>
      <c r="S63" s="3452"/>
      <c r="T63" s="3452"/>
      <c r="U63" s="3452"/>
      <c r="V63" s="3452"/>
      <c r="W63" s="3452"/>
      <c r="X63" s="3452"/>
      <c r="Y63" s="3453"/>
      <c r="Z63" s="111"/>
    </row>
    <row r="64" spans="2:26" ht="6" customHeight="1">
      <c r="B64" s="3395"/>
      <c r="C64" s="3442"/>
      <c r="D64" s="3443"/>
      <c r="E64" s="3444"/>
      <c r="F64" s="3388"/>
      <c r="G64" s="3388"/>
      <c r="H64" s="3389"/>
      <c r="I64" s="3389"/>
      <c r="J64" s="3389"/>
      <c r="K64" s="3389"/>
      <c r="L64" s="3389"/>
      <c r="M64" s="3387"/>
      <c r="N64" s="3451"/>
      <c r="O64" s="3452"/>
      <c r="P64" s="3452"/>
      <c r="Q64" s="3452"/>
      <c r="R64" s="3452"/>
      <c r="S64" s="3452"/>
      <c r="T64" s="3452"/>
      <c r="U64" s="3452"/>
      <c r="V64" s="3452"/>
      <c r="W64" s="3452"/>
      <c r="X64" s="3452"/>
      <c r="Y64" s="3453"/>
      <c r="Z64" s="111"/>
    </row>
    <row r="65" spans="2:27" ht="6" customHeight="1">
      <c r="B65" s="3395"/>
      <c r="C65" s="3445"/>
      <c r="D65" s="3446"/>
      <c r="E65" s="3447"/>
      <c r="F65" s="3388"/>
      <c r="G65" s="3388"/>
      <c r="H65" s="3403"/>
      <c r="I65" s="3403"/>
      <c r="J65" s="3403"/>
      <c r="K65" s="3403"/>
      <c r="L65" s="3403"/>
      <c r="M65" s="3387"/>
      <c r="N65" s="3451"/>
      <c r="O65" s="3452"/>
      <c r="P65" s="3452"/>
      <c r="Q65" s="3452"/>
      <c r="R65" s="3452"/>
      <c r="S65" s="3452"/>
      <c r="T65" s="3452"/>
      <c r="U65" s="3452"/>
      <c r="V65" s="3452"/>
      <c r="W65" s="3452"/>
      <c r="X65" s="3452"/>
      <c r="Y65" s="3453"/>
      <c r="Z65" s="111"/>
    </row>
    <row r="66" spans="2:27" ht="6" customHeight="1">
      <c r="B66" s="3395"/>
      <c r="C66" s="3439" t="s">
        <v>2584</v>
      </c>
      <c r="D66" s="3440"/>
      <c r="E66" s="3441"/>
      <c r="F66" s="3392" t="s">
        <v>135</v>
      </c>
      <c r="G66" s="3392"/>
      <c r="H66" s="3402"/>
      <c r="I66" s="3402"/>
      <c r="J66" s="3402"/>
      <c r="K66" s="3402"/>
      <c r="L66" s="3402"/>
      <c r="M66" s="3390" t="s">
        <v>136</v>
      </c>
      <c r="N66" s="3451"/>
      <c r="O66" s="3452"/>
      <c r="P66" s="3452"/>
      <c r="Q66" s="3452"/>
      <c r="R66" s="3452"/>
      <c r="S66" s="3452"/>
      <c r="T66" s="3452"/>
      <c r="U66" s="3452"/>
      <c r="V66" s="3452"/>
      <c r="W66" s="3452"/>
      <c r="X66" s="3452"/>
      <c r="Y66" s="3453"/>
      <c r="Z66" s="111"/>
    </row>
    <row r="67" spans="2:27" ht="6" customHeight="1">
      <c r="B67" s="3395"/>
      <c r="C67" s="3442"/>
      <c r="D67" s="3443"/>
      <c r="E67" s="3444"/>
      <c r="F67" s="3388"/>
      <c r="G67" s="3388"/>
      <c r="H67" s="3389"/>
      <c r="I67" s="3389"/>
      <c r="J67" s="3389"/>
      <c r="K67" s="3389"/>
      <c r="L67" s="3389"/>
      <c r="M67" s="3387"/>
      <c r="N67" s="3451"/>
      <c r="O67" s="3452"/>
      <c r="P67" s="3452"/>
      <c r="Q67" s="3452"/>
      <c r="R67" s="3452"/>
      <c r="S67" s="3452"/>
      <c r="T67" s="3452"/>
      <c r="U67" s="3452"/>
      <c r="V67" s="3452"/>
      <c r="W67" s="3452"/>
      <c r="X67" s="3452"/>
      <c r="Y67" s="3453"/>
      <c r="Z67" s="111"/>
    </row>
    <row r="68" spans="2:27" ht="6" customHeight="1">
      <c r="B68" s="3395"/>
      <c r="C68" s="3442"/>
      <c r="D68" s="3443"/>
      <c r="E68" s="3444"/>
      <c r="F68" s="3388"/>
      <c r="G68" s="3388"/>
      <c r="H68" s="3389"/>
      <c r="I68" s="3389"/>
      <c r="J68" s="3389"/>
      <c r="K68" s="3389"/>
      <c r="L68" s="3389"/>
      <c r="M68" s="3387"/>
      <c r="N68" s="3451"/>
      <c r="O68" s="3452"/>
      <c r="P68" s="3452"/>
      <c r="Q68" s="3452"/>
      <c r="R68" s="3452"/>
      <c r="S68" s="3452"/>
      <c r="T68" s="3452"/>
      <c r="U68" s="3452"/>
      <c r="V68" s="3452"/>
      <c r="W68" s="3452"/>
      <c r="X68" s="3452"/>
      <c r="Y68" s="3453"/>
      <c r="Z68" s="111"/>
    </row>
    <row r="69" spans="2:27" ht="6" customHeight="1">
      <c r="B69" s="3395"/>
      <c r="C69" s="3442"/>
      <c r="D69" s="3443"/>
      <c r="E69" s="3444"/>
      <c r="F69" s="3388"/>
      <c r="G69" s="3388"/>
      <c r="H69" s="3389"/>
      <c r="I69" s="3389"/>
      <c r="J69" s="3389"/>
      <c r="K69" s="3389"/>
      <c r="L69" s="3389"/>
      <c r="M69" s="3387"/>
      <c r="N69" s="3451"/>
      <c r="O69" s="3452"/>
      <c r="P69" s="3452"/>
      <c r="Q69" s="3452"/>
      <c r="R69" s="3452"/>
      <c r="S69" s="3452"/>
      <c r="T69" s="3452"/>
      <c r="U69" s="3452"/>
      <c r="V69" s="3452"/>
      <c r="W69" s="3452"/>
      <c r="X69" s="3452"/>
      <c r="Y69" s="3453"/>
      <c r="Z69" s="111"/>
    </row>
    <row r="70" spans="2:27" ht="6" customHeight="1">
      <c r="B70" s="3395"/>
      <c r="C70" s="3445"/>
      <c r="D70" s="3446"/>
      <c r="E70" s="3447"/>
      <c r="F70" s="3393"/>
      <c r="G70" s="3393"/>
      <c r="H70" s="3403"/>
      <c r="I70" s="3403"/>
      <c r="J70" s="3403"/>
      <c r="K70" s="3403"/>
      <c r="L70" s="3403"/>
      <c r="M70" s="3391"/>
      <c r="N70" s="3451"/>
      <c r="O70" s="3452"/>
      <c r="P70" s="3452"/>
      <c r="Q70" s="3452"/>
      <c r="R70" s="3452"/>
      <c r="S70" s="3452"/>
      <c r="T70" s="3452"/>
      <c r="U70" s="3452"/>
      <c r="V70" s="3452"/>
      <c r="W70" s="3452"/>
      <c r="X70" s="3452"/>
      <c r="Y70" s="3453"/>
      <c r="Z70" s="111"/>
    </row>
    <row r="71" spans="2:27" ht="6" customHeight="1">
      <c r="B71" s="3395"/>
      <c r="C71" s="3439" t="s">
        <v>2585</v>
      </c>
      <c r="D71" s="3440"/>
      <c r="E71" s="3441"/>
      <c r="F71" s="3392" t="s">
        <v>135</v>
      </c>
      <c r="G71" s="3392"/>
      <c r="H71" s="3402"/>
      <c r="I71" s="3402"/>
      <c r="J71" s="3402"/>
      <c r="K71" s="3402"/>
      <c r="L71" s="3402"/>
      <c r="M71" s="3390" t="s">
        <v>136</v>
      </c>
      <c r="N71" s="3451"/>
      <c r="O71" s="3452"/>
      <c r="P71" s="3452"/>
      <c r="Q71" s="3452"/>
      <c r="R71" s="3452"/>
      <c r="S71" s="3452"/>
      <c r="T71" s="3452"/>
      <c r="U71" s="3452"/>
      <c r="V71" s="3452"/>
      <c r="W71" s="3452"/>
      <c r="X71" s="3452"/>
      <c r="Y71" s="3453"/>
      <c r="Z71" s="111"/>
    </row>
    <row r="72" spans="2:27" ht="6" customHeight="1">
      <c r="B72" s="3395"/>
      <c r="C72" s="3442"/>
      <c r="D72" s="3443"/>
      <c r="E72" s="3444"/>
      <c r="F72" s="3388"/>
      <c r="G72" s="3388"/>
      <c r="H72" s="3389"/>
      <c r="I72" s="3389"/>
      <c r="J72" s="3389"/>
      <c r="K72" s="3389"/>
      <c r="L72" s="3389"/>
      <c r="M72" s="3387"/>
      <c r="N72" s="3451"/>
      <c r="O72" s="3452"/>
      <c r="P72" s="3452"/>
      <c r="Q72" s="3452"/>
      <c r="R72" s="3452"/>
      <c r="S72" s="3452"/>
      <c r="T72" s="3452"/>
      <c r="U72" s="3452"/>
      <c r="V72" s="3452"/>
      <c r="W72" s="3452"/>
      <c r="X72" s="3452"/>
      <c r="Y72" s="3453"/>
      <c r="Z72" s="111"/>
    </row>
    <row r="73" spans="2:27" ht="6" customHeight="1">
      <c r="B73" s="3395"/>
      <c r="C73" s="3442"/>
      <c r="D73" s="3443"/>
      <c r="E73" s="3444"/>
      <c r="F73" s="3388"/>
      <c r="G73" s="3388"/>
      <c r="H73" s="3389"/>
      <c r="I73" s="3389"/>
      <c r="J73" s="3389"/>
      <c r="K73" s="3389"/>
      <c r="L73" s="3389"/>
      <c r="M73" s="3387"/>
      <c r="N73" s="3451"/>
      <c r="O73" s="3452"/>
      <c r="P73" s="3452"/>
      <c r="Q73" s="3452"/>
      <c r="R73" s="3452"/>
      <c r="S73" s="3452"/>
      <c r="T73" s="3452"/>
      <c r="U73" s="3452"/>
      <c r="V73" s="3452"/>
      <c r="W73" s="3452"/>
      <c r="X73" s="3452"/>
      <c r="Y73" s="3453"/>
      <c r="Z73" s="111"/>
    </row>
    <row r="74" spans="2:27" ht="6" customHeight="1">
      <c r="B74" s="3395"/>
      <c r="C74" s="3442"/>
      <c r="D74" s="3443"/>
      <c r="E74" s="3444"/>
      <c r="F74" s="3388"/>
      <c r="G74" s="3388"/>
      <c r="H74" s="3389"/>
      <c r="I74" s="3389"/>
      <c r="J74" s="3389"/>
      <c r="K74" s="3389"/>
      <c r="L74" s="3389"/>
      <c r="M74" s="3387"/>
      <c r="N74" s="3451"/>
      <c r="O74" s="3452"/>
      <c r="P74" s="3452"/>
      <c r="Q74" s="3452"/>
      <c r="R74" s="3452"/>
      <c r="S74" s="3452"/>
      <c r="T74" s="3452"/>
      <c r="U74" s="3452"/>
      <c r="V74" s="3452"/>
      <c r="W74" s="3452"/>
      <c r="X74" s="3452"/>
      <c r="Y74" s="3453"/>
      <c r="Z74" s="111"/>
    </row>
    <row r="75" spans="2:27" ht="6" customHeight="1">
      <c r="B75" s="3396"/>
      <c r="C75" s="3445"/>
      <c r="D75" s="3446"/>
      <c r="E75" s="3447"/>
      <c r="F75" s="3393"/>
      <c r="G75" s="3393"/>
      <c r="H75" s="3403"/>
      <c r="I75" s="3403"/>
      <c r="J75" s="3403"/>
      <c r="K75" s="3403"/>
      <c r="L75" s="3403"/>
      <c r="M75" s="3391"/>
      <c r="N75" s="3454"/>
      <c r="O75" s="3455"/>
      <c r="P75" s="3455"/>
      <c r="Q75" s="3455"/>
      <c r="R75" s="3455"/>
      <c r="S75" s="3455"/>
      <c r="T75" s="3455"/>
      <c r="U75" s="3455"/>
      <c r="V75" s="3455"/>
      <c r="W75" s="3455"/>
      <c r="X75" s="3455"/>
      <c r="Y75" s="3456"/>
      <c r="Z75" s="111"/>
    </row>
    <row r="76" spans="2:27" ht="10.5" customHeight="1">
      <c r="B76" s="1302"/>
      <c r="C76" s="1260"/>
      <c r="D76" s="1260"/>
      <c r="E76" s="1260"/>
      <c r="F76" s="1260"/>
      <c r="G76" s="1260"/>
      <c r="H76" s="1260"/>
      <c r="I76" s="96"/>
      <c r="J76" s="96"/>
      <c r="K76" s="96"/>
      <c r="L76" s="96"/>
      <c r="M76" s="96"/>
      <c r="N76" s="96"/>
      <c r="O76" s="96"/>
      <c r="P76" s="96"/>
      <c r="Q76" s="96"/>
      <c r="R76" s="96"/>
      <c r="S76" s="96"/>
      <c r="T76" s="96"/>
      <c r="U76" s="96"/>
      <c r="V76" s="96"/>
      <c r="W76" s="96"/>
      <c r="X76" s="96"/>
      <c r="Y76" s="1278"/>
      <c r="Z76" s="87"/>
      <c r="AA76" s="111"/>
    </row>
    <row r="77" spans="2:27" ht="16.5" customHeight="1">
      <c r="B77" s="1303"/>
      <c r="C77" s="3387" t="s">
        <v>3041</v>
      </c>
      <c r="D77" s="3387"/>
      <c r="E77" s="3387"/>
      <c r="F77" s="1307"/>
      <c r="G77" s="1260" t="s">
        <v>142</v>
      </c>
      <c r="H77" s="117"/>
      <c r="I77" s="1260" t="s">
        <v>127</v>
      </c>
      <c r="J77" s="117"/>
      <c r="K77" s="3387" t="s">
        <v>219</v>
      </c>
      <c r="L77" s="3387"/>
      <c r="M77" s="3387"/>
      <c r="N77" s="3387"/>
      <c r="P77" s="3388" t="s">
        <v>2586</v>
      </c>
      <c r="Q77" s="3388"/>
      <c r="R77" s="3388"/>
      <c r="S77" s="3388"/>
      <c r="T77" s="3388"/>
      <c r="U77" s="3388"/>
      <c r="V77" s="1307"/>
      <c r="W77" s="1307" t="s">
        <v>972</v>
      </c>
      <c r="X77" s="1217"/>
      <c r="Y77" s="1278"/>
      <c r="Z77" s="109"/>
      <c r="AA77" s="109"/>
    </row>
    <row r="78" spans="2:27" ht="6.75" customHeight="1">
      <c r="B78" s="1308"/>
      <c r="D78" s="1307"/>
      <c r="E78" s="1265"/>
      <c r="F78" s="1307"/>
      <c r="G78" s="117"/>
      <c r="H78" s="1260"/>
      <c r="I78" s="117"/>
      <c r="J78" s="1260"/>
      <c r="K78" s="117"/>
      <c r="L78" s="1219"/>
      <c r="M78" s="1219"/>
      <c r="N78" s="1219"/>
      <c r="O78" s="1219"/>
      <c r="P78" s="1260"/>
      <c r="Q78" s="1260"/>
      <c r="R78" s="117"/>
      <c r="S78" s="1307"/>
      <c r="T78" s="1307"/>
      <c r="U78" s="1307"/>
      <c r="V78" s="1307"/>
      <c r="W78" s="1307"/>
      <c r="X78" s="1217"/>
      <c r="Y78" s="1278"/>
      <c r="Z78" s="109"/>
      <c r="AA78" s="109"/>
    </row>
    <row r="79" spans="2:27" ht="16.5" customHeight="1">
      <c r="B79" s="1303"/>
      <c r="C79" s="117" t="s">
        <v>2587</v>
      </c>
      <c r="D79" s="117"/>
      <c r="F79" s="1307"/>
      <c r="G79" s="1307"/>
      <c r="H79" s="1307"/>
      <c r="I79" s="1307"/>
      <c r="J79" s="1307"/>
      <c r="K79" s="1307"/>
      <c r="L79" s="1307"/>
      <c r="M79" s="1307"/>
      <c r="N79" s="1307"/>
      <c r="O79" s="1307"/>
      <c r="P79" s="1307"/>
      <c r="Q79" s="1307"/>
      <c r="R79" s="1307"/>
      <c r="S79" s="1307"/>
      <c r="T79" s="1307"/>
      <c r="U79" s="1307"/>
      <c r="V79" s="1307"/>
      <c r="W79" s="1307"/>
      <c r="X79" s="1217"/>
      <c r="Y79" s="1278"/>
      <c r="Z79" s="109"/>
      <c r="AA79" s="109"/>
    </row>
    <row r="80" spans="2:27" ht="16.5" customHeight="1">
      <c r="B80" s="1303"/>
      <c r="C80" s="96"/>
      <c r="D80" s="96"/>
      <c r="E80" s="96"/>
      <c r="F80" s="96"/>
      <c r="G80" s="96"/>
      <c r="H80" s="96"/>
      <c r="I80" s="96"/>
      <c r="J80" s="96"/>
      <c r="K80" s="96"/>
      <c r="T80" s="1279"/>
      <c r="U80" s="1279"/>
      <c r="V80" s="1279"/>
      <c r="W80" s="1267"/>
      <c r="X80" s="1267"/>
      <c r="Y80" s="1278"/>
      <c r="Z80" s="109"/>
      <c r="AA80" s="109"/>
    </row>
    <row r="81" spans="2:26" ht="16.5" customHeight="1">
      <c r="B81" s="1303"/>
      <c r="C81" s="1265" t="s">
        <v>3040</v>
      </c>
      <c r="D81" s="96"/>
      <c r="E81" s="1260" t="s">
        <v>2565</v>
      </c>
      <c r="F81" s="96"/>
      <c r="G81" s="1260" t="s">
        <v>2566</v>
      </c>
      <c r="H81" s="96"/>
      <c r="I81" s="96" t="s">
        <v>2567</v>
      </c>
      <c r="J81" s="1267"/>
      <c r="K81" s="1267"/>
      <c r="L81" s="1267"/>
      <c r="M81" s="1267"/>
      <c r="N81" s="389"/>
      <c r="O81" s="389"/>
      <c r="P81" s="389"/>
      <c r="Q81" s="96"/>
      <c r="R81" s="96"/>
      <c r="S81" s="1279"/>
      <c r="T81" s="1279"/>
      <c r="U81" s="1279"/>
      <c r="V81" s="1279"/>
      <c r="W81" s="1267"/>
      <c r="X81" s="1267"/>
      <c r="Y81" s="1278"/>
    </row>
    <row r="82" spans="2:26" ht="16.5" customHeight="1">
      <c r="B82" s="1268"/>
      <c r="C82" s="1265"/>
      <c r="D82" s="96"/>
      <c r="E82" s="1218"/>
      <c r="F82" s="89"/>
      <c r="G82" s="1218"/>
      <c r="H82" s="89"/>
      <c r="I82" s="89"/>
      <c r="J82" s="88"/>
      <c r="K82" s="88"/>
      <c r="L82" s="88"/>
      <c r="M82" s="88"/>
      <c r="Q82" s="89"/>
      <c r="R82" s="89"/>
      <c r="S82" s="95"/>
      <c r="T82" s="95"/>
      <c r="U82" s="95"/>
      <c r="V82" s="95"/>
      <c r="W82" s="107"/>
      <c r="X82" s="107"/>
      <c r="Y82" s="94"/>
    </row>
    <row r="83" spans="2:26" ht="16.5" customHeight="1">
      <c r="B83" s="97"/>
      <c r="C83" s="89"/>
      <c r="D83" s="89"/>
      <c r="E83" s="89"/>
      <c r="F83" s="89"/>
      <c r="G83" s="89"/>
      <c r="H83" s="89"/>
      <c r="I83" s="1275" t="s">
        <v>82</v>
      </c>
      <c r="J83" s="1275"/>
      <c r="K83" s="3430" t="s">
        <v>81</v>
      </c>
      <c r="L83" s="3430"/>
      <c r="M83" s="3430"/>
      <c r="N83" s="3430"/>
      <c r="O83" s="3429"/>
      <c r="P83" s="3429"/>
      <c r="Q83" s="3429"/>
      <c r="R83" s="3429"/>
      <c r="S83" s="3429"/>
      <c r="T83" s="3429"/>
      <c r="U83" s="3429"/>
      <c r="V83" s="3429"/>
      <c r="W83" s="3429"/>
      <c r="X83" s="3429"/>
      <c r="Y83" s="94"/>
    </row>
    <row r="84" spans="2:26" ht="16.5" customHeight="1">
      <c r="B84" s="97"/>
      <c r="C84" s="89"/>
      <c r="D84" s="89"/>
      <c r="E84" s="89"/>
      <c r="F84" s="89"/>
      <c r="G84" s="89"/>
      <c r="H84" s="89"/>
      <c r="I84" s="89"/>
      <c r="J84" s="89"/>
      <c r="K84" s="3430" t="s">
        <v>80</v>
      </c>
      <c r="L84" s="3430"/>
      <c r="M84" s="3430"/>
      <c r="N84" s="3430"/>
      <c r="O84" s="3429"/>
      <c r="P84" s="3429"/>
      <c r="Q84" s="3429"/>
      <c r="R84" s="3429"/>
      <c r="S84" s="3429"/>
      <c r="T84" s="3429"/>
      <c r="U84" s="3429"/>
      <c r="V84" s="3429"/>
      <c r="W84" s="3429"/>
      <c r="X84" s="3429"/>
      <c r="Y84" s="94"/>
    </row>
    <row r="85" spans="2:26" ht="16.5" customHeight="1">
      <c r="B85" s="97"/>
      <c r="C85" s="89"/>
      <c r="D85" s="89"/>
      <c r="E85" s="89"/>
      <c r="F85" s="89"/>
      <c r="G85" s="89"/>
      <c r="H85" s="89"/>
      <c r="I85" s="106"/>
      <c r="J85" s="89"/>
      <c r="K85" s="3430" t="s">
        <v>79</v>
      </c>
      <c r="L85" s="3430"/>
      <c r="M85" s="3430"/>
      <c r="N85" s="3430"/>
      <c r="O85" s="3429"/>
      <c r="P85" s="3429"/>
      <c r="Q85" s="3429"/>
      <c r="R85" s="3429"/>
      <c r="S85" s="3429"/>
      <c r="T85" s="3429"/>
      <c r="U85" s="3429"/>
      <c r="V85" s="3429"/>
      <c r="W85" s="1218" t="s">
        <v>131</v>
      </c>
      <c r="X85" s="1218"/>
      <c r="Y85" s="94"/>
    </row>
    <row r="86" spans="2:26" ht="16.5" customHeight="1">
      <c r="B86" s="97"/>
      <c r="C86" s="89"/>
      <c r="D86" s="89"/>
      <c r="L86" s="89"/>
      <c r="Q86" s="1214"/>
      <c r="R86" s="1214"/>
      <c r="S86" s="88"/>
      <c r="T86" s="88"/>
      <c r="U86" s="89"/>
      <c r="V86" s="89"/>
      <c r="W86" s="89"/>
      <c r="X86" s="89"/>
      <c r="Y86" s="94"/>
    </row>
    <row r="87" spans="2:26" ht="16.5" customHeight="1">
      <c r="B87" s="97"/>
      <c r="C87" s="89"/>
      <c r="D87" s="89"/>
      <c r="E87" s="89"/>
      <c r="F87" s="89"/>
      <c r="G87" s="89"/>
      <c r="H87" s="89"/>
      <c r="I87" s="89"/>
      <c r="J87" s="89"/>
      <c r="K87" s="89"/>
      <c r="L87" s="89"/>
      <c r="Q87" s="89"/>
      <c r="R87" s="89"/>
      <c r="S87" s="89"/>
      <c r="T87" s="89"/>
      <c r="U87" s="89"/>
      <c r="V87" s="89"/>
      <c r="W87" s="89"/>
      <c r="X87" s="89"/>
      <c r="Y87" s="99"/>
    </row>
    <row r="88" spans="2:26" ht="20.45" customHeight="1">
      <c r="B88" s="97"/>
      <c r="C88" s="96" t="s">
        <v>2569</v>
      </c>
      <c r="D88" s="208"/>
      <c r="E88" s="89"/>
      <c r="F88" s="89"/>
      <c r="G88" s="89"/>
      <c r="H88" s="89"/>
      <c r="I88" s="89"/>
      <c r="J88" s="89"/>
      <c r="L88" s="89"/>
      <c r="Q88" s="89"/>
      <c r="R88" s="89"/>
      <c r="S88" s="89"/>
      <c r="T88" s="89"/>
      <c r="U88" s="95"/>
      <c r="V88" s="95"/>
      <c r="W88" s="95"/>
      <c r="X88" s="95"/>
      <c r="Y88" s="94"/>
      <c r="Z88" s="89"/>
    </row>
    <row r="89" spans="2:26" ht="14.25" customHeight="1">
      <c r="B89" s="1268"/>
      <c r="C89" s="96"/>
      <c r="D89" s="208"/>
      <c r="E89" s="89"/>
      <c r="F89" s="89"/>
      <c r="G89" s="89"/>
      <c r="H89" s="89"/>
      <c r="I89" s="89"/>
      <c r="J89" s="89"/>
      <c r="L89" s="89"/>
      <c r="Q89" s="89"/>
      <c r="R89" s="89"/>
      <c r="S89" s="89"/>
      <c r="T89" s="89"/>
      <c r="U89" s="95"/>
      <c r="V89" s="95"/>
      <c r="W89" s="95"/>
      <c r="X89" s="95"/>
      <c r="Y89" s="94"/>
      <c r="Z89" s="89"/>
    </row>
    <row r="90" spans="2:26" ht="16.5" customHeight="1">
      <c r="B90" s="93"/>
      <c r="C90" s="92"/>
      <c r="D90" s="1258"/>
      <c r="E90" s="92"/>
      <c r="F90" s="1258"/>
      <c r="G90" s="1258"/>
      <c r="H90" s="1258"/>
      <c r="I90" s="92"/>
      <c r="J90" s="92"/>
      <c r="K90" s="92"/>
      <c r="L90" s="92"/>
      <c r="M90" s="1258"/>
      <c r="N90" s="1258"/>
      <c r="O90" s="1258"/>
      <c r="P90" s="92"/>
      <c r="Q90" s="92"/>
      <c r="R90" s="92"/>
      <c r="S90" s="91"/>
      <c r="T90" s="91"/>
      <c r="U90" s="91"/>
      <c r="V90" s="91"/>
      <c r="W90" s="91"/>
      <c r="X90" s="91"/>
      <c r="Y90" s="90"/>
      <c r="Z90" s="89"/>
    </row>
    <row r="91" spans="2:26">
      <c r="S91" s="88"/>
      <c r="T91" s="88"/>
      <c r="U91" s="88"/>
      <c r="V91" s="88"/>
      <c r="W91" s="87"/>
      <c r="X91" s="87"/>
      <c r="Y91" s="89"/>
      <c r="Z91" s="89"/>
    </row>
    <row r="92" spans="2:26">
      <c r="S92" s="88"/>
      <c r="T92" s="88"/>
      <c r="U92" s="88"/>
      <c r="V92" s="88"/>
      <c r="W92" s="87"/>
      <c r="X92" s="87"/>
      <c r="Z92" s="89"/>
    </row>
    <row r="93" spans="2:26">
      <c r="U93" s="88"/>
      <c r="V93" s="88"/>
    </row>
    <row r="94" spans="2:26" ht="12" customHeight="1">
      <c r="U94" s="88"/>
      <c r="V94" s="88"/>
    </row>
    <row r="95" spans="2:26">
      <c r="S95" s="87"/>
      <c r="T95" s="87"/>
    </row>
    <row r="96" spans="2:26">
      <c r="S96" s="86"/>
      <c r="T96" s="86"/>
    </row>
    <row r="97" spans="19:20">
      <c r="S97" s="86"/>
      <c r="T97" s="86"/>
    </row>
  </sheetData>
  <mergeCells count="81">
    <mergeCell ref="P77:U77"/>
    <mergeCell ref="C77:E77"/>
    <mergeCell ref="B32:E34"/>
    <mergeCell ref="K84:N84"/>
    <mergeCell ref="O84:X84"/>
    <mergeCell ref="S56:W60"/>
    <mergeCell ref="X56:Y60"/>
    <mergeCell ref="C61:E65"/>
    <mergeCell ref="F61:G65"/>
    <mergeCell ref="H61:L65"/>
    <mergeCell ref="M61:M65"/>
    <mergeCell ref="C56:E60"/>
    <mergeCell ref="F56:G60"/>
    <mergeCell ref="H56:L60"/>
    <mergeCell ref="M56:M60"/>
    <mergeCell ref="N56:P60"/>
    <mergeCell ref="K85:N85"/>
    <mergeCell ref="O85:V85"/>
    <mergeCell ref="B35:E37"/>
    <mergeCell ref="L36:Q36"/>
    <mergeCell ref="C66:E70"/>
    <mergeCell ref="F66:G70"/>
    <mergeCell ref="H66:L70"/>
    <mergeCell ref="M66:M70"/>
    <mergeCell ref="C71:E75"/>
    <mergeCell ref="F71:G75"/>
    <mergeCell ref="H71:L75"/>
    <mergeCell ref="M71:M75"/>
    <mergeCell ref="K83:N83"/>
    <mergeCell ref="O83:X83"/>
    <mergeCell ref="N61:Y75"/>
    <mergeCell ref="K77:N77"/>
    <mergeCell ref="Q56:R60"/>
    <mergeCell ref="N46:P50"/>
    <mergeCell ref="Q46:Y50"/>
    <mergeCell ref="C51:E55"/>
    <mergeCell ref="F51:G55"/>
    <mergeCell ref="H51:L55"/>
    <mergeCell ref="M51:M55"/>
    <mergeCell ref="N51:P55"/>
    <mergeCell ref="Q51:R55"/>
    <mergeCell ref="S51:W55"/>
    <mergeCell ref="X51:Y55"/>
    <mergeCell ref="B41:B75"/>
    <mergeCell ref="C41:E45"/>
    <mergeCell ref="F41:G45"/>
    <mergeCell ref="H41:L45"/>
    <mergeCell ref="M41:M45"/>
    <mergeCell ref="N41:Y45"/>
    <mergeCell ref="C46:E50"/>
    <mergeCell ref="F46:G50"/>
    <mergeCell ref="H46:L50"/>
    <mergeCell ref="M46:M50"/>
    <mergeCell ref="B24:E26"/>
    <mergeCell ref="B27:E31"/>
    <mergeCell ref="B38:E40"/>
    <mergeCell ref="L39:Q39"/>
    <mergeCell ref="O17:P18"/>
    <mergeCell ref="Q17:R18"/>
    <mergeCell ref="S17:T18"/>
    <mergeCell ref="U17:V18"/>
    <mergeCell ref="W17:X18"/>
    <mergeCell ref="B20:E23"/>
    <mergeCell ref="H21:W22"/>
    <mergeCell ref="B15:E18"/>
    <mergeCell ref="G17:H18"/>
    <mergeCell ref="I17:J18"/>
    <mergeCell ref="K17:L18"/>
    <mergeCell ref="M17:N18"/>
    <mergeCell ref="Q10:S10"/>
    <mergeCell ref="T10:Y10"/>
    <mergeCell ref="Q11:S11"/>
    <mergeCell ref="T11:Y11"/>
    <mergeCell ref="B13:Y13"/>
    <mergeCell ref="Q9:S9"/>
    <mergeCell ref="T9:Y9"/>
    <mergeCell ref="Q6:Y6"/>
    <mergeCell ref="Q7:S7"/>
    <mergeCell ref="T7:Y7"/>
    <mergeCell ref="Q8:S8"/>
    <mergeCell ref="T8:Y8"/>
  </mergeCells>
  <phoneticPr fontId="43"/>
  <hyperlinks>
    <hyperlink ref="C2" location="流れ!L60" display="リスト"/>
  </hyperlinks>
  <pageMargins left="0.9055118110236221" right="0.31496062992125984" top="0.98425196850393704" bottom="0.51181102362204722" header="0.51181102362204722" footer="0.23622047244094491"/>
  <pageSetup paperSize="9" scale="77"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0"/>
    <pageSetUpPr fitToPage="1"/>
  </sheetPr>
  <dimension ref="B2:AA102"/>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84" t="s">
        <v>346</v>
      </c>
      <c r="D2" s="286"/>
    </row>
    <row r="5" spans="2:25">
      <c r="B5" s="388" t="s">
        <v>2606</v>
      </c>
    </row>
    <row r="6" spans="2:25" ht="18" customHeight="1">
      <c r="G6" s="3409" t="s">
        <v>2607</v>
      </c>
      <c r="H6" s="3410"/>
      <c r="I6" s="3410"/>
      <c r="J6" s="3410"/>
      <c r="K6" s="3410"/>
      <c r="L6" s="3410"/>
      <c r="M6" s="3410"/>
      <c r="N6" s="3410"/>
      <c r="O6" s="3411"/>
      <c r="Q6" s="3409" t="s">
        <v>199</v>
      </c>
      <c r="R6" s="3410"/>
      <c r="S6" s="3410"/>
      <c r="T6" s="3410"/>
      <c r="U6" s="3410"/>
      <c r="V6" s="3410"/>
      <c r="W6" s="3410"/>
      <c r="X6" s="3410"/>
      <c r="Y6" s="3411"/>
    </row>
    <row r="7" spans="2:25" ht="18" customHeight="1">
      <c r="G7" s="3409" t="s">
        <v>200</v>
      </c>
      <c r="H7" s="3410"/>
      <c r="I7" s="3411"/>
      <c r="J7" s="3406"/>
      <c r="K7" s="3407"/>
      <c r="L7" s="3407"/>
      <c r="M7" s="3407"/>
      <c r="N7" s="3407"/>
      <c r="O7" s="3408"/>
      <c r="Q7" s="3409" t="s">
        <v>200</v>
      </c>
      <c r="R7" s="3410"/>
      <c r="S7" s="3411"/>
      <c r="T7" s="3406"/>
      <c r="U7" s="3407"/>
      <c r="V7" s="3407"/>
      <c r="W7" s="3407"/>
      <c r="X7" s="3407"/>
      <c r="Y7" s="3408"/>
    </row>
    <row r="8" spans="2:25" ht="18" customHeight="1">
      <c r="G8" s="3409" t="s">
        <v>201</v>
      </c>
      <c r="H8" s="3410"/>
      <c r="I8" s="3411"/>
      <c r="J8" s="3406"/>
      <c r="K8" s="3407"/>
      <c r="L8" s="3407"/>
      <c r="M8" s="3407"/>
      <c r="N8" s="3407"/>
      <c r="O8" s="3408"/>
      <c r="Q8" s="3409" t="s">
        <v>201</v>
      </c>
      <c r="R8" s="3410"/>
      <c r="S8" s="3411"/>
      <c r="T8" s="3406"/>
      <c r="U8" s="3407"/>
      <c r="V8" s="3407"/>
      <c r="W8" s="3407"/>
      <c r="X8" s="3407"/>
      <c r="Y8" s="3408"/>
    </row>
    <row r="9" spans="2:25" ht="18" customHeight="1">
      <c r="G9" s="3409" t="s">
        <v>202</v>
      </c>
      <c r="H9" s="3410"/>
      <c r="I9" s="3411"/>
      <c r="J9" s="3406"/>
      <c r="K9" s="3407"/>
      <c r="L9" s="3407"/>
      <c r="M9" s="3407"/>
      <c r="N9" s="3407"/>
      <c r="O9" s="3408"/>
      <c r="Q9" s="3409" t="s">
        <v>202</v>
      </c>
      <c r="R9" s="3410"/>
      <c r="S9" s="3411"/>
      <c r="T9" s="3406"/>
      <c r="U9" s="3407"/>
      <c r="V9" s="3407"/>
      <c r="W9" s="3407"/>
      <c r="X9" s="3407"/>
      <c r="Y9" s="3408"/>
    </row>
    <row r="10" spans="2:25" ht="18" customHeight="1">
      <c r="G10" s="3413" t="s">
        <v>2568</v>
      </c>
      <c r="H10" s="3414"/>
      <c r="I10" s="3415"/>
      <c r="J10" s="3413"/>
      <c r="K10" s="3414"/>
      <c r="L10" s="3414"/>
      <c r="M10" s="3414"/>
      <c r="N10" s="3414"/>
      <c r="O10" s="3415"/>
      <c r="Q10" s="3413" t="s">
        <v>2568</v>
      </c>
      <c r="R10" s="3414"/>
      <c r="S10" s="3415"/>
      <c r="T10" s="3413"/>
      <c r="U10" s="3414"/>
      <c r="V10" s="3414"/>
      <c r="W10" s="3414"/>
      <c r="X10" s="3414"/>
      <c r="Y10" s="3415"/>
    </row>
    <row r="11" spans="2:25" ht="18" customHeight="1">
      <c r="G11" s="3382" t="s">
        <v>203</v>
      </c>
      <c r="H11" s="3383"/>
      <c r="I11" s="3412"/>
      <c r="J11" s="3382"/>
      <c r="K11" s="3383"/>
      <c r="L11" s="3383"/>
      <c r="M11" s="3383"/>
      <c r="N11" s="3383"/>
      <c r="O11" s="3412"/>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2596</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262"/>
      <c r="G15" s="1262"/>
      <c r="H15" s="1262"/>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214"/>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214"/>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214"/>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214"/>
      <c r="G20" s="1214"/>
      <c r="H20" s="1214"/>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214"/>
      <c r="G21" s="1214"/>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214"/>
      <c r="G22" s="1214"/>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214"/>
      <c r="G23" s="1214"/>
      <c r="H23" s="1214"/>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262"/>
      <c r="G24" s="1262"/>
      <c r="H24" s="1262"/>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214"/>
      <c r="G25" s="389"/>
      <c r="I25" s="117"/>
      <c r="J25" s="1265" t="s">
        <v>94</v>
      </c>
      <c r="K25" s="3457"/>
      <c r="L25" s="3457"/>
      <c r="M25" s="3457"/>
      <c r="N25" s="3457"/>
      <c r="O25" s="3457"/>
      <c r="P25" s="3457"/>
      <c r="Q25" s="3457"/>
      <c r="R25" s="3457"/>
      <c r="S25" s="3457"/>
      <c r="T25" s="3457"/>
      <c r="U25" s="3457"/>
      <c r="V25" s="3457"/>
      <c r="W25" s="3457"/>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435" t="s">
        <v>341</v>
      </c>
      <c r="C27" s="3367"/>
      <c r="D27" s="3367"/>
      <c r="E27" s="3436"/>
      <c r="F27" s="1262"/>
      <c r="G27" s="1262"/>
      <c r="H27" s="1262"/>
      <c r="I27" s="1304"/>
      <c r="J27" s="1277"/>
      <c r="K27" s="1277"/>
      <c r="L27" s="1277"/>
      <c r="M27" s="1277"/>
      <c r="N27" s="1277"/>
      <c r="O27" s="1277"/>
      <c r="P27" s="1288"/>
      <c r="Q27" s="1277"/>
      <c r="R27" s="1277"/>
      <c r="S27" s="1277"/>
      <c r="T27" s="1277"/>
      <c r="U27" s="1277"/>
      <c r="V27" s="1277"/>
      <c r="W27" s="1277"/>
      <c r="X27" s="1277"/>
      <c r="Y27" s="1309"/>
      <c r="Z27" s="109"/>
    </row>
    <row r="28" spans="2:27" ht="17.100000000000001" customHeight="1">
      <c r="B28" s="3437"/>
      <c r="C28" s="3370"/>
      <c r="D28" s="3370"/>
      <c r="E28" s="3371"/>
      <c r="F28" s="1214"/>
      <c r="G28" s="1260" t="s">
        <v>8</v>
      </c>
      <c r="H28" s="1214"/>
      <c r="I28" s="1261" t="s">
        <v>3040</v>
      </c>
      <c r="J28" s="125"/>
      <c r="K28" s="1259" t="s">
        <v>2565</v>
      </c>
      <c r="L28" s="125"/>
      <c r="M28" s="1260" t="s">
        <v>2566</v>
      </c>
      <c r="N28" s="117"/>
      <c r="O28" s="117" t="s">
        <v>2567</v>
      </c>
      <c r="P28" s="96"/>
      <c r="Q28" s="96"/>
      <c r="R28" s="96"/>
      <c r="S28" s="117"/>
      <c r="T28" s="117"/>
      <c r="U28" s="117"/>
      <c r="V28" s="117"/>
      <c r="W28" s="96"/>
      <c r="X28" s="96"/>
      <c r="Y28" s="1278"/>
      <c r="Z28" s="109"/>
      <c r="AA28" s="109"/>
    </row>
    <row r="29" spans="2:27" ht="7.15" customHeight="1">
      <c r="B29" s="3437"/>
      <c r="C29" s="3370"/>
      <c r="D29" s="3370"/>
      <c r="E29" s="3371"/>
      <c r="F29" s="1214"/>
      <c r="G29" s="1260"/>
      <c r="H29" s="1214"/>
      <c r="I29" s="1261"/>
      <c r="J29" s="125"/>
      <c r="K29" s="1259"/>
      <c r="L29" s="125"/>
      <c r="M29" s="1260"/>
      <c r="N29" s="117"/>
      <c r="O29" s="117"/>
      <c r="P29" s="96"/>
      <c r="Q29" s="96"/>
      <c r="R29" s="96"/>
      <c r="S29" s="117"/>
      <c r="T29" s="117"/>
      <c r="U29" s="117"/>
      <c r="V29" s="117"/>
      <c r="W29" s="96"/>
      <c r="X29" s="96"/>
      <c r="Y29" s="1278"/>
      <c r="Z29" s="109"/>
      <c r="AA29" s="109"/>
    </row>
    <row r="30" spans="2:27" ht="17.100000000000001" customHeight="1">
      <c r="B30" s="3437"/>
      <c r="C30" s="3370"/>
      <c r="D30" s="3370"/>
      <c r="E30" s="3371"/>
      <c r="F30" s="1214"/>
      <c r="G30" s="1260" t="s">
        <v>9</v>
      </c>
      <c r="H30" s="1214"/>
      <c r="I30" s="1261" t="s">
        <v>3040</v>
      </c>
      <c r="J30" s="125"/>
      <c r="K30" s="1259" t="s">
        <v>2565</v>
      </c>
      <c r="L30" s="125"/>
      <c r="M30" s="1260" t="s">
        <v>2566</v>
      </c>
      <c r="N30" s="117"/>
      <c r="O30" s="117" t="s">
        <v>2567</v>
      </c>
      <c r="P30" s="96"/>
      <c r="Q30" s="96"/>
      <c r="R30" s="96"/>
      <c r="S30" s="117"/>
      <c r="T30" s="117"/>
      <c r="U30" s="117"/>
      <c r="V30" s="117"/>
      <c r="W30" s="96"/>
      <c r="X30" s="96"/>
      <c r="Y30" s="1278"/>
      <c r="Z30" s="109"/>
      <c r="AA30" s="109"/>
    </row>
    <row r="31" spans="2:27" ht="6" customHeight="1">
      <c r="B31" s="3372"/>
      <c r="C31" s="3374"/>
      <c r="D31" s="3374"/>
      <c r="E31" s="3438"/>
      <c r="F31" s="1263"/>
      <c r="G31" s="1263"/>
      <c r="H31" s="1263"/>
      <c r="I31" s="1306"/>
      <c r="J31" s="1310"/>
      <c r="K31" s="1310"/>
      <c r="L31" s="1311"/>
      <c r="M31" s="1310"/>
      <c r="N31" s="1312"/>
      <c r="O31" s="1310"/>
      <c r="P31" s="1305"/>
      <c r="Q31" s="1283"/>
      <c r="R31" s="1283"/>
      <c r="S31" s="1283"/>
      <c r="T31" s="1283"/>
      <c r="U31" s="1283"/>
      <c r="V31" s="1283"/>
      <c r="W31" s="1283"/>
      <c r="X31" s="1283"/>
      <c r="Y31" s="1313"/>
      <c r="Z31" s="109"/>
      <c r="AA31" s="109"/>
    </row>
    <row r="32" spans="2:27" ht="6" customHeight="1">
      <c r="B32" s="3435" t="s">
        <v>2597</v>
      </c>
      <c r="C32" s="3367"/>
      <c r="D32" s="3367"/>
      <c r="E32" s="3436"/>
      <c r="F32" s="1264"/>
      <c r="G32" s="1264"/>
      <c r="H32" s="1264"/>
      <c r="I32" s="1304"/>
      <c r="J32" s="1277"/>
      <c r="K32" s="1277"/>
      <c r="L32" s="1277"/>
      <c r="M32" s="1277"/>
      <c r="N32" s="1277"/>
      <c r="O32" s="1277"/>
      <c r="P32" s="1292"/>
      <c r="Q32" s="1277"/>
      <c r="R32" s="1277"/>
      <c r="S32" s="1277"/>
      <c r="T32" s="1277"/>
      <c r="U32" s="1277"/>
      <c r="V32" s="1277"/>
      <c r="W32" s="1277"/>
      <c r="X32" s="1277"/>
      <c r="Y32" s="1309"/>
      <c r="Z32" s="109"/>
    </row>
    <row r="33" spans="2:27" ht="16.5" customHeight="1">
      <c r="B33" s="3437"/>
      <c r="C33" s="3370"/>
      <c r="D33" s="3370"/>
      <c r="E33" s="3371"/>
      <c r="F33" s="1230"/>
      <c r="G33" s="1276"/>
      <c r="H33" s="1230"/>
      <c r="I33" s="1261" t="s">
        <v>3040</v>
      </c>
      <c r="J33" s="125"/>
      <c r="K33" s="1259" t="s">
        <v>2565</v>
      </c>
      <c r="L33" s="125"/>
      <c r="M33" s="1276" t="s">
        <v>2566</v>
      </c>
      <c r="N33" s="117"/>
      <c r="O33" s="117" t="s">
        <v>2567</v>
      </c>
      <c r="P33" s="96"/>
      <c r="Q33" s="96"/>
      <c r="R33" s="96"/>
      <c r="S33" s="117"/>
      <c r="T33" s="117"/>
      <c r="U33" s="117"/>
      <c r="V33" s="117"/>
      <c r="W33" s="96"/>
      <c r="X33" s="96"/>
      <c r="Y33" s="1278"/>
      <c r="Z33" s="109"/>
      <c r="AA33" s="109"/>
    </row>
    <row r="34" spans="2:27" ht="6" customHeight="1">
      <c r="B34" s="3372"/>
      <c r="C34" s="3374"/>
      <c r="D34" s="3374"/>
      <c r="E34" s="3438"/>
      <c r="F34" s="1263"/>
      <c r="G34" s="1263"/>
      <c r="H34" s="1263"/>
      <c r="I34" s="1306"/>
      <c r="J34" s="1310"/>
      <c r="K34" s="1310"/>
      <c r="L34" s="1311"/>
      <c r="M34" s="1310"/>
      <c r="N34" s="1312"/>
      <c r="O34" s="1310"/>
      <c r="P34" s="1305"/>
      <c r="Q34" s="1283"/>
      <c r="R34" s="1283"/>
      <c r="S34" s="1283"/>
      <c r="T34" s="1283"/>
      <c r="U34" s="1283"/>
      <c r="V34" s="1283"/>
      <c r="W34" s="1283"/>
      <c r="X34" s="1283"/>
      <c r="Y34" s="1313"/>
      <c r="Z34" s="109"/>
      <c r="AA34" s="109"/>
    </row>
    <row r="35" spans="2:27" ht="6" customHeight="1">
      <c r="B35" s="3369" t="s">
        <v>2598</v>
      </c>
      <c r="C35" s="3370"/>
      <c r="D35" s="3370"/>
      <c r="E35" s="3371"/>
      <c r="F35" s="1230"/>
      <c r="G35" s="1230"/>
      <c r="H35" s="1230"/>
      <c r="I35" s="1232"/>
      <c r="J35" s="96"/>
      <c r="K35" s="96"/>
      <c r="L35" s="96"/>
      <c r="M35" s="96"/>
      <c r="N35" s="96"/>
      <c r="O35" s="96"/>
      <c r="P35" s="1276"/>
      <c r="Q35" s="96"/>
      <c r="R35" s="96"/>
      <c r="S35" s="96"/>
      <c r="T35" s="96"/>
      <c r="U35" s="96"/>
      <c r="V35" s="96"/>
      <c r="W35" s="96"/>
      <c r="X35" s="96"/>
      <c r="Y35" s="1278"/>
      <c r="Z35" s="109"/>
    </row>
    <row r="36" spans="2:27" ht="16.5" customHeight="1">
      <c r="B36" s="3369"/>
      <c r="C36" s="3370"/>
      <c r="D36" s="3370"/>
      <c r="E36" s="3371"/>
      <c r="F36" s="1230"/>
      <c r="G36" s="3388"/>
      <c r="H36" s="3388"/>
      <c r="I36" s="3388"/>
      <c r="J36" s="3388"/>
      <c r="K36" s="3388"/>
      <c r="L36" s="3388"/>
      <c r="M36" s="3388"/>
      <c r="N36" s="3388"/>
      <c r="O36" s="3388"/>
      <c r="P36" s="3388"/>
      <c r="Q36" s="117" t="s">
        <v>2599</v>
      </c>
      <c r="S36" s="117"/>
      <c r="T36" s="117"/>
      <c r="U36" s="117"/>
      <c r="V36" s="117"/>
      <c r="W36" s="96"/>
      <c r="X36" s="96"/>
      <c r="Y36" s="1278"/>
      <c r="Z36" s="109"/>
      <c r="AA36" s="109"/>
    </row>
    <row r="37" spans="2:27" ht="6" customHeight="1">
      <c r="B37" s="3369"/>
      <c r="C37" s="3370"/>
      <c r="D37" s="3370"/>
      <c r="E37" s="3371"/>
      <c r="F37" s="1230"/>
      <c r="G37" s="1230"/>
      <c r="H37" s="1230"/>
      <c r="I37" s="1232"/>
      <c r="J37" s="1267"/>
      <c r="K37" s="1267"/>
      <c r="L37" s="1266"/>
      <c r="M37" s="1267"/>
      <c r="N37" s="1286"/>
      <c r="O37" s="1267"/>
      <c r="P37" s="1276"/>
      <c r="Q37" s="96"/>
      <c r="R37" s="96"/>
      <c r="S37" s="96"/>
      <c r="T37" s="96"/>
      <c r="U37" s="96"/>
      <c r="V37" s="96"/>
      <c r="W37" s="96"/>
      <c r="X37" s="96"/>
      <c r="Y37" s="1278"/>
      <c r="Z37" s="109"/>
      <c r="AA37" s="109"/>
    </row>
    <row r="38" spans="2:27" ht="6" customHeight="1">
      <c r="B38" s="3365" t="s">
        <v>84</v>
      </c>
      <c r="C38" s="3366"/>
      <c r="D38" s="3367"/>
      <c r="E38" s="3368"/>
      <c r="F38" s="1262"/>
      <c r="G38" s="1262"/>
      <c r="H38" s="1262"/>
      <c r="I38" s="1277"/>
      <c r="J38" s="1277"/>
      <c r="K38" s="1280"/>
      <c r="L38" s="1280"/>
      <c r="M38" s="1277"/>
      <c r="N38" s="1277"/>
      <c r="O38" s="1277"/>
      <c r="P38" s="1280"/>
      <c r="Q38" s="1280"/>
      <c r="R38" s="1280"/>
      <c r="S38" s="1281"/>
      <c r="T38" s="1281"/>
      <c r="U38" s="1281"/>
      <c r="V38" s="1281"/>
      <c r="W38" s="1281"/>
      <c r="X38" s="1281"/>
      <c r="Y38" s="1282"/>
      <c r="Z38" s="109"/>
      <c r="AA38" s="109"/>
    </row>
    <row r="39" spans="2:27" ht="17.100000000000001" customHeight="1">
      <c r="B39" s="3369"/>
      <c r="C39" s="3370"/>
      <c r="D39" s="3370"/>
      <c r="E39" s="3371"/>
      <c r="F39" s="1214"/>
      <c r="G39" s="1265" t="s">
        <v>83</v>
      </c>
      <c r="H39" s="3389"/>
      <c r="I39" s="3389"/>
      <c r="J39" s="3389"/>
      <c r="K39" s="3389"/>
      <c r="L39" s="3389"/>
      <c r="M39" s="3389"/>
      <c r="N39" s="117" t="s">
        <v>87</v>
      </c>
      <c r="S39" s="1279"/>
      <c r="T39" s="1279"/>
      <c r="U39" s="1279"/>
      <c r="V39" s="1279"/>
      <c r="W39" s="1279"/>
      <c r="X39" s="1279"/>
      <c r="Y39" s="1278"/>
      <c r="Z39" s="112"/>
      <c r="AA39" s="112"/>
    </row>
    <row r="40" spans="2:27" ht="17.100000000000001" customHeight="1">
      <c r="B40" s="3437"/>
      <c r="C40" s="3370"/>
      <c r="D40" s="3370"/>
      <c r="E40" s="3371"/>
      <c r="F40" s="1230"/>
      <c r="G40" s="1275" t="s">
        <v>2602</v>
      </c>
      <c r="H40" s="1274" t="s">
        <v>2601</v>
      </c>
      <c r="I40" s="1291"/>
      <c r="J40" s="1291"/>
      <c r="K40" s="1265"/>
      <c r="M40" s="1265" t="s">
        <v>83</v>
      </c>
      <c r="N40" s="3389"/>
      <c r="O40" s="3389"/>
      <c r="P40" s="3389"/>
      <c r="Q40" s="3389"/>
      <c r="R40" s="3389"/>
      <c r="S40" s="3389"/>
      <c r="T40" s="117" t="s">
        <v>87</v>
      </c>
      <c r="U40" s="1279"/>
      <c r="V40" s="1279"/>
      <c r="W40" s="1279"/>
      <c r="X40" s="1279"/>
      <c r="Y40" s="1278"/>
      <c r="Z40" s="112"/>
      <c r="AA40" s="112"/>
    </row>
    <row r="41" spans="2:27" ht="17.100000000000001" customHeight="1">
      <c r="B41" s="3437"/>
      <c r="C41" s="3370"/>
      <c r="D41" s="3370"/>
      <c r="E41" s="3371"/>
      <c r="F41" s="1230"/>
      <c r="H41" s="1274" t="s">
        <v>2600</v>
      </c>
      <c r="I41" s="1291"/>
      <c r="J41" s="1291"/>
      <c r="M41" s="1265" t="s">
        <v>83</v>
      </c>
      <c r="N41" s="3389"/>
      <c r="O41" s="3389"/>
      <c r="P41" s="3389"/>
      <c r="Q41" s="3389"/>
      <c r="R41" s="3389"/>
      <c r="S41" s="3389"/>
      <c r="T41" s="117" t="s">
        <v>87</v>
      </c>
      <c r="U41" s="1279"/>
      <c r="V41" s="1279"/>
      <c r="W41" s="1279"/>
      <c r="X41" s="1279"/>
      <c r="Y41" s="1278"/>
      <c r="Z41" s="112"/>
      <c r="AA41" s="112"/>
    </row>
    <row r="42" spans="2:27" ht="6" customHeight="1">
      <c r="B42" s="3372"/>
      <c r="C42" s="3373"/>
      <c r="D42" s="3374"/>
      <c r="E42" s="3375"/>
      <c r="F42" s="1263"/>
      <c r="G42" s="1263"/>
      <c r="H42" s="1263"/>
      <c r="I42" s="1283"/>
      <c r="J42" s="1283"/>
      <c r="K42" s="1284"/>
      <c r="L42" s="1284"/>
      <c r="M42" s="1283"/>
      <c r="N42" s="1283"/>
      <c r="O42" s="1283"/>
      <c r="P42" s="1284"/>
      <c r="Q42" s="1290"/>
      <c r="R42" s="1290"/>
      <c r="S42" s="1290"/>
      <c r="T42" s="1290"/>
      <c r="U42" s="1290"/>
      <c r="V42" s="1290"/>
      <c r="W42" s="1290"/>
      <c r="X42" s="1290"/>
      <c r="Y42" s="1285"/>
      <c r="Z42" s="112"/>
      <c r="AA42" s="112"/>
    </row>
    <row r="43" spans="2:27" ht="6" customHeight="1">
      <c r="B43" s="3365" t="s">
        <v>2576</v>
      </c>
      <c r="C43" s="3366"/>
      <c r="D43" s="3367"/>
      <c r="E43" s="3368"/>
      <c r="F43" s="1262"/>
      <c r="G43" s="1262"/>
      <c r="H43" s="1262"/>
      <c r="I43" s="1277"/>
      <c r="J43" s="1277"/>
      <c r="K43" s="1280"/>
      <c r="L43" s="1280"/>
      <c r="M43" s="1277"/>
      <c r="N43" s="1277"/>
      <c r="O43" s="1277"/>
      <c r="P43" s="1280"/>
      <c r="Q43" s="1280"/>
      <c r="R43" s="1280"/>
      <c r="S43" s="1281"/>
      <c r="T43" s="1281"/>
      <c r="U43" s="1281"/>
      <c r="V43" s="1281"/>
      <c r="W43" s="1281"/>
      <c r="X43" s="1281"/>
      <c r="Y43" s="1282"/>
      <c r="Z43" s="109"/>
      <c r="AA43" s="109"/>
    </row>
    <row r="44" spans="2:27" ht="16.5" customHeight="1">
      <c r="B44" s="3369"/>
      <c r="C44" s="3370"/>
      <c r="D44" s="3370"/>
      <c r="E44" s="3371"/>
      <c r="F44" s="1214"/>
      <c r="G44" s="1214"/>
      <c r="H44" s="1214"/>
      <c r="I44" s="1291"/>
      <c r="J44" s="1291"/>
      <c r="K44" s="1265" t="s">
        <v>83</v>
      </c>
      <c r="L44" s="3389"/>
      <c r="M44" s="3389"/>
      <c r="N44" s="3389"/>
      <c r="O44" s="3389"/>
      <c r="P44" s="3389"/>
      <c r="Q44" s="3389"/>
      <c r="R44" s="117" t="s">
        <v>87</v>
      </c>
      <c r="S44" s="1279"/>
      <c r="T44" s="1279"/>
      <c r="U44" s="1279"/>
      <c r="V44" s="1279"/>
      <c r="W44" s="1279"/>
      <c r="X44" s="1279"/>
      <c r="Y44" s="1278"/>
      <c r="Z44" s="112"/>
      <c r="AA44" s="112"/>
    </row>
    <row r="45" spans="2:27" ht="6" customHeight="1">
      <c r="B45" s="3372"/>
      <c r="C45" s="3373"/>
      <c r="D45" s="3374"/>
      <c r="E45" s="3375"/>
      <c r="F45" s="1263"/>
      <c r="G45" s="1263"/>
      <c r="H45" s="1263"/>
      <c r="I45" s="1283"/>
      <c r="J45" s="1283"/>
      <c r="K45" s="1284"/>
      <c r="L45" s="1284"/>
      <c r="M45" s="1283"/>
      <c r="N45" s="1283"/>
      <c r="O45" s="1283"/>
      <c r="P45" s="1284"/>
      <c r="Q45" s="1290"/>
      <c r="R45" s="1290"/>
      <c r="S45" s="1290"/>
      <c r="T45" s="1290"/>
      <c r="U45" s="1290"/>
      <c r="V45" s="1290"/>
      <c r="W45" s="1290"/>
      <c r="X45" s="1290"/>
      <c r="Y45" s="1285"/>
      <c r="Z45" s="112"/>
      <c r="AA45" s="112"/>
    </row>
    <row r="46" spans="2:27" ht="5.25" customHeight="1">
      <c r="B46" s="3394" t="s">
        <v>205</v>
      </c>
      <c r="C46" s="3439" t="s">
        <v>2579</v>
      </c>
      <c r="D46" s="3440"/>
      <c r="E46" s="3441"/>
      <c r="F46" s="3392" t="s">
        <v>135</v>
      </c>
      <c r="G46" s="3392"/>
      <c r="H46" s="3402"/>
      <c r="I46" s="3402"/>
      <c r="J46" s="3402"/>
      <c r="K46" s="3402"/>
      <c r="L46" s="3402"/>
      <c r="M46" s="3390" t="s">
        <v>136</v>
      </c>
      <c r="N46" s="3404" t="s">
        <v>2603</v>
      </c>
      <c r="O46" s="3392"/>
      <c r="P46" s="3392"/>
      <c r="Q46" s="3392"/>
      <c r="R46" s="3392"/>
      <c r="S46" s="3392"/>
      <c r="T46" s="3392"/>
      <c r="U46" s="3392"/>
      <c r="V46" s="3392"/>
      <c r="W46" s="3392"/>
      <c r="X46" s="3392"/>
      <c r="Y46" s="3405"/>
      <c r="Z46" s="111"/>
    </row>
    <row r="47" spans="2:27" ht="5.25" customHeight="1">
      <c r="B47" s="3395"/>
      <c r="C47" s="3442"/>
      <c r="D47" s="3443"/>
      <c r="E47" s="3444"/>
      <c r="F47" s="3388"/>
      <c r="G47" s="3388"/>
      <c r="H47" s="3389"/>
      <c r="I47" s="3389"/>
      <c r="J47" s="3389"/>
      <c r="K47" s="3389"/>
      <c r="L47" s="3389"/>
      <c r="M47" s="3387"/>
      <c r="N47" s="3398"/>
      <c r="O47" s="3388"/>
      <c r="P47" s="3388"/>
      <c r="Q47" s="3388"/>
      <c r="R47" s="3388"/>
      <c r="S47" s="3388"/>
      <c r="T47" s="3388"/>
      <c r="U47" s="3388"/>
      <c r="V47" s="3388"/>
      <c r="W47" s="3388"/>
      <c r="X47" s="3388"/>
      <c r="Y47" s="3399"/>
      <c r="Z47" s="111"/>
    </row>
    <row r="48" spans="2:27" ht="5.25" customHeight="1">
      <c r="B48" s="3395"/>
      <c r="C48" s="3442"/>
      <c r="D48" s="3443"/>
      <c r="E48" s="3444"/>
      <c r="F48" s="3388"/>
      <c r="G48" s="3388"/>
      <c r="H48" s="3389"/>
      <c r="I48" s="3389"/>
      <c r="J48" s="3389"/>
      <c r="K48" s="3389"/>
      <c r="L48" s="3389"/>
      <c r="M48" s="3387"/>
      <c r="N48" s="3398"/>
      <c r="O48" s="3388"/>
      <c r="P48" s="3388"/>
      <c r="Q48" s="3388"/>
      <c r="R48" s="3388"/>
      <c r="S48" s="3388"/>
      <c r="T48" s="3388"/>
      <c r="U48" s="3388"/>
      <c r="V48" s="3388"/>
      <c r="W48" s="3388"/>
      <c r="X48" s="3388"/>
      <c r="Y48" s="3399"/>
      <c r="Z48" s="111"/>
    </row>
    <row r="49" spans="2:26" ht="5.25" customHeight="1">
      <c r="B49" s="3395"/>
      <c r="C49" s="3442"/>
      <c r="D49" s="3443"/>
      <c r="E49" s="3444"/>
      <c r="F49" s="3388"/>
      <c r="G49" s="3388"/>
      <c r="H49" s="3389"/>
      <c r="I49" s="3389"/>
      <c r="J49" s="3389"/>
      <c r="K49" s="3389"/>
      <c r="L49" s="3389"/>
      <c r="M49" s="3387"/>
      <c r="N49" s="3398"/>
      <c r="O49" s="3388"/>
      <c r="P49" s="3388"/>
      <c r="Q49" s="3388"/>
      <c r="R49" s="3388"/>
      <c r="S49" s="3388"/>
      <c r="T49" s="3388"/>
      <c r="U49" s="3388"/>
      <c r="V49" s="3388"/>
      <c r="W49" s="3388"/>
      <c r="X49" s="3388"/>
      <c r="Y49" s="3399"/>
      <c r="Z49" s="111"/>
    </row>
    <row r="50" spans="2:26" ht="5.25" customHeight="1">
      <c r="B50" s="3395"/>
      <c r="C50" s="3445"/>
      <c r="D50" s="3446"/>
      <c r="E50" s="3447"/>
      <c r="F50" s="3388"/>
      <c r="G50" s="3388"/>
      <c r="H50" s="3403"/>
      <c r="I50" s="3403"/>
      <c r="J50" s="3403"/>
      <c r="K50" s="3403"/>
      <c r="L50" s="3403"/>
      <c r="M50" s="3387"/>
      <c r="N50" s="3400"/>
      <c r="O50" s="3393"/>
      <c r="P50" s="3393"/>
      <c r="Q50" s="3393"/>
      <c r="R50" s="3393"/>
      <c r="S50" s="3393"/>
      <c r="T50" s="3393"/>
      <c r="U50" s="3393"/>
      <c r="V50" s="3393"/>
      <c r="W50" s="3393"/>
      <c r="X50" s="3393"/>
      <c r="Y50" s="3401"/>
      <c r="Z50" s="111"/>
    </row>
    <row r="51" spans="2:26" ht="5.25" customHeight="1">
      <c r="B51" s="3395"/>
      <c r="C51" s="3439" t="s">
        <v>2580</v>
      </c>
      <c r="D51" s="3440"/>
      <c r="E51" s="3441"/>
      <c r="F51" s="3392" t="s">
        <v>135</v>
      </c>
      <c r="G51" s="3392"/>
      <c r="H51" s="3402"/>
      <c r="I51" s="3402"/>
      <c r="J51" s="3402"/>
      <c r="K51" s="3402"/>
      <c r="L51" s="3402"/>
      <c r="M51" s="3390" t="s">
        <v>136</v>
      </c>
      <c r="N51" s="3398" t="s">
        <v>213</v>
      </c>
      <c r="O51" s="3388"/>
      <c r="P51" s="3399"/>
      <c r="Q51" s="3404" t="s">
        <v>217</v>
      </c>
      <c r="R51" s="3392"/>
      <c r="S51" s="3392"/>
      <c r="T51" s="3392"/>
      <c r="U51" s="3392"/>
      <c r="V51" s="3392"/>
      <c r="W51" s="3392"/>
      <c r="X51" s="3392"/>
      <c r="Y51" s="3405"/>
      <c r="Z51" s="111"/>
    </row>
    <row r="52" spans="2:26" ht="5.25" customHeight="1">
      <c r="B52" s="3395"/>
      <c r="C52" s="3442"/>
      <c r="D52" s="3443"/>
      <c r="E52" s="3444"/>
      <c r="F52" s="3388"/>
      <c r="G52" s="3388"/>
      <c r="H52" s="3389"/>
      <c r="I52" s="3389"/>
      <c r="J52" s="3389"/>
      <c r="K52" s="3389"/>
      <c r="L52" s="3389"/>
      <c r="M52" s="3387"/>
      <c r="N52" s="3398"/>
      <c r="O52" s="3388"/>
      <c r="P52" s="3399"/>
      <c r="Q52" s="3398"/>
      <c r="R52" s="3388"/>
      <c r="S52" s="3388"/>
      <c r="T52" s="3388"/>
      <c r="U52" s="3388"/>
      <c r="V52" s="3388"/>
      <c r="W52" s="3388"/>
      <c r="X52" s="3388"/>
      <c r="Y52" s="3399"/>
      <c r="Z52" s="111"/>
    </row>
    <row r="53" spans="2:26" ht="5.25" customHeight="1">
      <c r="B53" s="3395"/>
      <c r="C53" s="3442"/>
      <c r="D53" s="3443"/>
      <c r="E53" s="3444"/>
      <c r="F53" s="3388"/>
      <c r="G53" s="3388"/>
      <c r="H53" s="3389"/>
      <c r="I53" s="3389"/>
      <c r="J53" s="3389"/>
      <c r="K53" s="3389"/>
      <c r="L53" s="3389"/>
      <c r="M53" s="3387"/>
      <c r="N53" s="3398"/>
      <c r="O53" s="3388"/>
      <c r="P53" s="3399"/>
      <c r="Q53" s="3398"/>
      <c r="R53" s="3388"/>
      <c r="S53" s="3388"/>
      <c r="T53" s="3388"/>
      <c r="U53" s="3388"/>
      <c r="V53" s="3388"/>
      <c r="W53" s="3388"/>
      <c r="X53" s="3388"/>
      <c r="Y53" s="3399"/>
      <c r="Z53" s="111"/>
    </row>
    <row r="54" spans="2:26" ht="5.25" customHeight="1">
      <c r="B54" s="3395"/>
      <c r="C54" s="3442"/>
      <c r="D54" s="3443"/>
      <c r="E54" s="3444"/>
      <c r="F54" s="3388"/>
      <c r="G54" s="3388"/>
      <c r="H54" s="3389"/>
      <c r="I54" s="3389"/>
      <c r="J54" s="3389"/>
      <c r="K54" s="3389"/>
      <c r="L54" s="3389"/>
      <c r="M54" s="3387"/>
      <c r="N54" s="3398"/>
      <c r="O54" s="3388"/>
      <c r="P54" s="3399"/>
      <c r="Q54" s="3398"/>
      <c r="R54" s="3388"/>
      <c r="S54" s="3388"/>
      <c r="T54" s="3388"/>
      <c r="U54" s="3388"/>
      <c r="V54" s="3388"/>
      <c r="W54" s="3388"/>
      <c r="X54" s="3388"/>
      <c r="Y54" s="3399"/>
      <c r="Z54" s="111"/>
    </row>
    <row r="55" spans="2:26" ht="5.25" customHeight="1">
      <c r="B55" s="3395"/>
      <c r="C55" s="3445"/>
      <c r="D55" s="3446"/>
      <c r="E55" s="3447"/>
      <c r="F55" s="3393"/>
      <c r="G55" s="3393"/>
      <c r="H55" s="3403"/>
      <c r="I55" s="3403"/>
      <c r="J55" s="3403"/>
      <c r="K55" s="3403"/>
      <c r="L55" s="3403"/>
      <c r="M55" s="3391"/>
      <c r="N55" s="3400"/>
      <c r="O55" s="3393"/>
      <c r="P55" s="3401"/>
      <c r="Q55" s="3400"/>
      <c r="R55" s="3393"/>
      <c r="S55" s="3393"/>
      <c r="T55" s="3393"/>
      <c r="U55" s="3393"/>
      <c r="V55" s="3393"/>
      <c r="W55" s="3393"/>
      <c r="X55" s="3393"/>
      <c r="Y55" s="3401"/>
      <c r="Z55" s="111"/>
    </row>
    <row r="56" spans="2:26" ht="5.25" customHeight="1">
      <c r="B56" s="3395"/>
      <c r="C56" s="3439" t="s">
        <v>2581</v>
      </c>
      <c r="D56" s="3440"/>
      <c r="E56" s="3441"/>
      <c r="F56" s="3388" t="s">
        <v>135</v>
      </c>
      <c r="G56" s="3388"/>
      <c r="H56" s="3402"/>
      <c r="I56" s="3402"/>
      <c r="J56" s="3402"/>
      <c r="K56" s="3402"/>
      <c r="L56" s="3402"/>
      <c r="M56" s="3387" t="s">
        <v>136</v>
      </c>
      <c r="N56" s="3398" t="s">
        <v>214</v>
      </c>
      <c r="O56" s="3388"/>
      <c r="P56" s="3399"/>
      <c r="Q56" s="3404" t="s">
        <v>135</v>
      </c>
      <c r="R56" s="3392"/>
      <c r="S56" s="3402"/>
      <c r="T56" s="3402"/>
      <c r="U56" s="3402"/>
      <c r="V56" s="3402"/>
      <c r="W56" s="3402"/>
      <c r="X56" s="3390" t="s">
        <v>136</v>
      </c>
      <c r="Y56" s="3431"/>
      <c r="Z56" s="111"/>
    </row>
    <row r="57" spans="2:26" ht="5.25" customHeight="1">
      <c r="B57" s="3395"/>
      <c r="C57" s="3442"/>
      <c r="D57" s="3443"/>
      <c r="E57" s="3444"/>
      <c r="F57" s="3388"/>
      <c r="G57" s="3388"/>
      <c r="H57" s="3389"/>
      <c r="I57" s="3389"/>
      <c r="J57" s="3389"/>
      <c r="K57" s="3389"/>
      <c r="L57" s="3389"/>
      <c r="M57" s="3387"/>
      <c r="N57" s="3398"/>
      <c r="O57" s="3388"/>
      <c r="P57" s="3399"/>
      <c r="Q57" s="3398"/>
      <c r="R57" s="3388"/>
      <c r="S57" s="3389"/>
      <c r="T57" s="3389"/>
      <c r="U57" s="3389"/>
      <c r="V57" s="3389"/>
      <c r="W57" s="3389"/>
      <c r="X57" s="3387"/>
      <c r="Y57" s="3432"/>
      <c r="Z57" s="111"/>
    </row>
    <row r="58" spans="2:26" ht="5.25" customHeight="1">
      <c r="B58" s="3395"/>
      <c r="C58" s="3442"/>
      <c r="D58" s="3443"/>
      <c r="E58" s="3444"/>
      <c r="F58" s="3388"/>
      <c r="G58" s="3388"/>
      <c r="H58" s="3389"/>
      <c r="I58" s="3389"/>
      <c r="J58" s="3389"/>
      <c r="K58" s="3389"/>
      <c r="L58" s="3389"/>
      <c r="M58" s="3387"/>
      <c r="N58" s="3398"/>
      <c r="O58" s="3388"/>
      <c r="P58" s="3399"/>
      <c r="Q58" s="3398"/>
      <c r="R58" s="3388"/>
      <c r="S58" s="3389"/>
      <c r="T58" s="3389"/>
      <c r="U58" s="3389"/>
      <c r="V58" s="3389"/>
      <c r="W58" s="3389"/>
      <c r="X58" s="3387"/>
      <c r="Y58" s="3432"/>
      <c r="Z58" s="111"/>
    </row>
    <row r="59" spans="2:26" ht="5.25" customHeight="1">
      <c r="B59" s="3395"/>
      <c r="C59" s="3442"/>
      <c r="D59" s="3443"/>
      <c r="E59" s="3444"/>
      <c r="F59" s="3388"/>
      <c r="G59" s="3388"/>
      <c r="H59" s="3389"/>
      <c r="I59" s="3389"/>
      <c r="J59" s="3389"/>
      <c r="K59" s="3389"/>
      <c r="L59" s="3389"/>
      <c r="M59" s="3387"/>
      <c r="N59" s="3398"/>
      <c r="O59" s="3388"/>
      <c r="P59" s="3399"/>
      <c r="Q59" s="3398"/>
      <c r="R59" s="3388"/>
      <c r="S59" s="3389"/>
      <c r="T59" s="3389"/>
      <c r="U59" s="3389"/>
      <c r="V59" s="3389"/>
      <c r="W59" s="3389"/>
      <c r="X59" s="3387"/>
      <c r="Y59" s="3432"/>
      <c r="Z59" s="111"/>
    </row>
    <row r="60" spans="2:26" ht="5.25" customHeight="1">
      <c r="B60" s="3395"/>
      <c r="C60" s="3445"/>
      <c r="D60" s="3446"/>
      <c r="E60" s="3447"/>
      <c r="F60" s="3388"/>
      <c r="G60" s="3388"/>
      <c r="H60" s="3403"/>
      <c r="I60" s="3403"/>
      <c r="J60" s="3403"/>
      <c r="K60" s="3403"/>
      <c r="L60" s="3403"/>
      <c r="M60" s="3387"/>
      <c r="N60" s="3398"/>
      <c r="O60" s="3388"/>
      <c r="P60" s="3399"/>
      <c r="Q60" s="3400"/>
      <c r="R60" s="3393"/>
      <c r="S60" s="3403"/>
      <c r="T60" s="3403"/>
      <c r="U60" s="3403"/>
      <c r="V60" s="3403"/>
      <c r="W60" s="3403"/>
      <c r="X60" s="3391"/>
      <c r="Y60" s="3433"/>
      <c r="Z60" s="111"/>
    </row>
    <row r="61" spans="2:26" ht="5.25" customHeight="1">
      <c r="B61" s="3395"/>
      <c r="C61" s="3439" t="s">
        <v>2582</v>
      </c>
      <c r="D61" s="3440"/>
      <c r="E61" s="3441"/>
      <c r="F61" s="3392" t="s">
        <v>135</v>
      </c>
      <c r="G61" s="3392"/>
      <c r="H61" s="3402"/>
      <c r="I61" s="3402"/>
      <c r="J61" s="3402"/>
      <c r="K61" s="3402"/>
      <c r="L61" s="3402"/>
      <c r="M61" s="3390" t="s">
        <v>136</v>
      </c>
      <c r="N61" s="3404" t="s">
        <v>215</v>
      </c>
      <c r="O61" s="3392"/>
      <c r="P61" s="3405"/>
      <c r="Q61" s="3404" t="s">
        <v>135</v>
      </c>
      <c r="R61" s="3392"/>
      <c r="S61" s="3402"/>
      <c r="T61" s="3402"/>
      <c r="U61" s="3402"/>
      <c r="V61" s="3402"/>
      <c r="W61" s="3402"/>
      <c r="X61" s="3390" t="s">
        <v>136</v>
      </c>
      <c r="Y61" s="3431"/>
      <c r="Z61" s="111"/>
    </row>
    <row r="62" spans="2:26" ht="5.25" customHeight="1">
      <c r="B62" s="3395"/>
      <c r="C62" s="3442"/>
      <c r="D62" s="3443"/>
      <c r="E62" s="3444"/>
      <c r="F62" s="3388"/>
      <c r="G62" s="3388"/>
      <c r="H62" s="3389"/>
      <c r="I62" s="3389"/>
      <c r="J62" s="3389"/>
      <c r="K62" s="3389"/>
      <c r="L62" s="3389"/>
      <c r="M62" s="3387"/>
      <c r="N62" s="3398"/>
      <c r="O62" s="3388"/>
      <c r="P62" s="3399"/>
      <c r="Q62" s="3398"/>
      <c r="R62" s="3388"/>
      <c r="S62" s="3389"/>
      <c r="T62" s="3389"/>
      <c r="U62" s="3389"/>
      <c r="V62" s="3389"/>
      <c r="W62" s="3389"/>
      <c r="X62" s="3387"/>
      <c r="Y62" s="3432"/>
      <c r="Z62" s="111"/>
    </row>
    <row r="63" spans="2:26" ht="5.25" customHeight="1">
      <c r="B63" s="3395"/>
      <c r="C63" s="3442"/>
      <c r="D63" s="3443"/>
      <c r="E63" s="3444"/>
      <c r="F63" s="3388"/>
      <c r="G63" s="3388"/>
      <c r="H63" s="3389"/>
      <c r="I63" s="3389"/>
      <c r="J63" s="3389"/>
      <c r="K63" s="3389"/>
      <c r="L63" s="3389"/>
      <c r="M63" s="3387"/>
      <c r="N63" s="3398"/>
      <c r="O63" s="3388"/>
      <c r="P63" s="3399"/>
      <c r="Q63" s="3398"/>
      <c r="R63" s="3388"/>
      <c r="S63" s="3389"/>
      <c r="T63" s="3389"/>
      <c r="U63" s="3389"/>
      <c r="V63" s="3389"/>
      <c r="W63" s="3389"/>
      <c r="X63" s="3387"/>
      <c r="Y63" s="3432"/>
      <c r="Z63" s="111"/>
    </row>
    <row r="64" spans="2:26" ht="5.25" customHeight="1">
      <c r="B64" s="3395"/>
      <c r="C64" s="3442"/>
      <c r="D64" s="3443"/>
      <c r="E64" s="3444"/>
      <c r="F64" s="3388"/>
      <c r="G64" s="3388"/>
      <c r="H64" s="3389"/>
      <c r="I64" s="3389"/>
      <c r="J64" s="3389"/>
      <c r="K64" s="3389"/>
      <c r="L64" s="3389"/>
      <c r="M64" s="3387"/>
      <c r="N64" s="3398"/>
      <c r="O64" s="3388"/>
      <c r="P64" s="3399"/>
      <c r="Q64" s="3398"/>
      <c r="R64" s="3388"/>
      <c r="S64" s="3389"/>
      <c r="T64" s="3389"/>
      <c r="U64" s="3389"/>
      <c r="V64" s="3389"/>
      <c r="W64" s="3389"/>
      <c r="X64" s="3387"/>
      <c r="Y64" s="3432"/>
      <c r="Z64" s="111"/>
    </row>
    <row r="65" spans="2:26" ht="5.25" customHeight="1">
      <c r="B65" s="3395"/>
      <c r="C65" s="3445"/>
      <c r="D65" s="3446"/>
      <c r="E65" s="3447"/>
      <c r="F65" s="3393"/>
      <c r="G65" s="3393"/>
      <c r="H65" s="3403"/>
      <c r="I65" s="3403"/>
      <c r="J65" s="3403"/>
      <c r="K65" s="3403"/>
      <c r="L65" s="3403"/>
      <c r="M65" s="3391"/>
      <c r="N65" s="3400"/>
      <c r="O65" s="3393"/>
      <c r="P65" s="3401"/>
      <c r="Q65" s="3400"/>
      <c r="R65" s="3393"/>
      <c r="S65" s="3403"/>
      <c r="T65" s="3403"/>
      <c r="U65" s="3403"/>
      <c r="V65" s="3403"/>
      <c r="W65" s="3403"/>
      <c r="X65" s="3391"/>
      <c r="Y65" s="3433"/>
      <c r="Z65" s="111"/>
    </row>
    <row r="66" spans="2:26" ht="5.25" customHeight="1">
      <c r="B66" s="3395"/>
      <c r="C66" s="3439" t="s">
        <v>2583</v>
      </c>
      <c r="D66" s="3440"/>
      <c r="E66" s="3441"/>
      <c r="F66" s="3388" t="s">
        <v>135</v>
      </c>
      <c r="G66" s="3388"/>
      <c r="H66" s="3402"/>
      <c r="I66" s="3402"/>
      <c r="J66" s="3402"/>
      <c r="K66" s="3402"/>
      <c r="L66" s="3402"/>
      <c r="M66" s="3387" t="s">
        <v>136</v>
      </c>
      <c r="N66" s="3448"/>
      <c r="O66" s="3449"/>
      <c r="P66" s="3449"/>
      <c r="Q66" s="3449"/>
      <c r="R66" s="3449"/>
      <c r="S66" s="3449"/>
      <c r="T66" s="3449"/>
      <c r="U66" s="3449"/>
      <c r="V66" s="3449"/>
      <c r="W66" s="3449"/>
      <c r="X66" s="3449"/>
      <c r="Y66" s="3450"/>
      <c r="Z66" s="111"/>
    </row>
    <row r="67" spans="2:26" ht="5.25" customHeight="1">
      <c r="B67" s="3395"/>
      <c r="C67" s="3442"/>
      <c r="D67" s="3443"/>
      <c r="E67" s="3444"/>
      <c r="F67" s="3388"/>
      <c r="G67" s="3388"/>
      <c r="H67" s="3389"/>
      <c r="I67" s="3389"/>
      <c r="J67" s="3389"/>
      <c r="K67" s="3389"/>
      <c r="L67" s="3389"/>
      <c r="M67" s="3387"/>
      <c r="N67" s="3451"/>
      <c r="O67" s="3452"/>
      <c r="P67" s="3452"/>
      <c r="Q67" s="3452"/>
      <c r="R67" s="3452"/>
      <c r="S67" s="3452"/>
      <c r="T67" s="3452"/>
      <c r="U67" s="3452"/>
      <c r="V67" s="3452"/>
      <c r="W67" s="3452"/>
      <c r="X67" s="3452"/>
      <c r="Y67" s="3453"/>
      <c r="Z67" s="111"/>
    </row>
    <row r="68" spans="2:26" ht="5.25" customHeight="1">
      <c r="B68" s="3395"/>
      <c r="C68" s="3442"/>
      <c r="D68" s="3443"/>
      <c r="E68" s="3444"/>
      <c r="F68" s="3388"/>
      <c r="G68" s="3388"/>
      <c r="H68" s="3389"/>
      <c r="I68" s="3389"/>
      <c r="J68" s="3389"/>
      <c r="K68" s="3389"/>
      <c r="L68" s="3389"/>
      <c r="M68" s="3387"/>
      <c r="N68" s="3451"/>
      <c r="O68" s="3452"/>
      <c r="P68" s="3452"/>
      <c r="Q68" s="3452"/>
      <c r="R68" s="3452"/>
      <c r="S68" s="3452"/>
      <c r="T68" s="3452"/>
      <c r="U68" s="3452"/>
      <c r="V68" s="3452"/>
      <c r="W68" s="3452"/>
      <c r="X68" s="3452"/>
      <c r="Y68" s="3453"/>
      <c r="Z68" s="111"/>
    </row>
    <row r="69" spans="2:26" ht="5.25" customHeight="1">
      <c r="B69" s="3395"/>
      <c r="C69" s="3442"/>
      <c r="D69" s="3443"/>
      <c r="E69" s="3444"/>
      <c r="F69" s="3388"/>
      <c r="G69" s="3388"/>
      <c r="H69" s="3389"/>
      <c r="I69" s="3389"/>
      <c r="J69" s="3389"/>
      <c r="K69" s="3389"/>
      <c r="L69" s="3389"/>
      <c r="M69" s="3387"/>
      <c r="N69" s="3451"/>
      <c r="O69" s="3452"/>
      <c r="P69" s="3452"/>
      <c r="Q69" s="3452"/>
      <c r="R69" s="3452"/>
      <c r="S69" s="3452"/>
      <c r="T69" s="3452"/>
      <c r="U69" s="3452"/>
      <c r="V69" s="3452"/>
      <c r="W69" s="3452"/>
      <c r="X69" s="3452"/>
      <c r="Y69" s="3453"/>
      <c r="Z69" s="111"/>
    </row>
    <row r="70" spans="2:26" ht="5.25" customHeight="1">
      <c r="B70" s="3395"/>
      <c r="C70" s="3445"/>
      <c r="D70" s="3446"/>
      <c r="E70" s="3447"/>
      <c r="F70" s="3388"/>
      <c r="G70" s="3388"/>
      <c r="H70" s="3403"/>
      <c r="I70" s="3403"/>
      <c r="J70" s="3403"/>
      <c r="K70" s="3403"/>
      <c r="L70" s="3403"/>
      <c r="M70" s="3387"/>
      <c r="N70" s="3451"/>
      <c r="O70" s="3452"/>
      <c r="P70" s="3452"/>
      <c r="Q70" s="3452"/>
      <c r="R70" s="3452"/>
      <c r="S70" s="3452"/>
      <c r="T70" s="3452"/>
      <c r="U70" s="3452"/>
      <c r="V70" s="3452"/>
      <c r="W70" s="3452"/>
      <c r="X70" s="3452"/>
      <c r="Y70" s="3453"/>
      <c r="Z70" s="111"/>
    </row>
    <row r="71" spans="2:26" ht="5.25" customHeight="1">
      <c r="B71" s="3395"/>
      <c r="C71" s="3439" t="s">
        <v>2584</v>
      </c>
      <c r="D71" s="3440"/>
      <c r="E71" s="3441"/>
      <c r="F71" s="3392" t="s">
        <v>135</v>
      </c>
      <c r="G71" s="3392"/>
      <c r="H71" s="3402"/>
      <c r="I71" s="3402"/>
      <c r="J71" s="3402"/>
      <c r="K71" s="3402"/>
      <c r="L71" s="3402"/>
      <c r="M71" s="3390" t="s">
        <v>136</v>
      </c>
      <c r="N71" s="3451"/>
      <c r="O71" s="3452"/>
      <c r="P71" s="3452"/>
      <c r="Q71" s="3452"/>
      <c r="R71" s="3452"/>
      <c r="S71" s="3452"/>
      <c r="T71" s="3452"/>
      <c r="U71" s="3452"/>
      <c r="V71" s="3452"/>
      <c r="W71" s="3452"/>
      <c r="X71" s="3452"/>
      <c r="Y71" s="3453"/>
      <c r="Z71" s="111"/>
    </row>
    <row r="72" spans="2:26" ht="5.25" customHeight="1">
      <c r="B72" s="3395"/>
      <c r="C72" s="3442"/>
      <c r="D72" s="3443"/>
      <c r="E72" s="3444"/>
      <c r="F72" s="3388"/>
      <c r="G72" s="3388"/>
      <c r="H72" s="3389"/>
      <c r="I72" s="3389"/>
      <c r="J72" s="3389"/>
      <c r="K72" s="3389"/>
      <c r="L72" s="3389"/>
      <c r="M72" s="3387"/>
      <c r="N72" s="3451"/>
      <c r="O72" s="3452"/>
      <c r="P72" s="3452"/>
      <c r="Q72" s="3452"/>
      <c r="R72" s="3452"/>
      <c r="S72" s="3452"/>
      <c r="T72" s="3452"/>
      <c r="U72" s="3452"/>
      <c r="V72" s="3452"/>
      <c r="W72" s="3452"/>
      <c r="X72" s="3452"/>
      <c r="Y72" s="3453"/>
      <c r="Z72" s="111"/>
    </row>
    <row r="73" spans="2:26" ht="5.25" customHeight="1">
      <c r="B73" s="3395"/>
      <c r="C73" s="3442"/>
      <c r="D73" s="3443"/>
      <c r="E73" s="3444"/>
      <c r="F73" s="3388"/>
      <c r="G73" s="3388"/>
      <c r="H73" s="3389"/>
      <c r="I73" s="3389"/>
      <c r="J73" s="3389"/>
      <c r="K73" s="3389"/>
      <c r="L73" s="3389"/>
      <c r="M73" s="3387"/>
      <c r="N73" s="3451"/>
      <c r="O73" s="3452"/>
      <c r="P73" s="3452"/>
      <c r="Q73" s="3452"/>
      <c r="R73" s="3452"/>
      <c r="S73" s="3452"/>
      <c r="T73" s="3452"/>
      <c r="U73" s="3452"/>
      <c r="V73" s="3452"/>
      <c r="W73" s="3452"/>
      <c r="X73" s="3452"/>
      <c r="Y73" s="3453"/>
      <c r="Z73" s="111"/>
    </row>
    <row r="74" spans="2:26" ht="5.25" customHeight="1">
      <c r="B74" s="3395"/>
      <c r="C74" s="3442"/>
      <c r="D74" s="3443"/>
      <c r="E74" s="3444"/>
      <c r="F74" s="3388"/>
      <c r="G74" s="3388"/>
      <c r="H74" s="3389"/>
      <c r="I74" s="3389"/>
      <c r="J74" s="3389"/>
      <c r="K74" s="3389"/>
      <c r="L74" s="3389"/>
      <c r="M74" s="3387"/>
      <c r="N74" s="3451"/>
      <c r="O74" s="3452"/>
      <c r="P74" s="3452"/>
      <c r="Q74" s="3452"/>
      <c r="R74" s="3452"/>
      <c r="S74" s="3452"/>
      <c r="T74" s="3452"/>
      <c r="U74" s="3452"/>
      <c r="V74" s="3452"/>
      <c r="W74" s="3452"/>
      <c r="X74" s="3452"/>
      <c r="Y74" s="3453"/>
      <c r="Z74" s="111"/>
    </row>
    <row r="75" spans="2:26" ht="5.25" customHeight="1">
      <c r="B75" s="3395"/>
      <c r="C75" s="3445"/>
      <c r="D75" s="3446"/>
      <c r="E75" s="3447"/>
      <c r="F75" s="3393"/>
      <c r="G75" s="3393"/>
      <c r="H75" s="3403"/>
      <c r="I75" s="3403"/>
      <c r="J75" s="3403"/>
      <c r="K75" s="3403"/>
      <c r="L75" s="3403"/>
      <c r="M75" s="3391"/>
      <c r="N75" s="3451"/>
      <c r="O75" s="3452"/>
      <c r="P75" s="3452"/>
      <c r="Q75" s="3452"/>
      <c r="R75" s="3452"/>
      <c r="S75" s="3452"/>
      <c r="T75" s="3452"/>
      <c r="U75" s="3452"/>
      <c r="V75" s="3452"/>
      <c r="W75" s="3452"/>
      <c r="X75" s="3452"/>
      <c r="Y75" s="3453"/>
      <c r="Z75" s="111"/>
    </row>
    <row r="76" spans="2:26" ht="5.25" customHeight="1">
      <c r="B76" s="3395"/>
      <c r="C76" s="3439" t="s">
        <v>2585</v>
      </c>
      <c r="D76" s="3440"/>
      <c r="E76" s="3441"/>
      <c r="F76" s="3392" t="s">
        <v>135</v>
      </c>
      <c r="G76" s="3392"/>
      <c r="H76" s="3402"/>
      <c r="I76" s="3402"/>
      <c r="J76" s="3402"/>
      <c r="K76" s="3402"/>
      <c r="L76" s="3402"/>
      <c r="M76" s="3390" t="s">
        <v>136</v>
      </c>
      <c r="N76" s="3451"/>
      <c r="O76" s="3452"/>
      <c r="P76" s="3452"/>
      <c r="Q76" s="3452"/>
      <c r="R76" s="3452"/>
      <c r="S76" s="3452"/>
      <c r="T76" s="3452"/>
      <c r="U76" s="3452"/>
      <c r="V76" s="3452"/>
      <c r="W76" s="3452"/>
      <c r="X76" s="3452"/>
      <c r="Y76" s="3453"/>
      <c r="Z76" s="111"/>
    </row>
    <row r="77" spans="2:26" ht="5.25" customHeight="1">
      <c r="B77" s="3395"/>
      <c r="C77" s="3442"/>
      <c r="D77" s="3443"/>
      <c r="E77" s="3444"/>
      <c r="F77" s="3388"/>
      <c r="G77" s="3388"/>
      <c r="H77" s="3389"/>
      <c r="I77" s="3389"/>
      <c r="J77" s="3389"/>
      <c r="K77" s="3389"/>
      <c r="L77" s="3389"/>
      <c r="M77" s="3387"/>
      <c r="N77" s="3451"/>
      <c r="O77" s="3452"/>
      <c r="P77" s="3452"/>
      <c r="Q77" s="3452"/>
      <c r="R77" s="3452"/>
      <c r="S77" s="3452"/>
      <c r="T77" s="3452"/>
      <c r="U77" s="3452"/>
      <c r="V77" s="3452"/>
      <c r="W77" s="3452"/>
      <c r="X77" s="3452"/>
      <c r="Y77" s="3453"/>
      <c r="Z77" s="111"/>
    </row>
    <row r="78" spans="2:26" ht="5.25" customHeight="1">
      <c r="B78" s="3395"/>
      <c r="C78" s="3442"/>
      <c r="D78" s="3443"/>
      <c r="E78" s="3444"/>
      <c r="F78" s="3388"/>
      <c r="G78" s="3388"/>
      <c r="H78" s="3389"/>
      <c r="I78" s="3389"/>
      <c r="J78" s="3389"/>
      <c r="K78" s="3389"/>
      <c r="L78" s="3389"/>
      <c r="M78" s="3387"/>
      <c r="N78" s="3451"/>
      <c r="O78" s="3452"/>
      <c r="P78" s="3452"/>
      <c r="Q78" s="3452"/>
      <c r="R78" s="3452"/>
      <c r="S78" s="3452"/>
      <c r="T78" s="3452"/>
      <c r="U78" s="3452"/>
      <c r="V78" s="3452"/>
      <c r="W78" s="3452"/>
      <c r="X78" s="3452"/>
      <c r="Y78" s="3453"/>
      <c r="Z78" s="111"/>
    </row>
    <row r="79" spans="2:26" ht="5.25" customHeight="1">
      <c r="B79" s="3395"/>
      <c r="C79" s="3442"/>
      <c r="D79" s="3443"/>
      <c r="E79" s="3444"/>
      <c r="F79" s="3388"/>
      <c r="G79" s="3388"/>
      <c r="H79" s="3389"/>
      <c r="I79" s="3389"/>
      <c r="J79" s="3389"/>
      <c r="K79" s="3389"/>
      <c r="L79" s="3389"/>
      <c r="M79" s="3387"/>
      <c r="N79" s="3451"/>
      <c r="O79" s="3452"/>
      <c r="P79" s="3452"/>
      <c r="Q79" s="3452"/>
      <c r="R79" s="3452"/>
      <c r="S79" s="3452"/>
      <c r="T79" s="3452"/>
      <c r="U79" s="3452"/>
      <c r="V79" s="3452"/>
      <c r="W79" s="3452"/>
      <c r="X79" s="3452"/>
      <c r="Y79" s="3453"/>
      <c r="Z79" s="111"/>
    </row>
    <row r="80" spans="2:26" ht="5.25" customHeight="1">
      <c r="B80" s="3396"/>
      <c r="C80" s="3445"/>
      <c r="D80" s="3446"/>
      <c r="E80" s="3447"/>
      <c r="F80" s="3393"/>
      <c r="G80" s="3393"/>
      <c r="H80" s="3403"/>
      <c r="I80" s="3403"/>
      <c r="J80" s="3403"/>
      <c r="K80" s="3403"/>
      <c r="L80" s="3403"/>
      <c r="M80" s="3391"/>
      <c r="N80" s="3454"/>
      <c r="O80" s="3455"/>
      <c r="P80" s="3455"/>
      <c r="Q80" s="3455"/>
      <c r="R80" s="3455"/>
      <c r="S80" s="3455"/>
      <c r="T80" s="3455"/>
      <c r="U80" s="3455"/>
      <c r="V80" s="3455"/>
      <c r="W80" s="3455"/>
      <c r="X80" s="3455"/>
      <c r="Y80" s="3456"/>
      <c r="Z80" s="111"/>
    </row>
    <row r="81" spans="2:27" ht="10.5" customHeight="1">
      <c r="B81" s="1302"/>
      <c r="C81" s="1260"/>
      <c r="D81" s="1260"/>
      <c r="E81" s="1260"/>
      <c r="F81" s="1260"/>
      <c r="G81" s="1260"/>
      <c r="H81" s="1260"/>
      <c r="I81" s="96"/>
      <c r="J81" s="96"/>
      <c r="K81" s="96"/>
      <c r="L81" s="96"/>
      <c r="M81" s="96"/>
      <c r="N81" s="96"/>
      <c r="O81" s="96"/>
      <c r="P81" s="96"/>
      <c r="Q81" s="96"/>
      <c r="R81" s="96"/>
      <c r="S81" s="96"/>
      <c r="T81" s="96"/>
      <c r="U81" s="96"/>
      <c r="V81" s="96"/>
      <c r="W81" s="96"/>
      <c r="X81" s="96"/>
      <c r="Y81" s="1278"/>
      <c r="Z81" s="87"/>
      <c r="AA81" s="111"/>
    </row>
    <row r="82" spans="2:27" ht="16.5" customHeight="1">
      <c r="B82" s="1303"/>
      <c r="C82" s="3387" t="s">
        <v>3041</v>
      </c>
      <c r="D82" s="3387"/>
      <c r="E82" s="3387"/>
      <c r="F82" s="1307"/>
      <c r="G82" s="1260" t="s">
        <v>142</v>
      </c>
      <c r="H82" s="117"/>
      <c r="I82" s="1260" t="s">
        <v>127</v>
      </c>
      <c r="J82" s="117"/>
      <c r="K82" s="3387" t="s">
        <v>219</v>
      </c>
      <c r="L82" s="3387"/>
      <c r="M82" s="3387"/>
      <c r="N82" s="3387"/>
      <c r="P82" s="3388" t="s">
        <v>2586</v>
      </c>
      <c r="Q82" s="3388"/>
      <c r="R82" s="3388"/>
      <c r="S82" s="3388"/>
      <c r="T82" s="3388"/>
      <c r="U82" s="3388"/>
      <c r="V82" s="1307"/>
      <c r="W82" s="1307" t="s">
        <v>972</v>
      </c>
      <c r="X82" s="1217"/>
      <c r="Y82" s="1278"/>
      <c r="Z82" s="109"/>
      <c r="AA82" s="109"/>
    </row>
    <row r="83" spans="2:27" ht="6.75" customHeight="1">
      <c r="B83" s="1308"/>
      <c r="D83" s="1307"/>
      <c r="E83" s="1265"/>
      <c r="F83" s="1307"/>
      <c r="G83" s="117"/>
      <c r="H83" s="1260"/>
      <c r="I83" s="117"/>
      <c r="J83" s="1260"/>
      <c r="K83" s="117"/>
      <c r="L83" s="1219"/>
      <c r="M83" s="1219"/>
      <c r="N83" s="1219"/>
      <c r="O83" s="1219"/>
      <c r="P83" s="1260"/>
      <c r="Q83" s="1260"/>
      <c r="R83" s="117"/>
      <c r="S83" s="1307"/>
      <c r="T83" s="1307"/>
      <c r="U83" s="1307"/>
      <c r="V83" s="1307"/>
      <c r="W83" s="1307"/>
      <c r="X83" s="1217"/>
      <c r="Y83" s="1278"/>
      <c r="Z83" s="109"/>
      <c r="AA83" s="109"/>
    </row>
    <row r="84" spans="2:27" ht="16.5" customHeight="1">
      <c r="B84" s="1303"/>
      <c r="C84" s="117" t="s">
        <v>2587</v>
      </c>
      <c r="D84" s="117"/>
      <c r="F84" s="1307"/>
      <c r="G84" s="1307"/>
      <c r="H84" s="1307"/>
      <c r="I84" s="1307"/>
      <c r="J84" s="1307"/>
      <c r="K84" s="1307"/>
      <c r="L84" s="1307"/>
      <c r="M84" s="1307"/>
      <c r="N84" s="1307"/>
      <c r="O84" s="1307"/>
      <c r="P84" s="1307"/>
      <c r="Q84" s="1307"/>
      <c r="R84" s="1307"/>
      <c r="S84" s="1307"/>
      <c r="T84" s="1307"/>
      <c r="U84" s="1307"/>
      <c r="V84" s="1307"/>
      <c r="W84" s="1307"/>
      <c r="X84" s="1217"/>
      <c r="Y84" s="1278"/>
      <c r="Z84" s="109"/>
      <c r="AA84" s="109"/>
    </row>
    <row r="85" spans="2:27" ht="6.75" customHeight="1">
      <c r="B85" s="1308"/>
      <c r="C85" s="117"/>
      <c r="D85" s="117"/>
      <c r="F85" s="1307"/>
      <c r="G85" s="1307"/>
      <c r="H85" s="1307"/>
      <c r="I85" s="1307"/>
      <c r="J85" s="1307"/>
      <c r="K85" s="1307"/>
      <c r="L85" s="1307"/>
      <c r="M85" s="1307"/>
      <c r="N85" s="1307"/>
      <c r="O85" s="1307"/>
      <c r="P85" s="1307"/>
      <c r="Q85" s="1307"/>
      <c r="R85" s="1307"/>
      <c r="S85" s="1307"/>
      <c r="T85" s="1307"/>
      <c r="U85" s="1307"/>
      <c r="V85" s="1307"/>
      <c r="W85" s="1307"/>
      <c r="X85" s="1231"/>
      <c r="Y85" s="1278"/>
      <c r="Z85" s="109"/>
      <c r="AA85" s="109"/>
    </row>
    <row r="86" spans="2:27" ht="16.5" customHeight="1">
      <c r="B86" s="1308"/>
      <c r="C86" s="117" t="s">
        <v>2604</v>
      </c>
      <c r="D86" s="117"/>
      <c r="F86" s="1307"/>
      <c r="G86" s="1307"/>
      <c r="H86" s="1307"/>
      <c r="I86" s="1307"/>
      <c r="J86" s="1307"/>
      <c r="K86" s="1307"/>
      <c r="L86" s="1307"/>
      <c r="M86" s="1307"/>
      <c r="N86" s="1307"/>
      <c r="O86" s="1307"/>
      <c r="P86" s="1307"/>
      <c r="Q86" s="1307"/>
      <c r="R86" s="1307"/>
      <c r="S86" s="1307"/>
      <c r="T86" s="1307"/>
      <c r="U86" s="1307"/>
      <c r="V86" s="1307"/>
      <c r="W86" s="1307"/>
      <c r="X86" s="1231"/>
      <c r="Y86" s="1278"/>
      <c r="Z86" s="109"/>
      <c r="AA86" s="109"/>
    </row>
    <row r="87" spans="2:27" ht="16.5" customHeight="1">
      <c r="B87" s="1303"/>
      <c r="C87" s="96"/>
      <c r="D87" s="96"/>
      <c r="E87" s="96"/>
      <c r="F87" s="96"/>
      <c r="G87" s="96"/>
      <c r="H87" s="96"/>
      <c r="I87" s="96"/>
      <c r="J87" s="96"/>
      <c r="K87" s="96"/>
      <c r="T87" s="1279"/>
      <c r="U87" s="1279"/>
      <c r="V87" s="1279"/>
      <c r="W87" s="1267"/>
      <c r="X87" s="1267"/>
      <c r="Y87" s="1278"/>
      <c r="Z87" s="109"/>
      <c r="AA87" s="109"/>
    </row>
    <row r="88" spans="2:27" ht="16.5" customHeight="1">
      <c r="B88" s="1303"/>
      <c r="C88" s="1265" t="s">
        <v>3094</v>
      </c>
      <c r="D88" s="96"/>
      <c r="E88" s="1260" t="s">
        <v>2565</v>
      </c>
      <c r="F88" s="96"/>
      <c r="G88" s="1260" t="s">
        <v>2566</v>
      </c>
      <c r="H88" s="96"/>
      <c r="I88" s="96" t="s">
        <v>2567</v>
      </c>
      <c r="J88" s="1267"/>
      <c r="K88" s="1267"/>
      <c r="L88" s="1267"/>
      <c r="M88" s="1267"/>
      <c r="N88" s="389"/>
      <c r="O88" s="389"/>
      <c r="P88" s="389"/>
      <c r="Q88" s="96"/>
      <c r="R88" s="96"/>
      <c r="S88" s="1279"/>
      <c r="T88" s="1279"/>
      <c r="U88" s="1279"/>
      <c r="V88" s="1279"/>
      <c r="W88" s="1267"/>
      <c r="X88" s="1267"/>
      <c r="Y88" s="1278"/>
    </row>
    <row r="89" spans="2:27" ht="16.5" customHeight="1">
      <c r="B89" s="1268"/>
      <c r="C89" s="1265"/>
      <c r="D89" s="96"/>
      <c r="E89" s="1218"/>
      <c r="F89" s="89"/>
      <c r="G89" s="1218"/>
      <c r="H89" s="89"/>
      <c r="I89" s="89"/>
      <c r="J89" s="88"/>
      <c r="K89" s="88"/>
      <c r="L89" s="88"/>
      <c r="M89" s="88"/>
      <c r="Q89" s="89"/>
      <c r="R89" s="89"/>
      <c r="S89" s="95"/>
      <c r="T89" s="95"/>
      <c r="U89" s="95"/>
      <c r="V89" s="95"/>
      <c r="W89" s="107"/>
      <c r="X89" s="107"/>
      <c r="Y89" s="94"/>
    </row>
    <row r="90" spans="2:27" ht="16.5" customHeight="1">
      <c r="B90" s="97"/>
      <c r="C90" s="89"/>
      <c r="D90" s="89"/>
      <c r="E90" s="89"/>
      <c r="F90" s="89"/>
      <c r="G90" s="89"/>
      <c r="H90" s="89"/>
      <c r="I90" s="1275" t="s">
        <v>82</v>
      </c>
      <c r="J90" s="1275"/>
      <c r="K90" s="3430" t="s">
        <v>81</v>
      </c>
      <c r="L90" s="3430"/>
      <c r="M90" s="3430"/>
      <c r="N90" s="3430"/>
      <c r="O90" s="3429"/>
      <c r="P90" s="3429"/>
      <c r="Q90" s="3429"/>
      <c r="R90" s="3429"/>
      <c r="S90" s="3429"/>
      <c r="T90" s="3429"/>
      <c r="U90" s="3429"/>
      <c r="V90" s="3429"/>
      <c r="W90" s="3429"/>
      <c r="X90" s="3429"/>
      <c r="Y90" s="94"/>
    </row>
    <row r="91" spans="2:27" ht="16.5" customHeight="1">
      <c r="B91" s="97"/>
      <c r="C91" s="89"/>
      <c r="D91" s="89"/>
      <c r="E91" s="89"/>
      <c r="F91" s="89"/>
      <c r="G91" s="89"/>
      <c r="H91" s="89"/>
      <c r="I91" s="89"/>
      <c r="J91" s="89"/>
      <c r="K91" s="3430" t="s">
        <v>80</v>
      </c>
      <c r="L91" s="3430"/>
      <c r="M91" s="3430"/>
      <c r="N91" s="3430"/>
      <c r="O91" s="3429"/>
      <c r="P91" s="3429"/>
      <c r="Q91" s="3429"/>
      <c r="R91" s="3429"/>
      <c r="S91" s="3429"/>
      <c r="T91" s="3429"/>
      <c r="U91" s="3429"/>
      <c r="V91" s="3429"/>
      <c r="W91" s="3429"/>
      <c r="X91" s="3429"/>
      <c r="Y91" s="94"/>
    </row>
    <row r="92" spans="2:27" ht="16.5" customHeight="1">
      <c r="B92" s="97"/>
      <c r="C92" s="89"/>
      <c r="D92" s="89"/>
      <c r="E92" s="89"/>
      <c r="F92" s="89"/>
      <c r="G92" s="89"/>
      <c r="H92" s="89"/>
      <c r="I92" s="106"/>
      <c r="J92" s="89"/>
      <c r="K92" s="3430" t="s">
        <v>79</v>
      </c>
      <c r="L92" s="3430"/>
      <c r="M92" s="3430"/>
      <c r="N92" s="3430"/>
      <c r="O92" s="3429"/>
      <c r="P92" s="3429"/>
      <c r="Q92" s="3429"/>
      <c r="R92" s="3429"/>
      <c r="S92" s="3429"/>
      <c r="T92" s="3429"/>
      <c r="U92" s="3429"/>
      <c r="V92" s="3429"/>
      <c r="W92" s="1218" t="s">
        <v>131</v>
      </c>
      <c r="X92" s="1218"/>
      <c r="Y92" s="94"/>
    </row>
    <row r="93" spans="2:27" ht="16.5" customHeight="1">
      <c r="B93" s="97"/>
      <c r="C93" s="89"/>
      <c r="D93" s="89"/>
      <c r="E93" s="89"/>
      <c r="F93" s="89"/>
      <c r="G93" s="89"/>
      <c r="H93" s="89"/>
      <c r="I93" s="89"/>
      <c r="J93" s="89"/>
      <c r="K93" s="89"/>
      <c r="L93" s="89"/>
      <c r="Q93" s="89"/>
      <c r="R93" s="89"/>
      <c r="S93" s="89"/>
      <c r="T93" s="89"/>
      <c r="U93" s="89"/>
      <c r="V93" s="89"/>
      <c r="W93" s="89"/>
      <c r="X93" s="89"/>
      <c r="Y93" s="99"/>
    </row>
    <row r="94" spans="2:27" ht="20.45" customHeight="1">
      <c r="B94" s="97"/>
      <c r="C94" s="96" t="s">
        <v>2569</v>
      </c>
      <c r="D94" s="208"/>
      <c r="E94" s="89"/>
      <c r="F94" s="89"/>
      <c r="G94" s="89"/>
      <c r="H94" s="89"/>
      <c r="I94" s="89"/>
      <c r="J94" s="89"/>
      <c r="L94" s="89"/>
      <c r="Q94" s="89"/>
      <c r="R94" s="89"/>
      <c r="S94" s="89"/>
      <c r="T94" s="89"/>
      <c r="U94" s="95"/>
      <c r="V94" s="95"/>
      <c r="W94" s="95"/>
      <c r="X94" s="95"/>
      <c r="Y94" s="94"/>
      <c r="Z94" s="89"/>
    </row>
    <row r="95" spans="2:27" ht="16.5" customHeight="1">
      <c r="B95" s="93"/>
      <c r="C95" s="92"/>
      <c r="D95" s="1258"/>
      <c r="E95" s="92"/>
      <c r="F95" s="1258"/>
      <c r="G95" s="1258"/>
      <c r="H95" s="1258"/>
      <c r="I95" s="92"/>
      <c r="J95" s="92"/>
      <c r="K95" s="92"/>
      <c r="L95" s="92"/>
      <c r="M95" s="1258"/>
      <c r="N95" s="1258"/>
      <c r="O95" s="1258"/>
      <c r="P95" s="92"/>
      <c r="Q95" s="92"/>
      <c r="R95" s="92"/>
      <c r="S95" s="91"/>
      <c r="T95" s="91"/>
      <c r="U95" s="91"/>
      <c r="V95" s="91"/>
      <c r="W95" s="91"/>
      <c r="X95" s="91"/>
      <c r="Y95" s="90"/>
      <c r="Z95" s="89"/>
    </row>
    <row r="96" spans="2:27" ht="6" customHeight="1">
      <c r="S96" s="88"/>
      <c r="T96" s="88"/>
      <c r="U96" s="88"/>
      <c r="V96" s="88"/>
      <c r="W96" s="87"/>
      <c r="X96" s="87"/>
      <c r="Y96" s="89"/>
      <c r="Z96" s="89"/>
    </row>
    <row r="97" spans="3:26">
      <c r="C97" s="85" t="s">
        <v>2605</v>
      </c>
      <c r="S97" s="88"/>
      <c r="T97" s="88"/>
      <c r="U97" s="88"/>
      <c r="V97" s="88"/>
      <c r="W97" s="87"/>
      <c r="X97" s="87"/>
      <c r="Z97" s="89"/>
    </row>
    <row r="98" spans="3:26">
      <c r="U98" s="88"/>
      <c r="V98" s="88"/>
    </row>
    <row r="99" spans="3:26" ht="12" customHeight="1">
      <c r="U99" s="88"/>
      <c r="V99" s="88"/>
    </row>
    <row r="100" spans="3:26">
      <c r="S100" s="87"/>
      <c r="T100" s="87"/>
    </row>
    <row r="101" spans="3:26">
      <c r="S101" s="86"/>
      <c r="T101" s="86"/>
    </row>
    <row r="102" spans="3:26">
      <c r="S102" s="86"/>
      <c r="T102" s="86"/>
    </row>
  </sheetData>
  <mergeCells count="97">
    <mergeCell ref="C76:E80"/>
    <mergeCell ref="F76:G80"/>
    <mergeCell ref="H76:L80"/>
    <mergeCell ref="M76:M80"/>
    <mergeCell ref="C82:E82"/>
    <mergeCell ref="K82:N82"/>
    <mergeCell ref="N66:Y80"/>
    <mergeCell ref="C71:E75"/>
    <mergeCell ref="F61:G65"/>
    <mergeCell ref="H61:L65"/>
    <mergeCell ref="K92:N92"/>
    <mergeCell ref="O92:V92"/>
    <mergeCell ref="M71:M75"/>
    <mergeCell ref="P82:U82"/>
    <mergeCell ref="K90:N90"/>
    <mergeCell ref="O90:X90"/>
    <mergeCell ref="K91:N91"/>
    <mergeCell ref="O91:X91"/>
    <mergeCell ref="M66:M70"/>
    <mergeCell ref="B46:B80"/>
    <mergeCell ref="C46:E50"/>
    <mergeCell ref="F46:G50"/>
    <mergeCell ref="H46:L50"/>
    <mergeCell ref="M46:M50"/>
    <mergeCell ref="C56:E60"/>
    <mergeCell ref="F56:G60"/>
    <mergeCell ref="H56:L60"/>
    <mergeCell ref="M56:M60"/>
    <mergeCell ref="C66:E70"/>
    <mergeCell ref="F66:G70"/>
    <mergeCell ref="H66:L70"/>
    <mergeCell ref="M61:M65"/>
    <mergeCell ref="F71:G75"/>
    <mergeCell ref="H71:L75"/>
    <mergeCell ref="C61:E65"/>
    <mergeCell ref="N46:Y50"/>
    <mergeCell ref="C51:E55"/>
    <mergeCell ref="F51:G55"/>
    <mergeCell ref="H51:L55"/>
    <mergeCell ref="M51:M55"/>
    <mergeCell ref="N51:P55"/>
    <mergeCell ref="Q51:Y55"/>
    <mergeCell ref="S56:W60"/>
    <mergeCell ref="X56:Y60"/>
    <mergeCell ref="S61:W65"/>
    <mergeCell ref="X61:Y65"/>
    <mergeCell ref="N61:P65"/>
    <mergeCell ref="Q61:R65"/>
    <mergeCell ref="N56:P60"/>
    <mergeCell ref="Q56:R60"/>
    <mergeCell ref="B24:E26"/>
    <mergeCell ref="B27:E31"/>
    <mergeCell ref="B38:E42"/>
    <mergeCell ref="H39:M39"/>
    <mergeCell ref="B43:E45"/>
    <mergeCell ref="L44:Q44"/>
    <mergeCell ref="B32:E34"/>
    <mergeCell ref="N41:S41"/>
    <mergeCell ref="N40:S40"/>
    <mergeCell ref="J11:O11"/>
    <mergeCell ref="O17:P18"/>
    <mergeCell ref="Q17:R18"/>
    <mergeCell ref="S17:T18"/>
    <mergeCell ref="U17:V18"/>
    <mergeCell ref="B13:Y13"/>
    <mergeCell ref="B15:E18"/>
    <mergeCell ref="G17:H18"/>
    <mergeCell ref="I17:J18"/>
    <mergeCell ref="K17:L18"/>
    <mergeCell ref="M17:N18"/>
    <mergeCell ref="W17:X18"/>
    <mergeCell ref="Q6:Y6"/>
    <mergeCell ref="Q7:S7"/>
    <mergeCell ref="T7:Y7"/>
    <mergeCell ref="Q8:S8"/>
    <mergeCell ref="T8:Y8"/>
    <mergeCell ref="Q9:S9"/>
    <mergeCell ref="T9:Y9"/>
    <mergeCell ref="K25:W25"/>
    <mergeCell ref="B35:E37"/>
    <mergeCell ref="G36:P36"/>
    <mergeCell ref="G9:I9"/>
    <mergeCell ref="J9:O9"/>
    <mergeCell ref="G10:I10"/>
    <mergeCell ref="J10:O10"/>
    <mergeCell ref="G11:I11"/>
    <mergeCell ref="B20:E23"/>
    <mergeCell ref="H21:W22"/>
    <mergeCell ref="Q10:S10"/>
    <mergeCell ref="T10:Y10"/>
    <mergeCell ref="Q11:S11"/>
    <mergeCell ref="T11:Y11"/>
    <mergeCell ref="G6:O6"/>
    <mergeCell ref="G7:I7"/>
    <mergeCell ref="J7:O7"/>
    <mergeCell ref="G8:I8"/>
    <mergeCell ref="J8:O8"/>
  </mergeCells>
  <phoneticPr fontId="43"/>
  <hyperlinks>
    <hyperlink ref="C2" location="流れ!P62" display="リスト"/>
  </hyperlinks>
  <pageMargins left="0.9055118110236221" right="0.31496062992125984" top="0.98425196850393704" bottom="0.51181102362204722" header="0.51181102362204722" footer="0.23622047244094491"/>
  <pageSetup paperSize="9" scale="8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0"/>
    <pageSetUpPr fitToPage="1"/>
  </sheetPr>
  <dimension ref="B2:AA98"/>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84" t="s">
        <v>346</v>
      </c>
      <c r="D2" s="286"/>
    </row>
    <row r="5" spans="2:25">
      <c r="B5" s="388" t="s">
        <v>2779</v>
      </c>
    </row>
    <row r="6" spans="2:25" ht="18" customHeight="1">
      <c r="G6" s="3409" t="s">
        <v>2607</v>
      </c>
      <c r="H6" s="3410"/>
      <c r="I6" s="3410"/>
      <c r="J6" s="3410"/>
      <c r="K6" s="3410"/>
      <c r="L6" s="3410"/>
      <c r="M6" s="3410"/>
      <c r="N6" s="3410"/>
      <c r="O6" s="3411"/>
      <c r="Q6" s="3409" t="s">
        <v>199</v>
      </c>
      <c r="R6" s="3410"/>
      <c r="S6" s="3410"/>
      <c r="T6" s="3410"/>
      <c r="U6" s="3410"/>
      <c r="V6" s="3410"/>
      <c r="W6" s="3410"/>
      <c r="X6" s="3410"/>
      <c r="Y6" s="3411"/>
    </row>
    <row r="7" spans="2:25" ht="18" customHeight="1">
      <c r="G7" s="3409" t="s">
        <v>200</v>
      </c>
      <c r="H7" s="3410"/>
      <c r="I7" s="3411"/>
      <c r="J7" s="3406"/>
      <c r="K7" s="3407"/>
      <c r="L7" s="3407"/>
      <c r="M7" s="3407"/>
      <c r="N7" s="3407"/>
      <c r="O7" s="3408"/>
      <c r="Q7" s="3409" t="s">
        <v>200</v>
      </c>
      <c r="R7" s="3410"/>
      <c r="S7" s="3411"/>
      <c r="T7" s="3406"/>
      <c r="U7" s="3407"/>
      <c r="V7" s="3407"/>
      <c r="W7" s="3407"/>
      <c r="X7" s="3407"/>
      <c r="Y7" s="3408"/>
    </row>
    <row r="8" spans="2:25" ht="18" customHeight="1">
      <c r="G8" s="3409" t="s">
        <v>201</v>
      </c>
      <c r="H8" s="3410"/>
      <c r="I8" s="3411"/>
      <c r="J8" s="3406"/>
      <c r="K8" s="3407"/>
      <c r="L8" s="3407"/>
      <c r="M8" s="3407"/>
      <c r="N8" s="3407"/>
      <c r="O8" s="3408"/>
      <c r="Q8" s="3409" t="s">
        <v>201</v>
      </c>
      <c r="R8" s="3410"/>
      <c r="S8" s="3411"/>
      <c r="T8" s="3406"/>
      <c r="U8" s="3407"/>
      <c r="V8" s="3407"/>
      <c r="W8" s="3407"/>
      <c r="X8" s="3407"/>
      <c r="Y8" s="3408"/>
    </row>
    <row r="9" spans="2:25" ht="18" customHeight="1">
      <c r="G9" s="3409" t="s">
        <v>202</v>
      </c>
      <c r="H9" s="3410"/>
      <c r="I9" s="3411"/>
      <c r="J9" s="3406"/>
      <c r="K9" s="3407"/>
      <c r="L9" s="3407"/>
      <c r="M9" s="3407"/>
      <c r="N9" s="3407"/>
      <c r="O9" s="3408"/>
      <c r="Q9" s="3409" t="s">
        <v>202</v>
      </c>
      <c r="R9" s="3410"/>
      <c r="S9" s="3411"/>
      <c r="T9" s="3406"/>
      <c r="U9" s="3407"/>
      <c r="V9" s="3407"/>
      <c r="W9" s="3407"/>
      <c r="X9" s="3407"/>
      <c r="Y9" s="3408"/>
    </row>
    <row r="10" spans="2:25" ht="18" customHeight="1">
      <c r="G10" s="3413" t="s">
        <v>2568</v>
      </c>
      <c r="H10" s="3414"/>
      <c r="I10" s="3415"/>
      <c r="J10" s="3413"/>
      <c r="K10" s="3414"/>
      <c r="L10" s="3414"/>
      <c r="M10" s="3414"/>
      <c r="N10" s="3414"/>
      <c r="O10" s="3415"/>
      <c r="Q10" s="3413" t="s">
        <v>2568</v>
      </c>
      <c r="R10" s="3414"/>
      <c r="S10" s="3415"/>
      <c r="T10" s="3413"/>
      <c r="U10" s="3414"/>
      <c r="V10" s="3414"/>
      <c r="W10" s="3414"/>
      <c r="X10" s="3414"/>
      <c r="Y10" s="3415"/>
    </row>
    <row r="11" spans="2:25" ht="18" customHeight="1">
      <c r="G11" s="3382" t="s">
        <v>203</v>
      </c>
      <c r="H11" s="3383"/>
      <c r="I11" s="3412"/>
      <c r="J11" s="3382"/>
      <c r="K11" s="3383"/>
      <c r="L11" s="3383"/>
      <c r="M11" s="3383"/>
      <c r="N11" s="3383"/>
      <c r="O11" s="3412"/>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2780</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486"/>
      <c r="G15" s="1486"/>
      <c r="H15" s="1486"/>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487"/>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487"/>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487"/>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487"/>
      <c r="G20" s="1487"/>
      <c r="H20" s="1487"/>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487"/>
      <c r="G21" s="1487"/>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487"/>
      <c r="G22" s="1487"/>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487"/>
      <c r="G23" s="1487"/>
      <c r="H23" s="1487"/>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486"/>
      <c r="G24" s="1486"/>
      <c r="H24" s="1486"/>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487"/>
      <c r="G25" s="389"/>
      <c r="I25" s="117"/>
      <c r="J25" s="1265" t="s">
        <v>94</v>
      </c>
      <c r="K25" s="3457"/>
      <c r="L25" s="3457"/>
      <c r="M25" s="3457"/>
      <c r="N25" s="3457"/>
      <c r="O25" s="3457"/>
      <c r="P25" s="3457"/>
      <c r="Q25" s="3457"/>
      <c r="R25" s="3457"/>
      <c r="S25" s="3457"/>
      <c r="T25" s="3457"/>
      <c r="U25" s="3457"/>
      <c r="V25" s="3457"/>
      <c r="W25" s="3457"/>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435" t="s">
        <v>341</v>
      </c>
      <c r="C27" s="3367"/>
      <c r="D27" s="3367"/>
      <c r="E27" s="3436"/>
      <c r="F27" s="1486"/>
      <c r="G27" s="1486"/>
      <c r="H27" s="1486"/>
      <c r="I27" s="1480"/>
      <c r="J27" s="1277"/>
      <c r="K27" s="1277"/>
      <c r="L27" s="1277"/>
      <c r="M27" s="1277"/>
      <c r="N27" s="1277"/>
      <c r="O27" s="1277"/>
      <c r="P27" s="1482"/>
      <c r="Q27" s="1277"/>
      <c r="R27" s="1277"/>
      <c r="S27" s="1277"/>
      <c r="T27" s="1277"/>
      <c r="U27" s="1277"/>
      <c r="V27" s="1277"/>
      <c r="W27" s="1277"/>
      <c r="X27" s="1277"/>
      <c r="Y27" s="1309"/>
      <c r="Z27" s="109"/>
    </row>
    <row r="28" spans="2:27" ht="17.100000000000001" customHeight="1">
      <c r="B28" s="3437"/>
      <c r="C28" s="3370"/>
      <c r="D28" s="3370"/>
      <c r="E28" s="3371"/>
      <c r="F28" s="1487"/>
      <c r="G28" s="1479" t="s">
        <v>8</v>
      </c>
      <c r="H28" s="1487"/>
      <c r="I28" s="1261" t="s">
        <v>3040</v>
      </c>
      <c r="J28" s="125"/>
      <c r="K28" s="1259" t="s">
        <v>142</v>
      </c>
      <c r="L28" s="125"/>
      <c r="M28" s="1479" t="s">
        <v>127</v>
      </c>
      <c r="N28" s="117"/>
      <c r="O28" s="117" t="s">
        <v>129</v>
      </c>
      <c r="P28" s="96"/>
      <c r="Q28" s="96"/>
      <c r="R28" s="96"/>
      <c r="S28" s="117"/>
      <c r="T28" s="117"/>
      <c r="U28" s="117"/>
      <c r="V28" s="117"/>
      <c r="W28" s="96"/>
      <c r="X28" s="96"/>
      <c r="Y28" s="1278"/>
      <c r="Z28" s="109"/>
      <c r="AA28" s="109"/>
    </row>
    <row r="29" spans="2:27" ht="7.15" customHeight="1">
      <c r="B29" s="3437"/>
      <c r="C29" s="3370"/>
      <c r="D29" s="3370"/>
      <c r="E29" s="3371"/>
      <c r="F29" s="1487"/>
      <c r="G29" s="1479"/>
      <c r="H29" s="1487"/>
      <c r="I29" s="1261"/>
      <c r="J29" s="125"/>
      <c r="K29" s="1259"/>
      <c r="L29" s="125"/>
      <c r="M29" s="1479"/>
      <c r="N29" s="117"/>
      <c r="O29" s="117"/>
      <c r="P29" s="96"/>
      <c r="Q29" s="96"/>
      <c r="R29" s="96"/>
      <c r="S29" s="117"/>
      <c r="T29" s="117"/>
      <c r="U29" s="117"/>
      <c r="V29" s="117"/>
      <c r="W29" s="96"/>
      <c r="X29" s="96"/>
      <c r="Y29" s="1278"/>
      <c r="Z29" s="109"/>
      <c r="AA29" s="109"/>
    </row>
    <row r="30" spans="2:27" ht="17.100000000000001" customHeight="1">
      <c r="B30" s="3437"/>
      <c r="C30" s="3370"/>
      <c r="D30" s="3370"/>
      <c r="E30" s="3371"/>
      <c r="F30" s="1487"/>
      <c r="G30" s="1479" t="s">
        <v>9</v>
      </c>
      <c r="H30" s="1487"/>
      <c r="I30" s="1261" t="s">
        <v>3040</v>
      </c>
      <c r="J30" s="125"/>
      <c r="K30" s="1259" t="s">
        <v>142</v>
      </c>
      <c r="L30" s="125"/>
      <c r="M30" s="1479" t="s">
        <v>127</v>
      </c>
      <c r="N30" s="117"/>
      <c r="O30" s="117" t="s">
        <v>129</v>
      </c>
      <c r="P30" s="96"/>
      <c r="Q30" s="96"/>
      <c r="R30" s="96"/>
      <c r="S30" s="117"/>
      <c r="T30" s="117"/>
      <c r="U30" s="117"/>
      <c r="V30" s="117"/>
      <c r="W30" s="96"/>
      <c r="X30" s="96"/>
      <c r="Y30" s="1278"/>
      <c r="Z30" s="109"/>
      <c r="AA30" s="109"/>
    </row>
    <row r="31" spans="2:27" ht="6" customHeight="1">
      <c r="B31" s="3372"/>
      <c r="C31" s="3374"/>
      <c r="D31" s="3374"/>
      <c r="E31" s="3438"/>
      <c r="F31" s="1263"/>
      <c r="G31" s="1263"/>
      <c r="H31" s="1263"/>
      <c r="I31" s="1481"/>
      <c r="J31" s="1310"/>
      <c r="K31" s="1310"/>
      <c r="L31" s="1311"/>
      <c r="M31" s="1310"/>
      <c r="N31" s="1312"/>
      <c r="O31" s="1310"/>
      <c r="P31" s="1483"/>
      <c r="Q31" s="1283"/>
      <c r="R31" s="1283"/>
      <c r="S31" s="1283"/>
      <c r="T31" s="1283"/>
      <c r="U31" s="1283"/>
      <c r="V31" s="1283"/>
      <c r="W31" s="1283"/>
      <c r="X31" s="1283"/>
      <c r="Y31" s="1313"/>
      <c r="Z31" s="109"/>
      <c r="AA31" s="109"/>
    </row>
    <row r="32" spans="2:27" ht="6" customHeight="1">
      <c r="B32" s="3435" t="s">
        <v>2788</v>
      </c>
      <c r="C32" s="3367"/>
      <c r="D32" s="3367"/>
      <c r="E32" s="3436"/>
      <c r="F32" s="1486"/>
      <c r="G32" s="1486"/>
      <c r="H32" s="1486"/>
      <c r="I32" s="1480"/>
      <c r="J32" s="1277"/>
      <c r="K32" s="1277"/>
      <c r="L32" s="1277"/>
      <c r="M32" s="1277"/>
      <c r="N32" s="1277"/>
      <c r="O32" s="1277"/>
      <c r="P32" s="1482"/>
      <c r="Q32" s="1277"/>
      <c r="R32" s="1277"/>
      <c r="S32" s="1277"/>
      <c r="T32" s="1277"/>
      <c r="U32" s="1277"/>
      <c r="V32" s="1277"/>
      <c r="W32" s="1277"/>
      <c r="X32" s="1277"/>
      <c r="Y32" s="1309"/>
      <c r="Z32" s="109"/>
    </row>
    <row r="33" spans="2:27" ht="16.5" customHeight="1">
      <c r="B33" s="3437"/>
      <c r="C33" s="3370"/>
      <c r="D33" s="3370"/>
      <c r="E33" s="3371"/>
      <c r="F33" s="1487"/>
      <c r="G33" s="1479"/>
      <c r="H33" s="1487"/>
      <c r="I33" s="1261" t="s">
        <v>3040</v>
      </c>
      <c r="J33" s="125"/>
      <c r="K33" s="1259" t="s">
        <v>142</v>
      </c>
      <c r="L33" s="125"/>
      <c r="M33" s="1479" t="s">
        <v>127</v>
      </c>
      <c r="N33" s="117"/>
      <c r="O33" s="117" t="s">
        <v>129</v>
      </c>
      <c r="P33" s="96"/>
      <c r="Q33" s="96"/>
      <c r="R33" s="96"/>
      <c r="S33" s="117"/>
      <c r="T33" s="117"/>
      <c r="U33" s="117"/>
      <c r="V33" s="117"/>
      <c r="W33" s="96"/>
      <c r="X33" s="96"/>
      <c r="Y33" s="1278"/>
      <c r="Z33" s="109"/>
      <c r="AA33" s="109"/>
    </row>
    <row r="34" spans="2:27" ht="6" customHeight="1">
      <c r="B34" s="3372"/>
      <c r="C34" s="3374"/>
      <c r="D34" s="3374"/>
      <c r="E34" s="3438"/>
      <c r="F34" s="1263"/>
      <c r="G34" s="1263"/>
      <c r="H34" s="1263"/>
      <c r="I34" s="1481"/>
      <c r="J34" s="1310"/>
      <c r="K34" s="1310"/>
      <c r="L34" s="1311"/>
      <c r="M34" s="1310"/>
      <c r="N34" s="1312"/>
      <c r="O34" s="1310"/>
      <c r="P34" s="1483"/>
      <c r="Q34" s="1283"/>
      <c r="R34" s="1283"/>
      <c r="S34" s="1283"/>
      <c r="T34" s="1283"/>
      <c r="U34" s="1283"/>
      <c r="V34" s="1283"/>
      <c r="W34" s="1283"/>
      <c r="X34" s="1283"/>
      <c r="Y34" s="1313"/>
      <c r="Z34" s="109"/>
      <c r="AA34" s="109"/>
    </row>
    <row r="35" spans="2:27" ht="6" customHeight="1">
      <c r="B35" s="3435" t="s">
        <v>2597</v>
      </c>
      <c r="C35" s="3367"/>
      <c r="D35" s="3367"/>
      <c r="E35" s="3436"/>
      <c r="F35" s="1486"/>
      <c r="G35" s="1486"/>
      <c r="H35" s="1486"/>
      <c r="I35" s="1480"/>
      <c r="J35" s="1277"/>
      <c r="K35" s="1277"/>
      <c r="L35" s="1277"/>
      <c r="M35" s="1277"/>
      <c r="N35" s="1277"/>
      <c r="O35" s="1277"/>
      <c r="P35" s="1482"/>
      <c r="Q35" s="1277"/>
      <c r="R35" s="1277"/>
      <c r="S35" s="1277"/>
      <c r="T35" s="1277"/>
      <c r="U35" s="1277"/>
      <c r="V35" s="1277"/>
      <c r="W35" s="1277"/>
      <c r="X35" s="1277"/>
      <c r="Y35" s="1309"/>
      <c r="Z35" s="109"/>
    </row>
    <row r="36" spans="2:27" ht="16.5" customHeight="1">
      <c r="B36" s="3437"/>
      <c r="C36" s="3370"/>
      <c r="D36" s="3370"/>
      <c r="E36" s="3371"/>
      <c r="F36" s="1487"/>
      <c r="G36" s="1479"/>
      <c r="H36" s="1487"/>
      <c r="I36" s="1261" t="s">
        <v>3040</v>
      </c>
      <c r="J36" s="125"/>
      <c r="K36" s="1259" t="s">
        <v>142</v>
      </c>
      <c r="L36" s="125"/>
      <c r="M36" s="1479" t="s">
        <v>127</v>
      </c>
      <c r="N36" s="117"/>
      <c r="O36" s="117" t="s">
        <v>129</v>
      </c>
      <c r="P36" s="96"/>
      <c r="Q36" s="96"/>
      <c r="R36" s="96"/>
      <c r="S36" s="117"/>
      <c r="T36" s="117"/>
      <c r="U36" s="117"/>
      <c r="V36" s="117"/>
      <c r="W36" s="96"/>
      <c r="X36" s="96"/>
      <c r="Y36" s="1278"/>
      <c r="Z36" s="109"/>
      <c r="AA36" s="109"/>
    </row>
    <row r="37" spans="2:27" ht="6" customHeight="1">
      <c r="B37" s="3372"/>
      <c r="C37" s="3374"/>
      <c r="D37" s="3374"/>
      <c r="E37" s="3438"/>
      <c r="F37" s="1263"/>
      <c r="G37" s="1263"/>
      <c r="H37" s="1263"/>
      <c r="I37" s="1481"/>
      <c r="J37" s="1310"/>
      <c r="K37" s="1310"/>
      <c r="L37" s="1311"/>
      <c r="M37" s="1310"/>
      <c r="N37" s="1312"/>
      <c r="O37" s="1310"/>
      <c r="P37" s="1483"/>
      <c r="Q37" s="1283"/>
      <c r="R37" s="1283"/>
      <c r="S37" s="1283"/>
      <c r="T37" s="1283"/>
      <c r="U37" s="1283"/>
      <c r="V37" s="1283"/>
      <c r="W37" s="1283"/>
      <c r="X37" s="1283"/>
      <c r="Y37" s="1313"/>
      <c r="Z37" s="109"/>
      <c r="AA37" s="109"/>
    </row>
    <row r="38" spans="2:27" ht="6" customHeight="1">
      <c r="B38" s="3435" t="s">
        <v>2789</v>
      </c>
      <c r="C38" s="3367"/>
      <c r="D38" s="3367"/>
      <c r="E38" s="3436"/>
      <c r="F38" s="1486"/>
      <c r="G38" s="1486"/>
      <c r="H38" s="1486"/>
      <c r="I38" s="1480"/>
      <c r="J38" s="1277"/>
      <c r="K38" s="1277"/>
      <c r="L38" s="1277"/>
      <c r="M38" s="1277"/>
      <c r="N38" s="1277"/>
      <c r="O38" s="1277"/>
      <c r="P38" s="1482"/>
      <c r="Q38" s="1277"/>
      <c r="R38" s="1277"/>
      <c r="S38" s="1277"/>
      <c r="T38" s="1277"/>
      <c r="U38" s="1277"/>
      <c r="V38" s="1277"/>
      <c r="W38" s="1277"/>
      <c r="X38" s="1277"/>
      <c r="Y38" s="1309"/>
      <c r="Z38" s="109"/>
    </row>
    <row r="39" spans="2:27" ht="16.5" customHeight="1">
      <c r="B39" s="3437"/>
      <c r="C39" s="3370"/>
      <c r="D39" s="3370"/>
      <c r="E39" s="3371"/>
      <c r="F39" s="1487"/>
      <c r="G39" s="1479"/>
      <c r="H39" s="1487"/>
      <c r="I39" s="1261" t="s">
        <v>3040</v>
      </c>
      <c r="J39" s="125"/>
      <c r="K39" s="1259" t="s">
        <v>142</v>
      </c>
      <c r="L39" s="125"/>
      <c r="M39" s="1479" t="s">
        <v>127</v>
      </c>
      <c r="N39" s="117"/>
      <c r="O39" s="117" t="s">
        <v>129</v>
      </c>
      <c r="P39" s="96"/>
      <c r="Q39" s="96"/>
      <c r="R39" s="96"/>
      <c r="S39" s="117"/>
      <c r="T39" s="117"/>
      <c r="U39" s="117"/>
      <c r="V39" s="117"/>
      <c r="W39" s="96"/>
      <c r="X39" s="96"/>
      <c r="Y39" s="1278"/>
      <c r="Z39" s="109"/>
      <c r="AA39" s="109"/>
    </row>
    <row r="40" spans="2:27" ht="6" customHeight="1">
      <c r="B40" s="3372"/>
      <c r="C40" s="3374"/>
      <c r="D40" s="3374"/>
      <c r="E40" s="3438"/>
      <c r="F40" s="1263"/>
      <c r="G40" s="1263"/>
      <c r="H40" s="1263"/>
      <c r="I40" s="1481"/>
      <c r="J40" s="1310"/>
      <c r="K40" s="1310"/>
      <c r="L40" s="1311"/>
      <c r="M40" s="1310"/>
      <c r="N40" s="1312"/>
      <c r="O40" s="1310"/>
      <c r="P40" s="1483"/>
      <c r="Q40" s="1283"/>
      <c r="R40" s="1283"/>
      <c r="S40" s="1283"/>
      <c r="T40" s="1283"/>
      <c r="U40" s="1283"/>
      <c r="V40" s="1283"/>
      <c r="W40" s="1283"/>
      <c r="X40" s="1283"/>
      <c r="Y40" s="1313"/>
      <c r="Z40" s="109"/>
      <c r="AA40" s="109"/>
    </row>
    <row r="41" spans="2:27" ht="6" customHeight="1">
      <c r="B41" s="3369" t="s">
        <v>2598</v>
      </c>
      <c r="C41" s="3370"/>
      <c r="D41" s="3370"/>
      <c r="E41" s="3371"/>
      <c r="F41" s="1487"/>
      <c r="G41" s="1487"/>
      <c r="H41" s="1487"/>
      <c r="I41" s="1478"/>
      <c r="J41" s="96"/>
      <c r="K41" s="96"/>
      <c r="L41" s="96"/>
      <c r="M41" s="96"/>
      <c r="N41" s="96"/>
      <c r="O41" s="96"/>
      <c r="P41" s="1479"/>
      <c r="Q41" s="96"/>
      <c r="R41" s="96"/>
      <c r="S41" s="96"/>
      <c r="T41" s="96"/>
      <c r="U41" s="96"/>
      <c r="V41" s="96"/>
      <c r="W41" s="96"/>
      <c r="X41" s="96"/>
      <c r="Y41" s="1278"/>
      <c r="Z41" s="109"/>
    </row>
    <row r="42" spans="2:27" ht="16.5" customHeight="1">
      <c r="B42" s="3369"/>
      <c r="C42" s="3370"/>
      <c r="D42" s="3370"/>
      <c r="E42" s="3371"/>
      <c r="F42" s="1487"/>
      <c r="G42" s="3388"/>
      <c r="H42" s="3388"/>
      <c r="I42" s="3388"/>
      <c r="J42" s="3388"/>
      <c r="K42" s="3388"/>
      <c r="L42" s="3388"/>
      <c r="M42" s="3388"/>
      <c r="N42" s="3388"/>
      <c r="O42" s="3388"/>
      <c r="P42" s="3388"/>
      <c r="Q42" s="117" t="s">
        <v>2599</v>
      </c>
      <c r="S42" s="117"/>
      <c r="T42" s="117"/>
      <c r="U42" s="117"/>
      <c r="V42" s="117"/>
      <c r="W42" s="96"/>
      <c r="X42" s="96"/>
      <c r="Y42" s="1278"/>
      <c r="Z42" s="109"/>
      <c r="AA42" s="109"/>
    </row>
    <row r="43" spans="2:27" ht="6" customHeight="1">
      <c r="B43" s="3369"/>
      <c r="C43" s="3370"/>
      <c r="D43" s="3370"/>
      <c r="E43" s="3371"/>
      <c r="F43" s="1487"/>
      <c r="G43" s="1487"/>
      <c r="H43" s="1487"/>
      <c r="I43" s="1478"/>
      <c r="J43" s="1267"/>
      <c r="K43" s="1267"/>
      <c r="L43" s="1266"/>
      <c r="M43" s="1267"/>
      <c r="N43" s="1286"/>
      <c r="O43" s="1267"/>
      <c r="P43" s="1479"/>
      <c r="Q43" s="96"/>
      <c r="R43" s="96"/>
      <c r="S43" s="96"/>
      <c r="T43" s="96"/>
      <c r="U43" s="96"/>
      <c r="V43" s="96"/>
      <c r="W43" s="96"/>
      <c r="X43" s="96"/>
      <c r="Y43" s="1278"/>
      <c r="Z43" s="109"/>
      <c r="AA43" s="109"/>
    </row>
    <row r="44" spans="2:27" ht="6" customHeight="1">
      <c r="B44" s="3365" t="s">
        <v>84</v>
      </c>
      <c r="C44" s="3366"/>
      <c r="D44" s="3367"/>
      <c r="E44" s="3368"/>
      <c r="F44" s="1486"/>
      <c r="G44" s="1486"/>
      <c r="H44" s="1486"/>
      <c r="I44" s="1277"/>
      <c r="J44" s="1277"/>
      <c r="K44" s="1280"/>
      <c r="L44" s="1280"/>
      <c r="M44" s="1277"/>
      <c r="N44" s="1277"/>
      <c r="O44" s="1277"/>
      <c r="P44" s="1280"/>
      <c r="Q44" s="1280"/>
      <c r="R44" s="1280"/>
      <c r="S44" s="1281"/>
      <c r="T44" s="1281"/>
      <c r="U44" s="1281"/>
      <c r="V44" s="1281"/>
      <c r="W44" s="1281"/>
      <c r="X44" s="1281"/>
      <c r="Y44" s="1282"/>
      <c r="Z44" s="109"/>
      <c r="AA44" s="109"/>
    </row>
    <row r="45" spans="2:27" ht="17.100000000000001" customHeight="1">
      <c r="B45" s="3369"/>
      <c r="C45" s="3370"/>
      <c r="D45" s="3370"/>
      <c r="E45" s="3371"/>
      <c r="F45" s="1487"/>
      <c r="G45" s="1265" t="s">
        <v>83</v>
      </c>
      <c r="H45" s="3389"/>
      <c r="I45" s="3389"/>
      <c r="J45" s="3389"/>
      <c r="K45" s="3389"/>
      <c r="L45" s="3389"/>
      <c r="M45" s="3389"/>
      <c r="N45" s="117" t="s">
        <v>87</v>
      </c>
      <c r="S45" s="1279"/>
      <c r="T45" s="1279"/>
      <c r="U45" s="1279"/>
      <c r="V45" s="1279"/>
      <c r="W45" s="1279"/>
      <c r="X45" s="1279"/>
      <c r="Y45" s="1278"/>
      <c r="Z45" s="112"/>
      <c r="AA45" s="112"/>
    </row>
    <row r="46" spans="2:27" ht="17.100000000000001" customHeight="1">
      <c r="B46" s="3437"/>
      <c r="C46" s="3370"/>
      <c r="D46" s="3370"/>
      <c r="E46" s="3371"/>
      <c r="F46" s="1487"/>
      <c r="G46" s="1275" t="s">
        <v>2602</v>
      </c>
      <c r="H46" s="1485" t="s">
        <v>2601</v>
      </c>
      <c r="I46" s="1291"/>
      <c r="J46" s="1291"/>
      <c r="K46" s="1265"/>
      <c r="M46" s="1265" t="s">
        <v>83</v>
      </c>
      <c r="N46" s="3389"/>
      <c r="O46" s="3389"/>
      <c r="P46" s="3389"/>
      <c r="Q46" s="3389"/>
      <c r="R46" s="3389"/>
      <c r="S46" s="3389"/>
      <c r="T46" s="117" t="s">
        <v>87</v>
      </c>
      <c r="U46" s="1279"/>
      <c r="V46" s="1279"/>
      <c r="W46" s="1279"/>
      <c r="X46" s="1279"/>
      <c r="Y46" s="1278"/>
      <c r="Z46" s="112"/>
      <c r="AA46" s="112"/>
    </row>
    <row r="47" spans="2:27" ht="17.100000000000001" customHeight="1">
      <c r="B47" s="3437"/>
      <c r="C47" s="3370"/>
      <c r="D47" s="3370"/>
      <c r="E47" s="3371"/>
      <c r="F47" s="1487"/>
      <c r="H47" s="1485" t="s">
        <v>2600</v>
      </c>
      <c r="I47" s="1291"/>
      <c r="J47" s="1291"/>
      <c r="M47" s="1265" t="s">
        <v>83</v>
      </c>
      <c r="N47" s="3389"/>
      <c r="O47" s="3389"/>
      <c r="P47" s="3389"/>
      <c r="Q47" s="3389"/>
      <c r="R47" s="3389"/>
      <c r="S47" s="3389"/>
      <c r="T47" s="117" t="s">
        <v>87</v>
      </c>
      <c r="U47" s="1279"/>
      <c r="V47" s="1279"/>
      <c r="W47" s="1279"/>
      <c r="X47" s="1279"/>
      <c r="Y47" s="1278"/>
      <c r="Z47" s="112"/>
      <c r="AA47" s="112"/>
    </row>
    <row r="48" spans="2:27" ht="6" customHeight="1">
      <c r="B48" s="3372"/>
      <c r="C48" s="3373"/>
      <c r="D48" s="3374"/>
      <c r="E48" s="3375"/>
      <c r="F48" s="1263"/>
      <c r="G48" s="1263"/>
      <c r="H48" s="1263"/>
      <c r="I48" s="1283"/>
      <c r="J48" s="1283"/>
      <c r="K48" s="1284"/>
      <c r="L48" s="1284"/>
      <c r="M48" s="1283"/>
      <c r="N48" s="1283"/>
      <c r="O48" s="1283"/>
      <c r="P48" s="1284"/>
      <c r="Q48" s="1290"/>
      <c r="R48" s="1290"/>
      <c r="S48" s="1290"/>
      <c r="T48" s="1290"/>
      <c r="U48" s="1290"/>
      <c r="V48" s="1290"/>
      <c r="W48" s="1290"/>
      <c r="X48" s="1290"/>
      <c r="Y48" s="1285"/>
      <c r="Z48" s="112"/>
      <c r="AA48" s="112"/>
    </row>
    <row r="49" spans="2:26" ht="5.25" customHeight="1">
      <c r="B49" s="3394" t="s">
        <v>205</v>
      </c>
      <c r="C49" s="3458" t="s">
        <v>2781</v>
      </c>
      <c r="D49" s="3440"/>
      <c r="E49" s="3459"/>
      <c r="F49" s="3392" t="s">
        <v>135</v>
      </c>
      <c r="G49" s="3392"/>
      <c r="H49" s="3402"/>
      <c r="I49" s="3402"/>
      <c r="J49" s="3402"/>
      <c r="K49" s="3402"/>
      <c r="L49" s="3402"/>
      <c r="M49" s="3390" t="s">
        <v>136</v>
      </c>
      <c r="N49" s="3404" t="s">
        <v>2603</v>
      </c>
      <c r="O49" s="3392"/>
      <c r="P49" s="3392"/>
      <c r="Q49" s="3392"/>
      <c r="R49" s="3392"/>
      <c r="S49" s="3392"/>
      <c r="T49" s="3392"/>
      <c r="U49" s="3392"/>
      <c r="V49" s="3392"/>
      <c r="W49" s="3392"/>
      <c r="X49" s="3392"/>
      <c r="Y49" s="3405"/>
      <c r="Z49" s="111"/>
    </row>
    <row r="50" spans="2:26" ht="5.25" customHeight="1">
      <c r="B50" s="3395"/>
      <c r="C50" s="3460"/>
      <c r="D50" s="3443"/>
      <c r="E50" s="3444"/>
      <c r="F50" s="3388"/>
      <c r="G50" s="3388"/>
      <c r="H50" s="3389"/>
      <c r="I50" s="3389"/>
      <c r="J50" s="3389"/>
      <c r="K50" s="3389"/>
      <c r="L50" s="3389"/>
      <c r="M50" s="3387"/>
      <c r="N50" s="3398"/>
      <c r="O50" s="3388"/>
      <c r="P50" s="3388"/>
      <c r="Q50" s="3388"/>
      <c r="R50" s="3388"/>
      <c r="S50" s="3388"/>
      <c r="T50" s="3388"/>
      <c r="U50" s="3388"/>
      <c r="V50" s="3388"/>
      <c r="W50" s="3388"/>
      <c r="X50" s="3388"/>
      <c r="Y50" s="3399"/>
      <c r="Z50" s="111"/>
    </row>
    <row r="51" spans="2:26" ht="5.25" customHeight="1">
      <c r="B51" s="3395"/>
      <c r="C51" s="3460"/>
      <c r="D51" s="3443"/>
      <c r="E51" s="3444"/>
      <c r="F51" s="3388"/>
      <c r="G51" s="3388"/>
      <c r="H51" s="3389"/>
      <c r="I51" s="3389"/>
      <c r="J51" s="3389"/>
      <c r="K51" s="3389"/>
      <c r="L51" s="3389"/>
      <c r="M51" s="3387"/>
      <c r="N51" s="3398"/>
      <c r="O51" s="3388"/>
      <c r="P51" s="3388"/>
      <c r="Q51" s="3388"/>
      <c r="R51" s="3388"/>
      <c r="S51" s="3388"/>
      <c r="T51" s="3388"/>
      <c r="U51" s="3388"/>
      <c r="V51" s="3388"/>
      <c r="W51" s="3388"/>
      <c r="X51" s="3388"/>
      <c r="Y51" s="3399"/>
      <c r="Z51" s="111"/>
    </row>
    <row r="52" spans="2:26" ht="5.25" customHeight="1">
      <c r="B52" s="3395"/>
      <c r="C52" s="3460"/>
      <c r="D52" s="3443"/>
      <c r="E52" s="3444"/>
      <c r="F52" s="3388"/>
      <c r="G52" s="3388"/>
      <c r="H52" s="3389"/>
      <c r="I52" s="3389"/>
      <c r="J52" s="3389"/>
      <c r="K52" s="3389"/>
      <c r="L52" s="3389"/>
      <c r="M52" s="3387"/>
      <c r="N52" s="3398"/>
      <c r="O52" s="3388"/>
      <c r="P52" s="3388"/>
      <c r="Q52" s="3388"/>
      <c r="R52" s="3388"/>
      <c r="S52" s="3388"/>
      <c r="T52" s="3388"/>
      <c r="U52" s="3388"/>
      <c r="V52" s="3388"/>
      <c r="W52" s="3388"/>
      <c r="X52" s="3388"/>
      <c r="Y52" s="3399"/>
      <c r="Z52" s="111"/>
    </row>
    <row r="53" spans="2:26" ht="5.25" customHeight="1">
      <c r="B53" s="3395"/>
      <c r="C53" s="3445"/>
      <c r="D53" s="3446"/>
      <c r="E53" s="3461"/>
      <c r="F53" s="3388"/>
      <c r="G53" s="3388"/>
      <c r="H53" s="3403"/>
      <c r="I53" s="3403"/>
      <c r="J53" s="3403"/>
      <c r="K53" s="3403"/>
      <c r="L53" s="3403"/>
      <c r="M53" s="3387"/>
      <c r="N53" s="3400"/>
      <c r="O53" s="3393"/>
      <c r="P53" s="3393"/>
      <c r="Q53" s="3393"/>
      <c r="R53" s="3393"/>
      <c r="S53" s="3393"/>
      <c r="T53" s="3393"/>
      <c r="U53" s="3393"/>
      <c r="V53" s="3393"/>
      <c r="W53" s="3393"/>
      <c r="X53" s="3393"/>
      <c r="Y53" s="3401"/>
      <c r="Z53" s="111"/>
    </row>
    <row r="54" spans="2:26" ht="5.25" customHeight="1">
      <c r="B54" s="3395"/>
      <c r="C54" s="3458" t="s">
        <v>2782</v>
      </c>
      <c r="D54" s="3440"/>
      <c r="E54" s="3459"/>
      <c r="F54" s="3392" t="s">
        <v>135</v>
      </c>
      <c r="G54" s="3392"/>
      <c r="H54" s="3402"/>
      <c r="I54" s="3402"/>
      <c r="J54" s="3402"/>
      <c r="K54" s="3402"/>
      <c r="L54" s="3402"/>
      <c r="M54" s="3390" t="s">
        <v>136</v>
      </c>
      <c r="N54" s="3398" t="s">
        <v>213</v>
      </c>
      <c r="O54" s="3388"/>
      <c r="P54" s="3399"/>
      <c r="Q54" s="3404" t="s">
        <v>217</v>
      </c>
      <c r="R54" s="3392"/>
      <c r="S54" s="3392"/>
      <c r="T54" s="3392"/>
      <c r="U54" s="3392"/>
      <c r="V54" s="3392"/>
      <c r="W54" s="3392"/>
      <c r="X54" s="3392"/>
      <c r="Y54" s="3405"/>
      <c r="Z54" s="111"/>
    </row>
    <row r="55" spans="2:26" ht="5.25" customHeight="1">
      <c r="B55" s="3395"/>
      <c r="C55" s="3460"/>
      <c r="D55" s="3443"/>
      <c r="E55" s="3444"/>
      <c r="F55" s="3388"/>
      <c r="G55" s="3388"/>
      <c r="H55" s="3389"/>
      <c r="I55" s="3389"/>
      <c r="J55" s="3389"/>
      <c r="K55" s="3389"/>
      <c r="L55" s="3389"/>
      <c r="M55" s="3387"/>
      <c r="N55" s="3398"/>
      <c r="O55" s="3388"/>
      <c r="P55" s="3399"/>
      <c r="Q55" s="3398"/>
      <c r="R55" s="3388"/>
      <c r="S55" s="3388"/>
      <c r="T55" s="3388"/>
      <c r="U55" s="3388"/>
      <c r="V55" s="3388"/>
      <c r="W55" s="3388"/>
      <c r="X55" s="3388"/>
      <c r="Y55" s="3399"/>
      <c r="Z55" s="111"/>
    </row>
    <row r="56" spans="2:26" ht="5.25" customHeight="1">
      <c r="B56" s="3395"/>
      <c r="C56" s="3460"/>
      <c r="D56" s="3443"/>
      <c r="E56" s="3444"/>
      <c r="F56" s="3388"/>
      <c r="G56" s="3388"/>
      <c r="H56" s="3389"/>
      <c r="I56" s="3389"/>
      <c r="J56" s="3389"/>
      <c r="K56" s="3389"/>
      <c r="L56" s="3389"/>
      <c r="M56" s="3387"/>
      <c r="N56" s="3398"/>
      <c r="O56" s="3388"/>
      <c r="P56" s="3399"/>
      <c r="Q56" s="3398"/>
      <c r="R56" s="3388"/>
      <c r="S56" s="3388"/>
      <c r="T56" s="3388"/>
      <c r="U56" s="3388"/>
      <c r="V56" s="3388"/>
      <c r="W56" s="3388"/>
      <c r="X56" s="3388"/>
      <c r="Y56" s="3399"/>
      <c r="Z56" s="111"/>
    </row>
    <row r="57" spans="2:26" ht="5.25" customHeight="1">
      <c r="B57" s="3395"/>
      <c r="C57" s="3460"/>
      <c r="D57" s="3443"/>
      <c r="E57" s="3444"/>
      <c r="F57" s="3388"/>
      <c r="G57" s="3388"/>
      <c r="H57" s="3389"/>
      <c r="I57" s="3389"/>
      <c r="J57" s="3389"/>
      <c r="K57" s="3389"/>
      <c r="L57" s="3389"/>
      <c r="M57" s="3387"/>
      <c r="N57" s="3398"/>
      <c r="O57" s="3388"/>
      <c r="P57" s="3399"/>
      <c r="Q57" s="3398"/>
      <c r="R57" s="3388"/>
      <c r="S57" s="3388"/>
      <c r="T57" s="3388"/>
      <c r="U57" s="3388"/>
      <c r="V57" s="3388"/>
      <c r="W57" s="3388"/>
      <c r="X57" s="3388"/>
      <c r="Y57" s="3399"/>
      <c r="Z57" s="111"/>
    </row>
    <row r="58" spans="2:26" ht="5.25" customHeight="1">
      <c r="B58" s="3395"/>
      <c r="C58" s="3445"/>
      <c r="D58" s="3446"/>
      <c r="E58" s="3461"/>
      <c r="F58" s="3393"/>
      <c r="G58" s="3393"/>
      <c r="H58" s="3403"/>
      <c r="I58" s="3403"/>
      <c r="J58" s="3403"/>
      <c r="K58" s="3403"/>
      <c r="L58" s="3403"/>
      <c r="M58" s="3391"/>
      <c r="N58" s="3400"/>
      <c r="O58" s="3393"/>
      <c r="P58" s="3401"/>
      <c r="Q58" s="3400"/>
      <c r="R58" s="3393"/>
      <c r="S58" s="3393"/>
      <c r="T58" s="3393"/>
      <c r="U58" s="3393"/>
      <c r="V58" s="3393"/>
      <c r="W58" s="3393"/>
      <c r="X58" s="3393"/>
      <c r="Y58" s="3401"/>
      <c r="Z58" s="111"/>
    </row>
    <row r="59" spans="2:26" ht="5.25" customHeight="1">
      <c r="B59" s="3395"/>
      <c r="C59" s="3458" t="s">
        <v>2783</v>
      </c>
      <c r="D59" s="3440"/>
      <c r="E59" s="3459"/>
      <c r="F59" s="3388" t="s">
        <v>135</v>
      </c>
      <c r="G59" s="3388"/>
      <c r="H59" s="3402"/>
      <c r="I59" s="3402"/>
      <c r="J59" s="3402"/>
      <c r="K59" s="3402"/>
      <c r="L59" s="3402"/>
      <c r="M59" s="3387" t="s">
        <v>136</v>
      </c>
      <c r="N59" s="3398" t="s">
        <v>214</v>
      </c>
      <c r="O59" s="3388"/>
      <c r="P59" s="3399"/>
      <c r="Q59" s="3404" t="s">
        <v>135</v>
      </c>
      <c r="R59" s="3392"/>
      <c r="S59" s="3402"/>
      <c r="T59" s="3402"/>
      <c r="U59" s="3402"/>
      <c r="V59" s="3402"/>
      <c r="W59" s="3402"/>
      <c r="X59" s="3390" t="s">
        <v>136</v>
      </c>
      <c r="Y59" s="3431"/>
      <c r="Z59" s="111"/>
    </row>
    <row r="60" spans="2:26" ht="5.25" customHeight="1">
      <c r="B60" s="3395"/>
      <c r="C60" s="3460"/>
      <c r="D60" s="3443"/>
      <c r="E60" s="3444"/>
      <c r="F60" s="3388"/>
      <c r="G60" s="3388"/>
      <c r="H60" s="3389"/>
      <c r="I60" s="3389"/>
      <c r="J60" s="3389"/>
      <c r="K60" s="3389"/>
      <c r="L60" s="3389"/>
      <c r="M60" s="3387"/>
      <c r="N60" s="3398"/>
      <c r="O60" s="3388"/>
      <c r="P60" s="3399"/>
      <c r="Q60" s="3398"/>
      <c r="R60" s="3388"/>
      <c r="S60" s="3389"/>
      <c r="T60" s="3389"/>
      <c r="U60" s="3389"/>
      <c r="V60" s="3389"/>
      <c r="W60" s="3389"/>
      <c r="X60" s="3387"/>
      <c r="Y60" s="3432"/>
      <c r="Z60" s="111"/>
    </row>
    <row r="61" spans="2:26" ht="5.25" customHeight="1">
      <c r="B61" s="3395"/>
      <c r="C61" s="3460"/>
      <c r="D61" s="3443"/>
      <c r="E61" s="3444"/>
      <c r="F61" s="3388"/>
      <c r="G61" s="3388"/>
      <c r="H61" s="3389"/>
      <c r="I61" s="3389"/>
      <c r="J61" s="3389"/>
      <c r="K61" s="3389"/>
      <c r="L61" s="3389"/>
      <c r="M61" s="3387"/>
      <c r="N61" s="3398"/>
      <c r="O61" s="3388"/>
      <c r="P61" s="3399"/>
      <c r="Q61" s="3398"/>
      <c r="R61" s="3388"/>
      <c r="S61" s="3389"/>
      <c r="T61" s="3389"/>
      <c r="U61" s="3389"/>
      <c r="V61" s="3389"/>
      <c r="W61" s="3389"/>
      <c r="X61" s="3387"/>
      <c r="Y61" s="3432"/>
      <c r="Z61" s="111"/>
    </row>
    <row r="62" spans="2:26" ht="5.25" customHeight="1">
      <c r="B62" s="3395"/>
      <c r="C62" s="3460"/>
      <c r="D62" s="3443"/>
      <c r="E62" s="3444"/>
      <c r="F62" s="3388"/>
      <c r="G62" s="3388"/>
      <c r="H62" s="3389"/>
      <c r="I62" s="3389"/>
      <c r="J62" s="3389"/>
      <c r="K62" s="3389"/>
      <c r="L62" s="3389"/>
      <c r="M62" s="3387"/>
      <c r="N62" s="3398"/>
      <c r="O62" s="3388"/>
      <c r="P62" s="3399"/>
      <c r="Q62" s="3398"/>
      <c r="R62" s="3388"/>
      <c r="S62" s="3389"/>
      <c r="T62" s="3389"/>
      <c r="U62" s="3389"/>
      <c r="V62" s="3389"/>
      <c r="W62" s="3389"/>
      <c r="X62" s="3387"/>
      <c r="Y62" s="3432"/>
      <c r="Z62" s="111"/>
    </row>
    <row r="63" spans="2:26" ht="5.25" customHeight="1">
      <c r="B63" s="3395"/>
      <c r="C63" s="3445"/>
      <c r="D63" s="3446"/>
      <c r="E63" s="3461"/>
      <c r="F63" s="3388"/>
      <c r="G63" s="3388"/>
      <c r="H63" s="3403"/>
      <c r="I63" s="3403"/>
      <c r="J63" s="3403"/>
      <c r="K63" s="3403"/>
      <c r="L63" s="3403"/>
      <c r="M63" s="3387"/>
      <c r="N63" s="3398"/>
      <c r="O63" s="3388"/>
      <c r="P63" s="3399"/>
      <c r="Q63" s="3400"/>
      <c r="R63" s="3393"/>
      <c r="S63" s="3403"/>
      <c r="T63" s="3403"/>
      <c r="U63" s="3403"/>
      <c r="V63" s="3403"/>
      <c r="W63" s="3403"/>
      <c r="X63" s="3391"/>
      <c r="Y63" s="3433"/>
      <c r="Z63" s="111"/>
    </row>
    <row r="64" spans="2:26" ht="5.25" customHeight="1">
      <c r="B64" s="3395"/>
      <c r="C64" s="3458" t="s">
        <v>2784</v>
      </c>
      <c r="D64" s="3440"/>
      <c r="E64" s="3459"/>
      <c r="F64" s="3392" t="s">
        <v>135</v>
      </c>
      <c r="G64" s="3392"/>
      <c r="H64" s="3402"/>
      <c r="I64" s="3402"/>
      <c r="J64" s="3402"/>
      <c r="K64" s="3402"/>
      <c r="L64" s="3402"/>
      <c r="M64" s="3390" t="s">
        <v>136</v>
      </c>
      <c r="N64" s="3404" t="s">
        <v>215</v>
      </c>
      <c r="O64" s="3392"/>
      <c r="P64" s="3405"/>
      <c r="Q64" s="3404" t="s">
        <v>135</v>
      </c>
      <c r="R64" s="3392"/>
      <c r="S64" s="3402"/>
      <c r="T64" s="3402"/>
      <c r="U64" s="3402"/>
      <c r="V64" s="3402"/>
      <c r="W64" s="3402"/>
      <c r="X64" s="3390" t="s">
        <v>136</v>
      </c>
      <c r="Y64" s="3431"/>
      <c r="Z64" s="111"/>
    </row>
    <row r="65" spans="2:27" ht="5.25" customHeight="1">
      <c r="B65" s="3395"/>
      <c r="C65" s="3460"/>
      <c r="D65" s="3443"/>
      <c r="E65" s="3444"/>
      <c r="F65" s="3388"/>
      <c r="G65" s="3388"/>
      <c r="H65" s="3389"/>
      <c r="I65" s="3389"/>
      <c r="J65" s="3389"/>
      <c r="K65" s="3389"/>
      <c r="L65" s="3389"/>
      <c r="M65" s="3387"/>
      <c r="N65" s="3398"/>
      <c r="O65" s="3388"/>
      <c r="P65" s="3399"/>
      <c r="Q65" s="3398"/>
      <c r="R65" s="3388"/>
      <c r="S65" s="3389"/>
      <c r="T65" s="3389"/>
      <c r="U65" s="3389"/>
      <c r="V65" s="3389"/>
      <c r="W65" s="3389"/>
      <c r="X65" s="3387"/>
      <c r="Y65" s="3432"/>
      <c r="Z65" s="111"/>
    </row>
    <row r="66" spans="2:27" ht="5.25" customHeight="1">
      <c r="B66" s="3395"/>
      <c r="C66" s="3460"/>
      <c r="D66" s="3443"/>
      <c r="E66" s="3444"/>
      <c r="F66" s="3388"/>
      <c r="G66" s="3388"/>
      <c r="H66" s="3389"/>
      <c r="I66" s="3389"/>
      <c r="J66" s="3389"/>
      <c r="K66" s="3389"/>
      <c r="L66" s="3389"/>
      <c r="M66" s="3387"/>
      <c r="N66" s="3398"/>
      <c r="O66" s="3388"/>
      <c r="P66" s="3399"/>
      <c r="Q66" s="3398"/>
      <c r="R66" s="3388"/>
      <c r="S66" s="3389"/>
      <c r="T66" s="3389"/>
      <c r="U66" s="3389"/>
      <c r="V66" s="3389"/>
      <c r="W66" s="3389"/>
      <c r="X66" s="3387"/>
      <c r="Y66" s="3432"/>
      <c r="Z66" s="111"/>
    </row>
    <row r="67" spans="2:27" ht="5.25" customHeight="1">
      <c r="B67" s="3395"/>
      <c r="C67" s="3460"/>
      <c r="D67" s="3443"/>
      <c r="E67" s="3444"/>
      <c r="F67" s="3388"/>
      <c r="G67" s="3388"/>
      <c r="H67" s="3389"/>
      <c r="I67" s="3389"/>
      <c r="J67" s="3389"/>
      <c r="K67" s="3389"/>
      <c r="L67" s="3389"/>
      <c r="M67" s="3387"/>
      <c r="N67" s="3398"/>
      <c r="O67" s="3388"/>
      <c r="P67" s="3399"/>
      <c r="Q67" s="3398"/>
      <c r="R67" s="3388"/>
      <c r="S67" s="3389"/>
      <c r="T67" s="3389"/>
      <c r="U67" s="3389"/>
      <c r="V67" s="3389"/>
      <c r="W67" s="3389"/>
      <c r="X67" s="3387"/>
      <c r="Y67" s="3432"/>
      <c r="Z67" s="111"/>
    </row>
    <row r="68" spans="2:27" ht="5.25" customHeight="1">
      <c r="B68" s="3395"/>
      <c r="C68" s="3445"/>
      <c r="D68" s="3446"/>
      <c r="E68" s="3461"/>
      <c r="F68" s="3393"/>
      <c r="G68" s="3393"/>
      <c r="H68" s="3403"/>
      <c r="I68" s="3403"/>
      <c r="J68" s="3403"/>
      <c r="K68" s="3403"/>
      <c r="L68" s="3403"/>
      <c r="M68" s="3391"/>
      <c r="N68" s="3400"/>
      <c r="O68" s="3393"/>
      <c r="P68" s="3401"/>
      <c r="Q68" s="3400"/>
      <c r="R68" s="3393"/>
      <c r="S68" s="3403"/>
      <c r="T68" s="3403"/>
      <c r="U68" s="3403"/>
      <c r="V68" s="3403"/>
      <c r="W68" s="3403"/>
      <c r="X68" s="3391"/>
      <c r="Y68" s="3433"/>
      <c r="Z68" s="111"/>
    </row>
    <row r="69" spans="2:27" ht="5.25" customHeight="1">
      <c r="B69" s="3395"/>
      <c r="C69" s="3458" t="s">
        <v>2785</v>
      </c>
      <c r="D69" s="3440"/>
      <c r="E69" s="3459"/>
      <c r="F69" s="3388" t="s">
        <v>135</v>
      </c>
      <c r="G69" s="3388"/>
      <c r="H69" s="3402"/>
      <c r="I69" s="3402"/>
      <c r="J69" s="3402"/>
      <c r="K69" s="3402"/>
      <c r="L69" s="3402"/>
      <c r="M69" s="3387" t="s">
        <v>136</v>
      </c>
      <c r="N69" s="3404" t="s">
        <v>216</v>
      </c>
      <c r="O69" s="3392"/>
      <c r="P69" s="3405"/>
      <c r="Q69" s="3404" t="s">
        <v>135</v>
      </c>
      <c r="R69" s="3392"/>
      <c r="S69" s="3402"/>
      <c r="T69" s="3402"/>
      <c r="U69" s="3402"/>
      <c r="V69" s="3402"/>
      <c r="W69" s="3402"/>
      <c r="X69" s="3390" t="s">
        <v>136</v>
      </c>
      <c r="Y69" s="3431"/>
      <c r="Z69" s="111"/>
    </row>
    <row r="70" spans="2:27" ht="5.25" customHeight="1">
      <c r="B70" s="3395"/>
      <c r="C70" s="3460"/>
      <c r="D70" s="3443"/>
      <c r="E70" s="3444"/>
      <c r="F70" s="3388"/>
      <c r="G70" s="3388"/>
      <c r="H70" s="3389"/>
      <c r="I70" s="3389"/>
      <c r="J70" s="3389"/>
      <c r="K70" s="3389"/>
      <c r="L70" s="3389"/>
      <c r="M70" s="3387"/>
      <c r="N70" s="3398"/>
      <c r="O70" s="3388"/>
      <c r="P70" s="3399"/>
      <c r="Q70" s="3398"/>
      <c r="R70" s="3388"/>
      <c r="S70" s="3389"/>
      <c r="T70" s="3389"/>
      <c r="U70" s="3389"/>
      <c r="V70" s="3389"/>
      <c r="W70" s="3389"/>
      <c r="X70" s="3387"/>
      <c r="Y70" s="3432"/>
      <c r="Z70" s="111"/>
    </row>
    <row r="71" spans="2:27" ht="5.25" customHeight="1">
      <c r="B71" s="3395"/>
      <c r="C71" s="3460"/>
      <c r="D71" s="3443"/>
      <c r="E71" s="3444"/>
      <c r="F71" s="3388"/>
      <c r="G71" s="3388"/>
      <c r="H71" s="3389"/>
      <c r="I71" s="3389"/>
      <c r="J71" s="3389"/>
      <c r="K71" s="3389"/>
      <c r="L71" s="3389"/>
      <c r="M71" s="3387"/>
      <c r="N71" s="3398"/>
      <c r="O71" s="3388"/>
      <c r="P71" s="3399"/>
      <c r="Q71" s="3398"/>
      <c r="R71" s="3388"/>
      <c r="S71" s="3389"/>
      <c r="T71" s="3389"/>
      <c r="U71" s="3389"/>
      <c r="V71" s="3389"/>
      <c r="W71" s="3389"/>
      <c r="X71" s="3387"/>
      <c r="Y71" s="3432"/>
      <c r="Z71" s="111"/>
    </row>
    <row r="72" spans="2:27" ht="5.25" customHeight="1">
      <c r="B72" s="3395"/>
      <c r="C72" s="3460"/>
      <c r="D72" s="3443"/>
      <c r="E72" s="3444"/>
      <c r="F72" s="3388"/>
      <c r="G72" s="3388"/>
      <c r="H72" s="3389"/>
      <c r="I72" s="3389"/>
      <c r="J72" s="3389"/>
      <c r="K72" s="3389"/>
      <c r="L72" s="3389"/>
      <c r="M72" s="3387"/>
      <c r="N72" s="3398"/>
      <c r="O72" s="3388"/>
      <c r="P72" s="3399"/>
      <c r="Q72" s="3398"/>
      <c r="R72" s="3388"/>
      <c r="S72" s="3389"/>
      <c r="T72" s="3389"/>
      <c r="U72" s="3389"/>
      <c r="V72" s="3389"/>
      <c r="W72" s="3389"/>
      <c r="X72" s="3387"/>
      <c r="Y72" s="3432"/>
      <c r="Z72" s="111"/>
    </row>
    <row r="73" spans="2:27" ht="5.25" customHeight="1">
      <c r="B73" s="3395"/>
      <c r="C73" s="3445"/>
      <c r="D73" s="3446"/>
      <c r="E73" s="3461"/>
      <c r="F73" s="3388"/>
      <c r="G73" s="3388"/>
      <c r="H73" s="3403"/>
      <c r="I73" s="3403"/>
      <c r="J73" s="3403"/>
      <c r="K73" s="3403"/>
      <c r="L73" s="3403"/>
      <c r="M73" s="3387"/>
      <c r="N73" s="3400"/>
      <c r="O73" s="3393"/>
      <c r="P73" s="3401"/>
      <c r="Q73" s="3400"/>
      <c r="R73" s="3393"/>
      <c r="S73" s="3403"/>
      <c r="T73" s="3403"/>
      <c r="U73" s="3403"/>
      <c r="V73" s="3403"/>
      <c r="W73" s="3403"/>
      <c r="X73" s="3391"/>
      <c r="Y73" s="3433"/>
      <c r="Z73" s="111"/>
    </row>
    <row r="74" spans="2:27" ht="5.25" customHeight="1">
      <c r="B74" s="3395"/>
      <c r="C74" s="3439" t="s">
        <v>2585</v>
      </c>
      <c r="D74" s="3440"/>
      <c r="E74" s="3441"/>
      <c r="F74" s="3392" t="s">
        <v>135</v>
      </c>
      <c r="G74" s="3392"/>
      <c r="H74" s="3402"/>
      <c r="I74" s="3402"/>
      <c r="J74" s="3402"/>
      <c r="K74" s="3402"/>
      <c r="L74" s="3402"/>
      <c r="M74" s="3390" t="s">
        <v>136</v>
      </c>
      <c r="N74" s="1494"/>
      <c r="O74" s="1294"/>
      <c r="P74" s="1294"/>
      <c r="Q74" s="1294"/>
      <c r="R74" s="1294"/>
      <c r="S74" s="1294"/>
      <c r="T74" s="1294"/>
      <c r="U74" s="1294"/>
      <c r="V74" s="1294"/>
      <c r="W74" s="1294"/>
      <c r="X74" s="1294"/>
      <c r="Y74" s="1495"/>
      <c r="Z74" s="111"/>
    </row>
    <row r="75" spans="2:27" ht="5.25" customHeight="1">
      <c r="B75" s="3395"/>
      <c r="C75" s="3442"/>
      <c r="D75" s="3443"/>
      <c r="E75" s="3444"/>
      <c r="F75" s="3388"/>
      <c r="G75" s="3388"/>
      <c r="H75" s="3389"/>
      <c r="I75" s="3389"/>
      <c r="J75" s="3389"/>
      <c r="K75" s="3389"/>
      <c r="L75" s="3389"/>
      <c r="M75" s="3387"/>
      <c r="N75" s="1496"/>
      <c r="O75" s="117"/>
      <c r="P75" s="117"/>
      <c r="Q75" s="117"/>
      <c r="R75" s="117"/>
      <c r="S75" s="117"/>
      <c r="T75" s="117"/>
      <c r="U75" s="117"/>
      <c r="V75" s="117"/>
      <c r="W75" s="117"/>
      <c r="X75" s="117"/>
      <c r="Y75" s="1497"/>
      <c r="Z75" s="111"/>
    </row>
    <row r="76" spans="2:27" ht="5.25" customHeight="1">
      <c r="B76" s="3395"/>
      <c r="C76" s="3442"/>
      <c r="D76" s="3443"/>
      <c r="E76" s="3444"/>
      <c r="F76" s="3388"/>
      <c r="G76" s="3388"/>
      <c r="H76" s="3389"/>
      <c r="I76" s="3389"/>
      <c r="J76" s="3389"/>
      <c r="K76" s="3389"/>
      <c r="L76" s="3389"/>
      <c r="M76" s="3387"/>
      <c r="N76" s="1496"/>
      <c r="O76" s="117"/>
      <c r="P76" s="117"/>
      <c r="Q76" s="117"/>
      <c r="R76" s="117"/>
      <c r="S76" s="117"/>
      <c r="T76" s="117"/>
      <c r="U76" s="117"/>
      <c r="V76" s="117"/>
      <c r="W76" s="117"/>
      <c r="X76" s="117"/>
      <c r="Y76" s="1497"/>
      <c r="Z76" s="111"/>
    </row>
    <row r="77" spans="2:27" ht="5.25" customHeight="1">
      <c r="B77" s="3395"/>
      <c r="C77" s="3442"/>
      <c r="D77" s="3443"/>
      <c r="E77" s="3444"/>
      <c r="F77" s="3388"/>
      <c r="G77" s="3388"/>
      <c r="H77" s="3389"/>
      <c r="I77" s="3389"/>
      <c r="J77" s="3389"/>
      <c r="K77" s="3389"/>
      <c r="L77" s="3389"/>
      <c r="M77" s="3387"/>
      <c r="N77" s="1496"/>
      <c r="O77" s="117"/>
      <c r="P77" s="117"/>
      <c r="Q77" s="117"/>
      <c r="R77" s="117"/>
      <c r="S77" s="117"/>
      <c r="T77" s="117"/>
      <c r="U77" s="117"/>
      <c r="V77" s="117"/>
      <c r="W77" s="117"/>
      <c r="X77" s="117"/>
      <c r="Y77" s="1497"/>
      <c r="Z77" s="111"/>
    </row>
    <row r="78" spans="2:27" ht="5.25" customHeight="1">
      <c r="B78" s="3395"/>
      <c r="C78" s="3445"/>
      <c r="D78" s="3446"/>
      <c r="E78" s="3447"/>
      <c r="F78" s="3393"/>
      <c r="G78" s="3393"/>
      <c r="H78" s="3403"/>
      <c r="I78" s="3403"/>
      <c r="J78" s="3403"/>
      <c r="K78" s="3403"/>
      <c r="L78" s="3403"/>
      <c r="M78" s="3391"/>
      <c r="N78" s="1498"/>
      <c r="O78" s="1299"/>
      <c r="P78" s="1299"/>
      <c r="Q78" s="1299"/>
      <c r="R78" s="1299"/>
      <c r="S78" s="1299"/>
      <c r="T78" s="1299"/>
      <c r="U78" s="1299"/>
      <c r="V78" s="1299"/>
      <c r="W78" s="1299"/>
      <c r="X78" s="1299"/>
      <c r="Y78" s="1499"/>
      <c r="Z78" s="111"/>
    </row>
    <row r="79" spans="2:27" ht="10.5" customHeight="1">
      <c r="B79" s="1302"/>
      <c r="C79" s="1479"/>
      <c r="D79" s="1479"/>
      <c r="E79" s="1479"/>
      <c r="F79" s="1479"/>
      <c r="G79" s="1479"/>
      <c r="H79" s="1479"/>
      <c r="I79" s="96"/>
      <c r="J79" s="96"/>
      <c r="K79" s="96"/>
      <c r="L79" s="96"/>
      <c r="M79" s="96"/>
      <c r="N79" s="96"/>
      <c r="O79" s="96"/>
      <c r="P79" s="96"/>
      <c r="Q79" s="96"/>
      <c r="R79" s="96"/>
      <c r="S79" s="96"/>
      <c r="T79" s="96"/>
      <c r="U79" s="96"/>
      <c r="V79" s="96"/>
      <c r="W79" s="96"/>
      <c r="X79" s="96"/>
      <c r="Y79" s="1278"/>
      <c r="Z79" s="87"/>
      <c r="AA79" s="111"/>
    </row>
    <row r="80" spans="2:27" ht="16.5" customHeight="1">
      <c r="B80" s="1303"/>
      <c r="C80" s="117" t="s">
        <v>2786</v>
      </c>
      <c r="D80" s="117"/>
      <c r="E80" s="117"/>
      <c r="F80" s="1307"/>
      <c r="G80" s="1479"/>
      <c r="H80" s="117"/>
      <c r="I80" s="1479"/>
      <c r="J80" s="117"/>
      <c r="K80" s="117"/>
      <c r="L80" s="117"/>
      <c r="M80" s="117"/>
      <c r="N80" s="117"/>
      <c r="P80" s="117"/>
      <c r="Q80" s="117"/>
      <c r="R80" s="117"/>
      <c r="S80" s="117"/>
      <c r="T80" s="117"/>
      <c r="U80" s="117"/>
      <c r="V80" s="1307"/>
      <c r="W80" s="1307"/>
      <c r="X80" s="1484"/>
      <c r="Y80" s="1278"/>
      <c r="Z80" s="109"/>
      <c r="AA80" s="109"/>
    </row>
    <row r="81" spans="2:27" ht="6.75" customHeight="1">
      <c r="B81" s="1308"/>
      <c r="D81" s="1307"/>
      <c r="E81" s="1265"/>
      <c r="F81" s="1307"/>
      <c r="G81" s="117"/>
      <c r="H81" s="1479"/>
      <c r="I81" s="117"/>
      <c r="J81" s="1479"/>
      <c r="K81" s="117"/>
      <c r="L81" s="1478"/>
      <c r="M81" s="1478"/>
      <c r="N81" s="1478"/>
      <c r="O81" s="1478"/>
      <c r="P81" s="1479"/>
      <c r="Q81" s="1479"/>
      <c r="R81" s="117"/>
      <c r="S81" s="1307"/>
      <c r="T81" s="1307"/>
      <c r="U81" s="1307"/>
      <c r="V81" s="1307"/>
      <c r="W81" s="1307"/>
      <c r="X81" s="1484"/>
      <c r="Y81" s="1278"/>
      <c r="Z81" s="109"/>
      <c r="AA81" s="109"/>
    </row>
    <row r="82" spans="2:27" ht="16.5" customHeight="1">
      <c r="B82" s="1303"/>
      <c r="C82" s="117" t="s">
        <v>2604</v>
      </c>
      <c r="D82" s="117"/>
      <c r="F82" s="1307"/>
      <c r="G82" s="1307"/>
      <c r="H82" s="1307"/>
      <c r="I82" s="1307"/>
      <c r="J82" s="1307"/>
      <c r="K82" s="1307"/>
      <c r="L82" s="1307"/>
      <c r="M82" s="1307"/>
      <c r="N82" s="1307"/>
      <c r="O82" s="1307"/>
      <c r="P82" s="1307"/>
      <c r="Q82" s="1307"/>
      <c r="R82" s="1307"/>
      <c r="S82" s="1307"/>
      <c r="T82" s="1307"/>
      <c r="U82" s="1307"/>
      <c r="V82" s="1307"/>
      <c r="W82" s="1307"/>
      <c r="X82" s="1484"/>
      <c r="Y82" s="1278"/>
      <c r="Z82" s="109"/>
      <c r="AA82" s="109"/>
    </row>
    <row r="83" spans="2:27" ht="16.5" customHeight="1">
      <c r="B83" s="1303"/>
      <c r="C83" s="96"/>
      <c r="D83" s="96"/>
      <c r="E83" s="96"/>
      <c r="F83" s="96"/>
      <c r="G83" s="96"/>
      <c r="H83" s="96"/>
      <c r="I83" s="96"/>
      <c r="J83" s="96"/>
      <c r="K83" s="96"/>
      <c r="T83" s="1279"/>
      <c r="U83" s="1279"/>
      <c r="V83" s="1279"/>
      <c r="W83" s="1267"/>
      <c r="X83" s="1267"/>
      <c r="Y83" s="1278"/>
      <c r="Z83" s="109"/>
      <c r="AA83" s="109"/>
    </row>
    <row r="84" spans="2:27" ht="16.5" customHeight="1">
      <c r="B84" s="1303"/>
      <c r="C84" s="1265" t="s">
        <v>3040</v>
      </c>
      <c r="D84" s="96"/>
      <c r="E84" s="1479" t="s">
        <v>142</v>
      </c>
      <c r="F84" s="96"/>
      <c r="G84" s="1479" t="s">
        <v>127</v>
      </c>
      <c r="H84" s="96"/>
      <c r="I84" s="96" t="s">
        <v>129</v>
      </c>
      <c r="J84" s="1267"/>
      <c r="K84" s="1267"/>
      <c r="L84" s="1267"/>
      <c r="M84" s="1267"/>
      <c r="N84" s="389"/>
      <c r="O84" s="389"/>
      <c r="P84" s="389"/>
      <c r="Q84" s="96"/>
      <c r="R84" s="96"/>
      <c r="S84" s="1279"/>
      <c r="T84" s="1279"/>
      <c r="U84" s="1279"/>
      <c r="V84" s="1279"/>
      <c r="W84" s="1267"/>
      <c r="X84" s="1267"/>
      <c r="Y84" s="1278"/>
    </row>
    <row r="85" spans="2:27" ht="16.5" customHeight="1">
      <c r="B85" s="1268"/>
      <c r="C85" s="1265"/>
      <c r="D85" s="96"/>
      <c r="E85" s="1477"/>
      <c r="F85" s="89"/>
      <c r="G85" s="1477"/>
      <c r="H85" s="89"/>
      <c r="I85" s="89"/>
      <c r="J85" s="88"/>
      <c r="K85" s="88"/>
      <c r="L85" s="88"/>
      <c r="M85" s="88"/>
      <c r="Q85" s="89"/>
      <c r="R85" s="89"/>
      <c r="S85" s="95"/>
      <c r="T85" s="95"/>
      <c r="U85" s="95"/>
      <c r="V85" s="95"/>
      <c r="W85" s="107"/>
      <c r="X85" s="107"/>
      <c r="Y85" s="94"/>
    </row>
    <row r="86" spans="2:27" ht="16.5" customHeight="1">
      <c r="B86" s="97"/>
      <c r="C86" s="89"/>
      <c r="D86" s="89"/>
      <c r="E86" s="89"/>
      <c r="F86" s="89"/>
      <c r="G86" s="89"/>
      <c r="H86" s="89"/>
      <c r="I86" s="1275" t="s">
        <v>82</v>
      </c>
      <c r="J86" s="1275"/>
      <c r="K86" s="3430" t="s">
        <v>81</v>
      </c>
      <c r="L86" s="3430"/>
      <c r="M86" s="3430"/>
      <c r="N86" s="3430"/>
      <c r="O86" s="3429"/>
      <c r="P86" s="3429"/>
      <c r="Q86" s="3429"/>
      <c r="R86" s="3429"/>
      <c r="S86" s="3429"/>
      <c r="T86" s="3429"/>
      <c r="U86" s="3429"/>
      <c r="V86" s="3429"/>
      <c r="W86" s="3429"/>
      <c r="X86" s="3429"/>
      <c r="Y86" s="94"/>
    </row>
    <row r="87" spans="2:27" ht="16.5" customHeight="1">
      <c r="B87" s="97"/>
      <c r="C87" s="89"/>
      <c r="D87" s="89"/>
      <c r="E87" s="89"/>
      <c r="F87" s="89"/>
      <c r="G87" s="89"/>
      <c r="H87" s="89"/>
      <c r="I87" s="89"/>
      <c r="J87" s="89"/>
      <c r="K87" s="3430" t="s">
        <v>80</v>
      </c>
      <c r="L87" s="3430"/>
      <c r="M87" s="3430"/>
      <c r="N87" s="3430"/>
      <c r="O87" s="3429"/>
      <c r="P87" s="3429"/>
      <c r="Q87" s="3429"/>
      <c r="R87" s="3429"/>
      <c r="S87" s="3429"/>
      <c r="T87" s="3429"/>
      <c r="U87" s="3429"/>
      <c r="V87" s="3429"/>
      <c r="W87" s="3429"/>
      <c r="X87" s="3429"/>
      <c r="Y87" s="94"/>
    </row>
    <row r="88" spans="2:27" ht="16.5" customHeight="1">
      <c r="B88" s="97"/>
      <c r="C88" s="89"/>
      <c r="D88" s="89"/>
      <c r="E88" s="89"/>
      <c r="F88" s="89"/>
      <c r="G88" s="89"/>
      <c r="H88" s="89"/>
      <c r="I88" s="106"/>
      <c r="J88" s="89"/>
      <c r="K88" s="3430" t="s">
        <v>79</v>
      </c>
      <c r="L88" s="3430"/>
      <c r="M88" s="3430"/>
      <c r="N88" s="3430"/>
      <c r="O88" s="3429"/>
      <c r="P88" s="3429"/>
      <c r="Q88" s="3429"/>
      <c r="R88" s="3429"/>
      <c r="S88" s="3429"/>
      <c r="T88" s="3429"/>
      <c r="U88" s="3429"/>
      <c r="V88" s="3429"/>
      <c r="W88" s="1477" t="s">
        <v>131</v>
      </c>
      <c r="X88" s="1477"/>
      <c r="Y88" s="94"/>
    </row>
    <row r="89" spans="2:27" ht="16.5" customHeight="1">
      <c r="B89" s="97"/>
      <c r="C89" s="89"/>
      <c r="D89" s="89"/>
      <c r="E89" s="89"/>
      <c r="F89" s="89"/>
      <c r="G89" s="89"/>
      <c r="H89" s="89"/>
      <c r="I89" s="89"/>
      <c r="J89" s="89"/>
      <c r="K89" s="89"/>
      <c r="L89" s="89"/>
      <c r="Q89" s="89"/>
      <c r="R89" s="89"/>
      <c r="S89" s="89"/>
      <c r="T89" s="89"/>
      <c r="U89" s="89"/>
      <c r="V89" s="89"/>
      <c r="W89" s="89"/>
      <c r="X89" s="89"/>
      <c r="Y89" s="99"/>
    </row>
    <row r="90" spans="2:27" ht="20.45" customHeight="1">
      <c r="B90" s="97"/>
      <c r="C90" s="96" t="s">
        <v>2569</v>
      </c>
      <c r="D90" s="208"/>
      <c r="E90" s="89"/>
      <c r="F90" s="89"/>
      <c r="G90" s="89"/>
      <c r="H90" s="89"/>
      <c r="I90" s="89"/>
      <c r="J90" s="89"/>
      <c r="L90" s="89"/>
      <c r="Q90" s="89"/>
      <c r="R90" s="89"/>
      <c r="S90" s="89"/>
      <c r="T90" s="89"/>
      <c r="U90" s="95"/>
      <c r="V90" s="95"/>
      <c r="W90" s="95"/>
      <c r="X90" s="95"/>
      <c r="Y90" s="94"/>
      <c r="Z90" s="89"/>
    </row>
    <row r="91" spans="2:27" ht="16.5" customHeight="1">
      <c r="B91" s="93"/>
      <c r="C91" s="92"/>
      <c r="D91" s="1258"/>
      <c r="E91" s="92"/>
      <c r="F91" s="1258"/>
      <c r="G91" s="1258"/>
      <c r="H91" s="1258"/>
      <c r="I91" s="92"/>
      <c r="J91" s="92"/>
      <c r="K91" s="92"/>
      <c r="L91" s="92"/>
      <c r="M91" s="1258"/>
      <c r="N91" s="1258"/>
      <c r="O91" s="1258"/>
      <c r="P91" s="92"/>
      <c r="Q91" s="92"/>
      <c r="R91" s="92"/>
      <c r="S91" s="91"/>
      <c r="T91" s="91"/>
      <c r="U91" s="91"/>
      <c r="V91" s="91"/>
      <c r="W91" s="91"/>
      <c r="X91" s="91"/>
      <c r="Y91" s="90"/>
      <c r="Z91" s="89"/>
    </row>
    <row r="92" spans="2:27" ht="6" customHeight="1">
      <c r="S92" s="88"/>
      <c r="T92" s="88"/>
      <c r="U92" s="88"/>
      <c r="V92" s="88"/>
      <c r="W92" s="87"/>
      <c r="X92" s="87"/>
      <c r="Y92" s="89"/>
      <c r="Z92" s="89"/>
    </row>
    <row r="93" spans="2:27">
      <c r="C93" s="85" t="s">
        <v>2605</v>
      </c>
      <c r="S93" s="88"/>
      <c r="T93" s="88"/>
      <c r="U93" s="88"/>
      <c r="V93" s="88"/>
      <c r="W93" s="87"/>
      <c r="X93" s="87"/>
      <c r="Z93" s="89"/>
    </row>
    <row r="94" spans="2:27">
      <c r="U94" s="88"/>
      <c r="V94" s="88"/>
    </row>
    <row r="95" spans="2:27" ht="12" customHeight="1">
      <c r="U95" s="88"/>
      <c r="V95" s="88"/>
    </row>
    <row r="96" spans="2:27">
      <c r="S96" s="87"/>
      <c r="T96" s="87"/>
    </row>
    <row r="97" spans="19:20">
      <c r="S97" s="86"/>
      <c r="T97" s="86"/>
    </row>
    <row r="98" spans="19:20">
      <c r="S98" s="86"/>
      <c r="T98" s="86"/>
    </row>
  </sheetData>
  <mergeCells count="93">
    <mergeCell ref="G8:I8"/>
    <mergeCell ref="J8:O8"/>
    <mergeCell ref="Q8:S8"/>
    <mergeCell ref="T8:Y8"/>
    <mergeCell ref="G9:I9"/>
    <mergeCell ref="J9:O9"/>
    <mergeCell ref="Q9:S9"/>
    <mergeCell ref="T9:Y9"/>
    <mergeCell ref="G6:O6"/>
    <mergeCell ref="Q6:Y6"/>
    <mergeCell ref="G7:I7"/>
    <mergeCell ref="J7:O7"/>
    <mergeCell ref="Q7:S7"/>
    <mergeCell ref="T7:Y7"/>
    <mergeCell ref="G11:I11"/>
    <mergeCell ref="J11:O11"/>
    <mergeCell ref="Q11:S11"/>
    <mergeCell ref="T11:Y11"/>
    <mergeCell ref="G10:I10"/>
    <mergeCell ref="J10:O10"/>
    <mergeCell ref="Q10:S10"/>
    <mergeCell ref="T10:Y10"/>
    <mergeCell ref="B13:Y13"/>
    <mergeCell ref="B15:E18"/>
    <mergeCell ref="G17:H18"/>
    <mergeCell ref="I17:J18"/>
    <mergeCell ref="B20:E23"/>
    <mergeCell ref="H21:W22"/>
    <mergeCell ref="S17:T18"/>
    <mergeCell ref="K17:L18"/>
    <mergeCell ref="M17:N18"/>
    <mergeCell ref="O17:P18"/>
    <mergeCell ref="Q17:R18"/>
    <mergeCell ref="B24:E26"/>
    <mergeCell ref="K25:W25"/>
    <mergeCell ref="F49:G53"/>
    <mergeCell ref="H49:L53"/>
    <mergeCell ref="M49:M53"/>
    <mergeCell ref="B32:E34"/>
    <mergeCell ref="B38:E40"/>
    <mergeCell ref="B35:E37"/>
    <mergeCell ref="B41:E43"/>
    <mergeCell ref="B27:E31"/>
    <mergeCell ref="G42:P42"/>
    <mergeCell ref="B44:E48"/>
    <mergeCell ref="H45:M45"/>
    <mergeCell ref="N46:S46"/>
    <mergeCell ref="N47:S47"/>
    <mergeCell ref="X64:Y68"/>
    <mergeCell ref="M64:M68"/>
    <mergeCell ref="S59:W63"/>
    <mergeCell ref="U17:V18"/>
    <mergeCell ref="W17:X18"/>
    <mergeCell ref="S64:W68"/>
    <mergeCell ref="N64:P68"/>
    <mergeCell ref="Q64:R68"/>
    <mergeCell ref="N49:Y53"/>
    <mergeCell ref="M54:M58"/>
    <mergeCell ref="N54:P58"/>
    <mergeCell ref="Q54:Y58"/>
    <mergeCell ref="N59:P63"/>
    <mergeCell ref="Q59:R63"/>
    <mergeCell ref="M59:M63"/>
    <mergeCell ref="X59:Y63"/>
    <mergeCell ref="K88:N88"/>
    <mergeCell ref="O88:V88"/>
    <mergeCell ref="S69:W73"/>
    <mergeCell ref="X69:Y73"/>
    <mergeCell ref="M69:M73"/>
    <mergeCell ref="K86:N86"/>
    <mergeCell ref="H74:L78"/>
    <mergeCell ref="M74:M78"/>
    <mergeCell ref="Q69:R73"/>
    <mergeCell ref="N69:P73"/>
    <mergeCell ref="O86:X86"/>
    <mergeCell ref="K87:N87"/>
    <mergeCell ref="O87:X87"/>
    <mergeCell ref="C69:E73"/>
    <mergeCell ref="F69:G73"/>
    <mergeCell ref="H69:L73"/>
    <mergeCell ref="B49:B78"/>
    <mergeCell ref="C49:E53"/>
    <mergeCell ref="C74:E78"/>
    <mergeCell ref="F74:G78"/>
    <mergeCell ref="C59:E63"/>
    <mergeCell ref="F59:G63"/>
    <mergeCell ref="H59:L63"/>
    <mergeCell ref="F64:G68"/>
    <mergeCell ref="H64:L68"/>
    <mergeCell ref="H54:L58"/>
    <mergeCell ref="C64:E68"/>
    <mergeCell ref="C54:E58"/>
    <mergeCell ref="F54:G58"/>
  </mergeCells>
  <phoneticPr fontId="43"/>
  <hyperlinks>
    <hyperlink ref="C2" location="流れ!C81"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2:N36"/>
  <sheetViews>
    <sheetView showGridLines="0" zoomScale="75" workbookViewId="0">
      <pane ySplit="3" topLeftCell="A29" activePane="bottomLeft" state="frozen"/>
      <selection activeCell="C2" sqref="C2"/>
      <selection pane="bottomLeft" activeCell="B2" sqref="B2:C2"/>
    </sheetView>
  </sheetViews>
  <sheetFormatPr defaultRowHeight="21"/>
  <cols>
    <col min="1" max="1" width="7.875" style="1526" customWidth="1"/>
    <col min="2" max="2" width="2.375" style="1526" customWidth="1"/>
    <col min="3" max="3" width="8.375" style="1526" customWidth="1"/>
    <col min="4" max="4" width="1.75" style="1526" customWidth="1"/>
    <col min="5" max="5" width="49.5" style="1526" customWidth="1"/>
    <col min="6" max="6" width="2" style="1526" customWidth="1"/>
    <col min="7" max="7" width="10.375" style="1526" customWidth="1"/>
    <col min="8" max="8" width="8.375" style="1526" customWidth="1"/>
    <col min="9" max="9" width="1.75" style="1526" customWidth="1"/>
    <col min="10" max="10" width="49.5" style="1526" customWidth="1"/>
    <col min="11" max="11" width="2" style="1526" customWidth="1"/>
    <col min="12" max="12" width="10.375" style="1526" customWidth="1"/>
    <col min="13" max="13" width="2.375" style="1526" customWidth="1"/>
    <col min="14" max="14" width="5.375" style="1526" customWidth="1"/>
    <col min="15" max="256" width="9" style="1526"/>
    <col min="257" max="257" width="7.875" style="1526" customWidth="1"/>
    <col min="258" max="258" width="2.375" style="1526" customWidth="1"/>
    <col min="259" max="259" width="8.375" style="1526" customWidth="1"/>
    <col min="260" max="260" width="1.75" style="1526" customWidth="1"/>
    <col min="261" max="261" width="49.5" style="1526" customWidth="1"/>
    <col min="262" max="262" width="2" style="1526" customWidth="1"/>
    <col min="263" max="263" width="10.375" style="1526" customWidth="1"/>
    <col min="264" max="264" width="8.375" style="1526" customWidth="1"/>
    <col min="265" max="265" width="1.75" style="1526" customWidth="1"/>
    <col min="266" max="266" width="49.5" style="1526" customWidth="1"/>
    <col min="267" max="267" width="2" style="1526" customWidth="1"/>
    <col min="268" max="268" width="10.375" style="1526" customWidth="1"/>
    <col min="269" max="269" width="2.375" style="1526" customWidth="1"/>
    <col min="270" max="270" width="5.375" style="1526" customWidth="1"/>
    <col min="271" max="512" width="9" style="1526"/>
    <col min="513" max="513" width="7.875" style="1526" customWidth="1"/>
    <col min="514" max="514" width="2.375" style="1526" customWidth="1"/>
    <col min="515" max="515" width="8.375" style="1526" customWidth="1"/>
    <col min="516" max="516" width="1.75" style="1526" customWidth="1"/>
    <col min="517" max="517" width="49.5" style="1526" customWidth="1"/>
    <col min="518" max="518" width="2" style="1526" customWidth="1"/>
    <col min="519" max="519" width="10.375" style="1526" customWidth="1"/>
    <col min="520" max="520" width="8.375" style="1526" customWidth="1"/>
    <col min="521" max="521" width="1.75" style="1526" customWidth="1"/>
    <col min="522" max="522" width="49.5" style="1526" customWidth="1"/>
    <col min="523" max="523" width="2" style="1526" customWidth="1"/>
    <col min="524" max="524" width="10.375" style="1526" customWidth="1"/>
    <col min="525" max="525" width="2.375" style="1526" customWidth="1"/>
    <col min="526" max="526" width="5.375" style="1526" customWidth="1"/>
    <col min="527" max="768" width="9" style="1526"/>
    <col min="769" max="769" width="7.875" style="1526" customWidth="1"/>
    <col min="770" max="770" width="2.375" style="1526" customWidth="1"/>
    <col min="771" max="771" width="8.375" style="1526" customWidth="1"/>
    <col min="772" max="772" width="1.75" style="1526" customWidth="1"/>
    <col min="773" max="773" width="49.5" style="1526" customWidth="1"/>
    <col min="774" max="774" width="2" style="1526" customWidth="1"/>
    <col min="775" max="775" width="10.375" style="1526" customWidth="1"/>
    <col min="776" max="776" width="8.375" style="1526" customWidth="1"/>
    <col min="777" max="777" width="1.75" style="1526" customWidth="1"/>
    <col min="778" max="778" width="49.5" style="1526" customWidth="1"/>
    <col min="779" max="779" width="2" style="1526" customWidth="1"/>
    <col min="780" max="780" width="10.375" style="1526" customWidth="1"/>
    <col min="781" max="781" width="2.375" style="1526" customWidth="1"/>
    <col min="782" max="782" width="5.375" style="1526" customWidth="1"/>
    <col min="783" max="1024" width="9" style="1526"/>
    <col min="1025" max="1025" width="7.875" style="1526" customWidth="1"/>
    <col min="1026" max="1026" width="2.375" style="1526" customWidth="1"/>
    <col min="1027" max="1027" width="8.375" style="1526" customWidth="1"/>
    <col min="1028" max="1028" width="1.75" style="1526" customWidth="1"/>
    <col min="1029" max="1029" width="49.5" style="1526" customWidth="1"/>
    <col min="1030" max="1030" width="2" style="1526" customWidth="1"/>
    <col min="1031" max="1031" width="10.375" style="1526" customWidth="1"/>
    <col min="1032" max="1032" width="8.375" style="1526" customWidth="1"/>
    <col min="1033" max="1033" width="1.75" style="1526" customWidth="1"/>
    <col min="1034" max="1034" width="49.5" style="1526" customWidth="1"/>
    <col min="1035" max="1035" width="2" style="1526" customWidth="1"/>
    <col min="1036" max="1036" width="10.375" style="1526" customWidth="1"/>
    <col min="1037" max="1037" width="2.375" style="1526" customWidth="1"/>
    <col min="1038" max="1038" width="5.375" style="1526" customWidth="1"/>
    <col min="1039" max="1280" width="9" style="1526"/>
    <col min="1281" max="1281" width="7.875" style="1526" customWidth="1"/>
    <col min="1282" max="1282" width="2.375" style="1526" customWidth="1"/>
    <col min="1283" max="1283" width="8.375" style="1526" customWidth="1"/>
    <col min="1284" max="1284" width="1.75" style="1526" customWidth="1"/>
    <col min="1285" max="1285" width="49.5" style="1526" customWidth="1"/>
    <col min="1286" max="1286" width="2" style="1526" customWidth="1"/>
    <col min="1287" max="1287" width="10.375" style="1526" customWidth="1"/>
    <col min="1288" max="1288" width="8.375" style="1526" customWidth="1"/>
    <col min="1289" max="1289" width="1.75" style="1526" customWidth="1"/>
    <col min="1290" max="1290" width="49.5" style="1526" customWidth="1"/>
    <col min="1291" max="1291" width="2" style="1526" customWidth="1"/>
    <col min="1292" max="1292" width="10.375" style="1526" customWidth="1"/>
    <col min="1293" max="1293" width="2.375" style="1526" customWidth="1"/>
    <col min="1294" max="1294" width="5.375" style="1526" customWidth="1"/>
    <col min="1295" max="1536" width="9" style="1526"/>
    <col min="1537" max="1537" width="7.875" style="1526" customWidth="1"/>
    <col min="1538" max="1538" width="2.375" style="1526" customWidth="1"/>
    <col min="1539" max="1539" width="8.375" style="1526" customWidth="1"/>
    <col min="1540" max="1540" width="1.75" style="1526" customWidth="1"/>
    <col min="1541" max="1541" width="49.5" style="1526" customWidth="1"/>
    <col min="1542" max="1542" width="2" style="1526" customWidth="1"/>
    <col min="1543" max="1543" width="10.375" style="1526" customWidth="1"/>
    <col min="1544" max="1544" width="8.375" style="1526" customWidth="1"/>
    <col min="1545" max="1545" width="1.75" style="1526" customWidth="1"/>
    <col min="1546" max="1546" width="49.5" style="1526" customWidth="1"/>
    <col min="1547" max="1547" width="2" style="1526" customWidth="1"/>
    <col min="1548" max="1548" width="10.375" style="1526" customWidth="1"/>
    <col min="1549" max="1549" width="2.375" style="1526" customWidth="1"/>
    <col min="1550" max="1550" width="5.375" style="1526" customWidth="1"/>
    <col min="1551" max="1792" width="9" style="1526"/>
    <col min="1793" max="1793" width="7.875" style="1526" customWidth="1"/>
    <col min="1794" max="1794" width="2.375" style="1526" customWidth="1"/>
    <col min="1795" max="1795" width="8.375" style="1526" customWidth="1"/>
    <col min="1796" max="1796" width="1.75" style="1526" customWidth="1"/>
    <col min="1797" max="1797" width="49.5" style="1526" customWidth="1"/>
    <col min="1798" max="1798" width="2" style="1526" customWidth="1"/>
    <col min="1799" max="1799" width="10.375" style="1526" customWidth="1"/>
    <col min="1800" max="1800" width="8.375" style="1526" customWidth="1"/>
    <col min="1801" max="1801" width="1.75" style="1526" customWidth="1"/>
    <col min="1802" max="1802" width="49.5" style="1526" customWidth="1"/>
    <col min="1803" max="1803" width="2" style="1526" customWidth="1"/>
    <col min="1804" max="1804" width="10.375" style="1526" customWidth="1"/>
    <col min="1805" max="1805" width="2.375" style="1526" customWidth="1"/>
    <col min="1806" max="1806" width="5.375" style="1526" customWidth="1"/>
    <col min="1807" max="2048" width="9" style="1526"/>
    <col min="2049" max="2049" width="7.875" style="1526" customWidth="1"/>
    <col min="2050" max="2050" width="2.375" style="1526" customWidth="1"/>
    <col min="2051" max="2051" width="8.375" style="1526" customWidth="1"/>
    <col min="2052" max="2052" width="1.75" style="1526" customWidth="1"/>
    <col min="2053" max="2053" width="49.5" style="1526" customWidth="1"/>
    <col min="2054" max="2054" width="2" style="1526" customWidth="1"/>
    <col min="2055" max="2055" width="10.375" style="1526" customWidth="1"/>
    <col min="2056" max="2056" width="8.375" style="1526" customWidth="1"/>
    <col min="2057" max="2057" width="1.75" style="1526" customWidth="1"/>
    <col min="2058" max="2058" width="49.5" style="1526" customWidth="1"/>
    <col min="2059" max="2059" width="2" style="1526" customWidth="1"/>
    <col min="2060" max="2060" width="10.375" style="1526" customWidth="1"/>
    <col min="2061" max="2061" width="2.375" style="1526" customWidth="1"/>
    <col min="2062" max="2062" width="5.375" style="1526" customWidth="1"/>
    <col min="2063" max="2304" width="9" style="1526"/>
    <col min="2305" max="2305" width="7.875" style="1526" customWidth="1"/>
    <col min="2306" max="2306" width="2.375" style="1526" customWidth="1"/>
    <col min="2307" max="2307" width="8.375" style="1526" customWidth="1"/>
    <col min="2308" max="2308" width="1.75" style="1526" customWidth="1"/>
    <col min="2309" max="2309" width="49.5" style="1526" customWidth="1"/>
    <col min="2310" max="2310" width="2" style="1526" customWidth="1"/>
    <col min="2311" max="2311" width="10.375" style="1526" customWidth="1"/>
    <col min="2312" max="2312" width="8.375" style="1526" customWidth="1"/>
    <col min="2313" max="2313" width="1.75" style="1526" customWidth="1"/>
    <col min="2314" max="2314" width="49.5" style="1526" customWidth="1"/>
    <col min="2315" max="2315" width="2" style="1526" customWidth="1"/>
    <col min="2316" max="2316" width="10.375" style="1526" customWidth="1"/>
    <col min="2317" max="2317" width="2.375" style="1526" customWidth="1"/>
    <col min="2318" max="2318" width="5.375" style="1526" customWidth="1"/>
    <col min="2319" max="2560" width="9" style="1526"/>
    <col min="2561" max="2561" width="7.875" style="1526" customWidth="1"/>
    <col min="2562" max="2562" width="2.375" style="1526" customWidth="1"/>
    <col min="2563" max="2563" width="8.375" style="1526" customWidth="1"/>
    <col min="2564" max="2564" width="1.75" style="1526" customWidth="1"/>
    <col min="2565" max="2565" width="49.5" style="1526" customWidth="1"/>
    <col min="2566" max="2566" width="2" style="1526" customWidth="1"/>
    <col min="2567" max="2567" width="10.375" style="1526" customWidth="1"/>
    <col min="2568" max="2568" width="8.375" style="1526" customWidth="1"/>
    <col min="2569" max="2569" width="1.75" style="1526" customWidth="1"/>
    <col min="2570" max="2570" width="49.5" style="1526" customWidth="1"/>
    <col min="2571" max="2571" width="2" style="1526" customWidth="1"/>
    <col min="2572" max="2572" width="10.375" style="1526" customWidth="1"/>
    <col min="2573" max="2573" width="2.375" style="1526" customWidth="1"/>
    <col min="2574" max="2574" width="5.375" style="1526" customWidth="1"/>
    <col min="2575" max="2816" width="9" style="1526"/>
    <col min="2817" max="2817" width="7.875" style="1526" customWidth="1"/>
    <col min="2818" max="2818" width="2.375" style="1526" customWidth="1"/>
    <col min="2819" max="2819" width="8.375" style="1526" customWidth="1"/>
    <col min="2820" max="2820" width="1.75" style="1526" customWidth="1"/>
    <col min="2821" max="2821" width="49.5" style="1526" customWidth="1"/>
    <col min="2822" max="2822" width="2" style="1526" customWidth="1"/>
    <col min="2823" max="2823" width="10.375" style="1526" customWidth="1"/>
    <col min="2824" max="2824" width="8.375" style="1526" customWidth="1"/>
    <col min="2825" max="2825" width="1.75" style="1526" customWidth="1"/>
    <col min="2826" max="2826" width="49.5" style="1526" customWidth="1"/>
    <col min="2827" max="2827" width="2" style="1526" customWidth="1"/>
    <col min="2828" max="2828" width="10.375" style="1526" customWidth="1"/>
    <col min="2829" max="2829" width="2.375" style="1526" customWidth="1"/>
    <col min="2830" max="2830" width="5.375" style="1526" customWidth="1"/>
    <col min="2831" max="3072" width="9" style="1526"/>
    <col min="3073" max="3073" width="7.875" style="1526" customWidth="1"/>
    <col min="3074" max="3074" width="2.375" style="1526" customWidth="1"/>
    <col min="3075" max="3075" width="8.375" style="1526" customWidth="1"/>
    <col min="3076" max="3076" width="1.75" style="1526" customWidth="1"/>
    <col min="3077" max="3077" width="49.5" style="1526" customWidth="1"/>
    <col min="3078" max="3078" width="2" style="1526" customWidth="1"/>
    <col min="3079" max="3079" width="10.375" style="1526" customWidth="1"/>
    <col min="3080" max="3080" width="8.375" style="1526" customWidth="1"/>
    <col min="3081" max="3081" width="1.75" style="1526" customWidth="1"/>
    <col min="3082" max="3082" width="49.5" style="1526" customWidth="1"/>
    <col min="3083" max="3083" width="2" style="1526" customWidth="1"/>
    <col min="3084" max="3084" width="10.375" style="1526" customWidth="1"/>
    <col min="3085" max="3085" width="2.375" style="1526" customWidth="1"/>
    <col min="3086" max="3086" width="5.375" style="1526" customWidth="1"/>
    <col min="3087" max="3328" width="9" style="1526"/>
    <col min="3329" max="3329" width="7.875" style="1526" customWidth="1"/>
    <col min="3330" max="3330" width="2.375" style="1526" customWidth="1"/>
    <col min="3331" max="3331" width="8.375" style="1526" customWidth="1"/>
    <col min="3332" max="3332" width="1.75" style="1526" customWidth="1"/>
    <col min="3333" max="3333" width="49.5" style="1526" customWidth="1"/>
    <col min="3334" max="3334" width="2" style="1526" customWidth="1"/>
    <col min="3335" max="3335" width="10.375" style="1526" customWidth="1"/>
    <col min="3336" max="3336" width="8.375" style="1526" customWidth="1"/>
    <col min="3337" max="3337" width="1.75" style="1526" customWidth="1"/>
    <col min="3338" max="3338" width="49.5" style="1526" customWidth="1"/>
    <col min="3339" max="3339" width="2" style="1526" customWidth="1"/>
    <col min="3340" max="3340" width="10.375" style="1526" customWidth="1"/>
    <col min="3341" max="3341" width="2.375" style="1526" customWidth="1"/>
    <col min="3342" max="3342" width="5.375" style="1526" customWidth="1"/>
    <col min="3343" max="3584" width="9" style="1526"/>
    <col min="3585" max="3585" width="7.875" style="1526" customWidth="1"/>
    <col min="3586" max="3586" width="2.375" style="1526" customWidth="1"/>
    <col min="3587" max="3587" width="8.375" style="1526" customWidth="1"/>
    <col min="3588" max="3588" width="1.75" style="1526" customWidth="1"/>
    <col min="3589" max="3589" width="49.5" style="1526" customWidth="1"/>
    <col min="3590" max="3590" width="2" style="1526" customWidth="1"/>
    <col min="3591" max="3591" width="10.375" style="1526" customWidth="1"/>
    <col min="3592" max="3592" width="8.375" style="1526" customWidth="1"/>
    <col min="3593" max="3593" width="1.75" style="1526" customWidth="1"/>
    <col min="3594" max="3594" width="49.5" style="1526" customWidth="1"/>
    <col min="3595" max="3595" width="2" style="1526" customWidth="1"/>
    <col min="3596" max="3596" width="10.375" style="1526" customWidth="1"/>
    <col min="3597" max="3597" width="2.375" style="1526" customWidth="1"/>
    <col min="3598" max="3598" width="5.375" style="1526" customWidth="1"/>
    <col min="3599" max="3840" width="9" style="1526"/>
    <col min="3841" max="3841" width="7.875" style="1526" customWidth="1"/>
    <col min="3842" max="3842" width="2.375" style="1526" customWidth="1"/>
    <col min="3843" max="3843" width="8.375" style="1526" customWidth="1"/>
    <col min="3844" max="3844" width="1.75" style="1526" customWidth="1"/>
    <col min="3845" max="3845" width="49.5" style="1526" customWidth="1"/>
    <col min="3846" max="3846" width="2" style="1526" customWidth="1"/>
    <col min="3847" max="3847" width="10.375" style="1526" customWidth="1"/>
    <col min="3848" max="3848" width="8.375" style="1526" customWidth="1"/>
    <col min="3849" max="3849" width="1.75" style="1526" customWidth="1"/>
    <col min="3850" max="3850" width="49.5" style="1526" customWidth="1"/>
    <col min="3851" max="3851" width="2" style="1526" customWidth="1"/>
    <col min="3852" max="3852" width="10.375" style="1526" customWidth="1"/>
    <col min="3853" max="3853" width="2.375" style="1526" customWidth="1"/>
    <col min="3854" max="3854" width="5.375" style="1526" customWidth="1"/>
    <col min="3855" max="4096" width="9" style="1526"/>
    <col min="4097" max="4097" width="7.875" style="1526" customWidth="1"/>
    <col min="4098" max="4098" width="2.375" style="1526" customWidth="1"/>
    <col min="4099" max="4099" width="8.375" style="1526" customWidth="1"/>
    <col min="4100" max="4100" width="1.75" style="1526" customWidth="1"/>
    <col min="4101" max="4101" width="49.5" style="1526" customWidth="1"/>
    <col min="4102" max="4102" width="2" style="1526" customWidth="1"/>
    <col min="4103" max="4103" width="10.375" style="1526" customWidth="1"/>
    <col min="4104" max="4104" width="8.375" style="1526" customWidth="1"/>
    <col min="4105" max="4105" width="1.75" style="1526" customWidth="1"/>
    <col min="4106" max="4106" width="49.5" style="1526" customWidth="1"/>
    <col min="4107" max="4107" width="2" style="1526" customWidth="1"/>
    <col min="4108" max="4108" width="10.375" style="1526" customWidth="1"/>
    <col min="4109" max="4109" width="2.375" style="1526" customWidth="1"/>
    <col min="4110" max="4110" width="5.375" style="1526" customWidth="1"/>
    <col min="4111" max="4352" width="9" style="1526"/>
    <col min="4353" max="4353" width="7.875" style="1526" customWidth="1"/>
    <col min="4354" max="4354" width="2.375" style="1526" customWidth="1"/>
    <col min="4355" max="4355" width="8.375" style="1526" customWidth="1"/>
    <col min="4356" max="4356" width="1.75" style="1526" customWidth="1"/>
    <col min="4357" max="4357" width="49.5" style="1526" customWidth="1"/>
    <col min="4358" max="4358" width="2" style="1526" customWidth="1"/>
    <col min="4359" max="4359" width="10.375" style="1526" customWidth="1"/>
    <col min="4360" max="4360" width="8.375" style="1526" customWidth="1"/>
    <col min="4361" max="4361" width="1.75" style="1526" customWidth="1"/>
    <col min="4362" max="4362" width="49.5" style="1526" customWidth="1"/>
    <col min="4363" max="4363" width="2" style="1526" customWidth="1"/>
    <col min="4364" max="4364" width="10.375" style="1526" customWidth="1"/>
    <col min="4365" max="4365" width="2.375" style="1526" customWidth="1"/>
    <col min="4366" max="4366" width="5.375" style="1526" customWidth="1"/>
    <col min="4367" max="4608" width="9" style="1526"/>
    <col min="4609" max="4609" width="7.875" style="1526" customWidth="1"/>
    <col min="4610" max="4610" width="2.375" style="1526" customWidth="1"/>
    <col min="4611" max="4611" width="8.375" style="1526" customWidth="1"/>
    <col min="4612" max="4612" width="1.75" style="1526" customWidth="1"/>
    <col min="4613" max="4613" width="49.5" style="1526" customWidth="1"/>
    <col min="4614" max="4614" width="2" style="1526" customWidth="1"/>
    <col min="4615" max="4615" width="10.375" style="1526" customWidth="1"/>
    <col min="4616" max="4616" width="8.375" style="1526" customWidth="1"/>
    <col min="4617" max="4617" width="1.75" style="1526" customWidth="1"/>
    <col min="4618" max="4618" width="49.5" style="1526" customWidth="1"/>
    <col min="4619" max="4619" width="2" style="1526" customWidth="1"/>
    <col min="4620" max="4620" width="10.375" style="1526" customWidth="1"/>
    <col min="4621" max="4621" width="2.375" style="1526" customWidth="1"/>
    <col min="4622" max="4622" width="5.375" style="1526" customWidth="1"/>
    <col min="4623" max="4864" width="9" style="1526"/>
    <col min="4865" max="4865" width="7.875" style="1526" customWidth="1"/>
    <col min="4866" max="4866" width="2.375" style="1526" customWidth="1"/>
    <col min="4867" max="4867" width="8.375" style="1526" customWidth="1"/>
    <col min="4868" max="4868" width="1.75" style="1526" customWidth="1"/>
    <col min="4869" max="4869" width="49.5" style="1526" customWidth="1"/>
    <col min="4870" max="4870" width="2" style="1526" customWidth="1"/>
    <col min="4871" max="4871" width="10.375" style="1526" customWidth="1"/>
    <col min="4872" max="4872" width="8.375" style="1526" customWidth="1"/>
    <col min="4873" max="4873" width="1.75" style="1526" customWidth="1"/>
    <col min="4874" max="4874" width="49.5" style="1526" customWidth="1"/>
    <col min="4875" max="4875" width="2" style="1526" customWidth="1"/>
    <col min="4876" max="4876" width="10.375" style="1526" customWidth="1"/>
    <col min="4877" max="4877" width="2.375" style="1526" customWidth="1"/>
    <col min="4878" max="4878" width="5.375" style="1526" customWidth="1"/>
    <col min="4879" max="5120" width="9" style="1526"/>
    <col min="5121" max="5121" width="7.875" style="1526" customWidth="1"/>
    <col min="5122" max="5122" width="2.375" style="1526" customWidth="1"/>
    <col min="5123" max="5123" width="8.375" style="1526" customWidth="1"/>
    <col min="5124" max="5124" width="1.75" style="1526" customWidth="1"/>
    <col min="5125" max="5125" width="49.5" style="1526" customWidth="1"/>
    <col min="5126" max="5126" width="2" style="1526" customWidth="1"/>
    <col min="5127" max="5127" width="10.375" style="1526" customWidth="1"/>
    <col min="5128" max="5128" width="8.375" style="1526" customWidth="1"/>
    <col min="5129" max="5129" width="1.75" style="1526" customWidth="1"/>
    <col min="5130" max="5130" width="49.5" style="1526" customWidth="1"/>
    <col min="5131" max="5131" width="2" style="1526" customWidth="1"/>
    <col min="5132" max="5132" width="10.375" style="1526" customWidth="1"/>
    <col min="5133" max="5133" width="2.375" style="1526" customWidth="1"/>
    <col min="5134" max="5134" width="5.375" style="1526" customWidth="1"/>
    <col min="5135" max="5376" width="9" style="1526"/>
    <col min="5377" max="5377" width="7.875" style="1526" customWidth="1"/>
    <col min="5378" max="5378" width="2.375" style="1526" customWidth="1"/>
    <col min="5379" max="5379" width="8.375" style="1526" customWidth="1"/>
    <col min="5380" max="5380" width="1.75" style="1526" customWidth="1"/>
    <col min="5381" max="5381" width="49.5" style="1526" customWidth="1"/>
    <col min="5382" max="5382" width="2" style="1526" customWidth="1"/>
    <col min="5383" max="5383" width="10.375" style="1526" customWidth="1"/>
    <col min="5384" max="5384" width="8.375" style="1526" customWidth="1"/>
    <col min="5385" max="5385" width="1.75" style="1526" customWidth="1"/>
    <col min="5386" max="5386" width="49.5" style="1526" customWidth="1"/>
    <col min="5387" max="5387" width="2" style="1526" customWidth="1"/>
    <col min="5388" max="5388" width="10.375" style="1526" customWidth="1"/>
    <col min="5389" max="5389" width="2.375" style="1526" customWidth="1"/>
    <col min="5390" max="5390" width="5.375" style="1526" customWidth="1"/>
    <col min="5391" max="5632" width="9" style="1526"/>
    <col min="5633" max="5633" width="7.875" style="1526" customWidth="1"/>
    <col min="5634" max="5634" width="2.375" style="1526" customWidth="1"/>
    <col min="5635" max="5635" width="8.375" style="1526" customWidth="1"/>
    <col min="5636" max="5636" width="1.75" style="1526" customWidth="1"/>
    <col min="5637" max="5637" width="49.5" style="1526" customWidth="1"/>
    <col min="5638" max="5638" width="2" style="1526" customWidth="1"/>
    <col min="5639" max="5639" width="10.375" style="1526" customWidth="1"/>
    <col min="5640" max="5640" width="8.375" style="1526" customWidth="1"/>
    <col min="5641" max="5641" width="1.75" style="1526" customWidth="1"/>
    <col min="5642" max="5642" width="49.5" style="1526" customWidth="1"/>
    <col min="5643" max="5643" width="2" style="1526" customWidth="1"/>
    <col min="5644" max="5644" width="10.375" style="1526" customWidth="1"/>
    <col min="5645" max="5645" width="2.375" style="1526" customWidth="1"/>
    <col min="5646" max="5646" width="5.375" style="1526" customWidth="1"/>
    <col min="5647" max="5888" width="9" style="1526"/>
    <col min="5889" max="5889" width="7.875" style="1526" customWidth="1"/>
    <col min="5890" max="5890" width="2.375" style="1526" customWidth="1"/>
    <col min="5891" max="5891" width="8.375" style="1526" customWidth="1"/>
    <col min="5892" max="5892" width="1.75" style="1526" customWidth="1"/>
    <col min="5893" max="5893" width="49.5" style="1526" customWidth="1"/>
    <col min="5894" max="5894" width="2" style="1526" customWidth="1"/>
    <col min="5895" max="5895" width="10.375" style="1526" customWidth="1"/>
    <col min="5896" max="5896" width="8.375" style="1526" customWidth="1"/>
    <col min="5897" max="5897" width="1.75" style="1526" customWidth="1"/>
    <col min="5898" max="5898" width="49.5" style="1526" customWidth="1"/>
    <col min="5899" max="5899" width="2" style="1526" customWidth="1"/>
    <col min="5900" max="5900" width="10.375" style="1526" customWidth="1"/>
    <col min="5901" max="5901" width="2.375" style="1526" customWidth="1"/>
    <col min="5902" max="5902" width="5.375" style="1526" customWidth="1"/>
    <col min="5903" max="6144" width="9" style="1526"/>
    <col min="6145" max="6145" width="7.875" style="1526" customWidth="1"/>
    <col min="6146" max="6146" width="2.375" style="1526" customWidth="1"/>
    <col min="6147" max="6147" width="8.375" style="1526" customWidth="1"/>
    <col min="6148" max="6148" width="1.75" style="1526" customWidth="1"/>
    <col min="6149" max="6149" width="49.5" style="1526" customWidth="1"/>
    <col min="6150" max="6150" width="2" style="1526" customWidth="1"/>
    <col min="6151" max="6151" width="10.375" style="1526" customWidth="1"/>
    <col min="6152" max="6152" width="8.375" style="1526" customWidth="1"/>
    <col min="6153" max="6153" width="1.75" style="1526" customWidth="1"/>
    <col min="6154" max="6154" width="49.5" style="1526" customWidth="1"/>
    <col min="6155" max="6155" width="2" style="1526" customWidth="1"/>
    <col min="6156" max="6156" width="10.375" style="1526" customWidth="1"/>
    <col min="6157" max="6157" width="2.375" style="1526" customWidth="1"/>
    <col min="6158" max="6158" width="5.375" style="1526" customWidth="1"/>
    <col min="6159" max="6400" width="9" style="1526"/>
    <col min="6401" max="6401" width="7.875" style="1526" customWidth="1"/>
    <col min="6402" max="6402" width="2.375" style="1526" customWidth="1"/>
    <col min="6403" max="6403" width="8.375" style="1526" customWidth="1"/>
    <col min="6404" max="6404" width="1.75" style="1526" customWidth="1"/>
    <col min="6405" max="6405" width="49.5" style="1526" customWidth="1"/>
    <col min="6406" max="6406" width="2" style="1526" customWidth="1"/>
    <col min="6407" max="6407" width="10.375" style="1526" customWidth="1"/>
    <col min="6408" max="6408" width="8.375" style="1526" customWidth="1"/>
    <col min="6409" max="6409" width="1.75" style="1526" customWidth="1"/>
    <col min="6410" max="6410" width="49.5" style="1526" customWidth="1"/>
    <col min="6411" max="6411" width="2" style="1526" customWidth="1"/>
    <col min="6412" max="6412" width="10.375" style="1526" customWidth="1"/>
    <col min="6413" max="6413" width="2.375" style="1526" customWidth="1"/>
    <col min="6414" max="6414" width="5.375" style="1526" customWidth="1"/>
    <col min="6415" max="6656" width="9" style="1526"/>
    <col min="6657" max="6657" width="7.875" style="1526" customWidth="1"/>
    <col min="6658" max="6658" width="2.375" style="1526" customWidth="1"/>
    <col min="6659" max="6659" width="8.375" style="1526" customWidth="1"/>
    <col min="6660" max="6660" width="1.75" style="1526" customWidth="1"/>
    <col min="6661" max="6661" width="49.5" style="1526" customWidth="1"/>
    <col min="6662" max="6662" width="2" style="1526" customWidth="1"/>
    <col min="6663" max="6663" width="10.375" style="1526" customWidth="1"/>
    <col min="6664" max="6664" width="8.375" style="1526" customWidth="1"/>
    <col min="6665" max="6665" width="1.75" style="1526" customWidth="1"/>
    <col min="6666" max="6666" width="49.5" style="1526" customWidth="1"/>
    <col min="6667" max="6667" width="2" style="1526" customWidth="1"/>
    <col min="6668" max="6668" width="10.375" style="1526" customWidth="1"/>
    <col min="6669" max="6669" width="2.375" style="1526" customWidth="1"/>
    <col min="6670" max="6670" width="5.375" style="1526" customWidth="1"/>
    <col min="6671" max="6912" width="9" style="1526"/>
    <col min="6913" max="6913" width="7.875" style="1526" customWidth="1"/>
    <col min="6914" max="6914" width="2.375" style="1526" customWidth="1"/>
    <col min="6915" max="6915" width="8.375" style="1526" customWidth="1"/>
    <col min="6916" max="6916" width="1.75" style="1526" customWidth="1"/>
    <col min="6917" max="6917" width="49.5" style="1526" customWidth="1"/>
    <col min="6918" max="6918" width="2" style="1526" customWidth="1"/>
    <col min="6919" max="6919" width="10.375" style="1526" customWidth="1"/>
    <col min="6920" max="6920" width="8.375" style="1526" customWidth="1"/>
    <col min="6921" max="6921" width="1.75" style="1526" customWidth="1"/>
    <col min="6922" max="6922" width="49.5" style="1526" customWidth="1"/>
    <col min="6923" max="6923" width="2" style="1526" customWidth="1"/>
    <col min="6924" max="6924" width="10.375" style="1526" customWidth="1"/>
    <col min="6925" max="6925" width="2.375" style="1526" customWidth="1"/>
    <col min="6926" max="6926" width="5.375" style="1526" customWidth="1"/>
    <col min="6927" max="7168" width="9" style="1526"/>
    <col min="7169" max="7169" width="7.875" style="1526" customWidth="1"/>
    <col min="7170" max="7170" width="2.375" style="1526" customWidth="1"/>
    <col min="7171" max="7171" width="8.375" style="1526" customWidth="1"/>
    <col min="7172" max="7172" width="1.75" style="1526" customWidth="1"/>
    <col min="7173" max="7173" width="49.5" style="1526" customWidth="1"/>
    <col min="7174" max="7174" width="2" style="1526" customWidth="1"/>
    <col min="7175" max="7175" width="10.375" style="1526" customWidth="1"/>
    <col min="7176" max="7176" width="8.375" style="1526" customWidth="1"/>
    <col min="7177" max="7177" width="1.75" style="1526" customWidth="1"/>
    <col min="7178" max="7178" width="49.5" style="1526" customWidth="1"/>
    <col min="7179" max="7179" width="2" style="1526" customWidth="1"/>
    <col min="7180" max="7180" width="10.375" style="1526" customWidth="1"/>
    <col min="7181" max="7181" width="2.375" style="1526" customWidth="1"/>
    <col min="7182" max="7182" width="5.375" style="1526" customWidth="1"/>
    <col min="7183" max="7424" width="9" style="1526"/>
    <col min="7425" max="7425" width="7.875" style="1526" customWidth="1"/>
    <col min="7426" max="7426" width="2.375" style="1526" customWidth="1"/>
    <col min="7427" max="7427" width="8.375" style="1526" customWidth="1"/>
    <col min="7428" max="7428" width="1.75" style="1526" customWidth="1"/>
    <col min="7429" max="7429" width="49.5" style="1526" customWidth="1"/>
    <col min="7430" max="7430" width="2" style="1526" customWidth="1"/>
    <col min="7431" max="7431" width="10.375" style="1526" customWidth="1"/>
    <col min="7432" max="7432" width="8.375" style="1526" customWidth="1"/>
    <col min="7433" max="7433" width="1.75" style="1526" customWidth="1"/>
    <col min="7434" max="7434" width="49.5" style="1526" customWidth="1"/>
    <col min="7435" max="7435" width="2" style="1526" customWidth="1"/>
    <col min="7436" max="7436" width="10.375" style="1526" customWidth="1"/>
    <col min="7437" max="7437" width="2.375" style="1526" customWidth="1"/>
    <col min="7438" max="7438" width="5.375" style="1526" customWidth="1"/>
    <col min="7439" max="7680" width="9" style="1526"/>
    <col min="7681" max="7681" width="7.875" style="1526" customWidth="1"/>
    <col min="7682" max="7682" width="2.375" style="1526" customWidth="1"/>
    <col min="7683" max="7683" width="8.375" style="1526" customWidth="1"/>
    <col min="7684" max="7684" width="1.75" style="1526" customWidth="1"/>
    <col min="7685" max="7685" width="49.5" style="1526" customWidth="1"/>
    <col min="7686" max="7686" width="2" style="1526" customWidth="1"/>
    <col min="7687" max="7687" width="10.375" style="1526" customWidth="1"/>
    <col min="7688" max="7688" width="8.375" style="1526" customWidth="1"/>
    <col min="7689" max="7689" width="1.75" style="1526" customWidth="1"/>
    <col min="7690" max="7690" width="49.5" style="1526" customWidth="1"/>
    <col min="7691" max="7691" width="2" style="1526" customWidth="1"/>
    <col min="7692" max="7692" width="10.375" style="1526" customWidth="1"/>
    <col min="7693" max="7693" width="2.375" style="1526" customWidth="1"/>
    <col min="7694" max="7694" width="5.375" style="1526" customWidth="1"/>
    <col min="7695" max="7936" width="9" style="1526"/>
    <col min="7937" max="7937" width="7.875" style="1526" customWidth="1"/>
    <col min="7938" max="7938" width="2.375" style="1526" customWidth="1"/>
    <col min="7939" max="7939" width="8.375" style="1526" customWidth="1"/>
    <col min="7940" max="7940" width="1.75" style="1526" customWidth="1"/>
    <col min="7941" max="7941" width="49.5" style="1526" customWidth="1"/>
    <col min="7942" max="7942" width="2" style="1526" customWidth="1"/>
    <col min="7943" max="7943" width="10.375" style="1526" customWidth="1"/>
    <col min="7944" max="7944" width="8.375" style="1526" customWidth="1"/>
    <col min="7945" max="7945" width="1.75" style="1526" customWidth="1"/>
    <col min="7946" max="7946" width="49.5" style="1526" customWidth="1"/>
    <col min="7947" max="7947" width="2" style="1526" customWidth="1"/>
    <col min="7948" max="7948" width="10.375" style="1526" customWidth="1"/>
    <col min="7949" max="7949" width="2.375" style="1526" customWidth="1"/>
    <col min="7950" max="7950" width="5.375" style="1526" customWidth="1"/>
    <col min="7951" max="8192" width="9" style="1526"/>
    <col min="8193" max="8193" width="7.875" style="1526" customWidth="1"/>
    <col min="8194" max="8194" width="2.375" style="1526" customWidth="1"/>
    <col min="8195" max="8195" width="8.375" style="1526" customWidth="1"/>
    <col min="8196" max="8196" width="1.75" style="1526" customWidth="1"/>
    <col min="8197" max="8197" width="49.5" style="1526" customWidth="1"/>
    <col min="8198" max="8198" width="2" style="1526" customWidth="1"/>
    <col min="8199" max="8199" width="10.375" style="1526" customWidth="1"/>
    <col min="8200" max="8200" width="8.375" style="1526" customWidth="1"/>
    <col min="8201" max="8201" width="1.75" style="1526" customWidth="1"/>
    <col min="8202" max="8202" width="49.5" style="1526" customWidth="1"/>
    <col min="8203" max="8203" width="2" style="1526" customWidth="1"/>
    <col min="8204" max="8204" width="10.375" style="1526" customWidth="1"/>
    <col min="8205" max="8205" width="2.375" style="1526" customWidth="1"/>
    <col min="8206" max="8206" width="5.375" style="1526" customWidth="1"/>
    <col min="8207" max="8448" width="9" style="1526"/>
    <col min="8449" max="8449" width="7.875" style="1526" customWidth="1"/>
    <col min="8450" max="8450" width="2.375" style="1526" customWidth="1"/>
    <col min="8451" max="8451" width="8.375" style="1526" customWidth="1"/>
    <col min="8452" max="8452" width="1.75" style="1526" customWidth="1"/>
    <col min="8453" max="8453" width="49.5" style="1526" customWidth="1"/>
    <col min="8454" max="8454" width="2" style="1526" customWidth="1"/>
    <col min="8455" max="8455" width="10.375" style="1526" customWidth="1"/>
    <col min="8456" max="8456" width="8.375" style="1526" customWidth="1"/>
    <col min="8457" max="8457" width="1.75" style="1526" customWidth="1"/>
    <col min="8458" max="8458" width="49.5" style="1526" customWidth="1"/>
    <col min="8459" max="8459" width="2" style="1526" customWidth="1"/>
    <col min="8460" max="8460" width="10.375" style="1526" customWidth="1"/>
    <col min="8461" max="8461" width="2.375" style="1526" customWidth="1"/>
    <col min="8462" max="8462" width="5.375" style="1526" customWidth="1"/>
    <col min="8463" max="8704" width="9" style="1526"/>
    <col min="8705" max="8705" width="7.875" style="1526" customWidth="1"/>
    <col min="8706" max="8706" width="2.375" style="1526" customWidth="1"/>
    <col min="8707" max="8707" width="8.375" style="1526" customWidth="1"/>
    <col min="8708" max="8708" width="1.75" style="1526" customWidth="1"/>
    <col min="8709" max="8709" width="49.5" style="1526" customWidth="1"/>
    <col min="8710" max="8710" width="2" style="1526" customWidth="1"/>
    <col min="8711" max="8711" width="10.375" style="1526" customWidth="1"/>
    <col min="8712" max="8712" width="8.375" style="1526" customWidth="1"/>
    <col min="8713" max="8713" width="1.75" style="1526" customWidth="1"/>
    <col min="8714" max="8714" width="49.5" style="1526" customWidth="1"/>
    <col min="8715" max="8715" width="2" style="1526" customWidth="1"/>
    <col min="8716" max="8716" width="10.375" style="1526" customWidth="1"/>
    <col min="8717" max="8717" width="2.375" style="1526" customWidth="1"/>
    <col min="8718" max="8718" width="5.375" style="1526" customWidth="1"/>
    <col min="8719" max="8960" width="9" style="1526"/>
    <col min="8961" max="8961" width="7.875" style="1526" customWidth="1"/>
    <col min="8962" max="8962" width="2.375" style="1526" customWidth="1"/>
    <col min="8963" max="8963" width="8.375" style="1526" customWidth="1"/>
    <col min="8964" max="8964" width="1.75" style="1526" customWidth="1"/>
    <col min="8965" max="8965" width="49.5" style="1526" customWidth="1"/>
    <col min="8966" max="8966" width="2" style="1526" customWidth="1"/>
    <col min="8967" max="8967" width="10.375" style="1526" customWidth="1"/>
    <col min="8968" max="8968" width="8.375" style="1526" customWidth="1"/>
    <col min="8969" max="8969" width="1.75" style="1526" customWidth="1"/>
    <col min="8970" max="8970" width="49.5" style="1526" customWidth="1"/>
    <col min="8971" max="8971" width="2" style="1526" customWidth="1"/>
    <col min="8972" max="8972" width="10.375" style="1526" customWidth="1"/>
    <col min="8973" max="8973" width="2.375" style="1526" customWidth="1"/>
    <col min="8974" max="8974" width="5.375" style="1526" customWidth="1"/>
    <col min="8975" max="9216" width="9" style="1526"/>
    <col min="9217" max="9217" width="7.875" style="1526" customWidth="1"/>
    <col min="9218" max="9218" width="2.375" style="1526" customWidth="1"/>
    <col min="9219" max="9219" width="8.375" style="1526" customWidth="1"/>
    <col min="9220" max="9220" width="1.75" style="1526" customWidth="1"/>
    <col min="9221" max="9221" width="49.5" style="1526" customWidth="1"/>
    <col min="9222" max="9222" width="2" style="1526" customWidth="1"/>
    <col min="9223" max="9223" width="10.375" style="1526" customWidth="1"/>
    <col min="9224" max="9224" width="8.375" style="1526" customWidth="1"/>
    <col min="9225" max="9225" width="1.75" style="1526" customWidth="1"/>
    <col min="9226" max="9226" width="49.5" style="1526" customWidth="1"/>
    <col min="9227" max="9227" width="2" style="1526" customWidth="1"/>
    <col min="9228" max="9228" width="10.375" style="1526" customWidth="1"/>
    <col min="9229" max="9229" width="2.375" style="1526" customWidth="1"/>
    <col min="9230" max="9230" width="5.375" style="1526" customWidth="1"/>
    <col min="9231" max="9472" width="9" style="1526"/>
    <col min="9473" max="9473" width="7.875" style="1526" customWidth="1"/>
    <col min="9474" max="9474" width="2.375" style="1526" customWidth="1"/>
    <col min="9475" max="9475" width="8.375" style="1526" customWidth="1"/>
    <col min="9476" max="9476" width="1.75" style="1526" customWidth="1"/>
    <col min="9477" max="9477" width="49.5" style="1526" customWidth="1"/>
    <col min="9478" max="9478" width="2" style="1526" customWidth="1"/>
    <col min="9479" max="9479" width="10.375" style="1526" customWidth="1"/>
    <col min="9480" max="9480" width="8.375" style="1526" customWidth="1"/>
    <col min="9481" max="9481" width="1.75" style="1526" customWidth="1"/>
    <col min="9482" max="9482" width="49.5" style="1526" customWidth="1"/>
    <col min="9483" max="9483" width="2" style="1526" customWidth="1"/>
    <col min="9484" max="9484" width="10.375" style="1526" customWidth="1"/>
    <col min="9485" max="9485" width="2.375" style="1526" customWidth="1"/>
    <col min="9486" max="9486" width="5.375" style="1526" customWidth="1"/>
    <col min="9487" max="9728" width="9" style="1526"/>
    <col min="9729" max="9729" width="7.875" style="1526" customWidth="1"/>
    <col min="9730" max="9730" width="2.375" style="1526" customWidth="1"/>
    <col min="9731" max="9731" width="8.375" style="1526" customWidth="1"/>
    <col min="9732" max="9732" width="1.75" style="1526" customWidth="1"/>
    <col min="9733" max="9733" width="49.5" style="1526" customWidth="1"/>
    <col min="9734" max="9734" width="2" style="1526" customWidth="1"/>
    <col min="9735" max="9735" width="10.375" style="1526" customWidth="1"/>
    <col min="9736" max="9736" width="8.375" style="1526" customWidth="1"/>
    <col min="9737" max="9737" width="1.75" style="1526" customWidth="1"/>
    <col min="9738" max="9738" width="49.5" style="1526" customWidth="1"/>
    <col min="9739" max="9739" width="2" style="1526" customWidth="1"/>
    <col min="9740" max="9740" width="10.375" style="1526" customWidth="1"/>
    <col min="9741" max="9741" width="2.375" style="1526" customWidth="1"/>
    <col min="9742" max="9742" width="5.375" style="1526" customWidth="1"/>
    <col min="9743" max="9984" width="9" style="1526"/>
    <col min="9985" max="9985" width="7.875" style="1526" customWidth="1"/>
    <col min="9986" max="9986" width="2.375" style="1526" customWidth="1"/>
    <col min="9987" max="9987" width="8.375" style="1526" customWidth="1"/>
    <col min="9988" max="9988" width="1.75" style="1526" customWidth="1"/>
    <col min="9989" max="9989" width="49.5" style="1526" customWidth="1"/>
    <col min="9990" max="9990" width="2" style="1526" customWidth="1"/>
    <col min="9991" max="9991" width="10.375" style="1526" customWidth="1"/>
    <col min="9992" max="9992" width="8.375" style="1526" customWidth="1"/>
    <col min="9993" max="9993" width="1.75" style="1526" customWidth="1"/>
    <col min="9994" max="9994" width="49.5" style="1526" customWidth="1"/>
    <col min="9995" max="9995" width="2" style="1526" customWidth="1"/>
    <col min="9996" max="9996" width="10.375" style="1526" customWidth="1"/>
    <col min="9997" max="9997" width="2.375" style="1526" customWidth="1"/>
    <col min="9998" max="9998" width="5.375" style="1526" customWidth="1"/>
    <col min="9999" max="10240" width="9" style="1526"/>
    <col min="10241" max="10241" width="7.875" style="1526" customWidth="1"/>
    <col min="10242" max="10242" width="2.375" style="1526" customWidth="1"/>
    <col min="10243" max="10243" width="8.375" style="1526" customWidth="1"/>
    <col min="10244" max="10244" width="1.75" style="1526" customWidth="1"/>
    <col min="10245" max="10245" width="49.5" style="1526" customWidth="1"/>
    <col min="10246" max="10246" width="2" style="1526" customWidth="1"/>
    <col min="10247" max="10247" width="10.375" style="1526" customWidth="1"/>
    <col min="10248" max="10248" width="8.375" style="1526" customWidth="1"/>
    <col min="10249" max="10249" width="1.75" style="1526" customWidth="1"/>
    <col min="10250" max="10250" width="49.5" style="1526" customWidth="1"/>
    <col min="10251" max="10251" width="2" style="1526" customWidth="1"/>
    <col min="10252" max="10252" width="10.375" style="1526" customWidth="1"/>
    <col min="10253" max="10253" width="2.375" style="1526" customWidth="1"/>
    <col min="10254" max="10254" width="5.375" style="1526" customWidth="1"/>
    <col min="10255" max="10496" width="9" style="1526"/>
    <col min="10497" max="10497" width="7.875" style="1526" customWidth="1"/>
    <col min="10498" max="10498" width="2.375" style="1526" customWidth="1"/>
    <col min="10499" max="10499" width="8.375" style="1526" customWidth="1"/>
    <col min="10500" max="10500" width="1.75" style="1526" customWidth="1"/>
    <col min="10501" max="10501" width="49.5" style="1526" customWidth="1"/>
    <col min="10502" max="10502" width="2" style="1526" customWidth="1"/>
    <col min="10503" max="10503" width="10.375" style="1526" customWidth="1"/>
    <col min="10504" max="10504" width="8.375" style="1526" customWidth="1"/>
    <col min="10505" max="10505" width="1.75" style="1526" customWidth="1"/>
    <col min="10506" max="10506" width="49.5" style="1526" customWidth="1"/>
    <col min="10507" max="10507" width="2" style="1526" customWidth="1"/>
    <col min="10508" max="10508" width="10.375" style="1526" customWidth="1"/>
    <col min="10509" max="10509" width="2.375" style="1526" customWidth="1"/>
    <col min="10510" max="10510" width="5.375" style="1526" customWidth="1"/>
    <col min="10511" max="10752" width="9" style="1526"/>
    <col min="10753" max="10753" width="7.875" style="1526" customWidth="1"/>
    <col min="10754" max="10754" width="2.375" style="1526" customWidth="1"/>
    <col min="10755" max="10755" width="8.375" style="1526" customWidth="1"/>
    <col min="10756" max="10756" width="1.75" style="1526" customWidth="1"/>
    <col min="10757" max="10757" width="49.5" style="1526" customWidth="1"/>
    <col min="10758" max="10758" width="2" style="1526" customWidth="1"/>
    <col min="10759" max="10759" width="10.375" style="1526" customWidth="1"/>
    <col min="10760" max="10760" width="8.375" style="1526" customWidth="1"/>
    <col min="10761" max="10761" width="1.75" style="1526" customWidth="1"/>
    <col min="10762" max="10762" width="49.5" style="1526" customWidth="1"/>
    <col min="10763" max="10763" width="2" style="1526" customWidth="1"/>
    <col min="10764" max="10764" width="10.375" style="1526" customWidth="1"/>
    <col min="10765" max="10765" width="2.375" style="1526" customWidth="1"/>
    <col min="10766" max="10766" width="5.375" style="1526" customWidth="1"/>
    <col min="10767" max="11008" width="9" style="1526"/>
    <col min="11009" max="11009" width="7.875" style="1526" customWidth="1"/>
    <col min="11010" max="11010" width="2.375" style="1526" customWidth="1"/>
    <col min="11011" max="11011" width="8.375" style="1526" customWidth="1"/>
    <col min="11012" max="11012" width="1.75" style="1526" customWidth="1"/>
    <col min="11013" max="11013" width="49.5" style="1526" customWidth="1"/>
    <col min="11014" max="11014" width="2" style="1526" customWidth="1"/>
    <col min="11015" max="11015" width="10.375" style="1526" customWidth="1"/>
    <col min="11016" max="11016" width="8.375" style="1526" customWidth="1"/>
    <col min="11017" max="11017" width="1.75" style="1526" customWidth="1"/>
    <col min="11018" max="11018" width="49.5" style="1526" customWidth="1"/>
    <col min="11019" max="11019" width="2" style="1526" customWidth="1"/>
    <col min="11020" max="11020" width="10.375" style="1526" customWidth="1"/>
    <col min="11021" max="11021" width="2.375" style="1526" customWidth="1"/>
    <col min="11022" max="11022" width="5.375" style="1526" customWidth="1"/>
    <col min="11023" max="11264" width="9" style="1526"/>
    <col min="11265" max="11265" width="7.875" style="1526" customWidth="1"/>
    <col min="11266" max="11266" width="2.375" style="1526" customWidth="1"/>
    <col min="11267" max="11267" width="8.375" style="1526" customWidth="1"/>
    <col min="11268" max="11268" width="1.75" style="1526" customWidth="1"/>
    <col min="11269" max="11269" width="49.5" style="1526" customWidth="1"/>
    <col min="11270" max="11270" width="2" style="1526" customWidth="1"/>
    <col min="11271" max="11271" width="10.375" style="1526" customWidth="1"/>
    <col min="11272" max="11272" width="8.375" style="1526" customWidth="1"/>
    <col min="11273" max="11273" width="1.75" style="1526" customWidth="1"/>
    <col min="11274" max="11274" width="49.5" style="1526" customWidth="1"/>
    <col min="11275" max="11275" width="2" style="1526" customWidth="1"/>
    <col min="11276" max="11276" width="10.375" style="1526" customWidth="1"/>
    <col min="11277" max="11277" width="2.375" style="1526" customWidth="1"/>
    <col min="11278" max="11278" width="5.375" style="1526" customWidth="1"/>
    <col min="11279" max="11520" width="9" style="1526"/>
    <col min="11521" max="11521" width="7.875" style="1526" customWidth="1"/>
    <col min="11522" max="11522" width="2.375" style="1526" customWidth="1"/>
    <col min="11523" max="11523" width="8.375" style="1526" customWidth="1"/>
    <col min="11524" max="11524" width="1.75" style="1526" customWidth="1"/>
    <col min="11525" max="11525" width="49.5" style="1526" customWidth="1"/>
    <col min="11526" max="11526" width="2" style="1526" customWidth="1"/>
    <col min="11527" max="11527" width="10.375" style="1526" customWidth="1"/>
    <col min="11528" max="11528" width="8.375" style="1526" customWidth="1"/>
    <col min="11529" max="11529" width="1.75" style="1526" customWidth="1"/>
    <col min="11530" max="11530" width="49.5" style="1526" customWidth="1"/>
    <col min="11531" max="11531" width="2" style="1526" customWidth="1"/>
    <col min="11532" max="11532" width="10.375" style="1526" customWidth="1"/>
    <col min="11533" max="11533" width="2.375" style="1526" customWidth="1"/>
    <col min="11534" max="11534" width="5.375" style="1526" customWidth="1"/>
    <col min="11535" max="11776" width="9" style="1526"/>
    <col min="11777" max="11777" width="7.875" style="1526" customWidth="1"/>
    <col min="11778" max="11778" width="2.375" style="1526" customWidth="1"/>
    <col min="11779" max="11779" width="8.375" style="1526" customWidth="1"/>
    <col min="11780" max="11780" width="1.75" style="1526" customWidth="1"/>
    <col min="11781" max="11781" width="49.5" style="1526" customWidth="1"/>
    <col min="11782" max="11782" width="2" style="1526" customWidth="1"/>
    <col min="11783" max="11783" width="10.375" style="1526" customWidth="1"/>
    <col min="11784" max="11784" width="8.375" style="1526" customWidth="1"/>
    <col min="11785" max="11785" width="1.75" style="1526" customWidth="1"/>
    <col min="11786" max="11786" width="49.5" style="1526" customWidth="1"/>
    <col min="11787" max="11787" width="2" style="1526" customWidth="1"/>
    <col min="11788" max="11788" width="10.375" style="1526" customWidth="1"/>
    <col min="11789" max="11789" width="2.375" style="1526" customWidth="1"/>
    <col min="11790" max="11790" width="5.375" style="1526" customWidth="1"/>
    <col min="11791" max="12032" width="9" style="1526"/>
    <col min="12033" max="12033" width="7.875" style="1526" customWidth="1"/>
    <col min="12034" max="12034" width="2.375" style="1526" customWidth="1"/>
    <col min="12035" max="12035" width="8.375" style="1526" customWidth="1"/>
    <col min="12036" max="12036" width="1.75" style="1526" customWidth="1"/>
    <col min="12037" max="12037" width="49.5" style="1526" customWidth="1"/>
    <col min="12038" max="12038" width="2" style="1526" customWidth="1"/>
    <col min="12039" max="12039" width="10.375" style="1526" customWidth="1"/>
    <col min="12040" max="12040" width="8.375" style="1526" customWidth="1"/>
    <col min="12041" max="12041" width="1.75" style="1526" customWidth="1"/>
    <col min="12042" max="12042" width="49.5" style="1526" customWidth="1"/>
    <col min="12043" max="12043" width="2" style="1526" customWidth="1"/>
    <col min="12044" max="12044" width="10.375" style="1526" customWidth="1"/>
    <col min="12045" max="12045" width="2.375" style="1526" customWidth="1"/>
    <col min="12046" max="12046" width="5.375" style="1526" customWidth="1"/>
    <col min="12047" max="12288" width="9" style="1526"/>
    <col min="12289" max="12289" width="7.875" style="1526" customWidth="1"/>
    <col min="12290" max="12290" width="2.375" style="1526" customWidth="1"/>
    <col min="12291" max="12291" width="8.375" style="1526" customWidth="1"/>
    <col min="12292" max="12292" width="1.75" style="1526" customWidth="1"/>
    <col min="12293" max="12293" width="49.5" style="1526" customWidth="1"/>
    <col min="12294" max="12294" width="2" style="1526" customWidth="1"/>
    <col min="12295" max="12295" width="10.375" style="1526" customWidth="1"/>
    <col min="12296" max="12296" width="8.375" style="1526" customWidth="1"/>
    <col min="12297" max="12297" width="1.75" style="1526" customWidth="1"/>
    <col min="12298" max="12298" width="49.5" style="1526" customWidth="1"/>
    <col min="12299" max="12299" width="2" style="1526" customWidth="1"/>
    <col min="12300" max="12300" width="10.375" style="1526" customWidth="1"/>
    <col min="12301" max="12301" width="2.375" style="1526" customWidth="1"/>
    <col min="12302" max="12302" width="5.375" style="1526" customWidth="1"/>
    <col min="12303" max="12544" width="9" style="1526"/>
    <col min="12545" max="12545" width="7.875" style="1526" customWidth="1"/>
    <col min="12546" max="12546" width="2.375" style="1526" customWidth="1"/>
    <col min="12547" max="12547" width="8.375" style="1526" customWidth="1"/>
    <col min="12548" max="12548" width="1.75" style="1526" customWidth="1"/>
    <col min="12549" max="12549" width="49.5" style="1526" customWidth="1"/>
    <col min="12550" max="12550" width="2" style="1526" customWidth="1"/>
    <col min="12551" max="12551" width="10.375" style="1526" customWidth="1"/>
    <col min="12552" max="12552" width="8.375" style="1526" customWidth="1"/>
    <col min="12553" max="12553" width="1.75" style="1526" customWidth="1"/>
    <col min="12554" max="12554" width="49.5" style="1526" customWidth="1"/>
    <col min="12555" max="12555" width="2" style="1526" customWidth="1"/>
    <col min="12556" max="12556" width="10.375" style="1526" customWidth="1"/>
    <col min="12557" max="12557" width="2.375" style="1526" customWidth="1"/>
    <col min="12558" max="12558" width="5.375" style="1526" customWidth="1"/>
    <col min="12559" max="12800" width="9" style="1526"/>
    <col min="12801" max="12801" width="7.875" style="1526" customWidth="1"/>
    <col min="12802" max="12802" width="2.375" style="1526" customWidth="1"/>
    <col min="12803" max="12803" width="8.375" style="1526" customWidth="1"/>
    <col min="12804" max="12804" width="1.75" style="1526" customWidth="1"/>
    <col min="12805" max="12805" width="49.5" style="1526" customWidth="1"/>
    <col min="12806" max="12806" width="2" style="1526" customWidth="1"/>
    <col min="12807" max="12807" width="10.375" style="1526" customWidth="1"/>
    <col min="12808" max="12808" width="8.375" style="1526" customWidth="1"/>
    <col min="12809" max="12809" width="1.75" style="1526" customWidth="1"/>
    <col min="12810" max="12810" width="49.5" style="1526" customWidth="1"/>
    <col min="12811" max="12811" width="2" style="1526" customWidth="1"/>
    <col min="12812" max="12812" width="10.375" style="1526" customWidth="1"/>
    <col min="12813" max="12813" width="2.375" style="1526" customWidth="1"/>
    <col min="12814" max="12814" width="5.375" style="1526" customWidth="1"/>
    <col min="12815" max="13056" width="9" style="1526"/>
    <col min="13057" max="13057" width="7.875" style="1526" customWidth="1"/>
    <col min="13058" max="13058" width="2.375" style="1526" customWidth="1"/>
    <col min="13059" max="13059" width="8.375" style="1526" customWidth="1"/>
    <col min="13060" max="13060" width="1.75" style="1526" customWidth="1"/>
    <col min="13061" max="13061" width="49.5" style="1526" customWidth="1"/>
    <col min="13062" max="13062" width="2" style="1526" customWidth="1"/>
    <col min="13063" max="13063" width="10.375" style="1526" customWidth="1"/>
    <col min="13064" max="13064" width="8.375" style="1526" customWidth="1"/>
    <col min="13065" max="13065" width="1.75" style="1526" customWidth="1"/>
    <col min="13066" max="13066" width="49.5" style="1526" customWidth="1"/>
    <col min="13067" max="13067" width="2" style="1526" customWidth="1"/>
    <col min="13068" max="13068" width="10.375" style="1526" customWidth="1"/>
    <col min="13069" max="13069" width="2.375" style="1526" customWidth="1"/>
    <col min="13070" max="13070" width="5.375" style="1526" customWidth="1"/>
    <col min="13071" max="13312" width="9" style="1526"/>
    <col min="13313" max="13313" width="7.875" style="1526" customWidth="1"/>
    <col min="13314" max="13314" width="2.375" style="1526" customWidth="1"/>
    <col min="13315" max="13315" width="8.375" style="1526" customWidth="1"/>
    <col min="13316" max="13316" width="1.75" style="1526" customWidth="1"/>
    <col min="13317" max="13317" width="49.5" style="1526" customWidth="1"/>
    <col min="13318" max="13318" width="2" style="1526" customWidth="1"/>
    <col min="13319" max="13319" width="10.375" style="1526" customWidth="1"/>
    <col min="13320" max="13320" width="8.375" style="1526" customWidth="1"/>
    <col min="13321" max="13321" width="1.75" style="1526" customWidth="1"/>
    <col min="13322" max="13322" width="49.5" style="1526" customWidth="1"/>
    <col min="13323" max="13323" width="2" style="1526" customWidth="1"/>
    <col min="13324" max="13324" width="10.375" style="1526" customWidth="1"/>
    <col min="13325" max="13325" width="2.375" style="1526" customWidth="1"/>
    <col min="13326" max="13326" width="5.375" style="1526" customWidth="1"/>
    <col min="13327" max="13568" width="9" style="1526"/>
    <col min="13569" max="13569" width="7.875" style="1526" customWidth="1"/>
    <col min="13570" max="13570" width="2.375" style="1526" customWidth="1"/>
    <col min="13571" max="13571" width="8.375" style="1526" customWidth="1"/>
    <col min="13572" max="13572" width="1.75" style="1526" customWidth="1"/>
    <col min="13573" max="13573" width="49.5" style="1526" customWidth="1"/>
    <col min="13574" max="13574" width="2" style="1526" customWidth="1"/>
    <col min="13575" max="13575" width="10.375" style="1526" customWidth="1"/>
    <col min="13576" max="13576" width="8.375" style="1526" customWidth="1"/>
    <col min="13577" max="13577" width="1.75" style="1526" customWidth="1"/>
    <col min="13578" max="13578" width="49.5" style="1526" customWidth="1"/>
    <col min="13579" max="13579" width="2" style="1526" customWidth="1"/>
    <col min="13580" max="13580" width="10.375" style="1526" customWidth="1"/>
    <col min="13581" max="13581" width="2.375" style="1526" customWidth="1"/>
    <col min="13582" max="13582" width="5.375" style="1526" customWidth="1"/>
    <col min="13583" max="13824" width="9" style="1526"/>
    <col min="13825" max="13825" width="7.875" style="1526" customWidth="1"/>
    <col min="13826" max="13826" width="2.375" style="1526" customWidth="1"/>
    <col min="13827" max="13827" width="8.375" style="1526" customWidth="1"/>
    <col min="13828" max="13828" width="1.75" style="1526" customWidth="1"/>
    <col min="13829" max="13829" width="49.5" style="1526" customWidth="1"/>
    <col min="13830" max="13830" width="2" style="1526" customWidth="1"/>
    <col min="13831" max="13831" width="10.375" style="1526" customWidth="1"/>
    <col min="13832" max="13832" width="8.375" style="1526" customWidth="1"/>
    <col min="13833" max="13833" width="1.75" style="1526" customWidth="1"/>
    <col min="13834" max="13834" width="49.5" style="1526" customWidth="1"/>
    <col min="13835" max="13835" width="2" style="1526" customWidth="1"/>
    <col min="13836" max="13836" width="10.375" style="1526" customWidth="1"/>
    <col min="13837" max="13837" width="2.375" style="1526" customWidth="1"/>
    <col min="13838" max="13838" width="5.375" style="1526" customWidth="1"/>
    <col min="13839" max="14080" width="9" style="1526"/>
    <col min="14081" max="14081" width="7.875" style="1526" customWidth="1"/>
    <col min="14082" max="14082" width="2.375" style="1526" customWidth="1"/>
    <col min="14083" max="14083" width="8.375" style="1526" customWidth="1"/>
    <col min="14084" max="14084" width="1.75" style="1526" customWidth="1"/>
    <col min="14085" max="14085" width="49.5" style="1526" customWidth="1"/>
    <col min="14086" max="14086" width="2" style="1526" customWidth="1"/>
    <col min="14087" max="14087" width="10.375" style="1526" customWidth="1"/>
    <col min="14088" max="14088" width="8.375" style="1526" customWidth="1"/>
    <col min="14089" max="14089" width="1.75" style="1526" customWidth="1"/>
    <col min="14090" max="14090" width="49.5" style="1526" customWidth="1"/>
    <col min="14091" max="14091" width="2" style="1526" customWidth="1"/>
    <col min="14092" max="14092" width="10.375" style="1526" customWidth="1"/>
    <col min="14093" max="14093" width="2.375" style="1526" customWidth="1"/>
    <col min="14094" max="14094" width="5.375" style="1526" customWidth="1"/>
    <col min="14095" max="14336" width="9" style="1526"/>
    <col min="14337" max="14337" width="7.875" style="1526" customWidth="1"/>
    <col min="14338" max="14338" width="2.375" style="1526" customWidth="1"/>
    <col min="14339" max="14339" width="8.375" style="1526" customWidth="1"/>
    <col min="14340" max="14340" width="1.75" style="1526" customWidth="1"/>
    <col min="14341" max="14341" width="49.5" style="1526" customWidth="1"/>
    <col min="14342" max="14342" width="2" style="1526" customWidth="1"/>
    <col min="14343" max="14343" width="10.375" style="1526" customWidth="1"/>
    <col min="14344" max="14344" width="8.375" style="1526" customWidth="1"/>
    <col min="14345" max="14345" width="1.75" style="1526" customWidth="1"/>
    <col min="14346" max="14346" width="49.5" style="1526" customWidth="1"/>
    <col min="14347" max="14347" width="2" style="1526" customWidth="1"/>
    <col min="14348" max="14348" width="10.375" style="1526" customWidth="1"/>
    <col min="14349" max="14349" width="2.375" style="1526" customWidth="1"/>
    <col min="14350" max="14350" width="5.375" style="1526" customWidth="1"/>
    <col min="14351" max="14592" width="9" style="1526"/>
    <col min="14593" max="14593" width="7.875" style="1526" customWidth="1"/>
    <col min="14594" max="14594" width="2.375" style="1526" customWidth="1"/>
    <col min="14595" max="14595" width="8.375" style="1526" customWidth="1"/>
    <col min="14596" max="14596" width="1.75" style="1526" customWidth="1"/>
    <col min="14597" max="14597" width="49.5" style="1526" customWidth="1"/>
    <col min="14598" max="14598" width="2" style="1526" customWidth="1"/>
    <col min="14599" max="14599" width="10.375" style="1526" customWidth="1"/>
    <col min="14600" max="14600" width="8.375" style="1526" customWidth="1"/>
    <col min="14601" max="14601" width="1.75" style="1526" customWidth="1"/>
    <col min="14602" max="14602" width="49.5" style="1526" customWidth="1"/>
    <col min="14603" max="14603" width="2" style="1526" customWidth="1"/>
    <col min="14604" max="14604" width="10.375" style="1526" customWidth="1"/>
    <col min="14605" max="14605" width="2.375" style="1526" customWidth="1"/>
    <col min="14606" max="14606" width="5.375" style="1526" customWidth="1"/>
    <col min="14607" max="14848" width="9" style="1526"/>
    <col min="14849" max="14849" width="7.875" style="1526" customWidth="1"/>
    <col min="14850" max="14850" width="2.375" style="1526" customWidth="1"/>
    <col min="14851" max="14851" width="8.375" style="1526" customWidth="1"/>
    <col min="14852" max="14852" width="1.75" style="1526" customWidth="1"/>
    <col min="14853" max="14853" width="49.5" style="1526" customWidth="1"/>
    <col min="14854" max="14854" width="2" style="1526" customWidth="1"/>
    <col min="14855" max="14855" width="10.375" style="1526" customWidth="1"/>
    <col min="14856" max="14856" width="8.375" style="1526" customWidth="1"/>
    <col min="14857" max="14857" width="1.75" style="1526" customWidth="1"/>
    <col min="14858" max="14858" width="49.5" style="1526" customWidth="1"/>
    <col min="14859" max="14859" width="2" style="1526" customWidth="1"/>
    <col min="14860" max="14860" width="10.375" style="1526" customWidth="1"/>
    <col min="14861" max="14861" width="2.375" style="1526" customWidth="1"/>
    <col min="14862" max="14862" width="5.375" style="1526" customWidth="1"/>
    <col min="14863" max="15104" width="9" style="1526"/>
    <col min="15105" max="15105" width="7.875" style="1526" customWidth="1"/>
    <col min="15106" max="15106" width="2.375" style="1526" customWidth="1"/>
    <col min="15107" max="15107" width="8.375" style="1526" customWidth="1"/>
    <col min="15108" max="15108" width="1.75" style="1526" customWidth="1"/>
    <col min="15109" max="15109" width="49.5" style="1526" customWidth="1"/>
    <col min="15110" max="15110" width="2" style="1526" customWidth="1"/>
    <col min="15111" max="15111" width="10.375" style="1526" customWidth="1"/>
    <col min="15112" max="15112" width="8.375" style="1526" customWidth="1"/>
    <col min="15113" max="15113" width="1.75" style="1526" customWidth="1"/>
    <col min="15114" max="15114" width="49.5" style="1526" customWidth="1"/>
    <col min="15115" max="15115" width="2" style="1526" customWidth="1"/>
    <col min="15116" max="15116" width="10.375" style="1526" customWidth="1"/>
    <col min="15117" max="15117" width="2.375" style="1526" customWidth="1"/>
    <col min="15118" max="15118" width="5.375" style="1526" customWidth="1"/>
    <col min="15119" max="15360" width="9" style="1526"/>
    <col min="15361" max="15361" width="7.875" style="1526" customWidth="1"/>
    <col min="15362" max="15362" width="2.375" style="1526" customWidth="1"/>
    <col min="15363" max="15363" width="8.375" style="1526" customWidth="1"/>
    <col min="15364" max="15364" width="1.75" style="1526" customWidth="1"/>
    <col min="15365" max="15365" width="49.5" style="1526" customWidth="1"/>
    <col min="15366" max="15366" width="2" style="1526" customWidth="1"/>
    <col min="15367" max="15367" width="10.375" style="1526" customWidth="1"/>
    <col min="15368" max="15368" width="8.375" style="1526" customWidth="1"/>
    <col min="15369" max="15369" width="1.75" style="1526" customWidth="1"/>
    <col min="15370" max="15370" width="49.5" style="1526" customWidth="1"/>
    <col min="15371" max="15371" width="2" style="1526" customWidth="1"/>
    <col min="15372" max="15372" width="10.375" style="1526" customWidth="1"/>
    <col min="15373" max="15373" width="2.375" style="1526" customWidth="1"/>
    <col min="15374" max="15374" width="5.375" style="1526" customWidth="1"/>
    <col min="15375" max="15616" width="9" style="1526"/>
    <col min="15617" max="15617" width="7.875" style="1526" customWidth="1"/>
    <col min="15618" max="15618" width="2.375" style="1526" customWidth="1"/>
    <col min="15619" max="15619" width="8.375" style="1526" customWidth="1"/>
    <col min="15620" max="15620" width="1.75" style="1526" customWidth="1"/>
    <col min="15621" max="15621" width="49.5" style="1526" customWidth="1"/>
    <col min="15622" max="15622" width="2" style="1526" customWidth="1"/>
    <col min="15623" max="15623" width="10.375" style="1526" customWidth="1"/>
    <col min="15624" max="15624" width="8.375" style="1526" customWidth="1"/>
    <col min="15625" max="15625" width="1.75" style="1526" customWidth="1"/>
    <col min="15626" max="15626" width="49.5" style="1526" customWidth="1"/>
    <col min="15627" max="15627" width="2" style="1526" customWidth="1"/>
    <col min="15628" max="15628" width="10.375" style="1526" customWidth="1"/>
    <col min="15629" max="15629" width="2.375" style="1526" customWidth="1"/>
    <col min="15630" max="15630" width="5.375" style="1526" customWidth="1"/>
    <col min="15631" max="15872" width="9" style="1526"/>
    <col min="15873" max="15873" width="7.875" style="1526" customWidth="1"/>
    <col min="15874" max="15874" width="2.375" style="1526" customWidth="1"/>
    <col min="15875" max="15875" width="8.375" style="1526" customWidth="1"/>
    <col min="15876" max="15876" width="1.75" style="1526" customWidth="1"/>
    <col min="15877" max="15877" width="49.5" style="1526" customWidth="1"/>
    <col min="15878" max="15878" width="2" style="1526" customWidth="1"/>
    <col min="15879" max="15879" width="10.375" style="1526" customWidth="1"/>
    <col min="15880" max="15880" width="8.375" style="1526" customWidth="1"/>
    <col min="15881" max="15881" width="1.75" style="1526" customWidth="1"/>
    <col min="15882" max="15882" width="49.5" style="1526" customWidth="1"/>
    <col min="15883" max="15883" width="2" style="1526" customWidth="1"/>
    <col min="15884" max="15884" width="10.375" style="1526" customWidth="1"/>
    <col min="15885" max="15885" width="2.375" style="1526" customWidth="1"/>
    <col min="15886" max="15886" width="5.375" style="1526" customWidth="1"/>
    <col min="15887" max="16128" width="9" style="1526"/>
    <col min="16129" max="16129" width="7.875" style="1526" customWidth="1"/>
    <col min="16130" max="16130" width="2.375" style="1526" customWidth="1"/>
    <col min="16131" max="16131" width="8.375" style="1526" customWidth="1"/>
    <col min="16132" max="16132" width="1.75" style="1526" customWidth="1"/>
    <col min="16133" max="16133" width="49.5" style="1526" customWidth="1"/>
    <col min="16134" max="16134" width="2" style="1526" customWidth="1"/>
    <col min="16135" max="16135" width="10.375" style="1526" customWidth="1"/>
    <col min="16136" max="16136" width="8.375" style="1526" customWidth="1"/>
    <col min="16137" max="16137" width="1.75" style="1526" customWidth="1"/>
    <col min="16138" max="16138" width="49.5" style="1526" customWidth="1"/>
    <col min="16139" max="16139" width="2" style="1526" customWidth="1"/>
    <col min="16140" max="16140" width="10.375" style="1526" customWidth="1"/>
    <col min="16141" max="16141" width="2.375" style="1526" customWidth="1"/>
    <col min="16142" max="16142" width="5.375" style="1526" customWidth="1"/>
    <col min="16143" max="16384" width="9" style="1526"/>
  </cols>
  <sheetData>
    <row r="2" spans="1:13">
      <c r="B2" s="2034" t="s">
        <v>346</v>
      </c>
      <c r="C2" s="2035"/>
    </row>
    <row r="4" spans="1:13">
      <c r="A4" s="1524"/>
      <c r="B4" s="1524"/>
      <c r="C4" s="1524"/>
      <c r="D4" s="1524"/>
      <c r="E4" s="1524"/>
      <c r="F4" s="1524"/>
      <c r="G4" s="1525" t="s">
        <v>2988</v>
      </c>
      <c r="H4" s="1524"/>
      <c r="I4" s="1524"/>
      <c r="J4" s="1524"/>
      <c r="K4" s="1524"/>
      <c r="L4" s="1524"/>
      <c r="M4" s="1524"/>
    </row>
    <row r="5" spans="1:13">
      <c r="A5" s="1524"/>
      <c r="B5" s="1527"/>
      <c r="C5" s="1528"/>
      <c r="D5" s="1528"/>
      <c r="E5" s="1528"/>
      <c r="F5" s="1528"/>
      <c r="G5" s="1528"/>
      <c r="H5" s="1528"/>
      <c r="I5" s="1528"/>
      <c r="J5" s="1528"/>
      <c r="K5" s="1528"/>
      <c r="L5" s="1528"/>
      <c r="M5" s="1529"/>
    </row>
    <row r="6" spans="1:13" ht="42.75" customHeight="1">
      <c r="A6" s="1524"/>
      <c r="B6" s="1530"/>
      <c r="C6" s="2037" t="s">
        <v>2810</v>
      </c>
      <c r="D6" s="2037"/>
      <c r="E6" s="2037"/>
      <c r="F6" s="2037"/>
      <c r="G6" s="2037"/>
      <c r="H6" s="2037"/>
      <c r="I6" s="2037"/>
      <c r="J6" s="2037"/>
      <c r="K6" s="1531"/>
      <c r="L6" s="1531"/>
      <c r="M6" s="1532"/>
    </row>
    <row r="7" spans="1:13" ht="9" customHeight="1" thickBot="1">
      <c r="A7" s="1524"/>
      <c r="B7" s="1530"/>
      <c r="C7" s="2038"/>
      <c r="D7" s="2038"/>
      <c r="E7" s="2038"/>
      <c r="F7" s="2038"/>
      <c r="G7" s="2038"/>
      <c r="H7" s="2038"/>
      <c r="I7" s="2038"/>
      <c r="J7" s="2038"/>
      <c r="K7" s="1531"/>
      <c r="L7" s="1531"/>
      <c r="M7" s="1532"/>
    </row>
    <row r="8" spans="1:13" ht="27" customHeight="1" thickTop="1">
      <c r="A8" s="1524"/>
      <c r="B8" s="1530"/>
      <c r="C8" s="1533" t="s">
        <v>2811</v>
      </c>
      <c r="D8" s="1533"/>
      <c r="E8" s="2039" t="s">
        <v>2812</v>
      </c>
      <c r="F8" s="1812"/>
      <c r="G8" s="2041" t="s">
        <v>2813</v>
      </c>
      <c r="H8" s="1814" t="s">
        <v>2811</v>
      </c>
      <c r="I8" s="1812"/>
      <c r="J8" s="2039" t="s">
        <v>2812</v>
      </c>
      <c r="K8" s="1810"/>
      <c r="L8" s="2030" t="s">
        <v>2813</v>
      </c>
      <c r="M8" s="1532"/>
    </row>
    <row r="9" spans="1:13" ht="27" customHeight="1" thickBot="1">
      <c r="A9" s="1524"/>
      <c r="B9" s="1530"/>
      <c r="C9" s="1537" t="s">
        <v>1901</v>
      </c>
      <c r="D9" s="1537"/>
      <c r="E9" s="2040"/>
      <c r="F9" s="1813"/>
      <c r="G9" s="2042"/>
      <c r="H9" s="1815" t="s">
        <v>1901</v>
      </c>
      <c r="I9" s="1813"/>
      <c r="J9" s="2040"/>
      <c r="K9" s="1811"/>
      <c r="L9" s="2031"/>
      <c r="M9" s="1532"/>
    </row>
    <row r="10" spans="1:13" ht="45.75" customHeight="1" thickTop="1" thickBot="1">
      <c r="A10" s="1524"/>
      <c r="B10" s="1530"/>
      <c r="C10" s="2032" t="s">
        <v>2989</v>
      </c>
      <c r="D10" s="1541"/>
      <c r="E10" s="1542" t="s">
        <v>2990</v>
      </c>
      <c r="F10" s="1542"/>
      <c r="G10" s="1817"/>
      <c r="H10" s="1818" t="s">
        <v>2991</v>
      </c>
      <c r="I10" s="1819"/>
      <c r="J10" s="1820" t="s">
        <v>2992</v>
      </c>
      <c r="K10" s="1821"/>
      <c r="L10" s="1821"/>
      <c r="M10" s="1532"/>
    </row>
    <row r="11" spans="1:13" ht="45.75" customHeight="1" thickTop="1" thickBot="1">
      <c r="A11" s="1524"/>
      <c r="B11" s="1530"/>
      <c r="C11" s="2033"/>
      <c r="D11" s="1822"/>
      <c r="E11" s="1823" t="s">
        <v>2993</v>
      </c>
      <c r="F11" s="1823"/>
      <c r="G11" s="1815"/>
      <c r="H11" s="1824"/>
      <c r="I11" s="1543"/>
      <c r="J11" s="1542" t="s">
        <v>2994</v>
      </c>
      <c r="K11" s="1544"/>
      <c r="L11" s="1545"/>
      <c r="M11" s="1532"/>
    </row>
    <row r="12" spans="1:13" ht="45.75" customHeight="1" thickTop="1">
      <c r="A12" s="1524"/>
      <c r="B12" s="1530"/>
      <c r="C12" s="2032" t="s">
        <v>2995</v>
      </c>
      <c r="D12" s="1541"/>
      <c r="E12" s="1542" t="s">
        <v>2996</v>
      </c>
      <c r="F12" s="1542"/>
      <c r="G12" s="1817"/>
      <c r="H12" s="2043" t="s">
        <v>2997</v>
      </c>
      <c r="I12" s="1546"/>
      <c r="J12" s="1646" t="s">
        <v>2998</v>
      </c>
      <c r="K12" s="1548"/>
      <c r="L12" s="1549"/>
      <c r="M12" s="1532"/>
    </row>
    <row r="13" spans="1:13" ht="45.75" customHeight="1" thickBot="1">
      <c r="A13" s="1524"/>
      <c r="B13" s="1530"/>
      <c r="C13" s="2033"/>
      <c r="D13" s="1822"/>
      <c r="E13" s="1823" t="s">
        <v>2999</v>
      </c>
      <c r="F13" s="1823"/>
      <c r="G13" s="1815"/>
      <c r="H13" s="2043"/>
      <c r="I13" s="1825"/>
      <c r="J13" s="1646" t="s">
        <v>3000</v>
      </c>
      <c r="K13" s="1826"/>
      <c r="L13" s="1827"/>
      <c r="M13" s="1532"/>
    </row>
    <row r="14" spans="1:13" ht="45.75" customHeight="1" thickTop="1">
      <c r="A14" s="1524"/>
      <c r="B14" s="1530"/>
      <c r="C14" s="2044" t="s">
        <v>2814</v>
      </c>
      <c r="D14" s="1550"/>
      <c r="E14" s="1551" t="s">
        <v>3001</v>
      </c>
      <c r="F14" s="1551"/>
      <c r="G14" s="1552"/>
      <c r="H14" s="2043"/>
      <c r="I14" s="1546"/>
      <c r="J14" s="1646" t="s">
        <v>2815</v>
      </c>
      <c r="K14" s="1548"/>
      <c r="L14" s="1549"/>
      <c r="M14" s="1532"/>
    </row>
    <row r="15" spans="1:13" ht="45.75" customHeight="1">
      <c r="A15" s="1524"/>
      <c r="B15" s="1530"/>
      <c r="C15" s="2044"/>
      <c r="D15" s="1546"/>
      <c r="E15" s="1646" t="s">
        <v>3002</v>
      </c>
      <c r="F15" s="1646"/>
      <c r="G15" s="1553"/>
      <c r="H15" s="1828" t="s">
        <v>3003</v>
      </c>
      <c r="I15" s="1546"/>
      <c r="J15" s="1646" t="s">
        <v>2816</v>
      </c>
      <c r="K15" s="1548"/>
      <c r="L15" s="1549"/>
      <c r="M15" s="1532"/>
    </row>
    <row r="16" spans="1:13" ht="45.75" customHeight="1" thickBot="1">
      <c r="A16" s="1524"/>
      <c r="B16" s="1530"/>
      <c r="C16" s="2044"/>
      <c r="D16" s="1546"/>
      <c r="E16" s="1646" t="s">
        <v>3004</v>
      </c>
      <c r="F16" s="1646"/>
      <c r="G16" s="1553"/>
      <c r="H16" s="1537"/>
      <c r="I16" s="1554"/>
      <c r="J16" s="1555" t="s">
        <v>2817</v>
      </c>
      <c r="K16" s="1556"/>
      <c r="L16" s="1557"/>
      <c r="M16" s="1532"/>
    </row>
    <row r="17" spans="1:14" ht="45.75" customHeight="1" thickTop="1">
      <c r="A17" s="1524"/>
      <c r="B17" s="1530"/>
      <c r="C17" s="2044"/>
      <c r="D17" s="1546"/>
      <c r="E17" s="1646" t="s">
        <v>3005</v>
      </c>
      <c r="F17" s="1646"/>
      <c r="G17" s="1553"/>
      <c r="H17" s="1824"/>
      <c r="I17" s="1543"/>
      <c r="J17" s="1542" t="s">
        <v>3006</v>
      </c>
      <c r="K17" s="1544"/>
      <c r="L17" s="1545"/>
      <c r="M17" s="1532"/>
    </row>
    <row r="18" spans="1:14" ht="45.75" customHeight="1">
      <c r="A18" s="1524"/>
      <c r="B18" s="1530"/>
      <c r="C18" s="2044"/>
      <c r="D18" s="1546"/>
      <c r="E18" s="1646" t="s">
        <v>2818</v>
      </c>
      <c r="F18" s="1646"/>
      <c r="G18" s="1553"/>
      <c r="H18" s="2043" t="s">
        <v>2997</v>
      </c>
      <c r="I18" s="1546"/>
      <c r="J18" s="1646" t="s">
        <v>2998</v>
      </c>
      <c r="K18" s="1548"/>
      <c r="L18" s="1549"/>
      <c r="M18" s="1532"/>
    </row>
    <row r="19" spans="1:14" ht="45.75" customHeight="1">
      <c r="A19" s="1524"/>
      <c r="B19" s="1530"/>
      <c r="C19" s="2044"/>
      <c r="D19" s="1546"/>
      <c r="E19" s="1646" t="s">
        <v>3007</v>
      </c>
      <c r="F19" s="1646"/>
      <c r="G19" s="1553"/>
      <c r="H19" s="2043"/>
      <c r="I19" s="1825"/>
      <c r="J19" s="1646" t="s">
        <v>3000</v>
      </c>
      <c r="K19" s="1826"/>
      <c r="L19" s="1827"/>
      <c r="M19" s="1532"/>
    </row>
    <row r="20" spans="1:14" ht="45.75" customHeight="1" thickBot="1">
      <c r="A20" s="1558" t="s">
        <v>3008</v>
      </c>
      <c r="B20" s="1530"/>
      <c r="C20" s="2044"/>
      <c r="D20" s="1825"/>
      <c r="E20" s="1829" t="s">
        <v>3009</v>
      </c>
      <c r="F20" s="1829"/>
      <c r="G20" s="1830"/>
      <c r="H20" s="2043"/>
      <c r="I20" s="1546"/>
      <c r="J20" s="1646" t="s">
        <v>2820</v>
      </c>
      <c r="K20" s="1548"/>
      <c r="L20" s="1549"/>
      <c r="M20" s="1532"/>
      <c r="N20" s="1559" t="s">
        <v>3008</v>
      </c>
    </row>
    <row r="21" spans="1:14" ht="45.75" customHeight="1" thickTop="1">
      <c r="A21" s="1524"/>
      <c r="B21" s="1530"/>
      <c r="C21" s="2032" t="s">
        <v>2821</v>
      </c>
      <c r="D21" s="1543"/>
      <c r="E21" s="1542" t="s">
        <v>3010</v>
      </c>
      <c r="F21" s="1542"/>
      <c r="G21" s="1560"/>
      <c r="H21" s="1831" t="s">
        <v>3011</v>
      </c>
      <c r="I21" s="1546"/>
      <c r="J21" s="1646" t="s">
        <v>2823</v>
      </c>
      <c r="K21" s="1548"/>
      <c r="L21" s="1549"/>
      <c r="M21" s="1532"/>
    </row>
    <row r="22" spans="1:14" ht="45.75" customHeight="1" thickBot="1">
      <c r="A22" s="1524"/>
      <c r="B22" s="1530"/>
      <c r="C22" s="2036"/>
      <c r="D22" s="1546"/>
      <c r="E22" s="1861" t="s">
        <v>3012</v>
      </c>
      <c r="F22" s="1861"/>
      <c r="G22" s="1553"/>
      <c r="H22" s="1537"/>
      <c r="I22" s="1554"/>
      <c r="J22" s="1555" t="s">
        <v>2825</v>
      </c>
      <c r="K22" s="1556"/>
      <c r="L22" s="1557"/>
      <c r="M22" s="1532"/>
    </row>
    <row r="23" spans="1:14" ht="45.75" customHeight="1" thickTop="1">
      <c r="A23" s="1524"/>
      <c r="B23" s="1530"/>
      <c r="C23" s="2036"/>
      <c r="D23" s="1546"/>
      <c r="E23" s="1861" t="s">
        <v>257</v>
      </c>
      <c r="F23" s="1861"/>
      <c r="G23" s="1553"/>
      <c r="H23" s="2032" t="s">
        <v>109</v>
      </c>
      <c r="I23" s="1561"/>
      <c r="J23" s="1551" t="s">
        <v>2826</v>
      </c>
      <c r="K23" s="1562"/>
      <c r="L23" s="1563"/>
      <c r="M23" s="1532"/>
    </row>
    <row r="24" spans="1:14" ht="45.75" customHeight="1">
      <c r="A24" s="1524"/>
      <c r="B24" s="1530"/>
      <c r="C24" s="2036"/>
      <c r="D24" s="1546"/>
      <c r="E24" s="1861" t="s">
        <v>2827</v>
      </c>
      <c r="F24" s="1861"/>
      <c r="G24" s="1553"/>
      <c r="H24" s="2036"/>
      <c r="I24" s="1832"/>
      <c r="J24" s="1646" t="s">
        <v>2828</v>
      </c>
      <c r="K24" s="1548"/>
      <c r="L24" s="1549"/>
      <c r="M24" s="1532"/>
    </row>
    <row r="25" spans="1:14" ht="45.75" customHeight="1" thickBot="1">
      <c r="A25" s="1524"/>
      <c r="B25" s="1530"/>
      <c r="C25" s="2033"/>
      <c r="D25" s="1554"/>
      <c r="E25" s="1555" t="s">
        <v>2829</v>
      </c>
      <c r="F25" s="1555"/>
      <c r="G25" s="1565"/>
      <c r="H25" s="2036"/>
      <c r="I25" s="1832"/>
      <c r="J25" s="1646" t="s">
        <v>1248</v>
      </c>
      <c r="K25" s="1548"/>
      <c r="L25" s="1549"/>
      <c r="M25" s="1532"/>
    </row>
    <row r="26" spans="1:14" ht="45.75" customHeight="1" thickTop="1">
      <c r="A26" s="1524"/>
      <c r="B26" s="1530"/>
      <c r="C26" s="2036" t="s">
        <v>3132</v>
      </c>
      <c r="D26" s="1854"/>
      <c r="E26" s="1820" t="s">
        <v>2830</v>
      </c>
      <c r="F26" s="1820"/>
      <c r="G26" s="1862"/>
      <c r="H26" s="2036"/>
      <c r="I26" s="1832"/>
      <c r="J26" s="1646" t="s">
        <v>1256</v>
      </c>
      <c r="K26" s="1548"/>
      <c r="L26" s="1549"/>
      <c r="M26" s="1532"/>
    </row>
    <row r="27" spans="1:14" ht="45.75" customHeight="1" thickBot="1">
      <c r="A27" s="1524"/>
      <c r="B27" s="1530"/>
      <c r="C27" s="2033"/>
      <c r="D27" s="1554"/>
      <c r="E27" s="1555" t="s">
        <v>2831</v>
      </c>
      <c r="F27" s="1555"/>
      <c r="G27" s="1565"/>
      <c r="H27" s="2036"/>
      <c r="I27" s="1832"/>
      <c r="J27" s="1646" t="s">
        <v>2832</v>
      </c>
      <c r="K27" s="1548"/>
      <c r="L27" s="1549"/>
      <c r="M27" s="1532"/>
    </row>
    <row r="28" spans="1:14" ht="45.75" customHeight="1" thickTop="1" thickBot="1">
      <c r="A28" s="1524"/>
      <c r="B28" s="1530"/>
      <c r="C28" s="1818" t="s">
        <v>2991</v>
      </c>
      <c r="D28" s="1833"/>
      <c r="E28" s="1834" t="s">
        <v>3013</v>
      </c>
      <c r="F28" s="1834"/>
      <c r="G28" s="1835"/>
      <c r="H28" s="2033"/>
      <c r="I28" s="1836"/>
      <c r="J28" s="1829" t="s">
        <v>2833</v>
      </c>
      <c r="K28" s="1826"/>
      <c r="L28" s="1827"/>
      <c r="M28" s="1532"/>
    </row>
    <row r="29" spans="1:14" ht="45.75" customHeight="1" thickTop="1">
      <c r="A29" s="1524"/>
      <c r="B29" s="1530"/>
      <c r="C29" s="2032" t="s">
        <v>109</v>
      </c>
      <c r="D29" s="1541"/>
      <c r="E29" s="1542" t="s">
        <v>345</v>
      </c>
      <c r="F29" s="1542"/>
      <c r="G29" s="1560"/>
      <c r="H29" s="2032" t="s">
        <v>3014</v>
      </c>
      <c r="I29" s="1566"/>
      <c r="J29" s="1542" t="s">
        <v>3015</v>
      </c>
      <c r="K29" s="1544"/>
      <c r="L29" s="1545"/>
      <c r="M29" s="1532"/>
    </row>
    <row r="30" spans="1:14" ht="45.75" customHeight="1">
      <c r="A30" s="1524"/>
      <c r="B30" s="1530"/>
      <c r="C30" s="2036"/>
      <c r="D30" s="1550"/>
      <c r="E30" s="1551" t="s">
        <v>2834</v>
      </c>
      <c r="F30" s="1551"/>
      <c r="G30" s="1552"/>
      <c r="H30" s="2036"/>
      <c r="I30" s="1832"/>
      <c r="J30" s="1646" t="s">
        <v>2835</v>
      </c>
      <c r="K30" s="1548"/>
      <c r="L30" s="1549"/>
      <c r="M30" s="1532"/>
    </row>
    <row r="31" spans="1:14" ht="45.75" customHeight="1">
      <c r="A31" s="1524"/>
      <c r="B31" s="1530"/>
      <c r="C31" s="2036"/>
      <c r="D31" s="1546"/>
      <c r="E31" s="1646" t="s">
        <v>2836</v>
      </c>
      <c r="F31" s="1646"/>
      <c r="G31" s="1553"/>
      <c r="H31" s="2036"/>
      <c r="I31" s="1832"/>
      <c r="J31" s="1646" t="s">
        <v>3016</v>
      </c>
      <c r="K31" s="1548"/>
      <c r="L31" s="1549"/>
      <c r="M31" s="1532"/>
    </row>
    <row r="32" spans="1:14" ht="45.75" customHeight="1" thickBot="1">
      <c r="A32" s="1524"/>
      <c r="B32" s="1530"/>
      <c r="C32" s="2036"/>
      <c r="D32" s="1546"/>
      <c r="E32" s="1646" t="s">
        <v>2837</v>
      </c>
      <c r="F32" s="1646"/>
      <c r="G32" s="1553"/>
      <c r="H32" s="2033"/>
      <c r="I32" s="1567"/>
      <c r="J32" s="1555" t="s">
        <v>3017</v>
      </c>
      <c r="K32" s="1556"/>
      <c r="L32" s="1568"/>
      <c r="M32" s="1532"/>
    </row>
    <row r="33" spans="1:13" ht="45.75" customHeight="1" thickTop="1">
      <c r="A33" s="1524"/>
      <c r="B33" s="1530"/>
      <c r="C33" s="2036"/>
      <c r="D33" s="1546"/>
      <c r="E33" s="1646" t="s">
        <v>2838</v>
      </c>
      <c r="F33" s="1646"/>
      <c r="G33" s="1553"/>
      <c r="H33" s="2032" t="s">
        <v>109</v>
      </c>
      <c r="I33" s="1566"/>
      <c r="J33" s="1542" t="s">
        <v>2839</v>
      </c>
      <c r="K33" s="1544"/>
      <c r="L33" s="1545"/>
      <c r="M33" s="1532"/>
    </row>
    <row r="34" spans="1:13" ht="45.75" customHeight="1" thickBot="1">
      <c r="A34" s="1524"/>
      <c r="B34" s="1530"/>
      <c r="C34" s="2033"/>
      <c r="D34" s="1554"/>
      <c r="E34" s="1555" t="s">
        <v>2840</v>
      </c>
      <c r="F34" s="1555"/>
      <c r="G34" s="1565"/>
      <c r="H34" s="2033"/>
      <c r="I34" s="1567"/>
      <c r="J34" s="1555" t="s">
        <v>3018</v>
      </c>
      <c r="K34" s="1556"/>
      <c r="L34" s="1568"/>
      <c r="M34" s="1532"/>
    </row>
    <row r="35" spans="1:13" ht="30" customHeight="1" thickTop="1">
      <c r="A35" s="1524"/>
      <c r="B35" s="1569"/>
      <c r="C35" s="1570"/>
      <c r="D35" s="1570"/>
      <c r="E35" s="1571" t="s">
        <v>2841</v>
      </c>
      <c r="F35" s="1570"/>
      <c r="G35" s="1570"/>
      <c r="H35" s="1570"/>
      <c r="I35" s="1570"/>
      <c r="J35" s="1570"/>
      <c r="K35" s="1570"/>
      <c r="L35" s="1570"/>
      <c r="M35" s="1572"/>
    </row>
    <row r="36" spans="1:13">
      <c r="G36" s="1837" t="s">
        <v>3019</v>
      </c>
    </row>
  </sheetData>
  <mergeCells count="17">
    <mergeCell ref="B2:C2"/>
    <mergeCell ref="C12:C13"/>
    <mergeCell ref="H12:H14"/>
    <mergeCell ref="C14:C20"/>
    <mergeCell ref="H18:H20"/>
    <mergeCell ref="C6:J7"/>
    <mergeCell ref="E8:E9"/>
    <mergeCell ref="G8:G9"/>
    <mergeCell ref="J8:J9"/>
    <mergeCell ref="L8:L9"/>
    <mergeCell ref="C10:C11"/>
    <mergeCell ref="C29:C34"/>
    <mergeCell ref="H29:H32"/>
    <mergeCell ref="H33:H34"/>
    <mergeCell ref="H23:H28"/>
    <mergeCell ref="C21:C25"/>
    <mergeCell ref="C26:C27"/>
  </mergeCells>
  <phoneticPr fontId="43"/>
  <hyperlinks>
    <hyperlink ref="B2" location="流れ!A1" display="リスト"/>
  </hyperlinks>
  <pageMargins left="0.56999999999999995" right="0.19" top="0.69" bottom="0.53" header="0.51200000000000001" footer="0.35"/>
  <pageSetup paperSize="9" scale="6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tabColor indexed="40"/>
    <pageSetUpPr fitToPage="1"/>
  </sheetPr>
  <dimension ref="B2:AA95"/>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84" t="s">
        <v>346</v>
      </c>
      <c r="D2" s="286"/>
    </row>
    <row r="5" spans="2:25">
      <c r="B5" s="388" t="s">
        <v>2790</v>
      </c>
    </row>
    <row r="6" spans="2:25" ht="18" customHeight="1">
      <c r="G6" s="116"/>
      <c r="H6" s="116"/>
      <c r="I6" s="116"/>
      <c r="J6" s="116"/>
      <c r="K6" s="116"/>
      <c r="L6" s="116"/>
      <c r="M6" s="116"/>
      <c r="N6" s="116"/>
      <c r="O6" s="116"/>
      <c r="Q6" s="3409" t="s">
        <v>199</v>
      </c>
      <c r="R6" s="3410"/>
      <c r="S6" s="3410"/>
      <c r="T6" s="3410"/>
      <c r="U6" s="3410"/>
      <c r="V6" s="3410"/>
      <c r="W6" s="3410"/>
      <c r="X6" s="3410"/>
      <c r="Y6" s="3411"/>
    </row>
    <row r="7" spans="2:25" ht="18" customHeight="1">
      <c r="G7" s="116"/>
      <c r="H7" s="116"/>
      <c r="I7" s="116"/>
      <c r="J7" s="116"/>
      <c r="K7" s="116"/>
      <c r="L7" s="116"/>
      <c r="M7" s="116"/>
      <c r="N7" s="116"/>
      <c r="O7" s="116"/>
      <c r="Q7" s="3409" t="s">
        <v>200</v>
      </c>
      <c r="R7" s="3410"/>
      <c r="S7" s="3411"/>
      <c r="T7" s="3406"/>
      <c r="U7" s="3407"/>
      <c r="V7" s="3407"/>
      <c r="W7" s="3407"/>
      <c r="X7" s="3407"/>
      <c r="Y7" s="3408"/>
    </row>
    <row r="8" spans="2:25" ht="18" customHeight="1">
      <c r="G8" s="116"/>
      <c r="H8" s="116"/>
      <c r="I8" s="116"/>
      <c r="J8" s="116"/>
      <c r="K8" s="116"/>
      <c r="L8" s="116"/>
      <c r="M8" s="116"/>
      <c r="N8" s="116"/>
      <c r="O8" s="116"/>
      <c r="Q8" s="3409" t="s">
        <v>201</v>
      </c>
      <c r="R8" s="3410"/>
      <c r="S8" s="3411"/>
      <c r="T8" s="3406"/>
      <c r="U8" s="3407"/>
      <c r="V8" s="3407"/>
      <c r="W8" s="3407"/>
      <c r="X8" s="3407"/>
      <c r="Y8" s="3408"/>
    </row>
    <row r="9" spans="2:25" ht="18" customHeight="1">
      <c r="G9" s="116"/>
      <c r="H9" s="116"/>
      <c r="I9" s="116"/>
      <c r="J9" s="116"/>
      <c r="K9" s="116"/>
      <c r="L9" s="116"/>
      <c r="M9" s="116"/>
      <c r="N9" s="116"/>
      <c r="O9" s="116"/>
      <c r="Q9" s="3409" t="s">
        <v>202</v>
      </c>
      <c r="R9" s="3410"/>
      <c r="S9" s="3411"/>
      <c r="T9" s="3406"/>
      <c r="U9" s="3407"/>
      <c r="V9" s="3407"/>
      <c r="W9" s="3407"/>
      <c r="X9" s="3407"/>
      <c r="Y9" s="3408"/>
    </row>
    <row r="10" spans="2:25" ht="18" customHeight="1">
      <c r="G10" s="116"/>
      <c r="H10" s="116"/>
      <c r="I10" s="116"/>
      <c r="J10" s="116"/>
      <c r="K10" s="116"/>
      <c r="L10" s="116"/>
      <c r="M10" s="116"/>
      <c r="N10" s="116"/>
      <c r="O10" s="116"/>
      <c r="Q10" s="3413" t="s">
        <v>2568</v>
      </c>
      <c r="R10" s="3414"/>
      <c r="S10" s="3415"/>
      <c r="T10" s="3413"/>
      <c r="U10" s="3414"/>
      <c r="V10" s="3414"/>
      <c r="W10" s="3414"/>
      <c r="X10" s="3414"/>
      <c r="Y10" s="3415"/>
    </row>
    <row r="11" spans="2:25" ht="18" customHeight="1">
      <c r="G11" s="1503"/>
      <c r="H11" s="1503"/>
      <c r="I11" s="1503"/>
      <c r="J11" s="1503"/>
      <c r="K11" s="1503"/>
      <c r="L11" s="1503"/>
      <c r="M11" s="1503"/>
      <c r="N11" s="1503"/>
      <c r="O11" s="1503"/>
      <c r="Q11" s="3382" t="s">
        <v>203</v>
      </c>
      <c r="R11" s="3383"/>
      <c r="S11" s="3412"/>
      <c r="T11" s="3382"/>
      <c r="U11" s="3383"/>
      <c r="V11" s="3383"/>
      <c r="W11" s="3383"/>
      <c r="X11" s="3383"/>
      <c r="Y11" s="3412"/>
    </row>
    <row r="12" spans="2:25" ht="16.5" customHeight="1">
      <c r="B12" s="122"/>
      <c r="C12" s="121"/>
      <c r="D12" s="1255"/>
      <c r="E12" s="121"/>
      <c r="F12" s="1255"/>
      <c r="G12" s="1255"/>
      <c r="H12" s="1255"/>
      <c r="I12" s="121"/>
      <c r="J12" s="121"/>
      <c r="K12" s="121"/>
      <c r="L12" s="121"/>
      <c r="M12" s="1255"/>
      <c r="N12" s="1255"/>
      <c r="O12" s="1255"/>
      <c r="P12" s="121"/>
      <c r="Q12" s="121"/>
      <c r="R12" s="121"/>
      <c r="S12" s="121"/>
      <c r="T12" s="121"/>
      <c r="U12" s="121"/>
      <c r="V12" s="121"/>
      <c r="W12" s="121"/>
      <c r="X12" s="121"/>
      <c r="Y12" s="119"/>
    </row>
    <row r="13" spans="2:25" ht="41.25" customHeight="1">
      <c r="B13" s="3426" t="s">
        <v>2787</v>
      </c>
      <c r="C13" s="3427"/>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8"/>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417" t="s">
        <v>93</v>
      </c>
      <c r="C15" s="3418"/>
      <c r="D15" s="3419"/>
      <c r="E15" s="3418"/>
      <c r="F15" s="1486"/>
      <c r="G15" s="1486"/>
      <c r="H15" s="1486"/>
      <c r="I15" s="134"/>
      <c r="J15" s="134"/>
      <c r="K15" s="134"/>
      <c r="L15" s="134"/>
      <c r="M15" s="1256"/>
      <c r="N15" s="1256"/>
      <c r="O15" s="1256"/>
      <c r="P15" s="134"/>
      <c r="Q15" s="134"/>
      <c r="R15" s="134"/>
      <c r="S15" s="134"/>
      <c r="T15" s="134"/>
      <c r="U15" s="134"/>
      <c r="V15" s="134"/>
      <c r="W15" s="134"/>
      <c r="X15" s="134"/>
      <c r="Y15" s="119"/>
    </row>
    <row r="16" spans="2:25" ht="15.75" customHeight="1">
      <c r="B16" s="3420"/>
      <c r="C16" s="3421"/>
      <c r="D16" s="3421"/>
      <c r="E16" s="3421"/>
      <c r="F16" s="1487"/>
      <c r="G16" s="1269" t="s">
        <v>92</v>
      </c>
      <c r="H16" s="1270"/>
      <c r="I16" s="1269" t="s">
        <v>90</v>
      </c>
      <c r="J16" s="1270"/>
      <c r="K16" s="1271" t="s">
        <v>89</v>
      </c>
      <c r="L16" s="1272"/>
      <c r="M16" s="1271" t="s">
        <v>88</v>
      </c>
      <c r="N16" s="1272"/>
      <c r="O16" s="1271" t="s">
        <v>91</v>
      </c>
      <c r="P16" s="1273"/>
      <c r="Q16" s="1271" t="s">
        <v>90</v>
      </c>
      <c r="R16" s="1272"/>
      <c r="S16" s="1269" t="s">
        <v>89</v>
      </c>
      <c r="T16" s="1272"/>
      <c r="U16" s="1269" t="s">
        <v>88</v>
      </c>
      <c r="V16" s="1270"/>
      <c r="W16" s="1269" t="s">
        <v>87</v>
      </c>
      <c r="X16" s="1270"/>
      <c r="Y16" s="94"/>
    </row>
    <row r="17" spans="2:27" ht="17.100000000000001" customHeight="1">
      <c r="B17" s="3420"/>
      <c r="C17" s="3421"/>
      <c r="D17" s="3421"/>
      <c r="E17" s="3421"/>
      <c r="F17" s="1487"/>
      <c r="G17" s="3422"/>
      <c r="H17" s="3423"/>
      <c r="I17" s="3422"/>
      <c r="J17" s="3423"/>
      <c r="K17" s="3422"/>
      <c r="L17" s="3423"/>
      <c r="M17" s="3422"/>
      <c r="N17" s="3423"/>
      <c r="O17" s="3422"/>
      <c r="P17" s="3423"/>
      <c r="Q17" s="3422"/>
      <c r="R17" s="3423"/>
      <c r="S17" s="3422"/>
      <c r="T17" s="3423"/>
      <c r="U17" s="3422"/>
      <c r="V17" s="3423"/>
      <c r="W17" s="3422"/>
      <c r="X17" s="3423"/>
      <c r="Y17" s="94"/>
    </row>
    <row r="18" spans="2:27" ht="17.100000000000001" customHeight="1">
      <c r="B18" s="3420"/>
      <c r="C18" s="3421"/>
      <c r="D18" s="3421"/>
      <c r="E18" s="3421"/>
      <c r="F18" s="1487"/>
      <c r="G18" s="3424"/>
      <c r="H18" s="3425"/>
      <c r="I18" s="3424"/>
      <c r="J18" s="3425"/>
      <c r="K18" s="3424"/>
      <c r="L18" s="3425"/>
      <c r="M18" s="3424"/>
      <c r="N18" s="3425"/>
      <c r="O18" s="3424"/>
      <c r="P18" s="3425"/>
      <c r="Q18" s="3424"/>
      <c r="R18" s="3425"/>
      <c r="S18" s="3424"/>
      <c r="T18" s="3425"/>
      <c r="U18" s="3424"/>
      <c r="V18" s="3425"/>
      <c r="W18" s="3424"/>
      <c r="X18" s="3425"/>
      <c r="Y18" s="94"/>
      <c r="Z18" s="87"/>
      <c r="AA18" s="109"/>
    </row>
    <row r="19" spans="2:27" ht="12.6" customHeight="1">
      <c r="B19" s="1215"/>
      <c r="C19" s="1216"/>
      <c r="D19" s="1263"/>
      <c r="E19" s="1216"/>
      <c r="F19" s="1263"/>
      <c r="G19" s="1263"/>
      <c r="H19" s="1263"/>
      <c r="I19" s="92"/>
      <c r="J19" s="128"/>
      <c r="K19" s="128"/>
      <c r="L19" s="128"/>
      <c r="M19" s="1257"/>
      <c r="N19" s="1257"/>
      <c r="O19" s="1257"/>
      <c r="P19" s="128"/>
      <c r="Q19" s="128"/>
      <c r="R19" s="128"/>
      <c r="S19" s="128"/>
      <c r="T19" s="128"/>
      <c r="U19" s="128"/>
      <c r="V19" s="128"/>
      <c r="W19" s="128"/>
      <c r="X19" s="128"/>
      <c r="Y19" s="90"/>
      <c r="Z19" s="87"/>
      <c r="AA19" s="109"/>
    </row>
    <row r="20" spans="2:27" ht="8.4499999999999993" customHeight="1">
      <c r="B20" s="3369" t="s">
        <v>2577</v>
      </c>
      <c r="C20" s="3370"/>
      <c r="D20" s="3370"/>
      <c r="E20" s="3371"/>
      <c r="F20" s="1487"/>
      <c r="G20" s="1487"/>
      <c r="H20" s="1487"/>
      <c r="I20" s="1277"/>
      <c r="J20" s="1277"/>
      <c r="K20" s="96"/>
      <c r="L20" s="96"/>
      <c r="M20" s="96"/>
      <c r="N20" s="96"/>
      <c r="O20" s="96"/>
      <c r="P20" s="96"/>
      <c r="Q20" s="96"/>
      <c r="R20" s="96"/>
      <c r="S20" s="96"/>
      <c r="T20" s="96"/>
      <c r="U20" s="96"/>
      <c r="V20" s="96"/>
      <c r="W20" s="96"/>
      <c r="X20" s="96"/>
      <c r="Y20" s="1278"/>
      <c r="Z20" s="109"/>
      <c r="AA20" s="109"/>
    </row>
    <row r="21" spans="2:27" ht="18" customHeight="1">
      <c r="B21" s="3369"/>
      <c r="C21" s="3370"/>
      <c r="D21" s="3370"/>
      <c r="E21" s="3371"/>
      <c r="F21" s="1487"/>
      <c r="G21" s="1487"/>
      <c r="H21" s="3416"/>
      <c r="I21" s="3416"/>
      <c r="J21" s="3416"/>
      <c r="K21" s="3416"/>
      <c r="L21" s="3416"/>
      <c r="M21" s="3416"/>
      <c r="N21" s="3416"/>
      <c r="O21" s="3416"/>
      <c r="P21" s="3416"/>
      <c r="Q21" s="3416"/>
      <c r="R21" s="3416"/>
      <c r="S21" s="3416"/>
      <c r="T21" s="3416"/>
      <c r="U21" s="3416"/>
      <c r="V21" s="3416"/>
      <c r="W21" s="3416"/>
      <c r="X21" s="96"/>
      <c r="Y21" s="1278"/>
      <c r="Z21" s="109"/>
      <c r="AA21" s="109"/>
    </row>
    <row r="22" spans="2:27" ht="18" customHeight="1">
      <c r="B22" s="3369"/>
      <c r="C22" s="3370"/>
      <c r="D22" s="3370"/>
      <c r="E22" s="3371"/>
      <c r="F22" s="1487"/>
      <c r="G22" s="1487"/>
      <c r="H22" s="3416"/>
      <c r="I22" s="3416"/>
      <c r="J22" s="3416"/>
      <c r="K22" s="3416"/>
      <c r="L22" s="3416"/>
      <c r="M22" s="3416"/>
      <c r="N22" s="3416"/>
      <c r="O22" s="3416"/>
      <c r="P22" s="3416"/>
      <c r="Q22" s="3416"/>
      <c r="R22" s="3416"/>
      <c r="S22" s="3416"/>
      <c r="T22" s="3416"/>
      <c r="U22" s="3416"/>
      <c r="V22" s="3416"/>
      <c r="W22" s="3416"/>
      <c r="X22" s="96"/>
      <c r="Y22" s="1278"/>
      <c r="Z22" s="109"/>
      <c r="AA22" s="109"/>
    </row>
    <row r="23" spans="2:27" ht="11.25" customHeight="1">
      <c r="B23" s="3369"/>
      <c r="C23" s="3370"/>
      <c r="D23" s="3370"/>
      <c r="E23" s="3371"/>
      <c r="F23" s="1487"/>
      <c r="G23" s="1487"/>
      <c r="H23" s="1487"/>
      <c r="I23" s="96"/>
      <c r="J23" s="96"/>
      <c r="K23" s="96"/>
      <c r="L23" s="96"/>
      <c r="M23" s="96"/>
      <c r="N23" s="96"/>
      <c r="O23" s="96"/>
      <c r="P23" s="96"/>
      <c r="Q23" s="96"/>
      <c r="R23" s="1279"/>
      <c r="S23" s="1279"/>
      <c r="T23" s="1279"/>
      <c r="U23" s="1279"/>
      <c r="V23" s="1279"/>
      <c r="W23" s="1279"/>
      <c r="X23" s="1279"/>
      <c r="Y23" s="1278"/>
      <c r="Z23" s="109"/>
      <c r="AA23" s="109"/>
    </row>
    <row r="24" spans="2:27" ht="17.100000000000001" customHeight="1">
      <c r="B24" s="3365" t="s">
        <v>85</v>
      </c>
      <c r="C24" s="3366"/>
      <c r="D24" s="3367"/>
      <c r="E24" s="3368"/>
      <c r="F24" s="1486"/>
      <c r="G24" s="1486"/>
      <c r="H24" s="1486"/>
      <c r="I24" s="1277"/>
      <c r="J24" s="1277"/>
      <c r="K24" s="1280"/>
      <c r="L24" s="1280"/>
      <c r="M24" s="1277"/>
      <c r="N24" s="1277"/>
      <c r="O24" s="1277"/>
      <c r="P24" s="1280"/>
      <c r="Q24" s="1280"/>
      <c r="R24" s="1281"/>
      <c r="S24" s="1281"/>
      <c r="T24" s="1281"/>
      <c r="U24" s="1281"/>
      <c r="V24" s="1281"/>
      <c r="W24" s="1281"/>
      <c r="X24" s="1281"/>
      <c r="Y24" s="1282"/>
      <c r="Z24" s="109"/>
      <c r="AA24" s="109"/>
    </row>
    <row r="25" spans="2:27" ht="18.600000000000001" customHeight="1">
      <c r="B25" s="3369"/>
      <c r="C25" s="3370"/>
      <c r="D25" s="3370"/>
      <c r="E25" s="3371"/>
      <c r="F25" s="1487"/>
      <c r="G25" s="389"/>
      <c r="I25" s="117"/>
      <c r="J25" s="1265" t="s">
        <v>94</v>
      </c>
      <c r="K25" s="3457"/>
      <c r="L25" s="3457"/>
      <c r="M25" s="3457"/>
      <c r="N25" s="3457"/>
      <c r="O25" s="3457"/>
      <c r="P25" s="3457"/>
      <c r="Q25" s="3457"/>
      <c r="R25" s="3457"/>
      <c r="S25" s="3457"/>
      <c r="T25" s="3457"/>
      <c r="U25" s="3457"/>
      <c r="V25" s="3457"/>
      <c r="W25" s="3457"/>
      <c r="X25" s="1279"/>
      <c r="Y25" s="1278"/>
      <c r="Z25" s="109"/>
      <c r="AA25" s="109"/>
    </row>
    <row r="26" spans="2:27" ht="17.100000000000001" customHeight="1">
      <c r="B26" s="3372"/>
      <c r="C26" s="3373"/>
      <c r="D26" s="3374"/>
      <c r="E26" s="3375"/>
      <c r="F26" s="1263"/>
      <c r="G26" s="1263"/>
      <c r="H26" s="1263"/>
      <c r="I26" s="1283"/>
      <c r="J26" s="1283"/>
      <c r="K26" s="1284"/>
      <c r="L26" s="1284"/>
      <c r="M26" s="1283"/>
      <c r="N26" s="1283"/>
      <c r="O26" s="1283"/>
      <c r="P26" s="1284"/>
      <c r="Q26" s="1284"/>
      <c r="R26" s="1284"/>
      <c r="S26" s="1284"/>
      <c r="T26" s="1284"/>
      <c r="U26" s="1284"/>
      <c r="V26" s="1284"/>
      <c r="W26" s="1284"/>
      <c r="X26" s="1284"/>
      <c r="Y26" s="1285"/>
      <c r="Z26" s="109"/>
      <c r="AA26" s="109"/>
    </row>
    <row r="27" spans="2:27" ht="6" customHeight="1">
      <c r="B27" s="3435" t="s">
        <v>341</v>
      </c>
      <c r="C27" s="3367"/>
      <c r="D27" s="3367"/>
      <c r="E27" s="3436"/>
      <c r="F27" s="1486"/>
      <c r="G27" s="1486"/>
      <c r="H27" s="1486"/>
      <c r="I27" s="1480"/>
      <c r="J27" s="1277"/>
      <c r="K27" s="1277"/>
      <c r="L27" s="1277"/>
      <c r="M27" s="1277"/>
      <c r="N27" s="1277"/>
      <c r="O27" s="1277"/>
      <c r="P27" s="1482"/>
      <c r="Q27" s="1277"/>
      <c r="R27" s="1277"/>
      <c r="S27" s="1277"/>
      <c r="T27" s="1277"/>
      <c r="U27" s="1277"/>
      <c r="V27" s="1277"/>
      <c r="W27" s="1277"/>
      <c r="X27" s="1277"/>
      <c r="Y27" s="1309"/>
      <c r="Z27" s="109"/>
    </row>
    <row r="28" spans="2:27" ht="17.100000000000001" customHeight="1">
      <c r="B28" s="3437"/>
      <c r="C28" s="3370"/>
      <c r="D28" s="3370"/>
      <c r="E28" s="3371"/>
      <c r="F28" s="1487"/>
      <c r="G28" s="1479" t="s">
        <v>8</v>
      </c>
      <c r="H28" s="1487"/>
      <c r="I28" s="1261" t="s">
        <v>3040</v>
      </c>
      <c r="J28" s="125"/>
      <c r="K28" s="1259" t="s">
        <v>142</v>
      </c>
      <c r="L28" s="125"/>
      <c r="M28" s="1479" t="s">
        <v>127</v>
      </c>
      <c r="N28" s="117"/>
      <c r="O28" s="117" t="s">
        <v>129</v>
      </c>
      <c r="P28" s="96"/>
      <c r="Q28" s="96"/>
      <c r="R28" s="96"/>
      <c r="S28" s="117"/>
      <c r="T28" s="117"/>
      <c r="U28" s="117"/>
      <c r="V28" s="117"/>
      <c r="W28" s="96"/>
      <c r="X28" s="96"/>
      <c r="Y28" s="1278"/>
      <c r="Z28" s="109"/>
      <c r="AA28" s="109"/>
    </row>
    <row r="29" spans="2:27" ht="7.15" customHeight="1">
      <c r="B29" s="3437"/>
      <c r="C29" s="3370"/>
      <c r="D29" s="3370"/>
      <c r="E29" s="3371"/>
      <c r="F29" s="1487"/>
      <c r="G29" s="1479"/>
      <c r="H29" s="1487"/>
      <c r="I29" s="1261"/>
      <c r="J29" s="125"/>
      <c r="K29" s="1259"/>
      <c r="L29" s="125"/>
      <c r="M29" s="1479"/>
      <c r="N29" s="117"/>
      <c r="O29" s="117"/>
      <c r="P29" s="96"/>
      <c r="Q29" s="96"/>
      <c r="R29" s="96"/>
      <c r="S29" s="117"/>
      <c r="T29" s="117"/>
      <c r="U29" s="117"/>
      <c r="V29" s="117"/>
      <c r="W29" s="96"/>
      <c r="X29" s="96"/>
      <c r="Y29" s="1278"/>
      <c r="Z29" s="109"/>
      <c r="AA29" s="109"/>
    </row>
    <row r="30" spans="2:27" ht="17.100000000000001" customHeight="1">
      <c r="B30" s="3437"/>
      <c r="C30" s="3370"/>
      <c r="D30" s="3370"/>
      <c r="E30" s="3371"/>
      <c r="F30" s="1487"/>
      <c r="G30" s="1479" t="s">
        <v>9</v>
      </c>
      <c r="H30" s="1487"/>
      <c r="I30" s="1261" t="s">
        <v>3040</v>
      </c>
      <c r="J30" s="125"/>
      <c r="K30" s="1259" t="s">
        <v>142</v>
      </c>
      <c r="L30" s="125"/>
      <c r="M30" s="1479" t="s">
        <v>127</v>
      </c>
      <c r="N30" s="117"/>
      <c r="O30" s="117" t="s">
        <v>129</v>
      </c>
      <c r="P30" s="96"/>
      <c r="Q30" s="96"/>
      <c r="R30" s="96"/>
      <c r="S30" s="117"/>
      <c r="T30" s="117"/>
      <c r="U30" s="117"/>
      <c r="V30" s="117"/>
      <c r="W30" s="96"/>
      <c r="X30" s="96"/>
      <c r="Y30" s="1278"/>
      <c r="Z30" s="109"/>
      <c r="AA30" s="109"/>
    </row>
    <row r="31" spans="2:27" ht="6" customHeight="1">
      <c r="B31" s="3372"/>
      <c r="C31" s="3374"/>
      <c r="D31" s="3374"/>
      <c r="E31" s="3438"/>
      <c r="F31" s="1263"/>
      <c r="G31" s="1263"/>
      <c r="H31" s="1263"/>
      <c r="I31" s="1481"/>
      <c r="J31" s="1310"/>
      <c r="K31" s="1310"/>
      <c r="L31" s="1311"/>
      <c r="M31" s="1310"/>
      <c r="N31" s="1312"/>
      <c r="O31" s="1310"/>
      <c r="P31" s="1483"/>
      <c r="Q31" s="1283"/>
      <c r="R31" s="1283"/>
      <c r="S31" s="1283"/>
      <c r="T31" s="1283"/>
      <c r="U31" s="1283"/>
      <c r="V31" s="1283"/>
      <c r="W31" s="1283"/>
      <c r="X31" s="1283"/>
      <c r="Y31" s="1313"/>
      <c r="Z31" s="109"/>
      <c r="AA31" s="109"/>
    </row>
    <row r="32" spans="2:27" ht="6" customHeight="1">
      <c r="B32" s="3435" t="s">
        <v>2788</v>
      </c>
      <c r="C32" s="3367"/>
      <c r="D32" s="3367"/>
      <c r="E32" s="3436"/>
      <c r="F32" s="1486"/>
      <c r="G32" s="1486"/>
      <c r="H32" s="1486"/>
      <c r="I32" s="1480"/>
      <c r="J32" s="1277"/>
      <c r="K32" s="1277"/>
      <c r="L32" s="1277"/>
      <c r="M32" s="1277"/>
      <c r="N32" s="1277"/>
      <c r="O32" s="1277"/>
      <c r="P32" s="1482"/>
      <c r="Q32" s="1277"/>
      <c r="R32" s="1277"/>
      <c r="S32" s="1277"/>
      <c r="T32" s="1277"/>
      <c r="U32" s="1277"/>
      <c r="V32" s="1277"/>
      <c r="W32" s="1277"/>
      <c r="X32" s="1277"/>
      <c r="Y32" s="1309"/>
      <c r="Z32" s="109"/>
    </row>
    <row r="33" spans="2:27" ht="16.5" customHeight="1">
      <c r="B33" s="3437"/>
      <c r="C33" s="3370"/>
      <c r="D33" s="3370"/>
      <c r="E33" s="3371"/>
      <c r="F33" s="1487"/>
      <c r="G33" s="1479"/>
      <c r="H33" s="1487"/>
      <c r="I33" s="1261" t="s">
        <v>3040</v>
      </c>
      <c r="J33" s="125"/>
      <c r="K33" s="1259" t="s">
        <v>142</v>
      </c>
      <c r="L33" s="125"/>
      <c r="M33" s="1479" t="s">
        <v>127</v>
      </c>
      <c r="N33" s="117"/>
      <c r="O33" s="117" t="s">
        <v>129</v>
      </c>
      <c r="P33" s="96"/>
      <c r="Q33" s="96"/>
      <c r="R33" s="96"/>
      <c r="S33" s="117"/>
      <c r="T33" s="117"/>
      <c r="U33" s="117"/>
      <c r="V33" s="117"/>
      <c r="W33" s="96"/>
      <c r="X33" s="96"/>
      <c r="Y33" s="1278"/>
      <c r="Z33" s="109"/>
      <c r="AA33" s="109"/>
    </row>
    <row r="34" spans="2:27" ht="6" customHeight="1">
      <c r="B34" s="3372"/>
      <c r="C34" s="3374"/>
      <c r="D34" s="3374"/>
      <c r="E34" s="3438"/>
      <c r="F34" s="1263"/>
      <c r="G34" s="1263"/>
      <c r="H34" s="1263"/>
      <c r="I34" s="1481"/>
      <c r="J34" s="1310"/>
      <c r="K34" s="1310"/>
      <c r="L34" s="1311"/>
      <c r="M34" s="1310"/>
      <c r="N34" s="1312"/>
      <c r="O34" s="1310"/>
      <c r="P34" s="1483"/>
      <c r="Q34" s="1283"/>
      <c r="R34" s="1283"/>
      <c r="S34" s="1283"/>
      <c r="T34" s="1283"/>
      <c r="U34" s="1283"/>
      <c r="V34" s="1283"/>
      <c r="W34" s="1283"/>
      <c r="X34" s="1283"/>
      <c r="Y34" s="1313"/>
      <c r="Z34" s="109"/>
      <c r="AA34" s="109"/>
    </row>
    <row r="35" spans="2:27" ht="6" customHeight="1">
      <c r="B35" s="3435" t="s">
        <v>2597</v>
      </c>
      <c r="C35" s="3367"/>
      <c r="D35" s="3367"/>
      <c r="E35" s="3436"/>
      <c r="F35" s="1486"/>
      <c r="G35" s="1486"/>
      <c r="H35" s="1486"/>
      <c r="I35" s="1480"/>
      <c r="J35" s="1277"/>
      <c r="K35" s="1277"/>
      <c r="L35" s="1277"/>
      <c r="M35" s="1277"/>
      <c r="N35" s="1277"/>
      <c r="O35" s="1277"/>
      <c r="P35" s="1482"/>
      <c r="Q35" s="1277"/>
      <c r="R35" s="1277"/>
      <c r="S35" s="1277"/>
      <c r="T35" s="1277"/>
      <c r="U35" s="1277"/>
      <c r="V35" s="1277"/>
      <c r="W35" s="1277"/>
      <c r="X35" s="1277"/>
      <c r="Y35" s="1309"/>
      <c r="Z35" s="109"/>
    </row>
    <row r="36" spans="2:27" ht="16.5" customHeight="1">
      <c r="B36" s="3437"/>
      <c r="C36" s="3370"/>
      <c r="D36" s="3370"/>
      <c r="E36" s="3371"/>
      <c r="F36" s="1487"/>
      <c r="G36" s="1479"/>
      <c r="H36" s="1487"/>
      <c r="I36" s="1261" t="s">
        <v>3040</v>
      </c>
      <c r="J36" s="125"/>
      <c r="K36" s="1259" t="s">
        <v>142</v>
      </c>
      <c r="L36" s="125"/>
      <c r="M36" s="1479" t="s">
        <v>127</v>
      </c>
      <c r="N36" s="117"/>
      <c r="O36" s="117" t="s">
        <v>129</v>
      </c>
      <c r="P36" s="96"/>
      <c r="Q36" s="96"/>
      <c r="R36" s="96"/>
      <c r="S36" s="117"/>
      <c r="T36" s="117"/>
      <c r="U36" s="117"/>
      <c r="V36" s="117"/>
      <c r="W36" s="96"/>
      <c r="X36" s="96"/>
      <c r="Y36" s="1278"/>
      <c r="Z36" s="109"/>
      <c r="AA36" s="109"/>
    </row>
    <row r="37" spans="2:27" ht="6" customHeight="1">
      <c r="B37" s="3372"/>
      <c r="C37" s="3374"/>
      <c r="D37" s="3374"/>
      <c r="E37" s="3438"/>
      <c r="F37" s="1263"/>
      <c r="G37" s="1263"/>
      <c r="H37" s="1263"/>
      <c r="I37" s="1481"/>
      <c r="J37" s="1310"/>
      <c r="K37" s="1310"/>
      <c r="L37" s="1311"/>
      <c r="M37" s="1310"/>
      <c r="N37" s="1312"/>
      <c r="O37" s="1310"/>
      <c r="P37" s="1483"/>
      <c r="Q37" s="1283"/>
      <c r="R37" s="1283"/>
      <c r="S37" s="1283"/>
      <c r="T37" s="1283"/>
      <c r="U37" s="1283"/>
      <c r="V37" s="1283"/>
      <c r="W37" s="1283"/>
      <c r="X37" s="1283"/>
      <c r="Y37" s="1313"/>
      <c r="Z37" s="109"/>
      <c r="AA37" s="109"/>
    </row>
    <row r="38" spans="2:27" ht="6" customHeight="1">
      <c r="B38" s="3435" t="s">
        <v>2789</v>
      </c>
      <c r="C38" s="3367"/>
      <c r="D38" s="3367"/>
      <c r="E38" s="3436"/>
      <c r="F38" s="1486"/>
      <c r="G38" s="1486"/>
      <c r="H38" s="1486"/>
      <c r="I38" s="1480"/>
      <c r="J38" s="1277"/>
      <c r="K38" s="1277"/>
      <c r="L38" s="1277"/>
      <c r="M38" s="1277"/>
      <c r="N38" s="1277"/>
      <c r="O38" s="1277"/>
      <c r="P38" s="1482"/>
      <c r="Q38" s="1277"/>
      <c r="R38" s="1277"/>
      <c r="S38" s="1277"/>
      <c r="T38" s="1277"/>
      <c r="U38" s="1277"/>
      <c r="V38" s="1277"/>
      <c r="W38" s="1277"/>
      <c r="X38" s="1277"/>
      <c r="Y38" s="1309"/>
      <c r="Z38" s="109"/>
    </row>
    <row r="39" spans="2:27" ht="16.5" customHeight="1">
      <c r="B39" s="3437"/>
      <c r="C39" s="3370"/>
      <c r="D39" s="3370"/>
      <c r="E39" s="3371"/>
      <c r="F39" s="1487"/>
      <c r="G39" s="1479"/>
      <c r="H39" s="1487"/>
      <c r="I39" s="1261" t="s">
        <v>3040</v>
      </c>
      <c r="J39" s="125"/>
      <c r="K39" s="1259" t="s">
        <v>142</v>
      </c>
      <c r="L39" s="125"/>
      <c r="M39" s="1479" t="s">
        <v>127</v>
      </c>
      <c r="N39" s="117"/>
      <c r="O39" s="117" t="s">
        <v>129</v>
      </c>
      <c r="P39" s="96"/>
      <c r="Q39" s="96"/>
      <c r="R39" s="96"/>
      <c r="S39" s="117"/>
      <c r="T39" s="117"/>
      <c r="U39" s="117"/>
      <c r="V39" s="117"/>
      <c r="W39" s="96"/>
      <c r="X39" s="96"/>
      <c r="Y39" s="1278"/>
      <c r="Z39" s="109"/>
      <c r="AA39" s="109"/>
    </row>
    <row r="40" spans="2:27" ht="6" customHeight="1">
      <c r="B40" s="3372"/>
      <c r="C40" s="3374"/>
      <c r="D40" s="3374"/>
      <c r="E40" s="3438"/>
      <c r="F40" s="1263"/>
      <c r="G40" s="1263"/>
      <c r="H40" s="1263"/>
      <c r="I40" s="1481"/>
      <c r="J40" s="1310"/>
      <c r="K40" s="1310"/>
      <c r="L40" s="1311"/>
      <c r="M40" s="1310"/>
      <c r="N40" s="1312"/>
      <c r="O40" s="1310"/>
      <c r="P40" s="1483"/>
      <c r="Q40" s="1283"/>
      <c r="R40" s="1283"/>
      <c r="S40" s="1283"/>
      <c r="T40" s="1283"/>
      <c r="U40" s="1283"/>
      <c r="V40" s="1283"/>
      <c r="W40" s="1283"/>
      <c r="X40" s="1283"/>
      <c r="Y40" s="1313"/>
      <c r="Z40" s="109"/>
      <c r="AA40" s="109"/>
    </row>
    <row r="41" spans="2:27" ht="6" customHeight="1">
      <c r="B41" s="3365" t="s">
        <v>84</v>
      </c>
      <c r="C41" s="3366"/>
      <c r="D41" s="3367"/>
      <c r="E41" s="3368"/>
      <c r="F41" s="1486"/>
      <c r="G41" s="1486"/>
      <c r="H41" s="1486"/>
      <c r="I41" s="1277"/>
      <c r="J41" s="1277"/>
      <c r="K41" s="1280"/>
      <c r="L41" s="1280"/>
      <c r="M41" s="1277"/>
      <c r="N41" s="1277"/>
      <c r="O41" s="1277"/>
      <c r="P41" s="1280"/>
      <c r="Q41" s="1280"/>
      <c r="R41" s="1280"/>
      <c r="S41" s="1281"/>
      <c r="T41" s="1281"/>
      <c r="U41" s="1281"/>
      <c r="V41" s="1281"/>
      <c r="W41" s="1281"/>
      <c r="X41" s="1281"/>
      <c r="Y41" s="1282"/>
      <c r="Z41" s="109"/>
      <c r="AA41" s="109"/>
    </row>
    <row r="42" spans="2:27" ht="17.100000000000001" customHeight="1">
      <c r="B42" s="3437"/>
      <c r="C42" s="3370"/>
      <c r="D42" s="3370"/>
      <c r="E42" s="3371"/>
      <c r="F42" s="3398" t="s">
        <v>83</v>
      </c>
      <c r="G42" s="3388"/>
      <c r="H42" s="3389"/>
      <c r="I42" s="3389"/>
      <c r="J42" s="3389"/>
      <c r="K42" s="3389"/>
      <c r="L42" s="3389"/>
      <c r="M42" s="3389"/>
      <c r="N42" s="3389"/>
      <c r="O42" s="117" t="s">
        <v>87</v>
      </c>
      <c r="P42" s="1295"/>
      <c r="Q42" s="1295"/>
      <c r="R42" s="1295"/>
      <c r="S42" s="1295"/>
      <c r="T42" s="117"/>
      <c r="U42" s="1279"/>
      <c r="V42" s="1279"/>
      <c r="W42" s="1279"/>
      <c r="X42" s="1279"/>
      <c r="Y42" s="1278"/>
      <c r="Z42" s="112"/>
      <c r="AA42" s="112"/>
    </row>
    <row r="43" spans="2:27" ht="6" customHeight="1">
      <c r="B43" s="3372"/>
      <c r="C43" s="3373"/>
      <c r="D43" s="3374"/>
      <c r="E43" s="3375"/>
      <c r="F43" s="1263"/>
      <c r="G43" s="1263"/>
      <c r="H43" s="1263"/>
      <c r="I43" s="1283"/>
      <c r="J43" s="1283"/>
      <c r="K43" s="1284"/>
      <c r="L43" s="1284"/>
      <c r="M43" s="1283"/>
      <c r="N43" s="1283"/>
      <c r="O43" s="1283"/>
      <c r="P43" s="1284"/>
      <c r="Q43" s="1290"/>
      <c r="R43" s="1290"/>
      <c r="S43" s="1290"/>
      <c r="T43" s="1290"/>
      <c r="U43" s="1290"/>
      <c r="V43" s="1290"/>
      <c r="W43" s="1290"/>
      <c r="X43" s="1290"/>
      <c r="Y43" s="1285"/>
      <c r="Z43" s="112"/>
      <c r="AA43" s="112"/>
    </row>
    <row r="44" spans="2:27" ht="5.25" customHeight="1">
      <c r="B44" s="3394" t="s">
        <v>205</v>
      </c>
      <c r="C44" s="3458" t="s">
        <v>2781</v>
      </c>
      <c r="D44" s="3440"/>
      <c r="E44" s="3459"/>
      <c r="F44" s="3392" t="s">
        <v>135</v>
      </c>
      <c r="G44" s="3392"/>
      <c r="H44" s="3402"/>
      <c r="I44" s="3402"/>
      <c r="J44" s="3402"/>
      <c r="K44" s="3402"/>
      <c r="L44" s="3402"/>
      <c r="M44" s="3390" t="s">
        <v>136</v>
      </c>
      <c r="N44" s="3404" t="s">
        <v>2603</v>
      </c>
      <c r="O44" s="3392"/>
      <c r="P44" s="3392"/>
      <c r="Q44" s="3392"/>
      <c r="R44" s="3392"/>
      <c r="S44" s="3392"/>
      <c r="T44" s="3392"/>
      <c r="U44" s="3392"/>
      <c r="V44" s="3392"/>
      <c r="W44" s="3392"/>
      <c r="X44" s="3392"/>
      <c r="Y44" s="3405"/>
      <c r="Z44" s="111"/>
    </row>
    <row r="45" spans="2:27" ht="5.25" customHeight="1">
      <c r="B45" s="3395"/>
      <c r="C45" s="3460"/>
      <c r="D45" s="3443"/>
      <c r="E45" s="3444"/>
      <c r="F45" s="3388"/>
      <c r="G45" s="3388"/>
      <c r="H45" s="3389"/>
      <c r="I45" s="3389"/>
      <c r="J45" s="3389"/>
      <c r="K45" s="3389"/>
      <c r="L45" s="3389"/>
      <c r="M45" s="3387"/>
      <c r="N45" s="3398"/>
      <c r="O45" s="3388"/>
      <c r="P45" s="3388"/>
      <c r="Q45" s="3388"/>
      <c r="R45" s="3388"/>
      <c r="S45" s="3388"/>
      <c r="T45" s="3388"/>
      <c r="U45" s="3388"/>
      <c r="V45" s="3388"/>
      <c r="W45" s="3388"/>
      <c r="X45" s="3388"/>
      <c r="Y45" s="3399"/>
      <c r="Z45" s="111"/>
    </row>
    <row r="46" spans="2:27" ht="5.25" customHeight="1">
      <c r="B46" s="3395"/>
      <c r="C46" s="3460"/>
      <c r="D46" s="3443"/>
      <c r="E46" s="3444"/>
      <c r="F46" s="3388"/>
      <c r="G46" s="3388"/>
      <c r="H46" s="3389"/>
      <c r="I46" s="3389"/>
      <c r="J46" s="3389"/>
      <c r="K46" s="3389"/>
      <c r="L46" s="3389"/>
      <c r="M46" s="3387"/>
      <c r="N46" s="3398"/>
      <c r="O46" s="3388"/>
      <c r="P46" s="3388"/>
      <c r="Q46" s="3388"/>
      <c r="R46" s="3388"/>
      <c r="S46" s="3388"/>
      <c r="T46" s="3388"/>
      <c r="U46" s="3388"/>
      <c r="V46" s="3388"/>
      <c r="W46" s="3388"/>
      <c r="X46" s="3388"/>
      <c r="Y46" s="3399"/>
      <c r="Z46" s="111"/>
    </row>
    <row r="47" spans="2:27" ht="5.25" customHeight="1">
      <c r="B47" s="3395"/>
      <c r="C47" s="3460"/>
      <c r="D47" s="3443"/>
      <c r="E47" s="3444"/>
      <c r="F47" s="3388"/>
      <c r="G47" s="3388"/>
      <c r="H47" s="3389"/>
      <c r="I47" s="3389"/>
      <c r="J47" s="3389"/>
      <c r="K47" s="3389"/>
      <c r="L47" s="3389"/>
      <c r="M47" s="3387"/>
      <c r="N47" s="3398"/>
      <c r="O47" s="3388"/>
      <c r="P47" s="3388"/>
      <c r="Q47" s="3388"/>
      <c r="R47" s="3388"/>
      <c r="S47" s="3388"/>
      <c r="T47" s="3388"/>
      <c r="U47" s="3388"/>
      <c r="V47" s="3388"/>
      <c r="W47" s="3388"/>
      <c r="X47" s="3388"/>
      <c r="Y47" s="3399"/>
      <c r="Z47" s="111"/>
    </row>
    <row r="48" spans="2:27" ht="5.25" customHeight="1">
      <c r="B48" s="3395"/>
      <c r="C48" s="3445"/>
      <c r="D48" s="3446"/>
      <c r="E48" s="3461"/>
      <c r="F48" s="3388"/>
      <c r="G48" s="3388"/>
      <c r="H48" s="3403"/>
      <c r="I48" s="3403"/>
      <c r="J48" s="3403"/>
      <c r="K48" s="3403"/>
      <c r="L48" s="3403"/>
      <c r="M48" s="3387"/>
      <c r="N48" s="3400"/>
      <c r="O48" s="3393"/>
      <c r="P48" s="3393"/>
      <c r="Q48" s="3393"/>
      <c r="R48" s="3393"/>
      <c r="S48" s="3393"/>
      <c r="T48" s="3393"/>
      <c r="U48" s="3393"/>
      <c r="V48" s="3393"/>
      <c r="W48" s="3393"/>
      <c r="X48" s="3393"/>
      <c r="Y48" s="3401"/>
      <c r="Z48" s="111"/>
    </row>
    <row r="49" spans="2:26" ht="5.25" customHeight="1">
      <c r="B49" s="3395"/>
      <c r="C49" s="3458" t="s">
        <v>2782</v>
      </c>
      <c r="D49" s="3440"/>
      <c r="E49" s="3459"/>
      <c r="F49" s="3392" t="s">
        <v>135</v>
      </c>
      <c r="G49" s="3392"/>
      <c r="H49" s="3402"/>
      <c r="I49" s="3402"/>
      <c r="J49" s="3402"/>
      <c r="K49" s="3402"/>
      <c r="L49" s="3402"/>
      <c r="M49" s="3390" t="s">
        <v>136</v>
      </c>
      <c r="N49" s="3398" t="s">
        <v>213</v>
      </c>
      <c r="O49" s="3388"/>
      <c r="P49" s="3399"/>
      <c r="Q49" s="3404" t="s">
        <v>217</v>
      </c>
      <c r="R49" s="3392"/>
      <c r="S49" s="3392"/>
      <c r="T49" s="3392"/>
      <c r="U49" s="3392"/>
      <c r="V49" s="3392"/>
      <c r="W49" s="3392"/>
      <c r="X49" s="3392"/>
      <c r="Y49" s="3405"/>
      <c r="Z49" s="111"/>
    </row>
    <row r="50" spans="2:26" ht="5.25" customHeight="1">
      <c r="B50" s="3395"/>
      <c r="C50" s="3460"/>
      <c r="D50" s="3443"/>
      <c r="E50" s="3444"/>
      <c r="F50" s="3388"/>
      <c r="G50" s="3388"/>
      <c r="H50" s="3389"/>
      <c r="I50" s="3389"/>
      <c r="J50" s="3389"/>
      <c r="K50" s="3389"/>
      <c r="L50" s="3389"/>
      <c r="M50" s="3387"/>
      <c r="N50" s="3398"/>
      <c r="O50" s="3388"/>
      <c r="P50" s="3399"/>
      <c r="Q50" s="3398"/>
      <c r="R50" s="3388"/>
      <c r="S50" s="3388"/>
      <c r="T50" s="3388"/>
      <c r="U50" s="3388"/>
      <c r="V50" s="3388"/>
      <c r="W50" s="3388"/>
      <c r="X50" s="3388"/>
      <c r="Y50" s="3399"/>
      <c r="Z50" s="111"/>
    </row>
    <row r="51" spans="2:26" ht="5.25" customHeight="1">
      <c r="B51" s="3395"/>
      <c r="C51" s="3460"/>
      <c r="D51" s="3443"/>
      <c r="E51" s="3444"/>
      <c r="F51" s="3388"/>
      <c r="G51" s="3388"/>
      <c r="H51" s="3389"/>
      <c r="I51" s="3389"/>
      <c r="J51" s="3389"/>
      <c r="K51" s="3389"/>
      <c r="L51" s="3389"/>
      <c r="M51" s="3387"/>
      <c r="N51" s="3398"/>
      <c r="O51" s="3388"/>
      <c r="P51" s="3399"/>
      <c r="Q51" s="3398"/>
      <c r="R51" s="3388"/>
      <c r="S51" s="3388"/>
      <c r="T51" s="3388"/>
      <c r="U51" s="3388"/>
      <c r="V51" s="3388"/>
      <c r="W51" s="3388"/>
      <c r="X51" s="3388"/>
      <c r="Y51" s="3399"/>
      <c r="Z51" s="111"/>
    </row>
    <row r="52" spans="2:26" ht="5.25" customHeight="1">
      <c r="B52" s="3395"/>
      <c r="C52" s="3460"/>
      <c r="D52" s="3443"/>
      <c r="E52" s="3444"/>
      <c r="F52" s="3388"/>
      <c r="G52" s="3388"/>
      <c r="H52" s="3389"/>
      <c r="I52" s="3389"/>
      <c r="J52" s="3389"/>
      <c r="K52" s="3389"/>
      <c r="L52" s="3389"/>
      <c r="M52" s="3387"/>
      <c r="N52" s="3398"/>
      <c r="O52" s="3388"/>
      <c r="P52" s="3399"/>
      <c r="Q52" s="3398"/>
      <c r="R52" s="3388"/>
      <c r="S52" s="3388"/>
      <c r="T52" s="3388"/>
      <c r="U52" s="3388"/>
      <c r="V52" s="3388"/>
      <c r="W52" s="3388"/>
      <c r="X52" s="3388"/>
      <c r="Y52" s="3399"/>
      <c r="Z52" s="111"/>
    </row>
    <row r="53" spans="2:26" ht="5.25" customHeight="1">
      <c r="B53" s="3395"/>
      <c r="C53" s="3445"/>
      <c r="D53" s="3446"/>
      <c r="E53" s="3461"/>
      <c r="F53" s="3393"/>
      <c r="G53" s="3393"/>
      <c r="H53" s="3403"/>
      <c r="I53" s="3403"/>
      <c r="J53" s="3403"/>
      <c r="K53" s="3403"/>
      <c r="L53" s="3403"/>
      <c r="M53" s="3391"/>
      <c r="N53" s="3400"/>
      <c r="O53" s="3393"/>
      <c r="P53" s="3401"/>
      <c r="Q53" s="3400"/>
      <c r="R53" s="3393"/>
      <c r="S53" s="3393"/>
      <c r="T53" s="3393"/>
      <c r="U53" s="3393"/>
      <c r="V53" s="3393"/>
      <c r="W53" s="3393"/>
      <c r="X53" s="3393"/>
      <c r="Y53" s="3401"/>
      <c r="Z53" s="111"/>
    </row>
    <row r="54" spans="2:26" ht="5.25" customHeight="1">
      <c r="B54" s="3395"/>
      <c r="C54" s="3458" t="s">
        <v>2783</v>
      </c>
      <c r="D54" s="3440"/>
      <c r="E54" s="3459"/>
      <c r="F54" s="3388" t="s">
        <v>135</v>
      </c>
      <c r="G54" s="3388"/>
      <c r="H54" s="3402"/>
      <c r="I54" s="3402"/>
      <c r="J54" s="3402"/>
      <c r="K54" s="3402"/>
      <c r="L54" s="3402"/>
      <c r="M54" s="3387" t="s">
        <v>136</v>
      </c>
      <c r="N54" s="3398" t="s">
        <v>214</v>
      </c>
      <c r="O54" s="3388"/>
      <c r="P54" s="3399"/>
      <c r="Q54" s="3404" t="s">
        <v>135</v>
      </c>
      <c r="R54" s="3392"/>
      <c r="S54" s="3402"/>
      <c r="T54" s="3402"/>
      <c r="U54" s="3402"/>
      <c r="V54" s="3402"/>
      <c r="W54" s="3402"/>
      <c r="X54" s="3390" t="s">
        <v>136</v>
      </c>
      <c r="Y54" s="3431"/>
      <c r="Z54" s="111"/>
    </row>
    <row r="55" spans="2:26" ht="5.25" customHeight="1">
      <c r="B55" s="3395"/>
      <c r="C55" s="3460"/>
      <c r="D55" s="3443"/>
      <c r="E55" s="3444"/>
      <c r="F55" s="3388"/>
      <c r="G55" s="3388"/>
      <c r="H55" s="3389"/>
      <c r="I55" s="3389"/>
      <c r="J55" s="3389"/>
      <c r="K55" s="3389"/>
      <c r="L55" s="3389"/>
      <c r="M55" s="3387"/>
      <c r="N55" s="3398"/>
      <c r="O55" s="3388"/>
      <c r="P55" s="3399"/>
      <c r="Q55" s="3398"/>
      <c r="R55" s="3388"/>
      <c r="S55" s="3389"/>
      <c r="T55" s="3389"/>
      <c r="U55" s="3389"/>
      <c r="V55" s="3389"/>
      <c r="W55" s="3389"/>
      <c r="X55" s="3387"/>
      <c r="Y55" s="3432"/>
      <c r="Z55" s="111"/>
    </row>
    <row r="56" spans="2:26" ht="5.25" customHeight="1">
      <c r="B56" s="3395"/>
      <c r="C56" s="3460"/>
      <c r="D56" s="3443"/>
      <c r="E56" s="3444"/>
      <c r="F56" s="3388"/>
      <c r="G56" s="3388"/>
      <c r="H56" s="3389"/>
      <c r="I56" s="3389"/>
      <c r="J56" s="3389"/>
      <c r="K56" s="3389"/>
      <c r="L56" s="3389"/>
      <c r="M56" s="3387"/>
      <c r="N56" s="3398"/>
      <c r="O56" s="3388"/>
      <c r="P56" s="3399"/>
      <c r="Q56" s="3398"/>
      <c r="R56" s="3388"/>
      <c r="S56" s="3389"/>
      <c r="T56" s="3389"/>
      <c r="U56" s="3389"/>
      <c r="V56" s="3389"/>
      <c r="W56" s="3389"/>
      <c r="X56" s="3387"/>
      <c r="Y56" s="3432"/>
      <c r="Z56" s="111"/>
    </row>
    <row r="57" spans="2:26" ht="5.25" customHeight="1">
      <c r="B57" s="3395"/>
      <c r="C57" s="3460"/>
      <c r="D57" s="3443"/>
      <c r="E57" s="3444"/>
      <c r="F57" s="3388"/>
      <c r="G57" s="3388"/>
      <c r="H57" s="3389"/>
      <c r="I57" s="3389"/>
      <c r="J57" s="3389"/>
      <c r="K57" s="3389"/>
      <c r="L57" s="3389"/>
      <c r="M57" s="3387"/>
      <c r="N57" s="3398"/>
      <c r="O57" s="3388"/>
      <c r="P57" s="3399"/>
      <c r="Q57" s="3398"/>
      <c r="R57" s="3388"/>
      <c r="S57" s="3389"/>
      <c r="T57" s="3389"/>
      <c r="U57" s="3389"/>
      <c r="V57" s="3389"/>
      <c r="W57" s="3389"/>
      <c r="X57" s="3387"/>
      <c r="Y57" s="3432"/>
      <c r="Z57" s="111"/>
    </row>
    <row r="58" spans="2:26" ht="5.25" customHeight="1">
      <c r="B58" s="3395"/>
      <c r="C58" s="3445"/>
      <c r="D58" s="3446"/>
      <c r="E58" s="3461"/>
      <c r="F58" s="3388"/>
      <c r="G58" s="3388"/>
      <c r="H58" s="3403"/>
      <c r="I58" s="3403"/>
      <c r="J58" s="3403"/>
      <c r="K58" s="3403"/>
      <c r="L58" s="3403"/>
      <c r="M58" s="3387"/>
      <c r="N58" s="3398"/>
      <c r="O58" s="3388"/>
      <c r="P58" s="3399"/>
      <c r="Q58" s="3400"/>
      <c r="R58" s="3393"/>
      <c r="S58" s="3403"/>
      <c r="T58" s="3403"/>
      <c r="U58" s="3403"/>
      <c r="V58" s="3403"/>
      <c r="W58" s="3403"/>
      <c r="X58" s="3391"/>
      <c r="Y58" s="3433"/>
      <c r="Z58" s="111"/>
    </row>
    <row r="59" spans="2:26" ht="5.25" customHeight="1">
      <c r="B59" s="3395"/>
      <c r="C59" s="3458" t="s">
        <v>2784</v>
      </c>
      <c r="D59" s="3440"/>
      <c r="E59" s="3459"/>
      <c r="F59" s="3392" t="s">
        <v>135</v>
      </c>
      <c r="G59" s="3392"/>
      <c r="H59" s="3402"/>
      <c r="I59" s="3402"/>
      <c r="J59" s="3402"/>
      <c r="K59" s="3402"/>
      <c r="L59" s="3402"/>
      <c r="M59" s="3390" t="s">
        <v>136</v>
      </c>
      <c r="N59" s="3404" t="s">
        <v>215</v>
      </c>
      <c r="O59" s="3392"/>
      <c r="P59" s="3405"/>
      <c r="Q59" s="3404" t="s">
        <v>135</v>
      </c>
      <c r="R59" s="3392"/>
      <c r="S59" s="3402"/>
      <c r="T59" s="3402"/>
      <c r="U59" s="3402"/>
      <c r="V59" s="3402"/>
      <c r="W59" s="3402"/>
      <c r="X59" s="3390" t="s">
        <v>136</v>
      </c>
      <c r="Y59" s="3431"/>
      <c r="Z59" s="111"/>
    </row>
    <row r="60" spans="2:26" ht="5.25" customHeight="1">
      <c r="B60" s="3395"/>
      <c r="C60" s="3460"/>
      <c r="D60" s="3443"/>
      <c r="E60" s="3444"/>
      <c r="F60" s="3388"/>
      <c r="G60" s="3388"/>
      <c r="H60" s="3389"/>
      <c r="I60" s="3389"/>
      <c r="J60" s="3389"/>
      <c r="K60" s="3389"/>
      <c r="L60" s="3389"/>
      <c r="M60" s="3387"/>
      <c r="N60" s="3398"/>
      <c r="O60" s="3388"/>
      <c r="P60" s="3399"/>
      <c r="Q60" s="3398"/>
      <c r="R60" s="3388"/>
      <c r="S60" s="3389"/>
      <c r="T60" s="3389"/>
      <c r="U60" s="3389"/>
      <c r="V60" s="3389"/>
      <c r="W60" s="3389"/>
      <c r="X60" s="3387"/>
      <c r="Y60" s="3432"/>
      <c r="Z60" s="111"/>
    </row>
    <row r="61" spans="2:26" ht="5.25" customHeight="1">
      <c r="B61" s="3395"/>
      <c r="C61" s="3460"/>
      <c r="D61" s="3443"/>
      <c r="E61" s="3444"/>
      <c r="F61" s="3388"/>
      <c r="G61" s="3388"/>
      <c r="H61" s="3389"/>
      <c r="I61" s="3389"/>
      <c r="J61" s="3389"/>
      <c r="K61" s="3389"/>
      <c r="L61" s="3389"/>
      <c r="M61" s="3387"/>
      <c r="N61" s="3398"/>
      <c r="O61" s="3388"/>
      <c r="P61" s="3399"/>
      <c r="Q61" s="3398"/>
      <c r="R61" s="3388"/>
      <c r="S61" s="3389"/>
      <c r="T61" s="3389"/>
      <c r="U61" s="3389"/>
      <c r="V61" s="3389"/>
      <c r="W61" s="3389"/>
      <c r="X61" s="3387"/>
      <c r="Y61" s="3432"/>
      <c r="Z61" s="111"/>
    </row>
    <row r="62" spans="2:26" ht="5.25" customHeight="1">
      <c r="B62" s="3395"/>
      <c r="C62" s="3460"/>
      <c r="D62" s="3443"/>
      <c r="E62" s="3444"/>
      <c r="F62" s="3388"/>
      <c r="G62" s="3388"/>
      <c r="H62" s="3389"/>
      <c r="I62" s="3389"/>
      <c r="J62" s="3389"/>
      <c r="K62" s="3389"/>
      <c r="L62" s="3389"/>
      <c r="M62" s="3387"/>
      <c r="N62" s="3398"/>
      <c r="O62" s="3388"/>
      <c r="P62" s="3399"/>
      <c r="Q62" s="3398"/>
      <c r="R62" s="3388"/>
      <c r="S62" s="3389"/>
      <c r="T62" s="3389"/>
      <c r="U62" s="3389"/>
      <c r="V62" s="3389"/>
      <c r="W62" s="3389"/>
      <c r="X62" s="3387"/>
      <c r="Y62" s="3432"/>
      <c r="Z62" s="111"/>
    </row>
    <row r="63" spans="2:26" ht="5.25" customHeight="1">
      <c r="B63" s="3395"/>
      <c r="C63" s="3445"/>
      <c r="D63" s="3446"/>
      <c r="E63" s="3461"/>
      <c r="F63" s="3393"/>
      <c r="G63" s="3393"/>
      <c r="H63" s="3403"/>
      <c r="I63" s="3403"/>
      <c r="J63" s="3403"/>
      <c r="K63" s="3403"/>
      <c r="L63" s="3403"/>
      <c r="M63" s="3391"/>
      <c r="N63" s="3400"/>
      <c r="O63" s="3393"/>
      <c r="P63" s="3401"/>
      <c r="Q63" s="3400"/>
      <c r="R63" s="3393"/>
      <c r="S63" s="3403"/>
      <c r="T63" s="3403"/>
      <c r="U63" s="3403"/>
      <c r="V63" s="3403"/>
      <c r="W63" s="3403"/>
      <c r="X63" s="3391"/>
      <c r="Y63" s="3433"/>
      <c r="Z63" s="111"/>
    </row>
    <row r="64" spans="2:26" ht="5.25" customHeight="1">
      <c r="B64" s="3395"/>
      <c r="C64" s="3458" t="s">
        <v>2785</v>
      </c>
      <c r="D64" s="3440"/>
      <c r="E64" s="3459"/>
      <c r="F64" s="3388" t="s">
        <v>135</v>
      </c>
      <c r="G64" s="3388"/>
      <c r="H64" s="3402"/>
      <c r="I64" s="3402"/>
      <c r="J64" s="3402"/>
      <c r="K64" s="3402"/>
      <c r="L64" s="3402"/>
      <c r="M64" s="3387" t="s">
        <v>136</v>
      </c>
      <c r="N64" s="3404" t="s">
        <v>216</v>
      </c>
      <c r="O64" s="3392"/>
      <c r="P64" s="3405"/>
      <c r="Q64" s="3404" t="s">
        <v>135</v>
      </c>
      <c r="R64" s="3392"/>
      <c r="S64" s="3402"/>
      <c r="T64" s="3402"/>
      <c r="U64" s="3402"/>
      <c r="V64" s="3402"/>
      <c r="W64" s="3402"/>
      <c r="X64" s="3390" t="s">
        <v>136</v>
      </c>
      <c r="Y64" s="3431"/>
      <c r="Z64" s="111"/>
    </row>
    <row r="65" spans="2:27" ht="5.25" customHeight="1">
      <c r="B65" s="3395"/>
      <c r="C65" s="3460"/>
      <c r="D65" s="3443"/>
      <c r="E65" s="3444"/>
      <c r="F65" s="3388"/>
      <c r="G65" s="3388"/>
      <c r="H65" s="3389"/>
      <c r="I65" s="3389"/>
      <c r="J65" s="3389"/>
      <c r="K65" s="3389"/>
      <c r="L65" s="3389"/>
      <c r="M65" s="3387"/>
      <c r="N65" s="3398"/>
      <c r="O65" s="3388"/>
      <c r="P65" s="3399"/>
      <c r="Q65" s="3398"/>
      <c r="R65" s="3388"/>
      <c r="S65" s="3389"/>
      <c r="T65" s="3389"/>
      <c r="U65" s="3389"/>
      <c r="V65" s="3389"/>
      <c r="W65" s="3389"/>
      <c r="X65" s="3387"/>
      <c r="Y65" s="3432"/>
      <c r="Z65" s="111"/>
    </row>
    <row r="66" spans="2:27" ht="5.25" customHeight="1">
      <c r="B66" s="3395"/>
      <c r="C66" s="3460"/>
      <c r="D66" s="3443"/>
      <c r="E66" s="3444"/>
      <c r="F66" s="3388"/>
      <c r="G66" s="3388"/>
      <c r="H66" s="3389"/>
      <c r="I66" s="3389"/>
      <c r="J66" s="3389"/>
      <c r="K66" s="3389"/>
      <c r="L66" s="3389"/>
      <c r="M66" s="3387"/>
      <c r="N66" s="3398"/>
      <c r="O66" s="3388"/>
      <c r="P66" s="3399"/>
      <c r="Q66" s="3398"/>
      <c r="R66" s="3388"/>
      <c r="S66" s="3389"/>
      <c r="T66" s="3389"/>
      <c r="U66" s="3389"/>
      <c r="V66" s="3389"/>
      <c r="W66" s="3389"/>
      <c r="X66" s="3387"/>
      <c r="Y66" s="3432"/>
      <c r="Z66" s="111"/>
    </row>
    <row r="67" spans="2:27" ht="5.25" customHeight="1">
      <c r="B67" s="3395"/>
      <c r="C67" s="3460"/>
      <c r="D67" s="3443"/>
      <c r="E67" s="3444"/>
      <c r="F67" s="3388"/>
      <c r="G67" s="3388"/>
      <c r="H67" s="3389"/>
      <c r="I67" s="3389"/>
      <c r="J67" s="3389"/>
      <c r="K67" s="3389"/>
      <c r="L67" s="3389"/>
      <c r="M67" s="3387"/>
      <c r="N67" s="3398"/>
      <c r="O67" s="3388"/>
      <c r="P67" s="3399"/>
      <c r="Q67" s="3398"/>
      <c r="R67" s="3388"/>
      <c r="S67" s="3389"/>
      <c r="T67" s="3389"/>
      <c r="U67" s="3389"/>
      <c r="V67" s="3389"/>
      <c r="W67" s="3389"/>
      <c r="X67" s="3387"/>
      <c r="Y67" s="3432"/>
      <c r="Z67" s="111"/>
    </row>
    <row r="68" spans="2:27" ht="5.25" customHeight="1">
      <c r="B68" s="3395"/>
      <c r="C68" s="3445"/>
      <c r="D68" s="3446"/>
      <c r="E68" s="3461"/>
      <c r="F68" s="3388"/>
      <c r="G68" s="3388"/>
      <c r="H68" s="3403"/>
      <c r="I68" s="3403"/>
      <c r="J68" s="3403"/>
      <c r="K68" s="3403"/>
      <c r="L68" s="3403"/>
      <c r="M68" s="3387"/>
      <c r="N68" s="3400"/>
      <c r="O68" s="3393"/>
      <c r="P68" s="3401"/>
      <c r="Q68" s="3400"/>
      <c r="R68" s="3393"/>
      <c r="S68" s="3403"/>
      <c r="T68" s="3403"/>
      <c r="U68" s="3403"/>
      <c r="V68" s="3403"/>
      <c r="W68" s="3403"/>
      <c r="X68" s="3391"/>
      <c r="Y68" s="3433"/>
      <c r="Z68" s="111"/>
    </row>
    <row r="69" spans="2:27" ht="5.25" customHeight="1">
      <c r="B69" s="3395"/>
      <c r="C69" s="3439" t="s">
        <v>2585</v>
      </c>
      <c r="D69" s="3440"/>
      <c r="E69" s="3441"/>
      <c r="F69" s="3392" t="s">
        <v>135</v>
      </c>
      <c r="G69" s="3392"/>
      <c r="H69" s="3402"/>
      <c r="I69" s="3402"/>
      <c r="J69" s="3402"/>
      <c r="K69" s="3402"/>
      <c r="L69" s="3402"/>
      <c r="M69" s="3390" t="s">
        <v>136</v>
      </c>
      <c r="N69" s="1494"/>
      <c r="O69" s="1294"/>
      <c r="P69" s="1294"/>
      <c r="Q69" s="1294"/>
      <c r="R69" s="1294"/>
      <c r="S69" s="1294"/>
      <c r="T69" s="1294"/>
      <c r="U69" s="1294"/>
      <c r="V69" s="1294"/>
      <c r="W69" s="1294"/>
      <c r="X69" s="1294"/>
      <c r="Y69" s="1495"/>
      <c r="Z69" s="111"/>
    </row>
    <row r="70" spans="2:27" ht="5.25" customHeight="1">
      <c r="B70" s="3395"/>
      <c r="C70" s="3442"/>
      <c r="D70" s="3443"/>
      <c r="E70" s="3444"/>
      <c r="F70" s="3388"/>
      <c r="G70" s="3388"/>
      <c r="H70" s="3389"/>
      <c r="I70" s="3389"/>
      <c r="J70" s="3389"/>
      <c r="K70" s="3389"/>
      <c r="L70" s="3389"/>
      <c r="M70" s="3387"/>
      <c r="N70" s="1496"/>
      <c r="O70" s="117"/>
      <c r="P70" s="117"/>
      <c r="Q70" s="117"/>
      <c r="R70" s="117"/>
      <c r="S70" s="117"/>
      <c r="T70" s="117"/>
      <c r="U70" s="117"/>
      <c r="V70" s="117"/>
      <c r="W70" s="117"/>
      <c r="X70" s="117"/>
      <c r="Y70" s="1497"/>
      <c r="Z70" s="111"/>
    </row>
    <row r="71" spans="2:27" ht="5.25" customHeight="1">
      <c r="B71" s="3395"/>
      <c r="C71" s="3442"/>
      <c r="D71" s="3443"/>
      <c r="E71" s="3444"/>
      <c r="F71" s="3388"/>
      <c r="G71" s="3388"/>
      <c r="H71" s="3389"/>
      <c r="I71" s="3389"/>
      <c r="J71" s="3389"/>
      <c r="K71" s="3389"/>
      <c r="L71" s="3389"/>
      <c r="M71" s="3387"/>
      <c r="N71" s="1496"/>
      <c r="O71" s="117"/>
      <c r="P71" s="117"/>
      <c r="Q71" s="117"/>
      <c r="R71" s="117"/>
      <c r="S71" s="117"/>
      <c r="T71" s="117"/>
      <c r="U71" s="117"/>
      <c r="V71" s="117"/>
      <c r="W71" s="117"/>
      <c r="X71" s="117"/>
      <c r="Y71" s="1497"/>
      <c r="Z71" s="111"/>
    </row>
    <row r="72" spans="2:27" ht="5.25" customHeight="1">
      <c r="B72" s="3395"/>
      <c r="C72" s="3442"/>
      <c r="D72" s="3443"/>
      <c r="E72" s="3444"/>
      <c r="F72" s="3388"/>
      <c r="G72" s="3388"/>
      <c r="H72" s="3389"/>
      <c r="I72" s="3389"/>
      <c r="J72" s="3389"/>
      <c r="K72" s="3389"/>
      <c r="L72" s="3389"/>
      <c r="M72" s="3387"/>
      <c r="N72" s="1496"/>
      <c r="O72" s="117"/>
      <c r="P72" s="117"/>
      <c r="Q72" s="117"/>
      <c r="R72" s="117"/>
      <c r="S72" s="117"/>
      <c r="T72" s="117"/>
      <c r="U72" s="117"/>
      <c r="V72" s="117"/>
      <c r="W72" s="117"/>
      <c r="X72" s="117"/>
      <c r="Y72" s="1497"/>
      <c r="Z72" s="111"/>
    </row>
    <row r="73" spans="2:27" ht="5.25" customHeight="1">
      <c r="B73" s="3395"/>
      <c r="C73" s="3445"/>
      <c r="D73" s="3446"/>
      <c r="E73" s="3447"/>
      <c r="F73" s="3393"/>
      <c r="G73" s="3393"/>
      <c r="H73" s="3403"/>
      <c r="I73" s="3403"/>
      <c r="J73" s="3403"/>
      <c r="K73" s="3403"/>
      <c r="L73" s="3403"/>
      <c r="M73" s="3391"/>
      <c r="N73" s="1498"/>
      <c r="O73" s="1299"/>
      <c r="P73" s="1299"/>
      <c r="Q73" s="1299"/>
      <c r="R73" s="1299"/>
      <c r="S73" s="1299"/>
      <c r="T73" s="1299"/>
      <c r="U73" s="1299"/>
      <c r="V73" s="1299"/>
      <c r="W73" s="1299"/>
      <c r="X73" s="1299"/>
      <c r="Y73" s="1499"/>
      <c r="Z73" s="111"/>
    </row>
    <row r="74" spans="2:27" ht="10.5" customHeight="1">
      <c r="B74" s="1302"/>
      <c r="C74" s="1479"/>
      <c r="D74" s="1479"/>
      <c r="E74" s="1479"/>
      <c r="F74" s="1479"/>
      <c r="G74" s="1479"/>
      <c r="H74" s="1479"/>
      <c r="I74" s="96"/>
      <c r="J74" s="96"/>
      <c r="K74" s="96"/>
      <c r="L74" s="96"/>
      <c r="M74" s="96"/>
      <c r="N74" s="96"/>
      <c r="O74" s="96"/>
      <c r="P74" s="96"/>
      <c r="Q74" s="96"/>
      <c r="R74" s="96"/>
      <c r="S74" s="96"/>
      <c r="T74" s="96"/>
      <c r="U74" s="96"/>
      <c r="V74" s="96"/>
      <c r="W74" s="96"/>
      <c r="X74" s="96"/>
      <c r="Y74" s="1278"/>
      <c r="Z74" s="87"/>
      <c r="AA74" s="111"/>
    </row>
    <row r="75" spans="2:27" ht="16.5" customHeight="1">
      <c r="B75" s="1303"/>
      <c r="C75" s="117" t="s">
        <v>2786</v>
      </c>
      <c r="D75" s="117"/>
      <c r="E75" s="117"/>
      <c r="F75" s="1307"/>
      <c r="G75" s="1479"/>
      <c r="H75" s="117"/>
      <c r="I75" s="1479"/>
      <c r="J75" s="117"/>
      <c r="K75" s="117"/>
      <c r="L75" s="117"/>
      <c r="M75" s="117"/>
      <c r="N75" s="117"/>
      <c r="P75" s="117"/>
      <c r="Q75" s="117"/>
      <c r="R75" s="117"/>
      <c r="S75" s="117"/>
      <c r="T75" s="117"/>
      <c r="U75" s="117"/>
      <c r="V75" s="1307"/>
      <c r="W75" s="1307"/>
      <c r="X75" s="1484"/>
      <c r="Y75" s="1278"/>
      <c r="Z75" s="109"/>
      <c r="AA75" s="109"/>
    </row>
    <row r="76" spans="2:27" ht="16.5" customHeight="1">
      <c r="B76" s="1308"/>
      <c r="C76" s="117"/>
      <c r="D76" s="117"/>
      <c r="F76" s="1307"/>
      <c r="G76" s="1307"/>
      <c r="H76" s="1307"/>
      <c r="I76" s="1307"/>
      <c r="J76" s="1307"/>
      <c r="K76" s="1307"/>
      <c r="L76" s="1307"/>
      <c r="M76" s="1307"/>
      <c r="N76" s="1307"/>
      <c r="O76" s="1307"/>
      <c r="P76" s="1307"/>
      <c r="Q76" s="1307"/>
      <c r="R76" s="1307"/>
      <c r="S76" s="1307"/>
      <c r="T76" s="1307"/>
      <c r="U76" s="1307"/>
      <c r="V76" s="1307"/>
      <c r="W76" s="1307"/>
      <c r="X76" s="1484"/>
      <c r="Y76" s="1278"/>
      <c r="Z76" s="109"/>
      <c r="AA76" s="109"/>
    </row>
    <row r="77" spans="2:27" ht="16.5" customHeight="1">
      <c r="B77" s="1303"/>
      <c r="C77" s="96"/>
      <c r="D77" s="96"/>
      <c r="E77" s="96"/>
      <c r="F77" s="96"/>
      <c r="G77" s="96"/>
      <c r="H77" s="96"/>
      <c r="I77" s="96"/>
      <c r="J77" s="96"/>
      <c r="K77" s="96"/>
      <c r="T77" s="1279"/>
      <c r="U77" s="1279"/>
      <c r="V77" s="1279"/>
      <c r="W77" s="1267"/>
      <c r="X77" s="1267"/>
      <c r="Y77" s="1278"/>
      <c r="Z77" s="109"/>
      <c r="AA77" s="109"/>
    </row>
    <row r="78" spans="2:27" ht="16.5" customHeight="1">
      <c r="B78" s="1303"/>
      <c r="C78" s="1265" t="s">
        <v>3040</v>
      </c>
      <c r="D78" s="96"/>
      <c r="E78" s="1479" t="s">
        <v>142</v>
      </c>
      <c r="F78" s="96"/>
      <c r="G78" s="1479" t="s">
        <v>127</v>
      </c>
      <c r="H78" s="96"/>
      <c r="I78" s="96" t="s">
        <v>129</v>
      </c>
      <c r="J78" s="1267"/>
      <c r="K78" s="1267"/>
      <c r="L78" s="1267"/>
      <c r="M78" s="1267"/>
      <c r="N78" s="389"/>
      <c r="O78" s="389"/>
      <c r="P78" s="389"/>
      <c r="Q78" s="96"/>
      <c r="R78" s="96"/>
      <c r="S78" s="1279"/>
      <c r="T78" s="1279"/>
      <c r="U78" s="1279"/>
      <c r="V78" s="1279"/>
      <c r="W78" s="1267"/>
      <c r="X78" s="1267"/>
      <c r="Y78" s="1278"/>
    </row>
    <row r="79" spans="2:27" ht="16.5" customHeight="1">
      <c r="B79" s="1268"/>
      <c r="C79" s="1265"/>
      <c r="D79" s="96"/>
      <c r="E79" s="1477"/>
      <c r="F79" s="89"/>
      <c r="G79" s="1477"/>
      <c r="H79" s="89"/>
      <c r="I79" s="89"/>
      <c r="J79" s="88"/>
      <c r="K79" s="88"/>
      <c r="L79" s="88"/>
      <c r="M79" s="88"/>
      <c r="Q79" s="89"/>
      <c r="R79" s="89"/>
      <c r="S79" s="95"/>
      <c r="T79" s="95"/>
      <c r="U79" s="95"/>
      <c r="V79" s="95"/>
      <c r="W79" s="107"/>
      <c r="X79" s="107"/>
      <c r="Y79" s="94"/>
    </row>
    <row r="80" spans="2:27" ht="16.5" customHeight="1">
      <c r="B80" s="97"/>
      <c r="C80" s="89"/>
      <c r="D80" s="89"/>
      <c r="E80" s="89"/>
      <c r="F80" s="89"/>
      <c r="G80" s="3416" t="s">
        <v>82</v>
      </c>
      <c r="H80" s="3416"/>
      <c r="I80" s="3416"/>
      <c r="J80" s="3416"/>
      <c r="K80" s="3430" t="s">
        <v>81</v>
      </c>
      <c r="L80" s="3430"/>
      <c r="M80" s="3430"/>
      <c r="N80" s="3430"/>
      <c r="O80" s="3429"/>
      <c r="P80" s="3429"/>
      <c r="Q80" s="3429"/>
      <c r="R80" s="3429"/>
      <c r="S80" s="3429"/>
      <c r="T80" s="3429"/>
      <c r="U80" s="3429"/>
      <c r="V80" s="3429"/>
      <c r="W80" s="3429"/>
      <c r="X80" s="3429"/>
      <c r="Y80" s="94"/>
    </row>
    <row r="81" spans="2:26" ht="16.5" customHeight="1">
      <c r="B81" s="97"/>
      <c r="C81" s="89"/>
      <c r="D81" s="89"/>
      <c r="E81" s="89"/>
      <c r="F81" s="89"/>
      <c r="G81" s="89"/>
      <c r="H81" s="89"/>
      <c r="I81" s="89"/>
      <c r="J81" s="89"/>
      <c r="K81" s="3430" t="s">
        <v>80</v>
      </c>
      <c r="L81" s="3430"/>
      <c r="M81" s="3430"/>
      <c r="N81" s="3430"/>
      <c r="O81" s="3429"/>
      <c r="P81" s="3429"/>
      <c r="Q81" s="3429"/>
      <c r="R81" s="3429"/>
      <c r="S81" s="3429"/>
      <c r="T81" s="3429"/>
      <c r="U81" s="3429"/>
      <c r="V81" s="3429"/>
      <c r="W81" s="3429"/>
      <c r="X81" s="3429"/>
      <c r="Y81" s="94"/>
    </row>
    <row r="82" spans="2:26" ht="16.5" customHeight="1">
      <c r="B82" s="97"/>
      <c r="C82" s="89"/>
      <c r="D82" s="89"/>
      <c r="E82" s="89"/>
      <c r="F82" s="89"/>
      <c r="G82" s="89"/>
      <c r="H82" s="89"/>
      <c r="I82" s="106"/>
      <c r="J82" s="89"/>
      <c r="K82" s="3430" t="s">
        <v>79</v>
      </c>
      <c r="L82" s="3430"/>
      <c r="M82" s="3430"/>
      <c r="N82" s="3430"/>
      <c r="O82" s="3429"/>
      <c r="P82" s="3429"/>
      <c r="Q82" s="3429"/>
      <c r="R82" s="3429"/>
      <c r="S82" s="3429"/>
      <c r="T82" s="3429"/>
      <c r="U82" s="3429"/>
      <c r="V82" s="3429"/>
      <c r="W82" s="1477" t="s">
        <v>131</v>
      </c>
      <c r="X82" s="1477"/>
      <c r="Y82" s="94"/>
    </row>
    <row r="83" spans="2:26" ht="16.5" customHeight="1">
      <c r="B83" s="97"/>
      <c r="C83" s="89"/>
      <c r="D83" s="89"/>
      <c r="E83" s="89"/>
      <c r="F83" s="89"/>
      <c r="G83" s="89"/>
      <c r="H83" s="89"/>
      <c r="I83" s="89"/>
      <c r="J83" s="89"/>
      <c r="K83" s="89"/>
      <c r="L83" s="89"/>
      <c r="Q83" s="89"/>
      <c r="R83" s="89"/>
      <c r="S83" s="89"/>
      <c r="T83" s="89"/>
      <c r="U83" s="89"/>
      <c r="V83" s="89"/>
      <c r="W83" s="89"/>
      <c r="X83" s="89"/>
      <c r="Y83" s="99"/>
    </row>
    <row r="84" spans="2:26" ht="16.5" customHeight="1">
      <c r="B84" s="97"/>
      <c r="C84" s="89"/>
      <c r="D84" s="89"/>
      <c r="E84" s="89"/>
      <c r="F84" s="89"/>
      <c r="G84" s="3416" t="s">
        <v>2791</v>
      </c>
      <c r="H84" s="3416"/>
      <c r="I84" s="3416"/>
      <c r="J84" s="3416"/>
      <c r="K84" s="3430" t="s">
        <v>81</v>
      </c>
      <c r="L84" s="3430"/>
      <c r="M84" s="3430"/>
      <c r="N84" s="3430"/>
      <c r="O84" s="3429"/>
      <c r="P84" s="3429"/>
      <c r="Q84" s="3429"/>
      <c r="R84" s="3429"/>
      <c r="S84" s="3429"/>
      <c r="T84" s="3429"/>
      <c r="U84" s="3429"/>
      <c r="V84" s="3429"/>
      <c r="W84" s="3429"/>
      <c r="X84" s="3429"/>
      <c r="Y84" s="94"/>
    </row>
    <row r="85" spans="2:26" ht="16.5" customHeight="1">
      <c r="B85" s="97"/>
      <c r="C85" s="89"/>
      <c r="D85" s="89"/>
      <c r="E85" s="89"/>
      <c r="F85" s="89"/>
      <c r="G85" s="89"/>
      <c r="H85" s="89"/>
      <c r="I85" s="89"/>
      <c r="J85" s="89"/>
      <c r="K85" s="3430" t="s">
        <v>80</v>
      </c>
      <c r="L85" s="3430"/>
      <c r="M85" s="3430"/>
      <c r="N85" s="3430"/>
      <c r="O85" s="3429"/>
      <c r="P85" s="3429"/>
      <c r="Q85" s="3429"/>
      <c r="R85" s="3429"/>
      <c r="S85" s="3429"/>
      <c r="T85" s="3429"/>
      <c r="U85" s="3429"/>
      <c r="V85" s="3429"/>
      <c r="W85" s="3429"/>
      <c r="X85" s="3429"/>
      <c r="Y85" s="94"/>
    </row>
    <row r="86" spans="2:26" ht="16.5" customHeight="1">
      <c r="B86" s="97"/>
      <c r="C86" s="89"/>
      <c r="D86" s="89"/>
      <c r="E86" s="89"/>
      <c r="F86" s="89"/>
      <c r="G86" s="89"/>
      <c r="H86" s="89"/>
      <c r="I86" s="106"/>
      <c r="J86" s="89"/>
      <c r="K86" s="3430" t="s">
        <v>79</v>
      </c>
      <c r="L86" s="3430"/>
      <c r="M86" s="3430"/>
      <c r="N86" s="3430"/>
      <c r="O86" s="3429"/>
      <c r="P86" s="3429"/>
      <c r="Q86" s="3429"/>
      <c r="R86" s="3429"/>
      <c r="S86" s="3429"/>
      <c r="T86" s="3429"/>
      <c r="U86" s="3429"/>
      <c r="V86" s="3429"/>
      <c r="W86" s="1477" t="s">
        <v>131</v>
      </c>
      <c r="X86" s="1477"/>
      <c r="Y86" s="94"/>
    </row>
    <row r="87" spans="2:26" ht="20.45" customHeight="1">
      <c r="B87" s="97"/>
      <c r="C87" s="96" t="s">
        <v>2569</v>
      </c>
      <c r="D87" s="208"/>
      <c r="E87" s="89"/>
      <c r="F87" s="89"/>
      <c r="G87" s="89"/>
      <c r="H87" s="89"/>
      <c r="I87" s="89"/>
      <c r="J87" s="89"/>
      <c r="L87" s="89"/>
      <c r="Q87" s="89"/>
      <c r="R87" s="89"/>
      <c r="S87" s="89"/>
      <c r="T87" s="89"/>
      <c r="U87" s="95"/>
      <c r="V87" s="95"/>
      <c r="W87" s="95"/>
      <c r="X87" s="95"/>
      <c r="Y87" s="94"/>
      <c r="Z87" s="89"/>
    </row>
    <row r="88" spans="2:26" ht="16.5" customHeight="1">
      <c r="B88" s="93"/>
      <c r="C88" s="92"/>
      <c r="D88" s="1258"/>
      <c r="E88" s="92"/>
      <c r="F88" s="1258"/>
      <c r="G88" s="1258"/>
      <c r="H88" s="1258"/>
      <c r="I88" s="92"/>
      <c r="J88" s="92"/>
      <c r="K88" s="92"/>
      <c r="L88" s="92"/>
      <c r="M88" s="1258"/>
      <c r="N88" s="1258"/>
      <c r="O88" s="1258"/>
      <c r="P88" s="92"/>
      <c r="Q88" s="92"/>
      <c r="R88" s="92"/>
      <c r="S88" s="91"/>
      <c r="T88" s="91"/>
      <c r="U88" s="91"/>
      <c r="V88" s="91"/>
      <c r="W88" s="91"/>
      <c r="X88" s="91"/>
      <c r="Y88" s="90"/>
      <c r="Z88" s="89"/>
    </row>
    <row r="89" spans="2:26" ht="6" customHeight="1">
      <c r="S89" s="88"/>
      <c r="T89" s="88"/>
      <c r="U89" s="88"/>
      <c r="V89" s="88"/>
      <c r="W89" s="87"/>
      <c r="X89" s="87"/>
      <c r="Y89" s="89"/>
      <c r="Z89" s="89"/>
    </row>
    <row r="90" spans="2:26">
      <c r="C90" s="85" t="s">
        <v>2605</v>
      </c>
      <c r="S90" s="88"/>
      <c r="T90" s="88"/>
      <c r="U90" s="88"/>
      <c r="V90" s="88"/>
      <c r="W90" s="87"/>
      <c r="X90" s="87"/>
      <c r="Z90" s="89"/>
    </row>
    <row r="91" spans="2:26">
      <c r="U91" s="88"/>
      <c r="V91" s="88"/>
    </row>
    <row r="92" spans="2:26" ht="12" customHeight="1">
      <c r="U92" s="88"/>
      <c r="V92" s="88"/>
    </row>
    <row r="93" spans="2:26">
      <c r="S93" s="87"/>
      <c r="T93" s="87"/>
    </row>
    <row r="94" spans="2:26">
      <c r="S94" s="86"/>
      <c r="T94" s="86"/>
    </row>
    <row r="95" spans="2:26">
      <c r="S95" s="86"/>
      <c r="T95" s="86"/>
    </row>
  </sheetData>
  <mergeCells count="87">
    <mergeCell ref="Q6:Y6"/>
    <mergeCell ref="Q7:S7"/>
    <mergeCell ref="T7:Y7"/>
    <mergeCell ref="Q10:S10"/>
    <mergeCell ref="T10:Y10"/>
    <mergeCell ref="Q11:S11"/>
    <mergeCell ref="T11:Y11"/>
    <mergeCell ref="Q8:S8"/>
    <mergeCell ref="T8:Y8"/>
    <mergeCell ref="Q9:S9"/>
    <mergeCell ref="T9:Y9"/>
    <mergeCell ref="B27:E31"/>
    <mergeCell ref="B13:Y13"/>
    <mergeCell ref="B15:E18"/>
    <mergeCell ref="G17:H18"/>
    <mergeCell ref="I17:J18"/>
    <mergeCell ref="K17:L18"/>
    <mergeCell ref="M17:N18"/>
    <mergeCell ref="O17:P18"/>
    <mergeCell ref="Q17:R18"/>
    <mergeCell ref="S17:T18"/>
    <mergeCell ref="U17:V18"/>
    <mergeCell ref="W17:X18"/>
    <mergeCell ref="B20:E23"/>
    <mergeCell ref="H21:W22"/>
    <mergeCell ref="B24:E26"/>
    <mergeCell ref="K25:W25"/>
    <mergeCell ref="C69:E73"/>
    <mergeCell ref="F69:G73"/>
    <mergeCell ref="H69:L73"/>
    <mergeCell ref="N44:Y48"/>
    <mergeCell ref="C49:E53"/>
    <mergeCell ref="F49:G53"/>
    <mergeCell ref="H49:L53"/>
    <mergeCell ref="M49:M53"/>
    <mergeCell ref="N49:P53"/>
    <mergeCell ref="Q49:Y53"/>
    <mergeCell ref="F54:G58"/>
    <mergeCell ref="H54:L58"/>
    <mergeCell ref="M54:M58"/>
    <mergeCell ref="C64:E68"/>
    <mergeCell ref="F64:G68"/>
    <mergeCell ref="H64:L68"/>
    <mergeCell ref="M64:M68"/>
    <mergeCell ref="Q54:R58"/>
    <mergeCell ref="S54:W58"/>
    <mergeCell ref="X54:Y58"/>
    <mergeCell ref="S59:W63"/>
    <mergeCell ref="X59:Y63"/>
    <mergeCell ref="Q64:R68"/>
    <mergeCell ref="S64:W68"/>
    <mergeCell ref="X64:Y68"/>
    <mergeCell ref="Q59:R63"/>
    <mergeCell ref="C59:E63"/>
    <mergeCell ref="F59:G63"/>
    <mergeCell ref="H59:L63"/>
    <mergeCell ref="M59:M63"/>
    <mergeCell ref="N59:P63"/>
    <mergeCell ref="M69:M73"/>
    <mergeCell ref="K80:N80"/>
    <mergeCell ref="B32:E34"/>
    <mergeCell ref="B35:E37"/>
    <mergeCell ref="B38:E40"/>
    <mergeCell ref="F42:G42"/>
    <mergeCell ref="H42:N42"/>
    <mergeCell ref="B41:E43"/>
    <mergeCell ref="N64:P68"/>
    <mergeCell ref="N54:P58"/>
    <mergeCell ref="B44:B73"/>
    <mergeCell ref="C44:E48"/>
    <mergeCell ref="F44:G48"/>
    <mergeCell ref="H44:L48"/>
    <mergeCell ref="M44:M48"/>
    <mergeCell ref="C54:E58"/>
    <mergeCell ref="K86:N86"/>
    <mergeCell ref="O86:V86"/>
    <mergeCell ref="K81:N81"/>
    <mergeCell ref="O81:X81"/>
    <mergeCell ref="K82:N82"/>
    <mergeCell ref="O82:V82"/>
    <mergeCell ref="G84:J84"/>
    <mergeCell ref="G80:J80"/>
    <mergeCell ref="K84:N84"/>
    <mergeCell ref="O84:X84"/>
    <mergeCell ref="K85:N85"/>
    <mergeCell ref="O85:X85"/>
    <mergeCell ref="O80:X80"/>
  </mergeCells>
  <phoneticPr fontId="43"/>
  <hyperlinks>
    <hyperlink ref="C2" location="流れ!C80"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2:Y66"/>
  <sheetViews>
    <sheetView showGridLines="0" zoomScale="75" zoomScaleNormal="75" workbookViewId="0">
      <pane ySplit="3" topLeftCell="A4" activePane="bottomLeft" state="frozen"/>
      <selection activeCell="C2" sqref="C2"/>
      <selection pane="bottomLeft" activeCell="B2" sqref="B2:C2"/>
    </sheetView>
  </sheetViews>
  <sheetFormatPr defaultColWidth="13.875" defaultRowHeight="21"/>
  <cols>
    <col min="1" max="1" width="5.5" style="139" customWidth="1"/>
    <col min="2" max="2" width="3.25" style="1223" customWidth="1"/>
    <col min="3" max="5" width="6.125" style="1223" customWidth="1"/>
    <col min="6" max="23" width="6.125" style="139" customWidth="1"/>
    <col min="24" max="24" width="5" style="139" customWidth="1"/>
    <col min="25" max="25" width="3.5" style="139" customWidth="1"/>
    <col min="26" max="16384" width="13.875" style="139"/>
  </cols>
  <sheetData>
    <row r="2" spans="1:25">
      <c r="B2" s="3472" t="s">
        <v>346</v>
      </c>
      <c r="C2" s="3473"/>
      <c r="D2" s="1320"/>
      <c r="E2" s="1320"/>
    </row>
    <row r="4" spans="1:25">
      <c r="B4" s="1317" t="s">
        <v>2613</v>
      </c>
      <c r="C4" s="1317"/>
      <c r="D4" s="1317"/>
      <c r="E4" s="1317"/>
    </row>
    <row r="5" spans="1:25">
      <c r="B5" s="389" t="s">
        <v>2612</v>
      </c>
      <c r="C5" s="389"/>
      <c r="D5" s="389"/>
      <c r="E5" s="389"/>
    </row>
    <row r="6" spans="1:25">
      <c r="B6" s="1222"/>
      <c r="C6" s="1222"/>
      <c r="D6" s="1222"/>
      <c r="E6" s="1222"/>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281" t="s">
        <v>2611</v>
      </c>
      <c r="C8" s="3282"/>
      <c r="D8" s="3282"/>
      <c r="E8" s="3282"/>
      <c r="F8" s="3283"/>
      <c r="G8" s="3283"/>
      <c r="H8" s="3283"/>
      <c r="I8" s="3283"/>
      <c r="J8" s="3283"/>
      <c r="K8" s="3283"/>
      <c r="L8" s="3283"/>
      <c r="M8" s="3283"/>
      <c r="N8" s="3283"/>
      <c r="O8" s="3283"/>
      <c r="P8" s="3283"/>
      <c r="Q8" s="3283"/>
      <c r="R8" s="3283"/>
      <c r="S8" s="3283"/>
      <c r="T8" s="3283"/>
      <c r="U8" s="3283"/>
      <c r="V8" s="3283"/>
      <c r="W8" s="3283"/>
      <c r="X8" s="3284"/>
      <c r="Y8" s="146"/>
    </row>
    <row r="9" spans="1:25" ht="10.5" customHeight="1">
      <c r="A9" s="142"/>
      <c r="B9" s="148"/>
      <c r="C9" s="1222"/>
      <c r="D9" s="1222"/>
      <c r="E9" s="1222"/>
      <c r="F9" s="141"/>
      <c r="G9" s="141"/>
      <c r="H9" s="141"/>
      <c r="I9" s="141"/>
      <c r="J9" s="141"/>
      <c r="K9" s="141"/>
      <c r="L9" s="141"/>
      <c r="M9" s="141"/>
      <c r="N9" s="141"/>
      <c r="O9" s="141"/>
      <c r="P9" s="141"/>
      <c r="Q9" s="141"/>
      <c r="R9" s="141"/>
      <c r="S9" s="141"/>
      <c r="T9" s="141"/>
      <c r="U9" s="141"/>
      <c r="V9" s="141"/>
      <c r="W9" s="141"/>
      <c r="X9" s="149"/>
      <c r="Y9" s="146"/>
    </row>
    <row r="10" spans="1:25" ht="23.25" customHeight="1">
      <c r="A10" s="142"/>
      <c r="B10" s="1224"/>
      <c r="C10" s="1224"/>
      <c r="D10" s="1224"/>
      <c r="E10" s="1224"/>
      <c r="F10" s="1227"/>
      <c r="G10" s="1227"/>
      <c r="H10" s="1227"/>
      <c r="I10" s="1227"/>
      <c r="J10" s="1227"/>
      <c r="K10" s="1227"/>
      <c r="L10" s="1227"/>
      <c r="M10" s="1224"/>
      <c r="N10" s="1224"/>
      <c r="O10" s="1224"/>
      <c r="P10" s="1227"/>
      <c r="Q10" s="1227"/>
      <c r="R10" s="1227"/>
      <c r="X10" s="142"/>
      <c r="Y10" s="1253"/>
    </row>
    <row r="11" spans="1:25" ht="23.25" customHeight="1">
      <c r="A11" s="142"/>
      <c r="B11" s="1318"/>
      <c r="C11" s="1318"/>
      <c r="D11" s="1318"/>
      <c r="E11" s="1318"/>
      <c r="F11" s="179"/>
      <c r="L11" s="179"/>
      <c r="Q11" s="1228" t="s">
        <v>3039</v>
      </c>
      <c r="S11" s="196" t="s">
        <v>142</v>
      </c>
      <c r="T11" s="179"/>
      <c r="U11" s="196" t="s">
        <v>127</v>
      </c>
      <c r="V11" s="196"/>
      <c r="W11" s="179" t="s">
        <v>466</v>
      </c>
      <c r="X11" s="196"/>
      <c r="Y11" s="146"/>
    </row>
    <row r="12" spans="1:25" ht="23.25" customHeight="1">
      <c r="A12" s="142"/>
      <c r="B12" s="1226"/>
      <c r="C12" s="1227"/>
      <c r="D12" s="1227"/>
      <c r="E12" s="1227"/>
      <c r="P12" s="186"/>
      <c r="Q12" s="186"/>
      <c r="R12" s="186"/>
      <c r="S12" s="186"/>
      <c r="T12" s="186"/>
      <c r="U12" s="186"/>
      <c r="V12" s="186"/>
      <c r="W12" s="186"/>
      <c r="X12" s="187"/>
      <c r="Y12" s="146"/>
    </row>
    <row r="13" spans="1:25" ht="23.25" customHeight="1">
      <c r="A13" s="142"/>
      <c r="B13" s="1221" t="s">
        <v>2546</v>
      </c>
      <c r="C13" s="1221"/>
      <c r="D13" s="1221"/>
      <c r="E13" s="1221"/>
      <c r="F13" s="167"/>
      <c r="G13" s="167"/>
      <c r="H13" s="167"/>
      <c r="J13" s="139" t="s">
        <v>119</v>
      </c>
      <c r="K13" s="167"/>
      <c r="L13" s="167"/>
      <c r="X13" s="142"/>
      <c r="Y13" s="146"/>
    </row>
    <row r="14" spans="1:25" ht="23.25" customHeight="1">
      <c r="A14" s="142"/>
      <c r="B14" s="1226"/>
      <c r="C14" s="1227"/>
      <c r="D14" s="1227"/>
      <c r="E14" s="1227"/>
      <c r="X14" s="142"/>
      <c r="Y14" s="146"/>
    </row>
    <row r="15" spans="1:25" ht="23.25" customHeight="1">
      <c r="A15" s="142"/>
      <c r="B15" s="1226"/>
      <c r="C15" s="1227"/>
      <c r="D15" s="1227"/>
      <c r="E15" s="1227"/>
      <c r="H15" s="1224"/>
      <c r="I15" s="188" t="s">
        <v>130</v>
      </c>
      <c r="W15" s="169"/>
      <c r="X15" s="164"/>
      <c r="Y15" s="146"/>
    </row>
    <row r="16" spans="1:25" ht="23.25" customHeight="1">
      <c r="A16" s="142"/>
      <c r="B16" s="1226"/>
      <c r="C16" s="1227"/>
      <c r="D16" s="1227"/>
      <c r="E16" s="1227"/>
      <c r="H16" s="1223"/>
      <c r="W16" s="169"/>
      <c r="X16" s="164"/>
      <c r="Y16" s="146"/>
    </row>
    <row r="17" spans="1:25" ht="23.25" customHeight="1">
      <c r="A17" s="142"/>
      <c r="B17" s="1226"/>
      <c r="C17" s="1227"/>
      <c r="D17" s="1227"/>
      <c r="E17" s="1227"/>
      <c r="H17" s="1223"/>
      <c r="W17" s="169"/>
      <c r="X17" s="164"/>
      <c r="Y17" s="146"/>
    </row>
    <row r="18" spans="1:25" ht="23.25" customHeight="1">
      <c r="A18" s="142"/>
      <c r="B18" s="1226"/>
      <c r="C18" s="1227"/>
      <c r="D18" s="1227"/>
      <c r="E18" s="1227"/>
      <c r="I18" s="1228" t="s">
        <v>138</v>
      </c>
      <c r="K18" s="2058" t="s">
        <v>139</v>
      </c>
      <c r="L18" s="2058"/>
      <c r="M18" s="2058"/>
      <c r="N18" s="2058"/>
      <c r="O18" s="1229"/>
      <c r="P18" s="3286"/>
      <c r="Q18" s="3286"/>
      <c r="R18" s="3286"/>
      <c r="S18" s="3286"/>
      <c r="T18" s="3286"/>
      <c r="U18" s="3286"/>
      <c r="V18" s="3286"/>
      <c r="W18" s="3286"/>
      <c r="X18" s="164"/>
      <c r="Y18" s="146"/>
    </row>
    <row r="19" spans="1:25" ht="23.25" customHeight="1">
      <c r="A19" s="142"/>
      <c r="B19" s="1226"/>
      <c r="C19" s="1227"/>
      <c r="D19" s="1227"/>
      <c r="E19" s="1227"/>
      <c r="H19" s="1223"/>
      <c r="K19" s="2058" t="s">
        <v>140</v>
      </c>
      <c r="L19" s="2058"/>
      <c r="M19" s="2058"/>
      <c r="N19" s="2058"/>
      <c r="O19" s="1229"/>
      <c r="P19" s="3286"/>
      <c r="Q19" s="3286"/>
      <c r="R19" s="3286"/>
      <c r="S19" s="3286"/>
      <c r="T19" s="3286"/>
      <c r="U19" s="3286"/>
      <c r="V19" s="3286"/>
      <c r="W19" s="169" t="s">
        <v>2614</v>
      </c>
      <c r="X19" s="164"/>
      <c r="Y19" s="146"/>
    </row>
    <row r="20" spans="1:25" ht="23.25" customHeight="1">
      <c r="A20" s="142"/>
      <c r="B20" s="1226"/>
      <c r="C20" s="1227"/>
      <c r="D20" s="1227"/>
      <c r="E20" s="1227"/>
      <c r="H20" s="1223"/>
      <c r="K20" s="2058" t="s">
        <v>141</v>
      </c>
      <c r="L20" s="2058"/>
      <c r="M20" s="2058"/>
      <c r="N20" s="2058"/>
      <c r="O20" s="1229"/>
      <c r="P20" s="3286"/>
      <c r="Q20" s="3286"/>
      <c r="R20" s="3286"/>
      <c r="S20" s="3286"/>
      <c r="T20" s="3286"/>
      <c r="U20" s="3286"/>
      <c r="V20" s="3286"/>
      <c r="W20" s="169"/>
      <c r="X20" s="164"/>
      <c r="Y20" s="146"/>
    </row>
    <row r="21" spans="1:25" ht="23.25" customHeight="1">
      <c r="A21" s="142"/>
      <c r="B21" s="1226"/>
      <c r="C21" s="1227"/>
      <c r="D21" s="1227"/>
      <c r="E21" s="1227"/>
      <c r="H21" s="1223"/>
      <c r="K21" s="1228"/>
      <c r="L21" s="1228"/>
      <c r="M21" s="188"/>
      <c r="N21" s="188"/>
      <c r="O21" s="188"/>
      <c r="P21" s="169"/>
      <c r="Q21" s="169"/>
      <c r="R21" s="169"/>
      <c r="S21" s="169"/>
      <c r="T21" s="169"/>
      <c r="U21" s="169"/>
      <c r="V21" s="169"/>
      <c r="W21" s="169"/>
      <c r="X21" s="164"/>
      <c r="Y21" s="146"/>
    </row>
    <row r="22" spans="1:25" ht="23.25" customHeight="1">
      <c r="A22" s="142"/>
      <c r="B22" s="1226"/>
      <c r="C22" s="1227"/>
      <c r="D22" s="1227"/>
      <c r="E22" s="1227"/>
      <c r="H22" s="1223"/>
      <c r="K22" s="1228"/>
      <c r="L22" s="1228"/>
      <c r="M22" s="188"/>
      <c r="N22" s="188"/>
      <c r="O22" s="188"/>
      <c r="P22" s="169"/>
      <c r="Q22" s="169"/>
      <c r="R22" s="169"/>
      <c r="S22" s="169"/>
      <c r="T22" s="169"/>
      <c r="U22" s="169"/>
      <c r="V22" s="169"/>
      <c r="W22" s="169"/>
      <c r="X22" s="164"/>
      <c r="Y22" s="146"/>
    </row>
    <row r="23" spans="1:25" ht="23.25" customHeight="1">
      <c r="A23" s="142"/>
      <c r="B23" s="1319"/>
      <c r="C23" s="3474" t="s">
        <v>2615</v>
      </c>
      <c r="D23" s="3474"/>
      <c r="E23" s="3474"/>
      <c r="F23" s="3474"/>
      <c r="G23" s="3474"/>
      <c r="H23" s="3474"/>
      <c r="I23" s="3474"/>
      <c r="J23" s="3474"/>
      <c r="K23" s="3474"/>
      <c r="L23" s="3474"/>
      <c r="M23" s="3474"/>
      <c r="N23" s="3474"/>
      <c r="O23" s="3474"/>
      <c r="P23" s="3474"/>
      <c r="Q23" s="3474"/>
      <c r="R23" s="3474"/>
      <c r="S23" s="3474"/>
      <c r="T23" s="3474"/>
      <c r="U23" s="3474"/>
      <c r="V23" s="3474"/>
      <c r="W23" s="3474"/>
      <c r="X23" s="1322"/>
      <c r="Y23" s="1253"/>
    </row>
    <row r="24" spans="1:25" ht="6.75" customHeight="1">
      <c r="A24" s="142"/>
      <c r="B24" s="1319"/>
      <c r="C24" s="1227"/>
      <c r="D24" s="1227"/>
      <c r="E24" s="1227"/>
      <c r="H24" s="1223"/>
      <c r="K24" s="1228"/>
      <c r="L24" s="1228"/>
      <c r="M24" s="188"/>
      <c r="N24" s="188"/>
      <c r="O24" s="188"/>
      <c r="P24" s="169"/>
      <c r="Q24" s="169"/>
      <c r="R24" s="169"/>
      <c r="S24" s="169"/>
      <c r="T24" s="169"/>
      <c r="U24" s="169"/>
      <c r="V24" s="169"/>
      <c r="W24" s="169"/>
      <c r="X24" s="164"/>
      <c r="Y24" s="1253"/>
    </row>
    <row r="25" spans="1:25" ht="23.25" customHeight="1">
      <c r="A25" s="142"/>
      <c r="B25" s="1319"/>
      <c r="C25" s="3475" t="s">
        <v>2616</v>
      </c>
      <c r="D25" s="3475"/>
      <c r="E25" s="3475"/>
      <c r="F25" s="3475"/>
      <c r="G25" s="3475"/>
      <c r="H25" s="3475"/>
      <c r="I25" s="3475"/>
      <c r="J25" s="3475"/>
      <c r="K25" s="3475"/>
      <c r="L25" s="1227" t="s">
        <v>2617</v>
      </c>
      <c r="M25" s="1221" t="s">
        <v>2618</v>
      </c>
      <c r="P25" s="171"/>
      <c r="Q25" s="171"/>
      <c r="R25" s="171"/>
      <c r="S25" s="171"/>
      <c r="T25" s="171"/>
      <c r="U25" s="171"/>
      <c r="V25" s="171"/>
      <c r="W25" s="171"/>
      <c r="X25" s="1321"/>
      <c r="Y25" s="1253"/>
    </row>
    <row r="26" spans="1:25" ht="7.5" customHeight="1">
      <c r="A26" s="142"/>
      <c r="B26" s="1319"/>
      <c r="C26" s="1227"/>
      <c r="D26" s="1227"/>
      <c r="E26" s="1227"/>
      <c r="H26" s="1223"/>
      <c r="K26" s="1228"/>
      <c r="L26" s="188"/>
      <c r="M26" s="188"/>
      <c r="P26" s="169"/>
      <c r="Q26" s="169"/>
      <c r="R26" s="169"/>
      <c r="S26" s="169"/>
      <c r="T26" s="169"/>
      <c r="U26" s="169"/>
      <c r="V26" s="169"/>
      <c r="W26" s="169"/>
      <c r="X26" s="164"/>
      <c r="Y26" s="1253"/>
    </row>
    <row r="27" spans="1:25" ht="23.25" customHeight="1">
      <c r="A27" s="142"/>
      <c r="B27" s="1319"/>
      <c r="D27" s="1227"/>
      <c r="E27" s="1227"/>
      <c r="H27" s="1223"/>
      <c r="K27" s="1228"/>
      <c r="L27" s="1227" t="s">
        <v>2617</v>
      </c>
      <c r="M27" s="188" t="s">
        <v>2619</v>
      </c>
      <c r="P27" s="169"/>
      <c r="Q27" s="169"/>
      <c r="R27" s="169"/>
      <c r="S27" s="169"/>
      <c r="T27" s="169"/>
      <c r="U27" s="169"/>
      <c r="V27" s="169"/>
      <c r="W27" s="169"/>
      <c r="X27" s="164"/>
      <c r="Y27" s="1253"/>
    </row>
    <row r="28" spans="1:25" ht="8.25" customHeight="1">
      <c r="A28" s="142"/>
      <c r="B28" s="1319"/>
      <c r="D28" s="1227"/>
      <c r="E28" s="1227"/>
      <c r="H28" s="1223"/>
      <c r="K28" s="1228"/>
      <c r="M28" s="188"/>
      <c r="N28" s="188"/>
      <c r="O28" s="188"/>
      <c r="P28" s="169"/>
      <c r="Q28" s="169"/>
      <c r="R28" s="169"/>
      <c r="S28" s="169"/>
      <c r="T28" s="169"/>
      <c r="U28" s="169"/>
      <c r="V28" s="169"/>
      <c r="W28" s="169"/>
      <c r="X28" s="164"/>
      <c r="Y28" s="1253"/>
    </row>
    <row r="29" spans="1:25" ht="23.25" customHeight="1">
      <c r="A29" s="142"/>
      <c r="B29" s="1319"/>
      <c r="D29" s="1227"/>
      <c r="E29" s="1227"/>
      <c r="H29" s="1223"/>
      <c r="K29" s="1228"/>
      <c r="L29" s="1227"/>
      <c r="M29" s="188" t="s">
        <v>2623</v>
      </c>
      <c r="N29" s="188"/>
      <c r="O29" s="188"/>
      <c r="P29" s="169"/>
      <c r="Q29" s="169"/>
      <c r="R29" s="169"/>
      <c r="S29" s="169"/>
      <c r="T29" s="169"/>
      <c r="U29" s="169"/>
      <c r="V29" s="169"/>
      <c r="W29" s="169"/>
      <c r="X29" s="164"/>
      <c r="Y29" s="1253"/>
    </row>
    <row r="30" spans="1:25" ht="23.25" customHeight="1">
      <c r="A30" s="142"/>
      <c r="B30" s="1319"/>
      <c r="C30" s="1224" t="s">
        <v>2620</v>
      </c>
      <c r="D30" s="1227"/>
      <c r="E30" s="1227"/>
      <c r="H30" s="1223"/>
      <c r="K30" s="1228"/>
      <c r="L30" s="1337" t="s">
        <v>2622</v>
      </c>
      <c r="M30" s="188"/>
      <c r="N30" s="188"/>
      <c r="O30" s="188"/>
      <c r="P30" s="169"/>
      <c r="Q30" s="169"/>
      <c r="R30" s="169"/>
      <c r="S30" s="169"/>
      <c r="T30" s="169"/>
      <c r="U30" s="169"/>
      <c r="V30" s="169"/>
      <c r="W30" s="169"/>
      <c r="X30" s="164"/>
      <c r="Y30" s="1253"/>
    </row>
    <row r="31" spans="1:25" ht="7.5" customHeight="1">
      <c r="A31" s="142"/>
      <c r="B31" s="1319"/>
      <c r="C31" s="1227"/>
      <c r="D31" s="1227"/>
      <c r="E31" s="1227"/>
      <c r="H31" s="1223"/>
      <c r="K31" s="1228"/>
      <c r="L31" s="1228"/>
      <c r="M31" s="188"/>
      <c r="N31" s="188"/>
      <c r="O31" s="188"/>
      <c r="P31" s="169"/>
      <c r="Q31" s="169"/>
      <c r="R31" s="169"/>
      <c r="S31" s="169"/>
      <c r="T31" s="169"/>
      <c r="U31" s="169"/>
      <c r="V31" s="169"/>
      <c r="W31" s="169"/>
      <c r="X31" s="164"/>
      <c r="Y31" s="1253"/>
    </row>
    <row r="32" spans="1:25" ht="23.25" customHeight="1">
      <c r="A32" s="142"/>
      <c r="B32" s="1319"/>
      <c r="C32" s="1221" t="s">
        <v>2621</v>
      </c>
      <c r="D32" s="1227"/>
      <c r="E32" s="1227"/>
      <c r="H32" s="1223"/>
      <c r="K32" s="1228"/>
      <c r="L32" s="1228"/>
      <c r="M32" s="188"/>
      <c r="N32" s="188"/>
      <c r="O32" s="188"/>
      <c r="P32" s="169"/>
      <c r="Q32" s="169"/>
      <c r="R32" s="169"/>
      <c r="S32" s="169"/>
      <c r="T32" s="169"/>
      <c r="U32" s="169"/>
      <c r="V32" s="169"/>
      <c r="W32" s="169"/>
      <c r="X32" s="164"/>
      <c r="Y32" s="1253"/>
    </row>
    <row r="33" spans="1:25" ht="15" customHeight="1">
      <c r="A33" s="142"/>
      <c r="B33" s="1323"/>
      <c r="C33" s="1324"/>
      <c r="D33" s="1324"/>
      <c r="E33" s="1324"/>
      <c r="F33" s="1325"/>
      <c r="G33" s="1325"/>
      <c r="H33" s="1324"/>
      <c r="I33" s="1325"/>
      <c r="J33" s="1325"/>
      <c r="K33" s="1326"/>
      <c r="L33" s="1326"/>
      <c r="M33" s="1327"/>
      <c r="N33" s="1327"/>
      <c r="O33" s="1327"/>
      <c r="P33" s="1328"/>
      <c r="Q33" s="1328"/>
      <c r="R33" s="1328"/>
      <c r="S33" s="1328"/>
      <c r="T33" s="1328"/>
      <c r="U33" s="1328"/>
      <c r="V33" s="1328"/>
      <c r="W33" s="1328"/>
      <c r="X33" s="1329"/>
      <c r="Y33" s="1253"/>
    </row>
    <row r="34" spans="1:25" ht="7.5" customHeight="1">
      <c r="A34" s="142"/>
      <c r="B34" s="3478" t="s">
        <v>2634</v>
      </c>
      <c r="C34" s="3479"/>
      <c r="D34" s="3479"/>
      <c r="E34" s="3479"/>
      <c r="F34" s="3479"/>
      <c r="G34" s="3479"/>
      <c r="H34" s="3479"/>
      <c r="I34" s="3479"/>
      <c r="J34" s="3479"/>
      <c r="K34" s="3479"/>
      <c r="L34" s="3480"/>
      <c r="M34" s="1330"/>
      <c r="N34" s="188"/>
      <c r="O34" s="188"/>
      <c r="P34" s="169"/>
      <c r="Q34" s="169"/>
      <c r="R34" s="169"/>
      <c r="S34" s="169"/>
      <c r="T34" s="169"/>
      <c r="U34" s="169"/>
      <c r="V34" s="169"/>
      <c r="W34" s="169"/>
      <c r="X34" s="164"/>
      <c r="Y34" s="1253"/>
    </row>
    <row r="35" spans="1:25" ht="23.25" customHeight="1">
      <c r="A35" s="142"/>
      <c r="B35" s="3481"/>
      <c r="C35" s="3482"/>
      <c r="D35" s="3482"/>
      <c r="E35" s="3482"/>
      <c r="F35" s="3482"/>
      <c r="G35" s="3482"/>
      <c r="H35" s="3482"/>
      <c r="I35" s="3482"/>
      <c r="J35" s="3482"/>
      <c r="K35" s="3482"/>
      <c r="L35" s="3483"/>
      <c r="M35" s="1331" t="s">
        <v>2629</v>
      </c>
      <c r="N35" s="188"/>
      <c r="O35" s="188"/>
      <c r="P35" s="169"/>
      <c r="Q35" s="169"/>
      <c r="R35" s="169" t="s">
        <v>2630</v>
      </c>
      <c r="S35" s="169" t="s">
        <v>2633</v>
      </c>
      <c r="T35" s="169"/>
      <c r="U35" s="169"/>
      <c r="V35" s="169"/>
      <c r="W35" s="169"/>
      <c r="X35" s="164"/>
      <c r="Y35" s="1253"/>
    </row>
    <row r="36" spans="1:25" ht="23.25" customHeight="1">
      <c r="A36" s="142"/>
      <c r="B36" s="3481"/>
      <c r="C36" s="3482"/>
      <c r="D36" s="3482"/>
      <c r="E36" s="3482"/>
      <c r="F36" s="3482"/>
      <c r="G36" s="3482"/>
      <c r="H36" s="3482"/>
      <c r="I36" s="3482"/>
      <c r="J36" s="3482"/>
      <c r="K36" s="3482"/>
      <c r="L36" s="3483"/>
      <c r="M36" s="1331" t="s">
        <v>2629</v>
      </c>
      <c r="N36" s="188"/>
      <c r="O36" s="188"/>
      <c r="P36" s="169"/>
      <c r="Q36" s="169"/>
      <c r="R36" s="169" t="s">
        <v>2631</v>
      </c>
      <c r="S36" s="169" t="s">
        <v>2632</v>
      </c>
      <c r="T36" s="169"/>
      <c r="U36" s="169"/>
      <c r="V36" s="169"/>
      <c r="W36" s="169"/>
      <c r="X36" s="164"/>
      <c r="Y36" s="1253"/>
    </row>
    <row r="37" spans="1:25" ht="7.5" customHeight="1">
      <c r="A37" s="142"/>
      <c r="B37" s="1319"/>
      <c r="C37" s="1227"/>
      <c r="D37" s="1227"/>
      <c r="E37" s="1227"/>
      <c r="H37" s="1223"/>
      <c r="K37" s="1228"/>
      <c r="L37" s="1228"/>
      <c r="M37" s="1331"/>
      <c r="N37" s="188"/>
      <c r="O37" s="188"/>
      <c r="P37" s="169"/>
      <c r="Q37" s="169"/>
      <c r="R37" s="169"/>
      <c r="S37" s="169"/>
      <c r="T37" s="169"/>
      <c r="U37" s="169"/>
      <c r="V37" s="169"/>
      <c r="W37" s="169"/>
      <c r="X37" s="164"/>
      <c r="Y37" s="1253"/>
    </row>
    <row r="38" spans="1:25" ht="23.25" customHeight="1">
      <c r="A38" s="142"/>
      <c r="B38" s="1319"/>
      <c r="C38" s="1227"/>
      <c r="D38" s="1227"/>
      <c r="E38" s="1227"/>
      <c r="H38" s="1223"/>
      <c r="K38" s="1228"/>
      <c r="L38" s="1228"/>
      <c r="M38" s="3476" t="s">
        <v>2624</v>
      </c>
      <c r="N38" s="3477"/>
      <c r="O38" s="3477"/>
      <c r="P38" s="3477"/>
      <c r="Q38" s="169" t="s">
        <v>2628</v>
      </c>
      <c r="R38" s="169"/>
      <c r="S38" s="169"/>
      <c r="T38" s="169"/>
      <c r="U38" s="169"/>
      <c r="V38" s="169"/>
      <c r="W38" s="169"/>
      <c r="X38" s="164"/>
      <c r="Y38" s="1253"/>
    </row>
    <row r="39" spans="1:25" ht="23.25" customHeight="1">
      <c r="A39" s="142"/>
      <c r="B39" s="1319"/>
      <c r="C39" s="1227"/>
      <c r="D39" s="1227"/>
      <c r="E39" s="1227"/>
      <c r="H39" s="1223"/>
      <c r="K39" s="1228"/>
      <c r="L39" s="1228"/>
      <c r="M39" s="3476" t="s">
        <v>2625</v>
      </c>
      <c r="N39" s="3477"/>
      <c r="O39" s="3477"/>
      <c r="P39" s="3477"/>
      <c r="Q39" s="169" t="s">
        <v>2628</v>
      </c>
      <c r="R39" s="169"/>
      <c r="S39" s="169"/>
      <c r="T39" s="169"/>
      <c r="U39" s="169"/>
      <c r="V39" s="169"/>
      <c r="W39" s="169"/>
      <c r="X39" s="164"/>
      <c r="Y39" s="1253"/>
    </row>
    <row r="40" spans="1:25" ht="23.25" customHeight="1">
      <c r="A40" s="142"/>
      <c r="B40" s="1319"/>
      <c r="C40" s="1227"/>
      <c r="D40" s="1227"/>
      <c r="E40" s="1227"/>
      <c r="H40" s="1223"/>
      <c r="K40" s="1228"/>
      <c r="L40" s="1228"/>
      <c r="M40" s="3476" t="s">
        <v>2626</v>
      </c>
      <c r="N40" s="3477"/>
      <c r="O40" s="3477"/>
      <c r="P40" s="3477"/>
      <c r="Q40" s="169" t="s">
        <v>2628</v>
      </c>
      <c r="R40" s="169"/>
      <c r="S40" s="169"/>
      <c r="T40" s="169"/>
      <c r="U40" s="169"/>
      <c r="V40" s="169"/>
      <c r="W40" s="169"/>
      <c r="X40" s="164"/>
      <c r="Y40" s="1253"/>
    </row>
    <row r="41" spans="1:25" ht="23.25" customHeight="1">
      <c r="A41" s="142"/>
      <c r="B41" s="1319"/>
      <c r="C41" s="1227"/>
      <c r="D41" s="1227"/>
      <c r="E41" s="1227"/>
      <c r="F41" s="183"/>
      <c r="G41" s="183"/>
      <c r="H41" s="1227"/>
      <c r="I41" s="183"/>
      <c r="J41" s="183"/>
      <c r="K41" s="1334"/>
      <c r="L41" s="1334"/>
      <c r="M41" s="3476" t="s">
        <v>2627</v>
      </c>
      <c r="N41" s="3477"/>
      <c r="O41" s="3477"/>
      <c r="P41" s="3477"/>
      <c r="Q41" s="169" t="s">
        <v>2628</v>
      </c>
      <c r="R41" s="171"/>
      <c r="S41" s="171"/>
      <c r="T41" s="171"/>
      <c r="U41" s="171"/>
      <c r="V41" s="171"/>
      <c r="W41" s="171"/>
      <c r="X41" s="164"/>
      <c r="Y41" s="1253"/>
    </row>
    <row r="42" spans="1:25" ht="7.5" customHeight="1">
      <c r="A42" s="142"/>
      <c r="B42" s="1323"/>
      <c r="C42" s="1324"/>
      <c r="D42" s="1324"/>
      <c r="E42" s="1324"/>
      <c r="F42" s="1325"/>
      <c r="G42" s="1325"/>
      <c r="H42" s="1324"/>
      <c r="I42" s="1325"/>
      <c r="J42" s="1325"/>
      <c r="K42" s="1326"/>
      <c r="L42" s="1326"/>
      <c r="M42" s="1336"/>
      <c r="N42" s="1327"/>
      <c r="O42" s="1327"/>
      <c r="P42" s="1328"/>
      <c r="Q42" s="1328"/>
      <c r="R42" s="1328"/>
      <c r="S42" s="1328"/>
      <c r="T42" s="1328"/>
      <c r="U42" s="1328"/>
      <c r="V42" s="1328"/>
      <c r="W42" s="1328"/>
      <c r="X42" s="1329"/>
      <c r="Y42" s="1253"/>
    </row>
    <row r="43" spans="1:25" ht="23.25" customHeight="1">
      <c r="A43" s="183"/>
      <c r="B43" s="3484" t="s">
        <v>2636</v>
      </c>
      <c r="C43" s="3485"/>
      <c r="D43" s="3490" t="s">
        <v>2637</v>
      </c>
      <c r="E43" s="3491"/>
      <c r="F43" s="3491"/>
      <c r="G43" s="3491"/>
      <c r="H43" s="3491"/>
      <c r="I43" s="3491"/>
      <c r="J43" s="3491"/>
      <c r="K43" s="3491"/>
      <c r="L43" s="3492"/>
      <c r="M43" s="1331"/>
      <c r="N43" s="188"/>
      <c r="O43" s="188"/>
      <c r="P43" s="169"/>
      <c r="Q43" s="169"/>
      <c r="R43" s="169"/>
      <c r="S43" s="169"/>
      <c r="T43" s="169"/>
      <c r="U43" s="169"/>
      <c r="V43" s="169"/>
      <c r="W43" s="169"/>
      <c r="X43" s="164"/>
      <c r="Y43" s="1253"/>
    </row>
    <row r="44" spans="1:25" ht="23.25" customHeight="1">
      <c r="A44" s="183"/>
      <c r="B44" s="3486"/>
      <c r="C44" s="3487"/>
      <c r="D44" s="3493"/>
      <c r="E44" s="3494"/>
      <c r="F44" s="3494"/>
      <c r="G44" s="3494"/>
      <c r="H44" s="3494"/>
      <c r="I44" s="3494"/>
      <c r="J44" s="3494"/>
      <c r="K44" s="3494"/>
      <c r="L44" s="3495"/>
      <c r="M44" s="1336"/>
      <c r="N44" s="1327"/>
      <c r="O44" s="1326"/>
      <c r="P44" s="1325"/>
      <c r="Q44" s="1338"/>
      <c r="R44" s="1339"/>
      <c r="S44" s="1338"/>
      <c r="T44" s="1338"/>
      <c r="U44" s="1339"/>
      <c r="V44" s="1328"/>
      <c r="W44" s="1328"/>
      <c r="X44" s="1329"/>
      <c r="Y44" s="1253"/>
    </row>
    <row r="45" spans="1:25" ht="23.25" customHeight="1">
      <c r="A45" s="183"/>
      <c r="B45" s="3486"/>
      <c r="C45" s="3487"/>
      <c r="D45" s="3490" t="s">
        <v>2638</v>
      </c>
      <c r="E45" s="3491"/>
      <c r="F45" s="3491"/>
      <c r="G45" s="3491"/>
      <c r="H45" s="3491"/>
      <c r="I45" s="3491"/>
      <c r="J45" s="3491"/>
      <c r="K45" s="3491"/>
      <c r="L45" s="3492"/>
      <c r="M45" s="1331"/>
      <c r="N45" s="188"/>
      <c r="O45" s="188"/>
      <c r="P45" s="169"/>
      <c r="Q45" s="169"/>
      <c r="R45" s="169"/>
      <c r="S45" s="169"/>
      <c r="T45" s="169"/>
      <c r="U45" s="169"/>
      <c r="V45" s="169"/>
      <c r="W45" s="169"/>
      <c r="X45" s="164"/>
      <c r="Y45" s="1253"/>
    </row>
    <row r="46" spans="1:25" ht="23.25" customHeight="1">
      <c r="A46" s="183"/>
      <c r="B46" s="3486"/>
      <c r="C46" s="3487"/>
      <c r="D46" s="3493"/>
      <c r="E46" s="3494"/>
      <c r="F46" s="3494"/>
      <c r="G46" s="3494"/>
      <c r="H46" s="3494"/>
      <c r="I46" s="3494"/>
      <c r="J46" s="3494"/>
      <c r="K46" s="3494"/>
      <c r="L46" s="3495"/>
      <c r="M46" s="1336"/>
      <c r="N46" s="1327"/>
      <c r="O46" s="1327"/>
      <c r="P46" s="1328"/>
      <c r="Q46" s="1328"/>
      <c r="R46" s="1328"/>
      <c r="S46" s="1328"/>
      <c r="T46" s="1328"/>
      <c r="U46" s="1328"/>
      <c r="V46" s="1328"/>
      <c r="W46" s="1328"/>
      <c r="X46" s="1329"/>
      <c r="Y46" s="1253"/>
    </row>
    <row r="47" spans="1:25" ht="23.25" customHeight="1">
      <c r="A47" s="183"/>
      <c r="B47" s="3486"/>
      <c r="C47" s="3487"/>
      <c r="D47" s="3490" t="s">
        <v>462</v>
      </c>
      <c r="E47" s="3491"/>
      <c r="F47" s="3491"/>
      <c r="G47" s="3491"/>
      <c r="H47" s="3491"/>
      <c r="I47" s="3491"/>
      <c r="J47" s="3491"/>
      <c r="K47" s="3491"/>
      <c r="L47" s="3492"/>
      <c r="M47" s="3468" t="s">
        <v>3039</v>
      </c>
      <c r="N47" s="3469"/>
      <c r="O47" s="3469"/>
      <c r="P47" s="3462"/>
      <c r="Q47" s="3462" t="s">
        <v>142</v>
      </c>
      <c r="R47" s="3462"/>
      <c r="S47" s="3462" t="s">
        <v>127</v>
      </c>
      <c r="T47" s="3462"/>
      <c r="U47" s="3462" t="s">
        <v>466</v>
      </c>
      <c r="V47" s="169"/>
      <c r="W47" s="169"/>
      <c r="X47" s="164"/>
      <c r="Y47" s="1253"/>
    </row>
    <row r="48" spans="1:25" ht="23.25" customHeight="1">
      <c r="A48" s="183"/>
      <c r="B48" s="3486"/>
      <c r="C48" s="3487"/>
      <c r="D48" s="3493"/>
      <c r="E48" s="3494"/>
      <c r="F48" s="3494"/>
      <c r="G48" s="3494"/>
      <c r="H48" s="3494"/>
      <c r="I48" s="3494"/>
      <c r="J48" s="3494"/>
      <c r="K48" s="3494"/>
      <c r="L48" s="3495"/>
      <c r="M48" s="3470"/>
      <c r="N48" s="3471"/>
      <c r="O48" s="3471"/>
      <c r="P48" s="3463"/>
      <c r="Q48" s="3463"/>
      <c r="R48" s="3463"/>
      <c r="S48" s="3463"/>
      <c r="T48" s="3463"/>
      <c r="U48" s="3463"/>
      <c r="V48" s="1328"/>
      <c r="W48" s="1328"/>
      <c r="X48" s="1329"/>
      <c r="Y48" s="1253"/>
    </row>
    <row r="49" spans="1:25" ht="23.25" customHeight="1">
      <c r="A49" s="183"/>
      <c r="B49" s="3486"/>
      <c r="C49" s="3487"/>
      <c r="D49" s="3490" t="s">
        <v>2639</v>
      </c>
      <c r="E49" s="3491"/>
      <c r="F49" s="3491"/>
      <c r="G49" s="3491"/>
      <c r="H49" s="3491"/>
      <c r="I49" s="3491"/>
      <c r="J49" s="3491"/>
      <c r="K49" s="3491"/>
      <c r="L49" s="3492"/>
      <c r="M49" s="1331"/>
      <c r="N49" s="188"/>
      <c r="O49" s="1340" t="s">
        <v>3039</v>
      </c>
      <c r="P49" s="179"/>
      <c r="Q49" s="196" t="s">
        <v>464</v>
      </c>
      <c r="R49" s="179"/>
      <c r="S49" s="196" t="s">
        <v>465</v>
      </c>
      <c r="T49" s="179"/>
      <c r="U49" s="196" t="s">
        <v>466</v>
      </c>
      <c r="V49" s="169"/>
      <c r="W49" s="169"/>
      <c r="X49" s="164"/>
      <c r="Y49" s="1253"/>
    </row>
    <row r="50" spans="1:25" ht="7.5" customHeight="1">
      <c r="A50" s="183"/>
      <c r="B50" s="3486"/>
      <c r="C50" s="3487"/>
      <c r="D50" s="3496"/>
      <c r="E50" s="3497"/>
      <c r="F50" s="3497"/>
      <c r="G50" s="3497"/>
      <c r="H50" s="3497"/>
      <c r="I50" s="3497"/>
      <c r="J50" s="3497"/>
      <c r="K50" s="3497"/>
      <c r="L50" s="3498"/>
      <c r="M50" s="1331"/>
      <c r="N50" s="188"/>
      <c r="O50" s="1340"/>
      <c r="P50" s="179"/>
      <c r="Q50" s="196"/>
      <c r="R50" s="179"/>
      <c r="S50" s="196"/>
      <c r="T50" s="179"/>
      <c r="U50" s="196"/>
      <c r="V50" s="169"/>
      <c r="W50" s="169"/>
      <c r="X50" s="164"/>
      <c r="Y50" s="1253"/>
    </row>
    <row r="51" spans="1:25" ht="23.25" customHeight="1">
      <c r="A51" s="183"/>
      <c r="B51" s="3486"/>
      <c r="C51" s="3487"/>
      <c r="D51" s="3493"/>
      <c r="E51" s="3494"/>
      <c r="F51" s="3494"/>
      <c r="G51" s="3494"/>
      <c r="H51" s="3494"/>
      <c r="I51" s="3494"/>
      <c r="J51" s="3494"/>
      <c r="K51" s="3494"/>
      <c r="L51" s="3495"/>
      <c r="M51" s="1332"/>
      <c r="N51" s="1325"/>
      <c r="O51" s="1341" t="s">
        <v>3039</v>
      </c>
      <c r="P51" s="1339"/>
      <c r="Q51" s="1338" t="s">
        <v>464</v>
      </c>
      <c r="R51" s="1339"/>
      <c r="S51" s="1338" t="s">
        <v>465</v>
      </c>
      <c r="T51" s="1339"/>
      <c r="U51" s="1338" t="s">
        <v>466</v>
      </c>
      <c r="V51" s="1325"/>
      <c r="W51" s="1325"/>
      <c r="X51" s="1333"/>
      <c r="Y51" s="146"/>
    </row>
    <row r="52" spans="1:25" ht="23.25" customHeight="1">
      <c r="A52" s="183"/>
      <c r="B52" s="3486"/>
      <c r="C52" s="3487"/>
      <c r="D52" s="3490" t="s">
        <v>2640</v>
      </c>
      <c r="E52" s="3491"/>
      <c r="F52" s="3491"/>
      <c r="G52" s="3491"/>
      <c r="H52" s="3491"/>
      <c r="I52" s="3491"/>
      <c r="J52" s="3491"/>
      <c r="K52" s="3491"/>
      <c r="L52" s="3492"/>
      <c r="M52" s="3464" t="s">
        <v>2635</v>
      </c>
      <c r="N52" s="3462"/>
      <c r="O52" s="3466"/>
      <c r="P52" s="3466"/>
      <c r="Q52" s="3466"/>
      <c r="R52" s="3466"/>
      <c r="S52" s="3466"/>
      <c r="T52" s="3466"/>
      <c r="U52" s="3462" t="s">
        <v>471</v>
      </c>
      <c r="X52" s="142"/>
      <c r="Y52" s="1253"/>
    </row>
    <row r="53" spans="1:25" ht="23.25" customHeight="1">
      <c r="A53" s="183"/>
      <c r="B53" s="3486"/>
      <c r="C53" s="3487"/>
      <c r="D53" s="3493"/>
      <c r="E53" s="3494"/>
      <c r="F53" s="3494"/>
      <c r="G53" s="3494"/>
      <c r="H53" s="3494"/>
      <c r="I53" s="3494"/>
      <c r="J53" s="3494"/>
      <c r="K53" s="3494"/>
      <c r="L53" s="3495"/>
      <c r="M53" s="3465"/>
      <c r="N53" s="3463"/>
      <c r="O53" s="3467"/>
      <c r="P53" s="3467"/>
      <c r="Q53" s="3467"/>
      <c r="R53" s="3467"/>
      <c r="S53" s="3467"/>
      <c r="T53" s="3467"/>
      <c r="U53" s="3463"/>
      <c r="V53" s="1325"/>
      <c r="W53" s="1325"/>
      <c r="X53" s="1333"/>
      <c r="Y53" s="1253"/>
    </row>
    <row r="54" spans="1:25" ht="23.25" customHeight="1">
      <c r="A54" s="183"/>
      <c r="B54" s="3486"/>
      <c r="C54" s="3487"/>
      <c r="D54" s="3490" t="s">
        <v>2641</v>
      </c>
      <c r="E54" s="3491"/>
      <c r="F54" s="3491"/>
      <c r="G54" s="3491"/>
      <c r="H54" s="3491"/>
      <c r="I54" s="3491"/>
      <c r="J54" s="3491"/>
      <c r="K54" s="3491"/>
      <c r="L54" s="3492"/>
      <c r="M54" s="3464" t="s">
        <v>2635</v>
      </c>
      <c r="N54" s="3462"/>
      <c r="O54" s="3466"/>
      <c r="P54" s="3466"/>
      <c r="Q54" s="3466"/>
      <c r="R54" s="3466"/>
      <c r="S54" s="3466"/>
      <c r="T54" s="3466"/>
      <c r="U54" s="3462" t="s">
        <v>471</v>
      </c>
      <c r="X54" s="142"/>
      <c r="Y54" s="1253"/>
    </row>
    <row r="55" spans="1:25" ht="23.25" customHeight="1">
      <c r="A55" s="183"/>
      <c r="B55" s="3488"/>
      <c r="C55" s="3489"/>
      <c r="D55" s="3493"/>
      <c r="E55" s="3494"/>
      <c r="F55" s="3494"/>
      <c r="G55" s="3494"/>
      <c r="H55" s="3494"/>
      <c r="I55" s="3494"/>
      <c r="J55" s="3494"/>
      <c r="K55" s="3494"/>
      <c r="L55" s="3495"/>
      <c r="M55" s="3465"/>
      <c r="N55" s="3463"/>
      <c r="O55" s="3467"/>
      <c r="P55" s="3467"/>
      <c r="Q55" s="3467"/>
      <c r="R55" s="3467"/>
      <c r="S55" s="3467"/>
      <c r="T55" s="3467"/>
      <c r="U55" s="3463"/>
      <c r="V55" s="1325"/>
      <c r="W55" s="1325"/>
      <c r="X55" s="1333"/>
      <c r="Y55" s="146"/>
    </row>
    <row r="56" spans="1:25" ht="23.25" customHeight="1">
      <c r="A56" s="142"/>
      <c r="B56" s="166"/>
      <c r="C56" s="207"/>
      <c r="D56" s="207"/>
      <c r="E56" s="207"/>
      <c r="F56" s="167"/>
      <c r="G56" s="167"/>
      <c r="H56" s="167"/>
      <c r="I56" s="167"/>
      <c r="J56" s="167"/>
      <c r="K56" s="167"/>
      <c r="L56" s="167"/>
      <c r="X56" s="142"/>
      <c r="Y56" s="146"/>
    </row>
    <row r="57" spans="1:25" ht="23.25" customHeight="1">
      <c r="A57" s="142"/>
      <c r="C57" s="1221" t="s">
        <v>2642</v>
      </c>
      <c r="F57" s="1225"/>
      <c r="G57" s="1225"/>
      <c r="H57" s="1225"/>
      <c r="I57" s="1225"/>
      <c r="J57" s="1225"/>
      <c r="K57" s="1225"/>
      <c r="L57" s="1225"/>
      <c r="X57" s="142"/>
      <c r="Y57" s="146"/>
    </row>
    <row r="58" spans="1:25" ht="23.25" customHeight="1">
      <c r="A58" s="142"/>
      <c r="F58" s="1225"/>
      <c r="G58" s="1225"/>
      <c r="H58" s="1225"/>
      <c r="I58" s="1225"/>
      <c r="J58" s="1225"/>
      <c r="K58" s="1225"/>
      <c r="L58" s="1225"/>
      <c r="X58" s="142"/>
      <c r="Y58" s="146"/>
    </row>
    <row r="59" spans="1:25" ht="23.25" customHeight="1">
      <c r="A59" s="142"/>
      <c r="F59" s="1225"/>
      <c r="G59" s="1225"/>
      <c r="H59" s="1225"/>
      <c r="I59" s="1225"/>
      <c r="J59" s="1225"/>
      <c r="K59" s="1225"/>
      <c r="L59" s="1225"/>
      <c r="X59" s="142"/>
      <c r="Y59" s="146"/>
    </row>
    <row r="60" spans="1:25" ht="23.25" customHeight="1">
      <c r="A60" s="142"/>
      <c r="F60" s="1225"/>
      <c r="G60" s="1225"/>
      <c r="H60" s="1225"/>
      <c r="I60" s="1225"/>
      <c r="J60" s="1225"/>
      <c r="K60" s="1225"/>
      <c r="L60" s="1225"/>
      <c r="X60" s="142"/>
      <c r="Y60" s="1253"/>
    </row>
    <row r="61" spans="1:25" ht="23.25" customHeight="1">
      <c r="A61" s="142"/>
      <c r="F61" s="1225"/>
      <c r="G61" s="1225"/>
      <c r="H61" s="1225"/>
      <c r="I61" s="1225"/>
      <c r="J61" s="1225"/>
      <c r="K61" s="1225"/>
      <c r="L61" s="1225"/>
      <c r="P61" s="1221" t="s">
        <v>2644</v>
      </c>
      <c r="V61" s="139" t="s">
        <v>2643</v>
      </c>
      <c r="X61" s="142"/>
      <c r="Y61" s="1253"/>
    </row>
    <row r="62" spans="1:25" ht="23.25" customHeight="1">
      <c r="A62" s="142"/>
      <c r="F62" s="1225"/>
      <c r="G62" s="1225"/>
      <c r="H62" s="1225"/>
      <c r="I62" s="1225"/>
      <c r="J62" s="1225"/>
      <c r="K62" s="1225"/>
      <c r="L62" s="1225"/>
      <c r="X62" s="142"/>
      <c r="Y62" s="146"/>
    </row>
    <row r="63" spans="1:25" ht="23.25" customHeight="1">
      <c r="A63" s="142"/>
      <c r="B63" s="148"/>
      <c r="C63" s="1222"/>
      <c r="D63" s="1222"/>
      <c r="E63" s="1222"/>
      <c r="F63" s="141"/>
      <c r="G63" s="141"/>
      <c r="H63" s="141"/>
      <c r="I63" s="141"/>
      <c r="J63" s="141"/>
      <c r="K63" s="141"/>
      <c r="L63" s="141"/>
      <c r="M63" s="141"/>
      <c r="N63" s="141"/>
      <c r="O63" s="141"/>
      <c r="P63" s="141"/>
      <c r="Q63" s="141"/>
      <c r="R63" s="141"/>
      <c r="S63" s="141"/>
      <c r="T63" s="141"/>
      <c r="U63" s="141"/>
      <c r="V63" s="141"/>
      <c r="W63" s="141"/>
      <c r="X63" s="149"/>
      <c r="Y63" s="146"/>
    </row>
    <row r="64" spans="1:25" ht="23.25" customHeight="1">
      <c r="A64" s="183"/>
      <c r="B64" s="1343"/>
      <c r="C64" s="1343" t="s">
        <v>2645</v>
      </c>
      <c r="D64" s="1345" t="s">
        <v>2646</v>
      </c>
      <c r="E64" s="1345"/>
      <c r="F64" s="1344"/>
      <c r="G64" s="1344"/>
      <c r="H64" s="1344"/>
      <c r="I64" s="1344"/>
      <c r="J64" s="1344"/>
      <c r="K64" s="1344"/>
      <c r="L64" s="1344"/>
      <c r="M64" s="1344"/>
      <c r="N64" s="1344"/>
      <c r="O64" s="1344"/>
      <c r="P64" s="1344"/>
      <c r="Q64" s="1344"/>
      <c r="R64" s="1344"/>
      <c r="S64" s="1344"/>
      <c r="T64" s="1344"/>
      <c r="U64" s="1344"/>
      <c r="V64" s="1344"/>
      <c r="W64" s="1344"/>
      <c r="X64" s="1344"/>
      <c r="Y64" s="183"/>
    </row>
    <row r="65" spans="1:25" ht="23.25" customHeight="1">
      <c r="A65" s="183"/>
      <c r="B65" s="1343"/>
      <c r="C65" s="1343"/>
      <c r="D65" s="1345" t="s">
        <v>2647</v>
      </c>
      <c r="E65" s="1345"/>
      <c r="F65" s="1344"/>
      <c r="G65" s="1344"/>
      <c r="H65" s="1344"/>
      <c r="I65" s="1344"/>
      <c r="J65" s="1344"/>
      <c r="K65" s="1344"/>
      <c r="L65" s="1344"/>
      <c r="M65" s="1344"/>
      <c r="N65" s="1344"/>
      <c r="O65" s="1344"/>
      <c r="P65" s="1344"/>
      <c r="Q65" s="1344"/>
      <c r="R65" s="1344"/>
      <c r="S65" s="1344"/>
      <c r="T65" s="1344"/>
      <c r="U65" s="1344"/>
      <c r="V65" s="1344"/>
      <c r="W65" s="1344"/>
      <c r="X65" s="1344"/>
      <c r="Y65" s="183"/>
    </row>
    <row r="66" spans="1:25">
      <c r="A66" s="183"/>
      <c r="B66" s="1343"/>
      <c r="C66" s="1343"/>
      <c r="D66" s="1345" t="s">
        <v>2648</v>
      </c>
      <c r="E66" s="1345"/>
      <c r="F66" s="1344"/>
      <c r="G66" s="1344"/>
      <c r="H66" s="1344"/>
      <c r="I66" s="1344"/>
      <c r="J66" s="1344"/>
      <c r="K66" s="1344"/>
      <c r="L66" s="1344"/>
      <c r="M66" s="1344"/>
      <c r="N66" s="1344"/>
      <c r="O66" s="1344"/>
      <c r="P66" s="1344"/>
      <c r="Q66" s="1344"/>
      <c r="R66" s="1344"/>
      <c r="S66" s="1344"/>
      <c r="T66" s="1344"/>
      <c r="U66" s="1344"/>
      <c r="V66" s="1344"/>
      <c r="W66" s="1344"/>
      <c r="X66" s="1344"/>
      <c r="Y66" s="183"/>
    </row>
  </sheetData>
  <mergeCells count="35">
    <mergeCell ref="M41:P41"/>
    <mergeCell ref="B34:L36"/>
    <mergeCell ref="Q47:Q48"/>
    <mergeCell ref="M54:N55"/>
    <mergeCell ref="O54:T55"/>
    <mergeCell ref="R47:R48"/>
    <mergeCell ref="M38:P38"/>
    <mergeCell ref="M39:P39"/>
    <mergeCell ref="M40:P40"/>
    <mergeCell ref="B43:C55"/>
    <mergeCell ref="D43:L44"/>
    <mergeCell ref="D45:L46"/>
    <mergeCell ref="D47:L48"/>
    <mergeCell ref="D49:L51"/>
    <mergeCell ref="D52:L53"/>
    <mergeCell ref="D54:L55"/>
    <mergeCell ref="B2:C2"/>
    <mergeCell ref="C23:W23"/>
    <mergeCell ref="C25:K25"/>
    <mergeCell ref="K18:N18"/>
    <mergeCell ref="K19:N19"/>
    <mergeCell ref="K20:N20"/>
    <mergeCell ref="P18:W18"/>
    <mergeCell ref="P19:V19"/>
    <mergeCell ref="P20:V20"/>
    <mergeCell ref="B8:X8"/>
    <mergeCell ref="U54:U55"/>
    <mergeCell ref="S47:S48"/>
    <mergeCell ref="T47:T48"/>
    <mergeCell ref="U47:U48"/>
    <mergeCell ref="M52:N53"/>
    <mergeCell ref="U52:U53"/>
    <mergeCell ref="O52:T53"/>
    <mergeCell ref="M47:O48"/>
    <mergeCell ref="P47:P48"/>
  </mergeCells>
  <phoneticPr fontId="43"/>
  <hyperlinks>
    <hyperlink ref="B2" location="流れ!M46" display="リスト"/>
    <hyperlink ref="B2:C2" location="流れ!P55" display="リスト"/>
  </hyperlinks>
  <printOptions gridLinesSet="0"/>
  <pageMargins left="0.70866141732283472" right="0.19685039370078741" top="0.82677165354330717" bottom="0.47244094488188981" header="0.43307086614173229" footer="0.23622047244094491"/>
  <pageSetup paperSize="9" scale="62"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Y55"/>
  <sheetViews>
    <sheetView showGridLines="0" zoomScale="75" zoomScaleNormal="75" workbookViewId="0">
      <pane ySplit="3" topLeftCell="A4" activePane="bottomLeft" state="frozen"/>
      <selection activeCell="C2" sqref="C2"/>
      <selection pane="bottomLeft" activeCell="B2" sqref="B2:C2"/>
    </sheetView>
  </sheetViews>
  <sheetFormatPr defaultColWidth="13.875" defaultRowHeight="21"/>
  <cols>
    <col min="1" max="1" width="5.5" style="139" customWidth="1"/>
    <col min="2" max="2" width="3.25" style="1223" customWidth="1"/>
    <col min="3" max="5" width="6.125" style="1223" customWidth="1"/>
    <col min="6" max="23" width="6.125" style="139" customWidth="1"/>
    <col min="24" max="24" width="5" style="139" customWidth="1"/>
    <col min="25" max="25" width="3.5" style="139" customWidth="1"/>
    <col min="26" max="16384" width="13.875" style="139"/>
  </cols>
  <sheetData>
    <row r="2" spans="1:25">
      <c r="B2" s="2083" t="s">
        <v>346</v>
      </c>
      <c r="C2" s="2084"/>
      <c r="D2" s="1320"/>
      <c r="E2" s="1320"/>
    </row>
    <row r="4" spans="1:25">
      <c r="B4" s="1317"/>
      <c r="C4" s="1317"/>
      <c r="D4" s="1317"/>
      <c r="E4" s="1317"/>
    </row>
    <row r="5" spans="1:25">
      <c r="B5" s="389" t="s">
        <v>1630</v>
      </c>
      <c r="C5" s="389"/>
      <c r="D5" s="389"/>
      <c r="E5" s="389"/>
    </row>
    <row r="6" spans="1:25">
      <c r="B6" s="1222"/>
      <c r="C6" s="1222"/>
      <c r="D6" s="1222"/>
      <c r="E6" s="1222"/>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281" t="s">
        <v>2649</v>
      </c>
      <c r="C8" s="3282"/>
      <c r="D8" s="3282"/>
      <c r="E8" s="3282"/>
      <c r="F8" s="3283"/>
      <c r="G8" s="3283"/>
      <c r="H8" s="3283"/>
      <c r="I8" s="3283"/>
      <c r="J8" s="3283"/>
      <c r="K8" s="3283"/>
      <c r="L8" s="3283"/>
      <c r="M8" s="3283"/>
      <c r="N8" s="3283"/>
      <c r="O8" s="3283"/>
      <c r="P8" s="3283"/>
      <c r="Q8" s="3283"/>
      <c r="R8" s="3283"/>
      <c r="S8" s="3283"/>
      <c r="T8" s="3283"/>
      <c r="U8" s="3283"/>
      <c r="V8" s="3283"/>
      <c r="W8" s="3283"/>
      <c r="X8" s="3284"/>
      <c r="Y8" s="146"/>
    </row>
    <row r="9" spans="1:25" ht="23.25" customHeight="1">
      <c r="A9" s="142"/>
      <c r="B9" s="1224"/>
      <c r="C9" s="1224"/>
      <c r="D9" s="1224"/>
      <c r="E9" s="1224"/>
      <c r="F9" s="1227"/>
      <c r="G9" s="1227"/>
      <c r="H9" s="1227"/>
      <c r="I9" s="1227"/>
      <c r="J9" s="1227"/>
      <c r="K9" s="1227"/>
      <c r="L9" s="1227"/>
      <c r="M9" s="1224"/>
      <c r="N9" s="1224"/>
      <c r="O9" s="1224"/>
      <c r="P9" s="1227"/>
      <c r="Q9" s="1227"/>
      <c r="R9" s="1227"/>
      <c r="X9" s="142"/>
      <c r="Y9" s="1253"/>
    </row>
    <row r="10" spans="1:25" ht="23.25" customHeight="1">
      <c r="A10" s="142"/>
      <c r="B10" s="1224"/>
      <c r="C10" s="1224"/>
      <c r="D10" s="1224"/>
      <c r="E10" s="1224"/>
      <c r="F10" s="1227"/>
      <c r="G10" s="1227"/>
      <c r="H10" s="1227"/>
      <c r="I10" s="1227"/>
      <c r="J10" s="1227"/>
      <c r="K10" s="1227"/>
      <c r="L10" s="1227"/>
      <c r="M10" s="1224"/>
      <c r="N10" s="1224"/>
      <c r="O10" s="1224"/>
      <c r="P10" s="1227"/>
      <c r="Q10" s="1227"/>
      <c r="R10" s="1227"/>
      <c r="X10" s="183"/>
      <c r="Y10" s="1253"/>
    </row>
    <row r="11" spans="1:25" ht="23.25" customHeight="1">
      <c r="A11" s="142"/>
      <c r="B11" s="1224"/>
      <c r="C11" s="1224"/>
      <c r="D11" s="1224"/>
      <c r="E11" s="1224"/>
      <c r="F11" s="1227"/>
      <c r="G11" s="1227"/>
      <c r="H11" s="1227"/>
      <c r="I11" s="1227"/>
      <c r="J11" s="1227"/>
      <c r="K11" s="1227"/>
      <c r="L11" s="1227"/>
      <c r="M11" s="1224"/>
      <c r="N11" s="1224"/>
      <c r="O11" s="1224"/>
      <c r="P11" s="1227"/>
      <c r="Q11" s="1227"/>
      <c r="R11" s="1227"/>
      <c r="X11" s="183"/>
      <c r="Y11" s="1253"/>
    </row>
    <row r="12" spans="1:25" ht="23.25" customHeight="1">
      <c r="A12" s="142"/>
      <c r="B12" s="1318"/>
      <c r="C12" s="1318"/>
      <c r="D12" s="1318"/>
      <c r="E12" s="1318"/>
      <c r="F12" s="179"/>
      <c r="L12" s="179"/>
      <c r="Q12" s="1228" t="s">
        <v>3039</v>
      </c>
      <c r="S12" s="196" t="s">
        <v>142</v>
      </c>
      <c r="T12" s="179"/>
      <c r="U12" s="196" t="s">
        <v>127</v>
      </c>
      <c r="V12" s="196"/>
      <c r="W12" s="179" t="s">
        <v>466</v>
      </c>
      <c r="X12" s="196"/>
      <c r="Y12" s="146"/>
    </row>
    <row r="13" spans="1:25" ht="23.25" customHeight="1">
      <c r="A13" s="142"/>
      <c r="B13" s="1318"/>
      <c r="C13" s="1318"/>
      <c r="D13" s="1318"/>
      <c r="E13" s="1318"/>
      <c r="F13" s="179"/>
      <c r="L13" s="179"/>
      <c r="Q13" s="1228"/>
      <c r="S13" s="196"/>
      <c r="T13" s="179"/>
      <c r="U13" s="196"/>
      <c r="V13" s="196"/>
      <c r="W13" s="179"/>
      <c r="X13" s="196"/>
      <c r="Y13" s="1253"/>
    </row>
    <row r="14" spans="1:25" ht="23.25" customHeight="1">
      <c r="A14" s="142"/>
      <c r="B14" s="1318"/>
      <c r="C14" s="1318"/>
      <c r="D14" s="1318"/>
      <c r="E14" s="1318"/>
      <c r="F14" s="179"/>
      <c r="L14" s="179"/>
      <c r="Q14" s="1228"/>
      <c r="S14" s="196"/>
      <c r="T14" s="179"/>
      <c r="U14" s="196"/>
      <c r="V14" s="196"/>
      <c r="W14" s="179"/>
      <c r="X14" s="196"/>
      <c r="Y14" s="1253"/>
    </row>
    <row r="15" spans="1:25" ht="23.25" customHeight="1">
      <c r="A15" s="142"/>
      <c r="B15" s="1226"/>
      <c r="C15" s="1227"/>
      <c r="D15" s="1227"/>
      <c r="E15" s="1227"/>
      <c r="P15" s="186"/>
      <c r="Q15" s="186"/>
      <c r="R15" s="186"/>
      <c r="S15" s="186"/>
      <c r="T15" s="186"/>
      <c r="U15" s="186"/>
      <c r="V15" s="186"/>
      <c r="W15" s="186"/>
      <c r="X15" s="187"/>
      <c r="Y15" s="146"/>
    </row>
    <row r="16" spans="1:25" ht="23.25" customHeight="1">
      <c r="A16" s="142"/>
      <c r="B16" s="1226"/>
      <c r="C16" s="1227"/>
      <c r="D16" s="1227"/>
      <c r="E16" s="1227"/>
      <c r="I16" s="1228" t="s">
        <v>2650</v>
      </c>
      <c r="K16" s="2058" t="s">
        <v>139</v>
      </c>
      <c r="L16" s="2058"/>
      <c r="M16" s="2058"/>
      <c r="N16" s="2058"/>
      <c r="O16" s="1229"/>
      <c r="P16" s="3286"/>
      <c r="Q16" s="3286"/>
      <c r="R16" s="3286"/>
      <c r="S16" s="3286"/>
      <c r="T16" s="3286"/>
      <c r="U16" s="3286"/>
      <c r="V16" s="3286"/>
      <c r="W16" s="3286"/>
      <c r="X16" s="164"/>
      <c r="Y16" s="146"/>
    </row>
    <row r="17" spans="1:25" ht="23.25" customHeight="1">
      <c r="A17" s="142"/>
      <c r="B17" s="1226"/>
      <c r="C17" s="1227"/>
      <c r="D17" s="1227"/>
      <c r="E17" s="1227"/>
      <c r="H17" s="1223"/>
      <c r="K17" s="2058" t="s">
        <v>140</v>
      </c>
      <c r="L17" s="2058"/>
      <c r="M17" s="2058"/>
      <c r="N17" s="2058"/>
      <c r="O17" s="1229"/>
      <c r="P17" s="3286"/>
      <c r="Q17" s="3286"/>
      <c r="R17" s="3286"/>
      <c r="S17" s="3286"/>
      <c r="T17" s="3286"/>
      <c r="U17" s="3286"/>
      <c r="V17" s="3286"/>
      <c r="W17" s="169" t="s">
        <v>2614</v>
      </c>
      <c r="X17" s="164"/>
      <c r="Y17" s="146"/>
    </row>
    <row r="18" spans="1:25" ht="23.25" customHeight="1">
      <c r="A18" s="142"/>
      <c r="B18" s="1226"/>
      <c r="C18" s="1227"/>
      <c r="D18" s="1227"/>
      <c r="E18" s="1227"/>
      <c r="H18" s="1223"/>
      <c r="K18" s="2058" t="s">
        <v>141</v>
      </c>
      <c r="L18" s="2058"/>
      <c r="M18" s="2058"/>
      <c r="N18" s="2058"/>
      <c r="O18" s="1229"/>
      <c r="P18" s="3286"/>
      <c r="Q18" s="3286"/>
      <c r="R18" s="3286"/>
      <c r="S18" s="3286"/>
      <c r="T18" s="3286"/>
      <c r="U18" s="3286"/>
      <c r="V18" s="3286"/>
      <c r="W18" s="169"/>
      <c r="X18" s="164"/>
      <c r="Y18" s="146"/>
    </row>
    <row r="19" spans="1:25" ht="23.25" customHeight="1">
      <c r="A19" s="142"/>
      <c r="B19" s="1226"/>
      <c r="C19" s="1227"/>
      <c r="D19" s="1227"/>
      <c r="E19" s="1227"/>
      <c r="H19" s="1223"/>
      <c r="W19" s="169"/>
      <c r="X19" s="164"/>
      <c r="Y19" s="146"/>
    </row>
    <row r="20" spans="1:25" ht="23.25" customHeight="1">
      <c r="A20" s="142"/>
      <c r="B20" s="1226"/>
      <c r="C20" s="1227"/>
      <c r="D20" s="1227"/>
      <c r="E20" s="1227"/>
      <c r="H20" s="1223"/>
      <c r="W20" s="169"/>
      <c r="X20" s="164"/>
      <c r="Y20" s="146"/>
    </row>
    <row r="21" spans="1:25" ht="23.25" customHeight="1">
      <c r="A21" s="142"/>
      <c r="B21" s="1226"/>
      <c r="C21" s="1227"/>
      <c r="D21" s="1227"/>
      <c r="E21" s="1227"/>
      <c r="I21" s="1228" t="s">
        <v>2651</v>
      </c>
      <c r="K21" s="2058" t="s">
        <v>139</v>
      </c>
      <c r="L21" s="2058"/>
      <c r="M21" s="2058"/>
      <c r="N21" s="2058"/>
      <c r="O21" s="1229"/>
      <c r="P21" s="3286"/>
      <c r="Q21" s="3286"/>
      <c r="R21" s="3286"/>
      <c r="S21" s="3286"/>
      <c r="T21" s="3286"/>
      <c r="U21" s="3286"/>
      <c r="V21" s="3286"/>
      <c r="W21" s="3286"/>
      <c r="X21" s="164"/>
      <c r="Y21" s="146"/>
    </row>
    <row r="22" spans="1:25" ht="23.25" customHeight="1">
      <c r="A22" s="142"/>
      <c r="B22" s="1226"/>
      <c r="C22" s="1227"/>
      <c r="D22" s="1227"/>
      <c r="E22" s="1227"/>
      <c r="H22" s="1223"/>
      <c r="K22" s="2058" t="s">
        <v>140</v>
      </c>
      <c r="L22" s="2058"/>
      <c r="M22" s="2058"/>
      <c r="N22" s="2058"/>
      <c r="O22" s="1229"/>
      <c r="P22" s="3286"/>
      <c r="Q22" s="3286"/>
      <c r="R22" s="3286"/>
      <c r="S22" s="3286"/>
      <c r="T22" s="3286"/>
      <c r="U22" s="3286"/>
      <c r="V22" s="3286"/>
      <c r="W22" s="169" t="s">
        <v>2614</v>
      </c>
      <c r="X22" s="164"/>
      <c r="Y22" s="146"/>
    </row>
    <row r="23" spans="1:25" ht="23.25" customHeight="1">
      <c r="A23" s="142"/>
      <c r="B23" s="1226"/>
      <c r="C23" s="1227"/>
      <c r="D23" s="1227"/>
      <c r="E23" s="1227"/>
      <c r="H23" s="1223"/>
      <c r="K23" s="2058" t="s">
        <v>141</v>
      </c>
      <c r="L23" s="2058"/>
      <c r="M23" s="2058"/>
      <c r="N23" s="2058"/>
      <c r="O23" s="1229"/>
      <c r="P23" s="3286"/>
      <c r="Q23" s="3286"/>
      <c r="R23" s="3286"/>
      <c r="S23" s="3286"/>
      <c r="T23" s="3286"/>
      <c r="U23" s="3286"/>
      <c r="V23" s="3286"/>
      <c r="W23" s="169"/>
      <c r="X23" s="164"/>
      <c r="Y23" s="146"/>
    </row>
    <row r="24" spans="1:25" ht="23.25" customHeight="1">
      <c r="A24" s="142"/>
      <c r="B24" s="1226"/>
      <c r="C24" s="1227"/>
      <c r="D24" s="1227"/>
      <c r="E24" s="1227"/>
      <c r="H24" s="1223"/>
      <c r="K24" s="1228"/>
      <c r="L24" s="1228"/>
      <c r="M24" s="188"/>
      <c r="N24" s="188"/>
      <c r="O24" s="188"/>
      <c r="P24" s="169"/>
      <c r="Q24" s="169"/>
      <c r="R24" s="169"/>
      <c r="S24" s="169"/>
      <c r="T24" s="169"/>
      <c r="U24" s="169"/>
      <c r="V24" s="169"/>
      <c r="W24" s="169"/>
      <c r="X24" s="164"/>
      <c r="Y24" s="146"/>
    </row>
    <row r="25" spans="1:25" ht="23.25" customHeight="1">
      <c r="A25" s="142"/>
      <c r="B25" s="1226"/>
      <c r="C25" s="1227"/>
      <c r="D25" s="1227"/>
      <c r="E25" s="1227"/>
      <c r="H25" s="1223"/>
      <c r="K25" s="1228"/>
      <c r="L25" s="1228"/>
      <c r="M25" s="188"/>
      <c r="N25" s="188"/>
      <c r="O25" s="188"/>
      <c r="P25" s="169"/>
      <c r="Q25" s="169"/>
      <c r="R25" s="169"/>
      <c r="S25" s="169"/>
      <c r="T25" s="169"/>
      <c r="U25" s="169"/>
      <c r="V25" s="169"/>
      <c r="W25" s="169"/>
      <c r="X25" s="164"/>
      <c r="Y25" s="146"/>
    </row>
    <row r="26" spans="1:25" ht="23.25" customHeight="1">
      <c r="A26" s="142"/>
      <c r="B26" s="1319"/>
      <c r="C26" s="171" t="s">
        <v>2652</v>
      </c>
      <c r="D26" s="171"/>
      <c r="E26" s="171"/>
      <c r="F26" s="171"/>
      <c r="G26" s="171"/>
      <c r="H26" s="171"/>
      <c r="I26" s="171"/>
      <c r="J26" s="171"/>
      <c r="K26" s="171"/>
      <c r="L26" s="171"/>
      <c r="M26" s="171"/>
      <c r="N26" s="171"/>
      <c r="O26" s="171"/>
      <c r="P26" s="171"/>
      <c r="Q26" s="171"/>
      <c r="R26" s="171"/>
      <c r="S26" s="171"/>
      <c r="T26" s="171"/>
      <c r="U26" s="171"/>
      <c r="V26" s="171"/>
      <c r="W26" s="171"/>
      <c r="X26" s="1322"/>
      <c r="Y26" s="1253"/>
    </row>
    <row r="27" spans="1:25" ht="6.75" customHeight="1">
      <c r="A27" s="142"/>
      <c r="B27" s="1319"/>
      <c r="C27" s="1227"/>
      <c r="D27" s="1227"/>
      <c r="E27" s="1227"/>
      <c r="H27" s="1223"/>
      <c r="K27" s="1228"/>
      <c r="L27" s="1228"/>
      <c r="M27" s="188"/>
      <c r="N27" s="188"/>
      <c r="O27" s="188"/>
      <c r="P27" s="169"/>
      <c r="Q27" s="169"/>
      <c r="R27" s="169"/>
      <c r="S27" s="169"/>
      <c r="T27" s="169"/>
      <c r="U27" s="169"/>
      <c r="V27" s="169"/>
      <c r="W27" s="169"/>
      <c r="X27" s="164"/>
      <c r="Y27" s="1253"/>
    </row>
    <row r="28" spans="1:25" ht="23.25" customHeight="1">
      <c r="A28" s="142"/>
      <c r="B28" s="1319"/>
      <c r="C28" s="171" t="s">
        <v>2653</v>
      </c>
      <c r="D28" s="171"/>
      <c r="E28" s="171"/>
      <c r="F28" s="171"/>
      <c r="G28" s="171"/>
      <c r="H28" s="171"/>
      <c r="I28" s="171"/>
      <c r="J28" s="171"/>
      <c r="K28" s="171"/>
      <c r="L28" s="1227"/>
      <c r="M28" s="1221"/>
      <c r="P28" s="171"/>
      <c r="Q28" s="171"/>
      <c r="R28" s="171"/>
      <c r="S28" s="171"/>
      <c r="T28" s="171"/>
      <c r="U28" s="171"/>
      <c r="V28" s="171"/>
      <c r="W28" s="171"/>
      <c r="X28" s="1321"/>
      <c r="Y28" s="1253"/>
    </row>
    <row r="29" spans="1:25" ht="23.25" customHeight="1">
      <c r="A29" s="142"/>
      <c r="B29" s="1319"/>
      <c r="C29" s="171"/>
      <c r="D29" s="171"/>
      <c r="E29" s="171"/>
      <c r="F29" s="171"/>
      <c r="G29" s="171"/>
      <c r="H29" s="171"/>
      <c r="I29" s="171"/>
      <c r="J29" s="171"/>
      <c r="K29" s="171"/>
      <c r="L29" s="1227"/>
      <c r="M29" s="1221"/>
      <c r="P29" s="171"/>
      <c r="Q29" s="171"/>
      <c r="R29" s="171"/>
      <c r="S29" s="171"/>
      <c r="T29" s="171"/>
      <c r="U29" s="171"/>
      <c r="V29" s="171"/>
      <c r="W29" s="171"/>
      <c r="X29" s="1321"/>
      <c r="Y29" s="1253"/>
    </row>
    <row r="30" spans="1:25" ht="23.25" customHeight="1">
      <c r="A30" s="142"/>
      <c r="B30" s="1319"/>
      <c r="C30" s="171"/>
      <c r="D30" s="171"/>
      <c r="E30" s="171"/>
      <c r="F30" s="171"/>
      <c r="G30" s="171"/>
      <c r="H30" s="171"/>
      <c r="I30" s="171"/>
      <c r="J30" s="171"/>
      <c r="K30" s="171"/>
      <c r="L30" s="1227"/>
      <c r="M30" s="1221"/>
      <c r="P30" s="171"/>
      <c r="Q30" s="171"/>
      <c r="R30" s="171"/>
      <c r="S30" s="171"/>
      <c r="T30" s="171"/>
      <c r="U30" s="171"/>
      <c r="V30" s="171"/>
      <c r="W30" s="171"/>
      <c r="X30" s="1321"/>
      <c r="Y30" s="1253"/>
    </row>
    <row r="31" spans="1:25" ht="23.25" customHeight="1">
      <c r="A31" s="142"/>
      <c r="B31" s="1319"/>
      <c r="C31" s="1223">
        <v>1</v>
      </c>
      <c r="D31" s="1224" t="s">
        <v>2654</v>
      </c>
      <c r="E31" s="1227"/>
      <c r="H31" s="1223"/>
      <c r="K31" s="1228"/>
      <c r="L31" s="1227"/>
      <c r="M31" s="188"/>
      <c r="P31" s="169"/>
      <c r="Q31" s="169"/>
      <c r="R31" s="169"/>
      <c r="S31" s="169"/>
      <c r="T31" s="169"/>
      <c r="U31" s="169"/>
      <c r="V31" s="169"/>
      <c r="W31" s="169"/>
      <c r="X31" s="164"/>
      <c r="Y31" s="1253"/>
    </row>
    <row r="32" spans="1:25" ht="8.25" customHeight="1">
      <c r="A32" s="142"/>
      <c r="B32" s="1319"/>
      <c r="D32" s="1224"/>
      <c r="E32" s="1227"/>
      <c r="H32" s="1223"/>
      <c r="K32" s="1228"/>
      <c r="M32" s="188"/>
      <c r="N32" s="188"/>
      <c r="O32" s="188"/>
      <c r="P32" s="169"/>
      <c r="Q32" s="169"/>
      <c r="R32" s="169"/>
      <c r="S32" s="169"/>
      <c r="T32" s="169"/>
      <c r="U32" s="169"/>
      <c r="V32" s="169"/>
      <c r="W32" s="169"/>
      <c r="X32" s="164"/>
      <c r="Y32" s="1253"/>
    </row>
    <row r="33" spans="1:25" ht="23.25" customHeight="1">
      <c r="A33" s="142"/>
      <c r="B33" s="1319"/>
      <c r="C33" s="1223">
        <v>2</v>
      </c>
      <c r="D33" s="1224" t="s">
        <v>2655</v>
      </c>
      <c r="E33" s="1227"/>
      <c r="H33" s="1223"/>
      <c r="K33" s="1228"/>
      <c r="L33" s="1227"/>
      <c r="M33" s="188"/>
      <c r="N33" s="188"/>
      <c r="O33" s="188"/>
      <c r="P33" s="169"/>
      <c r="Q33" s="169"/>
      <c r="R33" s="169"/>
      <c r="S33" s="169"/>
      <c r="T33" s="169"/>
      <c r="U33" s="169"/>
      <c r="V33" s="169"/>
      <c r="W33" s="169"/>
      <c r="X33" s="164"/>
      <c r="Y33" s="1253"/>
    </row>
    <row r="34" spans="1:25" ht="8.25" customHeight="1">
      <c r="A34" s="142"/>
      <c r="B34" s="1319"/>
      <c r="D34" s="1224"/>
      <c r="E34" s="1227"/>
      <c r="H34" s="1223"/>
      <c r="K34" s="1228"/>
      <c r="L34" s="1227"/>
      <c r="M34" s="188"/>
      <c r="N34" s="188"/>
      <c r="O34" s="188"/>
      <c r="P34" s="169"/>
      <c r="Q34" s="169"/>
      <c r="R34" s="169"/>
      <c r="S34" s="169"/>
      <c r="T34" s="169"/>
      <c r="U34" s="169"/>
      <c r="V34" s="169"/>
      <c r="W34" s="169"/>
      <c r="X34" s="164"/>
      <c r="Y34" s="1253"/>
    </row>
    <row r="35" spans="1:25" ht="23.25" customHeight="1">
      <c r="A35" s="142"/>
      <c r="B35" s="1319"/>
      <c r="C35" s="1223">
        <v>3</v>
      </c>
      <c r="D35" s="1224" t="s">
        <v>2656</v>
      </c>
      <c r="E35" s="1227"/>
      <c r="H35" s="1223"/>
      <c r="K35" s="1228"/>
      <c r="L35" s="1227"/>
      <c r="M35" s="188"/>
      <c r="N35" s="188"/>
      <c r="O35" s="188"/>
      <c r="P35" s="169"/>
      <c r="Q35" s="169"/>
      <c r="R35" s="169"/>
      <c r="S35" s="169"/>
      <c r="T35" s="169"/>
      <c r="U35" s="169"/>
      <c r="V35" s="169"/>
      <c r="W35" s="169"/>
      <c r="X35" s="164"/>
      <c r="Y35" s="1253"/>
    </row>
    <row r="36" spans="1:25" ht="8.25" customHeight="1">
      <c r="A36" s="142"/>
      <c r="B36" s="1319"/>
      <c r="D36" s="1224"/>
      <c r="E36" s="1227"/>
      <c r="H36" s="1223"/>
      <c r="K36" s="1228"/>
      <c r="L36" s="1227"/>
      <c r="M36" s="188"/>
      <c r="N36" s="188"/>
      <c r="O36" s="188"/>
      <c r="P36" s="169"/>
      <c r="Q36" s="169"/>
      <c r="R36" s="169"/>
      <c r="S36" s="169"/>
      <c r="T36" s="169"/>
      <c r="U36" s="169"/>
      <c r="V36" s="169"/>
      <c r="W36" s="169"/>
      <c r="X36" s="164"/>
      <c r="Y36" s="1253"/>
    </row>
    <row r="37" spans="1:25" ht="23.25" customHeight="1">
      <c r="A37" s="142"/>
      <c r="B37" s="1319"/>
      <c r="C37" s="1227">
        <v>4</v>
      </c>
      <c r="D37" s="1224" t="s">
        <v>2657</v>
      </c>
      <c r="E37" s="1227"/>
      <c r="H37" s="1223"/>
      <c r="K37" s="1228"/>
      <c r="L37" s="1337"/>
      <c r="M37" s="188"/>
      <c r="N37" s="188"/>
      <c r="O37" s="188"/>
      <c r="P37" s="169"/>
      <c r="Q37" s="169"/>
      <c r="R37" s="169"/>
      <c r="S37" s="169"/>
      <c r="T37" s="169"/>
      <c r="U37" s="169"/>
      <c r="V37" s="169"/>
      <c r="W37" s="169"/>
      <c r="X37" s="164"/>
      <c r="Y37" s="1253"/>
    </row>
    <row r="38" spans="1:25" ht="7.5" customHeight="1">
      <c r="A38" s="142"/>
      <c r="B38" s="1319"/>
      <c r="C38" s="1227"/>
      <c r="D38" s="1224"/>
      <c r="E38" s="1227"/>
      <c r="H38" s="1223"/>
      <c r="K38" s="1228"/>
      <c r="L38" s="1228"/>
      <c r="M38" s="188"/>
      <c r="N38" s="188"/>
      <c r="O38" s="188"/>
      <c r="P38" s="169"/>
      <c r="Q38" s="169"/>
      <c r="R38" s="169"/>
      <c r="S38" s="169"/>
      <c r="T38" s="169"/>
      <c r="U38" s="169"/>
      <c r="V38" s="169"/>
      <c r="W38" s="169"/>
      <c r="X38" s="164"/>
      <c r="Y38" s="1253"/>
    </row>
    <row r="39" spans="1:25" ht="23.25" customHeight="1">
      <c r="A39" s="142"/>
      <c r="B39" s="1319"/>
      <c r="C39" s="1221" t="s">
        <v>2658</v>
      </c>
      <c r="D39" s="1224"/>
      <c r="E39" s="1227"/>
      <c r="H39" s="1223"/>
      <c r="K39" s="1228"/>
      <c r="L39" s="1228"/>
      <c r="M39" s="188"/>
      <c r="N39" s="188"/>
      <c r="O39" s="188"/>
      <c r="P39" s="169"/>
      <c r="Q39" s="169"/>
      <c r="R39" s="169"/>
      <c r="S39" s="169"/>
      <c r="T39" s="169"/>
      <c r="U39" s="169"/>
      <c r="V39" s="169"/>
      <c r="W39" s="169"/>
      <c r="X39" s="164"/>
      <c r="Y39" s="1253"/>
    </row>
    <row r="40" spans="1:25" ht="8.25" customHeight="1">
      <c r="A40" s="142"/>
      <c r="B40" s="1319"/>
      <c r="C40" s="1221"/>
      <c r="D40" s="1224"/>
      <c r="E40" s="1227"/>
      <c r="H40" s="1223"/>
      <c r="K40" s="1228"/>
      <c r="L40" s="1228"/>
      <c r="M40" s="188"/>
      <c r="N40" s="188"/>
      <c r="O40" s="188"/>
      <c r="P40" s="169"/>
      <c r="Q40" s="169"/>
      <c r="R40" s="169"/>
      <c r="S40" s="169"/>
      <c r="T40" s="169"/>
      <c r="U40" s="169"/>
      <c r="V40" s="169"/>
      <c r="W40" s="169"/>
      <c r="X40" s="164"/>
      <c r="Y40" s="1253"/>
    </row>
    <row r="41" spans="1:25" ht="23.25" customHeight="1">
      <c r="A41" s="142"/>
      <c r="B41" s="1319"/>
      <c r="C41" s="1221" t="s">
        <v>2659</v>
      </c>
      <c r="D41" s="1224"/>
      <c r="E41" s="1227"/>
      <c r="H41" s="1223"/>
      <c r="K41" s="1228"/>
      <c r="L41" s="1228"/>
      <c r="M41" s="188"/>
      <c r="N41" s="188"/>
      <c r="O41" s="188"/>
      <c r="P41" s="169"/>
      <c r="Q41" s="169"/>
      <c r="R41" s="169"/>
      <c r="S41" s="169"/>
      <c r="T41" s="169"/>
      <c r="U41" s="169"/>
      <c r="V41" s="169"/>
      <c r="W41" s="169"/>
      <c r="X41" s="164"/>
      <c r="Y41" s="1253"/>
    </row>
    <row r="42" spans="1:25" ht="15" customHeight="1">
      <c r="A42" s="142"/>
      <c r="B42" s="1323"/>
      <c r="C42" s="1324"/>
      <c r="D42" s="1324"/>
      <c r="E42" s="1324"/>
      <c r="F42" s="1325"/>
      <c r="G42" s="1325"/>
      <c r="H42" s="1324"/>
      <c r="I42" s="1325"/>
      <c r="J42" s="1325"/>
      <c r="K42" s="1326"/>
      <c r="L42" s="1326"/>
      <c r="M42" s="1327"/>
      <c r="N42" s="1327"/>
      <c r="O42" s="1327"/>
      <c r="P42" s="1328"/>
      <c r="Q42" s="1328"/>
      <c r="R42" s="1328"/>
      <c r="S42" s="1328"/>
      <c r="T42" s="1328"/>
      <c r="U42" s="1328"/>
      <c r="V42" s="1328"/>
      <c r="W42" s="1328"/>
      <c r="X42" s="1329"/>
      <c r="Y42" s="1253"/>
    </row>
    <row r="43" spans="1:25" ht="23.25" customHeight="1">
      <c r="A43" s="183"/>
      <c r="B43" s="3484" t="s">
        <v>2636</v>
      </c>
      <c r="C43" s="3485"/>
      <c r="D43" s="3490" t="s">
        <v>2637</v>
      </c>
      <c r="E43" s="3491"/>
      <c r="F43" s="3491"/>
      <c r="G43" s="3491"/>
      <c r="H43" s="3491"/>
      <c r="I43" s="3491"/>
      <c r="J43" s="3491"/>
      <c r="K43" s="3491"/>
      <c r="L43" s="3492"/>
      <c r="M43" s="1331"/>
      <c r="N43" s="188"/>
      <c r="O43" s="188"/>
      <c r="P43" s="169"/>
      <c r="Q43" s="169"/>
      <c r="R43" s="169"/>
      <c r="S43" s="169"/>
      <c r="T43" s="169"/>
      <c r="U43" s="169"/>
      <c r="V43" s="169"/>
      <c r="W43" s="169"/>
      <c r="X43" s="164"/>
      <c r="Y43" s="1253"/>
    </row>
    <row r="44" spans="1:25" ht="23.25" customHeight="1">
      <c r="A44" s="183"/>
      <c r="B44" s="3486"/>
      <c r="C44" s="3487"/>
      <c r="D44" s="3493"/>
      <c r="E44" s="3494"/>
      <c r="F44" s="3494"/>
      <c r="G44" s="3494"/>
      <c r="H44" s="3494"/>
      <c r="I44" s="3494"/>
      <c r="J44" s="3494"/>
      <c r="K44" s="3494"/>
      <c r="L44" s="3495"/>
      <c r="M44" s="1336"/>
      <c r="N44" s="1327"/>
      <c r="O44" s="1326"/>
      <c r="P44" s="1325"/>
      <c r="Q44" s="1338"/>
      <c r="R44" s="1339"/>
      <c r="S44" s="1338"/>
      <c r="T44" s="1338"/>
      <c r="U44" s="1339"/>
      <c r="V44" s="1328"/>
      <c r="W44" s="1328"/>
      <c r="X44" s="1329"/>
      <c r="Y44" s="1253"/>
    </row>
    <row r="45" spans="1:25" ht="23.25" customHeight="1">
      <c r="A45" s="183"/>
      <c r="B45" s="3486"/>
      <c r="C45" s="3487"/>
      <c r="D45" s="3490" t="s">
        <v>2638</v>
      </c>
      <c r="E45" s="3491"/>
      <c r="F45" s="3491"/>
      <c r="G45" s="3491"/>
      <c r="H45" s="3491"/>
      <c r="I45" s="3491"/>
      <c r="J45" s="3491"/>
      <c r="K45" s="3491"/>
      <c r="L45" s="3492"/>
      <c r="M45" s="1331"/>
      <c r="N45" s="188"/>
      <c r="O45" s="188"/>
      <c r="P45" s="169"/>
      <c r="Q45" s="169"/>
      <c r="R45" s="169"/>
      <c r="S45" s="169"/>
      <c r="T45" s="169"/>
      <c r="U45" s="169"/>
      <c r="V45" s="169"/>
      <c r="W45" s="169"/>
      <c r="X45" s="164"/>
      <c r="Y45" s="1253"/>
    </row>
    <row r="46" spans="1:25" ht="23.25" customHeight="1">
      <c r="A46" s="183"/>
      <c r="B46" s="3486"/>
      <c r="C46" s="3487"/>
      <c r="D46" s="3493"/>
      <c r="E46" s="3494"/>
      <c r="F46" s="3494"/>
      <c r="G46" s="3494"/>
      <c r="H46" s="3494"/>
      <c r="I46" s="3494"/>
      <c r="J46" s="3494"/>
      <c r="K46" s="3494"/>
      <c r="L46" s="3495"/>
      <c r="M46" s="1336"/>
      <c r="N46" s="1327"/>
      <c r="O46" s="1327"/>
      <c r="P46" s="1328"/>
      <c r="Q46" s="1328"/>
      <c r="R46" s="1328"/>
      <c r="S46" s="1328"/>
      <c r="T46" s="1328"/>
      <c r="U46" s="1328"/>
      <c r="V46" s="1328"/>
      <c r="W46" s="1328"/>
      <c r="X46" s="1329"/>
      <c r="Y46" s="1253"/>
    </row>
    <row r="47" spans="1:25" ht="23.25" customHeight="1">
      <c r="A47" s="183"/>
      <c r="B47" s="3486"/>
      <c r="C47" s="3487"/>
      <c r="D47" s="3490" t="s">
        <v>462</v>
      </c>
      <c r="E47" s="3491"/>
      <c r="F47" s="3491"/>
      <c r="G47" s="3491"/>
      <c r="H47" s="3491"/>
      <c r="I47" s="3491"/>
      <c r="J47" s="3491"/>
      <c r="K47" s="3491"/>
      <c r="L47" s="3492"/>
      <c r="M47" s="3468" t="s">
        <v>3039</v>
      </c>
      <c r="N47" s="3469"/>
      <c r="O47" s="3469"/>
      <c r="P47" s="3462"/>
      <c r="Q47" s="3462" t="s">
        <v>142</v>
      </c>
      <c r="R47" s="3462"/>
      <c r="S47" s="3462" t="s">
        <v>127</v>
      </c>
      <c r="T47" s="3462"/>
      <c r="U47" s="3462" t="s">
        <v>466</v>
      </c>
      <c r="V47" s="169"/>
      <c r="W47" s="169"/>
      <c r="X47" s="164"/>
      <c r="Y47" s="1253"/>
    </row>
    <row r="48" spans="1:25" ht="23.25" customHeight="1">
      <c r="A48" s="183"/>
      <c r="B48" s="3486"/>
      <c r="C48" s="3487"/>
      <c r="D48" s="3493"/>
      <c r="E48" s="3494"/>
      <c r="F48" s="3494"/>
      <c r="G48" s="3494"/>
      <c r="H48" s="3494"/>
      <c r="I48" s="3494"/>
      <c r="J48" s="3494"/>
      <c r="K48" s="3494"/>
      <c r="L48" s="3495"/>
      <c r="M48" s="3470"/>
      <c r="N48" s="3471"/>
      <c r="O48" s="3471"/>
      <c r="P48" s="3463"/>
      <c r="Q48" s="3463"/>
      <c r="R48" s="3463"/>
      <c r="S48" s="3463"/>
      <c r="T48" s="3463"/>
      <c r="U48" s="3463"/>
      <c r="V48" s="1328"/>
      <c r="W48" s="1328"/>
      <c r="X48" s="1329"/>
      <c r="Y48" s="1253"/>
    </row>
    <row r="49" spans="1:25" ht="23.25" customHeight="1">
      <c r="A49" s="183"/>
      <c r="B49" s="3486"/>
      <c r="C49" s="3487"/>
      <c r="D49" s="3490" t="s">
        <v>2639</v>
      </c>
      <c r="E49" s="3491"/>
      <c r="F49" s="3491"/>
      <c r="G49" s="3491"/>
      <c r="H49" s="3491"/>
      <c r="I49" s="3491"/>
      <c r="J49" s="3491"/>
      <c r="K49" s="3491"/>
      <c r="L49" s="3492"/>
      <c r="M49" s="1331"/>
      <c r="N49" s="188"/>
      <c r="O49" s="1340" t="s">
        <v>3039</v>
      </c>
      <c r="P49" s="179"/>
      <c r="Q49" s="196" t="s">
        <v>464</v>
      </c>
      <c r="R49" s="179"/>
      <c r="S49" s="196" t="s">
        <v>465</v>
      </c>
      <c r="T49" s="179"/>
      <c r="U49" s="196" t="s">
        <v>466</v>
      </c>
      <c r="V49" s="169"/>
      <c r="W49" s="169"/>
      <c r="X49" s="164"/>
      <c r="Y49" s="1253"/>
    </row>
    <row r="50" spans="1:25" ht="7.5" customHeight="1">
      <c r="A50" s="183"/>
      <c r="B50" s="3486"/>
      <c r="C50" s="3487"/>
      <c r="D50" s="3496"/>
      <c r="E50" s="3497"/>
      <c r="F50" s="3497"/>
      <c r="G50" s="3497"/>
      <c r="H50" s="3497"/>
      <c r="I50" s="3497"/>
      <c r="J50" s="3497"/>
      <c r="K50" s="3497"/>
      <c r="L50" s="3498"/>
      <c r="M50" s="1331"/>
      <c r="N50" s="188"/>
      <c r="O50" s="1340"/>
      <c r="P50" s="179"/>
      <c r="Q50" s="196"/>
      <c r="R50" s="179"/>
      <c r="S50" s="196"/>
      <c r="T50" s="179"/>
      <c r="U50" s="196"/>
      <c r="V50" s="169"/>
      <c r="W50" s="169"/>
      <c r="X50" s="164"/>
      <c r="Y50" s="1253"/>
    </row>
    <row r="51" spans="1:25" ht="23.25" customHeight="1">
      <c r="A51" s="183"/>
      <c r="B51" s="3486"/>
      <c r="C51" s="3487"/>
      <c r="D51" s="3493"/>
      <c r="E51" s="3494"/>
      <c r="F51" s="3494"/>
      <c r="G51" s="3494"/>
      <c r="H51" s="3494"/>
      <c r="I51" s="3494"/>
      <c r="J51" s="3494"/>
      <c r="K51" s="3494"/>
      <c r="L51" s="3495"/>
      <c r="M51" s="1332"/>
      <c r="N51" s="1325"/>
      <c r="O51" s="1341" t="s">
        <v>3039</v>
      </c>
      <c r="P51" s="1339"/>
      <c r="Q51" s="1338" t="s">
        <v>464</v>
      </c>
      <c r="R51" s="1339"/>
      <c r="S51" s="1338" t="s">
        <v>465</v>
      </c>
      <c r="T51" s="1339"/>
      <c r="U51" s="1338" t="s">
        <v>466</v>
      </c>
      <c r="V51" s="1325"/>
      <c r="W51" s="1325"/>
      <c r="X51" s="1333"/>
      <c r="Y51" s="146"/>
    </row>
    <row r="52" spans="1:25" ht="23.25" customHeight="1">
      <c r="A52" s="183"/>
      <c r="B52" s="3486"/>
      <c r="C52" s="3487"/>
      <c r="D52" s="3490" t="s">
        <v>2640</v>
      </c>
      <c r="E52" s="3491"/>
      <c r="F52" s="3491"/>
      <c r="G52" s="3491"/>
      <c r="H52" s="3491"/>
      <c r="I52" s="3491"/>
      <c r="J52" s="3491"/>
      <c r="K52" s="3491"/>
      <c r="L52" s="3492"/>
      <c r="M52" s="3464" t="s">
        <v>2635</v>
      </c>
      <c r="N52" s="3462"/>
      <c r="O52" s="3466"/>
      <c r="P52" s="3466"/>
      <c r="Q52" s="3466"/>
      <c r="R52" s="3466"/>
      <c r="S52" s="3466"/>
      <c r="T52" s="3466"/>
      <c r="U52" s="3462" t="s">
        <v>471</v>
      </c>
      <c r="X52" s="142"/>
      <c r="Y52" s="1253"/>
    </row>
    <row r="53" spans="1:25" ht="23.25" customHeight="1">
      <c r="A53" s="183"/>
      <c r="B53" s="3486"/>
      <c r="C53" s="3487"/>
      <c r="D53" s="3493"/>
      <c r="E53" s="3494"/>
      <c r="F53" s="3494"/>
      <c r="G53" s="3494"/>
      <c r="H53" s="3494"/>
      <c r="I53" s="3494"/>
      <c r="J53" s="3494"/>
      <c r="K53" s="3494"/>
      <c r="L53" s="3495"/>
      <c r="M53" s="3465"/>
      <c r="N53" s="3463"/>
      <c r="O53" s="3467"/>
      <c r="P53" s="3467"/>
      <c r="Q53" s="3467"/>
      <c r="R53" s="3467"/>
      <c r="S53" s="3467"/>
      <c r="T53" s="3467"/>
      <c r="U53" s="3463"/>
      <c r="V53" s="1325"/>
      <c r="W53" s="1325"/>
      <c r="X53" s="1333"/>
      <c r="Y53" s="1253"/>
    </row>
    <row r="54" spans="1:25" ht="23.25" customHeight="1">
      <c r="A54" s="183"/>
      <c r="B54" s="3486"/>
      <c r="C54" s="3487"/>
      <c r="D54" s="3490" t="s">
        <v>2641</v>
      </c>
      <c r="E54" s="3491"/>
      <c r="F54" s="3491"/>
      <c r="G54" s="3491"/>
      <c r="H54" s="3491"/>
      <c r="I54" s="3491"/>
      <c r="J54" s="3491"/>
      <c r="K54" s="3491"/>
      <c r="L54" s="3492"/>
      <c r="M54" s="3464" t="s">
        <v>2635</v>
      </c>
      <c r="N54" s="3462"/>
      <c r="O54" s="3466"/>
      <c r="P54" s="3466"/>
      <c r="Q54" s="3466"/>
      <c r="R54" s="3466"/>
      <c r="S54" s="3466"/>
      <c r="T54" s="3466"/>
      <c r="U54" s="3462" t="s">
        <v>471</v>
      </c>
      <c r="X54" s="142"/>
      <c r="Y54" s="1253"/>
    </row>
    <row r="55" spans="1:25" ht="23.25" customHeight="1">
      <c r="A55" s="183"/>
      <c r="B55" s="3488"/>
      <c r="C55" s="3489"/>
      <c r="D55" s="3493"/>
      <c r="E55" s="3494"/>
      <c r="F55" s="3494"/>
      <c r="G55" s="3494"/>
      <c r="H55" s="3494"/>
      <c r="I55" s="3494"/>
      <c r="J55" s="3494"/>
      <c r="K55" s="3494"/>
      <c r="L55" s="3495"/>
      <c r="M55" s="3465"/>
      <c r="N55" s="3463"/>
      <c r="O55" s="3467"/>
      <c r="P55" s="3467"/>
      <c r="Q55" s="3467"/>
      <c r="R55" s="3467"/>
      <c r="S55" s="3467"/>
      <c r="T55" s="3467"/>
      <c r="U55" s="3463"/>
      <c r="V55" s="1325"/>
      <c r="W55" s="1325"/>
      <c r="X55" s="1333"/>
      <c r="Y55" s="146"/>
    </row>
  </sheetData>
  <mergeCells count="34">
    <mergeCell ref="B2:C2"/>
    <mergeCell ref="B8:X8"/>
    <mergeCell ref="K21:N21"/>
    <mergeCell ref="P21:W21"/>
    <mergeCell ref="K22:N22"/>
    <mergeCell ref="P22:V22"/>
    <mergeCell ref="K16:N16"/>
    <mergeCell ref="P16:W16"/>
    <mergeCell ref="K17:N17"/>
    <mergeCell ref="P17:V17"/>
    <mergeCell ref="K18:N18"/>
    <mergeCell ref="P18:V18"/>
    <mergeCell ref="B43:C55"/>
    <mergeCell ref="D43:L44"/>
    <mergeCell ref="D45:L46"/>
    <mergeCell ref="D47:L48"/>
    <mergeCell ref="M47:O48"/>
    <mergeCell ref="D52:L53"/>
    <mergeCell ref="D54:L55"/>
    <mergeCell ref="M54:N55"/>
    <mergeCell ref="O54:T55"/>
    <mergeCell ref="D49:L51"/>
    <mergeCell ref="P47:P48"/>
    <mergeCell ref="M52:N53"/>
    <mergeCell ref="K23:N23"/>
    <mergeCell ref="P23:V23"/>
    <mergeCell ref="U54:U55"/>
    <mergeCell ref="Q47:Q48"/>
    <mergeCell ref="R47:R48"/>
    <mergeCell ref="S47:S48"/>
    <mergeCell ref="T47:T48"/>
    <mergeCell ref="U47:U48"/>
    <mergeCell ref="O52:T53"/>
    <mergeCell ref="U52:U53"/>
  </mergeCells>
  <phoneticPr fontId="43"/>
  <hyperlinks>
    <hyperlink ref="B2" location="流れ!M46" display="リスト"/>
    <hyperlink ref="B2:C2" location="流れ!P56"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2:Y55"/>
  <sheetViews>
    <sheetView showGridLines="0" zoomScale="75" zoomScaleNormal="75" workbookViewId="0">
      <pane ySplit="3" topLeftCell="A4" activePane="bottomLeft" state="frozen"/>
      <selection activeCell="C2" sqref="C2"/>
      <selection pane="bottomLeft" activeCell="B2" sqref="B2:C2"/>
    </sheetView>
  </sheetViews>
  <sheetFormatPr defaultColWidth="13.875" defaultRowHeight="21"/>
  <cols>
    <col min="1" max="1" width="5.5" style="139" customWidth="1"/>
    <col min="2" max="2" width="3.25" style="1223" customWidth="1"/>
    <col min="3" max="5" width="6.125" style="1223" customWidth="1"/>
    <col min="6" max="23" width="6.125" style="139" customWidth="1"/>
    <col min="24" max="24" width="5" style="139" customWidth="1"/>
    <col min="25" max="25" width="3.5" style="139" customWidth="1"/>
    <col min="26" max="16384" width="13.875" style="139"/>
  </cols>
  <sheetData>
    <row r="2" spans="1:25">
      <c r="B2" s="3501" t="s">
        <v>346</v>
      </c>
      <c r="C2" s="3502"/>
      <c r="D2" s="1320"/>
      <c r="E2" s="1320"/>
    </row>
    <row r="4" spans="1:25">
      <c r="B4" s="1317" t="s">
        <v>2613</v>
      </c>
      <c r="C4" s="1317"/>
      <c r="D4" s="1317"/>
      <c r="E4" s="1317"/>
    </row>
    <row r="5" spans="1:25">
      <c r="B5" s="389" t="s">
        <v>2670</v>
      </c>
      <c r="C5" s="389"/>
      <c r="D5" s="389"/>
      <c r="E5" s="389"/>
    </row>
    <row r="6" spans="1:25">
      <c r="B6" s="1222"/>
      <c r="C6" s="1222"/>
      <c r="D6" s="1222"/>
      <c r="E6" s="1222"/>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281" t="s">
        <v>2660</v>
      </c>
      <c r="C8" s="3282"/>
      <c r="D8" s="3282"/>
      <c r="E8" s="3282"/>
      <c r="F8" s="3283"/>
      <c r="G8" s="3283"/>
      <c r="H8" s="3283"/>
      <c r="I8" s="3283"/>
      <c r="J8" s="3283"/>
      <c r="K8" s="3283"/>
      <c r="L8" s="3283"/>
      <c r="M8" s="3283"/>
      <c r="N8" s="3283"/>
      <c r="O8" s="3283"/>
      <c r="P8" s="3283"/>
      <c r="Q8" s="3283"/>
      <c r="R8" s="3283"/>
      <c r="S8" s="3283"/>
      <c r="T8" s="3283"/>
      <c r="U8" s="3283"/>
      <c r="V8" s="3283"/>
      <c r="W8" s="3283"/>
      <c r="X8" s="3284"/>
      <c r="Y8" s="146"/>
    </row>
    <row r="9" spans="1:25" ht="10.5" customHeight="1">
      <c r="A9" s="142"/>
      <c r="B9" s="148"/>
      <c r="C9" s="1222"/>
      <c r="D9" s="1222"/>
      <c r="E9" s="1222"/>
      <c r="F9" s="141"/>
      <c r="G9" s="141"/>
      <c r="H9" s="141"/>
      <c r="I9" s="141"/>
      <c r="J9" s="141"/>
      <c r="K9" s="141"/>
      <c r="L9" s="141"/>
      <c r="M9" s="141"/>
      <c r="N9" s="141"/>
      <c r="O9" s="141"/>
      <c r="P9" s="141"/>
      <c r="Q9" s="141"/>
      <c r="R9" s="141"/>
      <c r="S9" s="141"/>
      <c r="T9" s="141"/>
      <c r="U9" s="141"/>
      <c r="V9" s="141"/>
      <c r="W9" s="141"/>
      <c r="X9" s="149"/>
      <c r="Y9" s="146"/>
    </row>
    <row r="10" spans="1:25" ht="23.25" customHeight="1">
      <c r="A10" s="142"/>
      <c r="B10" s="1224"/>
      <c r="C10" s="1224"/>
      <c r="D10" s="1224"/>
      <c r="E10" s="1224"/>
      <c r="F10" s="1227"/>
      <c r="G10" s="1227"/>
      <c r="H10" s="1227"/>
      <c r="I10" s="1227"/>
      <c r="J10" s="1227"/>
      <c r="K10" s="1227"/>
      <c r="L10" s="1227"/>
      <c r="M10" s="1224"/>
      <c r="N10" s="1224"/>
      <c r="O10" s="1224"/>
      <c r="P10" s="1227"/>
      <c r="Q10" s="1227"/>
      <c r="R10" s="1227"/>
      <c r="X10" s="142"/>
      <c r="Y10" s="1253"/>
    </row>
    <row r="11" spans="1:25" ht="23.25" customHeight="1">
      <c r="A11" s="142"/>
      <c r="B11" s="1318"/>
      <c r="C11" s="1318"/>
      <c r="D11" s="1318"/>
      <c r="E11" s="1318"/>
      <c r="F11" s="179"/>
      <c r="L11" s="179"/>
      <c r="Q11" s="1228" t="s">
        <v>3039</v>
      </c>
      <c r="S11" s="196" t="s">
        <v>142</v>
      </c>
      <c r="T11" s="179"/>
      <c r="U11" s="196" t="s">
        <v>127</v>
      </c>
      <c r="V11" s="196"/>
      <c r="W11" s="179" t="s">
        <v>466</v>
      </c>
      <c r="X11" s="196"/>
      <c r="Y11" s="146"/>
    </row>
    <row r="12" spans="1:25" ht="23.25" customHeight="1">
      <c r="A12" s="142"/>
      <c r="B12" s="1226"/>
      <c r="C12" s="1227"/>
      <c r="D12" s="1227"/>
      <c r="E12" s="1227"/>
      <c r="P12" s="186"/>
      <c r="Q12" s="186"/>
      <c r="R12" s="186"/>
      <c r="S12" s="186"/>
      <c r="T12" s="186"/>
      <c r="U12" s="186"/>
      <c r="V12" s="186"/>
      <c r="W12" s="186"/>
      <c r="X12" s="187"/>
      <c r="Y12" s="146"/>
    </row>
    <row r="13" spans="1:25" ht="23.25" customHeight="1">
      <c r="A13" s="142"/>
      <c r="B13" s="1221"/>
      <c r="C13" s="1221"/>
      <c r="D13" s="1221" t="s">
        <v>2661</v>
      </c>
      <c r="E13" s="1221"/>
      <c r="F13" s="167"/>
      <c r="G13" s="167"/>
      <c r="H13" s="167"/>
      <c r="J13" s="139" t="s">
        <v>119</v>
      </c>
      <c r="K13" s="167"/>
      <c r="L13" s="167"/>
      <c r="X13" s="142"/>
      <c r="Y13" s="146"/>
    </row>
    <row r="14" spans="1:25" ht="23.25" customHeight="1">
      <c r="A14" s="142"/>
      <c r="B14" s="1226"/>
      <c r="C14" s="1227"/>
      <c r="D14" s="1227"/>
      <c r="E14" s="1227"/>
      <c r="X14" s="142"/>
      <c r="Y14" s="146"/>
    </row>
    <row r="15" spans="1:25" ht="23.25" customHeight="1">
      <c r="A15" s="142"/>
      <c r="B15" s="1226"/>
      <c r="C15" s="1227"/>
      <c r="D15" s="1227"/>
      <c r="E15" s="1227"/>
      <c r="H15" s="1224"/>
      <c r="I15" s="188" t="s">
        <v>130</v>
      </c>
      <c r="W15" s="169"/>
      <c r="X15" s="164"/>
      <c r="Y15" s="146"/>
    </row>
    <row r="16" spans="1:25" ht="23.25" customHeight="1">
      <c r="A16" s="142"/>
      <c r="B16" s="1226"/>
      <c r="C16" s="1227"/>
      <c r="D16" s="1227"/>
      <c r="E16" s="1227"/>
      <c r="H16" s="1223"/>
      <c r="W16" s="169"/>
      <c r="X16" s="164"/>
      <c r="Y16" s="146"/>
    </row>
    <row r="17" spans="1:25" ht="23.25" customHeight="1">
      <c r="A17" s="142"/>
      <c r="B17" s="1226"/>
      <c r="C17" s="1227"/>
      <c r="D17" s="1227"/>
      <c r="E17" s="1227"/>
      <c r="H17" s="1223"/>
      <c r="W17" s="169"/>
      <c r="X17" s="164"/>
      <c r="Y17" s="146"/>
    </row>
    <row r="18" spans="1:25" ht="23.25" customHeight="1">
      <c r="A18" s="142"/>
      <c r="B18" s="1226"/>
      <c r="C18" s="1227"/>
      <c r="D18" s="1227"/>
      <c r="E18" s="1227"/>
      <c r="I18" s="1228"/>
      <c r="K18" s="179"/>
      <c r="L18" s="179"/>
      <c r="M18" s="179"/>
      <c r="N18" s="179"/>
      <c r="O18" s="1229"/>
      <c r="P18" s="169"/>
      <c r="Q18" s="169"/>
      <c r="R18" s="169"/>
      <c r="S18" s="169"/>
      <c r="T18" s="169"/>
      <c r="U18" s="169"/>
      <c r="V18" s="169"/>
      <c r="W18" s="169"/>
      <c r="X18" s="164"/>
      <c r="Y18" s="146"/>
    </row>
    <row r="19" spans="1:25" ht="23.25" customHeight="1">
      <c r="A19" s="142"/>
      <c r="B19" s="1226"/>
      <c r="C19" s="1227"/>
      <c r="D19" s="1227"/>
      <c r="E19" s="1227"/>
      <c r="H19" s="1223"/>
      <c r="K19" s="179"/>
      <c r="L19" s="179"/>
      <c r="M19" s="179"/>
      <c r="N19" s="179"/>
      <c r="O19" s="179" t="s">
        <v>2662</v>
      </c>
      <c r="P19" s="169"/>
      <c r="Q19" s="169"/>
      <c r="R19" s="169"/>
      <c r="S19" s="169"/>
      <c r="T19" s="169"/>
      <c r="U19" s="169"/>
      <c r="V19" s="169"/>
      <c r="W19" s="169" t="s">
        <v>2614</v>
      </c>
      <c r="X19" s="164"/>
      <c r="Y19" s="146"/>
    </row>
    <row r="20" spans="1:25" ht="23.25" customHeight="1">
      <c r="A20" s="142"/>
      <c r="B20" s="1226"/>
      <c r="C20" s="1227"/>
      <c r="D20" s="1227"/>
      <c r="E20" s="1227"/>
      <c r="H20" s="1223"/>
      <c r="K20" s="179"/>
      <c r="L20" s="179"/>
      <c r="M20" s="179"/>
      <c r="N20" s="179"/>
      <c r="O20" s="1229"/>
      <c r="P20" s="169"/>
      <c r="Q20" s="169"/>
      <c r="R20" s="169"/>
      <c r="S20" s="169"/>
      <c r="T20" s="169"/>
      <c r="U20" s="169"/>
      <c r="V20" s="169"/>
      <c r="W20" s="169"/>
      <c r="X20" s="164"/>
      <c r="Y20" s="146"/>
    </row>
    <row r="21" spans="1:25" ht="23.25" customHeight="1">
      <c r="A21" s="142"/>
      <c r="B21" s="1226"/>
      <c r="C21" s="1227"/>
      <c r="D21" s="1227"/>
      <c r="E21" s="1227"/>
      <c r="H21" s="1223"/>
      <c r="K21" s="1228"/>
      <c r="L21" s="1228"/>
      <c r="M21" s="188"/>
      <c r="N21" s="188"/>
      <c r="O21" s="188"/>
      <c r="P21" s="169"/>
      <c r="Q21" s="169"/>
      <c r="R21" s="169"/>
      <c r="S21" s="169"/>
      <c r="T21" s="169"/>
      <c r="U21" s="169"/>
      <c r="V21" s="169"/>
      <c r="W21" s="169"/>
      <c r="X21" s="164"/>
      <c r="Y21" s="146"/>
    </row>
    <row r="22" spans="1:25" ht="23.25" customHeight="1">
      <c r="A22" s="142"/>
      <c r="B22" s="1226"/>
      <c r="C22" s="1227"/>
      <c r="D22" s="1227"/>
      <c r="E22" s="1227"/>
      <c r="H22" s="1223"/>
      <c r="K22" s="1228"/>
      <c r="L22" s="1228"/>
      <c r="M22" s="188"/>
      <c r="N22" s="188"/>
      <c r="O22" s="188"/>
      <c r="P22" s="169"/>
      <c r="Q22" s="169"/>
      <c r="R22" s="169"/>
      <c r="S22" s="169"/>
      <c r="T22" s="169"/>
      <c r="U22" s="169"/>
      <c r="V22" s="169"/>
      <c r="W22" s="169"/>
      <c r="X22" s="164"/>
      <c r="Y22" s="146"/>
    </row>
    <row r="23" spans="1:25" ht="23.25" customHeight="1">
      <c r="A23" s="142"/>
      <c r="B23" s="1319"/>
      <c r="C23" s="1224" t="s">
        <v>3095</v>
      </c>
      <c r="D23" s="1224"/>
      <c r="E23" s="1224"/>
      <c r="F23" s="1224" t="s">
        <v>464</v>
      </c>
      <c r="G23" s="1224"/>
      <c r="H23" s="1224" t="s">
        <v>465</v>
      </c>
      <c r="I23" s="1224"/>
      <c r="J23" s="1224" t="s">
        <v>2663</v>
      </c>
      <c r="K23" s="1224"/>
      <c r="L23" s="1224"/>
      <c r="M23" s="1224"/>
      <c r="N23" s="1224"/>
      <c r="O23" s="1224"/>
      <c r="P23" s="1224"/>
      <c r="Q23" s="1224"/>
      <c r="R23" s="1224"/>
      <c r="S23" s="1224"/>
      <c r="T23" s="1224"/>
      <c r="U23" s="1224"/>
      <c r="V23" s="1224"/>
      <c r="W23" s="1224"/>
      <c r="X23" s="1322"/>
      <c r="Y23" s="1253"/>
    </row>
    <row r="24" spans="1:25" ht="6.75" customHeight="1">
      <c r="A24" s="142"/>
      <c r="B24" s="1319"/>
      <c r="C24" s="1224"/>
      <c r="D24" s="1224"/>
      <c r="E24" s="1224"/>
      <c r="F24" s="1221"/>
      <c r="G24" s="1221"/>
      <c r="H24" s="1221"/>
      <c r="I24" s="1221"/>
      <c r="J24" s="1221"/>
      <c r="K24" s="1221"/>
      <c r="L24" s="1221"/>
      <c r="M24" s="1346"/>
      <c r="N24" s="1346"/>
      <c r="O24" s="1346"/>
      <c r="P24" s="1221"/>
      <c r="Q24" s="1221"/>
      <c r="R24" s="1221"/>
      <c r="S24" s="1221"/>
      <c r="T24" s="1221"/>
      <c r="U24" s="1221"/>
      <c r="V24" s="1221"/>
      <c r="W24" s="1221"/>
      <c r="X24" s="164"/>
      <c r="Y24" s="1253"/>
    </row>
    <row r="25" spans="1:25" ht="23.25" customHeight="1">
      <c r="A25" s="142"/>
      <c r="B25" s="1319"/>
      <c r="C25" s="1224" t="s">
        <v>2664</v>
      </c>
      <c r="D25" s="1224"/>
      <c r="E25" s="1224"/>
      <c r="F25" s="1224"/>
      <c r="G25" s="1224"/>
      <c r="H25" s="1224"/>
      <c r="I25" s="1224"/>
      <c r="J25" s="1224"/>
      <c r="K25" s="1224"/>
      <c r="L25" s="1224"/>
      <c r="M25" s="1221"/>
      <c r="N25" s="1221"/>
      <c r="O25" s="1221"/>
      <c r="P25" s="1224"/>
      <c r="Q25" s="1224"/>
      <c r="R25" s="1224"/>
      <c r="S25" s="1224"/>
      <c r="T25" s="1224"/>
      <c r="U25" s="1224"/>
      <c r="V25" s="1224"/>
      <c r="W25" s="1224"/>
      <c r="X25" s="1321"/>
      <c r="Y25" s="1253"/>
    </row>
    <row r="26" spans="1:25" ht="15" customHeight="1">
      <c r="A26" s="142"/>
      <c r="B26" s="1323"/>
      <c r="C26" s="1324"/>
      <c r="D26" s="1324"/>
      <c r="E26" s="1324"/>
      <c r="F26" s="1325"/>
      <c r="G26" s="1325"/>
      <c r="H26" s="1324"/>
      <c r="I26" s="1325"/>
      <c r="J26" s="1325"/>
      <c r="K26" s="1326"/>
      <c r="L26" s="1326"/>
      <c r="M26" s="1327"/>
      <c r="N26" s="1327"/>
      <c r="O26" s="1327"/>
      <c r="P26" s="1328"/>
      <c r="Q26" s="1328"/>
      <c r="R26" s="1328"/>
      <c r="S26" s="1328"/>
      <c r="T26" s="1328"/>
      <c r="U26" s="1328"/>
      <c r="V26" s="1328"/>
      <c r="W26" s="1328"/>
      <c r="X26" s="1329"/>
      <c r="Y26" s="1253"/>
    </row>
    <row r="27" spans="1:25" ht="7.5" customHeight="1">
      <c r="A27" s="183"/>
      <c r="B27" s="3499" t="s">
        <v>2634</v>
      </c>
      <c r="C27" s="3479"/>
      <c r="D27" s="3479"/>
      <c r="E27" s="3479"/>
      <c r="F27" s="3479"/>
      <c r="G27" s="3479"/>
      <c r="H27" s="3479"/>
      <c r="I27" s="3479"/>
      <c r="J27" s="3479"/>
      <c r="K27" s="3479"/>
      <c r="L27" s="3480"/>
      <c r="M27" s="1330"/>
      <c r="N27" s="1347"/>
      <c r="O27" s="1347"/>
      <c r="P27" s="1348"/>
      <c r="Q27" s="1348"/>
      <c r="R27" s="1348"/>
      <c r="S27" s="1348"/>
      <c r="T27" s="1348"/>
      <c r="U27" s="1348"/>
      <c r="V27" s="1348"/>
      <c r="W27" s="1348"/>
      <c r="X27" s="1349"/>
      <c r="Y27" s="183"/>
    </row>
    <row r="28" spans="1:25" ht="23.25" customHeight="1">
      <c r="A28" s="183"/>
      <c r="B28" s="3500"/>
      <c r="C28" s="3482"/>
      <c r="D28" s="3482"/>
      <c r="E28" s="3482"/>
      <c r="F28" s="3482"/>
      <c r="G28" s="3482"/>
      <c r="H28" s="3482"/>
      <c r="I28" s="3482"/>
      <c r="J28" s="3482"/>
      <c r="K28" s="3482"/>
      <c r="L28" s="3483"/>
      <c r="M28" s="1331" t="s">
        <v>2629</v>
      </c>
      <c r="N28" s="1335"/>
      <c r="O28" s="1335"/>
      <c r="P28" s="171"/>
      <c r="Q28" s="171"/>
      <c r="R28" s="171" t="s">
        <v>2630</v>
      </c>
      <c r="S28" s="171" t="s">
        <v>2633</v>
      </c>
      <c r="T28" s="171"/>
      <c r="U28" s="171"/>
      <c r="V28" s="171"/>
      <c r="W28" s="171"/>
      <c r="X28" s="1350"/>
      <c r="Y28" s="183"/>
    </row>
    <row r="29" spans="1:25" ht="23.25" customHeight="1">
      <c r="A29" s="183"/>
      <c r="B29" s="3500"/>
      <c r="C29" s="3482"/>
      <c r="D29" s="3482"/>
      <c r="E29" s="3482"/>
      <c r="F29" s="3482"/>
      <c r="G29" s="3482"/>
      <c r="H29" s="3482"/>
      <c r="I29" s="3482"/>
      <c r="J29" s="3482"/>
      <c r="K29" s="3482"/>
      <c r="L29" s="3483"/>
      <c r="M29" s="1331" t="s">
        <v>2629</v>
      </c>
      <c r="N29" s="1335"/>
      <c r="O29" s="1335"/>
      <c r="P29" s="171"/>
      <c r="Q29" s="171"/>
      <c r="R29" s="171" t="s">
        <v>2631</v>
      </c>
      <c r="S29" s="171" t="s">
        <v>2632</v>
      </c>
      <c r="T29" s="171"/>
      <c r="U29" s="171"/>
      <c r="V29" s="171"/>
      <c r="W29" s="171"/>
      <c r="X29" s="1350"/>
      <c r="Y29" s="183"/>
    </row>
    <row r="30" spans="1:25" ht="7.5" customHeight="1">
      <c r="A30" s="183"/>
      <c r="B30" s="1342"/>
      <c r="C30" s="1324"/>
      <c r="D30" s="1324"/>
      <c r="E30" s="1324"/>
      <c r="F30" s="1325"/>
      <c r="G30" s="1325"/>
      <c r="H30" s="1324"/>
      <c r="I30" s="1325"/>
      <c r="J30" s="1325"/>
      <c r="K30" s="1326"/>
      <c r="L30" s="1326"/>
      <c r="M30" s="1336"/>
      <c r="N30" s="1327"/>
      <c r="O30" s="1327"/>
      <c r="P30" s="1328"/>
      <c r="Q30" s="1328"/>
      <c r="R30" s="1328"/>
      <c r="S30" s="1328"/>
      <c r="T30" s="1328"/>
      <c r="U30" s="1328"/>
      <c r="V30" s="1328"/>
      <c r="W30" s="1328"/>
      <c r="X30" s="1351"/>
      <c r="Y30" s="183"/>
    </row>
    <row r="31" spans="1:25" ht="23.25" customHeight="1">
      <c r="A31" s="183"/>
      <c r="B31" s="3486" t="s">
        <v>2636</v>
      </c>
      <c r="C31" s="3487"/>
      <c r="D31" s="3496" t="s">
        <v>2637</v>
      </c>
      <c r="E31" s="3497"/>
      <c r="F31" s="3497"/>
      <c r="G31" s="3497"/>
      <c r="H31" s="3497"/>
      <c r="I31" s="3497"/>
      <c r="J31" s="3497"/>
      <c r="K31" s="3497"/>
      <c r="L31" s="3498"/>
      <c r="M31" s="1331"/>
      <c r="N31" s="188"/>
      <c r="O31" s="188"/>
      <c r="P31" s="169"/>
      <c r="Q31" s="169"/>
      <c r="R31" s="169"/>
      <c r="S31" s="169"/>
      <c r="T31" s="169"/>
      <c r="U31" s="169"/>
      <c r="V31" s="169"/>
      <c r="W31" s="169"/>
      <c r="X31" s="164"/>
      <c r="Y31" s="1253"/>
    </row>
    <row r="32" spans="1:25" ht="23.25" customHeight="1">
      <c r="A32" s="183"/>
      <c r="B32" s="3486"/>
      <c r="C32" s="3487"/>
      <c r="D32" s="3493"/>
      <c r="E32" s="3494"/>
      <c r="F32" s="3494"/>
      <c r="G32" s="3494"/>
      <c r="H32" s="3494"/>
      <c r="I32" s="3494"/>
      <c r="J32" s="3494"/>
      <c r="K32" s="3494"/>
      <c r="L32" s="3495"/>
      <c r="M32" s="1336"/>
      <c r="N32" s="1327"/>
      <c r="O32" s="1326"/>
      <c r="P32" s="1325"/>
      <c r="Q32" s="1338"/>
      <c r="R32" s="1339"/>
      <c r="S32" s="1338"/>
      <c r="T32" s="1338"/>
      <c r="U32" s="1339"/>
      <c r="V32" s="1328"/>
      <c r="W32" s="1328"/>
      <c r="X32" s="1329"/>
      <c r="Y32" s="1253"/>
    </row>
    <row r="33" spans="1:25" ht="23.25" customHeight="1">
      <c r="A33" s="183"/>
      <c r="B33" s="3486"/>
      <c r="C33" s="3487"/>
      <c r="D33" s="3490" t="s">
        <v>2638</v>
      </c>
      <c r="E33" s="3491"/>
      <c r="F33" s="3491"/>
      <c r="G33" s="3491"/>
      <c r="H33" s="3491"/>
      <c r="I33" s="3491"/>
      <c r="J33" s="3491"/>
      <c r="K33" s="3491"/>
      <c r="L33" s="3492"/>
      <c r="M33" s="1331"/>
      <c r="N33" s="188"/>
      <c r="O33" s="188"/>
      <c r="P33" s="169"/>
      <c r="Q33" s="169"/>
      <c r="R33" s="169"/>
      <c r="S33" s="169"/>
      <c r="T33" s="169"/>
      <c r="U33" s="169"/>
      <c r="V33" s="169"/>
      <c r="W33" s="169"/>
      <c r="X33" s="164"/>
      <c r="Y33" s="1253"/>
    </row>
    <row r="34" spans="1:25" ht="23.25" customHeight="1">
      <c r="A34" s="183"/>
      <c r="B34" s="3486"/>
      <c r="C34" s="3487"/>
      <c r="D34" s="3493"/>
      <c r="E34" s="3494"/>
      <c r="F34" s="3494"/>
      <c r="G34" s="3494"/>
      <c r="H34" s="3494"/>
      <c r="I34" s="3494"/>
      <c r="J34" s="3494"/>
      <c r="K34" s="3494"/>
      <c r="L34" s="3495"/>
      <c r="M34" s="1336"/>
      <c r="N34" s="1327"/>
      <c r="O34" s="1327"/>
      <c r="P34" s="1328"/>
      <c r="Q34" s="1328"/>
      <c r="R34" s="1328"/>
      <c r="S34" s="1328"/>
      <c r="T34" s="1328"/>
      <c r="U34" s="1328"/>
      <c r="V34" s="1328"/>
      <c r="W34" s="1328"/>
      <c r="X34" s="1329"/>
      <c r="Y34" s="1253"/>
    </row>
    <row r="35" spans="1:25" ht="23.25" customHeight="1">
      <c r="A35" s="183"/>
      <c r="B35" s="3486"/>
      <c r="C35" s="3487"/>
      <c r="D35" s="3490" t="s">
        <v>462</v>
      </c>
      <c r="E35" s="3491"/>
      <c r="F35" s="3491"/>
      <c r="G35" s="3491"/>
      <c r="H35" s="3491"/>
      <c r="I35" s="3491"/>
      <c r="J35" s="3491"/>
      <c r="K35" s="3491"/>
      <c r="L35" s="3492"/>
      <c r="M35" s="3468" t="s">
        <v>3039</v>
      </c>
      <c r="N35" s="3469"/>
      <c r="O35" s="3469"/>
      <c r="P35" s="3462"/>
      <c r="Q35" s="3462" t="s">
        <v>142</v>
      </c>
      <c r="R35" s="3462"/>
      <c r="S35" s="3462" t="s">
        <v>127</v>
      </c>
      <c r="T35" s="3462"/>
      <c r="U35" s="3462" t="s">
        <v>466</v>
      </c>
      <c r="V35" s="169"/>
      <c r="W35" s="169"/>
      <c r="X35" s="164"/>
      <c r="Y35" s="1253"/>
    </row>
    <row r="36" spans="1:25" ht="23.25" customHeight="1">
      <c r="A36" s="183"/>
      <c r="B36" s="3486"/>
      <c r="C36" s="3487"/>
      <c r="D36" s="3493"/>
      <c r="E36" s="3494"/>
      <c r="F36" s="3494"/>
      <c r="G36" s="3494"/>
      <c r="H36" s="3494"/>
      <c r="I36" s="3494"/>
      <c r="J36" s="3494"/>
      <c r="K36" s="3494"/>
      <c r="L36" s="3495"/>
      <c r="M36" s="3470"/>
      <c r="N36" s="3471"/>
      <c r="O36" s="3471"/>
      <c r="P36" s="3463"/>
      <c r="Q36" s="3463"/>
      <c r="R36" s="3463"/>
      <c r="S36" s="3463"/>
      <c r="T36" s="3463"/>
      <c r="U36" s="3463"/>
      <c r="V36" s="1328"/>
      <c r="W36" s="1328"/>
      <c r="X36" s="1329"/>
      <c r="Y36" s="1253"/>
    </row>
    <row r="37" spans="1:25" ht="23.25" customHeight="1">
      <c r="A37" s="183"/>
      <c r="B37" s="3486"/>
      <c r="C37" s="3487"/>
      <c r="D37" s="3490" t="s">
        <v>2639</v>
      </c>
      <c r="E37" s="3491"/>
      <c r="F37" s="3491"/>
      <c r="G37" s="3491"/>
      <c r="H37" s="3491"/>
      <c r="I37" s="3491"/>
      <c r="J37" s="3491"/>
      <c r="K37" s="3491"/>
      <c r="L37" s="3492"/>
      <c r="M37" s="1331"/>
      <c r="N37" s="188"/>
      <c r="O37" s="1340" t="s">
        <v>3039</v>
      </c>
      <c r="P37" s="179"/>
      <c r="Q37" s="196" t="s">
        <v>464</v>
      </c>
      <c r="R37" s="179"/>
      <c r="S37" s="196" t="s">
        <v>465</v>
      </c>
      <c r="T37" s="179"/>
      <c r="U37" s="196" t="s">
        <v>466</v>
      </c>
      <c r="V37" s="169"/>
      <c r="W37" s="169"/>
      <c r="X37" s="164"/>
      <c r="Y37" s="1253"/>
    </row>
    <row r="38" spans="1:25" ht="7.5" customHeight="1">
      <c r="A38" s="183"/>
      <c r="B38" s="3486"/>
      <c r="C38" s="3487"/>
      <c r="D38" s="3496"/>
      <c r="E38" s="3497"/>
      <c r="F38" s="3497"/>
      <c r="G38" s="3497"/>
      <c r="H38" s="3497"/>
      <c r="I38" s="3497"/>
      <c r="J38" s="3497"/>
      <c r="K38" s="3497"/>
      <c r="L38" s="3498"/>
      <c r="M38" s="1331"/>
      <c r="N38" s="188"/>
      <c r="O38" s="1340"/>
      <c r="P38" s="179"/>
      <c r="Q38" s="196"/>
      <c r="R38" s="179"/>
      <c r="S38" s="196"/>
      <c r="T38" s="179"/>
      <c r="U38" s="196"/>
      <c r="V38" s="169"/>
      <c r="W38" s="169"/>
      <c r="X38" s="164"/>
      <c r="Y38" s="1253"/>
    </row>
    <row r="39" spans="1:25" ht="23.25" customHeight="1">
      <c r="A39" s="183"/>
      <c r="B39" s="3486"/>
      <c r="C39" s="3487"/>
      <c r="D39" s="3493"/>
      <c r="E39" s="3494"/>
      <c r="F39" s="3494"/>
      <c r="G39" s="3494"/>
      <c r="H39" s="3494"/>
      <c r="I39" s="3494"/>
      <c r="J39" s="3494"/>
      <c r="K39" s="3494"/>
      <c r="L39" s="3495"/>
      <c r="M39" s="1332"/>
      <c r="N39" s="1325"/>
      <c r="O39" s="1341" t="s">
        <v>3039</v>
      </c>
      <c r="P39" s="1339"/>
      <c r="Q39" s="1338" t="s">
        <v>464</v>
      </c>
      <c r="R39" s="1339"/>
      <c r="S39" s="1338" t="s">
        <v>465</v>
      </c>
      <c r="T39" s="1339"/>
      <c r="U39" s="1338" t="s">
        <v>466</v>
      </c>
      <c r="V39" s="1325"/>
      <c r="W39" s="1325"/>
      <c r="X39" s="1333"/>
      <c r="Y39" s="146"/>
    </row>
    <row r="40" spans="1:25" ht="23.25" customHeight="1">
      <c r="A40" s="183"/>
      <c r="B40" s="3486"/>
      <c r="C40" s="3487"/>
      <c r="D40" s="3490" t="s">
        <v>2640</v>
      </c>
      <c r="E40" s="3491"/>
      <c r="F40" s="3491"/>
      <c r="G40" s="3491"/>
      <c r="H40" s="3491"/>
      <c r="I40" s="3491"/>
      <c r="J40" s="3491"/>
      <c r="K40" s="3491"/>
      <c r="L40" s="3492"/>
      <c r="M40" s="3464" t="s">
        <v>2635</v>
      </c>
      <c r="N40" s="3462"/>
      <c r="O40" s="3466"/>
      <c r="P40" s="3466"/>
      <c r="Q40" s="3466"/>
      <c r="R40" s="3466"/>
      <c r="S40" s="3466"/>
      <c r="T40" s="3466"/>
      <c r="U40" s="3462" t="s">
        <v>471</v>
      </c>
      <c r="X40" s="142"/>
      <c r="Y40" s="1253"/>
    </row>
    <row r="41" spans="1:25" ht="23.25" customHeight="1">
      <c r="A41" s="183"/>
      <c r="B41" s="3486"/>
      <c r="C41" s="3487"/>
      <c r="D41" s="3493"/>
      <c r="E41" s="3494"/>
      <c r="F41" s="3494"/>
      <c r="G41" s="3494"/>
      <c r="H41" s="3494"/>
      <c r="I41" s="3494"/>
      <c r="J41" s="3494"/>
      <c r="K41" s="3494"/>
      <c r="L41" s="3495"/>
      <c r="M41" s="3465"/>
      <c r="N41" s="3463"/>
      <c r="O41" s="3467"/>
      <c r="P41" s="3467"/>
      <c r="Q41" s="3467"/>
      <c r="R41" s="3467"/>
      <c r="S41" s="3467"/>
      <c r="T41" s="3467"/>
      <c r="U41" s="3463"/>
      <c r="V41" s="1325"/>
      <c r="W41" s="1325"/>
      <c r="X41" s="1333"/>
      <c r="Y41" s="1253"/>
    </row>
    <row r="42" spans="1:25" ht="23.25" customHeight="1">
      <c r="A42" s="183"/>
      <c r="B42" s="3486"/>
      <c r="C42" s="3487"/>
      <c r="D42" s="3490" t="s">
        <v>2641</v>
      </c>
      <c r="E42" s="3491"/>
      <c r="F42" s="3491"/>
      <c r="G42" s="3491"/>
      <c r="H42" s="3491"/>
      <c r="I42" s="3491"/>
      <c r="J42" s="3491"/>
      <c r="K42" s="3491"/>
      <c r="L42" s="3492"/>
      <c r="M42" s="3464" t="s">
        <v>2635</v>
      </c>
      <c r="N42" s="3462"/>
      <c r="O42" s="3466"/>
      <c r="P42" s="3466"/>
      <c r="Q42" s="3466"/>
      <c r="R42" s="3466"/>
      <c r="S42" s="3466"/>
      <c r="T42" s="3466"/>
      <c r="U42" s="3462" t="s">
        <v>471</v>
      </c>
      <c r="X42" s="142"/>
      <c r="Y42" s="1253"/>
    </row>
    <row r="43" spans="1:25" ht="23.25" customHeight="1">
      <c r="A43" s="183"/>
      <c r="B43" s="3488"/>
      <c r="C43" s="3489"/>
      <c r="D43" s="3493"/>
      <c r="E43" s="3494"/>
      <c r="F43" s="3494"/>
      <c r="G43" s="3494"/>
      <c r="H43" s="3494"/>
      <c r="I43" s="3494"/>
      <c r="J43" s="3494"/>
      <c r="K43" s="3494"/>
      <c r="L43" s="3495"/>
      <c r="M43" s="3465"/>
      <c r="N43" s="3463"/>
      <c r="O43" s="3467"/>
      <c r="P43" s="3467"/>
      <c r="Q43" s="3467"/>
      <c r="R43" s="3467"/>
      <c r="S43" s="3467"/>
      <c r="T43" s="3467"/>
      <c r="U43" s="3463"/>
      <c r="V43" s="1325"/>
      <c r="W43" s="1325"/>
      <c r="X43" s="1333"/>
      <c r="Y43" s="146"/>
    </row>
    <row r="44" spans="1:25" ht="23.25" customHeight="1">
      <c r="A44" s="142"/>
      <c r="B44" s="166"/>
      <c r="C44" s="207"/>
      <c r="D44" s="207"/>
      <c r="E44" s="207"/>
      <c r="F44" s="167"/>
      <c r="G44" s="167"/>
      <c r="H44" s="167"/>
      <c r="I44" s="167"/>
      <c r="J44" s="167"/>
      <c r="K44" s="167"/>
      <c r="L44" s="167"/>
      <c r="X44" s="142"/>
      <c r="Y44" s="146"/>
    </row>
    <row r="45" spans="1:25" ht="23.25" customHeight="1">
      <c r="A45" s="142"/>
      <c r="C45" s="1221" t="s">
        <v>2665</v>
      </c>
      <c r="F45" s="1225"/>
      <c r="G45" s="1225"/>
      <c r="H45" s="1225"/>
      <c r="I45" s="1225"/>
      <c r="J45" s="1225"/>
      <c r="K45" s="1225"/>
      <c r="L45" s="1225"/>
      <c r="X45" s="142"/>
      <c r="Y45" s="146"/>
    </row>
    <row r="46" spans="1:25" ht="23.25" customHeight="1">
      <c r="A46" s="142"/>
      <c r="F46" s="1225"/>
      <c r="G46" s="1225"/>
      <c r="H46" s="1225"/>
      <c r="I46" s="1225"/>
      <c r="J46" s="1225"/>
      <c r="K46" s="1225"/>
      <c r="L46" s="1225"/>
      <c r="X46" s="142"/>
      <c r="Y46" s="146"/>
    </row>
    <row r="47" spans="1:25" ht="23.25" customHeight="1">
      <c r="A47" s="142"/>
      <c r="F47" s="1225"/>
      <c r="G47" s="1225"/>
      <c r="H47" s="1225"/>
      <c r="I47" s="1225"/>
      <c r="J47" s="1225"/>
      <c r="K47" s="1225"/>
      <c r="L47" s="1225"/>
      <c r="X47" s="142"/>
      <c r="Y47" s="1253"/>
    </row>
    <row r="48" spans="1:25" ht="23.25" customHeight="1">
      <c r="A48" s="142"/>
      <c r="F48" s="1225"/>
      <c r="G48" s="1225"/>
      <c r="H48" s="1225"/>
      <c r="I48" s="1225"/>
      <c r="J48" s="1225"/>
      <c r="K48" s="1225"/>
      <c r="L48" s="1225"/>
      <c r="X48" s="142"/>
      <c r="Y48" s="1253"/>
    </row>
    <row r="49" spans="1:25" ht="23.25" customHeight="1">
      <c r="A49" s="142"/>
      <c r="F49" s="1225"/>
      <c r="G49" s="1225"/>
      <c r="H49" s="1225"/>
      <c r="I49" s="1225"/>
      <c r="J49" s="1225"/>
      <c r="K49" s="1225"/>
      <c r="L49" s="1225"/>
      <c r="X49" s="142"/>
      <c r="Y49" s="1253"/>
    </row>
    <row r="50" spans="1:25" ht="23.25" customHeight="1">
      <c r="A50" s="142"/>
      <c r="F50" s="1225"/>
      <c r="G50" s="1225"/>
      <c r="H50" s="1225"/>
      <c r="I50" s="1225"/>
      <c r="J50" s="1225"/>
      <c r="K50" s="1225"/>
      <c r="L50" s="1225"/>
      <c r="X50" s="142"/>
      <c r="Y50" s="1253"/>
    </row>
    <row r="51" spans="1:25" ht="23.25" customHeight="1">
      <c r="A51" s="142"/>
      <c r="F51" s="1225"/>
      <c r="G51" s="1225"/>
      <c r="H51" s="1225"/>
      <c r="I51" s="1225"/>
      <c r="J51" s="1225"/>
      <c r="K51" s="1225"/>
      <c r="L51" s="1225"/>
      <c r="X51" s="142"/>
      <c r="Y51" s="146"/>
    </row>
    <row r="52" spans="1:25" ht="23.25" customHeight="1">
      <c r="A52" s="142"/>
      <c r="F52" s="1225"/>
      <c r="G52" s="1225"/>
      <c r="H52" s="1225"/>
      <c r="I52" s="1225"/>
      <c r="J52" s="1225"/>
      <c r="K52" s="1225"/>
      <c r="L52" s="1225"/>
      <c r="X52" s="142"/>
      <c r="Y52" s="1253"/>
    </row>
    <row r="53" spans="1:25" ht="23.25" customHeight="1">
      <c r="A53" s="142"/>
      <c r="F53" s="1225"/>
      <c r="G53" s="1225"/>
      <c r="H53" s="1225"/>
      <c r="I53" s="1225"/>
      <c r="J53" s="1225"/>
      <c r="K53" s="1225"/>
      <c r="L53" s="1225"/>
      <c r="P53" s="1221"/>
      <c r="X53" s="142"/>
      <c r="Y53" s="1253"/>
    </row>
    <row r="54" spans="1:25" ht="23.25" customHeight="1">
      <c r="A54" s="142"/>
      <c r="F54" s="1225"/>
      <c r="G54" s="1225"/>
      <c r="H54" s="1225"/>
      <c r="I54" s="1225"/>
      <c r="J54" s="1225"/>
      <c r="K54" s="1225"/>
      <c r="L54" s="1225"/>
      <c r="X54" s="142"/>
      <c r="Y54" s="146"/>
    </row>
    <row r="55" spans="1:25" ht="23.25" customHeight="1">
      <c r="A55" s="142"/>
      <c r="B55" s="148"/>
      <c r="C55" s="1222"/>
      <c r="D55" s="1222"/>
      <c r="E55" s="1222"/>
      <c r="F55" s="141"/>
      <c r="G55" s="141"/>
      <c r="H55" s="141"/>
      <c r="I55" s="141"/>
      <c r="J55" s="141"/>
      <c r="K55" s="141"/>
      <c r="L55" s="141"/>
      <c r="M55" s="141"/>
      <c r="N55" s="141"/>
      <c r="O55" s="141"/>
      <c r="P55" s="141"/>
      <c r="Q55" s="141"/>
      <c r="R55" s="141"/>
      <c r="S55" s="141"/>
      <c r="T55" s="141"/>
      <c r="U55" s="141"/>
      <c r="V55" s="141"/>
      <c r="W55" s="141"/>
      <c r="X55" s="149"/>
      <c r="Y55" s="146"/>
    </row>
  </sheetData>
  <mergeCells count="23">
    <mergeCell ref="M35:O36"/>
    <mergeCell ref="P35:P36"/>
    <mergeCell ref="D40:L41"/>
    <mergeCell ref="B27:L29"/>
    <mergeCell ref="B2:C2"/>
    <mergeCell ref="B8:X8"/>
    <mergeCell ref="D37:L39"/>
    <mergeCell ref="B31:C43"/>
    <mergeCell ref="D31:L32"/>
    <mergeCell ref="D33:L34"/>
    <mergeCell ref="D35:L36"/>
    <mergeCell ref="Q35:Q36"/>
    <mergeCell ref="R35:R36"/>
    <mergeCell ref="S35:S36"/>
    <mergeCell ref="T35:T36"/>
    <mergeCell ref="U35:U36"/>
    <mergeCell ref="M40:N41"/>
    <mergeCell ref="O40:T41"/>
    <mergeCell ref="U40:U41"/>
    <mergeCell ref="D42:L43"/>
    <mergeCell ref="M42:N43"/>
    <mergeCell ref="O42:T43"/>
    <mergeCell ref="U42:U43"/>
  </mergeCells>
  <phoneticPr fontId="43"/>
  <hyperlinks>
    <hyperlink ref="B2" location="流れ!M46" display="リスト"/>
    <hyperlink ref="B2:C2" location="流れ!P58"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Z47"/>
  <sheetViews>
    <sheetView showGridLines="0" zoomScale="75" zoomScaleNormal="75" workbookViewId="0">
      <pane ySplit="3" topLeftCell="A4" activePane="bottomLeft" state="frozen"/>
      <selection activeCell="C2" sqref="C2"/>
      <selection pane="bottomLeft" activeCell="B2" sqref="B2:C2"/>
    </sheetView>
  </sheetViews>
  <sheetFormatPr defaultColWidth="13.875" defaultRowHeight="21"/>
  <cols>
    <col min="1" max="1" width="3.625" style="139" customWidth="1"/>
    <col min="2" max="2" width="5.375" style="1223" customWidth="1"/>
    <col min="3" max="5" width="6.125" style="1223" customWidth="1"/>
    <col min="6" max="24" width="6.125" style="139" customWidth="1"/>
    <col min="25" max="25" width="5" style="139" customWidth="1"/>
    <col min="26" max="26" width="3.5" style="139" customWidth="1"/>
    <col min="27" max="16384" width="13.875" style="139"/>
  </cols>
  <sheetData>
    <row r="2" spans="1:26">
      <c r="B2" s="3503" t="s">
        <v>346</v>
      </c>
      <c r="C2" s="3504"/>
      <c r="D2" s="1320"/>
      <c r="E2" s="1320"/>
    </row>
    <row r="4" spans="1:26">
      <c r="B4" s="1317" t="s">
        <v>2613</v>
      </c>
      <c r="C4" s="1317"/>
      <c r="D4" s="1317"/>
      <c r="E4" s="1317"/>
    </row>
    <row r="5" spans="1:26">
      <c r="B5" s="389" t="s">
        <v>2669</v>
      </c>
      <c r="C5" s="389"/>
      <c r="D5" s="389"/>
      <c r="E5" s="389"/>
    </row>
    <row r="6" spans="1:26">
      <c r="B6" s="1222"/>
      <c r="C6" s="1222"/>
      <c r="D6" s="1222"/>
      <c r="E6" s="1222"/>
      <c r="F6" s="141"/>
      <c r="G6" s="141"/>
      <c r="H6" s="141"/>
      <c r="I6" s="141"/>
      <c r="J6" s="141"/>
      <c r="K6" s="141"/>
      <c r="L6" s="141"/>
      <c r="M6" s="141"/>
      <c r="N6" s="141"/>
      <c r="O6" s="141"/>
      <c r="P6" s="141"/>
      <c r="Q6" s="141"/>
      <c r="R6" s="141"/>
      <c r="S6" s="141"/>
      <c r="T6" s="141"/>
      <c r="U6" s="141"/>
      <c r="V6" s="141"/>
      <c r="W6" s="141"/>
      <c r="X6" s="141"/>
      <c r="Y6" s="141"/>
    </row>
    <row r="7" spans="1:26"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4"/>
      <c r="Y7" s="145"/>
      <c r="Z7" s="146"/>
    </row>
    <row r="8" spans="1:26" ht="30.75" customHeight="1">
      <c r="A8" s="142"/>
      <c r="B8" s="3281" t="s">
        <v>2666</v>
      </c>
      <c r="C8" s="3282"/>
      <c r="D8" s="3282"/>
      <c r="E8" s="3282"/>
      <c r="F8" s="3283"/>
      <c r="G8" s="3283"/>
      <c r="H8" s="3283"/>
      <c r="I8" s="3283"/>
      <c r="J8" s="3283"/>
      <c r="K8" s="3283"/>
      <c r="L8" s="3283"/>
      <c r="M8" s="3283"/>
      <c r="N8" s="3283"/>
      <c r="O8" s="3283"/>
      <c r="P8" s="3283"/>
      <c r="Q8" s="3283"/>
      <c r="R8" s="3283"/>
      <c r="S8" s="3283"/>
      <c r="T8" s="3283"/>
      <c r="U8" s="3283"/>
      <c r="V8" s="3283"/>
      <c r="W8" s="3283"/>
      <c r="X8" s="3283"/>
      <c r="Y8" s="3284"/>
      <c r="Z8" s="146"/>
    </row>
    <row r="9" spans="1:26" ht="10.5" customHeight="1">
      <c r="A9" s="142"/>
      <c r="B9" s="148"/>
      <c r="C9" s="1222"/>
      <c r="D9" s="1222"/>
      <c r="E9" s="1222"/>
      <c r="F9" s="141"/>
      <c r="G9" s="141"/>
      <c r="H9" s="141"/>
      <c r="I9" s="141"/>
      <c r="J9" s="141"/>
      <c r="K9" s="141"/>
      <c r="L9" s="141"/>
      <c r="M9" s="141"/>
      <c r="N9" s="141"/>
      <c r="O9" s="141"/>
      <c r="P9" s="141"/>
      <c r="Q9" s="141"/>
      <c r="R9" s="141"/>
      <c r="S9" s="141"/>
      <c r="T9" s="141"/>
      <c r="U9" s="141"/>
      <c r="V9" s="141"/>
      <c r="W9" s="141"/>
      <c r="X9" s="141"/>
      <c r="Y9" s="149"/>
      <c r="Z9" s="146"/>
    </row>
    <row r="10" spans="1:26" ht="23.25" customHeight="1">
      <c r="A10" s="142"/>
      <c r="B10" s="1224"/>
      <c r="C10" s="1224"/>
      <c r="D10" s="1224"/>
      <c r="E10" s="1224"/>
      <c r="F10" s="1227"/>
      <c r="G10" s="1227"/>
      <c r="H10" s="1227"/>
      <c r="I10" s="1227"/>
      <c r="J10" s="1227"/>
      <c r="K10" s="1227"/>
      <c r="L10" s="1227"/>
      <c r="M10" s="1227"/>
      <c r="N10" s="1224"/>
      <c r="O10" s="1224"/>
      <c r="P10" s="1224"/>
      <c r="Q10" s="1227"/>
      <c r="R10" s="1227"/>
      <c r="S10" s="1227"/>
      <c r="Y10" s="142"/>
      <c r="Z10" s="1253"/>
    </row>
    <row r="11" spans="1:26" ht="23.25" customHeight="1">
      <c r="A11" s="142"/>
      <c r="B11" s="1318"/>
      <c r="C11" s="1318"/>
      <c r="D11" s="1318"/>
      <c r="E11" s="1318"/>
      <c r="F11" s="179"/>
      <c r="M11" s="179"/>
      <c r="R11" s="1228" t="s">
        <v>3039</v>
      </c>
      <c r="T11" s="196" t="s">
        <v>142</v>
      </c>
      <c r="U11" s="179"/>
      <c r="V11" s="196" t="s">
        <v>127</v>
      </c>
      <c r="W11" s="196"/>
      <c r="X11" s="179" t="s">
        <v>466</v>
      </c>
      <c r="Y11" s="196"/>
      <c r="Z11" s="146"/>
    </row>
    <row r="12" spans="1:26" ht="23.25" customHeight="1">
      <c r="A12" s="142"/>
      <c r="B12" s="1226"/>
      <c r="C12" s="1227"/>
      <c r="D12" s="1227"/>
      <c r="E12" s="1227"/>
      <c r="Q12" s="186"/>
      <c r="R12" s="186"/>
      <c r="S12" s="186"/>
      <c r="T12" s="186"/>
      <c r="U12" s="186"/>
      <c r="V12" s="186"/>
      <c r="W12" s="186"/>
      <c r="X12" s="186"/>
      <c r="Y12" s="187"/>
      <c r="Z12" s="146"/>
    </row>
    <row r="13" spans="1:26" ht="23.25" customHeight="1">
      <c r="A13" s="142"/>
      <c r="B13" s="1221" t="s">
        <v>2546</v>
      </c>
      <c r="C13" s="1221"/>
      <c r="D13" s="1221"/>
      <c r="E13" s="1221"/>
      <c r="F13" s="167"/>
      <c r="G13" s="167"/>
      <c r="H13" s="167"/>
      <c r="J13" s="139" t="s">
        <v>119</v>
      </c>
      <c r="L13" s="167"/>
      <c r="M13" s="167"/>
      <c r="Y13" s="142"/>
      <c r="Z13" s="146"/>
    </row>
    <row r="14" spans="1:26" ht="23.25" customHeight="1">
      <c r="A14" s="142"/>
      <c r="B14" s="1226"/>
      <c r="C14" s="1227"/>
      <c r="D14" s="1227"/>
      <c r="E14" s="1227"/>
      <c r="Y14" s="142"/>
      <c r="Z14" s="146"/>
    </row>
    <row r="15" spans="1:26" ht="23.25" customHeight="1">
      <c r="A15" s="142"/>
      <c r="B15" s="1226"/>
      <c r="C15" s="1227"/>
      <c r="D15" s="1227"/>
      <c r="E15" s="1227"/>
      <c r="H15" s="1224"/>
      <c r="I15" s="188" t="s">
        <v>130</v>
      </c>
      <c r="X15" s="169"/>
      <c r="Y15" s="164"/>
      <c r="Z15" s="146"/>
    </row>
    <row r="16" spans="1:26" ht="23.25" customHeight="1">
      <c r="A16" s="142"/>
      <c r="B16" s="1226"/>
      <c r="C16" s="1227"/>
      <c r="D16" s="1227"/>
      <c r="E16" s="1227"/>
      <c r="H16" s="1223"/>
      <c r="X16" s="169"/>
      <c r="Y16" s="164"/>
      <c r="Z16" s="146"/>
    </row>
    <row r="17" spans="1:26" ht="23.25" customHeight="1">
      <c r="A17" s="142"/>
      <c r="B17" s="1226"/>
      <c r="C17" s="1227"/>
      <c r="D17" s="1227"/>
      <c r="E17" s="1227"/>
      <c r="H17" s="1223"/>
      <c r="X17" s="169"/>
      <c r="Y17" s="164"/>
      <c r="Z17" s="146"/>
    </row>
    <row r="18" spans="1:26" ht="23.25" customHeight="1">
      <c r="A18" s="142"/>
      <c r="B18" s="1226"/>
      <c r="C18" s="1227"/>
      <c r="D18" s="1227"/>
      <c r="E18" s="1227"/>
      <c r="I18" s="1228" t="s">
        <v>138</v>
      </c>
      <c r="L18" s="2058" t="s">
        <v>139</v>
      </c>
      <c r="M18" s="2058"/>
      <c r="N18" s="2058"/>
      <c r="O18" s="2058"/>
      <c r="P18" s="1229"/>
      <c r="Q18" s="3286"/>
      <c r="R18" s="3286"/>
      <c r="S18" s="3286"/>
      <c r="T18" s="3286"/>
      <c r="U18" s="3286"/>
      <c r="V18" s="3286"/>
      <c r="W18" s="3286"/>
      <c r="X18" s="3286"/>
      <c r="Y18" s="164"/>
      <c r="Z18" s="146"/>
    </row>
    <row r="19" spans="1:26" ht="23.25" customHeight="1">
      <c r="A19" s="142"/>
      <c r="B19" s="1226"/>
      <c r="C19" s="1227"/>
      <c r="D19" s="1227"/>
      <c r="E19" s="1227"/>
      <c r="H19" s="1223"/>
      <c r="L19" s="2058" t="s">
        <v>140</v>
      </c>
      <c r="M19" s="2058"/>
      <c r="N19" s="2058"/>
      <c r="O19" s="2058"/>
      <c r="P19" s="1229"/>
      <c r="Q19" s="3286"/>
      <c r="R19" s="3286"/>
      <c r="S19" s="3286"/>
      <c r="T19" s="3286"/>
      <c r="U19" s="3286"/>
      <c r="V19" s="3286"/>
      <c r="W19" s="3286"/>
      <c r="X19" s="169" t="s">
        <v>2614</v>
      </c>
      <c r="Y19" s="164"/>
      <c r="Z19" s="146"/>
    </row>
    <row r="20" spans="1:26" ht="23.25" customHeight="1">
      <c r="A20" s="142"/>
      <c r="B20" s="1226"/>
      <c r="C20" s="1227"/>
      <c r="D20" s="1227"/>
      <c r="E20" s="1227"/>
      <c r="H20" s="1223"/>
      <c r="L20" s="2058" t="s">
        <v>141</v>
      </c>
      <c r="M20" s="2058"/>
      <c r="N20" s="2058"/>
      <c r="O20" s="2058"/>
      <c r="P20" s="1229"/>
      <c r="Q20" s="3286"/>
      <c r="R20" s="3286"/>
      <c r="S20" s="3286"/>
      <c r="T20" s="3286"/>
      <c r="U20" s="3286"/>
      <c r="V20" s="3286"/>
      <c r="W20" s="3286"/>
      <c r="X20" s="169"/>
      <c r="Y20" s="164"/>
      <c r="Z20" s="146"/>
    </row>
    <row r="21" spans="1:26" ht="23.25" customHeight="1">
      <c r="A21" s="142"/>
      <c r="B21" s="1226"/>
      <c r="C21" s="1227"/>
      <c r="D21" s="1227"/>
      <c r="E21" s="1227"/>
      <c r="H21" s="1223"/>
      <c r="L21" s="179"/>
      <c r="M21" s="179"/>
      <c r="N21" s="179"/>
      <c r="O21" s="179"/>
      <c r="P21" s="1229"/>
      <c r="Q21" s="169"/>
      <c r="R21" s="169"/>
      <c r="S21" s="169"/>
      <c r="T21" s="169"/>
      <c r="U21" s="169"/>
      <c r="V21" s="169"/>
      <c r="W21" s="169"/>
      <c r="X21" s="169"/>
      <c r="Y21" s="164"/>
      <c r="Z21" s="146"/>
    </row>
    <row r="22" spans="1:26" ht="23.25" customHeight="1">
      <c r="A22" s="142"/>
      <c r="B22" s="1226"/>
      <c r="C22" s="1227"/>
      <c r="D22" s="1227"/>
      <c r="E22" s="1227"/>
      <c r="H22" s="1223"/>
      <c r="L22" s="1228"/>
      <c r="M22" s="1228"/>
      <c r="N22" s="188"/>
      <c r="O22" s="188"/>
      <c r="P22" s="188"/>
      <c r="Q22" s="169"/>
      <c r="R22" s="169"/>
      <c r="S22" s="169"/>
      <c r="T22" s="169"/>
      <c r="U22" s="169"/>
      <c r="V22" s="169"/>
      <c r="W22" s="169"/>
      <c r="X22" s="169"/>
      <c r="Y22" s="164"/>
      <c r="Z22" s="146"/>
    </row>
    <row r="23" spans="1:26" ht="23.25" customHeight="1">
      <c r="A23" s="142"/>
      <c r="B23" s="1226"/>
      <c r="C23" s="1227"/>
      <c r="D23" s="1227"/>
      <c r="E23" s="1227"/>
      <c r="H23" s="1223"/>
      <c r="L23" s="1228"/>
      <c r="M23" s="1228"/>
      <c r="N23" s="188"/>
      <c r="O23" s="188"/>
      <c r="P23" s="188"/>
      <c r="Q23" s="169"/>
      <c r="R23" s="169"/>
      <c r="S23" s="169"/>
      <c r="T23" s="169"/>
      <c r="U23" s="169"/>
      <c r="V23" s="169"/>
      <c r="W23" s="169"/>
      <c r="X23" s="169"/>
      <c r="Y23" s="164"/>
      <c r="Z23" s="146"/>
    </row>
    <row r="24" spans="1:26" ht="23.25" customHeight="1">
      <c r="A24" s="142"/>
      <c r="B24" s="1319"/>
      <c r="C24" s="3475" t="s">
        <v>3096</v>
      </c>
      <c r="D24" s="3475"/>
      <c r="E24" s="3475"/>
      <c r="F24" s="3475"/>
      <c r="G24" s="3475"/>
      <c r="H24" s="3475"/>
      <c r="I24" s="3475"/>
      <c r="J24" s="3475"/>
      <c r="K24" s="3475"/>
      <c r="L24" s="3475"/>
      <c r="M24" s="3475"/>
      <c r="N24" s="3475"/>
      <c r="O24" s="3475"/>
      <c r="P24" s="3475"/>
      <c r="Q24" s="3475"/>
      <c r="R24" s="3475"/>
      <c r="S24" s="3475"/>
      <c r="T24" s="3475"/>
      <c r="U24" s="3475"/>
      <c r="V24" s="3475"/>
      <c r="W24" s="3475"/>
      <c r="X24" s="3475"/>
      <c r="Y24" s="1322"/>
      <c r="Z24" s="1253"/>
    </row>
    <row r="25" spans="1:26" ht="6.75" customHeight="1">
      <c r="A25" s="142"/>
      <c r="B25" s="1319"/>
      <c r="C25" s="1224"/>
      <c r="D25" s="1224"/>
      <c r="E25" s="1224"/>
      <c r="F25" s="1221"/>
      <c r="G25" s="1221"/>
      <c r="H25" s="1221"/>
      <c r="I25" s="1221"/>
      <c r="J25" s="1221"/>
      <c r="K25" s="1221"/>
      <c r="L25" s="1221"/>
      <c r="M25" s="1221"/>
      <c r="N25" s="1346"/>
      <c r="O25" s="1346"/>
      <c r="P25" s="1346"/>
      <c r="Q25" s="1221"/>
      <c r="R25" s="1221"/>
      <c r="S25" s="1221"/>
      <c r="T25" s="1221"/>
      <c r="U25" s="1221"/>
      <c r="V25" s="1221"/>
      <c r="W25" s="1221"/>
      <c r="X25" s="1221"/>
      <c r="Y25" s="164"/>
      <c r="Z25" s="1253"/>
    </row>
    <row r="26" spans="1:26" ht="23.25" customHeight="1">
      <c r="A26" s="142"/>
      <c r="B26" s="1319"/>
      <c r="C26" s="1352"/>
      <c r="D26" s="1227" t="s">
        <v>464</v>
      </c>
      <c r="E26" s="1352"/>
      <c r="F26" s="1227" t="s">
        <v>465</v>
      </c>
      <c r="G26" s="1352"/>
      <c r="H26" s="3475" t="s">
        <v>2667</v>
      </c>
      <c r="I26" s="3475"/>
      <c r="J26" s="3475"/>
      <c r="K26" s="3475"/>
      <c r="L26" s="3475"/>
      <c r="M26" s="3475"/>
      <c r="N26" s="3475"/>
      <c r="O26" s="3475"/>
      <c r="P26" s="3475"/>
      <c r="Q26" s="3475"/>
      <c r="R26" s="3475"/>
      <c r="S26" s="3475"/>
      <c r="T26" s="3475"/>
      <c r="U26" s="3475"/>
      <c r="V26" s="3475"/>
      <c r="W26" s="3475"/>
      <c r="X26" s="3475"/>
      <c r="Y26" s="1321"/>
      <c r="Z26" s="1253"/>
    </row>
    <row r="27" spans="1:26" ht="15" customHeight="1">
      <c r="A27" s="142"/>
      <c r="B27" s="1323"/>
      <c r="C27" s="1324"/>
      <c r="D27" s="1324"/>
      <c r="E27" s="1324"/>
      <c r="F27" s="1325"/>
      <c r="G27" s="1325"/>
      <c r="H27" s="1324"/>
      <c r="I27" s="1325"/>
      <c r="J27" s="1325"/>
      <c r="K27" s="1325"/>
      <c r="L27" s="1326"/>
      <c r="M27" s="1326"/>
      <c r="N27" s="1327"/>
      <c r="O27" s="1327"/>
      <c r="P27" s="1327"/>
      <c r="Q27" s="1328"/>
      <c r="R27" s="1328"/>
      <c r="S27" s="1328"/>
      <c r="T27" s="1328"/>
      <c r="U27" s="1328"/>
      <c r="V27" s="1328"/>
      <c r="W27" s="1328"/>
      <c r="X27" s="1328"/>
      <c r="Y27" s="1329"/>
      <c r="Z27" s="1253"/>
    </row>
    <row r="28" spans="1:26" ht="7.5" customHeight="1">
      <c r="A28" s="183"/>
      <c r="B28" s="3490" t="s">
        <v>2634</v>
      </c>
      <c r="C28" s="3491"/>
      <c r="D28" s="3491"/>
      <c r="E28" s="3491"/>
      <c r="F28" s="3491"/>
      <c r="G28" s="3491"/>
      <c r="H28" s="3491"/>
      <c r="I28" s="3491"/>
      <c r="J28" s="3491"/>
      <c r="K28" s="3491"/>
      <c r="L28" s="3491"/>
      <c r="M28" s="3492"/>
      <c r="N28" s="1330"/>
      <c r="O28" s="1347"/>
      <c r="P28" s="1347"/>
      <c r="Q28" s="1348"/>
      <c r="R28" s="1348"/>
      <c r="S28" s="1348"/>
      <c r="T28" s="1348"/>
      <c r="U28" s="1348"/>
      <c r="V28" s="1348"/>
      <c r="W28" s="1348"/>
      <c r="X28" s="1348"/>
      <c r="Y28" s="1349"/>
      <c r="Z28" s="183"/>
    </row>
    <row r="29" spans="1:26" ht="34.5" customHeight="1">
      <c r="A29" s="183"/>
      <c r="B29" s="3496"/>
      <c r="C29" s="3497"/>
      <c r="D29" s="3497"/>
      <c r="E29" s="3497"/>
      <c r="F29" s="3497"/>
      <c r="G29" s="3497"/>
      <c r="H29" s="3497"/>
      <c r="I29" s="3497"/>
      <c r="J29" s="3497"/>
      <c r="K29" s="3497"/>
      <c r="L29" s="3497"/>
      <c r="M29" s="3498"/>
      <c r="N29" s="1331" t="s">
        <v>2629</v>
      </c>
      <c r="O29" s="1335"/>
      <c r="P29" s="1335"/>
      <c r="Q29" s="171"/>
      <c r="R29" s="171"/>
      <c r="S29" s="171" t="s">
        <v>2630</v>
      </c>
      <c r="T29" s="171" t="s">
        <v>2633</v>
      </c>
      <c r="U29" s="171"/>
      <c r="V29" s="171"/>
      <c r="W29" s="171"/>
      <c r="X29" s="171"/>
      <c r="Y29" s="1350"/>
      <c r="Z29" s="183"/>
    </row>
    <row r="30" spans="1:26" ht="34.5" customHeight="1">
      <c r="A30" s="183"/>
      <c r="B30" s="3496"/>
      <c r="C30" s="3497"/>
      <c r="D30" s="3497"/>
      <c r="E30" s="3497"/>
      <c r="F30" s="3497"/>
      <c r="G30" s="3497"/>
      <c r="H30" s="3497"/>
      <c r="I30" s="3497"/>
      <c r="J30" s="3497"/>
      <c r="K30" s="3497"/>
      <c r="L30" s="3497"/>
      <c r="M30" s="3498"/>
      <c r="N30" s="1331" t="s">
        <v>2629</v>
      </c>
      <c r="O30" s="1335"/>
      <c r="P30" s="1335"/>
      <c r="Q30" s="171"/>
      <c r="R30" s="171"/>
      <c r="S30" s="171" t="s">
        <v>2631</v>
      </c>
      <c r="T30" s="171" t="s">
        <v>2632</v>
      </c>
      <c r="U30" s="171"/>
      <c r="V30" s="171"/>
      <c r="W30" s="171"/>
      <c r="X30" s="171"/>
      <c r="Y30" s="1350"/>
      <c r="Z30" s="183"/>
    </row>
    <row r="31" spans="1:26" ht="7.5" customHeight="1">
      <c r="A31" s="183"/>
      <c r="B31" s="3493"/>
      <c r="C31" s="3494"/>
      <c r="D31" s="3494"/>
      <c r="E31" s="3494"/>
      <c r="F31" s="3494"/>
      <c r="G31" s="3494"/>
      <c r="H31" s="3494"/>
      <c r="I31" s="3494"/>
      <c r="J31" s="3494"/>
      <c r="K31" s="3494"/>
      <c r="L31" s="3494"/>
      <c r="M31" s="3495"/>
      <c r="N31" s="1336"/>
      <c r="O31" s="1327"/>
      <c r="P31" s="1327"/>
      <c r="Q31" s="1328"/>
      <c r="R31" s="1328"/>
      <c r="S31" s="1328"/>
      <c r="T31" s="1328"/>
      <c r="U31" s="1328"/>
      <c r="V31" s="1328"/>
      <c r="W31" s="1328"/>
      <c r="X31" s="1328"/>
      <c r="Y31" s="1351"/>
      <c r="Z31" s="183"/>
    </row>
    <row r="32" spans="1:26" ht="34.5" customHeight="1">
      <c r="A32" s="183"/>
      <c r="B32" s="3486" t="s">
        <v>2636</v>
      </c>
      <c r="C32" s="3487"/>
      <c r="D32" s="3496" t="s">
        <v>2637</v>
      </c>
      <c r="E32" s="3497"/>
      <c r="F32" s="3497"/>
      <c r="G32" s="3497"/>
      <c r="H32" s="3497"/>
      <c r="I32" s="3497"/>
      <c r="J32" s="3497"/>
      <c r="K32" s="3497"/>
      <c r="L32" s="3497"/>
      <c r="M32" s="3498"/>
      <c r="N32" s="1331"/>
      <c r="O32" s="188"/>
      <c r="P32" s="188"/>
      <c r="Q32" s="169"/>
      <c r="R32" s="169"/>
      <c r="S32" s="169"/>
      <c r="T32" s="169"/>
      <c r="U32" s="169"/>
      <c r="V32" s="169"/>
      <c r="W32" s="169"/>
      <c r="X32" s="169"/>
      <c r="Y32" s="164"/>
      <c r="Z32" s="1253"/>
    </row>
    <row r="33" spans="1:26" ht="34.5" customHeight="1">
      <c r="A33" s="183"/>
      <c r="B33" s="3486"/>
      <c r="C33" s="3487"/>
      <c r="D33" s="3493"/>
      <c r="E33" s="3494"/>
      <c r="F33" s="3494"/>
      <c r="G33" s="3494"/>
      <c r="H33" s="3494"/>
      <c r="I33" s="3494"/>
      <c r="J33" s="3494"/>
      <c r="K33" s="3494"/>
      <c r="L33" s="3494"/>
      <c r="M33" s="3495"/>
      <c r="N33" s="1336"/>
      <c r="O33" s="1327"/>
      <c r="P33" s="1326"/>
      <c r="Q33" s="1325"/>
      <c r="R33" s="1338"/>
      <c r="S33" s="1339"/>
      <c r="T33" s="1338"/>
      <c r="U33" s="1338"/>
      <c r="V33" s="1339"/>
      <c r="W33" s="1328"/>
      <c r="X33" s="1328"/>
      <c r="Y33" s="1329"/>
      <c r="Z33" s="1253"/>
    </row>
    <row r="34" spans="1:26" ht="34.5" customHeight="1">
      <c r="A34" s="183"/>
      <c r="B34" s="3486"/>
      <c r="C34" s="3487"/>
      <c r="D34" s="3490" t="s">
        <v>2638</v>
      </c>
      <c r="E34" s="3491"/>
      <c r="F34" s="3491"/>
      <c r="G34" s="3491"/>
      <c r="H34" s="3491"/>
      <c r="I34" s="3491"/>
      <c r="J34" s="3491"/>
      <c r="K34" s="3491"/>
      <c r="L34" s="3491"/>
      <c r="M34" s="3492"/>
      <c r="N34" s="1331"/>
      <c r="O34" s="188"/>
      <c r="P34" s="188"/>
      <c r="Q34" s="169"/>
      <c r="R34" s="169"/>
      <c r="S34" s="169"/>
      <c r="T34" s="169"/>
      <c r="U34" s="169"/>
      <c r="V34" s="169"/>
      <c r="W34" s="169"/>
      <c r="X34" s="169"/>
      <c r="Y34" s="164"/>
      <c r="Z34" s="1253"/>
    </row>
    <row r="35" spans="1:26" ht="34.5" customHeight="1">
      <c r="A35" s="183"/>
      <c r="B35" s="3486"/>
      <c r="C35" s="3487"/>
      <c r="D35" s="3493"/>
      <c r="E35" s="3494"/>
      <c r="F35" s="3494"/>
      <c r="G35" s="3494"/>
      <c r="H35" s="3494"/>
      <c r="I35" s="3494"/>
      <c r="J35" s="3494"/>
      <c r="K35" s="3494"/>
      <c r="L35" s="3494"/>
      <c r="M35" s="3495"/>
      <c r="N35" s="1336"/>
      <c r="O35" s="1327"/>
      <c r="P35" s="1327"/>
      <c r="Q35" s="1328"/>
      <c r="R35" s="1328"/>
      <c r="S35" s="1328"/>
      <c r="T35" s="1328"/>
      <c r="U35" s="1328"/>
      <c r="V35" s="1328"/>
      <c r="W35" s="1328"/>
      <c r="X35" s="1328"/>
      <c r="Y35" s="1329"/>
      <c r="Z35" s="1253"/>
    </row>
    <row r="36" spans="1:26" ht="34.5" customHeight="1">
      <c r="A36" s="183"/>
      <c r="B36" s="3486"/>
      <c r="C36" s="3487"/>
      <c r="D36" s="3490" t="s">
        <v>462</v>
      </c>
      <c r="E36" s="3491"/>
      <c r="F36" s="3491"/>
      <c r="G36" s="3491"/>
      <c r="H36" s="3491"/>
      <c r="I36" s="3491"/>
      <c r="J36" s="3491"/>
      <c r="K36" s="3491"/>
      <c r="L36" s="3491"/>
      <c r="M36" s="3492"/>
      <c r="N36" s="3468" t="s">
        <v>3093</v>
      </c>
      <c r="O36" s="3469"/>
      <c r="P36" s="3469"/>
      <c r="Q36" s="3462"/>
      <c r="R36" s="3462" t="s">
        <v>142</v>
      </c>
      <c r="S36" s="3462"/>
      <c r="T36" s="3462" t="s">
        <v>127</v>
      </c>
      <c r="U36" s="3462"/>
      <c r="V36" s="3462" t="s">
        <v>466</v>
      </c>
      <c r="W36" s="169"/>
      <c r="X36" s="169"/>
      <c r="Y36" s="164"/>
      <c r="Z36" s="1253"/>
    </row>
    <row r="37" spans="1:26" ht="34.5" customHeight="1">
      <c r="A37" s="183"/>
      <c r="B37" s="3486"/>
      <c r="C37" s="3487"/>
      <c r="D37" s="3493"/>
      <c r="E37" s="3494"/>
      <c r="F37" s="3494"/>
      <c r="G37" s="3494"/>
      <c r="H37" s="3494"/>
      <c r="I37" s="3494"/>
      <c r="J37" s="3494"/>
      <c r="K37" s="3494"/>
      <c r="L37" s="3494"/>
      <c r="M37" s="3495"/>
      <c r="N37" s="3470"/>
      <c r="O37" s="3471"/>
      <c r="P37" s="3471"/>
      <c r="Q37" s="3463"/>
      <c r="R37" s="3463"/>
      <c r="S37" s="3463"/>
      <c r="T37" s="3463"/>
      <c r="U37" s="3463"/>
      <c r="V37" s="3463"/>
      <c r="W37" s="1328"/>
      <c r="X37" s="1328"/>
      <c r="Y37" s="1329"/>
      <c r="Z37" s="1253"/>
    </row>
    <row r="38" spans="1:26" ht="34.5" customHeight="1">
      <c r="A38" s="183"/>
      <c r="B38" s="3486"/>
      <c r="C38" s="3487"/>
      <c r="D38" s="3490" t="s">
        <v>2639</v>
      </c>
      <c r="E38" s="3491"/>
      <c r="F38" s="3491"/>
      <c r="G38" s="3491"/>
      <c r="H38" s="3491"/>
      <c r="I38" s="3491"/>
      <c r="J38" s="3491"/>
      <c r="K38" s="3491"/>
      <c r="L38" s="3491"/>
      <c r="M38" s="3492"/>
      <c r="N38" s="1331"/>
      <c r="O38" s="188"/>
      <c r="P38" s="1340" t="s">
        <v>3093</v>
      </c>
      <c r="Q38" s="179"/>
      <c r="R38" s="196" t="s">
        <v>464</v>
      </c>
      <c r="S38" s="179"/>
      <c r="T38" s="196" t="s">
        <v>465</v>
      </c>
      <c r="U38" s="179"/>
      <c r="V38" s="196" t="s">
        <v>466</v>
      </c>
      <c r="W38" s="169"/>
      <c r="X38" s="169"/>
      <c r="Y38" s="164"/>
      <c r="Z38" s="1253"/>
    </row>
    <row r="39" spans="1:26" ht="7.5" customHeight="1">
      <c r="A39" s="183"/>
      <c r="B39" s="3486"/>
      <c r="C39" s="3487"/>
      <c r="D39" s="3496"/>
      <c r="E39" s="3497"/>
      <c r="F39" s="3497"/>
      <c r="G39" s="3497"/>
      <c r="H39" s="3497"/>
      <c r="I39" s="3497"/>
      <c r="J39" s="3497"/>
      <c r="K39" s="3497"/>
      <c r="L39" s="3497"/>
      <c r="M39" s="3498"/>
      <c r="N39" s="1331"/>
      <c r="O39" s="188"/>
      <c r="P39" s="1340"/>
      <c r="Q39" s="179"/>
      <c r="R39" s="196"/>
      <c r="S39" s="179"/>
      <c r="T39" s="196"/>
      <c r="U39" s="179"/>
      <c r="V39" s="196"/>
      <c r="W39" s="169"/>
      <c r="X39" s="169"/>
      <c r="Y39" s="164"/>
      <c r="Z39" s="1253"/>
    </row>
    <row r="40" spans="1:26" ht="34.5" customHeight="1">
      <c r="A40" s="183"/>
      <c r="B40" s="3486"/>
      <c r="C40" s="3487"/>
      <c r="D40" s="3493"/>
      <c r="E40" s="3494"/>
      <c r="F40" s="3494"/>
      <c r="G40" s="3494"/>
      <c r="H40" s="3494"/>
      <c r="I40" s="3494"/>
      <c r="J40" s="3494"/>
      <c r="K40" s="3494"/>
      <c r="L40" s="3494"/>
      <c r="M40" s="3495"/>
      <c r="N40" s="1332"/>
      <c r="O40" s="1325"/>
      <c r="P40" s="1341" t="s">
        <v>3039</v>
      </c>
      <c r="Q40" s="1339"/>
      <c r="R40" s="1338" t="s">
        <v>464</v>
      </c>
      <c r="S40" s="1339"/>
      <c r="T40" s="1338" t="s">
        <v>465</v>
      </c>
      <c r="U40" s="1339"/>
      <c r="V40" s="1338" t="s">
        <v>466</v>
      </c>
      <c r="W40" s="1325"/>
      <c r="X40" s="1325"/>
      <c r="Y40" s="1333"/>
      <c r="Z40" s="146"/>
    </row>
    <row r="41" spans="1:26" ht="34.5" customHeight="1">
      <c r="A41" s="183"/>
      <c r="B41" s="3486"/>
      <c r="C41" s="3487"/>
      <c r="D41" s="3490" t="s">
        <v>2640</v>
      </c>
      <c r="E41" s="3491"/>
      <c r="F41" s="3491"/>
      <c r="G41" s="3491"/>
      <c r="H41" s="3491"/>
      <c r="I41" s="3491"/>
      <c r="J41" s="3491"/>
      <c r="K41" s="3491"/>
      <c r="L41" s="3491"/>
      <c r="M41" s="3492"/>
      <c r="N41" s="3464" t="s">
        <v>2635</v>
      </c>
      <c r="O41" s="3462"/>
      <c r="P41" s="3466"/>
      <c r="Q41" s="3466"/>
      <c r="R41" s="3466"/>
      <c r="S41" s="3466"/>
      <c r="T41" s="3466"/>
      <c r="U41" s="3466"/>
      <c r="V41" s="3462" t="s">
        <v>471</v>
      </c>
      <c r="Y41" s="142"/>
      <c r="Z41" s="1253"/>
    </row>
    <row r="42" spans="1:26" ht="34.5" customHeight="1">
      <c r="A42" s="183"/>
      <c r="B42" s="3486"/>
      <c r="C42" s="3487"/>
      <c r="D42" s="3493"/>
      <c r="E42" s="3494"/>
      <c r="F42" s="3494"/>
      <c r="G42" s="3494"/>
      <c r="H42" s="3494"/>
      <c r="I42" s="3494"/>
      <c r="J42" s="3494"/>
      <c r="K42" s="3494"/>
      <c r="L42" s="3494"/>
      <c r="M42" s="3495"/>
      <c r="N42" s="3465"/>
      <c r="O42" s="3463"/>
      <c r="P42" s="3467"/>
      <c r="Q42" s="3467"/>
      <c r="R42" s="3467"/>
      <c r="S42" s="3467"/>
      <c r="T42" s="3467"/>
      <c r="U42" s="3467"/>
      <c r="V42" s="3463"/>
      <c r="W42" s="1325"/>
      <c r="X42" s="1325"/>
      <c r="Y42" s="1333"/>
      <c r="Z42" s="1253"/>
    </row>
    <row r="43" spans="1:26" ht="34.5" customHeight="1">
      <c r="A43" s="183"/>
      <c r="B43" s="3486"/>
      <c r="C43" s="3487"/>
      <c r="D43" s="3490" t="s">
        <v>2641</v>
      </c>
      <c r="E43" s="3491"/>
      <c r="F43" s="3491"/>
      <c r="G43" s="3491"/>
      <c r="H43" s="3491"/>
      <c r="I43" s="3491"/>
      <c r="J43" s="3491"/>
      <c r="K43" s="3491"/>
      <c r="L43" s="3491"/>
      <c r="M43" s="3492"/>
      <c r="N43" s="3464" t="s">
        <v>2635</v>
      </c>
      <c r="O43" s="3462"/>
      <c r="P43" s="3466"/>
      <c r="Q43" s="3466"/>
      <c r="R43" s="3466"/>
      <c r="S43" s="3466"/>
      <c r="T43" s="3466"/>
      <c r="U43" s="3466"/>
      <c r="V43" s="3462" t="s">
        <v>471</v>
      </c>
      <c r="Y43" s="142"/>
      <c r="Z43" s="1253"/>
    </row>
    <row r="44" spans="1:26" ht="34.5" customHeight="1">
      <c r="A44" s="183"/>
      <c r="B44" s="3488"/>
      <c r="C44" s="3489"/>
      <c r="D44" s="3493"/>
      <c r="E44" s="3494"/>
      <c r="F44" s="3494"/>
      <c r="G44" s="3494"/>
      <c r="H44" s="3494"/>
      <c r="I44" s="3494"/>
      <c r="J44" s="3494"/>
      <c r="K44" s="3494"/>
      <c r="L44" s="3494"/>
      <c r="M44" s="3495"/>
      <c r="N44" s="3465"/>
      <c r="O44" s="3463"/>
      <c r="P44" s="3467"/>
      <c r="Q44" s="3467"/>
      <c r="R44" s="3467"/>
      <c r="S44" s="3467"/>
      <c r="T44" s="3467"/>
      <c r="U44" s="3467"/>
      <c r="V44" s="3463"/>
      <c r="W44" s="1325"/>
      <c r="X44" s="1325"/>
      <c r="Y44" s="1333"/>
      <c r="Z44" s="146"/>
    </row>
    <row r="45" spans="1:26">
      <c r="B45" s="1343" t="s">
        <v>2645</v>
      </c>
      <c r="C45" s="1345" t="s">
        <v>2668</v>
      </c>
      <c r="E45" s="139"/>
    </row>
    <row r="46" spans="1:26">
      <c r="C46" s="1343"/>
      <c r="D46" s="1345"/>
    </row>
    <row r="47" spans="1:26">
      <c r="C47" s="1343"/>
      <c r="D47" s="1345"/>
    </row>
  </sheetData>
  <mergeCells count="31">
    <mergeCell ref="B2:C2"/>
    <mergeCell ref="B8:Y8"/>
    <mergeCell ref="B32:C44"/>
    <mergeCell ref="D32:M33"/>
    <mergeCell ref="D34:M35"/>
    <mergeCell ref="D36:M37"/>
    <mergeCell ref="N36:P37"/>
    <mergeCell ref="Q36:Q37"/>
    <mergeCell ref="R36:R37"/>
    <mergeCell ref="L18:O18"/>
    <mergeCell ref="Q18:X18"/>
    <mergeCell ref="L19:O19"/>
    <mergeCell ref="Q19:W19"/>
    <mergeCell ref="L20:O20"/>
    <mergeCell ref="Q20:W20"/>
    <mergeCell ref="C24:X24"/>
    <mergeCell ref="H26:X26"/>
    <mergeCell ref="B28:M31"/>
    <mergeCell ref="D43:M44"/>
    <mergeCell ref="N43:O44"/>
    <mergeCell ref="P43:U44"/>
    <mergeCell ref="V43:V44"/>
    <mergeCell ref="S36:S37"/>
    <mergeCell ref="T36:T37"/>
    <mergeCell ref="U36:U37"/>
    <mergeCell ref="V36:V37"/>
    <mergeCell ref="D38:M40"/>
    <mergeCell ref="D41:M42"/>
    <mergeCell ref="N41:O42"/>
    <mergeCell ref="P41:U42"/>
    <mergeCell ref="V41:V42"/>
  </mergeCells>
  <phoneticPr fontId="43"/>
  <hyperlinks>
    <hyperlink ref="B2" location="流れ!M46" display="リスト"/>
    <hyperlink ref="B2:C2" location="流れ!P60" display="リスト"/>
  </hyperlinks>
  <printOptions gridLinesSet="0"/>
  <pageMargins left="0.70866141732283472" right="0.19685039370078741" top="0.82677165354330717" bottom="0.47244094488188981" header="0.43307086614173229" footer="0.23622047244094491"/>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W52"/>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5.625" style="1" customWidth="1"/>
    <col min="9" max="12" width="4" style="1" customWidth="1"/>
    <col min="13" max="13" width="4.25" style="1" customWidth="1"/>
    <col min="14" max="14" width="4.5" style="1" customWidth="1"/>
    <col min="15" max="15" width="4.25" style="1" customWidth="1"/>
    <col min="16" max="16" width="4.5" style="1" customWidth="1"/>
    <col min="17" max="17" width="4.25" style="1" customWidth="1"/>
    <col min="18" max="18" width="2.75" style="1" customWidth="1"/>
    <col min="19" max="19" width="2.375" style="1" customWidth="1"/>
    <col min="20" max="16384" width="8.875" style="1"/>
  </cols>
  <sheetData>
    <row r="2" spans="2:18">
      <c r="C2" s="1184" t="s">
        <v>346</v>
      </c>
    </row>
    <row r="5" spans="2:18">
      <c r="B5" s="3"/>
      <c r="C5" s="4"/>
      <c r="D5" s="4"/>
      <c r="E5" s="4"/>
      <c r="F5" s="4"/>
      <c r="G5" s="4"/>
      <c r="H5" s="4"/>
      <c r="I5" s="4"/>
      <c r="J5" s="4"/>
      <c r="K5" s="4"/>
      <c r="L5" s="4"/>
      <c r="M5" s="4"/>
      <c r="N5" s="4"/>
      <c r="O5" s="4"/>
      <c r="P5" s="4"/>
      <c r="Q5" s="4"/>
      <c r="R5" s="5"/>
    </row>
    <row r="6" spans="2:18">
      <c r="B6" s="6"/>
      <c r="C6" s="7"/>
      <c r="D6" s="7"/>
      <c r="E6" s="7"/>
      <c r="F6" s="7"/>
      <c r="G6" s="7"/>
      <c r="H6" s="7"/>
      <c r="I6" s="7"/>
      <c r="J6" s="7"/>
      <c r="K6" s="7"/>
      <c r="L6" s="7"/>
      <c r="M6" s="7"/>
      <c r="N6" s="7"/>
      <c r="O6" s="7"/>
      <c r="P6" s="7"/>
      <c r="Q6" s="7"/>
      <c r="R6" s="9"/>
    </row>
    <row r="7" spans="2:18" ht="17.25">
      <c r="B7" s="6"/>
      <c r="C7" s="7"/>
      <c r="D7" s="7"/>
      <c r="E7" s="3505" t="s">
        <v>2808</v>
      </c>
      <c r="F7" s="3505"/>
      <c r="G7" s="3505"/>
      <c r="H7" s="3505"/>
      <c r="I7" s="3505"/>
      <c r="J7" s="3505"/>
      <c r="K7" s="3505"/>
      <c r="L7" s="3505"/>
      <c r="M7" s="8"/>
      <c r="N7" s="8"/>
      <c r="O7" s="7"/>
      <c r="P7" s="7"/>
      <c r="Q7" s="7"/>
      <c r="R7" s="9"/>
    </row>
    <row r="8" spans="2:18">
      <c r="B8" s="6"/>
      <c r="C8" s="7"/>
      <c r="D8" s="7"/>
      <c r="E8" s="7"/>
      <c r="F8" s="7"/>
      <c r="G8" s="7"/>
      <c r="H8" s="7"/>
      <c r="I8" s="7"/>
      <c r="J8" s="7"/>
      <c r="K8" s="7"/>
      <c r="L8" s="7"/>
      <c r="M8" s="7"/>
      <c r="N8" s="7"/>
      <c r="O8" s="7"/>
      <c r="P8" s="7"/>
      <c r="Q8" s="7"/>
      <c r="R8" s="9"/>
    </row>
    <row r="9" spans="2:18">
      <c r="B9" s="6"/>
      <c r="C9" s="7"/>
      <c r="D9" s="7"/>
      <c r="E9" s="7"/>
      <c r="F9" s="7"/>
      <c r="G9" s="7"/>
      <c r="H9" s="7"/>
      <c r="I9" s="7"/>
      <c r="J9" s="7"/>
      <c r="K9" s="7"/>
      <c r="L9" s="7"/>
      <c r="M9" s="7"/>
      <c r="N9" s="7"/>
      <c r="O9" s="7"/>
      <c r="P9" s="7"/>
      <c r="Q9" s="7"/>
      <c r="R9" s="9"/>
    </row>
    <row r="10" spans="2:18">
      <c r="B10" s="6"/>
      <c r="C10" s="7"/>
      <c r="D10" s="7"/>
      <c r="E10" s="7"/>
      <c r="F10" s="7"/>
      <c r="G10" s="7"/>
      <c r="H10" s="7"/>
      <c r="I10" s="7"/>
      <c r="J10" s="7"/>
      <c r="K10" s="7"/>
      <c r="L10" s="7"/>
      <c r="M10" s="7"/>
      <c r="N10" s="7"/>
      <c r="O10" s="7"/>
      <c r="P10" s="7"/>
      <c r="Q10" s="7"/>
      <c r="R10" s="9"/>
    </row>
    <row r="11" spans="2:18">
      <c r="B11" s="6"/>
      <c r="C11" s="7"/>
      <c r="D11" s="7"/>
      <c r="E11" s="7"/>
      <c r="F11" s="7"/>
      <c r="G11" s="7"/>
      <c r="H11" s="7"/>
      <c r="I11" s="7"/>
      <c r="J11" s="7"/>
      <c r="K11" s="7"/>
      <c r="L11" s="7"/>
      <c r="M11" s="7"/>
      <c r="N11" s="7"/>
      <c r="O11" s="7"/>
      <c r="P11" s="7"/>
      <c r="Q11" s="7"/>
      <c r="R11" s="9"/>
    </row>
    <row r="12" spans="2:18">
      <c r="B12" s="6"/>
      <c r="C12" s="7"/>
      <c r="D12" s="7"/>
      <c r="E12" s="7"/>
      <c r="F12" s="7"/>
      <c r="G12" s="7"/>
      <c r="H12" s="7"/>
      <c r="I12" s="7"/>
      <c r="J12" s="7"/>
      <c r="K12" s="1237" t="s">
        <v>3085</v>
      </c>
      <c r="L12" s="16"/>
      <c r="M12" s="10" t="s">
        <v>0</v>
      </c>
      <c r="N12" s="16"/>
      <c r="O12" s="10" t="s">
        <v>1</v>
      </c>
      <c r="P12" s="16"/>
      <c r="Q12" s="10" t="s">
        <v>2</v>
      </c>
      <c r="R12" s="9"/>
    </row>
    <row r="13" spans="2:18">
      <c r="B13" s="6"/>
      <c r="C13" s="7"/>
      <c r="D13" s="7"/>
      <c r="E13" s="7"/>
      <c r="F13" s="7"/>
      <c r="G13" s="7"/>
      <c r="H13" s="7"/>
      <c r="I13" s="7"/>
      <c r="J13" s="7"/>
      <c r="K13" s="7"/>
      <c r="L13" s="7"/>
      <c r="M13" s="7"/>
      <c r="N13" s="7"/>
      <c r="O13" s="7"/>
      <c r="P13" s="7"/>
      <c r="Q13" s="7"/>
      <c r="R13" s="9"/>
    </row>
    <row r="14" spans="2:18">
      <c r="B14" s="6"/>
      <c r="C14" s="7"/>
      <c r="D14" s="7"/>
      <c r="E14" s="7"/>
      <c r="F14" s="7"/>
      <c r="G14" s="7"/>
      <c r="H14" s="7"/>
      <c r="I14" s="7"/>
      <c r="J14" s="7"/>
      <c r="K14" s="7"/>
      <c r="L14" s="7"/>
      <c r="M14" s="7"/>
      <c r="N14" s="7"/>
      <c r="O14" s="7"/>
      <c r="P14" s="7"/>
      <c r="Q14" s="7"/>
      <c r="R14" s="9"/>
    </row>
    <row r="15" spans="2:18">
      <c r="B15" s="6"/>
      <c r="C15" s="14" t="s">
        <v>74</v>
      </c>
      <c r="D15" s="14"/>
      <c r="E15" s="7"/>
      <c r="F15" s="7"/>
      <c r="G15" s="7"/>
      <c r="H15" s="7"/>
      <c r="I15" s="7"/>
      <c r="J15" s="7"/>
      <c r="K15" s="7"/>
      <c r="L15" s="7"/>
      <c r="M15" s="7"/>
      <c r="N15" s="7"/>
      <c r="O15" s="7"/>
      <c r="P15" s="7"/>
      <c r="Q15" s="7"/>
      <c r="R15" s="9"/>
    </row>
    <row r="16" spans="2:18" ht="6.6" customHeight="1">
      <c r="B16" s="6"/>
      <c r="C16" s="14"/>
      <c r="D16" s="14"/>
      <c r="E16" s="7"/>
      <c r="F16" s="7"/>
      <c r="G16" s="7"/>
      <c r="H16" s="7"/>
      <c r="I16" s="7"/>
      <c r="J16" s="7"/>
      <c r="K16" s="7"/>
      <c r="L16" s="7"/>
      <c r="M16" s="7"/>
      <c r="N16" s="7"/>
      <c r="O16" s="7"/>
      <c r="P16" s="7"/>
      <c r="Q16" s="7"/>
      <c r="R16" s="9"/>
    </row>
    <row r="17" spans="2:23">
      <c r="B17" s="6"/>
      <c r="C17" s="7" t="s">
        <v>2534</v>
      </c>
      <c r="D17" s="7"/>
      <c r="E17" s="7"/>
      <c r="F17" s="7"/>
      <c r="G17" s="7"/>
      <c r="H17" s="7"/>
      <c r="I17" s="7"/>
      <c r="J17" s="7"/>
      <c r="K17" s="7"/>
      <c r="L17" s="7"/>
      <c r="M17" s="7"/>
      <c r="N17" s="7"/>
      <c r="O17" s="7"/>
      <c r="P17" s="7"/>
      <c r="Q17" s="7"/>
      <c r="R17" s="9"/>
    </row>
    <row r="18" spans="2:23">
      <c r="B18" s="6"/>
      <c r="C18" s="7"/>
      <c r="D18" s="7"/>
      <c r="E18" s="7"/>
      <c r="F18" s="7"/>
      <c r="G18" s="7"/>
      <c r="H18" s="7"/>
      <c r="I18" s="7"/>
      <c r="J18" s="7"/>
      <c r="K18" s="7"/>
      <c r="L18" s="7"/>
      <c r="M18" s="7"/>
      <c r="N18" s="7"/>
      <c r="O18" s="7"/>
      <c r="P18" s="7"/>
      <c r="Q18" s="7"/>
      <c r="R18" s="9"/>
    </row>
    <row r="19" spans="2:23">
      <c r="B19" s="6"/>
      <c r="C19" s="7"/>
      <c r="D19" s="7"/>
      <c r="E19" s="7"/>
      <c r="F19" s="7"/>
      <c r="G19" s="7"/>
      <c r="H19" s="7"/>
      <c r="I19" s="7"/>
      <c r="J19" s="7"/>
      <c r="K19" s="7"/>
      <c r="L19" s="7"/>
      <c r="M19" s="7"/>
      <c r="N19" s="7"/>
      <c r="O19" s="7"/>
      <c r="P19" s="7"/>
      <c r="Q19" s="7"/>
      <c r="R19" s="9"/>
    </row>
    <row r="20" spans="2:23">
      <c r="B20" s="6"/>
      <c r="C20" s="7"/>
      <c r="D20" s="7"/>
      <c r="E20" s="7"/>
      <c r="F20" s="7"/>
      <c r="G20" s="7"/>
      <c r="H20" s="7"/>
      <c r="I20" s="7"/>
      <c r="J20" s="7"/>
      <c r="K20" s="7"/>
      <c r="L20" s="7"/>
      <c r="M20" s="7"/>
      <c r="N20" s="7"/>
      <c r="O20" s="7"/>
      <c r="P20" s="7"/>
      <c r="Q20" s="7"/>
      <c r="R20" s="9"/>
    </row>
    <row r="21" spans="2:23">
      <c r="B21" s="6"/>
      <c r="C21" s="7"/>
      <c r="D21" s="7"/>
      <c r="E21" s="7"/>
      <c r="F21" s="7"/>
      <c r="G21" s="7"/>
      <c r="H21" s="7"/>
      <c r="I21" s="7"/>
      <c r="J21" s="7"/>
      <c r="K21" s="7"/>
      <c r="L21" s="7"/>
      <c r="M21" s="7"/>
      <c r="N21" s="7"/>
      <c r="O21" s="7"/>
      <c r="P21" s="7"/>
      <c r="Q21" s="7"/>
      <c r="R21" s="9"/>
    </row>
    <row r="22" spans="2:23">
      <c r="B22" s="6"/>
      <c r="C22" s="7"/>
      <c r="D22" s="7"/>
      <c r="E22" s="7"/>
      <c r="F22" s="3074" t="s">
        <v>19</v>
      </c>
      <c r="G22" s="3074"/>
      <c r="H22" s="3074"/>
      <c r="I22" s="3074"/>
      <c r="J22" s="7"/>
      <c r="K22" s="7"/>
      <c r="L22" s="7"/>
      <c r="M22" s="7"/>
      <c r="N22" s="7"/>
      <c r="O22" s="7"/>
      <c r="P22" s="7"/>
      <c r="Q22" s="7"/>
      <c r="R22" s="9"/>
      <c r="V22" s="14"/>
      <c r="W22" s="14"/>
    </row>
    <row r="23" spans="2:23">
      <c r="B23" s="6"/>
      <c r="C23" s="7"/>
      <c r="D23" s="7"/>
      <c r="E23" s="7"/>
      <c r="F23" s="3074" t="s">
        <v>20</v>
      </c>
      <c r="G23" s="3074"/>
      <c r="H23" s="3074"/>
      <c r="I23" s="3074"/>
      <c r="J23" s="7"/>
      <c r="K23" s="7"/>
      <c r="L23" s="7"/>
      <c r="M23" s="7"/>
      <c r="N23" s="7"/>
      <c r="O23" s="7"/>
      <c r="P23" s="7"/>
      <c r="Q23" s="7"/>
      <c r="R23" s="9"/>
      <c r="V23" s="14"/>
      <c r="W23" s="14"/>
    </row>
    <row r="24" spans="2:23">
      <c r="B24" s="6"/>
      <c r="C24" s="7"/>
      <c r="D24" s="7"/>
      <c r="E24" s="7"/>
      <c r="F24" s="3074" t="s">
        <v>21</v>
      </c>
      <c r="G24" s="3074"/>
      <c r="H24" s="3074"/>
      <c r="I24" s="3074"/>
      <c r="J24" s="7"/>
      <c r="K24" s="7"/>
      <c r="L24" s="7"/>
      <c r="M24" s="7"/>
      <c r="N24" s="7"/>
      <c r="O24" s="7"/>
      <c r="P24" s="7"/>
      <c r="Q24" s="7"/>
      <c r="R24" s="9"/>
      <c r="V24" s="14"/>
      <c r="W24" s="14"/>
    </row>
    <row r="25" spans="2:23">
      <c r="B25" s="6"/>
      <c r="C25" s="7"/>
      <c r="D25" s="7"/>
      <c r="E25" s="7"/>
      <c r="F25" s="7"/>
      <c r="G25" s="7"/>
      <c r="H25" s="7"/>
      <c r="I25" s="7"/>
      <c r="J25" s="7"/>
      <c r="K25" s="7"/>
      <c r="L25" s="7"/>
      <c r="M25" s="7"/>
      <c r="N25" s="7"/>
      <c r="O25" s="7"/>
      <c r="P25" s="7"/>
      <c r="Q25" s="7"/>
      <c r="R25" s="9"/>
    </row>
    <row r="26" spans="2:23">
      <c r="B26" s="6"/>
      <c r="C26" s="7"/>
      <c r="D26" s="7"/>
      <c r="E26" s="7"/>
      <c r="F26" s="7"/>
      <c r="G26" s="7"/>
      <c r="H26" s="7"/>
      <c r="I26" s="7"/>
      <c r="J26" s="7"/>
      <c r="K26" s="7"/>
      <c r="L26" s="7"/>
      <c r="M26" s="7"/>
      <c r="N26" s="7"/>
      <c r="O26" s="7"/>
      <c r="P26" s="7"/>
      <c r="Q26" s="7"/>
      <c r="R26" s="9"/>
    </row>
    <row r="27" spans="2:23">
      <c r="B27" s="6"/>
      <c r="C27" s="7"/>
      <c r="D27" s="7"/>
      <c r="E27" s="7"/>
      <c r="F27" s="7"/>
      <c r="G27" s="7"/>
      <c r="H27" s="7"/>
      <c r="I27" s="7"/>
      <c r="J27" s="7"/>
      <c r="K27" s="7"/>
      <c r="L27" s="7"/>
      <c r="M27" s="7"/>
      <c r="N27" s="7"/>
      <c r="O27" s="7"/>
      <c r="P27" s="7"/>
      <c r="Q27" s="7"/>
      <c r="R27" s="9"/>
    </row>
    <row r="28" spans="2:23">
      <c r="B28" s="6"/>
      <c r="C28" s="7"/>
      <c r="D28" s="7"/>
      <c r="E28" s="7"/>
      <c r="F28" s="7"/>
      <c r="G28" s="7"/>
      <c r="H28" s="7"/>
      <c r="I28" s="7"/>
      <c r="J28" s="7"/>
      <c r="K28" s="7"/>
      <c r="L28" s="7"/>
      <c r="M28" s="7"/>
      <c r="N28" s="7"/>
      <c r="O28" s="7"/>
      <c r="P28" s="7"/>
      <c r="Q28" s="7"/>
      <c r="R28" s="9"/>
    </row>
    <row r="29" spans="2:23">
      <c r="B29" s="6"/>
      <c r="C29" s="7"/>
      <c r="D29" s="7"/>
      <c r="E29" s="7"/>
      <c r="F29" s="7"/>
      <c r="G29" s="7"/>
      <c r="H29" s="7"/>
      <c r="I29" s="7"/>
      <c r="J29" s="7"/>
      <c r="K29" s="7"/>
      <c r="L29" s="7"/>
      <c r="M29" s="7"/>
      <c r="N29" s="7"/>
      <c r="O29" s="7"/>
      <c r="P29" s="7"/>
      <c r="Q29" s="7"/>
      <c r="R29" s="9"/>
    </row>
    <row r="30" spans="2:23">
      <c r="B30" s="6"/>
      <c r="C30" s="3074" t="s">
        <v>3</v>
      </c>
      <c r="D30" s="3074"/>
      <c r="E30" s="3074"/>
      <c r="F30" s="3074"/>
      <c r="G30" s="3074"/>
      <c r="H30" s="3074"/>
      <c r="I30" s="3074"/>
      <c r="J30" s="3074"/>
      <c r="K30" s="3074"/>
      <c r="L30" s="3074"/>
      <c r="M30" s="3074"/>
      <c r="N30" s="3074"/>
      <c r="O30" s="3074"/>
      <c r="P30" s="3074"/>
      <c r="Q30" s="7"/>
      <c r="R30" s="9"/>
    </row>
    <row r="31" spans="2:23">
      <c r="B31" s="6"/>
      <c r="D31" s="7"/>
      <c r="E31" s="7"/>
      <c r="F31" s="7"/>
      <c r="G31" s="7"/>
      <c r="H31" s="7"/>
      <c r="I31" s="7"/>
      <c r="J31" s="7"/>
      <c r="K31" s="7"/>
      <c r="L31" s="7"/>
      <c r="M31" s="7"/>
      <c r="N31" s="7"/>
      <c r="O31" s="7"/>
      <c r="P31" s="7"/>
      <c r="Q31" s="7"/>
      <c r="R31" s="9"/>
    </row>
    <row r="32" spans="2:23">
      <c r="B32" s="6"/>
      <c r="C32" s="3074" t="s">
        <v>4</v>
      </c>
      <c r="D32" s="3074"/>
      <c r="E32" s="3074"/>
      <c r="F32" s="3074"/>
      <c r="G32" s="3074"/>
      <c r="H32" s="3074"/>
      <c r="I32" s="3074"/>
      <c r="J32" s="3074"/>
      <c r="K32" s="3074"/>
      <c r="L32" s="3074"/>
      <c r="M32" s="3074"/>
      <c r="N32" s="3074"/>
      <c r="O32" s="3074"/>
      <c r="P32" s="3074"/>
      <c r="Q32" s="7"/>
      <c r="R32" s="9"/>
    </row>
    <row r="33" spans="2:18">
      <c r="B33" s="6"/>
      <c r="C33" s="7"/>
      <c r="D33" s="7"/>
      <c r="E33" s="7"/>
      <c r="F33" s="7"/>
      <c r="G33" s="7"/>
      <c r="H33" s="7"/>
      <c r="I33" s="7"/>
      <c r="J33" s="7"/>
      <c r="K33" s="7"/>
      <c r="L33" s="7"/>
      <c r="M33" s="7"/>
      <c r="N33" s="7"/>
      <c r="O33" s="7"/>
      <c r="P33" s="7"/>
      <c r="Q33" s="7"/>
      <c r="R33" s="9"/>
    </row>
    <row r="34" spans="2:18">
      <c r="B34" s="6"/>
      <c r="C34" s="3074" t="s">
        <v>5</v>
      </c>
      <c r="D34" s="3074"/>
      <c r="E34" s="3074"/>
      <c r="F34" s="3074"/>
      <c r="G34" s="7"/>
      <c r="H34" s="7"/>
      <c r="I34" s="7"/>
      <c r="J34" s="7"/>
      <c r="K34" s="7"/>
      <c r="L34" s="7"/>
      <c r="M34" s="7"/>
      <c r="N34" s="7"/>
      <c r="O34" s="7"/>
      <c r="P34" s="7"/>
      <c r="Q34" s="7"/>
      <c r="R34" s="9"/>
    </row>
    <row r="35" spans="2:18">
      <c r="B35" s="6"/>
      <c r="C35" s="7"/>
      <c r="D35" s="7"/>
      <c r="E35" s="7"/>
      <c r="F35" s="7"/>
      <c r="G35" s="7"/>
      <c r="H35" s="7"/>
      <c r="I35" s="7"/>
      <c r="J35" s="7"/>
      <c r="K35" s="7"/>
      <c r="L35" s="7"/>
      <c r="M35" s="7"/>
      <c r="N35" s="7"/>
      <c r="O35" s="7"/>
      <c r="P35" s="7"/>
      <c r="Q35" s="7"/>
      <c r="R35" s="9"/>
    </row>
    <row r="36" spans="2:18">
      <c r="B36" s="6"/>
      <c r="C36" s="7"/>
      <c r="D36" s="7"/>
      <c r="E36" s="7"/>
      <c r="F36" s="7"/>
      <c r="G36" s="7"/>
      <c r="H36" s="7"/>
      <c r="I36" s="7"/>
      <c r="J36" s="7"/>
      <c r="K36" s="7"/>
      <c r="L36" s="7"/>
      <c r="M36" s="7"/>
      <c r="N36" s="7"/>
      <c r="O36" s="7"/>
      <c r="P36" s="7"/>
      <c r="Q36" s="7"/>
      <c r="R36" s="9"/>
    </row>
    <row r="37" spans="2:18">
      <c r="B37" s="6"/>
      <c r="C37" s="7"/>
      <c r="D37" s="7"/>
      <c r="E37" s="7"/>
      <c r="F37" s="7"/>
      <c r="G37" s="7"/>
      <c r="H37" s="7"/>
      <c r="I37" s="7"/>
      <c r="J37" s="7"/>
      <c r="K37" s="7"/>
      <c r="L37" s="7"/>
      <c r="M37" s="7"/>
      <c r="N37" s="7"/>
      <c r="O37" s="7"/>
      <c r="P37" s="7"/>
      <c r="Q37" s="7"/>
      <c r="R37" s="9"/>
    </row>
    <row r="38" spans="2:18">
      <c r="B38" s="6"/>
      <c r="C38" s="7"/>
      <c r="D38" s="7"/>
      <c r="E38" s="7"/>
      <c r="F38" s="7"/>
      <c r="G38" s="7"/>
      <c r="H38" s="10" t="s">
        <v>6</v>
      </c>
      <c r="I38" s="7"/>
      <c r="J38" s="7"/>
      <c r="K38" s="7"/>
      <c r="L38" s="7"/>
      <c r="M38" s="7"/>
      <c r="N38" s="7"/>
      <c r="O38" s="7"/>
      <c r="P38" s="7"/>
      <c r="Q38" s="7"/>
      <c r="R38" s="9"/>
    </row>
    <row r="39" spans="2:18">
      <c r="B39" s="6"/>
      <c r="C39" s="7"/>
      <c r="D39" s="7"/>
      <c r="E39" s="7"/>
      <c r="F39" s="7"/>
      <c r="G39" s="7"/>
      <c r="H39" s="7"/>
      <c r="I39" s="7"/>
      <c r="J39" s="7"/>
      <c r="K39" s="7"/>
      <c r="L39" s="7"/>
      <c r="M39" s="7"/>
      <c r="N39" s="7"/>
      <c r="O39" s="7"/>
      <c r="P39" s="7"/>
      <c r="Q39" s="7"/>
      <c r="R39" s="9"/>
    </row>
    <row r="40" spans="2:18">
      <c r="B40" s="6"/>
      <c r="C40" s="7"/>
      <c r="D40" s="7"/>
      <c r="E40" s="7"/>
      <c r="F40" s="7"/>
      <c r="G40" s="7"/>
      <c r="H40" s="7"/>
      <c r="I40" s="7"/>
      <c r="J40" s="7"/>
      <c r="K40" s="7"/>
      <c r="L40" s="7"/>
      <c r="M40" s="7"/>
      <c r="N40" s="7"/>
      <c r="O40" s="7"/>
      <c r="P40" s="7"/>
      <c r="Q40" s="7"/>
      <c r="R40" s="9"/>
    </row>
    <row r="41" spans="2:18">
      <c r="B41" s="6"/>
      <c r="C41" s="7"/>
      <c r="D41" s="7"/>
      <c r="E41" s="7"/>
      <c r="F41" s="7"/>
      <c r="G41" s="7"/>
      <c r="H41" s="7"/>
      <c r="I41" s="7"/>
      <c r="J41" s="7"/>
      <c r="K41" s="7"/>
      <c r="L41" s="7"/>
      <c r="M41" s="7"/>
      <c r="N41" s="7"/>
      <c r="O41" s="7"/>
      <c r="P41" s="7"/>
      <c r="Q41" s="7"/>
      <c r="R41" s="9"/>
    </row>
    <row r="42" spans="2:18">
      <c r="B42" s="6"/>
      <c r="C42" s="7"/>
      <c r="D42" s="7"/>
      <c r="E42" s="7"/>
      <c r="F42" s="7"/>
      <c r="G42" s="7"/>
      <c r="H42" s="7"/>
      <c r="I42" s="7"/>
      <c r="J42" s="7"/>
      <c r="K42" s="7"/>
      <c r="L42" s="7"/>
      <c r="M42" s="7"/>
      <c r="N42" s="7"/>
      <c r="O42" s="7"/>
      <c r="P42" s="7"/>
      <c r="Q42" s="7"/>
      <c r="R42" s="9"/>
    </row>
    <row r="43" spans="2:18">
      <c r="B43" s="6"/>
      <c r="C43" s="7"/>
      <c r="D43" s="7"/>
      <c r="E43" s="7"/>
      <c r="F43" s="7"/>
      <c r="G43" s="7"/>
      <c r="H43" s="7"/>
      <c r="I43" s="7"/>
      <c r="J43" s="7"/>
      <c r="K43" s="7"/>
      <c r="L43" s="7"/>
      <c r="M43" s="7"/>
      <c r="N43" s="7"/>
      <c r="O43" s="7"/>
      <c r="P43" s="7"/>
      <c r="Q43" s="7"/>
      <c r="R43" s="9"/>
    </row>
    <row r="44" spans="2:18">
      <c r="B44" s="6"/>
      <c r="C44" s="7" t="s">
        <v>7</v>
      </c>
      <c r="D44" s="7"/>
      <c r="E44" s="7"/>
      <c r="F44" s="1199" t="s">
        <v>8</v>
      </c>
      <c r="G44" s="7"/>
      <c r="H44" s="1199" t="s">
        <v>3085</v>
      </c>
      <c r="I44" s="1199"/>
      <c r="J44" s="1199" t="s">
        <v>2535</v>
      </c>
      <c r="K44" s="1199"/>
      <c r="L44" s="1199" t="s">
        <v>2536</v>
      </c>
      <c r="M44" s="1199"/>
      <c r="N44" s="1199" t="s">
        <v>2537</v>
      </c>
      <c r="O44" s="7"/>
      <c r="P44" s="7"/>
      <c r="Q44" s="7"/>
      <c r="R44" s="9"/>
    </row>
    <row r="45" spans="2:18">
      <c r="B45" s="6"/>
      <c r="C45" s="7"/>
      <c r="D45" s="7"/>
      <c r="E45" s="7"/>
      <c r="F45" s="1199"/>
      <c r="G45" s="7"/>
      <c r="H45" s="7"/>
      <c r="I45" s="7"/>
      <c r="J45" s="7"/>
      <c r="K45" s="7"/>
      <c r="L45" s="7"/>
      <c r="M45" s="7"/>
      <c r="N45" s="7"/>
      <c r="O45" s="7"/>
      <c r="P45" s="7"/>
      <c r="Q45" s="7"/>
      <c r="R45" s="9"/>
    </row>
    <row r="46" spans="2:18">
      <c r="B46" s="6"/>
      <c r="C46" s="7"/>
      <c r="D46" s="7"/>
      <c r="E46" s="7"/>
      <c r="F46" s="1199"/>
      <c r="G46" s="7"/>
      <c r="H46" s="7"/>
      <c r="I46" s="7"/>
      <c r="J46" s="7"/>
      <c r="K46" s="7"/>
      <c r="L46" s="7"/>
      <c r="M46" s="7"/>
      <c r="N46" s="7"/>
      <c r="O46" s="7"/>
      <c r="P46" s="7"/>
      <c r="Q46" s="7"/>
      <c r="R46" s="9"/>
    </row>
    <row r="47" spans="2:18">
      <c r="B47" s="6"/>
      <c r="C47" s="7"/>
      <c r="D47" s="7"/>
      <c r="E47" s="7"/>
      <c r="F47" s="1199" t="s">
        <v>9</v>
      </c>
      <c r="G47" s="7"/>
      <c r="H47" s="1199" t="s">
        <v>3085</v>
      </c>
      <c r="I47" s="1199"/>
      <c r="J47" s="1199" t="s">
        <v>2535</v>
      </c>
      <c r="K47" s="1199"/>
      <c r="L47" s="1199" t="s">
        <v>2536</v>
      </c>
      <c r="M47" s="1199"/>
      <c r="N47" s="1199" t="s">
        <v>2537</v>
      </c>
      <c r="O47" s="7"/>
      <c r="P47" s="7"/>
      <c r="Q47" s="7"/>
      <c r="R47" s="9"/>
    </row>
    <row r="48" spans="2:18">
      <c r="B48" s="6"/>
      <c r="C48" s="7"/>
      <c r="D48" s="7"/>
      <c r="E48" s="7"/>
      <c r="F48" s="7"/>
      <c r="G48" s="7"/>
      <c r="H48" s="7"/>
      <c r="I48" s="7"/>
      <c r="J48" s="7"/>
      <c r="K48" s="7"/>
      <c r="L48" s="7"/>
      <c r="M48" s="7"/>
      <c r="N48" s="7"/>
      <c r="O48" s="7"/>
      <c r="P48" s="7"/>
      <c r="Q48" s="7"/>
      <c r="R48" s="9"/>
    </row>
    <row r="49" spans="2:18">
      <c r="B49" s="6"/>
      <c r="C49" s="7"/>
      <c r="D49" s="7"/>
      <c r="E49" s="7"/>
      <c r="F49" s="7"/>
      <c r="G49" s="7"/>
      <c r="H49" s="7"/>
      <c r="I49" s="7"/>
      <c r="J49" s="7"/>
      <c r="K49" s="7"/>
      <c r="L49" s="7"/>
      <c r="M49" s="7"/>
      <c r="N49" s="7"/>
      <c r="O49" s="7"/>
      <c r="P49" s="7"/>
      <c r="Q49" s="7"/>
      <c r="R49" s="9"/>
    </row>
    <row r="50" spans="2:18">
      <c r="B50" s="6"/>
      <c r="C50" s="7"/>
      <c r="D50" s="7"/>
      <c r="E50" s="7"/>
      <c r="F50" s="7"/>
      <c r="G50" s="7"/>
      <c r="H50" s="7"/>
      <c r="I50" s="7"/>
      <c r="J50" s="7"/>
      <c r="K50" s="7"/>
      <c r="L50" s="7"/>
      <c r="M50" s="7"/>
      <c r="N50" s="7"/>
      <c r="O50" s="7"/>
      <c r="P50" s="7"/>
      <c r="Q50" s="7"/>
      <c r="R50" s="9"/>
    </row>
    <row r="51" spans="2:18">
      <c r="B51" s="6"/>
      <c r="C51" s="7"/>
      <c r="D51" s="7"/>
      <c r="E51" s="7"/>
      <c r="F51" s="7"/>
      <c r="G51" s="7"/>
      <c r="H51" s="7"/>
      <c r="I51" s="7"/>
      <c r="J51" s="7"/>
      <c r="K51" s="7"/>
      <c r="L51" s="7"/>
      <c r="M51" s="7"/>
      <c r="N51" s="7"/>
      <c r="O51" s="7"/>
      <c r="P51" s="7"/>
      <c r="Q51" s="7"/>
      <c r="R51" s="9"/>
    </row>
    <row r="52" spans="2:18">
      <c r="B52" s="11"/>
      <c r="C52" s="12"/>
      <c r="D52" s="12"/>
      <c r="E52" s="12"/>
      <c r="F52" s="12"/>
      <c r="G52" s="12"/>
      <c r="H52" s="12"/>
      <c r="I52" s="12"/>
      <c r="J52" s="12"/>
      <c r="K52" s="12"/>
      <c r="L52" s="12"/>
      <c r="M52" s="12"/>
      <c r="N52" s="12"/>
      <c r="O52" s="12"/>
      <c r="P52" s="12"/>
      <c r="Q52" s="12"/>
      <c r="R52" s="13"/>
    </row>
  </sheetData>
  <mergeCells count="7">
    <mergeCell ref="E7:L7"/>
    <mergeCell ref="C30:P30"/>
    <mergeCell ref="C32:P32"/>
    <mergeCell ref="C34:F34"/>
    <mergeCell ref="F22:I22"/>
    <mergeCell ref="F23:I23"/>
    <mergeCell ref="F24:I24"/>
  </mergeCells>
  <phoneticPr fontId="1"/>
  <hyperlinks>
    <hyperlink ref="C2" location="流れ!Q27" display="リスト"/>
  </hyperlinks>
  <pageMargins left="0.70866141732283472" right="0.31496062992125984" top="1.21"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2:W52"/>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8.125" style="1" customWidth="1"/>
    <col min="12" max="12" width="4.5" style="1" customWidth="1"/>
    <col min="13" max="13" width="4.25" style="1" customWidth="1"/>
    <col min="14" max="14" width="4.5" style="1" customWidth="1"/>
    <col min="15" max="15" width="4.25" style="1" customWidth="1"/>
    <col min="16" max="16" width="4.5" style="1" customWidth="1"/>
    <col min="17" max="17" width="2.875" style="1" customWidth="1"/>
    <col min="18" max="18" width="2.75" style="1" customWidth="1"/>
    <col min="19" max="19" width="2.375" style="1" customWidth="1"/>
    <col min="20" max="16384" width="8.875" style="1"/>
  </cols>
  <sheetData>
    <row r="2" spans="2:18">
      <c r="C2" s="1517" t="s">
        <v>1738</v>
      </c>
    </row>
    <row r="5" spans="2:18">
      <c r="B5" s="1518"/>
      <c r="C5" s="1238"/>
      <c r="D5" s="1238"/>
      <c r="E5" s="1238"/>
      <c r="F5" s="1238"/>
      <c r="G5" s="1238"/>
      <c r="H5" s="1238"/>
      <c r="I5" s="1238"/>
      <c r="J5" s="1238"/>
      <c r="K5" s="1238"/>
      <c r="L5" s="1238"/>
      <c r="M5" s="1238"/>
      <c r="N5" s="1238"/>
      <c r="O5" s="1238"/>
      <c r="P5" s="1238"/>
      <c r="Q5" s="1238"/>
      <c r="R5" s="1367"/>
    </row>
    <row r="6" spans="2:18">
      <c r="B6" s="1369"/>
      <c r="C6" s="7"/>
      <c r="D6" s="7"/>
      <c r="E6" s="7"/>
      <c r="F6" s="7"/>
      <c r="G6" s="7"/>
      <c r="H6" s="7"/>
      <c r="I6" s="7"/>
      <c r="J6" s="7"/>
      <c r="K6" s="7"/>
      <c r="L6" s="7"/>
      <c r="M6" s="7"/>
      <c r="N6" s="7"/>
      <c r="O6" s="7"/>
      <c r="P6" s="7"/>
      <c r="Q6" s="7"/>
      <c r="R6" s="1519"/>
    </row>
    <row r="7" spans="2:18" ht="17.25">
      <c r="B7" s="1369"/>
      <c r="C7" s="7"/>
      <c r="D7" s="7"/>
      <c r="E7" s="3505" t="s">
        <v>2805</v>
      </c>
      <c r="F7" s="3505"/>
      <c r="G7" s="3505"/>
      <c r="H7" s="3505"/>
      <c r="I7" s="3505"/>
      <c r="J7" s="3505"/>
      <c r="K7" s="3505"/>
      <c r="L7" s="3505"/>
      <c r="M7" s="8"/>
      <c r="N7" s="8"/>
      <c r="O7" s="7"/>
      <c r="P7" s="7"/>
      <c r="Q7" s="7"/>
      <c r="R7" s="1519"/>
    </row>
    <row r="8" spans="2:18">
      <c r="B8" s="1369"/>
      <c r="C8" s="7"/>
      <c r="D8" s="7"/>
      <c r="E8" s="7"/>
      <c r="F8" s="7"/>
      <c r="G8" s="7"/>
      <c r="H8" s="7"/>
      <c r="I8" s="7"/>
      <c r="J8" s="7"/>
      <c r="K8" s="7"/>
      <c r="L8" s="7"/>
      <c r="M8" s="7"/>
      <c r="N8" s="7"/>
      <c r="O8" s="7"/>
      <c r="P8" s="7"/>
      <c r="Q8" s="7"/>
      <c r="R8" s="1519"/>
    </row>
    <row r="9" spans="2:18">
      <c r="B9" s="1369"/>
      <c r="C9" s="7"/>
      <c r="D9" s="7"/>
      <c r="E9" s="7"/>
      <c r="F9" s="7"/>
      <c r="G9" s="7"/>
      <c r="H9" s="7"/>
      <c r="I9" s="7"/>
      <c r="J9" s="7"/>
      <c r="K9" s="7"/>
      <c r="L9" s="7"/>
      <c r="M9" s="7"/>
      <c r="N9" s="7"/>
      <c r="O9" s="7"/>
      <c r="P9" s="7"/>
      <c r="Q9" s="7"/>
      <c r="R9" s="1519"/>
    </row>
    <row r="10" spans="2:18">
      <c r="B10" s="1369"/>
      <c r="C10" s="7"/>
      <c r="D10" s="7"/>
      <c r="E10" s="7"/>
      <c r="F10" s="7"/>
      <c r="G10" s="7"/>
      <c r="H10" s="7"/>
      <c r="I10" s="7"/>
      <c r="J10" s="7"/>
      <c r="K10" s="7"/>
      <c r="L10" s="7"/>
      <c r="M10" s="7"/>
      <c r="N10" s="7"/>
      <c r="O10" s="7"/>
      <c r="P10" s="7"/>
      <c r="Q10" s="7"/>
      <c r="R10" s="1519"/>
    </row>
    <row r="11" spans="2:18">
      <c r="B11" s="1369"/>
      <c r="C11" s="7"/>
      <c r="D11" s="7"/>
      <c r="E11" s="7"/>
      <c r="F11" s="7"/>
      <c r="G11" s="7"/>
      <c r="H11" s="7"/>
      <c r="I11" s="7"/>
      <c r="J11" s="7"/>
      <c r="K11" s="7"/>
      <c r="L11" s="7"/>
      <c r="M11" s="7"/>
      <c r="N11" s="7"/>
      <c r="O11" s="7"/>
      <c r="P11" s="7"/>
      <c r="Q11" s="7"/>
      <c r="R11" s="1519"/>
    </row>
    <row r="12" spans="2:18">
      <c r="B12" s="1369"/>
      <c r="C12" s="7"/>
      <c r="D12" s="7"/>
      <c r="E12" s="7"/>
      <c r="F12" s="7"/>
      <c r="G12" s="7"/>
      <c r="H12" s="7"/>
      <c r="I12" s="7"/>
      <c r="J12" s="7"/>
      <c r="K12" s="1514" t="s">
        <v>3033</v>
      </c>
      <c r="L12" s="1513"/>
      <c r="M12" s="1512" t="s">
        <v>0</v>
      </c>
      <c r="N12" s="1513"/>
      <c r="O12" s="1512" t="s">
        <v>1</v>
      </c>
      <c r="P12" s="1513"/>
      <c r="Q12" s="1512" t="s">
        <v>2</v>
      </c>
      <c r="R12" s="1519"/>
    </row>
    <row r="13" spans="2:18">
      <c r="B13" s="1369"/>
      <c r="C13" s="7"/>
      <c r="D13" s="7"/>
      <c r="E13" s="7"/>
      <c r="F13" s="7"/>
      <c r="G13" s="7"/>
      <c r="H13" s="7"/>
      <c r="I13" s="7"/>
      <c r="J13" s="7"/>
      <c r="K13" s="7"/>
      <c r="L13" s="7"/>
      <c r="M13" s="7"/>
      <c r="N13" s="7"/>
      <c r="O13" s="7"/>
      <c r="P13" s="7"/>
      <c r="Q13" s="7"/>
      <c r="R13" s="1519"/>
    </row>
    <row r="14" spans="2:18">
      <c r="B14" s="1369"/>
      <c r="C14" s="7"/>
      <c r="D14" s="7"/>
      <c r="E14" s="7"/>
      <c r="F14" s="7"/>
      <c r="G14" s="7"/>
      <c r="H14" s="7"/>
      <c r="I14" s="7"/>
      <c r="J14" s="7"/>
      <c r="K14" s="7"/>
      <c r="L14" s="7"/>
      <c r="M14" s="7"/>
      <c r="N14" s="7"/>
      <c r="O14" s="7"/>
      <c r="P14" s="7"/>
      <c r="Q14" s="7"/>
      <c r="R14" s="1519"/>
    </row>
    <row r="15" spans="2:18">
      <c r="B15" s="1369"/>
      <c r="C15" s="474" t="s">
        <v>74</v>
      </c>
      <c r="D15" s="474"/>
      <c r="E15" s="7"/>
      <c r="F15" s="7"/>
      <c r="G15" s="7"/>
      <c r="H15" s="7"/>
      <c r="I15" s="7"/>
      <c r="J15" s="7"/>
      <c r="K15" s="7"/>
      <c r="L15" s="7"/>
      <c r="M15" s="7"/>
      <c r="N15" s="7"/>
      <c r="O15" s="7"/>
      <c r="P15" s="7"/>
      <c r="Q15" s="7"/>
      <c r="R15" s="1519"/>
    </row>
    <row r="16" spans="2:18" ht="6.6" customHeight="1">
      <c r="B16" s="1369"/>
      <c r="C16" s="474"/>
      <c r="D16" s="474"/>
      <c r="E16" s="7"/>
      <c r="F16" s="7"/>
      <c r="G16" s="7"/>
      <c r="H16" s="7"/>
      <c r="I16" s="7"/>
      <c r="J16" s="7"/>
      <c r="K16" s="7"/>
      <c r="L16" s="7"/>
      <c r="M16" s="7"/>
      <c r="N16" s="7"/>
      <c r="O16" s="7"/>
      <c r="P16" s="7"/>
      <c r="Q16" s="7"/>
      <c r="R16" s="1519"/>
    </row>
    <row r="17" spans="2:23">
      <c r="B17" s="1369"/>
      <c r="C17" s="7" t="s">
        <v>3031</v>
      </c>
      <c r="D17" s="7"/>
      <c r="E17" s="7"/>
      <c r="F17" s="7"/>
      <c r="G17" s="7"/>
      <c r="H17" s="7"/>
      <c r="I17" s="7"/>
      <c r="J17" s="7"/>
      <c r="K17" s="7"/>
      <c r="L17" s="7"/>
      <c r="M17" s="7"/>
      <c r="N17" s="7"/>
      <c r="O17" s="7"/>
      <c r="P17" s="7"/>
      <c r="Q17" s="7"/>
      <c r="R17" s="1519"/>
    </row>
    <row r="18" spans="2:23">
      <c r="B18" s="1369"/>
      <c r="C18" s="7"/>
      <c r="D18" s="7"/>
      <c r="E18" s="7"/>
      <c r="F18" s="7"/>
      <c r="G18" s="7"/>
      <c r="H18" s="7"/>
      <c r="I18" s="7"/>
      <c r="J18" s="7"/>
      <c r="K18" s="7"/>
      <c r="L18" s="7"/>
      <c r="M18" s="7"/>
      <c r="N18" s="7"/>
      <c r="O18" s="7"/>
      <c r="P18" s="7"/>
      <c r="Q18" s="7"/>
      <c r="R18" s="1519"/>
    </row>
    <row r="19" spans="2:23">
      <c r="B19" s="1369"/>
      <c r="C19" s="7"/>
      <c r="D19" s="7"/>
      <c r="E19" s="7"/>
      <c r="F19" s="7"/>
      <c r="G19" s="7"/>
      <c r="H19" s="7"/>
      <c r="I19" s="7"/>
      <c r="J19" s="7"/>
      <c r="K19" s="7"/>
      <c r="L19" s="7"/>
      <c r="M19" s="7"/>
      <c r="N19" s="7"/>
      <c r="O19" s="7"/>
      <c r="P19" s="7"/>
      <c r="Q19" s="7"/>
      <c r="R19" s="1519"/>
    </row>
    <row r="20" spans="2:23">
      <c r="B20" s="1369"/>
      <c r="C20" s="7"/>
      <c r="D20" s="7"/>
      <c r="E20" s="7"/>
      <c r="F20" s="7"/>
      <c r="G20" s="7"/>
      <c r="H20" s="7"/>
      <c r="I20" s="7"/>
      <c r="J20" s="7"/>
      <c r="K20" s="7"/>
      <c r="L20" s="7"/>
      <c r="M20" s="7"/>
      <c r="N20" s="7"/>
      <c r="O20" s="7"/>
      <c r="P20" s="7"/>
      <c r="Q20" s="7"/>
      <c r="R20" s="1519"/>
    </row>
    <row r="21" spans="2:23">
      <c r="B21" s="1369"/>
      <c r="C21" s="7"/>
      <c r="D21" s="7"/>
      <c r="E21" s="7"/>
      <c r="F21" s="7"/>
      <c r="G21" s="7"/>
      <c r="H21" s="7"/>
      <c r="I21" s="7"/>
      <c r="J21" s="7"/>
      <c r="K21" s="7"/>
      <c r="L21" s="7"/>
      <c r="M21" s="7"/>
      <c r="N21" s="7"/>
      <c r="O21" s="7"/>
      <c r="P21" s="7"/>
      <c r="Q21" s="7"/>
      <c r="R21" s="1519"/>
    </row>
    <row r="22" spans="2:23">
      <c r="B22" s="1369"/>
      <c r="C22" s="7"/>
      <c r="D22" s="7"/>
      <c r="E22" s="7"/>
      <c r="F22" s="3074" t="s">
        <v>1471</v>
      </c>
      <c r="G22" s="3074"/>
      <c r="H22" s="3074"/>
      <c r="I22" s="7"/>
      <c r="J22" s="7"/>
      <c r="K22" s="7"/>
      <c r="L22" s="7"/>
      <c r="M22" s="7"/>
      <c r="N22" s="7"/>
      <c r="O22" s="7"/>
      <c r="P22" s="7"/>
      <c r="Q22" s="7"/>
      <c r="R22" s="1519"/>
      <c r="V22" s="474"/>
      <c r="W22" s="474"/>
    </row>
    <row r="23" spans="2:23">
      <c r="B23" s="1369"/>
      <c r="C23" s="7"/>
      <c r="D23" s="7"/>
      <c r="E23" s="7"/>
      <c r="F23" s="3074" t="s">
        <v>110</v>
      </c>
      <c r="G23" s="3074"/>
      <c r="H23" s="3074"/>
      <c r="I23" s="7"/>
      <c r="J23" s="7"/>
      <c r="K23" s="7"/>
      <c r="L23" s="7"/>
      <c r="M23" s="7"/>
      <c r="N23" s="7"/>
      <c r="O23" s="7"/>
      <c r="P23" s="7"/>
      <c r="Q23" s="7"/>
      <c r="R23" s="1519"/>
      <c r="V23" s="474"/>
      <c r="W23" s="474"/>
    </row>
    <row r="24" spans="2:23">
      <c r="B24" s="1369"/>
      <c r="C24" s="7"/>
      <c r="D24" s="7"/>
      <c r="E24" s="7"/>
      <c r="F24" s="3074" t="s">
        <v>79</v>
      </c>
      <c r="G24" s="3074"/>
      <c r="H24" s="3074"/>
      <c r="I24" s="7"/>
      <c r="J24" s="7"/>
      <c r="K24" s="7"/>
      <c r="L24" s="7"/>
      <c r="M24" s="7"/>
      <c r="N24" s="7"/>
      <c r="O24" s="7"/>
      <c r="P24" s="7"/>
      <c r="Q24" s="7"/>
      <c r="R24" s="1519"/>
      <c r="V24" s="474"/>
      <c r="W24" s="474"/>
    </row>
    <row r="25" spans="2:23">
      <c r="B25" s="1369"/>
      <c r="C25" s="7"/>
      <c r="D25" s="7"/>
      <c r="E25" s="7"/>
      <c r="F25" s="7"/>
      <c r="G25" s="7"/>
      <c r="H25" s="7"/>
      <c r="I25" s="7"/>
      <c r="J25" s="7"/>
      <c r="K25" s="7"/>
      <c r="L25" s="7"/>
      <c r="M25" s="7"/>
      <c r="N25" s="7"/>
      <c r="O25" s="7"/>
      <c r="P25" s="7"/>
      <c r="Q25" s="7"/>
      <c r="R25" s="1519"/>
    </row>
    <row r="26" spans="2:23">
      <c r="B26" s="1369"/>
      <c r="C26" s="7"/>
      <c r="D26" s="7"/>
      <c r="E26" s="7"/>
      <c r="F26" s="7"/>
      <c r="G26" s="7"/>
      <c r="H26" s="7"/>
      <c r="I26" s="7"/>
      <c r="J26" s="7"/>
      <c r="K26" s="7"/>
      <c r="L26" s="7"/>
      <c r="M26" s="7"/>
      <c r="N26" s="7"/>
      <c r="O26" s="7"/>
      <c r="P26" s="7"/>
      <c r="Q26" s="7"/>
      <c r="R26" s="1519"/>
    </row>
    <row r="27" spans="2:23">
      <c r="B27" s="1369"/>
      <c r="C27" s="7"/>
      <c r="D27" s="7"/>
      <c r="E27" s="7"/>
      <c r="F27" s="7"/>
      <c r="G27" s="7"/>
      <c r="H27" s="7"/>
      <c r="I27" s="7"/>
      <c r="J27" s="7"/>
      <c r="K27" s="7"/>
      <c r="L27" s="7"/>
      <c r="M27" s="7"/>
      <c r="N27" s="7"/>
      <c r="O27" s="7"/>
      <c r="P27" s="7"/>
      <c r="Q27" s="7"/>
      <c r="R27" s="1519"/>
    </row>
    <row r="28" spans="2:23">
      <c r="B28" s="1369"/>
      <c r="C28" s="7"/>
      <c r="D28" s="7"/>
      <c r="E28" s="7"/>
      <c r="F28" s="7"/>
      <c r="G28" s="7"/>
      <c r="H28" s="7"/>
      <c r="I28" s="7"/>
      <c r="J28" s="7"/>
      <c r="K28" s="7"/>
      <c r="L28" s="7"/>
      <c r="M28" s="7"/>
      <c r="N28" s="7"/>
      <c r="O28" s="7"/>
      <c r="P28" s="7"/>
      <c r="Q28" s="7"/>
      <c r="R28" s="1519"/>
    </row>
    <row r="29" spans="2:23">
      <c r="B29" s="1369"/>
      <c r="C29" s="7"/>
      <c r="D29" s="7"/>
      <c r="E29" s="7"/>
      <c r="F29" s="7"/>
      <c r="G29" s="7"/>
      <c r="H29" s="7"/>
      <c r="I29" s="7"/>
      <c r="J29" s="7"/>
      <c r="K29" s="7"/>
      <c r="L29" s="7"/>
      <c r="M29" s="7"/>
      <c r="N29" s="7"/>
      <c r="O29" s="7"/>
      <c r="P29" s="7"/>
      <c r="Q29" s="7"/>
      <c r="R29" s="1519"/>
    </row>
    <row r="30" spans="2:23">
      <c r="B30" s="1369"/>
      <c r="C30" s="3074" t="s">
        <v>2806</v>
      </c>
      <c r="D30" s="3074"/>
      <c r="E30" s="3074"/>
      <c r="F30" s="3074"/>
      <c r="G30" s="3074"/>
      <c r="H30" s="3074"/>
      <c r="I30" s="3074"/>
      <c r="J30" s="3074"/>
      <c r="K30" s="3074"/>
      <c r="L30" s="3074"/>
      <c r="M30" s="3074"/>
      <c r="N30" s="3074"/>
      <c r="O30" s="3074"/>
      <c r="P30" s="3074"/>
      <c r="Q30" s="7"/>
      <c r="R30" s="1519"/>
    </row>
    <row r="31" spans="2:23">
      <c r="B31" s="1369"/>
      <c r="D31" s="7"/>
      <c r="E31" s="7"/>
      <c r="F31" s="7"/>
      <c r="G31" s="7"/>
      <c r="H31" s="7"/>
      <c r="I31" s="7"/>
      <c r="J31" s="7"/>
      <c r="K31" s="7"/>
      <c r="L31" s="7"/>
      <c r="M31" s="7"/>
      <c r="N31" s="7"/>
      <c r="O31" s="7"/>
      <c r="P31" s="7"/>
      <c r="Q31" s="7"/>
      <c r="R31" s="1519"/>
    </row>
    <row r="32" spans="2:23">
      <c r="B32" s="1369"/>
      <c r="C32" s="3074" t="s">
        <v>2807</v>
      </c>
      <c r="D32" s="3074"/>
      <c r="E32" s="3074"/>
      <c r="F32" s="3074"/>
      <c r="G32" s="3074"/>
      <c r="H32" s="3074"/>
      <c r="I32" s="3074"/>
      <c r="J32" s="3074"/>
      <c r="K32" s="3074"/>
      <c r="L32" s="3074"/>
      <c r="M32" s="3074"/>
      <c r="N32" s="3074"/>
      <c r="O32" s="3074"/>
      <c r="P32" s="474"/>
      <c r="Q32" s="7"/>
      <c r="R32" s="1519"/>
    </row>
    <row r="33" spans="2:18">
      <c r="B33" s="1369"/>
      <c r="C33" s="7"/>
      <c r="D33" s="7"/>
      <c r="E33" s="7"/>
      <c r="F33" s="7"/>
      <c r="G33" s="7"/>
      <c r="H33" s="7"/>
      <c r="I33" s="7"/>
      <c r="J33" s="7"/>
      <c r="K33" s="7"/>
      <c r="L33" s="7"/>
      <c r="M33" s="7"/>
      <c r="N33" s="7"/>
      <c r="O33" s="7"/>
      <c r="P33" s="7"/>
      <c r="Q33" s="7"/>
      <c r="R33" s="1519"/>
    </row>
    <row r="34" spans="2:18">
      <c r="B34" s="1369"/>
      <c r="C34" s="3074"/>
      <c r="D34" s="3074"/>
      <c r="E34" s="3074"/>
      <c r="F34" s="3074"/>
      <c r="G34" s="7"/>
      <c r="H34" s="7"/>
      <c r="I34" s="7"/>
      <c r="J34" s="7"/>
      <c r="K34" s="7"/>
      <c r="L34" s="7"/>
      <c r="M34" s="7"/>
      <c r="N34" s="7"/>
      <c r="O34" s="7"/>
      <c r="P34" s="7"/>
      <c r="Q34" s="7"/>
      <c r="R34" s="1519"/>
    </row>
    <row r="35" spans="2:18">
      <c r="B35" s="1369"/>
      <c r="C35" s="7"/>
      <c r="D35" s="7"/>
      <c r="E35" s="7"/>
      <c r="F35" s="7"/>
      <c r="G35" s="7"/>
      <c r="H35" s="7"/>
      <c r="I35" s="7"/>
      <c r="J35" s="7"/>
      <c r="K35" s="7"/>
      <c r="L35" s="7"/>
      <c r="M35" s="7"/>
      <c r="N35" s="7"/>
      <c r="O35" s="7"/>
      <c r="P35" s="7"/>
      <c r="Q35" s="7"/>
      <c r="R35" s="1519"/>
    </row>
    <row r="36" spans="2:18">
      <c r="B36" s="1369"/>
      <c r="C36" s="7"/>
      <c r="D36" s="7"/>
      <c r="E36" s="7"/>
      <c r="F36" s="7"/>
      <c r="G36" s="7"/>
      <c r="H36" s="7"/>
      <c r="I36" s="7"/>
      <c r="J36" s="7"/>
      <c r="K36" s="7"/>
      <c r="L36" s="7"/>
      <c r="M36" s="7"/>
      <c r="N36" s="7"/>
      <c r="O36" s="7"/>
      <c r="P36" s="7"/>
      <c r="Q36" s="7"/>
      <c r="R36" s="1519"/>
    </row>
    <row r="37" spans="2:18">
      <c r="B37" s="1369"/>
      <c r="C37" s="7"/>
      <c r="D37" s="7"/>
      <c r="E37" s="7"/>
      <c r="F37" s="7"/>
      <c r="G37" s="7"/>
      <c r="H37" s="7"/>
      <c r="I37" s="7"/>
      <c r="J37" s="7"/>
      <c r="K37" s="7"/>
      <c r="L37" s="7"/>
      <c r="M37" s="7"/>
      <c r="N37" s="7"/>
      <c r="O37" s="7"/>
      <c r="P37" s="7"/>
      <c r="Q37" s="7"/>
      <c r="R37" s="1519"/>
    </row>
    <row r="38" spans="2:18">
      <c r="B38" s="1369"/>
      <c r="C38" s="7"/>
      <c r="D38" s="7"/>
      <c r="E38" s="7"/>
      <c r="F38" s="7"/>
      <c r="G38" s="7"/>
      <c r="H38" s="1512" t="s">
        <v>6</v>
      </c>
      <c r="I38" s="7"/>
      <c r="J38" s="7"/>
      <c r="K38" s="7"/>
      <c r="L38" s="7"/>
      <c r="M38" s="7"/>
      <c r="N38" s="7"/>
      <c r="O38" s="7"/>
      <c r="P38" s="7"/>
      <c r="Q38" s="7"/>
      <c r="R38" s="1519"/>
    </row>
    <row r="39" spans="2:18">
      <c r="B39" s="1369"/>
      <c r="C39" s="7"/>
      <c r="D39" s="7"/>
      <c r="E39" s="7"/>
      <c r="F39" s="7"/>
      <c r="G39" s="7"/>
      <c r="H39" s="7"/>
      <c r="I39" s="7"/>
      <c r="J39" s="7"/>
      <c r="K39" s="7"/>
      <c r="L39" s="7"/>
      <c r="M39" s="7"/>
      <c r="N39" s="7"/>
      <c r="O39" s="7"/>
      <c r="P39" s="7"/>
      <c r="Q39" s="7"/>
      <c r="R39" s="1519"/>
    </row>
    <row r="40" spans="2:18">
      <c r="B40" s="1369"/>
      <c r="C40" s="7"/>
      <c r="D40" s="7"/>
      <c r="E40" s="7"/>
      <c r="F40" s="7"/>
      <c r="G40" s="7"/>
      <c r="H40" s="7"/>
      <c r="I40" s="7"/>
      <c r="J40" s="7"/>
      <c r="K40" s="7"/>
      <c r="L40" s="7"/>
      <c r="M40" s="7"/>
      <c r="N40" s="7"/>
      <c r="O40" s="7"/>
      <c r="P40" s="7"/>
      <c r="Q40" s="7"/>
      <c r="R40" s="1519"/>
    </row>
    <row r="41" spans="2:18">
      <c r="B41" s="1369"/>
      <c r="C41" s="7"/>
      <c r="D41" s="7"/>
      <c r="E41" s="7"/>
      <c r="F41" s="7"/>
      <c r="G41" s="7"/>
      <c r="H41" s="7"/>
      <c r="I41" s="7"/>
      <c r="J41" s="7"/>
      <c r="K41" s="7"/>
      <c r="L41" s="7"/>
      <c r="M41" s="7"/>
      <c r="N41" s="7"/>
      <c r="O41" s="7"/>
      <c r="P41" s="7"/>
      <c r="Q41" s="7"/>
      <c r="R41" s="1519"/>
    </row>
    <row r="42" spans="2:18">
      <c r="B42" s="1369"/>
      <c r="C42" s="7"/>
      <c r="D42" s="7"/>
      <c r="E42" s="7"/>
      <c r="F42" s="7"/>
      <c r="G42" s="7"/>
      <c r="H42" s="7"/>
      <c r="I42" s="7"/>
      <c r="J42" s="7"/>
      <c r="K42" s="7"/>
      <c r="L42" s="7"/>
      <c r="M42" s="7"/>
      <c r="N42" s="7"/>
      <c r="O42" s="7"/>
      <c r="P42" s="7"/>
      <c r="Q42" s="7"/>
      <c r="R42" s="1519"/>
    </row>
    <row r="43" spans="2:18">
      <c r="B43" s="1369"/>
      <c r="C43" s="7"/>
      <c r="D43" s="7"/>
      <c r="E43" s="7"/>
      <c r="F43" s="7"/>
      <c r="G43" s="7"/>
      <c r="H43" s="7"/>
      <c r="I43" s="7"/>
      <c r="J43" s="7"/>
      <c r="K43" s="7"/>
      <c r="L43" s="7"/>
      <c r="M43" s="7"/>
      <c r="N43" s="7"/>
      <c r="O43" s="7"/>
      <c r="P43" s="7"/>
      <c r="Q43" s="7"/>
      <c r="R43" s="1519"/>
    </row>
    <row r="44" spans="2:18">
      <c r="B44" s="1369"/>
      <c r="C44" s="7" t="s">
        <v>7</v>
      </c>
      <c r="D44" s="7"/>
      <c r="E44" s="7"/>
      <c r="F44" s="7" t="s">
        <v>8</v>
      </c>
      <c r="G44" s="7"/>
      <c r="H44" s="7" t="s">
        <v>3050</v>
      </c>
      <c r="I44" s="7"/>
      <c r="J44" s="7"/>
      <c r="K44" s="7"/>
      <c r="L44" s="7"/>
      <c r="M44" s="7"/>
      <c r="N44" s="7"/>
      <c r="O44" s="7"/>
      <c r="P44" s="7"/>
      <c r="Q44" s="7"/>
      <c r="R44" s="1519"/>
    </row>
    <row r="45" spans="2:18">
      <c r="B45" s="1369"/>
      <c r="C45" s="7"/>
      <c r="D45" s="7"/>
      <c r="E45" s="7"/>
      <c r="F45" s="7"/>
      <c r="G45" s="7"/>
      <c r="H45" s="7"/>
      <c r="I45" s="7"/>
      <c r="J45" s="7"/>
      <c r="K45" s="7"/>
      <c r="L45" s="7"/>
      <c r="M45" s="7"/>
      <c r="N45" s="7"/>
      <c r="O45" s="7"/>
      <c r="P45" s="7"/>
      <c r="Q45" s="7"/>
      <c r="R45" s="1519"/>
    </row>
    <row r="46" spans="2:18">
      <c r="B46" s="1369"/>
      <c r="C46" s="7"/>
      <c r="D46" s="7"/>
      <c r="E46" s="7"/>
      <c r="F46" s="7"/>
      <c r="G46" s="7"/>
      <c r="H46" s="7"/>
      <c r="I46" s="7"/>
      <c r="J46" s="7"/>
      <c r="K46" s="7"/>
      <c r="L46" s="7"/>
      <c r="M46" s="7"/>
      <c r="N46" s="7"/>
      <c r="O46" s="7"/>
      <c r="P46" s="7"/>
      <c r="Q46" s="7"/>
      <c r="R46" s="1519"/>
    </row>
    <row r="47" spans="2:18">
      <c r="B47" s="1369"/>
      <c r="C47" s="7"/>
      <c r="D47" s="7"/>
      <c r="E47" s="7"/>
      <c r="F47" s="7" t="s">
        <v>9</v>
      </c>
      <c r="G47" s="7"/>
      <c r="H47" s="7" t="s">
        <v>3050</v>
      </c>
      <c r="I47" s="7"/>
      <c r="J47" s="7"/>
      <c r="K47" s="7"/>
      <c r="L47" s="7"/>
      <c r="M47" s="7"/>
      <c r="N47" s="7"/>
      <c r="O47" s="7"/>
      <c r="P47" s="7"/>
      <c r="Q47" s="7"/>
      <c r="R47" s="1519"/>
    </row>
    <row r="48" spans="2:18">
      <c r="B48" s="1369"/>
      <c r="C48" s="7"/>
      <c r="D48" s="7"/>
      <c r="E48" s="7"/>
      <c r="F48" s="7"/>
      <c r="G48" s="7"/>
      <c r="H48" s="7"/>
      <c r="I48" s="7"/>
      <c r="J48" s="7"/>
      <c r="K48" s="7"/>
      <c r="L48" s="7"/>
      <c r="M48" s="7"/>
      <c r="N48" s="7"/>
      <c r="O48" s="7"/>
      <c r="P48" s="7"/>
      <c r="Q48" s="7"/>
      <c r="R48" s="1519"/>
    </row>
    <row r="49" spans="2:18">
      <c r="B49" s="1369"/>
      <c r="C49" s="7"/>
      <c r="D49" s="7"/>
      <c r="E49" s="7"/>
      <c r="F49" s="7"/>
      <c r="G49" s="7"/>
      <c r="H49" s="7"/>
      <c r="I49" s="7"/>
      <c r="J49" s="7"/>
      <c r="K49" s="7"/>
      <c r="L49" s="7"/>
      <c r="M49" s="7"/>
      <c r="N49" s="7"/>
      <c r="O49" s="7"/>
      <c r="P49" s="7"/>
      <c r="Q49" s="7"/>
      <c r="R49" s="1519"/>
    </row>
    <row r="50" spans="2:18">
      <c r="B50" s="1369"/>
      <c r="C50" s="7"/>
      <c r="D50" s="7"/>
      <c r="E50" s="7"/>
      <c r="F50" s="7"/>
      <c r="G50" s="7"/>
      <c r="H50" s="7"/>
      <c r="I50" s="7"/>
      <c r="J50" s="7"/>
      <c r="K50" s="7"/>
      <c r="L50" s="7"/>
      <c r="M50" s="7"/>
      <c r="N50" s="7"/>
      <c r="O50" s="7"/>
      <c r="P50" s="7"/>
      <c r="Q50" s="7"/>
      <c r="R50" s="1519"/>
    </row>
    <row r="51" spans="2:18">
      <c r="B51" s="1369"/>
      <c r="C51" s="7"/>
      <c r="D51" s="7"/>
      <c r="E51" s="7"/>
      <c r="F51" s="7"/>
      <c r="G51" s="7"/>
      <c r="H51" s="7"/>
      <c r="I51" s="7"/>
      <c r="J51" s="7"/>
      <c r="K51" s="7"/>
      <c r="L51" s="7"/>
      <c r="M51" s="7"/>
      <c r="N51" s="7"/>
      <c r="O51" s="7"/>
      <c r="P51" s="7"/>
      <c r="Q51" s="7"/>
      <c r="R51" s="1519"/>
    </row>
    <row r="52" spans="2:18">
      <c r="B52" s="11"/>
      <c r="C52" s="1239"/>
      <c r="D52" s="1239"/>
      <c r="E52" s="1239"/>
      <c r="F52" s="1239"/>
      <c r="G52" s="1239"/>
      <c r="H52" s="1239"/>
      <c r="I52" s="1239"/>
      <c r="J52" s="1239"/>
      <c r="K52" s="1239"/>
      <c r="L52" s="1239"/>
      <c r="M52" s="1239"/>
      <c r="N52" s="1239"/>
      <c r="O52" s="1239"/>
      <c r="P52" s="1239"/>
      <c r="Q52" s="1239"/>
      <c r="R52" s="1368"/>
    </row>
  </sheetData>
  <mergeCells count="7">
    <mergeCell ref="C34:F34"/>
    <mergeCell ref="E7:L7"/>
    <mergeCell ref="F22:H22"/>
    <mergeCell ref="F23:H23"/>
    <mergeCell ref="F24:H24"/>
    <mergeCell ref="C30:P30"/>
    <mergeCell ref="C32:O32"/>
  </mergeCells>
  <phoneticPr fontId="43"/>
  <hyperlinks>
    <hyperlink ref="C2" location="流れ!Q28" display="リスト"/>
  </hyperlinks>
  <pageMargins left="0.7" right="0.31" top="1.31"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T57"/>
  <sheetViews>
    <sheetView showGridLines="0" workbookViewId="0">
      <pane ySplit="3" topLeftCell="A4" activePane="bottomLeft" state="frozen"/>
      <selection activeCell="C2" sqref="C2"/>
      <selection pane="bottomLeft" activeCell="C2" sqref="C2"/>
    </sheetView>
  </sheetViews>
  <sheetFormatPr defaultColWidth="8.875" defaultRowHeight="14.25"/>
  <cols>
    <col min="1" max="1" width="3.25" style="1" customWidth="1"/>
    <col min="2" max="2" width="4.5" style="1" customWidth="1"/>
    <col min="3" max="3" width="8.25" style="1" customWidth="1"/>
    <col min="4" max="9" width="4.125" style="1" customWidth="1"/>
    <col min="10" max="10" width="3.875" style="1" customWidth="1"/>
    <col min="11" max="11" width="8.875" style="1"/>
    <col min="12" max="12" width="3.875" style="1" customWidth="1"/>
    <col min="13" max="13" width="6.5" style="1" customWidth="1"/>
    <col min="14" max="14" width="4.5" style="1" customWidth="1"/>
    <col min="15" max="15" width="4.25" style="1" customWidth="1"/>
    <col min="16" max="16" width="4.5" style="1" customWidth="1"/>
    <col min="17" max="17" width="4.25" style="1" customWidth="1"/>
    <col min="18" max="18" width="4.5" style="1" customWidth="1"/>
    <col min="19" max="19" width="5.75" style="1" customWidth="1"/>
    <col min="20" max="20" width="2.75" style="1" customWidth="1"/>
    <col min="21" max="21" width="1.5" style="1" customWidth="1"/>
    <col min="22" max="16384" width="8.875" style="1"/>
  </cols>
  <sheetData>
    <row r="2" spans="2:20">
      <c r="C2" s="1881" t="s">
        <v>346</v>
      </c>
    </row>
    <row r="5" spans="2:20">
      <c r="B5" s="3"/>
      <c r="C5" s="4"/>
      <c r="D5" s="4"/>
      <c r="E5" s="1238"/>
      <c r="F5" s="1238"/>
      <c r="G5" s="4"/>
      <c r="H5" s="4"/>
      <c r="I5" s="4"/>
      <c r="J5" s="4"/>
      <c r="K5" s="4"/>
      <c r="L5" s="4"/>
      <c r="M5" s="4"/>
      <c r="N5" s="4"/>
      <c r="O5" s="4"/>
      <c r="P5" s="4"/>
      <c r="Q5" s="4"/>
      <c r="R5" s="4"/>
      <c r="S5" s="4"/>
      <c r="T5" s="5"/>
    </row>
    <row r="6" spans="2:20">
      <c r="B6" s="6"/>
      <c r="C6" s="7"/>
      <c r="D6" s="7"/>
      <c r="E6" s="7"/>
      <c r="F6" s="7"/>
      <c r="G6" s="7"/>
      <c r="H6" s="7"/>
      <c r="I6" s="7"/>
      <c r="J6" s="7"/>
      <c r="K6" s="7"/>
      <c r="L6" s="7"/>
      <c r="M6" s="7"/>
      <c r="N6" s="7"/>
      <c r="O6" s="7"/>
      <c r="P6" s="7"/>
      <c r="Q6" s="7"/>
      <c r="R6" s="7"/>
      <c r="S6" s="7"/>
      <c r="T6" s="9"/>
    </row>
    <row r="7" spans="2:20" ht="17.25">
      <c r="B7" s="6"/>
      <c r="C7" s="7"/>
      <c r="D7" s="7"/>
      <c r="E7" s="7"/>
      <c r="F7" s="7"/>
      <c r="G7" s="7"/>
      <c r="H7" s="3505" t="s">
        <v>10</v>
      </c>
      <c r="I7" s="3505"/>
      <c r="J7" s="3505"/>
      <c r="K7" s="3505"/>
      <c r="L7" s="3505"/>
      <c r="M7" s="3505"/>
      <c r="N7" s="3505"/>
      <c r="O7" s="8"/>
      <c r="P7" s="8"/>
      <c r="Q7" s="7"/>
      <c r="R7" s="7"/>
      <c r="S7" s="7"/>
      <c r="T7" s="9"/>
    </row>
    <row r="8" spans="2:20">
      <c r="B8" s="6"/>
      <c r="C8" s="7"/>
      <c r="D8" s="7"/>
      <c r="E8" s="7"/>
      <c r="F8" s="7"/>
      <c r="G8" s="7"/>
      <c r="H8" s="7"/>
      <c r="I8" s="7"/>
      <c r="J8" s="7"/>
      <c r="K8" s="7"/>
      <c r="L8" s="7"/>
      <c r="M8" s="7"/>
      <c r="N8" s="7"/>
      <c r="O8" s="7"/>
      <c r="P8" s="7"/>
      <c r="Q8" s="7"/>
      <c r="R8" s="7"/>
      <c r="S8" s="7"/>
      <c r="T8" s="9"/>
    </row>
    <row r="9" spans="2:20">
      <c r="B9" s="6"/>
      <c r="C9" s="7"/>
      <c r="D9" s="7"/>
      <c r="E9" s="7"/>
      <c r="F9" s="7"/>
      <c r="G9" s="7"/>
      <c r="H9" s="7"/>
      <c r="I9" s="7"/>
      <c r="J9" s="7"/>
      <c r="K9" s="7"/>
      <c r="L9" s="7"/>
      <c r="M9" s="7"/>
      <c r="N9" s="7"/>
      <c r="O9" s="7"/>
      <c r="P9" s="7"/>
      <c r="Q9" s="7"/>
      <c r="R9" s="7"/>
      <c r="S9" s="7"/>
      <c r="T9" s="9"/>
    </row>
    <row r="10" spans="2:20">
      <c r="B10" s="6"/>
      <c r="C10" s="7"/>
      <c r="D10" s="7"/>
      <c r="E10" s="7"/>
      <c r="F10" s="7"/>
      <c r="G10" s="7"/>
      <c r="H10" s="7"/>
      <c r="I10" s="7"/>
      <c r="J10" s="7"/>
      <c r="K10" s="7"/>
      <c r="L10" s="7"/>
      <c r="M10" s="7"/>
      <c r="N10" s="7"/>
      <c r="O10" s="7"/>
      <c r="P10" s="7"/>
      <c r="Q10" s="7"/>
      <c r="R10" s="7"/>
      <c r="S10" s="7"/>
      <c r="T10" s="9"/>
    </row>
    <row r="11" spans="2:20">
      <c r="B11" s="6"/>
      <c r="C11" s="7"/>
      <c r="D11" s="7"/>
      <c r="E11" s="7"/>
      <c r="F11" s="7"/>
      <c r="G11" s="7"/>
      <c r="H11" s="7"/>
      <c r="I11" s="7"/>
      <c r="J11" s="7"/>
      <c r="K11" s="7"/>
      <c r="L11" s="7"/>
      <c r="M11" s="7"/>
      <c r="N11" s="7"/>
      <c r="O11" s="7"/>
      <c r="P11" s="7"/>
      <c r="Q11" s="7"/>
      <c r="R11" s="7"/>
      <c r="S11" s="7"/>
      <c r="T11" s="9"/>
    </row>
    <row r="12" spans="2:20">
      <c r="B12" s="6"/>
      <c r="C12" s="3074" t="s">
        <v>11</v>
      </c>
      <c r="D12" s="3074"/>
      <c r="E12" s="1200"/>
      <c r="F12" s="3075"/>
      <c r="G12" s="3075"/>
      <c r="H12" s="3075"/>
      <c r="I12" s="3075"/>
      <c r="J12" s="3075"/>
      <c r="K12" s="3075"/>
      <c r="L12" s="3075"/>
      <c r="M12" s="3075"/>
      <c r="N12" s="3075"/>
      <c r="O12" s="3075"/>
      <c r="P12" s="3075"/>
      <c r="Q12" s="3075"/>
      <c r="R12" s="3075"/>
      <c r="S12" s="3075"/>
      <c r="T12" s="9"/>
    </row>
    <row r="13" spans="2:20" ht="6.6" customHeight="1">
      <c r="B13" s="6"/>
      <c r="C13" s="15"/>
      <c r="D13" s="15"/>
      <c r="E13" s="1200"/>
      <c r="F13" s="1200"/>
      <c r="G13" s="7"/>
      <c r="H13" s="7"/>
      <c r="I13" s="7"/>
      <c r="J13" s="7"/>
      <c r="K13" s="7"/>
      <c r="L13" s="7"/>
      <c r="M13" s="10"/>
      <c r="N13" s="10"/>
      <c r="O13" s="10"/>
      <c r="P13" s="10"/>
      <c r="Q13" s="10"/>
      <c r="R13" s="10"/>
      <c r="S13" s="10"/>
      <c r="T13" s="9"/>
    </row>
    <row r="14" spans="2:20">
      <c r="B14" s="6"/>
      <c r="C14" s="7"/>
      <c r="D14" s="7"/>
      <c r="E14" s="7"/>
      <c r="F14" s="7"/>
      <c r="G14" s="7"/>
      <c r="H14" s="7"/>
      <c r="I14" s="7"/>
      <c r="J14" s="7"/>
      <c r="K14" s="7"/>
      <c r="L14" s="7"/>
      <c r="M14" s="7"/>
      <c r="N14" s="7"/>
      <c r="O14" s="7"/>
      <c r="P14" s="7"/>
      <c r="Q14" s="7"/>
      <c r="R14" s="7"/>
      <c r="S14" s="7"/>
      <c r="T14" s="9"/>
    </row>
    <row r="15" spans="2:20">
      <c r="B15" s="6"/>
      <c r="C15" s="7"/>
      <c r="D15" s="7"/>
      <c r="E15" s="7"/>
      <c r="F15" s="7"/>
      <c r="G15" s="7"/>
      <c r="H15" s="7"/>
      <c r="I15" s="7"/>
      <c r="J15" s="7"/>
      <c r="K15" s="7"/>
      <c r="L15" s="7"/>
      <c r="M15" s="7"/>
      <c r="N15" s="7"/>
      <c r="O15" s="7"/>
      <c r="P15" s="7"/>
      <c r="Q15" s="7"/>
      <c r="R15" s="7"/>
      <c r="S15" s="7"/>
      <c r="T15" s="9"/>
    </row>
    <row r="16" spans="2:20">
      <c r="B16" s="6"/>
      <c r="G16" s="14"/>
      <c r="H16" s="7"/>
      <c r="I16" s="7"/>
      <c r="J16" s="7"/>
      <c r="K16" s="7"/>
      <c r="L16" s="7"/>
      <c r="M16" s="7"/>
      <c r="N16" s="7"/>
      <c r="O16" s="7"/>
      <c r="P16" s="7"/>
      <c r="Q16" s="7"/>
      <c r="R16" s="7"/>
      <c r="S16" s="7"/>
      <c r="T16" s="9"/>
    </row>
    <row r="17" spans="2:20">
      <c r="B17" s="6"/>
      <c r="C17" s="3074" t="s">
        <v>12</v>
      </c>
      <c r="D17" s="3074"/>
      <c r="E17" s="1200"/>
      <c r="F17" s="1200"/>
      <c r="G17" s="14"/>
      <c r="H17" s="7" t="s">
        <v>75</v>
      </c>
      <c r="I17" s="7"/>
      <c r="J17" s="7"/>
      <c r="K17" s="7"/>
      <c r="L17" s="7"/>
      <c r="M17" s="7"/>
      <c r="N17" s="7"/>
      <c r="O17" s="7"/>
      <c r="P17" s="7"/>
      <c r="Q17" s="7"/>
      <c r="R17" s="7"/>
      <c r="S17" s="7"/>
      <c r="T17" s="9"/>
    </row>
    <row r="18" spans="2:20">
      <c r="B18" s="6"/>
      <c r="C18" s="7"/>
      <c r="D18" s="7"/>
      <c r="E18" s="7"/>
      <c r="F18" s="7"/>
      <c r="G18" s="7"/>
      <c r="H18" s="7"/>
      <c r="I18" s="7"/>
      <c r="J18" s="7"/>
      <c r="K18" s="7"/>
      <c r="L18" s="7"/>
      <c r="M18" s="7"/>
      <c r="N18" s="7"/>
      <c r="O18" s="7"/>
      <c r="P18" s="7"/>
      <c r="Q18" s="7"/>
      <c r="R18" s="7"/>
      <c r="S18" s="7"/>
      <c r="T18" s="9"/>
    </row>
    <row r="19" spans="2:20">
      <c r="B19" s="6"/>
      <c r="C19" s="7"/>
      <c r="D19" s="7"/>
      <c r="E19" s="7"/>
      <c r="F19" s="7"/>
      <c r="G19" s="7"/>
      <c r="H19" s="7"/>
      <c r="I19" s="7"/>
      <c r="J19" s="7"/>
      <c r="K19" s="7"/>
      <c r="L19" s="7"/>
      <c r="M19" s="7"/>
      <c r="N19" s="7"/>
      <c r="O19" s="7"/>
      <c r="P19" s="7"/>
      <c r="Q19" s="7"/>
      <c r="R19" s="7"/>
      <c r="S19" s="7"/>
      <c r="T19" s="9"/>
    </row>
    <row r="20" spans="2:20">
      <c r="B20" s="6"/>
      <c r="C20" s="7"/>
      <c r="D20" s="7"/>
      <c r="E20" s="7"/>
      <c r="F20" s="7"/>
      <c r="G20" s="7"/>
      <c r="H20" s="7"/>
      <c r="I20" s="7"/>
      <c r="J20" s="7"/>
      <c r="K20" s="7"/>
      <c r="L20" s="7"/>
      <c r="M20" s="7"/>
      <c r="N20" s="7"/>
      <c r="O20" s="7"/>
      <c r="P20" s="7"/>
      <c r="Q20" s="7"/>
      <c r="R20" s="7"/>
      <c r="S20" s="7"/>
      <c r="T20" s="9"/>
    </row>
    <row r="21" spans="2:20">
      <c r="B21" s="6"/>
      <c r="C21" s="7"/>
      <c r="D21" s="7"/>
      <c r="E21" s="7"/>
      <c r="F21" s="7"/>
      <c r="G21" s="7"/>
      <c r="H21" s="7"/>
      <c r="I21" s="7"/>
      <c r="J21" s="7"/>
      <c r="K21" s="7"/>
      <c r="L21" s="7"/>
      <c r="M21" s="7"/>
      <c r="N21" s="7"/>
      <c r="O21" s="7"/>
      <c r="P21" s="7"/>
      <c r="Q21" s="7"/>
      <c r="R21" s="7"/>
      <c r="S21" s="7"/>
      <c r="T21" s="9"/>
    </row>
    <row r="22" spans="2:20">
      <c r="B22" s="6"/>
      <c r="C22" s="3074" t="s">
        <v>3097</v>
      </c>
      <c r="D22" s="3074"/>
      <c r="E22" s="3074"/>
      <c r="F22" s="3074"/>
      <c r="G22" s="3074"/>
      <c r="H22" s="3074"/>
      <c r="I22" s="3074"/>
      <c r="J22" s="3074"/>
      <c r="K22" s="3074"/>
      <c r="L22" s="3074"/>
      <c r="M22" s="3074"/>
      <c r="N22" s="3074"/>
      <c r="O22" s="3074"/>
      <c r="P22" s="3074"/>
      <c r="Q22" s="3074"/>
      <c r="R22" s="3074"/>
      <c r="S22" s="3074"/>
      <c r="T22" s="9"/>
    </row>
    <row r="23" spans="2:20">
      <c r="B23" s="6"/>
      <c r="C23" s="7"/>
      <c r="D23" s="7"/>
      <c r="E23" s="7"/>
      <c r="F23" s="7"/>
      <c r="G23" s="7"/>
      <c r="H23" s="7"/>
      <c r="I23" s="7"/>
      <c r="J23" s="7"/>
      <c r="K23" s="7"/>
      <c r="L23" s="7"/>
      <c r="M23" s="7"/>
      <c r="N23" s="7"/>
      <c r="O23" s="7"/>
      <c r="P23" s="7"/>
      <c r="Q23" s="7"/>
      <c r="R23" s="7"/>
      <c r="S23" s="7"/>
      <c r="T23" s="9"/>
    </row>
    <row r="24" spans="2:20">
      <c r="B24" s="6"/>
      <c r="C24" s="3074" t="s">
        <v>13</v>
      </c>
      <c r="D24" s="3074"/>
      <c r="E24" s="3074"/>
      <c r="F24" s="3074"/>
      <c r="G24" s="3074"/>
      <c r="H24" s="3074"/>
      <c r="I24" s="3074"/>
      <c r="J24" s="3074"/>
      <c r="K24" s="3074"/>
      <c r="L24" s="3074"/>
      <c r="M24" s="3074"/>
      <c r="N24" s="3074"/>
      <c r="O24" s="3074"/>
      <c r="P24" s="3074"/>
      <c r="Q24" s="3074"/>
      <c r="R24" s="3074"/>
      <c r="S24" s="3074"/>
      <c r="T24" s="9"/>
    </row>
    <row r="25" spans="2:20">
      <c r="B25" s="6"/>
      <c r="C25" s="7"/>
      <c r="D25" s="7"/>
      <c r="E25" s="7"/>
      <c r="F25" s="7"/>
      <c r="G25" s="7"/>
      <c r="H25" s="7"/>
      <c r="I25" s="7"/>
      <c r="J25" s="7"/>
      <c r="K25" s="7"/>
      <c r="L25" s="7"/>
      <c r="M25" s="7"/>
      <c r="N25" s="7"/>
      <c r="O25" s="7"/>
      <c r="P25" s="7"/>
      <c r="Q25" s="7"/>
      <c r="R25" s="7"/>
      <c r="S25" s="7"/>
      <c r="T25" s="9"/>
    </row>
    <row r="26" spans="2:20">
      <c r="B26" s="6"/>
      <c r="C26" s="3074" t="s">
        <v>14</v>
      </c>
      <c r="D26" s="3074"/>
      <c r="E26" s="3074"/>
      <c r="F26" s="3074"/>
      <c r="G26" s="3074"/>
      <c r="H26" s="3074"/>
      <c r="I26" s="3074"/>
      <c r="J26" s="7"/>
      <c r="K26" s="7"/>
      <c r="L26" s="7"/>
      <c r="M26" s="7"/>
      <c r="N26" s="7"/>
      <c r="O26" s="7"/>
      <c r="P26" s="7"/>
      <c r="Q26" s="7"/>
      <c r="R26" s="7"/>
      <c r="S26" s="7"/>
      <c r="T26" s="9"/>
    </row>
    <row r="27" spans="2:20">
      <c r="B27" s="6"/>
      <c r="C27" s="7"/>
      <c r="D27" s="7"/>
      <c r="E27" s="7"/>
      <c r="F27" s="7"/>
      <c r="G27" s="7"/>
      <c r="H27" s="7"/>
      <c r="I27" s="7"/>
      <c r="J27" s="7"/>
      <c r="K27" s="7"/>
      <c r="L27" s="7"/>
      <c r="M27" s="7"/>
      <c r="N27" s="7"/>
      <c r="O27" s="7"/>
      <c r="P27" s="7"/>
      <c r="Q27" s="7"/>
      <c r="R27" s="7"/>
      <c r="S27" s="7"/>
      <c r="T27" s="9"/>
    </row>
    <row r="28" spans="2:20">
      <c r="B28" s="6"/>
      <c r="C28" s="7"/>
      <c r="D28" s="7"/>
      <c r="E28" s="7"/>
      <c r="F28" s="7"/>
      <c r="G28" s="7"/>
      <c r="H28" s="7"/>
      <c r="I28" s="7"/>
      <c r="J28" s="7"/>
      <c r="K28" s="7"/>
      <c r="L28" s="7"/>
      <c r="M28" s="7"/>
      <c r="N28" s="7"/>
      <c r="O28" s="7"/>
      <c r="P28" s="7"/>
      <c r="Q28" s="7"/>
      <c r="R28" s="7"/>
      <c r="S28" s="7"/>
      <c r="T28" s="9"/>
    </row>
    <row r="29" spans="2:20">
      <c r="B29" s="6"/>
      <c r="C29" s="7"/>
      <c r="D29" s="7"/>
      <c r="E29" s="7"/>
      <c r="F29" s="7"/>
      <c r="G29" s="7"/>
      <c r="H29" s="7"/>
      <c r="I29" s="7"/>
      <c r="J29" s="7"/>
      <c r="K29" s="7"/>
      <c r="L29" s="7"/>
      <c r="M29" s="7"/>
      <c r="N29" s="7"/>
      <c r="O29" s="7"/>
      <c r="P29" s="7"/>
      <c r="Q29" s="7"/>
      <c r="R29" s="7"/>
      <c r="S29" s="7"/>
      <c r="T29" s="9"/>
    </row>
    <row r="30" spans="2:20">
      <c r="B30" s="6"/>
      <c r="C30" s="3506" t="s">
        <v>15</v>
      </c>
      <c r="D30" s="3506"/>
      <c r="E30" s="3506"/>
      <c r="F30" s="3506"/>
      <c r="G30" s="3506"/>
      <c r="H30" s="14"/>
      <c r="I30" s="14" t="s">
        <v>16</v>
      </c>
      <c r="J30" s="14"/>
      <c r="K30" s="14"/>
      <c r="L30" s="14"/>
      <c r="M30" s="14"/>
      <c r="N30" s="14"/>
      <c r="O30" s="14"/>
      <c r="P30" s="14"/>
      <c r="Q30" s="14"/>
      <c r="R30" s="14"/>
      <c r="S30" s="7"/>
      <c r="T30" s="9"/>
    </row>
    <row r="31" spans="2:20">
      <c r="B31" s="6"/>
      <c r="D31" s="7"/>
      <c r="E31" s="7"/>
      <c r="F31" s="7"/>
      <c r="G31" s="7"/>
      <c r="H31" s="7"/>
      <c r="I31" s="7"/>
      <c r="J31" s="7"/>
      <c r="K31" s="7"/>
      <c r="L31" s="7"/>
      <c r="M31" s="7"/>
      <c r="N31" s="7"/>
      <c r="O31" s="7"/>
      <c r="P31" s="7"/>
      <c r="Q31" s="7"/>
      <c r="R31" s="7"/>
      <c r="S31" s="7"/>
      <c r="T31" s="9"/>
    </row>
    <row r="32" spans="2:20">
      <c r="B32" s="6"/>
      <c r="C32" s="14"/>
      <c r="D32" s="14"/>
      <c r="E32" s="474"/>
      <c r="F32" s="474"/>
      <c r="G32" s="14"/>
      <c r="H32" s="14"/>
      <c r="I32" s="14"/>
      <c r="J32" s="14"/>
      <c r="K32" s="14"/>
      <c r="L32" s="14"/>
      <c r="M32" s="14"/>
      <c r="N32" s="14"/>
      <c r="O32" s="14"/>
      <c r="P32" s="14"/>
      <c r="Q32" s="14"/>
      <c r="R32" s="14"/>
      <c r="S32" s="7"/>
      <c r="T32" s="9"/>
    </row>
    <row r="33" spans="2:20">
      <c r="B33" s="6"/>
      <c r="C33" s="7"/>
      <c r="D33" s="7"/>
      <c r="E33" s="7"/>
      <c r="F33" s="7"/>
      <c r="G33" s="7"/>
      <c r="H33" s="7"/>
      <c r="I33" s="7"/>
      <c r="J33" s="7"/>
      <c r="K33" s="7"/>
      <c r="L33" s="7"/>
      <c r="M33" s="7"/>
      <c r="N33" s="7"/>
      <c r="O33" s="7"/>
      <c r="P33" s="7"/>
      <c r="Q33" s="7"/>
      <c r="R33" s="7"/>
      <c r="S33" s="7"/>
      <c r="T33" s="9"/>
    </row>
    <row r="34" spans="2:20">
      <c r="B34" s="6"/>
      <c r="C34" s="14"/>
      <c r="D34" s="14"/>
      <c r="E34" s="474"/>
      <c r="F34" s="474"/>
      <c r="G34" s="14"/>
      <c r="H34" s="14"/>
      <c r="I34" s="14"/>
      <c r="J34" s="7"/>
      <c r="K34" s="7"/>
      <c r="L34" s="7"/>
      <c r="M34" s="7"/>
      <c r="N34" s="7"/>
      <c r="O34" s="7"/>
      <c r="P34" s="7"/>
      <c r="Q34" s="7"/>
      <c r="R34" s="7"/>
      <c r="S34" s="7"/>
      <c r="T34" s="9"/>
    </row>
    <row r="35" spans="2:20">
      <c r="B35" s="6"/>
      <c r="C35" s="17" t="s">
        <v>3048</v>
      </c>
      <c r="D35" s="1201"/>
      <c r="E35" s="1201" t="s">
        <v>2538</v>
      </c>
      <c r="F35" s="1201"/>
      <c r="G35" s="1201" t="s">
        <v>2539</v>
      </c>
      <c r="H35" s="1201"/>
      <c r="I35" s="7" t="s">
        <v>2533</v>
      </c>
      <c r="J35" s="7"/>
      <c r="K35" s="7"/>
      <c r="L35" s="7"/>
      <c r="M35" s="7"/>
      <c r="N35" s="7"/>
      <c r="O35" s="7"/>
      <c r="P35" s="7"/>
      <c r="Q35" s="7"/>
      <c r="R35" s="7"/>
      <c r="S35" s="7"/>
      <c r="T35" s="9"/>
    </row>
    <row r="36" spans="2:20">
      <c r="B36" s="6"/>
      <c r="C36" s="7"/>
      <c r="D36" s="7"/>
      <c r="E36" s="7"/>
      <c r="F36" s="7"/>
      <c r="G36" s="7"/>
      <c r="H36" s="7"/>
      <c r="I36" s="7"/>
      <c r="J36" s="7"/>
      <c r="K36" s="7"/>
      <c r="L36" s="7"/>
      <c r="M36" s="7"/>
      <c r="N36" s="7"/>
      <c r="O36" s="7"/>
      <c r="P36" s="7"/>
      <c r="Q36" s="7"/>
      <c r="R36" s="7"/>
      <c r="S36" s="7"/>
      <c r="T36" s="9"/>
    </row>
    <row r="37" spans="2:20">
      <c r="B37" s="6"/>
      <c r="C37" s="7"/>
      <c r="D37" s="7"/>
      <c r="E37" s="7"/>
      <c r="F37" s="7"/>
      <c r="G37" s="7"/>
      <c r="H37" s="7"/>
      <c r="I37" s="7"/>
      <c r="J37" s="7"/>
      <c r="K37" s="7"/>
      <c r="L37" s="7"/>
      <c r="M37" s="7"/>
      <c r="N37" s="7"/>
      <c r="O37" s="7"/>
      <c r="P37" s="7"/>
      <c r="Q37" s="7"/>
      <c r="R37" s="7"/>
      <c r="S37" s="7"/>
      <c r="T37" s="9"/>
    </row>
    <row r="38" spans="2:20">
      <c r="B38" s="6"/>
      <c r="C38" s="7"/>
      <c r="D38" s="7"/>
      <c r="E38" s="7"/>
      <c r="F38" s="7"/>
      <c r="G38" s="7"/>
      <c r="H38" s="7"/>
      <c r="I38" s="7"/>
      <c r="J38" s="7"/>
      <c r="K38" s="7"/>
      <c r="L38" s="7"/>
      <c r="M38" s="7"/>
      <c r="N38" s="7"/>
      <c r="O38" s="7"/>
      <c r="P38" s="7"/>
      <c r="Q38" s="7"/>
      <c r="R38" s="7"/>
      <c r="S38" s="7"/>
      <c r="T38" s="9"/>
    </row>
    <row r="39" spans="2:20">
      <c r="B39" s="6"/>
      <c r="C39" s="7"/>
      <c r="D39" s="7"/>
      <c r="E39" s="7"/>
      <c r="F39" s="7"/>
      <c r="G39" s="7"/>
      <c r="H39" s="7"/>
      <c r="I39" s="7"/>
      <c r="J39" s="7"/>
      <c r="K39" s="7"/>
      <c r="L39" s="7"/>
      <c r="M39" s="7"/>
      <c r="N39" s="7"/>
      <c r="O39" s="7"/>
      <c r="P39" s="7"/>
      <c r="Q39" s="7"/>
      <c r="R39" s="7"/>
      <c r="S39" s="7"/>
      <c r="T39" s="9"/>
    </row>
    <row r="40" spans="2:20">
      <c r="B40" s="6"/>
      <c r="C40" s="3074" t="s">
        <v>17</v>
      </c>
      <c r="D40" s="3074"/>
      <c r="E40" s="1200"/>
      <c r="F40" s="1200"/>
      <c r="G40" s="7"/>
      <c r="H40" s="7"/>
      <c r="I40" s="7"/>
      <c r="J40" s="7"/>
      <c r="K40" s="1" t="s">
        <v>22</v>
      </c>
      <c r="L40" s="7"/>
      <c r="M40" s="7"/>
      <c r="N40" s="7"/>
      <c r="O40" s="7"/>
      <c r="P40" s="7"/>
      <c r="Q40" s="7"/>
      <c r="R40" s="7"/>
      <c r="S40" s="7"/>
      <c r="T40" s="9"/>
    </row>
    <row r="41" spans="2:20" ht="7.15" customHeight="1">
      <c r="B41" s="6"/>
      <c r="C41" s="7"/>
      <c r="D41" s="7"/>
      <c r="E41" s="7"/>
      <c r="F41" s="7"/>
      <c r="I41" s="7"/>
      <c r="L41" s="7"/>
      <c r="M41" s="7"/>
      <c r="N41" s="7"/>
      <c r="O41" s="7"/>
      <c r="P41" s="7"/>
      <c r="Q41" s="7"/>
      <c r="R41" s="7"/>
      <c r="S41" s="7"/>
      <c r="T41" s="9"/>
    </row>
    <row r="42" spans="2:20">
      <c r="B42" s="6"/>
      <c r="C42" s="7"/>
      <c r="D42" s="7"/>
      <c r="E42" s="7"/>
      <c r="F42" s="7"/>
      <c r="G42" s="7"/>
      <c r="H42" s="7"/>
      <c r="I42" s="7"/>
      <c r="K42" s="1" t="s">
        <v>76</v>
      </c>
      <c r="L42" s="7"/>
      <c r="M42" s="7"/>
      <c r="N42" s="7"/>
      <c r="O42" s="7"/>
      <c r="P42" s="7"/>
      <c r="Q42" s="7"/>
      <c r="R42" s="7"/>
      <c r="S42" s="7"/>
      <c r="T42" s="9"/>
    </row>
    <row r="43" spans="2:20" ht="7.15" customHeight="1">
      <c r="B43" s="6"/>
      <c r="C43" s="7"/>
      <c r="D43" s="7"/>
      <c r="E43" s="7"/>
      <c r="F43" s="7"/>
      <c r="G43" s="7"/>
      <c r="H43" s="7"/>
      <c r="I43" s="7"/>
      <c r="L43" s="7"/>
      <c r="M43" s="7"/>
      <c r="N43" s="7"/>
      <c r="O43" s="7"/>
      <c r="P43" s="7"/>
      <c r="Q43" s="7"/>
      <c r="R43" s="7"/>
      <c r="S43" s="7"/>
      <c r="T43" s="9"/>
    </row>
    <row r="44" spans="2:20">
      <c r="B44" s="6"/>
      <c r="C44" s="7"/>
      <c r="D44" s="7"/>
      <c r="E44" s="7"/>
      <c r="F44" s="7"/>
      <c r="G44" s="7"/>
      <c r="H44" s="7"/>
      <c r="I44" s="7"/>
      <c r="K44" s="7"/>
      <c r="L44" s="1" t="s">
        <v>2972</v>
      </c>
      <c r="M44" s="7"/>
      <c r="N44" s="7"/>
      <c r="O44" s="7"/>
      <c r="P44" s="7"/>
      <c r="Q44" s="7"/>
      <c r="R44" s="7"/>
      <c r="S44" s="7"/>
      <c r="T44" s="9"/>
    </row>
    <row r="45" spans="2:20">
      <c r="B45" s="1240"/>
      <c r="C45" s="7"/>
      <c r="D45" s="7"/>
      <c r="E45" s="7"/>
      <c r="F45" s="7"/>
      <c r="G45" s="7"/>
      <c r="H45" s="7"/>
      <c r="I45" s="7"/>
      <c r="K45" s="7"/>
      <c r="M45" s="7"/>
      <c r="N45" s="7"/>
      <c r="O45" s="7"/>
      <c r="P45" s="7"/>
      <c r="Q45" s="7"/>
      <c r="R45" s="7"/>
      <c r="S45" s="7"/>
      <c r="T45" s="9"/>
    </row>
    <row r="46" spans="2:20">
      <c r="B46" s="1240"/>
      <c r="C46" s="7"/>
      <c r="D46" s="7"/>
      <c r="E46" s="7"/>
      <c r="F46" s="7"/>
      <c r="G46" s="7"/>
      <c r="H46" s="7"/>
      <c r="I46" s="7"/>
      <c r="K46" s="7"/>
      <c r="M46" s="7"/>
      <c r="N46" s="7"/>
      <c r="O46" s="7"/>
      <c r="P46" s="7"/>
      <c r="Q46" s="7"/>
      <c r="R46" s="7"/>
      <c r="S46" s="7"/>
      <c r="T46" s="9"/>
    </row>
    <row r="47" spans="2:20">
      <c r="B47" s="6"/>
      <c r="C47" s="7"/>
      <c r="D47" s="7"/>
      <c r="E47" s="7"/>
      <c r="F47" s="7"/>
      <c r="G47" s="7"/>
      <c r="H47" s="7"/>
      <c r="I47" s="7"/>
      <c r="J47" s="7"/>
      <c r="K47" s="7"/>
      <c r="L47" s="7"/>
      <c r="M47" s="7"/>
      <c r="N47" s="7"/>
      <c r="O47" s="7"/>
      <c r="P47" s="7"/>
      <c r="Q47" s="7"/>
      <c r="R47" s="7"/>
      <c r="S47" s="7"/>
      <c r="T47" s="9"/>
    </row>
    <row r="48" spans="2:20">
      <c r="B48" s="6"/>
      <c r="C48" s="3074" t="s">
        <v>18</v>
      </c>
      <c r="D48" s="3074"/>
      <c r="E48" s="1200"/>
      <c r="F48" s="1200"/>
      <c r="H48" s="3074" t="s">
        <v>19</v>
      </c>
      <c r="I48" s="3074"/>
      <c r="J48" s="14"/>
      <c r="K48" s="3075"/>
      <c r="L48" s="3075"/>
      <c r="M48" s="3075"/>
      <c r="N48" s="3075"/>
      <c r="O48" s="3075"/>
      <c r="P48" s="3075"/>
      <c r="Q48" s="3075"/>
      <c r="R48" s="3075"/>
      <c r="S48" s="3075"/>
      <c r="T48" s="9"/>
    </row>
    <row r="49" spans="2:20" ht="7.15" customHeight="1">
      <c r="B49" s="6"/>
      <c r="C49" s="15"/>
      <c r="D49" s="15"/>
      <c r="E49" s="1200"/>
      <c r="F49" s="1200"/>
      <c r="H49" s="15"/>
      <c r="I49" s="15"/>
      <c r="J49" s="14"/>
      <c r="M49" s="7"/>
      <c r="N49" s="7"/>
      <c r="O49" s="7"/>
      <c r="P49" s="7"/>
      <c r="Q49" s="7"/>
      <c r="R49" s="7"/>
      <c r="S49" s="7"/>
      <c r="T49" s="9"/>
    </row>
    <row r="50" spans="2:20">
      <c r="B50" s="6"/>
      <c r="C50" s="7"/>
      <c r="D50" s="7"/>
      <c r="E50" s="7"/>
      <c r="F50" s="7"/>
      <c r="G50" s="7"/>
      <c r="H50" s="3074" t="s">
        <v>20</v>
      </c>
      <c r="I50" s="3074"/>
      <c r="J50" s="14"/>
      <c r="K50" s="3075"/>
      <c r="L50" s="3075"/>
      <c r="M50" s="3075"/>
      <c r="N50" s="3075"/>
      <c r="O50" s="3075"/>
      <c r="P50" s="3075"/>
      <c r="Q50" s="3075"/>
      <c r="R50" s="3075"/>
      <c r="S50" s="3075"/>
      <c r="T50" s="9"/>
    </row>
    <row r="51" spans="2:20" ht="7.15" customHeight="1">
      <c r="B51" s="6"/>
      <c r="C51" s="7"/>
      <c r="D51" s="7"/>
      <c r="E51" s="7"/>
      <c r="F51" s="7"/>
      <c r="G51" s="7"/>
      <c r="H51" s="15"/>
      <c r="I51" s="15"/>
      <c r="J51" s="14"/>
      <c r="M51" s="7"/>
      <c r="N51" s="7"/>
      <c r="O51" s="7"/>
      <c r="P51" s="7"/>
      <c r="Q51" s="7"/>
      <c r="R51" s="7"/>
      <c r="S51" s="7"/>
      <c r="T51" s="9"/>
    </row>
    <row r="52" spans="2:20">
      <c r="B52" s="6"/>
      <c r="C52" s="7"/>
      <c r="D52" s="7"/>
      <c r="E52" s="7"/>
      <c r="F52" s="7"/>
      <c r="G52" s="7"/>
      <c r="H52" s="3074" t="s">
        <v>21</v>
      </c>
      <c r="I52" s="3074"/>
      <c r="J52" s="14"/>
      <c r="K52" s="3075"/>
      <c r="L52" s="3075"/>
      <c r="M52" s="3075"/>
      <c r="N52" s="3075"/>
      <c r="O52" s="3075"/>
      <c r="P52" s="3075"/>
      <c r="Q52" s="3075"/>
      <c r="R52" s="3075"/>
      <c r="S52" s="3075"/>
      <c r="T52" s="9"/>
    </row>
    <row r="53" spans="2:20">
      <c r="B53" s="6"/>
      <c r="C53" s="7"/>
      <c r="D53" s="7"/>
      <c r="E53" s="7"/>
      <c r="F53" s="7"/>
      <c r="G53" s="7"/>
      <c r="H53" s="7"/>
      <c r="I53" s="7"/>
      <c r="J53" s="7"/>
      <c r="K53" s="7"/>
      <c r="L53" s="7"/>
      <c r="M53" s="7"/>
      <c r="N53" s="7"/>
      <c r="O53" s="7"/>
      <c r="P53" s="7"/>
      <c r="Q53" s="7"/>
      <c r="R53" s="7"/>
      <c r="S53" s="7"/>
      <c r="T53" s="9"/>
    </row>
    <row r="54" spans="2:20">
      <c r="B54" s="6"/>
      <c r="C54" s="7"/>
      <c r="D54" s="7"/>
      <c r="E54" s="7"/>
      <c r="F54" s="7"/>
      <c r="G54" s="7"/>
      <c r="H54" s="7"/>
      <c r="I54" s="7"/>
      <c r="J54" s="7"/>
      <c r="K54" s="7"/>
      <c r="L54" s="7"/>
      <c r="M54" s="7"/>
      <c r="N54" s="7"/>
      <c r="O54" s="7"/>
      <c r="P54" s="7"/>
      <c r="Q54" s="7"/>
      <c r="R54" s="7"/>
      <c r="S54" s="7"/>
      <c r="T54" s="9"/>
    </row>
    <row r="55" spans="2:20">
      <c r="B55" s="6"/>
      <c r="C55" s="7"/>
      <c r="D55" s="7"/>
      <c r="E55" s="7"/>
      <c r="F55" s="7"/>
      <c r="G55" s="7"/>
      <c r="H55" s="7"/>
      <c r="I55" s="7"/>
      <c r="J55" s="7"/>
      <c r="K55" s="7"/>
      <c r="L55" s="7"/>
      <c r="M55" s="7"/>
      <c r="N55" s="7"/>
      <c r="O55" s="7"/>
      <c r="P55" s="7"/>
      <c r="Q55" s="7"/>
      <c r="R55" s="7"/>
      <c r="S55" s="7"/>
      <c r="T55" s="9"/>
    </row>
    <row r="56" spans="2:20">
      <c r="B56" s="6"/>
      <c r="C56" s="7"/>
      <c r="D56" s="7"/>
      <c r="E56" s="7"/>
      <c r="F56" s="7"/>
      <c r="G56" s="7"/>
      <c r="H56" s="7"/>
      <c r="I56" s="7"/>
      <c r="J56" s="7"/>
      <c r="K56" s="7"/>
      <c r="L56" s="7"/>
      <c r="M56" s="7"/>
      <c r="N56" s="7"/>
      <c r="O56" s="7"/>
      <c r="P56" s="7"/>
      <c r="Q56" s="7"/>
      <c r="R56" s="7"/>
      <c r="S56" s="7"/>
      <c r="T56" s="9"/>
    </row>
    <row r="57" spans="2:20">
      <c r="B57" s="11"/>
      <c r="C57" s="12"/>
      <c r="D57" s="12"/>
      <c r="E57" s="1239"/>
      <c r="F57" s="1239"/>
      <c r="G57" s="12"/>
      <c r="H57" s="12"/>
      <c r="I57" s="12"/>
      <c r="J57" s="12"/>
      <c r="K57" s="12"/>
      <c r="L57" s="12"/>
      <c r="M57" s="12"/>
      <c r="N57" s="12"/>
      <c r="O57" s="12"/>
      <c r="P57" s="12"/>
      <c r="Q57" s="12"/>
      <c r="R57" s="12"/>
      <c r="S57" s="12"/>
      <c r="T57" s="13"/>
    </row>
  </sheetData>
  <mergeCells count="16">
    <mergeCell ref="F12:S12"/>
    <mergeCell ref="H7:N7"/>
    <mergeCell ref="C12:D12"/>
    <mergeCell ref="C17:D17"/>
    <mergeCell ref="H50:I50"/>
    <mergeCell ref="H52:I52"/>
    <mergeCell ref="C22:S22"/>
    <mergeCell ref="C24:S24"/>
    <mergeCell ref="C26:I26"/>
    <mergeCell ref="C30:G30"/>
    <mergeCell ref="C40:D40"/>
    <mergeCell ref="C48:D48"/>
    <mergeCell ref="H48:I48"/>
    <mergeCell ref="K48:S48"/>
    <mergeCell ref="K50:S50"/>
    <mergeCell ref="K52:S52"/>
  </mergeCells>
  <phoneticPr fontId="2"/>
  <hyperlinks>
    <hyperlink ref="C2" location="流れ!Q18" display="リスト"/>
  </hyperlinks>
  <pageMargins left="0.70866141732283472" right="0.31496062992125984" top="1.2598425196850394" bottom="0.74803149606299213" header="0.31496062992125984" footer="0.31496062992125984"/>
  <pageSetup paperSize="9" scale="9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0"/>
  </sheetPr>
  <dimension ref="B2:T67"/>
  <sheetViews>
    <sheetView showGridLines="0" zoomScaleNormal="100" workbookViewId="0">
      <pane ySplit="3" topLeftCell="A4" activePane="bottomLeft" state="frozen"/>
      <selection activeCell="C2" sqref="C2"/>
      <selection pane="bottomLeft" activeCell="C2" sqref="C2"/>
    </sheetView>
  </sheetViews>
  <sheetFormatPr defaultColWidth="8.875" defaultRowHeight="14.25"/>
  <cols>
    <col min="1" max="1" width="1.625" style="85" customWidth="1"/>
    <col min="2" max="4" width="8" style="85" customWidth="1"/>
    <col min="5" max="5" width="3.5" style="85" customWidth="1"/>
    <col min="6" max="14" width="8" style="85" customWidth="1"/>
    <col min="15" max="15" width="2.5" style="85" customWidth="1"/>
    <col min="16" max="16" width="1.875" style="85" customWidth="1"/>
    <col min="17" max="19" width="8.875" style="85"/>
    <col min="20" max="20" width="3.5" style="85" customWidth="1"/>
    <col min="21" max="21" width="2.875" style="85" customWidth="1"/>
    <col min="22" max="16384" width="8.875" style="85"/>
  </cols>
  <sheetData>
    <row r="2" spans="2:15">
      <c r="C2" s="284" t="s">
        <v>346</v>
      </c>
    </row>
    <row r="6" spans="2:15" ht="18" customHeight="1">
      <c r="K6" s="3507" t="s">
        <v>199</v>
      </c>
      <c r="L6" s="3507"/>
      <c r="M6" s="3507"/>
      <c r="N6" s="3507"/>
      <c r="O6" s="3507"/>
    </row>
    <row r="7" spans="2:15" ht="18" customHeight="1">
      <c r="K7" s="3376" t="s">
        <v>200</v>
      </c>
      <c r="L7" s="3378"/>
      <c r="M7" s="3406"/>
      <c r="N7" s="3407"/>
      <c r="O7" s="3408"/>
    </row>
    <row r="8" spans="2:15" ht="18" customHeight="1">
      <c r="K8" s="3376" t="s">
        <v>201</v>
      </c>
      <c r="L8" s="3378"/>
      <c r="M8" s="3406"/>
      <c r="N8" s="3407"/>
      <c r="O8" s="3408"/>
    </row>
    <row r="9" spans="2:15" ht="18" customHeight="1">
      <c r="K9" s="3376" t="s">
        <v>202</v>
      </c>
      <c r="L9" s="3378"/>
      <c r="M9" s="3406"/>
      <c r="N9" s="3407"/>
      <c r="O9" s="3408"/>
    </row>
    <row r="10" spans="2:15" ht="18" customHeight="1">
      <c r="K10" s="3376" t="s">
        <v>203</v>
      </c>
      <c r="L10" s="3378"/>
      <c r="M10" s="3406"/>
      <c r="N10" s="3407"/>
      <c r="O10" s="3408"/>
    </row>
    <row r="11" spans="2:15" ht="16.5" customHeight="1">
      <c r="B11" s="122"/>
      <c r="C11" s="121"/>
      <c r="D11" s="121"/>
      <c r="E11" s="121"/>
      <c r="F11" s="121"/>
      <c r="G11" s="121"/>
      <c r="H11" s="121"/>
      <c r="I11" s="121"/>
      <c r="J11" s="121"/>
      <c r="K11" s="121"/>
      <c r="L11" s="121"/>
      <c r="M11" s="121"/>
      <c r="N11" s="121"/>
      <c r="O11" s="119"/>
    </row>
    <row r="12" spans="2:15" ht="41.25" customHeight="1">
      <c r="B12" s="3426" t="s">
        <v>340</v>
      </c>
      <c r="C12" s="3427"/>
      <c r="D12" s="3427"/>
      <c r="E12" s="3427"/>
      <c r="F12" s="3427"/>
      <c r="G12" s="3427"/>
      <c r="H12" s="3427"/>
      <c r="I12" s="3427"/>
      <c r="J12" s="3427"/>
      <c r="K12" s="3427"/>
      <c r="L12" s="3427"/>
      <c r="M12" s="3427"/>
      <c r="N12" s="3427"/>
      <c r="O12" s="94"/>
    </row>
    <row r="13" spans="2:15" ht="16.5" customHeight="1">
      <c r="B13" s="97"/>
      <c r="C13" s="89"/>
      <c r="D13" s="89"/>
      <c r="E13" s="89"/>
      <c r="F13" s="89"/>
      <c r="G13" s="89"/>
      <c r="H13" s="89"/>
      <c r="I13" s="89"/>
      <c r="J13" s="89"/>
      <c r="K13" s="89"/>
      <c r="L13" s="89"/>
      <c r="M13" s="89"/>
      <c r="N13" s="89"/>
      <c r="O13" s="94"/>
    </row>
    <row r="14" spans="2:15" ht="13.15" customHeight="1">
      <c r="B14" s="3417" t="s">
        <v>93</v>
      </c>
      <c r="C14" s="3418"/>
      <c r="D14" s="3418"/>
      <c r="E14" s="134"/>
      <c r="F14" s="134"/>
      <c r="G14" s="134"/>
      <c r="H14" s="134"/>
      <c r="I14" s="134"/>
      <c r="J14" s="134"/>
      <c r="K14" s="134"/>
      <c r="L14" s="134"/>
      <c r="M14" s="134"/>
      <c r="N14" s="134"/>
      <c r="O14" s="119"/>
    </row>
    <row r="15" spans="2:15" ht="13.15" customHeight="1">
      <c r="B15" s="3420"/>
      <c r="C15" s="3421"/>
      <c r="D15" s="3421"/>
      <c r="E15" s="133"/>
      <c r="F15" s="132" t="s">
        <v>92</v>
      </c>
      <c r="G15" s="131" t="s">
        <v>90</v>
      </c>
      <c r="H15" s="131" t="s">
        <v>89</v>
      </c>
      <c r="I15" s="130" t="s">
        <v>88</v>
      </c>
      <c r="J15" s="130" t="s">
        <v>91</v>
      </c>
      <c r="K15" s="130" t="s">
        <v>90</v>
      </c>
      <c r="L15" s="130" t="s">
        <v>89</v>
      </c>
      <c r="M15" s="130" t="s">
        <v>88</v>
      </c>
      <c r="N15" s="129" t="s">
        <v>87</v>
      </c>
      <c r="O15" s="94"/>
    </row>
    <row r="16" spans="2:15" ht="17.100000000000001" customHeight="1">
      <c r="B16" s="3420"/>
      <c r="C16" s="3421"/>
      <c r="D16" s="3421"/>
      <c r="E16" s="89"/>
      <c r="F16" s="3508"/>
      <c r="G16" s="3510"/>
      <c r="H16" s="3510"/>
      <c r="I16" s="3510"/>
      <c r="J16" s="3510"/>
      <c r="K16" s="3510"/>
      <c r="L16" s="3510"/>
      <c r="M16" s="3510"/>
      <c r="N16" s="3512"/>
      <c r="O16" s="94"/>
    </row>
    <row r="17" spans="2:20" ht="17.100000000000001" customHeight="1">
      <c r="B17" s="3420"/>
      <c r="C17" s="3421"/>
      <c r="D17" s="3421"/>
      <c r="E17" s="89"/>
      <c r="F17" s="3509"/>
      <c r="G17" s="3511"/>
      <c r="H17" s="3511"/>
      <c r="I17" s="3511"/>
      <c r="J17" s="3511"/>
      <c r="K17" s="3511"/>
      <c r="L17" s="3511"/>
      <c r="M17" s="3511"/>
      <c r="N17" s="3513"/>
      <c r="O17" s="94"/>
      <c r="P17" s="87"/>
      <c r="Q17" s="109"/>
      <c r="R17" s="109"/>
      <c r="S17" s="109"/>
    </row>
    <row r="18" spans="2:20" ht="12.6" customHeight="1">
      <c r="B18" s="115"/>
      <c r="C18" s="114"/>
      <c r="D18" s="114"/>
      <c r="E18" s="92"/>
      <c r="F18" s="128"/>
      <c r="G18" s="128"/>
      <c r="H18" s="128"/>
      <c r="I18" s="128"/>
      <c r="J18" s="128"/>
      <c r="K18" s="128"/>
      <c r="L18" s="128"/>
      <c r="M18" s="128"/>
      <c r="N18" s="128"/>
      <c r="O18" s="90"/>
      <c r="P18" s="87"/>
      <c r="Q18" s="109"/>
      <c r="R18" s="109"/>
      <c r="S18" s="109"/>
    </row>
    <row r="19" spans="2:20" ht="8.4499999999999993" customHeight="1">
      <c r="B19" s="3369" t="s">
        <v>86</v>
      </c>
      <c r="C19" s="3370"/>
      <c r="D19" s="3371"/>
      <c r="E19" s="97"/>
      <c r="F19" s="89"/>
      <c r="G19" s="89"/>
      <c r="H19" s="89"/>
      <c r="I19" s="89"/>
      <c r="J19" s="89"/>
      <c r="K19" s="89"/>
      <c r="L19" s="89"/>
      <c r="M19" s="89"/>
      <c r="N19" s="89"/>
      <c r="O19" s="94"/>
      <c r="P19" s="109"/>
      <c r="Q19" s="109"/>
      <c r="R19" s="109"/>
      <c r="S19" s="109"/>
    </row>
    <row r="20" spans="2:20" ht="18" customHeight="1">
      <c r="B20" s="3369"/>
      <c r="C20" s="3370"/>
      <c r="D20" s="3371"/>
      <c r="E20" s="97"/>
      <c r="F20" s="89"/>
      <c r="G20" s="89"/>
      <c r="H20" s="89"/>
      <c r="I20" s="89"/>
      <c r="J20" s="89"/>
      <c r="K20" s="89"/>
      <c r="L20" s="89"/>
      <c r="M20" s="89"/>
      <c r="N20" s="89"/>
      <c r="O20" s="94"/>
      <c r="P20" s="109"/>
      <c r="Q20" s="109"/>
      <c r="R20" s="109"/>
      <c r="S20" s="109"/>
    </row>
    <row r="21" spans="2:20" ht="18" customHeight="1">
      <c r="B21" s="3369"/>
      <c r="C21" s="3370"/>
      <c r="D21" s="3371"/>
      <c r="E21" s="127"/>
      <c r="F21" s="126"/>
      <c r="G21" s="123"/>
      <c r="H21" s="123"/>
      <c r="I21" s="126"/>
      <c r="J21" s="123"/>
      <c r="K21" s="123"/>
      <c r="L21" s="123"/>
      <c r="M21" s="126"/>
      <c r="N21" s="89"/>
      <c r="O21" s="94"/>
      <c r="P21" s="109"/>
      <c r="Q21" s="109"/>
      <c r="R21" s="109"/>
      <c r="S21" s="109"/>
    </row>
    <row r="22" spans="2:20" ht="11.25" customHeight="1">
      <c r="B22" s="3369"/>
      <c r="C22" s="3370"/>
      <c r="D22" s="3371"/>
      <c r="E22" s="97"/>
      <c r="F22" s="89"/>
      <c r="G22" s="89"/>
      <c r="H22" s="89"/>
      <c r="I22" s="89"/>
      <c r="J22" s="89"/>
      <c r="K22" s="95"/>
      <c r="L22" s="95"/>
      <c r="M22" s="95"/>
      <c r="N22" s="95"/>
      <c r="O22" s="94"/>
      <c r="P22" s="109"/>
      <c r="Q22" s="109"/>
      <c r="R22" s="109"/>
      <c r="S22" s="109"/>
    </row>
    <row r="23" spans="2:20" ht="17.100000000000001" customHeight="1">
      <c r="B23" s="3365" t="s">
        <v>85</v>
      </c>
      <c r="C23" s="3366"/>
      <c r="D23" s="3368"/>
      <c r="E23" s="121"/>
      <c r="F23" s="121"/>
      <c r="G23" s="121"/>
      <c r="H23" s="121"/>
      <c r="I23" s="121"/>
      <c r="J23" s="121"/>
      <c r="K23" s="120"/>
      <c r="L23" s="120"/>
      <c r="M23" s="120"/>
      <c r="N23" s="120"/>
      <c r="O23" s="119"/>
      <c r="P23" s="109"/>
      <c r="Q23" s="109"/>
      <c r="R23" s="109"/>
      <c r="S23" s="109"/>
    </row>
    <row r="24" spans="2:20" ht="18.600000000000001" customHeight="1">
      <c r="B24" s="3369"/>
      <c r="C24" s="3370"/>
      <c r="D24" s="3371"/>
      <c r="E24" s="89"/>
      <c r="G24" s="89" t="s">
        <v>94</v>
      </c>
      <c r="H24" s="88"/>
      <c r="I24" s="89"/>
      <c r="J24" s="89"/>
      <c r="K24" s="95"/>
      <c r="L24" s="95"/>
      <c r="M24" s="95"/>
      <c r="N24" s="95"/>
      <c r="O24" s="94"/>
      <c r="P24" s="109"/>
      <c r="Q24" s="109"/>
      <c r="R24" s="109"/>
      <c r="S24" s="109"/>
    </row>
    <row r="25" spans="2:20" ht="17.100000000000001" customHeight="1">
      <c r="B25" s="3372"/>
      <c r="C25" s="3373"/>
      <c r="D25" s="3375"/>
      <c r="E25" s="92"/>
      <c r="F25" s="92"/>
      <c r="G25" s="92"/>
      <c r="H25" s="92"/>
      <c r="I25" s="92"/>
      <c r="J25" s="92"/>
      <c r="K25" s="92"/>
      <c r="L25" s="92"/>
      <c r="M25" s="92"/>
      <c r="N25" s="92"/>
      <c r="O25" s="90"/>
      <c r="P25" s="109"/>
      <c r="Q25" s="109"/>
      <c r="R25" s="109"/>
      <c r="S25" s="109"/>
    </row>
    <row r="26" spans="2:20" ht="17.100000000000001" customHeight="1">
      <c r="B26" s="3369" t="s">
        <v>341</v>
      </c>
      <c r="C26" s="3370"/>
      <c r="D26" s="3371"/>
      <c r="E26" s="124"/>
      <c r="F26" s="89"/>
      <c r="G26" s="89"/>
      <c r="H26" s="89"/>
      <c r="I26" s="123"/>
      <c r="J26" s="89"/>
      <c r="K26" s="89"/>
      <c r="L26" s="89"/>
      <c r="M26" s="89"/>
      <c r="N26" s="89"/>
      <c r="O26" s="94"/>
      <c r="P26" s="109"/>
    </row>
    <row r="27" spans="2:20" ht="17.100000000000001" customHeight="1">
      <c r="B27" s="3369"/>
      <c r="C27" s="3370"/>
      <c r="D27" s="3371"/>
      <c r="E27" s="124"/>
      <c r="G27" s="117" t="s">
        <v>8</v>
      </c>
      <c r="H27" s="125" t="s">
        <v>3038</v>
      </c>
      <c r="I27" s="117"/>
      <c r="J27" s="117"/>
      <c r="K27" s="117"/>
      <c r="L27" s="117"/>
      <c r="M27" s="117"/>
      <c r="N27" s="89"/>
      <c r="O27" s="94"/>
      <c r="P27" s="109"/>
      <c r="Q27" s="109"/>
      <c r="R27" s="109"/>
      <c r="S27" s="109"/>
    </row>
    <row r="28" spans="2:20" ht="7.15" customHeight="1">
      <c r="B28" s="3369"/>
      <c r="C28" s="3370"/>
      <c r="D28" s="3371"/>
      <c r="E28" s="124"/>
      <c r="F28" s="117"/>
      <c r="G28" s="117"/>
      <c r="H28" s="125"/>
      <c r="I28" s="117"/>
      <c r="J28" s="117"/>
      <c r="K28" s="117"/>
      <c r="L28" s="117"/>
      <c r="M28" s="117"/>
      <c r="N28" s="89"/>
      <c r="O28" s="94"/>
      <c r="P28" s="109"/>
      <c r="Q28" s="109"/>
      <c r="R28" s="109"/>
      <c r="S28" s="109"/>
    </row>
    <row r="29" spans="2:20" ht="17.100000000000001" customHeight="1">
      <c r="B29" s="3369"/>
      <c r="C29" s="3370"/>
      <c r="D29" s="3371"/>
      <c r="E29" s="124"/>
      <c r="F29" s="117"/>
      <c r="G29" s="117" t="s">
        <v>9</v>
      </c>
      <c r="H29" s="125" t="s">
        <v>3038</v>
      </c>
      <c r="I29" s="117"/>
      <c r="J29" s="117"/>
      <c r="K29" s="117"/>
      <c r="L29" s="117"/>
      <c r="M29" s="117"/>
      <c r="N29" s="89"/>
      <c r="O29" s="94"/>
      <c r="P29" s="109"/>
      <c r="Q29" s="109"/>
      <c r="R29" s="109"/>
      <c r="S29" s="109"/>
    </row>
    <row r="30" spans="2:20" ht="17.100000000000001" customHeight="1">
      <c r="B30" s="3369"/>
      <c r="C30" s="3370"/>
      <c r="D30" s="3371"/>
      <c r="E30" s="124"/>
      <c r="F30" s="88"/>
      <c r="G30" s="88"/>
      <c r="H30" s="88"/>
      <c r="I30" s="123"/>
      <c r="J30" s="89"/>
      <c r="K30" s="89"/>
      <c r="L30" s="89"/>
      <c r="M30" s="89"/>
      <c r="N30" s="89"/>
      <c r="O30" s="94"/>
      <c r="P30" s="109"/>
      <c r="Q30" s="109"/>
      <c r="R30" s="109"/>
      <c r="S30" s="109"/>
    </row>
    <row r="31" spans="2:20" ht="17.100000000000001" customHeight="1">
      <c r="B31" s="3365" t="s">
        <v>342</v>
      </c>
      <c r="C31" s="3366"/>
      <c r="D31" s="3368"/>
      <c r="E31" s="122"/>
      <c r="F31" s="121"/>
      <c r="G31" s="121"/>
      <c r="H31" s="121"/>
      <c r="I31" s="121"/>
      <c r="J31" s="121"/>
      <c r="K31" s="121"/>
      <c r="L31" s="120"/>
      <c r="M31" s="120"/>
      <c r="N31" s="120"/>
      <c r="O31" s="119"/>
      <c r="P31" s="109"/>
      <c r="Q31" s="109"/>
      <c r="R31" s="109"/>
      <c r="S31" s="109"/>
      <c r="T31" s="112"/>
    </row>
    <row r="32" spans="2:20" ht="17.100000000000001" customHeight="1">
      <c r="B32" s="3369"/>
      <c r="C32" s="3370"/>
      <c r="D32" s="3371"/>
      <c r="E32" s="118"/>
      <c r="F32" s="100"/>
      <c r="G32" s="116"/>
      <c r="H32" s="125" t="s">
        <v>3038</v>
      </c>
      <c r="I32" s="116"/>
      <c r="J32" s="116"/>
      <c r="K32" s="95"/>
      <c r="L32" s="95"/>
      <c r="M32" s="95"/>
      <c r="N32" s="95"/>
      <c r="O32" s="94"/>
      <c r="P32" s="112"/>
      <c r="Q32" s="112"/>
      <c r="R32" s="112"/>
      <c r="S32" s="112"/>
      <c r="T32" s="112"/>
    </row>
    <row r="33" spans="2:20" ht="17.100000000000001" customHeight="1">
      <c r="B33" s="3372"/>
      <c r="C33" s="3373"/>
      <c r="D33" s="3375"/>
      <c r="E33" s="93"/>
      <c r="F33" s="92"/>
      <c r="G33" s="92"/>
      <c r="H33" s="92"/>
      <c r="I33" s="92"/>
      <c r="J33" s="113"/>
      <c r="K33" s="113"/>
      <c r="L33" s="113"/>
      <c r="M33" s="113"/>
      <c r="N33" s="113"/>
      <c r="O33" s="90"/>
      <c r="P33" s="112"/>
      <c r="Q33" s="112"/>
      <c r="R33" s="112"/>
      <c r="S33" s="112"/>
      <c r="T33" s="112"/>
    </row>
    <row r="34" spans="2:20" ht="17.100000000000001" customHeight="1">
      <c r="B34" s="3365" t="s">
        <v>343</v>
      </c>
      <c r="C34" s="3366"/>
      <c r="D34" s="3368"/>
      <c r="E34" s="122"/>
      <c r="F34" s="121"/>
      <c r="G34" s="121"/>
      <c r="H34" s="121"/>
      <c r="I34" s="121"/>
      <c r="J34" s="121"/>
      <c r="K34" s="121"/>
      <c r="L34" s="120"/>
      <c r="M34" s="120"/>
      <c r="N34" s="120"/>
      <c r="O34" s="119"/>
      <c r="P34" s="109"/>
      <c r="Q34" s="109"/>
      <c r="R34" s="109"/>
      <c r="S34" s="109"/>
      <c r="T34" s="112"/>
    </row>
    <row r="35" spans="2:20" ht="17.100000000000001" customHeight="1">
      <c r="B35" s="3369"/>
      <c r="C35" s="3370"/>
      <c r="D35" s="3371"/>
      <c r="E35" s="118"/>
      <c r="F35" s="100"/>
      <c r="G35" s="116" t="s">
        <v>83</v>
      </c>
      <c r="H35" s="117" t="s">
        <v>95</v>
      </c>
      <c r="I35" s="116"/>
      <c r="J35" s="89"/>
      <c r="K35" s="95"/>
      <c r="L35" s="95"/>
      <c r="M35" s="95"/>
      <c r="N35" s="95"/>
      <c r="O35" s="94"/>
      <c r="P35" s="112"/>
      <c r="Q35" s="112"/>
      <c r="R35" s="112"/>
      <c r="S35" s="112"/>
      <c r="T35" s="112"/>
    </row>
    <row r="36" spans="2:20" ht="17.100000000000001" customHeight="1">
      <c r="B36" s="3372"/>
      <c r="C36" s="3373"/>
      <c r="D36" s="3375"/>
      <c r="E36" s="93"/>
      <c r="F36" s="92"/>
      <c r="G36" s="92"/>
      <c r="H36" s="92"/>
      <c r="I36" s="92"/>
      <c r="J36" s="113"/>
      <c r="K36" s="113"/>
      <c r="L36" s="113"/>
      <c r="M36" s="113"/>
      <c r="N36" s="113"/>
      <c r="O36" s="90"/>
      <c r="P36" s="112"/>
      <c r="Q36" s="112"/>
      <c r="R36" s="112"/>
      <c r="S36" s="112"/>
      <c r="T36" s="112"/>
    </row>
    <row r="37" spans="2:20" ht="16.5" customHeight="1">
      <c r="B37" s="97"/>
      <c r="C37" s="89"/>
      <c r="D37" s="89"/>
      <c r="E37" s="89"/>
      <c r="F37" s="89"/>
      <c r="G37" s="89"/>
      <c r="H37" s="89"/>
      <c r="I37" s="89"/>
      <c r="J37" s="89"/>
      <c r="K37" s="89"/>
      <c r="L37" s="89"/>
      <c r="M37" s="89"/>
      <c r="N37" s="89"/>
      <c r="O37" s="94"/>
      <c r="P37" s="87"/>
      <c r="Q37" s="111"/>
      <c r="R37" s="111"/>
      <c r="S37" s="111"/>
      <c r="T37" s="110"/>
    </row>
    <row r="38" spans="2:20" ht="16.5" customHeight="1">
      <c r="B38" s="97"/>
      <c r="C38" s="3397" t="s">
        <v>344</v>
      </c>
      <c r="D38" s="3397"/>
      <c r="E38" s="3397"/>
      <c r="F38" s="3397"/>
      <c r="G38" s="3397"/>
      <c r="H38" s="3397"/>
      <c r="I38" s="3397"/>
      <c r="J38" s="3397"/>
      <c r="K38" s="3397"/>
      <c r="L38" s="3397"/>
      <c r="M38" s="3397"/>
      <c r="N38" s="3397"/>
      <c r="O38" s="94"/>
      <c r="P38" s="109"/>
      <c r="Q38" s="109"/>
      <c r="R38" s="109"/>
      <c r="S38" s="109"/>
    </row>
    <row r="39" spans="2:20" ht="16.5" customHeight="1">
      <c r="B39" s="97"/>
      <c r="C39" s="3397"/>
      <c r="D39" s="3397"/>
      <c r="E39" s="3397"/>
      <c r="F39" s="3397"/>
      <c r="G39" s="3397"/>
      <c r="H39" s="3397"/>
      <c r="I39" s="3397"/>
      <c r="J39" s="3397"/>
      <c r="K39" s="3397"/>
      <c r="L39" s="3397"/>
      <c r="M39" s="3397"/>
      <c r="N39" s="3397"/>
      <c r="O39" s="94"/>
      <c r="P39" s="109"/>
      <c r="Q39" s="109"/>
      <c r="R39" s="109"/>
      <c r="S39" s="109"/>
    </row>
    <row r="40" spans="2:20" ht="16.5" customHeight="1">
      <c r="B40" s="97"/>
      <c r="C40" s="3397"/>
      <c r="D40" s="3397"/>
      <c r="E40" s="3397"/>
      <c r="F40" s="3397"/>
      <c r="G40" s="3397"/>
      <c r="H40" s="3397"/>
      <c r="I40" s="3397"/>
      <c r="J40" s="3397"/>
      <c r="K40" s="3397"/>
      <c r="L40" s="3397"/>
      <c r="M40" s="3397"/>
      <c r="N40" s="3397"/>
      <c r="O40" s="94"/>
      <c r="P40" s="109"/>
      <c r="Q40" s="109"/>
      <c r="R40" s="109"/>
      <c r="S40" s="109"/>
    </row>
    <row r="41" spans="2:20" ht="16.5" customHeight="1">
      <c r="B41" s="97"/>
      <c r="C41" s="3397"/>
      <c r="D41" s="3397"/>
      <c r="E41" s="3397"/>
      <c r="F41" s="3397"/>
      <c r="G41" s="3397"/>
      <c r="H41" s="3397"/>
      <c r="I41" s="3397"/>
      <c r="J41" s="3397"/>
      <c r="K41" s="3397"/>
      <c r="L41" s="3397"/>
      <c r="M41" s="3397"/>
      <c r="N41" s="3397"/>
      <c r="O41" s="94"/>
      <c r="P41" s="109"/>
      <c r="Q41" s="109"/>
      <c r="R41" s="109"/>
      <c r="S41" s="109"/>
    </row>
    <row r="42" spans="2:20" ht="16.5" customHeight="1">
      <c r="B42" s="97"/>
      <c r="C42" s="3397"/>
      <c r="D42" s="3397"/>
      <c r="E42" s="3397"/>
      <c r="F42" s="3397"/>
      <c r="G42" s="3397"/>
      <c r="H42" s="3397"/>
      <c r="I42" s="3397"/>
      <c r="J42" s="3397"/>
      <c r="K42" s="3397"/>
      <c r="L42" s="3397"/>
      <c r="M42" s="3397"/>
      <c r="N42" s="3397"/>
      <c r="O42" s="94"/>
      <c r="P42" s="109"/>
      <c r="Q42" s="109"/>
      <c r="R42" s="109"/>
      <c r="S42" s="109"/>
    </row>
    <row r="43" spans="2:20" ht="16.5" customHeight="1">
      <c r="B43" s="97"/>
      <c r="C43" s="89"/>
      <c r="D43" s="89"/>
      <c r="E43" s="89"/>
      <c r="F43" s="89"/>
      <c r="G43" s="89"/>
      <c r="H43" s="89"/>
      <c r="I43" s="89"/>
      <c r="J43" s="89"/>
      <c r="K43" s="89"/>
      <c r="L43" s="95"/>
      <c r="M43" s="95"/>
      <c r="N43" s="95"/>
      <c r="O43" s="94"/>
      <c r="P43" s="109"/>
      <c r="Q43" s="109"/>
      <c r="R43" s="109"/>
      <c r="S43" s="109"/>
    </row>
    <row r="44" spans="2:20" ht="16.5" customHeight="1">
      <c r="B44" s="97"/>
      <c r="C44" s="89"/>
      <c r="D44" s="89"/>
      <c r="E44" s="89"/>
      <c r="F44" s="89"/>
      <c r="G44" s="89"/>
      <c r="H44" s="89"/>
      <c r="I44" s="89"/>
      <c r="J44" s="89"/>
      <c r="K44" s="89"/>
      <c r="L44" s="95"/>
      <c r="M44" s="95"/>
      <c r="N44" s="107"/>
      <c r="O44" s="94"/>
      <c r="P44" s="109"/>
      <c r="Q44" s="109"/>
      <c r="R44" s="109"/>
      <c r="S44" s="109"/>
    </row>
    <row r="45" spans="2:20" ht="16.5" customHeight="1">
      <c r="B45" s="97"/>
      <c r="C45" s="96" t="s">
        <v>3069</v>
      </c>
      <c r="D45" s="88"/>
      <c r="E45" s="88"/>
      <c r="F45" s="88"/>
      <c r="G45" s="88"/>
      <c r="H45" s="88"/>
      <c r="I45" s="89"/>
      <c r="J45" s="89"/>
      <c r="K45" s="89"/>
      <c r="L45" s="95"/>
      <c r="M45" s="95"/>
      <c r="N45" s="107"/>
      <c r="O45" s="94"/>
    </row>
    <row r="46" spans="2:20" ht="16.5" customHeight="1">
      <c r="B46" s="97"/>
      <c r="C46" s="89"/>
      <c r="D46" s="89"/>
      <c r="E46" s="89"/>
      <c r="F46" s="89"/>
      <c r="G46" s="89"/>
      <c r="H46" s="89"/>
      <c r="I46" s="89"/>
      <c r="J46" s="88"/>
      <c r="K46" s="89"/>
      <c r="L46" s="89"/>
      <c r="M46" s="89"/>
      <c r="N46" s="108"/>
      <c r="O46" s="94"/>
    </row>
    <row r="47" spans="2:20" ht="16.5" customHeight="1">
      <c r="B47" s="97"/>
      <c r="C47" s="89"/>
      <c r="D47" s="89"/>
      <c r="E47" s="89"/>
      <c r="F47" s="89"/>
      <c r="G47" s="89"/>
      <c r="H47" s="89"/>
      <c r="I47" s="89"/>
      <c r="J47" s="89"/>
      <c r="K47" s="89"/>
      <c r="L47" s="89"/>
      <c r="M47" s="89"/>
      <c r="N47" s="89"/>
      <c r="O47" s="94"/>
    </row>
    <row r="48" spans="2:20" ht="16.5" customHeight="1">
      <c r="B48" s="97"/>
      <c r="C48" s="89"/>
      <c r="D48" s="89"/>
      <c r="E48" s="106"/>
      <c r="F48" s="89"/>
      <c r="G48" s="89"/>
      <c r="H48" s="89"/>
      <c r="I48" s="89"/>
      <c r="J48" s="89"/>
      <c r="K48" s="89"/>
      <c r="L48" s="89"/>
      <c r="M48" s="89"/>
      <c r="N48" s="89"/>
      <c r="O48" s="94"/>
    </row>
    <row r="49" spans="2:16" ht="16.5" customHeight="1">
      <c r="B49" s="97"/>
      <c r="C49" s="89"/>
      <c r="D49" s="105" t="s">
        <v>82</v>
      </c>
      <c r="E49" s="104"/>
      <c r="F49" s="3421" t="s">
        <v>81</v>
      </c>
      <c r="G49" s="3421"/>
      <c r="H49" s="102"/>
      <c r="I49" s="88"/>
      <c r="J49" s="88"/>
      <c r="K49" s="88"/>
      <c r="L49" s="88"/>
      <c r="M49" s="89"/>
      <c r="N49" s="89"/>
      <c r="O49" s="94"/>
    </row>
    <row r="50" spans="2:16" ht="8.4499999999999993" customHeight="1">
      <c r="B50" s="97"/>
      <c r="C50" s="89"/>
      <c r="D50" s="96"/>
      <c r="E50" s="104"/>
      <c r="F50" s="103"/>
      <c r="G50" s="101"/>
      <c r="H50" s="102"/>
      <c r="I50" s="88"/>
      <c r="J50" s="88"/>
      <c r="K50" s="88"/>
      <c r="L50" s="88"/>
      <c r="M50" s="89"/>
      <c r="N50" s="89"/>
      <c r="O50" s="94"/>
    </row>
    <row r="51" spans="2:16" ht="16.5" customHeight="1">
      <c r="B51" s="97"/>
      <c r="C51" s="89"/>
      <c r="D51" s="96"/>
      <c r="E51" s="96"/>
      <c r="F51" s="3421" t="s">
        <v>80</v>
      </c>
      <c r="G51" s="3421"/>
      <c r="H51" s="102"/>
      <c r="I51" s="88"/>
      <c r="J51" s="88"/>
      <c r="K51" s="88"/>
      <c r="L51" s="88"/>
      <c r="M51" s="89"/>
      <c r="N51" s="89"/>
      <c r="O51" s="94"/>
    </row>
    <row r="52" spans="2:16" ht="8.4499999999999993" customHeight="1">
      <c r="B52" s="97"/>
      <c r="C52" s="89"/>
      <c r="D52" s="89"/>
      <c r="E52" s="89"/>
      <c r="F52" s="101"/>
      <c r="G52" s="101"/>
      <c r="H52" s="96"/>
      <c r="I52" s="100"/>
      <c r="J52" s="100"/>
      <c r="K52" s="100"/>
      <c r="L52" s="100"/>
      <c r="M52" s="89"/>
      <c r="N52" s="89"/>
      <c r="O52" s="94"/>
    </row>
    <row r="53" spans="2:16" ht="16.5" customHeight="1">
      <c r="B53" s="97"/>
      <c r="C53" s="89"/>
      <c r="D53" s="89"/>
      <c r="E53" s="89"/>
      <c r="F53" s="3421" t="s">
        <v>79</v>
      </c>
      <c r="G53" s="3421"/>
      <c r="H53" s="96"/>
      <c r="I53" s="100"/>
      <c r="J53" s="100"/>
      <c r="K53" s="100"/>
      <c r="L53" s="100"/>
      <c r="M53" s="89"/>
      <c r="N53" s="89"/>
      <c r="O53" s="99"/>
    </row>
    <row r="54" spans="2:16" ht="16.5" customHeight="1">
      <c r="B54" s="97"/>
      <c r="C54" s="89"/>
      <c r="D54" s="89"/>
      <c r="E54" s="89"/>
      <c r="F54" s="89"/>
      <c r="G54" s="89"/>
      <c r="H54" s="89"/>
      <c r="I54" s="89"/>
      <c r="J54" s="89"/>
      <c r="K54" s="89"/>
      <c r="L54" s="89"/>
      <c r="M54" s="89"/>
      <c r="N54" s="89"/>
      <c r="O54" s="99"/>
    </row>
    <row r="55" spans="2:16" ht="16.5" customHeight="1">
      <c r="B55" s="97"/>
      <c r="C55" s="89"/>
      <c r="D55" s="89"/>
      <c r="E55" s="89"/>
      <c r="F55" s="89"/>
      <c r="G55" s="89"/>
      <c r="H55" s="89"/>
      <c r="I55" s="89"/>
      <c r="J55" s="89"/>
      <c r="K55" s="89"/>
      <c r="L55" s="89"/>
      <c r="M55" s="89"/>
      <c r="N55" s="89"/>
      <c r="O55" s="99"/>
    </row>
    <row r="56" spans="2:16" ht="16.5" customHeight="1">
      <c r="B56" s="97"/>
      <c r="C56" s="89"/>
      <c r="D56" s="89"/>
      <c r="E56" s="89"/>
      <c r="F56" s="89"/>
      <c r="G56" s="89"/>
      <c r="H56" s="89"/>
      <c r="I56" s="89"/>
      <c r="J56" s="89"/>
      <c r="K56" s="89"/>
      <c r="L56" s="89"/>
      <c r="M56" s="89"/>
      <c r="N56" s="89"/>
      <c r="O56" s="99"/>
    </row>
    <row r="57" spans="2:16" ht="20.45" customHeight="1">
      <c r="B57" s="97"/>
      <c r="C57" s="98" t="s">
        <v>3126</v>
      </c>
      <c r="D57" s="89"/>
      <c r="E57" s="89"/>
      <c r="F57" s="89"/>
      <c r="H57" s="89"/>
      <c r="I57" s="89"/>
      <c r="J57" s="89"/>
      <c r="K57" s="89"/>
      <c r="L57" s="89"/>
      <c r="M57" s="95"/>
      <c r="N57" s="95"/>
      <c r="O57" s="94"/>
      <c r="P57" s="89"/>
    </row>
    <row r="58" spans="2:16" ht="16.5" customHeight="1">
      <c r="B58" s="97"/>
      <c r="C58" s="96"/>
      <c r="D58" s="89"/>
      <c r="E58" s="89"/>
      <c r="F58" s="89"/>
      <c r="G58" s="89"/>
      <c r="H58" s="89"/>
      <c r="I58" s="89"/>
      <c r="J58" s="89"/>
      <c r="K58" s="89"/>
      <c r="L58" s="89"/>
      <c r="M58" s="95"/>
      <c r="N58" s="95"/>
      <c r="O58" s="94"/>
      <c r="P58" s="89"/>
    </row>
    <row r="59" spans="2:16" ht="16.5" customHeight="1">
      <c r="B59" s="97"/>
      <c r="C59" s="96"/>
      <c r="D59" s="89"/>
      <c r="E59" s="89"/>
      <c r="F59" s="89"/>
      <c r="G59" s="89"/>
      <c r="H59" s="89"/>
      <c r="I59" s="89"/>
      <c r="J59" s="89"/>
      <c r="K59" s="89"/>
      <c r="L59" s="89"/>
      <c r="M59" s="95"/>
      <c r="N59" s="95"/>
      <c r="O59" s="94"/>
      <c r="P59" s="89"/>
    </row>
    <row r="60" spans="2:16" ht="16.5" customHeight="1">
      <c r="B60" s="93"/>
      <c r="C60" s="92"/>
      <c r="D60" s="92"/>
      <c r="E60" s="92"/>
      <c r="F60" s="92"/>
      <c r="G60" s="92"/>
      <c r="H60" s="92"/>
      <c r="I60" s="92"/>
      <c r="J60" s="92"/>
      <c r="K60" s="92"/>
      <c r="L60" s="91"/>
      <c r="M60" s="91"/>
      <c r="N60" s="91"/>
      <c r="O60" s="90"/>
      <c r="P60" s="89"/>
    </row>
    <row r="61" spans="2:16">
      <c r="L61" s="88"/>
      <c r="M61" s="88"/>
      <c r="N61" s="87"/>
      <c r="O61" s="89"/>
      <c r="P61" s="89"/>
    </row>
    <row r="62" spans="2:16">
      <c r="L62" s="88"/>
      <c r="M62" s="88"/>
      <c r="N62" s="87"/>
      <c r="P62" s="89"/>
    </row>
    <row r="63" spans="2:16">
      <c r="M63" s="88"/>
    </row>
    <row r="64" spans="2:16" ht="12" customHeight="1">
      <c r="M64" s="88"/>
    </row>
    <row r="65" spans="12:12">
      <c r="L65" s="87"/>
    </row>
    <row r="66" spans="12:12">
      <c r="L66" s="86"/>
    </row>
    <row r="67" spans="12:12">
      <c r="L67" s="86"/>
    </row>
  </sheetData>
  <mergeCells count="29">
    <mergeCell ref="F49:G49"/>
    <mergeCell ref="F51:G51"/>
    <mergeCell ref="F53:G53"/>
    <mergeCell ref="B34:D36"/>
    <mergeCell ref="B19:D22"/>
    <mergeCell ref="B23:D25"/>
    <mergeCell ref="B26:D30"/>
    <mergeCell ref="B31:D33"/>
    <mergeCell ref="C38:N42"/>
    <mergeCell ref="J16:J17"/>
    <mergeCell ref="K16:K17"/>
    <mergeCell ref="L16:L17"/>
    <mergeCell ref="M16:M17"/>
    <mergeCell ref="N16:N17"/>
    <mergeCell ref="B14:D17"/>
    <mergeCell ref="F16:F17"/>
    <mergeCell ref="G16:G17"/>
    <mergeCell ref="H16:H17"/>
    <mergeCell ref="I16:I17"/>
    <mergeCell ref="K9:L9"/>
    <mergeCell ref="M9:O9"/>
    <mergeCell ref="K10:L10"/>
    <mergeCell ref="M10:O10"/>
    <mergeCell ref="B12:N12"/>
    <mergeCell ref="K6:O6"/>
    <mergeCell ref="K7:L7"/>
    <mergeCell ref="M7:O7"/>
    <mergeCell ref="K8:L8"/>
    <mergeCell ref="M8:O8"/>
  </mergeCells>
  <phoneticPr fontId="31"/>
  <hyperlinks>
    <hyperlink ref="C2" location="リスト!A1"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U87"/>
  <sheetViews>
    <sheetView showGridLines="0" zoomScale="75" workbookViewId="0">
      <pane ySplit="3" topLeftCell="A16" activePane="bottomLeft" state="frozen"/>
      <selection activeCell="C2" sqref="C2"/>
      <selection pane="bottomLeft" activeCell="C2" sqref="C2"/>
    </sheetView>
  </sheetViews>
  <sheetFormatPr defaultRowHeight="14.25"/>
  <cols>
    <col min="1" max="1" width="1.375" style="1026" customWidth="1"/>
    <col min="2" max="2" width="2.625" style="1026" customWidth="1"/>
    <col min="3" max="3" width="2.5" style="1026" customWidth="1"/>
    <col min="4" max="4" width="9.875" style="1026" customWidth="1"/>
    <col min="5" max="5" width="2.625" style="1026" customWidth="1"/>
    <col min="6" max="6" width="7.875" style="1026" customWidth="1"/>
    <col min="7" max="15" width="4.25" style="1026" customWidth="1"/>
    <col min="16" max="16" width="5.75" style="1026" customWidth="1"/>
    <col min="17" max="19" width="4.25" style="1026" customWidth="1"/>
    <col min="20" max="20" width="3.75" style="1026" customWidth="1"/>
    <col min="21" max="21" width="2.625" style="1026" customWidth="1"/>
    <col min="22" max="22" width="1.25" style="1026" customWidth="1"/>
    <col min="23" max="256" width="9" style="1026"/>
    <col min="257" max="257" width="1.375" style="1026" customWidth="1"/>
    <col min="258" max="258" width="2.625" style="1026" customWidth="1"/>
    <col min="259" max="259" width="2.5" style="1026" customWidth="1"/>
    <col min="260" max="260" width="9.875" style="1026" customWidth="1"/>
    <col min="261" max="261" width="2.625" style="1026" customWidth="1"/>
    <col min="262" max="262" width="6.875" style="1026" customWidth="1"/>
    <col min="263" max="263" width="3.875" style="1026" customWidth="1"/>
    <col min="264" max="264" width="3" style="1026" customWidth="1"/>
    <col min="265" max="265" width="3.75" style="1026" customWidth="1"/>
    <col min="266" max="266" width="3" style="1026" customWidth="1"/>
    <col min="267" max="267" width="3.75" style="1026" customWidth="1"/>
    <col min="268" max="268" width="2.875" style="1026" customWidth="1"/>
    <col min="269" max="271" width="3.25" style="1026" customWidth="1"/>
    <col min="272" max="272" width="5.375" style="1026" customWidth="1"/>
    <col min="273" max="273" width="3.25" style="1026" customWidth="1"/>
    <col min="274" max="274" width="5.375" style="1026" customWidth="1"/>
    <col min="275" max="275" width="6.75" style="1026" customWidth="1"/>
    <col min="276" max="276" width="3.75" style="1026" customWidth="1"/>
    <col min="277" max="277" width="2.625" style="1026" customWidth="1"/>
    <col min="278" max="278" width="1.25" style="1026" customWidth="1"/>
    <col min="279" max="512" width="9" style="1026"/>
    <col min="513" max="513" width="1.375" style="1026" customWidth="1"/>
    <col min="514" max="514" width="2.625" style="1026" customWidth="1"/>
    <col min="515" max="515" width="2.5" style="1026" customWidth="1"/>
    <col min="516" max="516" width="9.875" style="1026" customWidth="1"/>
    <col min="517" max="517" width="2.625" style="1026" customWidth="1"/>
    <col min="518" max="518" width="6.875" style="1026" customWidth="1"/>
    <col min="519" max="519" width="3.875" style="1026" customWidth="1"/>
    <col min="520" max="520" width="3" style="1026" customWidth="1"/>
    <col min="521" max="521" width="3.75" style="1026" customWidth="1"/>
    <col min="522" max="522" width="3" style="1026" customWidth="1"/>
    <col min="523" max="523" width="3.75" style="1026" customWidth="1"/>
    <col min="524" max="524" width="2.875" style="1026" customWidth="1"/>
    <col min="525" max="527" width="3.25" style="1026" customWidth="1"/>
    <col min="528" max="528" width="5.375" style="1026" customWidth="1"/>
    <col min="529" max="529" width="3.25" style="1026" customWidth="1"/>
    <col min="530" max="530" width="5.375" style="1026" customWidth="1"/>
    <col min="531" max="531" width="6.75" style="1026" customWidth="1"/>
    <col min="532" max="532" width="3.75" style="1026" customWidth="1"/>
    <col min="533" max="533" width="2.625" style="1026" customWidth="1"/>
    <col min="534" max="534" width="1.25" style="1026" customWidth="1"/>
    <col min="535" max="768" width="9" style="1026"/>
    <col min="769" max="769" width="1.375" style="1026" customWidth="1"/>
    <col min="770" max="770" width="2.625" style="1026" customWidth="1"/>
    <col min="771" max="771" width="2.5" style="1026" customWidth="1"/>
    <col min="772" max="772" width="9.875" style="1026" customWidth="1"/>
    <col min="773" max="773" width="2.625" style="1026" customWidth="1"/>
    <col min="774" max="774" width="6.875" style="1026" customWidth="1"/>
    <col min="775" max="775" width="3.875" style="1026" customWidth="1"/>
    <col min="776" max="776" width="3" style="1026" customWidth="1"/>
    <col min="777" max="777" width="3.75" style="1026" customWidth="1"/>
    <col min="778" max="778" width="3" style="1026" customWidth="1"/>
    <col min="779" max="779" width="3.75" style="1026" customWidth="1"/>
    <col min="780" max="780" width="2.875" style="1026" customWidth="1"/>
    <col min="781" max="783" width="3.25" style="1026" customWidth="1"/>
    <col min="784" max="784" width="5.375" style="1026" customWidth="1"/>
    <col min="785" max="785" width="3.25" style="1026" customWidth="1"/>
    <col min="786" max="786" width="5.375" style="1026" customWidth="1"/>
    <col min="787" max="787" width="6.75" style="1026" customWidth="1"/>
    <col min="788" max="788" width="3.75" style="1026" customWidth="1"/>
    <col min="789" max="789" width="2.625" style="1026" customWidth="1"/>
    <col min="790" max="790" width="1.25" style="1026" customWidth="1"/>
    <col min="791" max="1024" width="9" style="1026"/>
    <col min="1025" max="1025" width="1.375" style="1026" customWidth="1"/>
    <col min="1026" max="1026" width="2.625" style="1026" customWidth="1"/>
    <col min="1027" max="1027" width="2.5" style="1026" customWidth="1"/>
    <col min="1028" max="1028" width="9.875" style="1026" customWidth="1"/>
    <col min="1029" max="1029" width="2.625" style="1026" customWidth="1"/>
    <col min="1030" max="1030" width="6.875" style="1026" customWidth="1"/>
    <col min="1031" max="1031" width="3.875" style="1026" customWidth="1"/>
    <col min="1032" max="1032" width="3" style="1026" customWidth="1"/>
    <col min="1033" max="1033" width="3.75" style="1026" customWidth="1"/>
    <col min="1034" max="1034" width="3" style="1026" customWidth="1"/>
    <col min="1035" max="1035" width="3.75" style="1026" customWidth="1"/>
    <col min="1036" max="1036" width="2.875" style="1026" customWidth="1"/>
    <col min="1037" max="1039" width="3.25" style="1026" customWidth="1"/>
    <col min="1040" max="1040" width="5.375" style="1026" customWidth="1"/>
    <col min="1041" max="1041" width="3.25" style="1026" customWidth="1"/>
    <col min="1042" max="1042" width="5.375" style="1026" customWidth="1"/>
    <col min="1043" max="1043" width="6.75" style="1026" customWidth="1"/>
    <col min="1044" max="1044" width="3.75" style="1026" customWidth="1"/>
    <col min="1045" max="1045" width="2.625" style="1026" customWidth="1"/>
    <col min="1046" max="1046" width="1.25" style="1026" customWidth="1"/>
    <col min="1047" max="1280" width="9" style="1026"/>
    <col min="1281" max="1281" width="1.375" style="1026" customWidth="1"/>
    <col min="1282" max="1282" width="2.625" style="1026" customWidth="1"/>
    <col min="1283" max="1283" width="2.5" style="1026" customWidth="1"/>
    <col min="1284" max="1284" width="9.875" style="1026" customWidth="1"/>
    <col min="1285" max="1285" width="2.625" style="1026" customWidth="1"/>
    <col min="1286" max="1286" width="6.875" style="1026" customWidth="1"/>
    <col min="1287" max="1287" width="3.875" style="1026" customWidth="1"/>
    <col min="1288" max="1288" width="3" style="1026" customWidth="1"/>
    <col min="1289" max="1289" width="3.75" style="1026" customWidth="1"/>
    <col min="1290" max="1290" width="3" style="1026" customWidth="1"/>
    <col min="1291" max="1291" width="3.75" style="1026" customWidth="1"/>
    <col min="1292" max="1292" width="2.875" style="1026" customWidth="1"/>
    <col min="1293" max="1295" width="3.25" style="1026" customWidth="1"/>
    <col min="1296" max="1296" width="5.375" style="1026" customWidth="1"/>
    <col min="1297" max="1297" width="3.25" style="1026" customWidth="1"/>
    <col min="1298" max="1298" width="5.375" style="1026" customWidth="1"/>
    <col min="1299" max="1299" width="6.75" style="1026" customWidth="1"/>
    <col min="1300" max="1300" width="3.75" style="1026" customWidth="1"/>
    <col min="1301" max="1301" width="2.625" style="1026" customWidth="1"/>
    <col min="1302" max="1302" width="1.25" style="1026" customWidth="1"/>
    <col min="1303" max="1536" width="9" style="1026"/>
    <col min="1537" max="1537" width="1.375" style="1026" customWidth="1"/>
    <col min="1538" max="1538" width="2.625" style="1026" customWidth="1"/>
    <col min="1539" max="1539" width="2.5" style="1026" customWidth="1"/>
    <col min="1540" max="1540" width="9.875" style="1026" customWidth="1"/>
    <col min="1541" max="1541" width="2.625" style="1026" customWidth="1"/>
    <col min="1542" max="1542" width="6.875" style="1026" customWidth="1"/>
    <col min="1543" max="1543" width="3.875" style="1026" customWidth="1"/>
    <col min="1544" max="1544" width="3" style="1026" customWidth="1"/>
    <col min="1545" max="1545" width="3.75" style="1026" customWidth="1"/>
    <col min="1546" max="1546" width="3" style="1026" customWidth="1"/>
    <col min="1547" max="1547" width="3.75" style="1026" customWidth="1"/>
    <col min="1548" max="1548" width="2.875" style="1026" customWidth="1"/>
    <col min="1549" max="1551" width="3.25" style="1026" customWidth="1"/>
    <col min="1552" max="1552" width="5.375" style="1026" customWidth="1"/>
    <col min="1553" max="1553" width="3.25" style="1026" customWidth="1"/>
    <col min="1554" max="1554" width="5.375" style="1026" customWidth="1"/>
    <col min="1555" max="1555" width="6.75" style="1026" customWidth="1"/>
    <col min="1556" max="1556" width="3.75" style="1026" customWidth="1"/>
    <col min="1557" max="1557" width="2.625" style="1026" customWidth="1"/>
    <col min="1558" max="1558" width="1.25" style="1026" customWidth="1"/>
    <col min="1559" max="1792" width="9" style="1026"/>
    <col min="1793" max="1793" width="1.375" style="1026" customWidth="1"/>
    <col min="1794" max="1794" width="2.625" style="1026" customWidth="1"/>
    <col min="1795" max="1795" width="2.5" style="1026" customWidth="1"/>
    <col min="1796" max="1796" width="9.875" style="1026" customWidth="1"/>
    <col min="1797" max="1797" width="2.625" style="1026" customWidth="1"/>
    <col min="1798" max="1798" width="6.875" style="1026" customWidth="1"/>
    <col min="1799" max="1799" width="3.875" style="1026" customWidth="1"/>
    <col min="1800" max="1800" width="3" style="1026" customWidth="1"/>
    <col min="1801" max="1801" width="3.75" style="1026" customWidth="1"/>
    <col min="1802" max="1802" width="3" style="1026" customWidth="1"/>
    <col min="1803" max="1803" width="3.75" style="1026" customWidth="1"/>
    <col min="1804" max="1804" width="2.875" style="1026" customWidth="1"/>
    <col min="1805" max="1807" width="3.25" style="1026" customWidth="1"/>
    <col min="1808" max="1808" width="5.375" style="1026" customWidth="1"/>
    <col min="1809" max="1809" width="3.25" style="1026" customWidth="1"/>
    <col min="1810" max="1810" width="5.375" style="1026" customWidth="1"/>
    <col min="1811" max="1811" width="6.75" style="1026" customWidth="1"/>
    <col min="1812" max="1812" width="3.75" style="1026" customWidth="1"/>
    <col min="1813" max="1813" width="2.625" style="1026" customWidth="1"/>
    <col min="1814" max="1814" width="1.25" style="1026" customWidth="1"/>
    <col min="1815" max="2048" width="9" style="1026"/>
    <col min="2049" max="2049" width="1.375" style="1026" customWidth="1"/>
    <col min="2050" max="2050" width="2.625" style="1026" customWidth="1"/>
    <col min="2051" max="2051" width="2.5" style="1026" customWidth="1"/>
    <col min="2052" max="2052" width="9.875" style="1026" customWidth="1"/>
    <col min="2053" max="2053" width="2.625" style="1026" customWidth="1"/>
    <col min="2054" max="2054" width="6.875" style="1026" customWidth="1"/>
    <col min="2055" max="2055" width="3.875" style="1026" customWidth="1"/>
    <col min="2056" max="2056" width="3" style="1026" customWidth="1"/>
    <col min="2057" max="2057" width="3.75" style="1026" customWidth="1"/>
    <col min="2058" max="2058" width="3" style="1026" customWidth="1"/>
    <col min="2059" max="2059" width="3.75" style="1026" customWidth="1"/>
    <col min="2060" max="2060" width="2.875" style="1026" customWidth="1"/>
    <col min="2061" max="2063" width="3.25" style="1026" customWidth="1"/>
    <col min="2064" max="2064" width="5.375" style="1026" customWidth="1"/>
    <col min="2065" max="2065" width="3.25" style="1026" customWidth="1"/>
    <col min="2066" max="2066" width="5.375" style="1026" customWidth="1"/>
    <col min="2067" max="2067" width="6.75" style="1026" customWidth="1"/>
    <col min="2068" max="2068" width="3.75" style="1026" customWidth="1"/>
    <col min="2069" max="2069" width="2.625" style="1026" customWidth="1"/>
    <col min="2070" max="2070" width="1.25" style="1026" customWidth="1"/>
    <col min="2071" max="2304" width="9" style="1026"/>
    <col min="2305" max="2305" width="1.375" style="1026" customWidth="1"/>
    <col min="2306" max="2306" width="2.625" style="1026" customWidth="1"/>
    <col min="2307" max="2307" width="2.5" style="1026" customWidth="1"/>
    <col min="2308" max="2308" width="9.875" style="1026" customWidth="1"/>
    <col min="2309" max="2309" width="2.625" style="1026" customWidth="1"/>
    <col min="2310" max="2310" width="6.875" style="1026" customWidth="1"/>
    <col min="2311" max="2311" width="3.875" style="1026" customWidth="1"/>
    <col min="2312" max="2312" width="3" style="1026" customWidth="1"/>
    <col min="2313" max="2313" width="3.75" style="1026" customWidth="1"/>
    <col min="2314" max="2314" width="3" style="1026" customWidth="1"/>
    <col min="2315" max="2315" width="3.75" style="1026" customWidth="1"/>
    <col min="2316" max="2316" width="2.875" style="1026" customWidth="1"/>
    <col min="2317" max="2319" width="3.25" style="1026" customWidth="1"/>
    <col min="2320" max="2320" width="5.375" style="1026" customWidth="1"/>
    <col min="2321" max="2321" width="3.25" style="1026" customWidth="1"/>
    <col min="2322" max="2322" width="5.375" style="1026" customWidth="1"/>
    <col min="2323" max="2323" width="6.75" style="1026" customWidth="1"/>
    <col min="2324" max="2324" width="3.75" style="1026" customWidth="1"/>
    <col min="2325" max="2325" width="2.625" style="1026" customWidth="1"/>
    <col min="2326" max="2326" width="1.25" style="1026" customWidth="1"/>
    <col min="2327" max="2560" width="9" style="1026"/>
    <col min="2561" max="2561" width="1.375" style="1026" customWidth="1"/>
    <col min="2562" max="2562" width="2.625" style="1026" customWidth="1"/>
    <col min="2563" max="2563" width="2.5" style="1026" customWidth="1"/>
    <col min="2564" max="2564" width="9.875" style="1026" customWidth="1"/>
    <col min="2565" max="2565" width="2.625" style="1026" customWidth="1"/>
    <col min="2566" max="2566" width="6.875" style="1026" customWidth="1"/>
    <col min="2567" max="2567" width="3.875" style="1026" customWidth="1"/>
    <col min="2568" max="2568" width="3" style="1026" customWidth="1"/>
    <col min="2569" max="2569" width="3.75" style="1026" customWidth="1"/>
    <col min="2570" max="2570" width="3" style="1026" customWidth="1"/>
    <col min="2571" max="2571" width="3.75" style="1026" customWidth="1"/>
    <col min="2572" max="2572" width="2.875" style="1026" customWidth="1"/>
    <col min="2573" max="2575" width="3.25" style="1026" customWidth="1"/>
    <col min="2576" max="2576" width="5.375" style="1026" customWidth="1"/>
    <col min="2577" max="2577" width="3.25" style="1026" customWidth="1"/>
    <col min="2578" max="2578" width="5.375" style="1026" customWidth="1"/>
    <col min="2579" max="2579" width="6.75" style="1026" customWidth="1"/>
    <col min="2580" max="2580" width="3.75" style="1026" customWidth="1"/>
    <col min="2581" max="2581" width="2.625" style="1026" customWidth="1"/>
    <col min="2582" max="2582" width="1.25" style="1026" customWidth="1"/>
    <col min="2583" max="2816" width="9" style="1026"/>
    <col min="2817" max="2817" width="1.375" style="1026" customWidth="1"/>
    <col min="2818" max="2818" width="2.625" style="1026" customWidth="1"/>
    <col min="2819" max="2819" width="2.5" style="1026" customWidth="1"/>
    <col min="2820" max="2820" width="9.875" style="1026" customWidth="1"/>
    <col min="2821" max="2821" width="2.625" style="1026" customWidth="1"/>
    <col min="2822" max="2822" width="6.875" style="1026" customWidth="1"/>
    <col min="2823" max="2823" width="3.875" style="1026" customWidth="1"/>
    <col min="2824" max="2824" width="3" style="1026" customWidth="1"/>
    <col min="2825" max="2825" width="3.75" style="1026" customWidth="1"/>
    <col min="2826" max="2826" width="3" style="1026" customWidth="1"/>
    <col min="2827" max="2827" width="3.75" style="1026" customWidth="1"/>
    <col min="2828" max="2828" width="2.875" style="1026" customWidth="1"/>
    <col min="2829" max="2831" width="3.25" style="1026" customWidth="1"/>
    <col min="2832" max="2832" width="5.375" style="1026" customWidth="1"/>
    <col min="2833" max="2833" width="3.25" style="1026" customWidth="1"/>
    <col min="2834" max="2834" width="5.375" style="1026" customWidth="1"/>
    <col min="2835" max="2835" width="6.75" style="1026" customWidth="1"/>
    <col min="2836" max="2836" width="3.75" style="1026" customWidth="1"/>
    <col min="2837" max="2837" width="2.625" style="1026" customWidth="1"/>
    <col min="2838" max="2838" width="1.25" style="1026" customWidth="1"/>
    <col min="2839" max="3072" width="9" style="1026"/>
    <col min="3073" max="3073" width="1.375" style="1026" customWidth="1"/>
    <col min="3074" max="3074" width="2.625" style="1026" customWidth="1"/>
    <col min="3075" max="3075" width="2.5" style="1026" customWidth="1"/>
    <col min="3076" max="3076" width="9.875" style="1026" customWidth="1"/>
    <col min="3077" max="3077" width="2.625" style="1026" customWidth="1"/>
    <col min="3078" max="3078" width="6.875" style="1026" customWidth="1"/>
    <col min="3079" max="3079" width="3.875" style="1026" customWidth="1"/>
    <col min="3080" max="3080" width="3" style="1026" customWidth="1"/>
    <col min="3081" max="3081" width="3.75" style="1026" customWidth="1"/>
    <col min="3082" max="3082" width="3" style="1026" customWidth="1"/>
    <col min="3083" max="3083" width="3.75" style="1026" customWidth="1"/>
    <col min="3084" max="3084" width="2.875" style="1026" customWidth="1"/>
    <col min="3085" max="3087" width="3.25" style="1026" customWidth="1"/>
    <col min="3088" max="3088" width="5.375" style="1026" customWidth="1"/>
    <col min="3089" max="3089" width="3.25" style="1026" customWidth="1"/>
    <col min="3090" max="3090" width="5.375" style="1026" customWidth="1"/>
    <col min="3091" max="3091" width="6.75" style="1026" customWidth="1"/>
    <col min="3092" max="3092" width="3.75" style="1026" customWidth="1"/>
    <col min="3093" max="3093" width="2.625" style="1026" customWidth="1"/>
    <col min="3094" max="3094" width="1.25" style="1026" customWidth="1"/>
    <col min="3095" max="3328" width="9" style="1026"/>
    <col min="3329" max="3329" width="1.375" style="1026" customWidth="1"/>
    <col min="3330" max="3330" width="2.625" style="1026" customWidth="1"/>
    <col min="3331" max="3331" width="2.5" style="1026" customWidth="1"/>
    <col min="3332" max="3332" width="9.875" style="1026" customWidth="1"/>
    <col min="3333" max="3333" width="2.625" style="1026" customWidth="1"/>
    <col min="3334" max="3334" width="6.875" style="1026" customWidth="1"/>
    <col min="3335" max="3335" width="3.875" style="1026" customWidth="1"/>
    <col min="3336" max="3336" width="3" style="1026" customWidth="1"/>
    <col min="3337" max="3337" width="3.75" style="1026" customWidth="1"/>
    <col min="3338" max="3338" width="3" style="1026" customWidth="1"/>
    <col min="3339" max="3339" width="3.75" style="1026" customWidth="1"/>
    <col min="3340" max="3340" width="2.875" style="1026" customWidth="1"/>
    <col min="3341" max="3343" width="3.25" style="1026" customWidth="1"/>
    <col min="3344" max="3344" width="5.375" style="1026" customWidth="1"/>
    <col min="3345" max="3345" width="3.25" style="1026" customWidth="1"/>
    <col min="3346" max="3346" width="5.375" style="1026" customWidth="1"/>
    <col min="3347" max="3347" width="6.75" style="1026" customWidth="1"/>
    <col min="3348" max="3348" width="3.75" style="1026" customWidth="1"/>
    <col min="3349" max="3349" width="2.625" style="1026" customWidth="1"/>
    <col min="3350" max="3350" width="1.25" style="1026" customWidth="1"/>
    <col min="3351" max="3584" width="9" style="1026"/>
    <col min="3585" max="3585" width="1.375" style="1026" customWidth="1"/>
    <col min="3586" max="3586" width="2.625" style="1026" customWidth="1"/>
    <col min="3587" max="3587" width="2.5" style="1026" customWidth="1"/>
    <col min="3588" max="3588" width="9.875" style="1026" customWidth="1"/>
    <col min="3589" max="3589" width="2.625" style="1026" customWidth="1"/>
    <col min="3590" max="3590" width="6.875" style="1026" customWidth="1"/>
    <col min="3591" max="3591" width="3.875" style="1026" customWidth="1"/>
    <col min="3592" max="3592" width="3" style="1026" customWidth="1"/>
    <col min="3593" max="3593" width="3.75" style="1026" customWidth="1"/>
    <col min="3594" max="3594" width="3" style="1026" customWidth="1"/>
    <col min="3595" max="3595" width="3.75" style="1026" customWidth="1"/>
    <col min="3596" max="3596" width="2.875" style="1026" customWidth="1"/>
    <col min="3597" max="3599" width="3.25" style="1026" customWidth="1"/>
    <col min="3600" max="3600" width="5.375" style="1026" customWidth="1"/>
    <col min="3601" max="3601" width="3.25" style="1026" customWidth="1"/>
    <col min="3602" max="3602" width="5.375" style="1026" customWidth="1"/>
    <col min="3603" max="3603" width="6.75" style="1026" customWidth="1"/>
    <col min="3604" max="3604" width="3.75" style="1026" customWidth="1"/>
    <col min="3605" max="3605" width="2.625" style="1026" customWidth="1"/>
    <col min="3606" max="3606" width="1.25" style="1026" customWidth="1"/>
    <col min="3607" max="3840" width="9" style="1026"/>
    <col min="3841" max="3841" width="1.375" style="1026" customWidth="1"/>
    <col min="3842" max="3842" width="2.625" style="1026" customWidth="1"/>
    <col min="3843" max="3843" width="2.5" style="1026" customWidth="1"/>
    <col min="3844" max="3844" width="9.875" style="1026" customWidth="1"/>
    <col min="3845" max="3845" width="2.625" style="1026" customWidth="1"/>
    <col min="3846" max="3846" width="6.875" style="1026" customWidth="1"/>
    <col min="3847" max="3847" width="3.875" style="1026" customWidth="1"/>
    <col min="3848" max="3848" width="3" style="1026" customWidth="1"/>
    <col min="3849" max="3849" width="3.75" style="1026" customWidth="1"/>
    <col min="3850" max="3850" width="3" style="1026" customWidth="1"/>
    <col min="3851" max="3851" width="3.75" style="1026" customWidth="1"/>
    <col min="3852" max="3852" width="2.875" style="1026" customWidth="1"/>
    <col min="3853" max="3855" width="3.25" style="1026" customWidth="1"/>
    <col min="3856" max="3856" width="5.375" style="1026" customWidth="1"/>
    <col min="3857" max="3857" width="3.25" style="1026" customWidth="1"/>
    <col min="3858" max="3858" width="5.375" style="1026" customWidth="1"/>
    <col min="3859" max="3859" width="6.75" style="1026" customWidth="1"/>
    <col min="3860" max="3860" width="3.75" style="1026" customWidth="1"/>
    <col min="3861" max="3861" width="2.625" style="1026" customWidth="1"/>
    <col min="3862" max="3862" width="1.25" style="1026" customWidth="1"/>
    <col min="3863" max="4096" width="9" style="1026"/>
    <col min="4097" max="4097" width="1.375" style="1026" customWidth="1"/>
    <col min="4098" max="4098" width="2.625" style="1026" customWidth="1"/>
    <col min="4099" max="4099" width="2.5" style="1026" customWidth="1"/>
    <col min="4100" max="4100" width="9.875" style="1026" customWidth="1"/>
    <col min="4101" max="4101" width="2.625" style="1026" customWidth="1"/>
    <col min="4102" max="4102" width="6.875" style="1026" customWidth="1"/>
    <col min="4103" max="4103" width="3.875" style="1026" customWidth="1"/>
    <col min="4104" max="4104" width="3" style="1026" customWidth="1"/>
    <col min="4105" max="4105" width="3.75" style="1026" customWidth="1"/>
    <col min="4106" max="4106" width="3" style="1026" customWidth="1"/>
    <col min="4107" max="4107" width="3.75" style="1026" customWidth="1"/>
    <col min="4108" max="4108" width="2.875" style="1026" customWidth="1"/>
    <col min="4109" max="4111" width="3.25" style="1026" customWidth="1"/>
    <col min="4112" max="4112" width="5.375" style="1026" customWidth="1"/>
    <col min="4113" max="4113" width="3.25" style="1026" customWidth="1"/>
    <col min="4114" max="4114" width="5.375" style="1026" customWidth="1"/>
    <col min="4115" max="4115" width="6.75" style="1026" customWidth="1"/>
    <col min="4116" max="4116" width="3.75" style="1026" customWidth="1"/>
    <col min="4117" max="4117" width="2.625" style="1026" customWidth="1"/>
    <col min="4118" max="4118" width="1.25" style="1026" customWidth="1"/>
    <col min="4119" max="4352" width="9" style="1026"/>
    <col min="4353" max="4353" width="1.375" style="1026" customWidth="1"/>
    <col min="4354" max="4354" width="2.625" style="1026" customWidth="1"/>
    <col min="4355" max="4355" width="2.5" style="1026" customWidth="1"/>
    <col min="4356" max="4356" width="9.875" style="1026" customWidth="1"/>
    <col min="4357" max="4357" width="2.625" style="1026" customWidth="1"/>
    <col min="4358" max="4358" width="6.875" style="1026" customWidth="1"/>
    <col min="4359" max="4359" width="3.875" style="1026" customWidth="1"/>
    <col min="4360" max="4360" width="3" style="1026" customWidth="1"/>
    <col min="4361" max="4361" width="3.75" style="1026" customWidth="1"/>
    <col min="4362" max="4362" width="3" style="1026" customWidth="1"/>
    <col min="4363" max="4363" width="3.75" style="1026" customWidth="1"/>
    <col min="4364" max="4364" width="2.875" style="1026" customWidth="1"/>
    <col min="4365" max="4367" width="3.25" style="1026" customWidth="1"/>
    <col min="4368" max="4368" width="5.375" style="1026" customWidth="1"/>
    <col min="4369" max="4369" width="3.25" style="1026" customWidth="1"/>
    <col min="4370" max="4370" width="5.375" style="1026" customWidth="1"/>
    <col min="4371" max="4371" width="6.75" style="1026" customWidth="1"/>
    <col min="4372" max="4372" width="3.75" style="1026" customWidth="1"/>
    <col min="4373" max="4373" width="2.625" style="1026" customWidth="1"/>
    <col min="4374" max="4374" width="1.25" style="1026" customWidth="1"/>
    <col min="4375" max="4608" width="9" style="1026"/>
    <col min="4609" max="4609" width="1.375" style="1026" customWidth="1"/>
    <col min="4610" max="4610" width="2.625" style="1026" customWidth="1"/>
    <col min="4611" max="4611" width="2.5" style="1026" customWidth="1"/>
    <col min="4612" max="4612" width="9.875" style="1026" customWidth="1"/>
    <col min="4613" max="4613" width="2.625" style="1026" customWidth="1"/>
    <col min="4614" max="4614" width="6.875" style="1026" customWidth="1"/>
    <col min="4615" max="4615" width="3.875" style="1026" customWidth="1"/>
    <col min="4616" max="4616" width="3" style="1026" customWidth="1"/>
    <col min="4617" max="4617" width="3.75" style="1026" customWidth="1"/>
    <col min="4618" max="4618" width="3" style="1026" customWidth="1"/>
    <col min="4619" max="4619" width="3.75" style="1026" customWidth="1"/>
    <col min="4620" max="4620" width="2.875" style="1026" customWidth="1"/>
    <col min="4621" max="4623" width="3.25" style="1026" customWidth="1"/>
    <col min="4624" max="4624" width="5.375" style="1026" customWidth="1"/>
    <col min="4625" max="4625" width="3.25" style="1026" customWidth="1"/>
    <col min="4626" max="4626" width="5.375" style="1026" customWidth="1"/>
    <col min="4627" max="4627" width="6.75" style="1026" customWidth="1"/>
    <col min="4628" max="4628" width="3.75" style="1026" customWidth="1"/>
    <col min="4629" max="4629" width="2.625" style="1026" customWidth="1"/>
    <col min="4630" max="4630" width="1.25" style="1026" customWidth="1"/>
    <col min="4631" max="4864" width="9" style="1026"/>
    <col min="4865" max="4865" width="1.375" style="1026" customWidth="1"/>
    <col min="4866" max="4866" width="2.625" style="1026" customWidth="1"/>
    <col min="4867" max="4867" width="2.5" style="1026" customWidth="1"/>
    <col min="4868" max="4868" width="9.875" style="1026" customWidth="1"/>
    <col min="4869" max="4869" width="2.625" style="1026" customWidth="1"/>
    <col min="4870" max="4870" width="6.875" style="1026" customWidth="1"/>
    <col min="4871" max="4871" width="3.875" style="1026" customWidth="1"/>
    <col min="4872" max="4872" width="3" style="1026" customWidth="1"/>
    <col min="4873" max="4873" width="3.75" style="1026" customWidth="1"/>
    <col min="4874" max="4874" width="3" style="1026" customWidth="1"/>
    <col min="4875" max="4875" width="3.75" style="1026" customWidth="1"/>
    <col min="4876" max="4876" width="2.875" style="1026" customWidth="1"/>
    <col min="4877" max="4879" width="3.25" style="1026" customWidth="1"/>
    <col min="4880" max="4880" width="5.375" style="1026" customWidth="1"/>
    <col min="4881" max="4881" width="3.25" style="1026" customWidth="1"/>
    <col min="4882" max="4882" width="5.375" style="1026" customWidth="1"/>
    <col min="4883" max="4883" width="6.75" style="1026" customWidth="1"/>
    <col min="4884" max="4884" width="3.75" style="1026" customWidth="1"/>
    <col min="4885" max="4885" width="2.625" style="1026" customWidth="1"/>
    <col min="4886" max="4886" width="1.25" style="1026" customWidth="1"/>
    <col min="4887" max="5120" width="9" style="1026"/>
    <col min="5121" max="5121" width="1.375" style="1026" customWidth="1"/>
    <col min="5122" max="5122" width="2.625" style="1026" customWidth="1"/>
    <col min="5123" max="5123" width="2.5" style="1026" customWidth="1"/>
    <col min="5124" max="5124" width="9.875" style="1026" customWidth="1"/>
    <col min="5125" max="5125" width="2.625" style="1026" customWidth="1"/>
    <col min="5126" max="5126" width="6.875" style="1026" customWidth="1"/>
    <col min="5127" max="5127" width="3.875" style="1026" customWidth="1"/>
    <col min="5128" max="5128" width="3" style="1026" customWidth="1"/>
    <col min="5129" max="5129" width="3.75" style="1026" customWidth="1"/>
    <col min="5130" max="5130" width="3" style="1026" customWidth="1"/>
    <col min="5131" max="5131" width="3.75" style="1026" customWidth="1"/>
    <col min="5132" max="5132" width="2.875" style="1026" customWidth="1"/>
    <col min="5133" max="5135" width="3.25" style="1026" customWidth="1"/>
    <col min="5136" max="5136" width="5.375" style="1026" customWidth="1"/>
    <col min="5137" max="5137" width="3.25" style="1026" customWidth="1"/>
    <col min="5138" max="5138" width="5.375" style="1026" customWidth="1"/>
    <col min="5139" max="5139" width="6.75" style="1026" customWidth="1"/>
    <col min="5140" max="5140" width="3.75" style="1026" customWidth="1"/>
    <col min="5141" max="5141" width="2.625" style="1026" customWidth="1"/>
    <col min="5142" max="5142" width="1.25" style="1026" customWidth="1"/>
    <col min="5143" max="5376" width="9" style="1026"/>
    <col min="5377" max="5377" width="1.375" style="1026" customWidth="1"/>
    <col min="5378" max="5378" width="2.625" style="1026" customWidth="1"/>
    <col min="5379" max="5379" width="2.5" style="1026" customWidth="1"/>
    <col min="5380" max="5380" width="9.875" style="1026" customWidth="1"/>
    <col min="5381" max="5381" width="2.625" style="1026" customWidth="1"/>
    <col min="5382" max="5382" width="6.875" style="1026" customWidth="1"/>
    <col min="5383" max="5383" width="3.875" style="1026" customWidth="1"/>
    <col min="5384" max="5384" width="3" style="1026" customWidth="1"/>
    <col min="5385" max="5385" width="3.75" style="1026" customWidth="1"/>
    <col min="5386" max="5386" width="3" style="1026" customWidth="1"/>
    <col min="5387" max="5387" width="3.75" style="1026" customWidth="1"/>
    <col min="5388" max="5388" width="2.875" style="1026" customWidth="1"/>
    <col min="5389" max="5391" width="3.25" style="1026" customWidth="1"/>
    <col min="5392" max="5392" width="5.375" style="1026" customWidth="1"/>
    <col min="5393" max="5393" width="3.25" style="1026" customWidth="1"/>
    <col min="5394" max="5394" width="5.375" style="1026" customWidth="1"/>
    <col min="5395" max="5395" width="6.75" style="1026" customWidth="1"/>
    <col min="5396" max="5396" width="3.75" style="1026" customWidth="1"/>
    <col min="5397" max="5397" width="2.625" style="1026" customWidth="1"/>
    <col min="5398" max="5398" width="1.25" style="1026" customWidth="1"/>
    <col min="5399" max="5632" width="9" style="1026"/>
    <col min="5633" max="5633" width="1.375" style="1026" customWidth="1"/>
    <col min="5634" max="5634" width="2.625" style="1026" customWidth="1"/>
    <col min="5635" max="5635" width="2.5" style="1026" customWidth="1"/>
    <col min="5636" max="5636" width="9.875" style="1026" customWidth="1"/>
    <col min="5637" max="5637" width="2.625" style="1026" customWidth="1"/>
    <col min="5638" max="5638" width="6.875" style="1026" customWidth="1"/>
    <col min="5639" max="5639" width="3.875" style="1026" customWidth="1"/>
    <col min="5640" max="5640" width="3" style="1026" customWidth="1"/>
    <col min="5641" max="5641" width="3.75" style="1026" customWidth="1"/>
    <col min="5642" max="5642" width="3" style="1026" customWidth="1"/>
    <col min="5643" max="5643" width="3.75" style="1026" customWidth="1"/>
    <col min="5644" max="5644" width="2.875" style="1026" customWidth="1"/>
    <col min="5645" max="5647" width="3.25" style="1026" customWidth="1"/>
    <col min="5648" max="5648" width="5.375" style="1026" customWidth="1"/>
    <col min="5649" max="5649" width="3.25" style="1026" customWidth="1"/>
    <col min="5650" max="5650" width="5.375" style="1026" customWidth="1"/>
    <col min="5651" max="5651" width="6.75" style="1026" customWidth="1"/>
    <col min="5652" max="5652" width="3.75" style="1026" customWidth="1"/>
    <col min="5653" max="5653" width="2.625" style="1026" customWidth="1"/>
    <col min="5654" max="5654" width="1.25" style="1026" customWidth="1"/>
    <col min="5655" max="5888" width="9" style="1026"/>
    <col min="5889" max="5889" width="1.375" style="1026" customWidth="1"/>
    <col min="5890" max="5890" width="2.625" style="1026" customWidth="1"/>
    <col min="5891" max="5891" width="2.5" style="1026" customWidth="1"/>
    <col min="5892" max="5892" width="9.875" style="1026" customWidth="1"/>
    <col min="5893" max="5893" width="2.625" style="1026" customWidth="1"/>
    <col min="5894" max="5894" width="6.875" style="1026" customWidth="1"/>
    <col min="5895" max="5895" width="3.875" style="1026" customWidth="1"/>
    <col min="5896" max="5896" width="3" style="1026" customWidth="1"/>
    <col min="5897" max="5897" width="3.75" style="1026" customWidth="1"/>
    <col min="5898" max="5898" width="3" style="1026" customWidth="1"/>
    <col min="5899" max="5899" width="3.75" style="1026" customWidth="1"/>
    <col min="5900" max="5900" width="2.875" style="1026" customWidth="1"/>
    <col min="5901" max="5903" width="3.25" style="1026" customWidth="1"/>
    <col min="5904" max="5904" width="5.375" style="1026" customWidth="1"/>
    <col min="5905" max="5905" width="3.25" style="1026" customWidth="1"/>
    <col min="5906" max="5906" width="5.375" style="1026" customWidth="1"/>
    <col min="5907" max="5907" width="6.75" style="1026" customWidth="1"/>
    <col min="5908" max="5908" width="3.75" style="1026" customWidth="1"/>
    <col min="5909" max="5909" width="2.625" style="1026" customWidth="1"/>
    <col min="5910" max="5910" width="1.25" style="1026" customWidth="1"/>
    <col min="5911" max="6144" width="9" style="1026"/>
    <col min="6145" max="6145" width="1.375" style="1026" customWidth="1"/>
    <col min="6146" max="6146" width="2.625" style="1026" customWidth="1"/>
    <col min="6147" max="6147" width="2.5" style="1026" customWidth="1"/>
    <col min="6148" max="6148" width="9.875" style="1026" customWidth="1"/>
    <col min="6149" max="6149" width="2.625" style="1026" customWidth="1"/>
    <col min="6150" max="6150" width="6.875" style="1026" customWidth="1"/>
    <col min="6151" max="6151" width="3.875" style="1026" customWidth="1"/>
    <col min="6152" max="6152" width="3" style="1026" customWidth="1"/>
    <col min="6153" max="6153" width="3.75" style="1026" customWidth="1"/>
    <col min="6154" max="6154" width="3" style="1026" customWidth="1"/>
    <col min="6155" max="6155" width="3.75" style="1026" customWidth="1"/>
    <col min="6156" max="6156" width="2.875" style="1026" customWidth="1"/>
    <col min="6157" max="6159" width="3.25" style="1026" customWidth="1"/>
    <col min="6160" max="6160" width="5.375" style="1026" customWidth="1"/>
    <col min="6161" max="6161" width="3.25" style="1026" customWidth="1"/>
    <col min="6162" max="6162" width="5.375" style="1026" customWidth="1"/>
    <col min="6163" max="6163" width="6.75" style="1026" customWidth="1"/>
    <col min="6164" max="6164" width="3.75" style="1026" customWidth="1"/>
    <col min="6165" max="6165" width="2.625" style="1026" customWidth="1"/>
    <col min="6166" max="6166" width="1.25" style="1026" customWidth="1"/>
    <col min="6167" max="6400" width="9" style="1026"/>
    <col min="6401" max="6401" width="1.375" style="1026" customWidth="1"/>
    <col min="6402" max="6402" width="2.625" style="1026" customWidth="1"/>
    <col min="6403" max="6403" width="2.5" style="1026" customWidth="1"/>
    <col min="6404" max="6404" width="9.875" style="1026" customWidth="1"/>
    <col min="6405" max="6405" width="2.625" style="1026" customWidth="1"/>
    <col min="6406" max="6406" width="6.875" style="1026" customWidth="1"/>
    <col min="6407" max="6407" width="3.875" style="1026" customWidth="1"/>
    <col min="6408" max="6408" width="3" style="1026" customWidth="1"/>
    <col min="6409" max="6409" width="3.75" style="1026" customWidth="1"/>
    <col min="6410" max="6410" width="3" style="1026" customWidth="1"/>
    <col min="6411" max="6411" width="3.75" style="1026" customWidth="1"/>
    <col min="6412" max="6412" width="2.875" style="1026" customWidth="1"/>
    <col min="6413" max="6415" width="3.25" style="1026" customWidth="1"/>
    <col min="6416" max="6416" width="5.375" style="1026" customWidth="1"/>
    <col min="6417" max="6417" width="3.25" style="1026" customWidth="1"/>
    <col min="6418" max="6418" width="5.375" style="1026" customWidth="1"/>
    <col min="6419" max="6419" width="6.75" style="1026" customWidth="1"/>
    <col min="6420" max="6420" width="3.75" style="1026" customWidth="1"/>
    <col min="6421" max="6421" width="2.625" style="1026" customWidth="1"/>
    <col min="6422" max="6422" width="1.25" style="1026" customWidth="1"/>
    <col min="6423" max="6656" width="9" style="1026"/>
    <col min="6657" max="6657" width="1.375" style="1026" customWidth="1"/>
    <col min="6658" max="6658" width="2.625" style="1026" customWidth="1"/>
    <col min="6659" max="6659" width="2.5" style="1026" customWidth="1"/>
    <col min="6660" max="6660" width="9.875" style="1026" customWidth="1"/>
    <col min="6661" max="6661" width="2.625" style="1026" customWidth="1"/>
    <col min="6662" max="6662" width="6.875" style="1026" customWidth="1"/>
    <col min="6663" max="6663" width="3.875" style="1026" customWidth="1"/>
    <col min="6664" max="6664" width="3" style="1026" customWidth="1"/>
    <col min="6665" max="6665" width="3.75" style="1026" customWidth="1"/>
    <col min="6666" max="6666" width="3" style="1026" customWidth="1"/>
    <col min="6667" max="6667" width="3.75" style="1026" customWidth="1"/>
    <col min="6668" max="6668" width="2.875" style="1026" customWidth="1"/>
    <col min="6669" max="6671" width="3.25" style="1026" customWidth="1"/>
    <col min="6672" max="6672" width="5.375" style="1026" customWidth="1"/>
    <col min="6673" max="6673" width="3.25" style="1026" customWidth="1"/>
    <col min="6674" max="6674" width="5.375" style="1026" customWidth="1"/>
    <col min="6675" max="6675" width="6.75" style="1026" customWidth="1"/>
    <col min="6676" max="6676" width="3.75" style="1026" customWidth="1"/>
    <col min="6677" max="6677" width="2.625" style="1026" customWidth="1"/>
    <col min="6678" max="6678" width="1.25" style="1026" customWidth="1"/>
    <col min="6679" max="6912" width="9" style="1026"/>
    <col min="6913" max="6913" width="1.375" style="1026" customWidth="1"/>
    <col min="6914" max="6914" width="2.625" style="1026" customWidth="1"/>
    <col min="6915" max="6915" width="2.5" style="1026" customWidth="1"/>
    <col min="6916" max="6916" width="9.875" style="1026" customWidth="1"/>
    <col min="6917" max="6917" width="2.625" style="1026" customWidth="1"/>
    <col min="6918" max="6918" width="6.875" style="1026" customWidth="1"/>
    <col min="6919" max="6919" width="3.875" style="1026" customWidth="1"/>
    <col min="6920" max="6920" width="3" style="1026" customWidth="1"/>
    <col min="6921" max="6921" width="3.75" style="1026" customWidth="1"/>
    <col min="6922" max="6922" width="3" style="1026" customWidth="1"/>
    <col min="6923" max="6923" width="3.75" style="1026" customWidth="1"/>
    <col min="6924" max="6924" width="2.875" style="1026" customWidth="1"/>
    <col min="6925" max="6927" width="3.25" style="1026" customWidth="1"/>
    <col min="6928" max="6928" width="5.375" style="1026" customWidth="1"/>
    <col min="6929" max="6929" width="3.25" style="1026" customWidth="1"/>
    <col min="6930" max="6930" width="5.375" style="1026" customWidth="1"/>
    <col min="6931" max="6931" width="6.75" style="1026" customWidth="1"/>
    <col min="6932" max="6932" width="3.75" style="1026" customWidth="1"/>
    <col min="6933" max="6933" width="2.625" style="1026" customWidth="1"/>
    <col min="6934" max="6934" width="1.25" style="1026" customWidth="1"/>
    <col min="6935" max="7168" width="9" style="1026"/>
    <col min="7169" max="7169" width="1.375" style="1026" customWidth="1"/>
    <col min="7170" max="7170" width="2.625" style="1026" customWidth="1"/>
    <col min="7171" max="7171" width="2.5" style="1026" customWidth="1"/>
    <col min="7172" max="7172" width="9.875" style="1026" customWidth="1"/>
    <col min="7173" max="7173" width="2.625" style="1026" customWidth="1"/>
    <col min="7174" max="7174" width="6.875" style="1026" customWidth="1"/>
    <col min="7175" max="7175" width="3.875" style="1026" customWidth="1"/>
    <col min="7176" max="7176" width="3" style="1026" customWidth="1"/>
    <col min="7177" max="7177" width="3.75" style="1026" customWidth="1"/>
    <col min="7178" max="7178" width="3" style="1026" customWidth="1"/>
    <col min="7179" max="7179" width="3.75" style="1026" customWidth="1"/>
    <col min="7180" max="7180" width="2.875" style="1026" customWidth="1"/>
    <col min="7181" max="7183" width="3.25" style="1026" customWidth="1"/>
    <col min="7184" max="7184" width="5.375" style="1026" customWidth="1"/>
    <col min="7185" max="7185" width="3.25" style="1026" customWidth="1"/>
    <col min="7186" max="7186" width="5.375" style="1026" customWidth="1"/>
    <col min="7187" max="7187" width="6.75" style="1026" customWidth="1"/>
    <col min="7188" max="7188" width="3.75" style="1026" customWidth="1"/>
    <col min="7189" max="7189" width="2.625" style="1026" customWidth="1"/>
    <col min="7190" max="7190" width="1.25" style="1026" customWidth="1"/>
    <col min="7191" max="7424" width="9" style="1026"/>
    <col min="7425" max="7425" width="1.375" style="1026" customWidth="1"/>
    <col min="7426" max="7426" width="2.625" style="1026" customWidth="1"/>
    <col min="7427" max="7427" width="2.5" style="1026" customWidth="1"/>
    <col min="7428" max="7428" width="9.875" style="1026" customWidth="1"/>
    <col min="7429" max="7429" width="2.625" style="1026" customWidth="1"/>
    <col min="7430" max="7430" width="6.875" style="1026" customWidth="1"/>
    <col min="7431" max="7431" width="3.875" style="1026" customWidth="1"/>
    <col min="7432" max="7432" width="3" style="1026" customWidth="1"/>
    <col min="7433" max="7433" width="3.75" style="1026" customWidth="1"/>
    <col min="7434" max="7434" width="3" style="1026" customWidth="1"/>
    <col min="7435" max="7435" width="3.75" style="1026" customWidth="1"/>
    <col min="7436" max="7436" width="2.875" style="1026" customWidth="1"/>
    <col min="7437" max="7439" width="3.25" style="1026" customWidth="1"/>
    <col min="7440" max="7440" width="5.375" style="1026" customWidth="1"/>
    <col min="7441" max="7441" width="3.25" style="1026" customWidth="1"/>
    <col min="7442" max="7442" width="5.375" style="1026" customWidth="1"/>
    <col min="7443" max="7443" width="6.75" style="1026" customWidth="1"/>
    <col min="7444" max="7444" width="3.75" style="1026" customWidth="1"/>
    <col min="7445" max="7445" width="2.625" style="1026" customWidth="1"/>
    <col min="7446" max="7446" width="1.25" style="1026" customWidth="1"/>
    <col min="7447" max="7680" width="9" style="1026"/>
    <col min="7681" max="7681" width="1.375" style="1026" customWidth="1"/>
    <col min="7682" max="7682" width="2.625" style="1026" customWidth="1"/>
    <col min="7683" max="7683" width="2.5" style="1026" customWidth="1"/>
    <col min="7684" max="7684" width="9.875" style="1026" customWidth="1"/>
    <col min="7685" max="7685" width="2.625" style="1026" customWidth="1"/>
    <col min="7686" max="7686" width="6.875" style="1026" customWidth="1"/>
    <col min="7687" max="7687" width="3.875" style="1026" customWidth="1"/>
    <col min="7688" max="7688" width="3" style="1026" customWidth="1"/>
    <col min="7689" max="7689" width="3.75" style="1026" customWidth="1"/>
    <col min="7690" max="7690" width="3" style="1026" customWidth="1"/>
    <col min="7691" max="7691" width="3.75" style="1026" customWidth="1"/>
    <col min="7692" max="7692" width="2.875" style="1026" customWidth="1"/>
    <col min="7693" max="7695" width="3.25" style="1026" customWidth="1"/>
    <col min="7696" max="7696" width="5.375" style="1026" customWidth="1"/>
    <col min="7697" max="7697" width="3.25" style="1026" customWidth="1"/>
    <col min="7698" max="7698" width="5.375" style="1026" customWidth="1"/>
    <col min="7699" max="7699" width="6.75" style="1026" customWidth="1"/>
    <col min="7700" max="7700" width="3.75" style="1026" customWidth="1"/>
    <col min="7701" max="7701" width="2.625" style="1026" customWidth="1"/>
    <col min="7702" max="7702" width="1.25" style="1026" customWidth="1"/>
    <col min="7703" max="7936" width="9" style="1026"/>
    <col min="7937" max="7937" width="1.375" style="1026" customWidth="1"/>
    <col min="7938" max="7938" width="2.625" style="1026" customWidth="1"/>
    <col min="7939" max="7939" width="2.5" style="1026" customWidth="1"/>
    <col min="7940" max="7940" width="9.875" style="1026" customWidth="1"/>
    <col min="7941" max="7941" width="2.625" style="1026" customWidth="1"/>
    <col min="7942" max="7942" width="6.875" style="1026" customWidth="1"/>
    <col min="7943" max="7943" width="3.875" style="1026" customWidth="1"/>
    <col min="7944" max="7944" width="3" style="1026" customWidth="1"/>
    <col min="7945" max="7945" width="3.75" style="1026" customWidth="1"/>
    <col min="7946" max="7946" width="3" style="1026" customWidth="1"/>
    <col min="7947" max="7947" width="3.75" style="1026" customWidth="1"/>
    <col min="7948" max="7948" width="2.875" style="1026" customWidth="1"/>
    <col min="7949" max="7951" width="3.25" style="1026" customWidth="1"/>
    <col min="7952" max="7952" width="5.375" style="1026" customWidth="1"/>
    <col min="7953" max="7953" width="3.25" style="1026" customWidth="1"/>
    <col min="7954" max="7954" width="5.375" style="1026" customWidth="1"/>
    <col min="7955" max="7955" width="6.75" style="1026" customWidth="1"/>
    <col min="7956" max="7956" width="3.75" style="1026" customWidth="1"/>
    <col min="7957" max="7957" width="2.625" style="1026" customWidth="1"/>
    <col min="7958" max="7958" width="1.25" style="1026" customWidth="1"/>
    <col min="7959" max="8192" width="9" style="1026"/>
    <col min="8193" max="8193" width="1.375" style="1026" customWidth="1"/>
    <col min="8194" max="8194" width="2.625" style="1026" customWidth="1"/>
    <col min="8195" max="8195" width="2.5" style="1026" customWidth="1"/>
    <col min="8196" max="8196" width="9.875" style="1026" customWidth="1"/>
    <col min="8197" max="8197" width="2.625" style="1026" customWidth="1"/>
    <col min="8198" max="8198" width="6.875" style="1026" customWidth="1"/>
    <col min="8199" max="8199" width="3.875" style="1026" customWidth="1"/>
    <col min="8200" max="8200" width="3" style="1026" customWidth="1"/>
    <col min="8201" max="8201" width="3.75" style="1026" customWidth="1"/>
    <col min="8202" max="8202" width="3" style="1026" customWidth="1"/>
    <col min="8203" max="8203" width="3.75" style="1026" customWidth="1"/>
    <col min="8204" max="8204" width="2.875" style="1026" customWidth="1"/>
    <col min="8205" max="8207" width="3.25" style="1026" customWidth="1"/>
    <col min="8208" max="8208" width="5.375" style="1026" customWidth="1"/>
    <col min="8209" max="8209" width="3.25" style="1026" customWidth="1"/>
    <col min="8210" max="8210" width="5.375" style="1026" customWidth="1"/>
    <col min="8211" max="8211" width="6.75" style="1026" customWidth="1"/>
    <col min="8212" max="8212" width="3.75" style="1026" customWidth="1"/>
    <col min="8213" max="8213" width="2.625" style="1026" customWidth="1"/>
    <col min="8214" max="8214" width="1.25" style="1026" customWidth="1"/>
    <col min="8215" max="8448" width="9" style="1026"/>
    <col min="8449" max="8449" width="1.375" style="1026" customWidth="1"/>
    <col min="8450" max="8450" width="2.625" style="1026" customWidth="1"/>
    <col min="8451" max="8451" width="2.5" style="1026" customWidth="1"/>
    <col min="8452" max="8452" width="9.875" style="1026" customWidth="1"/>
    <col min="8453" max="8453" width="2.625" style="1026" customWidth="1"/>
    <col min="8454" max="8454" width="6.875" style="1026" customWidth="1"/>
    <col min="8455" max="8455" width="3.875" style="1026" customWidth="1"/>
    <col min="8456" max="8456" width="3" style="1026" customWidth="1"/>
    <col min="8457" max="8457" width="3.75" style="1026" customWidth="1"/>
    <col min="8458" max="8458" width="3" style="1026" customWidth="1"/>
    <col min="8459" max="8459" width="3.75" style="1026" customWidth="1"/>
    <col min="8460" max="8460" width="2.875" style="1026" customWidth="1"/>
    <col min="8461" max="8463" width="3.25" style="1026" customWidth="1"/>
    <col min="8464" max="8464" width="5.375" style="1026" customWidth="1"/>
    <col min="8465" max="8465" width="3.25" style="1026" customWidth="1"/>
    <col min="8466" max="8466" width="5.375" style="1026" customWidth="1"/>
    <col min="8467" max="8467" width="6.75" style="1026" customWidth="1"/>
    <col min="8468" max="8468" width="3.75" style="1026" customWidth="1"/>
    <col min="8469" max="8469" width="2.625" style="1026" customWidth="1"/>
    <col min="8470" max="8470" width="1.25" style="1026" customWidth="1"/>
    <col min="8471" max="8704" width="9" style="1026"/>
    <col min="8705" max="8705" width="1.375" style="1026" customWidth="1"/>
    <col min="8706" max="8706" width="2.625" style="1026" customWidth="1"/>
    <col min="8707" max="8707" width="2.5" style="1026" customWidth="1"/>
    <col min="8708" max="8708" width="9.875" style="1026" customWidth="1"/>
    <col min="8709" max="8709" width="2.625" style="1026" customWidth="1"/>
    <col min="8710" max="8710" width="6.875" style="1026" customWidth="1"/>
    <col min="8711" max="8711" width="3.875" style="1026" customWidth="1"/>
    <col min="8712" max="8712" width="3" style="1026" customWidth="1"/>
    <col min="8713" max="8713" width="3.75" style="1026" customWidth="1"/>
    <col min="8714" max="8714" width="3" style="1026" customWidth="1"/>
    <col min="8715" max="8715" width="3.75" style="1026" customWidth="1"/>
    <col min="8716" max="8716" width="2.875" style="1026" customWidth="1"/>
    <col min="8717" max="8719" width="3.25" style="1026" customWidth="1"/>
    <col min="8720" max="8720" width="5.375" style="1026" customWidth="1"/>
    <col min="8721" max="8721" width="3.25" style="1026" customWidth="1"/>
    <col min="8722" max="8722" width="5.375" style="1026" customWidth="1"/>
    <col min="8723" max="8723" width="6.75" style="1026" customWidth="1"/>
    <col min="8724" max="8724" width="3.75" style="1026" customWidth="1"/>
    <col min="8725" max="8725" width="2.625" style="1026" customWidth="1"/>
    <col min="8726" max="8726" width="1.25" style="1026" customWidth="1"/>
    <col min="8727" max="8960" width="9" style="1026"/>
    <col min="8961" max="8961" width="1.375" style="1026" customWidth="1"/>
    <col min="8962" max="8962" width="2.625" style="1026" customWidth="1"/>
    <col min="8963" max="8963" width="2.5" style="1026" customWidth="1"/>
    <col min="8964" max="8964" width="9.875" style="1026" customWidth="1"/>
    <col min="8965" max="8965" width="2.625" style="1026" customWidth="1"/>
    <col min="8966" max="8966" width="6.875" style="1026" customWidth="1"/>
    <col min="8967" max="8967" width="3.875" style="1026" customWidth="1"/>
    <col min="8968" max="8968" width="3" style="1026" customWidth="1"/>
    <col min="8969" max="8969" width="3.75" style="1026" customWidth="1"/>
    <col min="8970" max="8970" width="3" style="1026" customWidth="1"/>
    <col min="8971" max="8971" width="3.75" style="1026" customWidth="1"/>
    <col min="8972" max="8972" width="2.875" style="1026" customWidth="1"/>
    <col min="8973" max="8975" width="3.25" style="1026" customWidth="1"/>
    <col min="8976" max="8976" width="5.375" style="1026" customWidth="1"/>
    <col min="8977" max="8977" width="3.25" style="1026" customWidth="1"/>
    <col min="8978" max="8978" width="5.375" style="1026" customWidth="1"/>
    <col min="8979" max="8979" width="6.75" style="1026" customWidth="1"/>
    <col min="8980" max="8980" width="3.75" style="1026" customWidth="1"/>
    <col min="8981" max="8981" width="2.625" style="1026" customWidth="1"/>
    <col min="8982" max="8982" width="1.25" style="1026" customWidth="1"/>
    <col min="8983" max="9216" width="9" style="1026"/>
    <col min="9217" max="9217" width="1.375" style="1026" customWidth="1"/>
    <col min="9218" max="9218" width="2.625" style="1026" customWidth="1"/>
    <col min="9219" max="9219" width="2.5" style="1026" customWidth="1"/>
    <col min="9220" max="9220" width="9.875" style="1026" customWidth="1"/>
    <col min="9221" max="9221" width="2.625" style="1026" customWidth="1"/>
    <col min="9222" max="9222" width="6.875" style="1026" customWidth="1"/>
    <col min="9223" max="9223" width="3.875" style="1026" customWidth="1"/>
    <col min="9224" max="9224" width="3" style="1026" customWidth="1"/>
    <col min="9225" max="9225" width="3.75" style="1026" customWidth="1"/>
    <col min="9226" max="9226" width="3" style="1026" customWidth="1"/>
    <col min="9227" max="9227" width="3.75" style="1026" customWidth="1"/>
    <col min="9228" max="9228" width="2.875" style="1026" customWidth="1"/>
    <col min="9229" max="9231" width="3.25" style="1026" customWidth="1"/>
    <col min="9232" max="9232" width="5.375" style="1026" customWidth="1"/>
    <col min="9233" max="9233" width="3.25" style="1026" customWidth="1"/>
    <col min="9234" max="9234" width="5.375" style="1026" customWidth="1"/>
    <col min="9235" max="9235" width="6.75" style="1026" customWidth="1"/>
    <col min="9236" max="9236" width="3.75" style="1026" customWidth="1"/>
    <col min="9237" max="9237" width="2.625" style="1026" customWidth="1"/>
    <col min="9238" max="9238" width="1.25" style="1026" customWidth="1"/>
    <col min="9239" max="9472" width="9" style="1026"/>
    <col min="9473" max="9473" width="1.375" style="1026" customWidth="1"/>
    <col min="9474" max="9474" width="2.625" style="1026" customWidth="1"/>
    <col min="9475" max="9475" width="2.5" style="1026" customWidth="1"/>
    <col min="9476" max="9476" width="9.875" style="1026" customWidth="1"/>
    <col min="9477" max="9477" width="2.625" style="1026" customWidth="1"/>
    <col min="9478" max="9478" width="6.875" style="1026" customWidth="1"/>
    <col min="9479" max="9479" width="3.875" style="1026" customWidth="1"/>
    <col min="9480" max="9480" width="3" style="1026" customWidth="1"/>
    <col min="9481" max="9481" width="3.75" style="1026" customWidth="1"/>
    <col min="9482" max="9482" width="3" style="1026" customWidth="1"/>
    <col min="9483" max="9483" width="3.75" style="1026" customWidth="1"/>
    <col min="9484" max="9484" width="2.875" style="1026" customWidth="1"/>
    <col min="9485" max="9487" width="3.25" style="1026" customWidth="1"/>
    <col min="9488" max="9488" width="5.375" style="1026" customWidth="1"/>
    <col min="9489" max="9489" width="3.25" style="1026" customWidth="1"/>
    <col min="9490" max="9490" width="5.375" style="1026" customWidth="1"/>
    <col min="9491" max="9491" width="6.75" style="1026" customWidth="1"/>
    <col min="9492" max="9492" width="3.75" style="1026" customWidth="1"/>
    <col min="9493" max="9493" width="2.625" style="1026" customWidth="1"/>
    <col min="9494" max="9494" width="1.25" style="1026" customWidth="1"/>
    <col min="9495" max="9728" width="9" style="1026"/>
    <col min="9729" max="9729" width="1.375" style="1026" customWidth="1"/>
    <col min="9730" max="9730" width="2.625" style="1026" customWidth="1"/>
    <col min="9731" max="9731" width="2.5" style="1026" customWidth="1"/>
    <col min="9732" max="9732" width="9.875" style="1026" customWidth="1"/>
    <col min="9733" max="9733" width="2.625" style="1026" customWidth="1"/>
    <col min="9734" max="9734" width="6.875" style="1026" customWidth="1"/>
    <col min="9735" max="9735" width="3.875" style="1026" customWidth="1"/>
    <col min="9736" max="9736" width="3" style="1026" customWidth="1"/>
    <col min="9737" max="9737" width="3.75" style="1026" customWidth="1"/>
    <col min="9738" max="9738" width="3" style="1026" customWidth="1"/>
    <col min="9739" max="9739" width="3.75" style="1026" customWidth="1"/>
    <col min="9740" max="9740" width="2.875" style="1026" customWidth="1"/>
    <col min="9741" max="9743" width="3.25" style="1026" customWidth="1"/>
    <col min="9744" max="9744" width="5.375" style="1026" customWidth="1"/>
    <col min="9745" max="9745" width="3.25" style="1026" customWidth="1"/>
    <col min="9746" max="9746" width="5.375" style="1026" customWidth="1"/>
    <col min="9747" max="9747" width="6.75" style="1026" customWidth="1"/>
    <col min="9748" max="9748" width="3.75" style="1026" customWidth="1"/>
    <col min="9749" max="9749" width="2.625" style="1026" customWidth="1"/>
    <col min="9750" max="9750" width="1.25" style="1026" customWidth="1"/>
    <col min="9751" max="9984" width="9" style="1026"/>
    <col min="9985" max="9985" width="1.375" style="1026" customWidth="1"/>
    <col min="9986" max="9986" width="2.625" style="1026" customWidth="1"/>
    <col min="9987" max="9987" width="2.5" style="1026" customWidth="1"/>
    <col min="9988" max="9988" width="9.875" style="1026" customWidth="1"/>
    <col min="9989" max="9989" width="2.625" style="1026" customWidth="1"/>
    <col min="9990" max="9990" width="6.875" style="1026" customWidth="1"/>
    <col min="9991" max="9991" width="3.875" style="1026" customWidth="1"/>
    <col min="9992" max="9992" width="3" style="1026" customWidth="1"/>
    <col min="9993" max="9993" width="3.75" style="1026" customWidth="1"/>
    <col min="9994" max="9994" width="3" style="1026" customWidth="1"/>
    <col min="9995" max="9995" width="3.75" style="1026" customWidth="1"/>
    <col min="9996" max="9996" width="2.875" style="1026" customWidth="1"/>
    <col min="9997" max="9999" width="3.25" style="1026" customWidth="1"/>
    <col min="10000" max="10000" width="5.375" style="1026" customWidth="1"/>
    <col min="10001" max="10001" width="3.25" style="1026" customWidth="1"/>
    <col min="10002" max="10002" width="5.375" style="1026" customWidth="1"/>
    <col min="10003" max="10003" width="6.75" style="1026" customWidth="1"/>
    <col min="10004" max="10004" width="3.75" style="1026" customWidth="1"/>
    <col min="10005" max="10005" width="2.625" style="1026" customWidth="1"/>
    <col min="10006" max="10006" width="1.25" style="1026" customWidth="1"/>
    <col min="10007" max="10240" width="9" style="1026"/>
    <col min="10241" max="10241" width="1.375" style="1026" customWidth="1"/>
    <col min="10242" max="10242" width="2.625" style="1026" customWidth="1"/>
    <col min="10243" max="10243" width="2.5" style="1026" customWidth="1"/>
    <col min="10244" max="10244" width="9.875" style="1026" customWidth="1"/>
    <col min="10245" max="10245" width="2.625" style="1026" customWidth="1"/>
    <col min="10246" max="10246" width="6.875" style="1026" customWidth="1"/>
    <col min="10247" max="10247" width="3.875" style="1026" customWidth="1"/>
    <col min="10248" max="10248" width="3" style="1026" customWidth="1"/>
    <col min="10249" max="10249" width="3.75" style="1026" customWidth="1"/>
    <col min="10250" max="10250" width="3" style="1026" customWidth="1"/>
    <col min="10251" max="10251" width="3.75" style="1026" customWidth="1"/>
    <col min="10252" max="10252" width="2.875" style="1026" customWidth="1"/>
    <col min="10253" max="10255" width="3.25" style="1026" customWidth="1"/>
    <col min="10256" max="10256" width="5.375" style="1026" customWidth="1"/>
    <col min="10257" max="10257" width="3.25" style="1026" customWidth="1"/>
    <col min="10258" max="10258" width="5.375" style="1026" customWidth="1"/>
    <col min="10259" max="10259" width="6.75" style="1026" customWidth="1"/>
    <col min="10260" max="10260" width="3.75" style="1026" customWidth="1"/>
    <col min="10261" max="10261" width="2.625" style="1026" customWidth="1"/>
    <col min="10262" max="10262" width="1.25" style="1026" customWidth="1"/>
    <col min="10263" max="10496" width="9" style="1026"/>
    <col min="10497" max="10497" width="1.375" style="1026" customWidth="1"/>
    <col min="10498" max="10498" width="2.625" style="1026" customWidth="1"/>
    <col min="10499" max="10499" width="2.5" style="1026" customWidth="1"/>
    <col min="10500" max="10500" width="9.875" style="1026" customWidth="1"/>
    <col min="10501" max="10501" width="2.625" style="1026" customWidth="1"/>
    <col min="10502" max="10502" width="6.875" style="1026" customWidth="1"/>
    <col min="10503" max="10503" width="3.875" style="1026" customWidth="1"/>
    <col min="10504" max="10504" width="3" style="1026" customWidth="1"/>
    <col min="10505" max="10505" width="3.75" style="1026" customWidth="1"/>
    <col min="10506" max="10506" width="3" style="1026" customWidth="1"/>
    <col min="10507" max="10507" width="3.75" style="1026" customWidth="1"/>
    <col min="10508" max="10508" width="2.875" style="1026" customWidth="1"/>
    <col min="10509" max="10511" width="3.25" style="1026" customWidth="1"/>
    <col min="10512" max="10512" width="5.375" style="1026" customWidth="1"/>
    <col min="10513" max="10513" width="3.25" style="1026" customWidth="1"/>
    <col min="10514" max="10514" width="5.375" style="1026" customWidth="1"/>
    <col min="10515" max="10515" width="6.75" style="1026" customWidth="1"/>
    <col min="10516" max="10516" width="3.75" style="1026" customWidth="1"/>
    <col min="10517" max="10517" width="2.625" style="1026" customWidth="1"/>
    <col min="10518" max="10518" width="1.25" style="1026" customWidth="1"/>
    <col min="10519" max="10752" width="9" style="1026"/>
    <col min="10753" max="10753" width="1.375" style="1026" customWidth="1"/>
    <col min="10754" max="10754" width="2.625" style="1026" customWidth="1"/>
    <col min="10755" max="10755" width="2.5" style="1026" customWidth="1"/>
    <col min="10756" max="10756" width="9.875" style="1026" customWidth="1"/>
    <col min="10757" max="10757" width="2.625" style="1026" customWidth="1"/>
    <col min="10758" max="10758" width="6.875" style="1026" customWidth="1"/>
    <col min="10759" max="10759" width="3.875" style="1026" customWidth="1"/>
    <col min="10760" max="10760" width="3" style="1026" customWidth="1"/>
    <col min="10761" max="10761" width="3.75" style="1026" customWidth="1"/>
    <col min="10762" max="10762" width="3" style="1026" customWidth="1"/>
    <col min="10763" max="10763" width="3.75" style="1026" customWidth="1"/>
    <col min="10764" max="10764" width="2.875" style="1026" customWidth="1"/>
    <col min="10765" max="10767" width="3.25" style="1026" customWidth="1"/>
    <col min="10768" max="10768" width="5.375" style="1026" customWidth="1"/>
    <col min="10769" max="10769" width="3.25" style="1026" customWidth="1"/>
    <col min="10770" max="10770" width="5.375" style="1026" customWidth="1"/>
    <col min="10771" max="10771" width="6.75" style="1026" customWidth="1"/>
    <col min="10772" max="10772" width="3.75" style="1026" customWidth="1"/>
    <col min="10773" max="10773" width="2.625" style="1026" customWidth="1"/>
    <col min="10774" max="10774" width="1.25" style="1026" customWidth="1"/>
    <col min="10775" max="11008" width="9" style="1026"/>
    <col min="11009" max="11009" width="1.375" style="1026" customWidth="1"/>
    <col min="11010" max="11010" width="2.625" style="1026" customWidth="1"/>
    <col min="11011" max="11011" width="2.5" style="1026" customWidth="1"/>
    <col min="11012" max="11012" width="9.875" style="1026" customWidth="1"/>
    <col min="11013" max="11013" width="2.625" style="1026" customWidth="1"/>
    <col min="11014" max="11014" width="6.875" style="1026" customWidth="1"/>
    <col min="11015" max="11015" width="3.875" style="1026" customWidth="1"/>
    <col min="11016" max="11016" width="3" style="1026" customWidth="1"/>
    <col min="11017" max="11017" width="3.75" style="1026" customWidth="1"/>
    <col min="11018" max="11018" width="3" style="1026" customWidth="1"/>
    <col min="11019" max="11019" width="3.75" style="1026" customWidth="1"/>
    <col min="11020" max="11020" width="2.875" style="1026" customWidth="1"/>
    <col min="11021" max="11023" width="3.25" style="1026" customWidth="1"/>
    <col min="11024" max="11024" width="5.375" style="1026" customWidth="1"/>
    <col min="11025" max="11025" width="3.25" style="1026" customWidth="1"/>
    <col min="11026" max="11026" width="5.375" style="1026" customWidth="1"/>
    <col min="11027" max="11027" width="6.75" style="1026" customWidth="1"/>
    <col min="11028" max="11028" width="3.75" style="1026" customWidth="1"/>
    <col min="11029" max="11029" width="2.625" style="1026" customWidth="1"/>
    <col min="11030" max="11030" width="1.25" style="1026" customWidth="1"/>
    <col min="11031" max="11264" width="9" style="1026"/>
    <col min="11265" max="11265" width="1.375" style="1026" customWidth="1"/>
    <col min="11266" max="11266" width="2.625" style="1026" customWidth="1"/>
    <col min="11267" max="11267" width="2.5" style="1026" customWidth="1"/>
    <col min="11268" max="11268" width="9.875" style="1026" customWidth="1"/>
    <col min="11269" max="11269" width="2.625" style="1026" customWidth="1"/>
    <col min="11270" max="11270" width="6.875" style="1026" customWidth="1"/>
    <col min="11271" max="11271" width="3.875" style="1026" customWidth="1"/>
    <col min="11272" max="11272" width="3" style="1026" customWidth="1"/>
    <col min="11273" max="11273" width="3.75" style="1026" customWidth="1"/>
    <col min="11274" max="11274" width="3" style="1026" customWidth="1"/>
    <col min="11275" max="11275" width="3.75" style="1026" customWidth="1"/>
    <col min="11276" max="11276" width="2.875" style="1026" customWidth="1"/>
    <col min="11277" max="11279" width="3.25" style="1026" customWidth="1"/>
    <col min="11280" max="11280" width="5.375" style="1026" customWidth="1"/>
    <col min="11281" max="11281" width="3.25" style="1026" customWidth="1"/>
    <col min="11282" max="11282" width="5.375" style="1026" customWidth="1"/>
    <col min="11283" max="11283" width="6.75" style="1026" customWidth="1"/>
    <col min="11284" max="11284" width="3.75" style="1026" customWidth="1"/>
    <col min="11285" max="11285" width="2.625" style="1026" customWidth="1"/>
    <col min="11286" max="11286" width="1.25" style="1026" customWidth="1"/>
    <col min="11287" max="11520" width="9" style="1026"/>
    <col min="11521" max="11521" width="1.375" style="1026" customWidth="1"/>
    <col min="11522" max="11522" width="2.625" style="1026" customWidth="1"/>
    <col min="11523" max="11523" width="2.5" style="1026" customWidth="1"/>
    <col min="11524" max="11524" width="9.875" style="1026" customWidth="1"/>
    <col min="11525" max="11525" width="2.625" style="1026" customWidth="1"/>
    <col min="11526" max="11526" width="6.875" style="1026" customWidth="1"/>
    <col min="11527" max="11527" width="3.875" style="1026" customWidth="1"/>
    <col min="11528" max="11528" width="3" style="1026" customWidth="1"/>
    <col min="11529" max="11529" width="3.75" style="1026" customWidth="1"/>
    <col min="11530" max="11530" width="3" style="1026" customWidth="1"/>
    <col min="11531" max="11531" width="3.75" style="1026" customWidth="1"/>
    <col min="11532" max="11532" width="2.875" style="1026" customWidth="1"/>
    <col min="11533" max="11535" width="3.25" style="1026" customWidth="1"/>
    <col min="11536" max="11536" width="5.375" style="1026" customWidth="1"/>
    <col min="11537" max="11537" width="3.25" style="1026" customWidth="1"/>
    <col min="11538" max="11538" width="5.375" style="1026" customWidth="1"/>
    <col min="11539" max="11539" width="6.75" style="1026" customWidth="1"/>
    <col min="11540" max="11540" width="3.75" style="1026" customWidth="1"/>
    <col min="11541" max="11541" width="2.625" style="1026" customWidth="1"/>
    <col min="11542" max="11542" width="1.25" style="1026" customWidth="1"/>
    <col min="11543" max="11776" width="9" style="1026"/>
    <col min="11777" max="11777" width="1.375" style="1026" customWidth="1"/>
    <col min="11778" max="11778" width="2.625" style="1026" customWidth="1"/>
    <col min="11779" max="11779" width="2.5" style="1026" customWidth="1"/>
    <col min="11780" max="11780" width="9.875" style="1026" customWidth="1"/>
    <col min="11781" max="11781" width="2.625" style="1026" customWidth="1"/>
    <col min="11782" max="11782" width="6.875" style="1026" customWidth="1"/>
    <col min="11783" max="11783" width="3.875" style="1026" customWidth="1"/>
    <col min="11784" max="11784" width="3" style="1026" customWidth="1"/>
    <col min="11785" max="11785" width="3.75" style="1026" customWidth="1"/>
    <col min="11786" max="11786" width="3" style="1026" customWidth="1"/>
    <col min="11787" max="11787" width="3.75" style="1026" customWidth="1"/>
    <col min="11788" max="11788" width="2.875" style="1026" customWidth="1"/>
    <col min="11789" max="11791" width="3.25" style="1026" customWidth="1"/>
    <col min="11792" max="11792" width="5.375" style="1026" customWidth="1"/>
    <col min="11793" max="11793" width="3.25" style="1026" customWidth="1"/>
    <col min="11794" max="11794" width="5.375" style="1026" customWidth="1"/>
    <col min="11795" max="11795" width="6.75" style="1026" customWidth="1"/>
    <col min="11796" max="11796" width="3.75" style="1026" customWidth="1"/>
    <col min="11797" max="11797" width="2.625" style="1026" customWidth="1"/>
    <col min="11798" max="11798" width="1.25" style="1026" customWidth="1"/>
    <col min="11799" max="12032" width="9" style="1026"/>
    <col min="12033" max="12033" width="1.375" style="1026" customWidth="1"/>
    <col min="12034" max="12034" width="2.625" style="1026" customWidth="1"/>
    <col min="12035" max="12035" width="2.5" style="1026" customWidth="1"/>
    <col min="12036" max="12036" width="9.875" style="1026" customWidth="1"/>
    <col min="12037" max="12037" width="2.625" style="1026" customWidth="1"/>
    <col min="12038" max="12038" width="6.875" style="1026" customWidth="1"/>
    <col min="12039" max="12039" width="3.875" style="1026" customWidth="1"/>
    <col min="12040" max="12040" width="3" style="1026" customWidth="1"/>
    <col min="12041" max="12041" width="3.75" style="1026" customWidth="1"/>
    <col min="12042" max="12042" width="3" style="1026" customWidth="1"/>
    <col min="12043" max="12043" width="3.75" style="1026" customWidth="1"/>
    <col min="12044" max="12044" width="2.875" style="1026" customWidth="1"/>
    <col min="12045" max="12047" width="3.25" style="1026" customWidth="1"/>
    <col min="12048" max="12048" width="5.375" style="1026" customWidth="1"/>
    <col min="12049" max="12049" width="3.25" style="1026" customWidth="1"/>
    <col min="12050" max="12050" width="5.375" style="1026" customWidth="1"/>
    <col min="12051" max="12051" width="6.75" style="1026" customWidth="1"/>
    <col min="12052" max="12052" width="3.75" style="1026" customWidth="1"/>
    <col min="12053" max="12053" width="2.625" style="1026" customWidth="1"/>
    <col min="12054" max="12054" width="1.25" style="1026" customWidth="1"/>
    <col min="12055" max="12288" width="9" style="1026"/>
    <col min="12289" max="12289" width="1.375" style="1026" customWidth="1"/>
    <col min="12290" max="12290" width="2.625" style="1026" customWidth="1"/>
    <col min="12291" max="12291" width="2.5" style="1026" customWidth="1"/>
    <col min="12292" max="12292" width="9.875" style="1026" customWidth="1"/>
    <col min="12293" max="12293" width="2.625" style="1026" customWidth="1"/>
    <col min="12294" max="12294" width="6.875" style="1026" customWidth="1"/>
    <col min="12295" max="12295" width="3.875" style="1026" customWidth="1"/>
    <col min="12296" max="12296" width="3" style="1026" customWidth="1"/>
    <col min="12297" max="12297" width="3.75" style="1026" customWidth="1"/>
    <col min="12298" max="12298" width="3" style="1026" customWidth="1"/>
    <col min="12299" max="12299" width="3.75" style="1026" customWidth="1"/>
    <col min="12300" max="12300" width="2.875" style="1026" customWidth="1"/>
    <col min="12301" max="12303" width="3.25" style="1026" customWidth="1"/>
    <col min="12304" max="12304" width="5.375" style="1026" customWidth="1"/>
    <col min="12305" max="12305" width="3.25" style="1026" customWidth="1"/>
    <col min="12306" max="12306" width="5.375" style="1026" customWidth="1"/>
    <col min="12307" max="12307" width="6.75" style="1026" customWidth="1"/>
    <col min="12308" max="12308" width="3.75" style="1026" customWidth="1"/>
    <col min="12309" max="12309" width="2.625" style="1026" customWidth="1"/>
    <col min="12310" max="12310" width="1.25" style="1026" customWidth="1"/>
    <col min="12311" max="12544" width="9" style="1026"/>
    <col min="12545" max="12545" width="1.375" style="1026" customWidth="1"/>
    <col min="12546" max="12546" width="2.625" style="1026" customWidth="1"/>
    <col min="12547" max="12547" width="2.5" style="1026" customWidth="1"/>
    <col min="12548" max="12548" width="9.875" style="1026" customWidth="1"/>
    <col min="12549" max="12549" width="2.625" style="1026" customWidth="1"/>
    <col min="12550" max="12550" width="6.875" style="1026" customWidth="1"/>
    <col min="12551" max="12551" width="3.875" style="1026" customWidth="1"/>
    <col min="12552" max="12552" width="3" style="1026" customWidth="1"/>
    <col min="12553" max="12553" width="3.75" style="1026" customWidth="1"/>
    <col min="12554" max="12554" width="3" style="1026" customWidth="1"/>
    <col min="12555" max="12555" width="3.75" style="1026" customWidth="1"/>
    <col min="12556" max="12556" width="2.875" style="1026" customWidth="1"/>
    <col min="12557" max="12559" width="3.25" style="1026" customWidth="1"/>
    <col min="12560" max="12560" width="5.375" style="1026" customWidth="1"/>
    <col min="12561" max="12561" width="3.25" style="1026" customWidth="1"/>
    <col min="12562" max="12562" width="5.375" style="1026" customWidth="1"/>
    <col min="12563" max="12563" width="6.75" style="1026" customWidth="1"/>
    <col min="12564" max="12564" width="3.75" style="1026" customWidth="1"/>
    <col min="12565" max="12565" width="2.625" style="1026" customWidth="1"/>
    <col min="12566" max="12566" width="1.25" style="1026" customWidth="1"/>
    <col min="12567" max="12800" width="9" style="1026"/>
    <col min="12801" max="12801" width="1.375" style="1026" customWidth="1"/>
    <col min="12802" max="12802" width="2.625" style="1026" customWidth="1"/>
    <col min="12803" max="12803" width="2.5" style="1026" customWidth="1"/>
    <col min="12804" max="12804" width="9.875" style="1026" customWidth="1"/>
    <col min="12805" max="12805" width="2.625" style="1026" customWidth="1"/>
    <col min="12806" max="12806" width="6.875" style="1026" customWidth="1"/>
    <col min="12807" max="12807" width="3.875" style="1026" customWidth="1"/>
    <col min="12808" max="12808" width="3" style="1026" customWidth="1"/>
    <col min="12809" max="12809" width="3.75" style="1026" customWidth="1"/>
    <col min="12810" max="12810" width="3" style="1026" customWidth="1"/>
    <col min="12811" max="12811" width="3.75" style="1026" customWidth="1"/>
    <col min="12812" max="12812" width="2.875" style="1026" customWidth="1"/>
    <col min="12813" max="12815" width="3.25" style="1026" customWidth="1"/>
    <col min="12816" max="12816" width="5.375" style="1026" customWidth="1"/>
    <col min="12817" max="12817" width="3.25" style="1026" customWidth="1"/>
    <col min="12818" max="12818" width="5.375" style="1026" customWidth="1"/>
    <col min="12819" max="12819" width="6.75" style="1026" customWidth="1"/>
    <col min="12820" max="12820" width="3.75" style="1026" customWidth="1"/>
    <col min="12821" max="12821" width="2.625" style="1026" customWidth="1"/>
    <col min="12822" max="12822" width="1.25" style="1026" customWidth="1"/>
    <col min="12823" max="13056" width="9" style="1026"/>
    <col min="13057" max="13057" width="1.375" style="1026" customWidth="1"/>
    <col min="13058" max="13058" width="2.625" style="1026" customWidth="1"/>
    <col min="13059" max="13059" width="2.5" style="1026" customWidth="1"/>
    <col min="13060" max="13060" width="9.875" style="1026" customWidth="1"/>
    <col min="13061" max="13061" width="2.625" style="1026" customWidth="1"/>
    <col min="13062" max="13062" width="6.875" style="1026" customWidth="1"/>
    <col min="13063" max="13063" width="3.875" style="1026" customWidth="1"/>
    <col min="13064" max="13064" width="3" style="1026" customWidth="1"/>
    <col min="13065" max="13065" width="3.75" style="1026" customWidth="1"/>
    <col min="13066" max="13066" width="3" style="1026" customWidth="1"/>
    <col min="13067" max="13067" width="3.75" style="1026" customWidth="1"/>
    <col min="13068" max="13068" width="2.875" style="1026" customWidth="1"/>
    <col min="13069" max="13071" width="3.25" style="1026" customWidth="1"/>
    <col min="13072" max="13072" width="5.375" style="1026" customWidth="1"/>
    <col min="13073" max="13073" width="3.25" style="1026" customWidth="1"/>
    <col min="13074" max="13074" width="5.375" style="1026" customWidth="1"/>
    <col min="13075" max="13075" width="6.75" style="1026" customWidth="1"/>
    <col min="13076" max="13076" width="3.75" style="1026" customWidth="1"/>
    <col min="13077" max="13077" width="2.625" style="1026" customWidth="1"/>
    <col min="13078" max="13078" width="1.25" style="1026" customWidth="1"/>
    <col min="13079" max="13312" width="9" style="1026"/>
    <col min="13313" max="13313" width="1.375" style="1026" customWidth="1"/>
    <col min="13314" max="13314" width="2.625" style="1026" customWidth="1"/>
    <col min="13315" max="13315" width="2.5" style="1026" customWidth="1"/>
    <col min="13316" max="13316" width="9.875" style="1026" customWidth="1"/>
    <col min="13317" max="13317" width="2.625" style="1026" customWidth="1"/>
    <col min="13318" max="13318" width="6.875" style="1026" customWidth="1"/>
    <col min="13319" max="13319" width="3.875" style="1026" customWidth="1"/>
    <col min="13320" max="13320" width="3" style="1026" customWidth="1"/>
    <col min="13321" max="13321" width="3.75" style="1026" customWidth="1"/>
    <col min="13322" max="13322" width="3" style="1026" customWidth="1"/>
    <col min="13323" max="13323" width="3.75" style="1026" customWidth="1"/>
    <col min="13324" max="13324" width="2.875" style="1026" customWidth="1"/>
    <col min="13325" max="13327" width="3.25" style="1026" customWidth="1"/>
    <col min="13328" max="13328" width="5.375" style="1026" customWidth="1"/>
    <col min="13329" max="13329" width="3.25" style="1026" customWidth="1"/>
    <col min="13330" max="13330" width="5.375" style="1026" customWidth="1"/>
    <col min="13331" max="13331" width="6.75" style="1026" customWidth="1"/>
    <col min="13332" max="13332" width="3.75" style="1026" customWidth="1"/>
    <col min="13333" max="13333" width="2.625" style="1026" customWidth="1"/>
    <col min="13334" max="13334" width="1.25" style="1026" customWidth="1"/>
    <col min="13335" max="13568" width="9" style="1026"/>
    <col min="13569" max="13569" width="1.375" style="1026" customWidth="1"/>
    <col min="13570" max="13570" width="2.625" style="1026" customWidth="1"/>
    <col min="13571" max="13571" width="2.5" style="1026" customWidth="1"/>
    <col min="13572" max="13572" width="9.875" style="1026" customWidth="1"/>
    <col min="13573" max="13573" width="2.625" style="1026" customWidth="1"/>
    <col min="13574" max="13574" width="6.875" style="1026" customWidth="1"/>
    <col min="13575" max="13575" width="3.875" style="1026" customWidth="1"/>
    <col min="13576" max="13576" width="3" style="1026" customWidth="1"/>
    <col min="13577" max="13577" width="3.75" style="1026" customWidth="1"/>
    <col min="13578" max="13578" width="3" style="1026" customWidth="1"/>
    <col min="13579" max="13579" width="3.75" style="1026" customWidth="1"/>
    <col min="13580" max="13580" width="2.875" style="1026" customWidth="1"/>
    <col min="13581" max="13583" width="3.25" style="1026" customWidth="1"/>
    <col min="13584" max="13584" width="5.375" style="1026" customWidth="1"/>
    <col min="13585" max="13585" width="3.25" style="1026" customWidth="1"/>
    <col min="13586" max="13586" width="5.375" style="1026" customWidth="1"/>
    <col min="13587" max="13587" width="6.75" style="1026" customWidth="1"/>
    <col min="13588" max="13588" width="3.75" style="1026" customWidth="1"/>
    <col min="13589" max="13589" width="2.625" style="1026" customWidth="1"/>
    <col min="13590" max="13590" width="1.25" style="1026" customWidth="1"/>
    <col min="13591" max="13824" width="9" style="1026"/>
    <col min="13825" max="13825" width="1.375" style="1026" customWidth="1"/>
    <col min="13826" max="13826" width="2.625" style="1026" customWidth="1"/>
    <col min="13827" max="13827" width="2.5" style="1026" customWidth="1"/>
    <col min="13828" max="13828" width="9.875" style="1026" customWidth="1"/>
    <col min="13829" max="13829" width="2.625" style="1026" customWidth="1"/>
    <col min="13830" max="13830" width="6.875" style="1026" customWidth="1"/>
    <col min="13831" max="13831" width="3.875" style="1026" customWidth="1"/>
    <col min="13832" max="13832" width="3" style="1026" customWidth="1"/>
    <col min="13833" max="13833" width="3.75" style="1026" customWidth="1"/>
    <col min="13834" max="13834" width="3" style="1026" customWidth="1"/>
    <col min="13835" max="13835" width="3.75" style="1026" customWidth="1"/>
    <col min="13836" max="13836" width="2.875" style="1026" customWidth="1"/>
    <col min="13837" max="13839" width="3.25" style="1026" customWidth="1"/>
    <col min="13840" max="13840" width="5.375" style="1026" customWidth="1"/>
    <col min="13841" max="13841" width="3.25" style="1026" customWidth="1"/>
    <col min="13842" max="13842" width="5.375" style="1026" customWidth="1"/>
    <col min="13843" max="13843" width="6.75" style="1026" customWidth="1"/>
    <col min="13844" max="13844" width="3.75" style="1026" customWidth="1"/>
    <col min="13845" max="13845" width="2.625" style="1026" customWidth="1"/>
    <col min="13846" max="13846" width="1.25" style="1026" customWidth="1"/>
    <col min="13847" max="14080" width="9" style="1026"/>
    <col min="14081" max="14081" width="1.375" style="1026" customWidth="1"/>
    <col min="14082" max="14082" width="2.625" style="1026" customWidth="1"/>
    <col min="14083" max="14083" width="2.5" style="1026" customWidth="1"/>
    <col min="14084" max="14084" width="9.875" style="1026" customWidth="1"/>
    <col min="14085" max="14085" width="2.625" style="1026" customWidth="1"/>
    <col min="14086" max="14086" width="6.875" style="1026" customWidth="1"/>
    <col min="14087" max="14087" width="3.875" style="1026" customWidth="1"/>
    <col min="14088" max="14088" width="3" style="1026" customWidth="1"/>
    <col min="14089" max="14089" width="3.75" style="1026" customWidth="1"/>
    <col min="14090" max="14090" width="3" style="1026" customWidth="1"/>
    <col min="14091" max="14091" width="3.75" style="1026" customWidth="1"/>
    <col min="14092" max="14092" width="2.875" style="1026" customWidth="1"/>
    <col min="14093" max="14095" width="3.25" style="1026" customWidth="1"/>
    <col min="14096" max="14096" width="5.375" style="1026" customWidth="1"/>
    <col min="14097" max="14097" width="3.25" style="1026" customWidth="1"/>
    <col min="14098" max="14098" width="5.375" style="1026" customWidth="1"/>
    <col min="14099" max="14099" width="6.75" style="1026" customWidth="1"/>
    <col min="14100" max="14100" width="3.75" style="1026" customWidth="1"/>
    <col min="14101" max="14101" width="2.625" style="1026" customWidth="1"/>
    <col min="14102" max="14102" width="1.25" style="1026" customWidth="1"/>
    <col min="14103" max="14336" width="9" style="1026"/>
    <col min="14337" max="14337" width="1.375" style="1026" customWidth="1"/>
    <col min="14338" max="14338" width="2.625" style="1026" customWidth="1"/>
    <col min="14339" max="14339" width="2.5" style="1026" customWidth="1"/>
    <col min="14340" max="14340" width="9.875" style="1026" customWidth="1"/>
    <col min="14341" max="14341" width="2.625" style="1026" customWidth="1"/>
    <col min="14342" max="14342" width="6.875" style="1026" customWidth="1"/>
    <col min="14343" max="14343" width="3.875" style="1026" customWidth="1"/>
    <col min="14344" max="14344" width="3" style="1026" customWidth="1"/>
    <col min="14345" max="14345" width="3.75" style="1026" customWidth="1"/>
    <col min="14346" max="14346" width="3" style="1026" customWidth="1"/>
    <col min="14347" max="14347" width="3.75" style="1026" customWidth="1"/>
    <col min="14348" max="14348" width="2.875" style="1026" customWidth="1"/>
    <col min="14349" max="14351" width="3.25" style="1026" customWidth="1"/>
    <col min="14352" max="14352" width="5.375" style="1026" customWidth="1"/>
    <col min="14353" max="14353" width="3.25" style="1026" customWidth="1"/>
    <col min="14354" max="14354" width="5.375" style="1026" customWidth="1"/>
    <col min="14355" max="14355" width="6.75" style="1026" customWidth="1"/>
    <col min="14356" max="14356" width="3.75" style="1026" customWidth="1"/>
    <col min="14357" max="14357" width="2.625" style="1026" customWidth="1"/>
    <col min="14358" max="14358" width="1.25" style="1026" customWidth="1"/>
    <col min="14359" max="14592" width="9" style="1026"/>
    <col min="14593" max="14593" width="1.375" style="1026" customWidth="1"/>
    <col min="14594" max="14594" width="2.625" style="1026" customWidth="1"/>
    <col min="14595" max="14595" width="2.5" style="1026" customWidth="1"/>
    <col min="14596" max="14596" width="9.875" style="1026" customWidth="1"/>
    <col min="14597" max="14597" width="2.625" style="1026" customWidth="1"/>
    <col min="14598" max="14598" width="6.875" style="1026" customWidth="1"/>
    <col min="14599" max="14599" width="3.875" style="1026" customWidth="1"/>
    <col min="14600" max="14600" width="3" style="1026" customWidth="1"/>
    <col min="14601" max="14601" width="3.75" style="1026" customWidth="1"/>
    <col min="14602" max="14602" width="3" style="1026" customWidth="1"/>
    <col min="14603" max="14603" width="3.75" style="1026" customWidth="1"/>
    <col min="14604" max="14604" width="2.875" style="1026" customWidth="1"/>
    <col min="14605" max="14607" width="3.25" style="1026" customWidth="1"/>
    <col min="14608" max="14608" width="5.375" style="1026" customWidth="1"/>
    <col min="14609" max="14609" width="3.25" style="1026" customWidth="1"/>
    <col min="14610" max="14610" width="5.375" style="1026" customWidth="1"/>
    <col min="14611" max="14611" width="6.75" style="1026" customWidth="1"/>
    <col min="14612" max="14612" width="3.75" style="1026" customWidth="1"/>
    <col min="14613" max="14613" width="2.625" style="1026" customWidth="1"/>
    <col min="14614" max="14614" width="1.25" style="1026" customWidth="1"/>
    <col min="14615" max="14848" width="9" style="1026"/>
    <col min="14849" max="14849" width="1.375" style="1026" customWidth="1"/>
    <col min="14850" max="14850" width="2.625" style="1026" customWidth="1"/>
    <col min="14851" max="14851" width="2.5" style="1026" customWidth="1"/>
    <col min="14852" max="14852" width="9.875" style="1026" customWidth="1"/>
    <col min="14853" max="14853" width="2.625" style="1026" customWidth="1"/>
    <col min="14854" max="14854" width="6.875" style="1026" customWidth="1"/>
    <col min="14855" max="14855" width="3.875" style="1026" customWidth="1"/>
    <col min="14856" max="14856" width="3" style="1026" customWidth="1"/>
    <col min="14857" max="14857" width="3.75" style="1026" customWidth="1"/>
    <col min="14858" max="14858" width="3" style="1026" customWidth="1"/>
    <col min="14859" max="14859" width="3.75" style="1026" customWidth="1"/>
    <col min="14860" max="14860" width="2.875" style="1026" customWidth="1"/>
    <col min="14861" max="14863" width="3.25" style="1026" customWidth="1"/>
    <col min="14864" max="14864" width="5.375" style="1026" customWidth="1"/>
    <col min="14865" max="14865" width="3.25" style="1026" customWidth="1"/>
    <col min="14866" max="14866" width="5.375" style="1026" customWidth="1"/>
    <col min="14867" max="14867" width="6.75" style="1026" customWidth="1"/>
    <col min="14868" max="14868" width="3.75" style="1026" customWidth="1"/>
    <col min="14869" max="14869" width="2.625" style="1026" customWidth="1"/>
    <col min="14870" max="14870" width="1.25" style="1026" customWidth="1"/>
    <col min="14871" max="15104" width="9" style="1026"/>
    <col min="15105" max="15105" width="1.375" style="1026" customWidth="1"/>
    <col min="15106" max="15106" width="2.625" style="1026" customWidth="1"/>
    <col min="15107" max="15107" width="2.5" style="1026" customWidth="1"/>
    <col min="15108" max="15108" width="9.875" style="1026" customWidth="1"/>
    <col min="15109" max="15109" width="2.625" style="1026" customWidth="1"/>
    <col min="15110" max="15110" width="6.875" style="1026" customWidth="1"/>
    <col min="15111" max="15111" width="3.875" style="1026" customWidth="1"/>
    <col min="15112" max="15112" width="3" style="1026" customWidth="1"/>
    <col min="15113" max="15113" width="3.75" style="1026" customWidth="1"/>
    <col min="15114" max="15114" width="3" style="1026" customWidth="1"/>
    <col min="15115" max="15115" width="3.75" style="1026" customWidth="1"/>
    <col min="15116" max="15116" width="2.875" style="1026" customWidth="1"/>
    <col min="15117" max="15119" width="3.25" style="1026" customWidth="1"/>
    <col min="15120" max="15120" width="5.375" style="1026" customWidth="1"/>
    <col min="15121" max="15121" width="3.25" style="1026" customWidth="1"/>
    <col min="15122" max="15122" width="5.375" style="1026" customWidth="1"/>
    <col min="15123" max="15123" width="6.75" style="1026" customWidth="1"/>
    <col min="15124" max="15124" width="3.75" style="1026" customWidth="1"/>
    <col min="15125" max="15125" width="2.625" style="1026" customWidth="1"/>
    <col min="15126" max="15126" width="1.25" style="1026" customWidth="1"/>
    <col min="15127" max="15360" width="9" style="1026"/>
    <col min="15361" max="15361" width="1.375" style="1026" customWidth="1"/>
    <col min="15362" max="15362" width="2.625" style="1026" customWidth="1"/>
    <col min="15363" max="15363" width="2.5" style="1026" customWidth="1"/>
    <col min="15364" max="15364" width="9.875" style="1026" customWidth="1"/>
    <col min="15365" max="15365" width="2.625" style="1026" customWidth="1"/>
    <col min="15366" max="15366" width="6.875" style="1026" customWidth="1"/>
    <col min="15367" max="15367" width="3.875" style="1026" customWidth="1"/>
    <col min="15368" max="15368" width="3" style="1026" customWidth="1"/>
    <col min="15369" max="15369" width="3.75" style="1026" customWidth="1"/>
    <col min="15370" max="15370" width="3" style="1026" customWidth="1"/>
    <col min="15371" max="15371" width="3.75" style="1026" customWidth="1"/>
    <col min="15372" max="15372" width="2.875" style="1026" customWidth="1"/>
    <col min="15373" max="15375" width="3.25" style="1026" customWidth="1"/>
    <col min="15376" max="15376" width="5.375" style="1026" customWidth="1"/>
    <col min="15377" max="15377" width="3.25" style="1026" customWidth="1"/>
    <col min="15378" max="15378" width="5.375" style="1026" customWidth="1"/>
    <col min="15379" max="15379" width="6.75" style="1026" customWidth="1"/>
    <col min="15380" max="15380" width="3.75" style="1026" customWidth="1"/>
    <col min="15381" max="15381" width="2.625" style="1026" customWidth="1"/>
    <col min="15382" max="15382" width="1.25" style="1026" customWidth="1"/>
    <col min="15383" max="15616" width="9" style="1026"/>
    <col min="15617" max="15617" width="1.375" style="1026" customWidth="1"/>
    <col min="15618" max="15618" width="2.625" style="1026" customWidth="1"/>
    <col min="15619" max="15619" width="2.5" style="1026" customWidth="1"/>
    <col min="15620" max="15620" width="9.875" style="1026" customWidth="1"/>
    <col min="15621" max="15621" width="2.625" style="1026" customWidth="1"/>
    <col min="15622" max="15622" width="6.875" style="1026" customWidth="1"/>
    <col min="15623" max="15623" width="3.875" style="1026" customWidth="1"/>
    <col min="15624" max="15624" width="3" style="1026" customWidth="1"/>
    <col min="15625" max="15625" width="3.75" style="1026" customWidth="1"/>
    <col min="15626" max="15626" width="3" style="1026" customWidth="1"/>
    <col min="15627" max="15627" width="3.75" style="1026" customWidth="1"/>
    <col min="15628" max="15628" width="2.875" style="1026" customWidth="1"/>
    <col min="15629" max="15631" width="3.25" style="1026" customWidth="1"/>
    <col min="15632" max="15632" width="5.375" style="1026" customWidth="1"/>
    <col min="15633" max="15633" width="3.25" style="1026" customWidth="1"/>
    <col min="15634" max="15634" width="5.375" style="1026" customWidth="1"/>
    <col min="15635" max="15635" width="6.75" style="1026" customWidth="1"/>
    <col min="15636" max="15636" width="3.75" style="1026" customWidth="1"/>
    <col min="15637" max="15637" width="2.625" style="1026" customWidth="1"/>
    <col min="15638" max="15638" width="1.25" style="1026" customWidth="1"/>
    <col min="15639" max="15872" width="9" style="1026"/>
    <col min="15873" max="15873" width="1.375" style="1026" customWidth="1"/>
    <col min="15874" max="15874" width="2.625" style="1026" customWidth="1"/>
    <col min="15875" max="15875" width="2.5" style="1026" customWidth="1"/>
    <col min="15876" max="15876" width="9.875" style="1026" customWidth="1"/>
    <col min="15877" max="15877" width="2.625" style="1026" customWidth="1"/>
    <col min="15878" max="15878" width="6.875" style="1026" customWidth="1"/>
    <col min="15879" max="15879" width="3.875" style="1026" customWidth="1"/>
    <col min="15880" max="15880" width="3" style="1026" customWidth="1"/>
    <col min="15881" max="15881" width="3.75" style="1026" customWidth="1"/>
    <col min="15882" max="15882" width="3" style="1026" customWidth="1"/>
    <col min="15883" max="15883" width="3.75" style="1026" customWidth="1"/>
    <col min="15884" max="15884" width="2.875" style="1026" customWidth="1"/>
    <col min="15885" max="15887" width="3.25" style="1026" customWidth="1"/>
    <col min="15888" max="15888" width="5.375" style="1026" customWidth="1"/>
    <col min="15889" max="15889" width="3.25" style="1026" customWidth="1"/>
    <col min="15890" max="15890" width="5.375" style="1026" customWidth="1"/>
    <col min="15891" max="15891" width="6.75" style="1026" customWidth="1"/>
    <col min="15892" max="15892" width="3.75" style="1026" customWidth="1"/>
    <col min="15893" max="15893" width="2.625" style="1026" customWidth="1"/>
    <col min="15894" max="15894" width="1.25" style="1026" customWidth="1"/>
    <col min="15895" max="16128" width="9" style="1026"/>
    <col min="16129" max="16129" width="1.375" style="1026" customWidth="1"/>
    <col min="16130" max="16130" width="2.625" style="1026" customWidth="1"/>
    <col min="16131" max="16131" width="2.5" style="1026" customWidth="1"/>
    <col min="16132" max="16132" width="9.875" style="1026" customWidth="1"/>
    <col min="16133" max="16133" width="2.625" style="1026" customWidth="1"/>
    <col min="16134" max="16134" width="6.875" style="1026" customWidth="1"/>
    <col min="16135" max="16135" width="3.875" style="1026" customWidth="1"/>
    <col min="16136" max="16136" width="3" style="1026" customWidth="1"/>
    <col min="16137" max="16137" width="3.75" style="1026" customWidth="1"/>
    <col min="16138" max="16138" width="3" style="1026" customWidth="1"/>
    <col min="16139" max="16139" width="3.75" style="1026" customWidth="1"/>
    <col min="16140" max="16140" width="2.875" style="1026" customWidth="1"/>
    <col min="16141" max="16143" width="3.25" style="1026" customWidth="1"/>
    <col min="16144" max="16144" width="5.375" style="1026" customWidth="1"/>
    <col min="16145" max="16145" width="3.25" style="1026" customWidth="1"/>
    <col min="16146" max="16146" width="5.375" style="1026" customWidth="1"/>
    <col min="16147" max="16147" width="6.75" style="1026" customWidth="1"/>
    <col min="16148" max="16148" width="3.75" style="1026" customWidth="1"/>
    <col min="16149" max="16149" width="2.625" style="1026" customWidth="1"/>
    <col min="16150" max="16150" width="1.25" style="1026" customWidth="1"/>
    <col min="16151" max="16384" width="9" style="1026"/>
  </cols>
  <sheetData>
    <row r="1" spans="2:21" s="85" customFormat="1"/>
    <row r="2" spans="2:21" s="85" customFormat="1" ht="18.75">
      <c r="D2" s="1316" t="s">
        <v>346</v>
      </c>
    </row>
    <row r="3" spans="2:21" s="85" customFormat="1">
      <c r="D3" s="286"/>
    </row>
    <row r="4" spans="2:21" s="85" customFormat="1"/>
    <row r="6" spans="2:21" ht="21">
      <c r="F6" s="3515" t="s">
        <v>1905</v>
      </c>
      <c r="G6" s="3515"/>
      <c r="H6" s="3515"/>
      <c r="I6" s="3515"/>
      <c r="J6" s="3515"/>
      <c r="K6" s="3515"/>
      <c r="L6" s="3515"/>
      <c r="M6" s="3515"/>
      <c r="N6" s="3515"/>
      <c r="O6" s="3515"/>
      <c r="P6" s="3515"/>
      <c r="Q6" s="3515"/>
    </row>
    <row r="8" spans="2:21">
      <c r="C8" s="1027" t="s">
        <v>1906</v>
      </c>
      <c r="D8" s="1027"/>
    </row>
    <row r="9" spans="2:21" ht="6.75" customHeight="1" thickBot="1"/>
    <row r="10" spans="2:21">
      <c r="B10" s="3516" t="s">
        <v>1907</v>
      </c>
      <c r="C10" s="3517"/>
      <c r="D10" s="3518"/>
      <c r="E10" s="3525"/>
      <c r="F10" s="3526"/>
      <c r="G10" s="3526"/>
      <c r="H10" s="3526"/>
      <c r="I10" s="3526"/>
      <c r="J10" s="3526"/>
      <c r="K10" s="3526"/>
      <c r="L10" s="3526"/>
      <c r="M10" s="3526"/>
      <c r="N10" s="3526"/>
      <c r="O10" s="3526"/>
      <c r="P10" s="3526"/>
      <c r="Q10" s="3526"/>
      <c r="R10" s="3526"/>
      <c r="S10" s="3526"/>
      <c r="T10" s="3526"/>
      <c r="U10" s="3527"/>
    </row>
    <row r="11" spans="2:21">
      <c r="B11" s="3519"/>
      <c r="C11" s="3520"/>
      <c r="D11" s="3521"/>
      <c r="E11" s="3528"/>
      <c r="F11" s="3529"/>
      <c r="G11" s="3529"/>
      <c r="H11" s="3529"/>
      <c r="I11" s="3529"/>
      <c r="J11" s="3529"/>
      <c r="K11" s="3529"/>
      <c r="L11" s="3529"/>
      <c r="M11" s="3529"/>
      <c r="N11" s="3529"/>
      <c r="O11" s="3529"/>
      <c r="P11" s="3529"/>
      <c r="Q11" s="3529"/>
      <c r="R11" s="3529"/>
      <c r="S11" s="3529"/>
      <c r="T11" s="3529"/>
      <c r="U11" s="3530"/>
    </row>
    <row r="12" spans="2:21">
      <c r="B12" s="3522"/>
      <c r="C12" s="3523"/>
      <c r="D12" s="3524"/>
      <c r="E12" s="3531"/>
      <c r="F12" s="3532"/>
      <c r="G12" s="3532"/>
      <c r="H12" s="3532"/>
      <c r="I12" s="3532"/>
      <c r="J12" s="3532"/>
      <c r="K12" s="3532"/>
      <c r="L12" s="3532"/>
      <c r="M12" s="3532"/>
      <c r="N12" s="3532"/>
      <c r="O12" s="3532"/>
      <c r="P12" s="3532"/>
      <c r="Q12" s="3532"/>
      <c r="R12" s="3532"/>
      <c r="S12" s="3532"/>
      <c r="T12" s="3532"/>
      <c r="U12" s="3533"/>
    </row>
    <row r="13" spans="2:21">
      <c r="B13" s="3534" t="s">
        <v>1908</v>
      </c>
      <c r="C13" s="3535"/>
      <c r="D13" s="3536"/>
      <c r="E13" s="3537"/>
      <c r="F13" s="3538"/>
      <c r="G13" s="3538"/>
      <c r="H13" s="3538"/>
      <c r="I13" s="3538"/>
      <c r="J13" s="3538"/>
      <c r="K13" s="3538"/>
      <c r="L13" s="3538"/>
      <c r="M13" s="3538"/>
      <c r="N13" s="3538"/>
      <c r="O13" s="3538"/>
      <c r="P13" s="3538"/>
      <c r="Q13" s="3538"/>
      <c r="R13" s="3538"/>
      <c r="S13" s="3538"/>
      <c r="T13" s="3538"/>
      <c r="U13" s="3539"/>
    </row>
    <row r="14" spans="2:21">
      <c r="B14" s="3519"/>
      <c r="C14" s="3520"/>
      <c r="D14" s="3521"/>
      <c r="E14" s="3540" t="s">
        <v>1909</v>
      </c>
      <c r="F14" s="3541"/>
      <c r="G14" s="3541"/>
      <c r="H14" s="3542"/>
      <c r="I14" s="3542"/>
      <c r="J14" s="3542"/>
      <c r="K14" s="3542"/>
      <c r="L14" s="3542"/>
      <c r="M14" s="3542"/>
      <c r="N14" s="3542"/>
      <c r="O14" s="3542"/>
      <c r="P14" s="3542"/>
      <c r="Q14" s="3542"/>
      <c r="R14" s="3542"/>
      <c r="S14" s="3542"/>
      <c r="T14" s="3542"/>
      <c r="U14" s="3543"/>
    </row>
    <row r="15" spans="2:21">
      <c r="B15" s="3522"/>
      <c r="C15" s="3523"/>
      <c r="D15" s="3524"/>
      <c r="E15" s="3544"/>
      <c r="F15" s="3545"/>
      <c r="G15" s="3545"/>
      <c r="H15" s="3545"/>
      <c r="I15" s="3545"/>
      <c r="J15" s="3545"/>
      <c r="K15" s="3545"/>
      <c r="L15" s="3545"/>
      <c r="M15" s="3545"/>
      <c r="N15" s="3545"/>
      <c r="O15" s="3545"/>
      <c r="P15" s="3545"/>
      <c r="Q15" s="3545"/>
      <c r="R15" s="3545"/>
      <c r="S15" s="3545"/>
      <c r="T15" s="3545"/>
      <c r="U15" s="3546"/>
    </row>
    <row r="16" spans="2:21" ht="23.25" customHeight="1">
      <c r="B16" s="3534" t="s">
        <v>1910</v>
      </c>
      <c r="C16" s="3535"/>
      <c r="D16" s="3536"/>
      <c r="E16" s="1028"/>
      <c r="F16" s="3547"/>
      <c r="G16" s="3547"/>
      <c r="H16" s="3547"/>
      <c r="I16" s="3547"/>
      <c r="J16" s="3547"/>
      <c r="K16" s="3547"/>
      <c r="L16" s="3547"/>
      <c r="M16" s="3547"/>
      <c r="N16" s="3547"/>
      <c r="O16" s="3547"/>
      <c r="P16" s="3547"/>
      <c r="Q16" s="3547"/>
      <c r="R16" s="3547"/>
      <c r="S16" s="3547"/>
      <c r="T16" s="3547"/>
      <c r="U16" s="1029"/>
    </row>
    <row r="17" spans="2:21" ht="23.25" customHeight="1">
      <c r="B17" s="3522"/>
      <c r="C17" s="3523"/>
      <c r="D17" s="3524"/>
      <c r="E17" s="1030"/>
      <c r="F17" s="3548"/>
      <c r="G17" s="3548"/>
      <c r="H17" s="3548"/>
      <c r="I17" s="3548"/>
      <c r="J17" s="3548"/>
      <c r="K17" s="3548"/>
      <c r="L17" s="3548"/>
      <c r="M17" s="3548"/>
      <c r="N17" s="3548"/>
      <c r="O17" s="3548"/>
      <c r="P17" s="3548"/>
      <c r="Q17" s="3548"/>
      <c r="R17" s="3548"/>
      <c r="S17" s="3548"/>
      <c r="T17" s="3548"/>
      <c r="U17" s="1031"/>
    </row>
    <row r="18" spans="2:21" ht="23.25" customHeight="1">
      <c r="B18" s="1032"/>
      <c r="C18" s="3549"/>
      <c r="D18" s="3549"/>
      <c r="E18" s="3549"/>
      <c r="F18" s="3549"/>
      <c r="G18" s="3549"/>
      <c r="H18" s="3549"/>
      <c r="I18" s="3549"/>
      <c r="J18" s="3549"/>
      <c r="K18" s="3549"/>
      <c r="L18" s="3549"/>
      <c r="M18" s="3549"/>
      <c r="N18" s="3549"/>
      <c r="O18" s="3549"/>
      <c r="P18" s="3549"/>
      <c r="Q18" s="3549"/>
      <c r="R18" s="3549"/>
      <c r="S18" s="3549"/>
      <c r="T18" s="3549"/>
      <c r="U18" s="1031"/>
    </row>
    <row r="19" spans="2:21" ht="23.25" customHeight="1">
      <c r="B19" s="1032"/>
      <c r="C19" s="3514"/>
      <c r="D19" s="3514"/>
      <c r="E19" s="3514"/>
      <c r="F19" s="3514"/>
      <c r="G19" s="3514"/>
      <c r="H19" s="3514"/>
      <c r="I19" s="3514"/>
      <c r="J19" s="3514"/>
      <c r="K19" s="3514"/>
      <c r="L19" s="3514"/>
      <c r="M19" s="3514"/>
      <c r="N19" s="3514"/>
      <c r="O19" s="3514"/>
      <c r="P19" s="3514"/>
      <c r="Q19" s="3514"/>
      <c r="R19" s="3514"/>
      <c r="S19" s="3514"/>
      <c r="T19" s="3514"/>
      <c r="U19" s="1031"/>
    </row>
    <row r="20" spans="2:21" ht="23.25" customHeight="1">
      <c r="B20" s="1032"/>
      <c r="C20" s="3514"/>
      <c r="D20" s="3514"/>
      <c r="E20" s="3514"/>
      <c r="F20" s="3514"/>
      <c r="G20" s="3514"/>
      <c r="H20" s="3514"/>
      <c r="I20" s="3514"/>
      <c r="J20" s="3514"/>
      <c r="K20" s="3514"/>
      <c r="L20" s="3514"/>
      <c r="M20" s="3514"/>
      <c r="N20" s="3514"/>
      <c r="O20" s="3514"/>
      <c r="P20" s="3514"/>
      <c r="Q20" s="3514"/>
      <c r="R20" s="3514"/>
      <c r="S20" s="3514"/>
      <c r="T20" s="3514"/>
      <c r="U20" s="1031"/>
    </row>
    <row r="21" spans="2:21" ht="23.25" customHeight="1">
      <c r="B21" s="1032"/>
      <c r="C21" s="3549"/>
      <c r="D21" s="3549"/>
      <c r="E21" s="3549"/>
      <c r="F21" s="3549"/>
      <c r="G21" s="3549"/>
      <c r="H21" s="3549"/>
      <c r="I21" s="3549"/>
      <c r="J21" s="3549"/>
      <c r="K21" s="3549"/>
      <c r="L21" s="3549"/>
      <c r="M21" s="3549"/>
      <c r="N21" s="3549"/>
      <c r="O21" s="3549"/>
      <c r="P21" s="3549"/>
      <c r="Q21" s="3549"/>
      <c r="R21" s="3549"/>
      <c r="S21" s="3549"/>
      <c r="T21" s="3549"/>
      <c r="U21" s="1031"/>
    </row>
    <row r="22" spans="2:21" ht="23.25" customHeight="1">
      <c r="B22" s="1032"/>
      <c r="C22" s="3549"/>
      <c r="D22" s="3549"/>
      <c r="E22" s="3549"/>
      <c r="F22" s="3549"/>
      <c r="G22" s="3549"/>
      <c r="H22" s="3549"/>
      <c r="I22" s="3549"/>
      <c r="J22" s="3549"/>
      <c r="K22" s="3549"/>
      <c r="L22" s="3549"/>
      <c r="M22" s="3549"/>
      <c r="N22" s="3549"/>
      <c r="O22" s="3549"/>
      <c r="P22" s="3549"/>
      <c r="Q22" s="3549"/>
      <c r="R22" s="3549"/>
      <c r="S22" s="3549"/>
      <c r="T22" s="3549"/>
      <c r="U22" s="1031"/>
    </row>
    <row r="23" spans="2:21" ht="23.25" customHeight="1">
      <c r="B23" s="1032"/>
      <c r="C23" s="3549"/>
      <c r="D23" s="3549"/>
      <c r="E23" s="3549"/>
      <c r="F23" s="3549"/>
      <c r="G23" s="3549"/>
      <c r="H23" s="3549"/>
      <c r="I23" s="3549"/>
      <c r="J23" s="3549"/>
      <c r="K23" s="3549"/>
      <c r="L23" s="3549"/>
      <c r="M23" s="3549"/>
      <c r="N23" s="3549"/>
      <c r="O23" s="3549"/>
      <c r="P23" s="3549"/>
      <c r="Q23" s="3549"/>
      <c r="R23" s="3549"/>
      <c r="S23" s="3549"/>
      <c r="T23" s="3549"/>
      <c r="U23" s="1031"/>
    </row>
    <row r="24" spans="2:21" ht="23.25" customHeight="1">
      <c r="B24" s="1032"/>
      <c r="C24" s="3549"/>
      <c r="D24" s="3549"/>
      <c r="E24" s="3549"/>
      <c r="F24" s="3549"/>
      <c r="G24" s="3549"/>
      <c r="H24" s="3549"/>
      <c r="I24" s="3549"/>
      <c r="J24" s="3549"/>
      <c r="K24" s="3549"/>
      <c r="L24" s="3549"/>
      <c r="M24" s="3549"/>
      <c r="N24" s="3549"/>
      <c r="O24" s="3549"/>
      <c r="P24" s="3549"/>
      <c r="Q24" s="3549"/>
      <c r="R24" s="3549"/>
      <c r="S24" s="3549"/>
      <c r="T24" s="3549"/>
      <c r="U24" s="1031"/>
    </row>
    <row r="25" spans="2:21" ht="23.25" customHeight="1">
      <c r="B25" s="1032"/>
      <c r="C25" s="3549"/>
      <c r="D25" s="3549"/>
      <c r="E25" s="3549"/>
      <c r="F25" s="3549"/>
      <c r="G25" s="3549"/>
      <c r="H25" s="3549"/>
      <c r="I25" s="3549"/>
      <c r="J25" s="3549"/>
      <c r="K25" s="3549"/>
      <c r="L25" s="3549"/>
      <c r="M25" s="3549"/>
      <c r="N25" s="3549"/>
      <c r="O25" s="3549"/>
      <c r="P25" s="3549"/>
      <c r="Q25" s="3549"/>
      <c r="R25" s="3549"/>
      <c r="S25" s="3549"/>
      <c r="T25" s="3549"/>
      <c r="U25" s="1031"/>
    </row>
    <row r="26" spans="2:21" ht="23.25" customHeight="1">
      <c r="B26" s="1032"/>
      <c r="C26" s="3549"/>
      <c r="D26" s="3549"/>
      <c r="E26" s="3549"/>
      <c r="F26" s="3549"/>
      <c r="G26" s="3549"/>
      <c r="H26" s="3549"/>
      <c r="I26" s="3549"/>
      <c r="J26" s="3549"/>
      <c r="K26" s="3549"/>
      <c r="L26" s="3549"/>
      <c r="M26" s="3549"/>
      <c r="N26" s="3549"/>
      <c r="O26" s="3549"/>
      <c r="P26" s="3549"/>
      <c r="Q26" s="3549"/>
      <c r="R26" s="3549"/>
      <c r="S26" s="3549"/>
      <c r="T26" s="3549"/>
      <c r="U26" s="1031"/>
    </row>
    <row r="27" spans="2:21" ht="23.25" customHeight="1">
      <c r="B27" s="1032"/>
      <c r="C27" s="3549"/>
      <c r="D27" s="3549"/>
      <c r="E27" s="3549"/>
      <c r="F27" s="3549"/>
      <c r="G27" s="3549"/>
      <c r="H27" s="3549"/>
      <c r="I27" s="3549"/>
      <c r="J27" s="3549"/>
      <c r="K27" s="3549"/>
      <c r="L27" s="3549"/>
      <c r="M27" s="3549"/>
      <c r="N27" s="3549"/>
      <c r="O27" s="3549"/>
      <c r="P27" s="3549"/>
      <c r="Q27" s="3549"/>
      <c r="R27" s="3549"/>
      <c r="S27" s="3549"/>
      <c r="T27" s="3549"/>
      <c r="U27" s="1031"/>
    </row>
    <row r="28" spans="2:21" ht="23.25" customHeight="1">
      <c r="B28" s="1032"/>
      <c r="C28" s="3549"/>
      <c r="D28" s="3549"/>
      <c r="E28" s="3549"/>
      <c r="F28" s="3549"/>
      <c r="G28" s="3549"/>
      <c r="H28" s="3549"/>
      <c r="I28" s="3549"/>
      <c r="J28" s="3549"/>
      <c r="K28" s="3549"/>
      <c r="L28" s="3549"/>
      <c r="M28" s="3549"/>
      <c r="N28" s="3549"/>
      <c r="O28" s="3549"/>
      <c r="P28" s="3549"/>
      <c r="Q28" s="3549"/>
      <c r="R28" s="3549"/>
      <c r="S28" s="3549"/>
      <c r="T28" s="3549"/>
      <c r="U28" s="1031"/>
    </row>
    <row r="29" spans="2:21" ht="23.25" customHeight="1">
      <c r="B29" s="1032"/>
      <c r="C29" s="3549"/>
      <c r="D29" s="3549"/>
      <c r="E29" s="3549"/>
      <c r="F29" s="3549"/>
      <c r="G29" s="3549"/>
      <c r="H29" s="3549"/>
      <c r="I29" s="3549"/>
      <c r="J29" s="3549"/>
      <c r="K29" s="3549"/>
      <c r="L29" s="3549"/>
      <c r="M29" s="3549"/>
      <c r="N29" s="3549"/>
      <c r="O29" s="3549"/>
      <c r="P29" s="3549"/>
      <c r="Q29" s="3549"/>
      <c r="R29" s="3549"/>
      <c r="S29" s="3549"/>
      <c r="T29" s="3549"/>
      <c r="U29" s="1031"/>
    </row>
    <row r="30" spans="2:21" ht="23.25" customHeight="1">
      <c r="B30" s="1032"/>
      <c r="C30" s="3549"/>
      <c r="D30" s="3549"/>
      <c r="E30" s="3549"/>
      <c r="F30" s="3549"/>
      <c r="G30" s="3549"/>
      <c r="H30" s="3549"/>
      <c r="I30" s="3549"/>
      <c r="J30" s="3549"/>
      <c r="K30" s="3549"/>
      <c r="L30" s="3549"/>
      <c r="M30" s="3549"/>
      <c r="N30" s="3549"/>
      <c r="O30" s="3549"/>
      <c r="P30" s="3549"/>
      <c r="Q30" s="3549"/>
      <c r="R30" s="3549"/>
      <c r="S30" s="3549"/>
      <c r="T30" s="3549"/>
      <c r="U30" s="1031"/>
    </row>
    <row r="31" spans="2:21" ht="23.25" customHeight="1">
      <c r="B31" s="1032"/>
      <c r="C31" s="3549"/>
      <c r="D31" s="3549"/>
      <c r="E31" s="3549"/>
      <c r="F31" s="3549"/>
      <c r="G31" s="3549"/>
      <c r="H31" s="3549"/>
      <c r="I31" s="3549"/>
      <c r="J31" s="3549"/>
      <c r="K31" s="3549"/>
      <c r="L31" s="3549"/>
      <c r="M31" s="3549"/>
      <c r="N31" s="3549"/>
      <c r="O31" s="3549"/>
      <c r="P31" s="3549"/>
      <c r="Q31" s="3549"/>
      <c r="R31" s="3549"/>
      <c r="S31" s="3549"/>
      <c r="T31" s="3549"/>
      <c r="U31" s="1031"/>
    </row>
    <row r="32" spans="2:21" ht="23.25" customHeight="1">
      <c r="B32" s="1032"/>
      <c r="C32" s="3549"/>
      <c r="D32" s="3549"/>
      <c r="E32" s="3549"/>
      <c r="F32" s="3549"/>
      <c r="G32" s="3549"/>
      <c r="H32" s="3549"/>
      <c r="I32" s="3549"/>
      <c r="J32" s="3549"/>
      <c r="K32" s="3549"/>
      <c r="L32" s="3549"/>
      <c r="M32" s="3549"/>
      <c r="N32" s="3549"/>
      <c r="O32" s="3549"/>
      <c r="P32" s="3549"/>
      <c r="Q32" s="3549"/>
      <c r="R32" s="3549"/>
      <c r="S32" s="3549"/>
      <c r="T32" s="3549"/>
      <c r="U32" s="1031"/>
    </row>
    <row r="33" spans="2:21" ht="23.25" customHeight="1">
      <c r="B33" s="1032"/>
      <c r="C33" s="3549"/>
      <c r="D33" s="3549"/>
      <c r="E33" s="3549"/>
      <c r="F33" s="3549"/>
      <c r="G33" s="3549"/>
      <c r="H33" s="3549"/>
      <c r="I33" s="3549"/>
      <c r="J33" s="3549"/>
      <c r="K33" s="3549"/>
      <c r="L33" s="3549"/>
      <c r="M33" s="3549"/>
      <c r="N33" s="3549"/>
      <c r="O33" s="3549"/>
      <c r="P33" s="3549"/>
      <c r="Q33" s="3549"/>
      <c r="R33" s="3549"/>
      <c r="S33" s="3549"/>
      <c r="T33" s="3549"/>
      <c r="U33" s="1031"/>
    </row>
    <row r="34" spans="2:21" ht="23.25" customHeight="1">
      <c r="B34" s="1032"/>
      <c r="C34" s="3549"/>
      <c r="D34" s="3549"/>
      <c r="E34" s="3549"/>
      <c r="F34" s="3549"/>
      <c r="G34" s="3549"/>
      <c r="H34" s="3549"/>
      <c r="I34" s="3549"/>
      <c r="J34" s="3549"/>
      <c r="K34" s="3549"/>
      <c r="L34" s="3549"/>
      <c r="M34" s="3549"/>
      <c r="N34" s="3549"/>
      <c r="O34" s="3549"/>
      <c r="P34" s="3549"/>
      <c r="Q34" s="3549"/>
      <c r="R34" s="3549"/>
      <c r="S34" s="3549"/>
      <c r="T34" s="3549"/>
      <c r="U34" s="1031"/>
    </row>
    <row r="35" spans="2:21" ht="23.25" customHeight="1">
      <c r="B35" s="1032"/>
      <c r="C35" s="3549"/>
      <c r="D35" s="3549"/>
      <c r="E35" s="3549"/>
      <c r="F35" s="3549"/>
      <c r="G35" s="3549"/>
      <c r="H35" s="3549"/>
      <c r="I35" s="3549"/>
      <c r="J35" s="3549"/>
      <c r="K35" s="3549"/>
      <c r="L35" s="3549"/>
      <c r="M35" s="3549"/>
      <c r="N35" s="3549"/>
      <c r="O35" s="3549"/>
      <c r="P35" s="3549"/>
      <c r="Q35" s="3549"/>
      <c r="R35" s="3549"/>
      <c r="S35" s="3549"/>
      <c r="T35" s="3549"/>
      <c r="U35" s="1031"/>
    </row>
    <row r="36" spans="2:21" ht="23.25" customHeight="1">
      <c r="B36" s="1032"/>
      <c r="C36" s="3549"/>
      <c r="D36" s="3549"/>
      <c r="E36" s="3551"/>
      <c r="F36" s="3551"/>
      <c r="G36" s="3551"/>
      <c r="H36" s="3551"/>
      <c r="I36" s="3551"/>
      <c r="J36" s="3551"/>
      <c r="K36" s="3551"/>
      <c r="L36" s="3551"/>
      <c r="M36" s="3551"/>
      <c r="N36" s="3551"/>
      <c r="O36" s="3551"/>
      <c r="P36" s="3551"/>
      <c r="Q36" s="3551"/>
      <c r="R36" s="3551"/>
      <c r="S36" s="3551"/>
      <c r="T36" s="3551"/>
      <c r="U36" s="1031"/>
    </row>
    <row r="37" spans="2:21" ht="30.75" customHeight="1">
      <c r="B37" s="3552" t="s">
        <v>1911</v>
      </c>
      <c r="C37" s="3553"/>
      <c r="D37" s="3554"/>
      <c r="E37" s="3555" t="s">
        <v>3034</v>
      </c>
      <c r="F37" s="3556"/>
      <c r="G37" s="1033"/>
      <c r="H37" s="1068" t="s">
        <v>1912</v>
      </c>
      <c r="I37" s="1033"/>
      <c r="J37" s="1068" t="s">
        <v>1913</v>
      </c>
      <c r="K37" s="1033"/>
      <c r="L37" s="1068" t="s">
        <v>1914</v>
      </c>
      <c r="M37" s="3557"/>
      <c r="N37" s="3557"/>
      <c r="O37" s="3557"/>
      <c r="P37" s="3557"/>
      <c r="Q37" s="3557"/>
      <c r="R37" s="3557"/>
      <c r="S37" s="3557"/>
      <c r="T37" s="3557"/>
      <c r="U37" s="3558"/>
    </row>
    <row r="38" spans="2:21" ht="19.5" customHeight="1">
      <c r="B38" s="1034"/>
      <c r="C38" s="3538"/>
      <c r="D38" s="3538"/>
      <c r="E38" s="1035"/>
      <c r="F38" s="1035"/>
      <c r="G38" s="1035"/>
      <c r="H38" s="1035"/>
      <c r="I38" s="1035"/>
      <c r="J38" s="1035"/>
      <c r="K38" s="1035"/>
      <c r="L38" s="1035"/>
      <c r="M38" s="1035"/>
      <c r="N38" s="1035"/>
      <c r="O38" s="1035"/>
      <c r="P38" s="1035"/>
      <c r="Q38" s="1035"/>
      <c r="R38" s="1035"/>
      <c r="S38" s="1035"/>
      <c r="T38" s="1035"/>
      <c r="U38" s="1029"/>
    </row>
    <row r="39" spans="2:21" ht="19.5" customHeight="1">
      <c r="B39" s="1032"/>
      <c r="C39" s="3542" t="s">
        <v>1915</v>
      </c>
      <c r="D39" s="3542"/>
      <c r="E39" s="1036"/>
      <c r="F39" s="1036"/>
      <c r="G39" s="1036"/>
      <c r="H39" s="1036"/>
      <c r="I39" s="1036"/>
      <c r="J39" s="1036"/>
      <c r="K39" s="1036"/>
      <c r="L39" s="1036"/>
      <c r="M39" s="1036"/>
      <c r="N39" s="1036"/>
      <c r="O39" s="1036" t="s">
        <v>1967</v>
      </c>
      <c r="P39" s="1036"/>
      <c r="Q39" s="1036"/>
      <c r="R39" s="1036"/>
      <c r="S39" s="1036"/>
      <c r="T39" s="1036"/>
      <c r="U39" s="1031"/>
    </row>
    <row r="40" spans="2:21" ht="19.5" customHeight="1">
      <c r="B40" s="1032"/>
      <c r="C40" s="1036"/>
      <c r="D40" s="3542"/>
      <c r="E40" s="3542"/>
      <c r="F40" s="3542"/>
      <c r="G40" s="1036" t="s">
        <v>1916</v>
      </c>
      <c r="H40" s="1036"/>
      <c r="I40" s="1036"/>
      <c r="J40" s="1036"/>
      <c r="K40" s="1036"/>
      <c r="L40" s="3542" t="s">
        <v>1917</v>
      </c>
      <c r="M40" s="3542"/>
      <c r="N40" s="1036" t="s">
        <v>1918</v>
      </c>
      <c r="O40" s="1036"/>
      <c r="P40" s="1036"/>
      <c r="Q40" s="1036"/>
      <c r="R40" s="1036"/>
      <c r="S40" s="1036"/>
      <c r="T40" s="1036"/>
      <c r="U40" s="1031"/>
    </row>
    <row r="41" spans="2:21" ht="19.5" customHeight="1">
      <c r="B41" s="1032"/>
      <c r="C41" s="1036"/>
      <c r="D41" s="1037"/>
      <c r="E41" s="1037"/>
      <c r="F41" s="1037"/>
      <c r="G41" s="1036"/>
      <c r="H41" s="1036"/>
      <c r="I41" s="1036"/>
      <c r="J41" s="1036"/>
      <c r="K41" s="1036"/>
      <c r="L41" s="3542" t="s">
        <v>1919</v>
      </c>
      <c r="M41" s="3542"/>
      <c r="N41" s="3542"/>
      <c r="O41" s="3542"/>
      <c r="P41" s="1038"/>
      <c r="Q41" s="3550"/>
      <c r="R41" s="3550"/>
      <c r="S41" s="3550"/>
      <c r="T41" s="1039" t="s">
        <v>1920</v>
      </c>
      <c r="U41" s="1031"/>
    </row>
    <row r="42" spans="2:21" ht="19.5" customHeight="1" thickBot="1">
      <c r="B42" s="1040"/>
      <c r="C42" s="1041"/>
      <c r="D42" s="1041"/>
      <c r="E42" s="1041"/>
      <c r="F42" s="1041"/>
      <c r="G42" s="1041"/>
      <c r="H42" s="1041"/>
      <c r="I42" s="1041"/>
      <c r="J42" s="1041"/>
      <c r="K42" s="1041"/>
      <c r="L42" s="1041"/>
      <c r="M42" s="1041"/>
      <c r="N42" s="1041"/>
      <c r="O42" s="1041"/>
      <c r="P42" s="1041"/>
      <c r="Q42" s="1041"/>
      <c r="R42" s="1041"/>
      <c r="S42" s="1041"/>
      <c r="T42" s="1041"/>
      <c r="U42" s="1042"/>
    </row>
    <row r="46" spans="2:21" ht="21">
      <c r="F46" s="3515" t="s">
        <v>1921</v>
      </c>
      <c r="G46" s="3515"/>
      <c r="H46" s="3515"/>
      <c r="I46" s="3515"/>
      <c r="J46" s="3515"/>
      <c r="K46" s="3515"/>
      <c r="L46" s="3515"/>
      <c r="M46" s="3515"/>
      <c r="N46" s="3515"/>
      <c r="O46" s="3515"/>
      <c r="P46" s="3515"/>
      <c r="Q46" s="3515"/>
    </row>
    <row r="48" spans="2:21">
      <c r="C48" s="1027" t="s">
        <v>1906</v>
      </c>
      <c r="D48" s="1027"/>
    </row>
    <row r="49" spans="2:21" ht="6.75" customHeight="1" thickBot="1"/>
    <row r="50" spans="2:21" ht="21" customHeight="1">
      <c r="B50" s="3559" t="s">
        <v>1922</v>
      </c>
      <c r="C50" s="3560"/>
      <c r="D50" s="1043" t="s">
        <v>1923</v>
      </c>
      <c r="E50" s="3563" t="s">
        <v>1924</v>
      </c>
      <c r="F50" s="3564"/>
      <c r="G50" s="3563" t="s">
        <v>1925</v>
      </c>
      <c r="H50" s="3565"/>
      <c r="I50" s="3565"/>
      <c r="J50" s="3565"/>
      <c r="K50" s="3565"/>
      <c r="L50" s="3565"/>
      <c r="M50" s="3565"/>
      <c r="N50" s="3564"/>
      <c r="O50" s="3563" t="s">
        <v>1926</v>
      </c>
      <c r="P50" s="3564"/>
      <c r="Q50" s="3563" t="s">
        <v>1927</v>
      </c>
      <c r="R50" s="3565"/>
      <c r="S50" s="3565"/>
      <c r="T50" s="3565"/>
      <c r="U50" s="3566"/>
    </row>
    <row r="51" spans="2:21" ht="42" customHeight="1">
      <c r="B51" s="3561"/>
      <c r="C51" s="3562"/>
      <c r="D51" s="1044"/>
      <c r="E51" s="3567"/>
      <c r="F51" s="3568"/>
      <c r="G51" s="3567"/>
      <c r="H51" s="3557"/>
      <c r="I51" s="3557"/>
      <c r="J51" s="3557"/>
      <c r="K51" s="3557"/>
      <c r="L51" s="3557"/>
      <c r="M51" s="3557"/>
      <c r="N51" s="3568"/>
      <c r="O51" s="3567"/>
      <c r="P51" s="3568"/>
      <c r="Q51" s="3567"/>
      <c r="R51" s="3557"/>
      <c r="S51" s="3557"/>
      <c r="T51" s="3557"/>
      <c r="U51" s="3558"/>
    </row>
    <row r="52" spans="2:21">
      <c r="B52" s="3534" t="s">
        <v>1907</v>
      </c>
      <c r="C52" s="3535"/>
      <c r="D52" s="3536"/>
      <c r="E52" s="3570">
        <f>E10</f>
        <v>0</v>
      </c>
      <c r="F52" s="3571"/>
      <c r="G52" s="3571"/>
      <c r="H52" s="3571"/>
      <c r="I52" s="3571"/>
      <c r="J52" s="3571"/>
      <c r="K52" s="3571"/>
      <c r="L52" s="3571"/>
      <c r="M52" s="3571"/>
      <c r="N52" s="3571"/>
      <c r="O52" s="3571"/>
      <c r="P52" s="3571"/>
      <c r="Q52" s="3571"/>
      <c r="R52" s="3571"/>
      <c r="S52" s="3571"/>
      <c r="T52" s="3571"/>
      <c r="U52" s="3572"/>
    </row>
    <row r="53" spans="2:21">
      <c r="B53" s="3519"/>
      <c r="C53" s="3520"/>
      <c r="D53" s="3521"/>
      <c r="E53" s="3573"/>
      <c r="F53" s="3574"/>
      <c r="G53" s="3574"/>
      <c r="H53" s="3574"/>
      <c r="I53" s="3574"/>
      <c r="J53" s="3574"/>
      <c r="K53" s="3574"/>
      <c r="L53" s="3574"/>
      <c r="M53" s="3574"/>
      <c r="N53" s="3574"/>
      <c r="O53" s="3574"/>
      <c r="P53" s="3574"/>
      <c r="Q53" s="3574"/>
      <c r="R53" s="3574"/>
      <c r="S53" s="3574"/>
      <c r="T53" s="3574"/>
      <c r="U53" s="3575"/>
    </row>
    <row r="54" spans="2:21">
      <c r="B54" s="3522"/>
      <c r="C54" s="3523"/>
      <c r="D54" s="3524"/>
      <c r="E54" s="3576"/>
      <c r="F54" s="3577"/>
      <c r="G54" s="3577"/>
      <c r="H54" s="3577"/>
      <c r="I54" s="3577"/>
      <c r="J54" s="3577"/>
      <c r="K54" s="3577"/>
      <c r="L54" s="3577"/>
      <c r="M54" s="3577"/>
      <c r="N54" s="3577"/>
      <c r="O54" s="3577"/>
      <c r="P54" s="3577"/>
      <c r="Q54" s="3577"/>
      <c r="R54" s="3577"/>
      <c r="S54" s="3577"/>
      <c r="T54" s="3577"/>
      <c r="U54" s="3578"/>
    </row>
    <row r="55" spans="2:21">
      <c r="B55" s="3534" t="s">
        <v>1908</v>
      </c>
      <c r="C55" s="3535"/>
      <c r="D55" s="3536"/>
      <c r="E55" s="3579"/>
      <c r="F55" s="3580"/>
      <c r="G55" s="3580"/>
      <c r="H55" s="3580"/>
      <c r="I55" s="3580"/>
      <c r="J55" s="3580"/>
      <c r="K55" s="3580"/>
      <c r="L55" s="3580"/>
      <c r="M55" s="3580"/>
      <c r="N55" s="3580"/>
      <c r="O55" s="3580"/>
      <c r="P55" s="3580"/>
      <c r="Q55" s="3580"/>
      <c r="R55" s="3580"/>
      <c r="S55" s="3580"/>
      <c r="T55" s="3580"/>
      <c r="U55" s="3581"/>
    </row>
    <row r="56" spans="2:21">
      <c r="B56" s="3519"/>
      <c r="C56" s="3520"/>
      <c r="D56" s="3521"/>
      <c r="E56" s="3582" t="s">
        <v>1909</v>
      </c>
      <c r="F56" s="3583"/>
      <c r="G56" s="3583"/>
      <c r="H56" s="3584">
        <f>H14</f>
        <v>0</v>
      </c>
      <c r="I56" s="3584"/>
      <c r="J56" s="3584"/>
      <c r="K56" s="3584">
        <f>K14</f>
        <v>0</v>
      </c>
      <c r="L56" s="3584"/>
      <c r="M56" s="3584"/>
      <c r="N56" s="3584"/>
      <c r="O56" s="3584"/>
      <c r="P56" s="3584"/>
      <c r="Q56" s="3584"/>
      <c r="R56" s="3584"/>
      <c r="S56" s="3584"/>
      <c r="T56" s="3584"/>
      <c r="U56" s="3585"/>
    </row>
    <row r="57" spans="2:21">
      <c r="B57" s="3522"/>
      <c r="C57" s="3523"/>
      <c r="D57" s="3524"/>
      <c r="E57" s="3586"/>
      <c r="F57" s="3587"/>
      <c r="G57" s="3587"/>
      <c r="H57" s="3587"/>
      <c r="I57" s="3587"/>
      <c r="J57" s="3587"/>
      <c r="K57" s="3587"/>
      <c r="L57" s="3587"/>
      <c r="M57" s="3587"/>
      <c r="N57" s="3587"/>
      <c r="O57" s="3587"/>
      <c r="P57" s="3587"/>
      <c r="Q57" s="3587"/>
      <c r="R57" s="3587"/>
      <c r="S57" s="3587"/>
      <c r="T57" s="3587"/>
      <c r="U57" s="3588"/>
    </row>
    <row r="58" spans="2:21" ht="18.75" customHeight="1">
      <c r="B58" s="3589" t="s">
        <v>1910</v>
      </c>
      <c r="C58" s="3571"/>
      <c r="D58" s="3590"/>
      <c r="E58" s="1045"/>
      <c r="F58" s="3593">
        <f>F16</f>
        <v>0</v>
      </c>
      <c r="G58" s="3593"/>
      <c r="H58" s="3593"/>
      <c r="I58" s="3593"/>
      <c r="J58" s="3593"/>
      <c r="K58" s="3593"/>
      <c r="L58" s="3593"/>
      <c r="M58" s="3593"/>
      <c r="N58" s="3593"/>
      <c r="O58" s="3593"/>
      <c r="P58" s="3593"/>
      <c r="Q58" s="3593"/>
      <c r="R58" s="3593"/>
      <c r="S58" s="3593"/>
      <c r="T58" s="3593"/>
      <c r="U58" s="1029"/>
    </row>
    <row r="59" spans="2:21" ht="18.75" customHeight="1">
      <c r="B59" s="3591"/>
      <c r="C59" s="3577"/>
      <c r="D59" s="3592"/>
      <c r="E59" s="1046"/>
      <c r="F59" s="3594">
        <f>C17</f>
        <v>0</v>
      </c>
      <c r="G59" s="3594"/>
      <c r="H59" s="3594"/>
      <c r="I59" s="3594"/>
      <c r="J59" s="3594"/>
      <c r="K59" s="3594"/>
      <c r="L59" s="3594"/>
      <c r="M59" s="3594"/>
      <c r="N59" s="3594"/>
      <c r="O59" s="3594"/>
      <c r="P59" s="3594"/>
      <c r="Q59" s="3594"/>
      <c r="R59" s="3594"/>
      <c r="S59" s="3594"/>
      <c r="T59" s="3594"/>
      <c r="U59" s="1031"/>
    </row>
    <row r="60" spans="2:21" ht="18.75" customHeight="1">
      <c r="B60" s="1047"/>
      <c r="C60" s="3595">
        <f t="shared" ref="C60:C78" si="0">C18</f>
        <v>0</v>
      </c>
      <c r="D60" s="3595"/>
      <c r="E60" s="3595"/>
      <c r="F60" s="3595"/>
      <c r="G60" s="3595"/>
      <c r="H60" s="3595"/>
      <c r="I60" s="3595"/>
      <c r="J60" s="3595"/>
      <c r="K60" s="3595"/>
      <c r="L60" s="3595"/>
      <c r="M60" s="3595"/>
      <c r="N60" s="3595"/>
      <c r="O60" s="3595"/>
      <c r="P60" s="3595"/>
      <c r="Q60" s="3595"/>
      <c r="R60" s="3595"/>
      <c r="S60" s="3595"/>
      <c r="T60" s="3595"/>
      <c r="U60" s="1031"/>
    </row>
    <row r="61" spans="2:21" ht="18.75" customHeight="1">
      <c r="B61" s="1047"/>
      <c r="C61" s="3596">
        <f t="shared" si="0"/>
        <v>0</v>
      </c>
      <c r="D61" s="3596"/>
      <c r="E61" s="3596"/>
      <c r="F61" s="3596"/>
      <c r="G61" s="3596"/>
      <c r="H61" s="3596"/>
      <c r="I61" s="3596"/>
      <c r="J61" s="3596"/>
      <c r="K61" s="3596"/>
      <c r="L61" s="3596"/>
      <c r="M61" s="3596"/>
      <c r="N61" s="3596"/>
      <c r="O61" s="3596"/>
      <c r="P61" s="3596"/>
      <c r="Q61" s="3596"/>
      <c r="R61" s="3596"/>
      <c r="S61" s="3596"/>
      <c r="T61" s="3596"/>
      <c r="U61" s="1031"/>
    </row>
    <row r="62" spans="2:21" ht="18.75" customHeight="1">
      <c r="B62" s="1047"/>
      <c r="C62" s="3569">
        <f t="shared" si="0"/>
        <v>0</v>
      </c>
      <c r="D62" s="3569"/>
      <c r="E62" s="3569"/>
      <c r="F62" s="3569"/>
      <c r="G62" s="3569"/>
      <c r="H62" s="3569"/>
      <c r="I62" s="3569"/>
      <c r="J62" s="3569"/>
      <c r="K62" s="3569"/>
      <c r="L62" s="3569"/>
      <c r="M62" s="3569"/>
      <c r="N62" s="3569"/>
      <c r="O62" s="3569"/>
      <c r="P62" s="3569"/>
      <c r="Q62" s="3569"/>
      <c r="R62" s="3569"/>
      <c r="S62" s="3569"/>
      <c r="T62" s="3569"/>
      <c r="U62" s="1031"/>
    </row>
    <row r="63" spans="2:21" ht="18.75" customHeight="1">
      <c r="B63" s="1047"/>
      <c r="C63" s="3595">
        <f t="shared" si="0"/>
        <v>0</v>
      </c>
      <c r="D63" s="3595"/>
      <c r="E63" s="3595"/>
      <c r="F63" s="3595"/>
      <c r="G63" s="3595"/>
      <c r="H63" s="3595"/>
      <c r="I63" s="3595"/>
      <c r="J63" s="3595"/>
      <c r="K63" s="3595"/>
      <c r="L63" s="3595"/>
      <c r="M63" s="3595"/>
      <c r="N63" s="3595"/>
      <c r="O63" s="3595"/>
      <c r="P63" s="3595"/>
      <c r="Q63" s="3595"/>
      <c r="R63" s="3595"/>
      <c r="S63" s="3595"/>
      <c r="T63" s="3595"/>
      <c r="U63" s="1031"/>
    </row>
    <row r="64" spans="2:21" ht="18.75" customHeight="1">
      <c r="B64" s="1047"/>
      <c r="C64" s="3595">
        <f t="shared" si="0"/>
        <v>0</v>
      </c>
      <c r="D64" s="3595"/>
      <c r="E64" s="3595"/>
      <c r="F64" s="3595"/>
      <c r="G64" s="3595"/>
      <c r="H64" s="3595"/>
      <c r="I64" s="3595"/>
      <c r="J64" s="3595"/>
      <c r="K64" s="3595"/>
      <c r="L64" s="3595"/>
      <c r="M64" s="3595"/>
      <c r="N64" s="3595"/>
      <c r="O64" s="3595"/>
      <c r="P64" s="3595"/>
      <c r="Q64" s="3595"/>
      <c r="R64" s="3595"/>
      <c r="S64" s="3595"/>
      <c r="T64" s="3595"/>
      <c r="U64" s="1031"/>
    </row>
    <row r="65" spans="2:21" ht="18.75" customHeight="1">
      <c r="B65" s="1047"/>
      <c r="C65" s="3595">
        <f t="shared" si="0"/>
        <v>0</v>
      </c>
      <c r="D65" s="3595"/>
      <c r="E65" s="3595"/>
      <c r="F65" s="3595"/>
      <c r="G65" s="3595"/>
      <c r="H65" s="3595"/>
      <c r="I65" s="3595"/>
      <c r="J65" s="3595"/>
      <c r="K65" s="3595"/>
      <c r="L65" s="3595"/>
      <c r="M65" s="3595"/>
      <c r="N65" s="3595"/>
      <c r="O65" s="3595"/>
      <c r="P65" s="3595"/>
      <c r="Q65" s="3595"/>
      <c r="R65" s="3595"/>
      <c r="S65" s="3595"/>
      <c r="T65" s="3595"/>
      <c r="U65" s="1031"/>
    </row>
    <row r="66" spans="2:21" ht="18.75" customHeight="1">
      <c r="B66" s="1047"/>
      <c r="C66" s="3595">
        <f t="shared" si="0"/>
        <v>0</v>
      </c>
      <c r="D66" s="3595"/>
      <c r="E66" s="3595"/>
      <c r="F66" s="3595"/>
      <c r="G66" s="3595"/>
      <c r="H66" s="3595"/>
      <c r="I66" s="3595"/>
      <c r="J66" s="3595"/>
      <c r="K66" s="3595"/>
      <c r="L66" s="3595"/>
      <c r="M66" s="3595"/>
      <c r="N66" s="3595"/>
      <c r="O66" s="3595"/>
      <c r="P66" s="3595"/>
      <c r="Q66" s="3595"/>
      <c r="R66" s="3595"/>
      <c r="S66" s="3595"/>
      <c r="T66" s="3595"/>
      <c r="U66" s="1031"/>
    </row>
    <row r="67" spans="2:21" ht="18.75" customHeight="1">
      <c r="B67" s="1047"/>
      <c r="C67" s="3595">
        <f t="shared" si="0"/>
        <v>0</v>
      </c>
      <c r="D67" s="3595"/>
      <c r="E67" s="3595"/>
      <c r="F67" s="3595"/>
      <c r="G67" s="3595"/>
      <c r="H67" s="3595"/>
      <c r="I67" s="3595"/>
      <c r="J67" s="3595"/>
      <c r="K67" s="3595"/>
      <c r="L67" s="3595"/>
      <c r="M67" s="3595"/>
      <c r="N67" s="3595"/>
      <c r="O67" s="3595"/>
      <c r="P67" s="3595"/>
      <c r="Q67" s="3595"/>
      <c r="R67" s="3595"/>
      <c r="S67" s="3595"/>
      <c r="T67" s="3595"/>
      <c r="U67" s="1031"/>
    </row>
    <row r="68" spans="2:21" ht="18.75" customHeight="1">
      <c r="B68" s="1047"/>
      <c r="C68" s="3595">
        <f t="shared" si="0"/>
        <v>0</v>
      </c>
      <c r="D68" s="3595"/>
      <c r="E68" s="3595"/>
      <c r="F68" s="3595"/>
      <c r="G68" s="3595"/>
      <c r="H68" s="3595"/>
      <c r="I68" s="3595"/>
      <c r="J68" s="3595"/>
      <c r="K68" s="3595"/>
      <c r="L68" s="3595"/>
      <c r="M68" s="3595"/>
      <c r="N68" s="3595"/>
      <c r="O68" s="3595"/>
      <c r="P68" s="3595"/>
      <c r="Q68" s="3595"/>
      <c r="R68" s="3595"/>
      <c r="S68" s="3595"/>
      <c r="T68" s="3595"/>
      <c r="U68" s="1031"/>
    </row>
    <row r="69" spans="2:21" ht="18.75" customHeight="1">
      <c r="B69" s="1047"/>
      <c r="C69" s="3595">
        <f t="shared" si="0"/>
        <v>0</v>
      </c>
      <c r="D69" s="3595"/>
      <c r="E69" s="3595"/>
      <c r="F69" s="3595"/>
      <c r="G69" s="3595"/>
      <c r="H69" s="3595"/>
      <c r="I69" s="3595"/>
      <c r="J69" s="3595"/>
      <c r="K69" s="3595"/>
      <c r="L69" s="3595"/>
      <c r="M69" s="3595"/>
      <c r="N69" s="3595"/>
      <c r="O69" s="3595"/>
      <c r="P69" s="3595"/>
      <c r="Q69" s="3595"/>
      <c r="R69" s="3595"/>
      <c r="S69" s="3595"/>
      <c r="T69" s="3595"/>
      <c r="U69" s="1031"/>
    </row>
    <row r="70" spans="2:21" ht="18.75" customHeight="1">
      <c r="B70" s="1047"/>
      <c r="C70" s="3595">
        <f t="shared" si="0"/>
        <v>0</v>
      </c>
      <c r="D70" s="3595"/>
      <c r="E70" s="3595"/>
      <c r="F70" s="3595"/>
      <c r="G70" s="3595"/>
      <c r="H70" s="3595"/>
      <c r="I70" s="3595"/>
      <c r="J70" s="3595"/>
      <c r="K70" s="3595"/>
      <c r="L70" s="3595"/>
      <c r="M70" s="3595"/>
      <c r="N70" s="3595"/>
      <c r="O70" s="3595"/>
      <c r="P70" s="3595"/>
      <c r="Q70" s="3595"/>
      <c r="R70" s="3595"/>
      <c r="S70" s="3595"/>
      <c r="T70" s="3595"/>
      <c r="U70" s="1031"/>
    </row>
    <row r="71" spans="2:21" ht="18.75" customHeight="1">
      <c r="B71" s="1047"/>
      <c r="C71" s="3595">
        <f t="shared" si="0"/>
        <v>0</v>
      </c>
      <c r="D71" s="3595"/>
      <c r="E71" s="3595"/>
      <c r="F71" s="3595"/>
      <c r="G71" s="3595"/>
      <c r="H71" s="3595"/>
      <c r="I71" s="3595"/>
      <c r="J71" s="3595"/>
      <c r="K71" s="3595"/>
      <c r="L71" s="3595"/>
      <c r="M71" s="3595"/>
      <c r="N71" s="3595"/>
      <c r="O71" s="3595"/>
      <c r="P71" s="3595"/>
      <c r="Q71" s="3595"/>
      <c r="R71" s="3595"/>
      <c r="S71" s="3595"/>
      <c r="T71" s="3595"/>
      <c r="U71" s="1031"/>
    </row>
    <row r="72" spans="2:21" ht="18.75" customHeight="1">
      <c r="B72" s="1047"/>
      <c r="C72" s="3595">
        <f t="shared" si="0"/>
        <v>0</v>
      </c>
      <c r="D72" s="3595"/>
      <c r="E72" s="3595"/>
      <c r="F72" s="3595"/>
      <c r="G72" s="3595"/>
      <c r="H72" s="3595"/>
      <c r="I72" s="3595"/>
      <c r="J72" s="3595"/>
      <c r="K72" s="3595"/>
      <c r="L72" s="3595"/>
      <c r="M72" s="3595"/>
      <c r="N72" s="3595"/>
      <c r="O72" s="3595"/>
      <c r="P72" s="3595"/>
      <c r="Q72" s="3595"/>
      <c r="R72" s="3595"/>
      <c r="S72" s="3595"/>
      <c r="T72" s="3595"/>
      <c r="U72" s="1031"/>
    </row>
    <row r="73" spans="2:21" ht="18.75" customHeight="1">
      <c r="B73" s="1047"/>
      <c r="C73" s="3595">
        <f t="shared" si="0"/>
        <v>0</v>
      </c>
      <c r="D73" s="3595"/>
      <c r="E73" s="3595"/>
      <c r="F73" s="3595"/>
      <c r="G73" s="3595"/>
      <c r="H73" s="3595"/>
      <c r="I73" s="3595"/>
      <c r="J73" s="3595"/>
      <c r="K73" s="3595"/>
      <c r="L73" s="3595"/>
      <c r="M73" s="3595"/>
      <c r="N73" s="3595"/>
      <c r="O73" s="3595"/>
      <c r="P73" s="3595"/>
      <c r="Q73" s="3595"/>
      <c r="R73" s="3595"/>
      <c r="S73" s="3595"/>
      <c r="T73" s="3595"/>
      <c r="U73" s="1031"/>
    </row>
    <row r="74" spans="2:21" ht="18.75" customHeight="1">
      <c r="B74" s="1047"/>
      <c r="C74" s="3595">
        <f t="shared" si="0"/>
        <v>0</v>
      </c>
      <c r="D74" s="3595"/>
      <c r="E74" s="3595"/>
      <c r="F74" s="3595"/>
      <c r="G74" s="3595"/>
      <c r="H74" s="3595"/>
      <c r="I74" s="3595"/>
      <c r="J74" s="3595"/>
      <c r="K74" s="3595"/>
      <c r="L74" s="3595"/>
      <c r="M74" s="3595"/>
      <c r="N74" s="3595"/>
      <c r="O74" s="3595"/>
      <c r="P74" s="3595"/>
      <c r="Q74" s="3595"/>
      <c r="R74" s="3595"/>
      <c r="S74" s="3595"/>
      <c r="T74" s="3595"/>
      <c r="U74" s="1031"/>
    </row>
    <row r="75" spans="2:21" ht="18.75" customHeight="1">
      <c r="B75" s="1047"/>
      <c r="C75" s="3595">
        <f t="shared" si="0"/>
        <v>0</v>
      </c>
      <c r="D75" s="3595"/>
      <c r="E75" s="3595"/>
      <c r="F75" s="3595"/>
      <c r="G75" s="3595"/>
      <c r="H75" s="3595"/>
      <c r="I75" s="3595"/>
      <c r="J75" s="3595"/>
      <c r="K75" s="3595"/>
      <c r="L75" s="3595"/>
      <c r="M75" s="3595"/>
      <c r="N75" s="3595"/>
      <c r="O75" s="3595"/>
      <c r="P75" s="3595"/>
      <c r="Q75" s="3595"/>
      <c r="R75" s="3595"/>
      <c r="S75" s="3595"/>
      <c r="T75" s="3595"/>
      <c r="U75" s="1031"/>
    </row>
    <row r="76" spans="2:21" ht="18.75" customHeight="1">
      <c r="B76" s="1047"/>
      <c r="C76" s="3595">
        <f t="shared" si="0"/>
        <v>0</v>
      </c>
      <c r="D76" s="3595"/>
      <c r="E76" s="3595"/>
      <c r="F76" s="3595"/>
      <c r="G76" s="3595"/>
      <c r="H76" s="3595"/>
      <c r="I76" s="3595"/>
      <c r="J76" s="3595"/>
      <c r="K76" s="3595"/>
      <c r="L76" s="3595"/>
      <c r="M76" s="3595"/>
      <c r="N76" s="3595"/>
      <c r="O76" s="3595"/>
      <c r="P76" s="3595"/>
      <c r="Q76" s="3595"/>
      <c r="R76" s="3595"/>
      <c r="S76" s="3595"/>
      <c r="T76" s="3595"/>
      <c r="U76" s="1031"/>
    </row>
    <row r="77" spans="2:21" ht="18.75" customHeight="1">
      <c r="B77" s="1047"/>
      <c r="C77" s="3595">
        <f t="shared" si="0"/>
        <v>0</v>
      </c>
      <c r="D77" s="3595"/>
      <c r="E77" s="3595"/>
      <c r="F77" s="3595"/>
      <c r="G77" s="3595"/>
      <c r="H77" s="3595"/>
      <c r="I77" s="3595"/>
      <c r="J77" s="3595"/>
      <c r="K77" s="3595"/>
      <c r="L77" s="3595"/>
      <c r="M77" s="3595"/>
      <c r="N77" s="3595"/>
      <c r="O77" s="3595"/>
      <c r="P77" s="3595"/>
      <c r="Q77" s="3595"/>
      <c r="R77" s="3595"/>
      <c r="S77" s="3595"/>
      <c r="T77" s="3595"/>
      <c r="U77" s="1031"/>
    </row>
    <row r="78" spans="2:21" ht="18.75" customHeight="1">
      <c r="B78" s="1047"/>
      <c r="C78" s="3595">
        <f t="shared" si="0"/>
        <v>0</v>
      </c>
      <c r="D78" s="3595"/>
      <c r="E78" s="3595"/>
      <c r="F78" s="3595"/>
      <c r="G78" s="3595"/>
      <c r="H78" s="3595"/>
      <c r="I78" s="3595"/>
      <c r="J78" s="3595"/>
      <c r="K78" s="3595"/>
      <c r="L78" s="3595"/>
      <c r="M78" s="3595"/>
      <c r="N78" s="3595"/>
      <c r="O78" s="3595"/>
      <c r="P78" s="3595"/>
      <c r="Q78" s="3595"/>
      <c r="R78" s="3595"/>
      <c r="S78" s="3595"/>
      <c r="T78" s="3595"/>
      <c r="U78" s="1031"/>
    </row>
    <row r="79" spans="2:21" ht="30.75" customHeight="1">
      <c r="B79" s="3552" t="s">
        <v>1911</v>
      </c>
      <c r="C79" s="3553"/>
      <c r="D79" s="3554"/>
      <c r="E79" s="3555" t="s">
        <v>3034</v>
      </c>
      <c r="F79" s="3556"/>
      <c r="G79" s="1048">
        <f>G37</f>
        <v>0</v>
      </c>
      <c r="H79" s="1033" t="s">
        <v>1912</v>
      </c>
      <c r="I79" s="1048">
        <f>I37</f>
        <v>0</v>
      </c>
      <c r="J79" s="1048" t="s">
        <v>1913</v>
      </c>
      <c r="K79" s="1048">
        <f>K37</f>
        <v>0</v>
      </c>
      <c r="L79" s="1033" t="s">
        <v>1914</v>
      </c>
      <c r="M79" s="3557"/>
      <c r="N79" s="3557"/>
      <c r="O79" s="3557"/>
      <c r="P79" s="3557"/>
      <c r="Q79" s="3557"/>
      <c r="R79" s="3557"/>
      <c r="S79" s="3557"/>
      <c r="T79" s="3557"/>
      <c r="U79" s="3558"/>
    </row>
    <row r="80" spans="2:21" ht="15.75" customHeight="1">
      <c r="B80" s="1034"/>
      <c r="C80" s="3538"/>
      <c r="D80" s="3538"/>
      <c r="E80" s="1035"/>
      <c r="F80" s="1035"/>
      <c r="G80" s="1035"/>
      <c r="H80" s="1035"/>
      <c r="I80" s="1035"/>
      <c r="J80" s="1035"/>
      <c r="K80" s="1035"/>
      <c r="L80" s="1035"/>
      <c r="M80" s="1035"/>
      <c r="N80" s="1035"/>
      <c r="O80" s="1035"/>
      <c r="P80" s="1035"/>
      <c r="Q80" s="1035"/>
      <c r="R80" s="1035"/>
      <c r="S80" s="1035"/>
      <c r="T80" s="1035"/>
      <c r="U80" s="1029"/>
    </row>
    <row r="81" spans="2:21" ht="19.5" customHeight="1">
      <c r="B81" s="1032"/>
      <c r="C81" s="3542" t="s">
        <v>1915</v>
      </c>
      <c r="D81" s="3542"/>
      <c r="E81" s="1036"/>
      <c r="F81" s="1036"/>
      <c r="G81" s="1036"/>
      <c r="H81" s="1036"/>
      <c r="I81" s="1036"/>
      <c r="J81" s="1036"/>
      <c r="K81" s="1036"/>
      <c r="L81" s="1036"/>
      <c r="M81" s="1036"/>
      <c r="N81" s="1036"/>
      <c r="O81" s="1036" t="str">
        <f>O39</f>
        <v>高原町役場　○○課</v>
      </c>
      <c r="P81" s="1036"/>
      <c r="Q81" s="1036"/>
      <c r="R81" s="1036"/>
      <c r="S81" s="1036"/>
      <c r="T81" s="1036"/>
      <c r="U81" s="1031"/>
    </row>
    <row r="82" spans="2:21" ht="19.5" customHeight="1">
      <c r="B82" s="1032"/>
      <c r="C82" s="1036"/>
      <c r="D82" s="3584">
        <f>D40</f>
        <v>0</v>
      </c>
      <c r="E82" s="3584"/>
      <c r="F82" s="3584"/>
      <c r="G82" s="1036" t="s">
        <v>1916</v>
      </c>
      <c r="H82" s="1036"/>
      <c r="I82" s="1036"/>
      <c r="J82" s="1036"/>
      <c r="K82" s="1036"/>
      <c r="L82" s="3542" t="s">
        <v>1917</v>
      </c>
      <c r="M82" s="3542"/>
      <c r="N82" s="1036" t="s">
        <v>1918</v>
      </c>
      <c r="O82" s="1036"/>
      <c r="P82" s="1036"/>
      <c r="Q82" s="1036"/>
      <c r="R82" s="1036"/>
      <c r="S82" s="1036"/>
      <c r="T82" s="1036"/>
      <c r="U82" s="1031"/>
    </row>
    <row r="83" spans="2:21" ht="19.5" customHeight="1">
      <c r="B83" s="1032"/>
      <c r="C83" s="1036"/>
      <c r="D83" s="1037"/>
      <c r="E83" s="1037"/>
      <c r="F83" s="1037"/>
      <c r="G83" s="1036"/>
      <c r="H83" s="1036"/>
      <c r="I83" s="1036"/>
      <c r="J83" s="1036"/>
      <c r="K83" s="1036"/>
      <c r="L83" s="3542" t="s">
        <v>1919</v>
      </c>
      <c r="M83" s="3542"/>
      <c r="N83" s="3542"/>
      <c r="O83" s="3542"/>
      <c r="P83" s="1049">
        <f>P41</f>
        <v>0</v>
      </c>
      <c r="Q83" s="3584">
        <f>Q41</f>
        <v>0</v>
      </c>
      <c r="R83" s="3584"/>
      <c r="S83" s="3584"/>
      <c r="T83" s="1039" t="s">
        <v>1920</v>
      </c>
      <c r="U83" s="1031"/>
    </row>
    <row r="84" spans="2:21" ht="19.5" customHeight="1" thickBot="1">
      <c r="B84" s="1040"/>
      <c r="C84" s="1041"/>
      <c r="D84" s="1041"/>
      <c r="E84" s="1041"/>
      <c r="F84" s="1041"/>
      <c r="G84" s="1041"/>
      <c r="H84" s="1041"/>
      <c r="I84" s="1041"/>
      <c r="J84" s="1041"/>
      <c r="K84" s="1041"/>
      <c r="L84" s="1041"/>
      <c r="M84" s="1041"/>
      <c r="N84" s="1041"/>
      <c r="O84" s="1041"/>
      <c r="P84" s="1041"/>
      <c r="Q84" s="1041"/>
      <c r="R84" s="1041"/>
      <c r="S84" s="1041"/>
      <c r="T84" s="1041"/>
      <c r="U84" s="1042"/>
    </row>
    <row r="85" spans="2:21" ht="18.75" customHeight="1">
      <c r="P85" s="3519" t="s">
        <v>1915</v>
      </c>
      <c r="Q85" s="3520"/>
      <c r="R85" s="3521"/>
      <c r="S85" s="3597"/>
      <c r="T85" s="3542"/>
      <c r="U85" s="3543"/>
    </row>
    <row r="86" spans="2:21" ht="18.75" customHeight="1" thickBot="1">
      <c r="P86" s="3601" t="s">
        <v>1928</v>
      </c>
      <c r="Q86" s="3602"/>
      <c r="R86" s="3603"/>
      <c r="S86" s="3598"/>
      <c r="T86" s="3599"/>
      <c r="U86" s="3600"/>
    </row>
    <row r="87" spans="2:21" ht="8.25" customHeight="1"/>
  </sheetData>
  <mergeCells count="94">
    <mergeCell ref="P85:R85"/>
    <mergeCell ref="S85:U86"/>
    <mergeCell ref="P86:R86"/>
    <mergeCell ref="C80:D80"/>
    <mergeCell ref="C81:D81"/>
    <mergeCell ref="D82:F82"/>
    <mergeCell ref="L82:M82"/>
    <mergeCell ref="L83:O83"/>
    <mergeCell ref="Q83:S83"/>
    <mergeCell ref="C75:T75"/>
    <mergeCell ref="C76:T76"/>
    <mergeCell ref="C77:T77"/>
    <mergeCell ref="C78:T78"/>
    <mergeCell ref="B79:D79"/>
    <mergeCell ref="E79:F79"/>
    <mergeCell ref="M79:U79"/>
    <mergeCell ref="C74:T74"/>
    <mergeCell ref="C63:T63"/>
    <mergeCell ref="C64:T64"/>
    <mergeCell ref="C65:T65"/>
    <mergeCell ref="C66:T66"/>
    <mergeCell ref="C67:T67"/>
    <mergeCell ref="C68:T68"/>
    <mergeCell ref="C69:T69"/>
    <mergeCell ref="C70:T70"/>
    <mergeCell ref="C71:T71"/>
    <mergeCell ref="C72:T72"/>
    <mergeCell ref="C73:T73"/>
    <mergeCell ref="C62:T62"/>
    <mergeCell ref="B52:D54"/>
    <mergeCell ref="E52:U54"/>
    <mergeCell ref="B55:D57"/>
    <mergeCell ref="E55:U55"/>
    <mergeCell ref="E56:G56"/>
    <mergeCell ref="H56:J56"/>
    <mergeCell ref="K56:M56"/>
    <mergeCell ref="N56:U56"/>
    <mergeCell ref="E57:U57"/>
    <mergeCell ref="B58:D59"/>
    <mergeCell ref="F58:T58"/>
    <mergeCell ref="F59:T59"/>
    <mergeCell ref="C60:T60"/>
    <mergeCell ref="C61:T61"/>
    <mergeCell ref="F46:Q46"/>
    <mergeCell ref="B50:C51"/>
    <mergeCell ref="E50:F50"/>
    <mergeCell ref="G50:N50"/>
    <mergeCell ref="O50:P50"/>
    <mergeCell ref="Q50:U50"/>
    <mergeCell ref="E51:F51"/>
    <mergeCell ref="G51:N51"/>
    <mergeCell ref="O51:P51"/>
    <mergeCell ref="Q51:U51"/>
    <mergeCell ref="Q41:S41"/>
    <mergeCell ref="C33:T33"/>
    <mergeCell ref="C34:T34"/>
    <mergeCell ref="C35:T35"/>
    <mergeCell ref="C36:T36"/>
    <mergeCell ref="B37:D37"/>
    <mergeCell ref="E37:F37"/>
    <mergeCell ref="M37:U37"/>
    <mergeCell ref="C38:D38"/>
    <mergeCell ref="C39:D39"/>
    <mergeCell ref="D40:F40"/>
    <mergeCell ref="L40:M40"/>
    <mergeCell ref="L41:O41"/>
    <mergeCell ref="C32:T32"/>
    <mergeCell ref="C21:T21"/>
    <mergeCell ref="C22:T22"/>
    <mergeCell ref="C23:T23"/>
    <mergeCell ref="C24:T24"/>
    <mergeCell ref="C25:T25"/>
    <mergeCell ref="C26:T26"/>
    <mergeCell ref="C27:T27"/>
    <mergeCell ref="C28:T28"/>
    <mergeCell ref="C29:T29"/>
    <mergeCell ref="C30:T30"/>
    <mergeCell ref="C31:T31"/>
    <mergeCell ref="C20:T20"/>
    <mergeCell ref="F6:Q6"/>
    <mergeCell ref="B10:D12"/>
    <mergeCell ref="E10:U12"/>
    <mergeCell ref="B13:D15"/>
    <mergeCell ref="E13:U13"/>
    <mergeCell ref="E14:G14"/>
    <mergeCell ref="H14:J14"/>
    <mergeCell ref="K14:M14"/>
    <mergeCell ref="N14:U14"/>
    <mergeCell ref="E15:U15"/>
    <mergeCell ref="B16:D17"/>
    <mergeCell ref="F16:T16"/>
    <mergeCell ref="F17:T17"/>
    <mergeCell ref="C18:T18"/>
    <mergeCell ref="C19:T19"/>
  </mergeCells>
  <phoneticPr fontId="43"/>
  <dataValidations count="2">
    <dataValidation type="list" allowBlank="1" showInputMessage="1" showErrorMessage="1" sqref="H14:J14 JD14:JF14 SZ14:TB14 ACV14:ACX14 AMR14:AMT14 AWN14:AWP14 BGJ14:BGL14 BQF14:BQH14 CAB14:CAD14 CJX14:CJZ14 CTT14:CTV14 DDP14:DDR14 DNL14:DNN14 DXH14:DXJ14 EHD14:EHF14 EQZ14:ERB14 FAV14:FAX14 FKR14:FKT14 FUN14:FUP14 GEJ14:GEL14 GOF14:GOH14 GYB14:GYD14 HHX14:HHZ14 HRT14:HRV14 IBP14:IBR14 ILL14:ILN14 IVH14:IVJ14 JFD14:JFF14 JOZ14:JPB14 JYV14:JYX14 KIR14:KIT14 KSN14:KSP14 LCJ14:LCL14 LMF14:LMH14 LWB14:LWD14 MFX14:MFZ14 MPT14:MPV14 MZP14:MZR14 NJL14:NJN14 NTH14:NTJ14 ODD14:ODF14 OMZ14:ONB14 OWV14:OWX14 PGR14:PGT14 PQN14:PQP14 QAJ14:QAL14 QKF14:QKH14 QUB14:QUD14 RDX14:RDZ14 RNT14:RNV14 RXP14:RXR14 SHL14:SHN14 SRH14:SRJ14 TBD14:TBF14 TKZ14:TLB14 TUV14:TUX14 UER14:UET14 UON14:UOP14 UYJ14:UYL14 VIF14:VIH14 VSB14:VSD14 WBX14:WBZ14 WLT14:WLV14 WVP14:WVR14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"西麓,広原,蒲牟田,後川内, "</formula1>
    </dataValidation>
    <dataValidation type="list" allowBlank="1" showInputMessage="1" sqref="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formula1>"主事,技師,係長, "</formula1>
    </dataValidation>
  </dataValidations>
  <hyperlinks>
    <hyperlink ref="D2" location="流れ!F49" display="リスト"/>
  </hyperlinks>
  <pageMargins left="0.78740157480314965" right="0.39370078740157483" top="0.98425196850393704" bottom="0.55118110236220474" header="0.51181102362204722" footer="0.2362204724409449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Z96"/>
  <sheetViews>
    <sheetView showGridLines="0" zoomScale="75" zoomScaleNormal="75" workbookViewId="0">
      <pane ySplit="3" topLeftCell="A52" activePane="bottomLeft" state="frozen"/>
      <selection activeCell="C2" sqref="C2"/>
      <selection pane="bottomLeft" activeCell="B2" sqref="B2:C2"/>
    </sheetView>
  </sheetViews>
  <sheetFormatPr defaultColWidth="13.875" defaultRowHeight="21"/>
  <cols>
    <col min="1" max="1" width="5.5" style="139" customWidth="1"/>
    <col min="2" max="2" width="3.25" style="1523" customWidth="1"/>
    <col min="3" max="5" width="6.125" style="1523" customWidth="1"/>
    <col min="6" max="24" width="6.125" style="139" customWidth="1"/>
    <col min="25" max="25" width="2.125" style="139" customWidth="1"/>
    <col min="26" max="26" width="3.5" style="139" customWidth="1"/>
    <col min="27" max="16384" width="13.875" style="139"/>
  </cols>
  <sheetData>
    <row r="2" spans="2:26">
      <c r="B2" s="2083" t="s">
        <v>346</v>
      </c>
      <c r="C2" s="2084"/>
      <c r="D2" s="1320"/>
      <c r="E2" s="1320"/>
    </row>
    <row r="4" spans="2:26">
      <c r="B4" s="1317"/>
      <c r="C4" s="1317"/>
      <c r="D4" s="1317"/>
      <c r="E4" s="1317"/>
    </row>
    <row r="5" spans="2:26">
      <c r="B5" s="389" t="s">
        <v>2852</v>
      </c>
      <c r="C5" s="389"/>
      <c r="D5" s="389"/>
      <c r="E5" s="389"/>
    </row>
    <row r="6" spans="2:26">
      <c r="B6" s="139"/>
      <c r="C6" s="139"/>
      <c r="D6" s="139"/>
      <c r="E6" s="139"/>
    </row>
    <row r="7" spans="2:26" ht="30.75" customHeight="1">
      <c r="B7" s="139"/>
      <c r="C7" s="139"/>
      <c r="D7" s="139"/>
      <c r="E7" s="139"/>
      <c r="F7" s="2058" t="s">
        <v>2853</v>
      </c>
      <c r="G7" s="2058"/>
      <c r="H7" s="2058"/>
      <c r="I7" s="2058"/>
      <c r="J7" s="2058"/>
      <c r="K7" s="2058"/>
      <c r="L7" s="2058"/>
      <c r="M7" s="2058"/>
      <c r="N7" s="2058"/>
      <c r="O7" s="2058"/>
      <c r="P7" s="2058"/>
      <c r="Q7" s="2058"/>
      <c r="R7" s="2058"/>
      <c r="S7" s="2058"/>
    </row>
    <row r="8" spans="2:26" ht="12" customHeight="1">
      <c r="B8" s="139"/>
      <c r="C8" s="139"/>
      <c r="D8" s="139"/>
      <c r="E8" s="139"/>
    </row>
    <row r="9" spans="2:26" ht="23.25" customHeight="1">
      <c r="B9" s="139"/>
      <c r="C9" s="139"/>
      <c r="D9" s="139"/>
      <c r="E9" s="139"/>
    </row>
    <row r="10" spans="2:26" ht="30" customHeight="1">
      <c r="B10" s="183"/>
      <c r="C10" s="2045" t="s">
        <v>2859</v>
      </c>
      <c r="D10" s="2046"/>
      <c r="E10" s="2046"/>
      <c r="F10" s="2046"/>
      <c r="G10" s="2059"/>
      <c r="H10" s="2060"/>
      <c r="I10" s="2060"/>
      <c r="J10" s="2060"/>
      <c r="K10" s="2060"/>
      <c r="L10" s="2060"/>
      <c r="M10" s="2060"/>
      <c r="N10" s="2060"/>
      <c r="O10" s="2061"/>
      <c r="P10" s="2059" t="s">
        <v>2898</v>
      </c>
      <c r="Q10" s="2060"/>
      <c r="R10" s="2060"/>
      <c r="S10" s="2060"/>
      <c r="T10" s="2060"/>
      <c r="U10" s="2060"/>
      <c r="V10" s="2060"/>
      <c r="W10" s="2060"/>
      <c r="X10" s="2060"/>
      <c r="Y10" s="2061"/>
      <c r="Z10" s="1253"/>
    </row>
    <row r="11" spans="2:26" ht="30" customHeight="1">
      <c r="B11" s="183"/>
      <c r="C11" s="2045" t="s">
        <v>2858</v>
      </c>
      <c r="D11" s="2046"/>
      <c r="E11" s="2046"/>
      <c r="F11" s="2046"/>
      <c r="G11" s="2081" t="s">
        <v>2857</v>
      </c>
      <c r="H11" s="2063"/>
      <c r="I11" s="2063"/>
      <c r="J11" s="2063"/>
      <c r="K11" s="2082"/>
      <c r="L11" s="2062" t="s">
        <v>2856</v>
      </c>
      <c r="M11" s="2063"/>
      <c r="N11" s="2063"/>
      <c r="O11" s="2063"/>
      <c r="P11" s="2063"/>
      <c r="Q11" s="2063"/>
      <c r="R11" s="2063"/>
      <c r="S11" s="2063"/>
      <c r="T11" s="2063"/>
      <c r="U11" s="2063"/>
      <c r="V11" s="2064"/>
      <c r="W11" s="2063"/>
      <c r="X11" s="2063"/>
      <c r="Y11" s="2065"/>
      <c r="Z11" s="146"/>
    </row>
    <row r="12" spans="2:26" ht="30" customHeight="1">
      <c r="B12" s="183"/>
      <c r="C12" s="1577" t="s">
        <v>2854</v>
      </c>
      <c r="D12" s="1578"/>
      <c r="E12" s="1578"/>
      <c r="F12" s="1578"/>
      <c r="G12" s="1624" t="s">
        <v>2860</v>
      </c>
      <c r="H12" s="1580"/>
      <c r="I12" s="1580"/>
      <c r="J12" s="1580"/>
      <c r="K12" s="1580"/>
      <c r="L12" s="1579"/>
      <c r="M12" s="1581"/>
      <c r="N12" s="1581"/>
      <c r="O12" s="1581"/>
      <c r="P12" s="1580"/>
      <c r="Q12" s="1623"/>
      <c r="R12" s="1623"/>
      <c r="S12" s="1580"/>
      <c r="T12" s="1580"/>
      <c r="U12" s="1582"/>
      <c r="V12" s="1626"/>
      <c r="W12" s="1582"/>
      <c r="X12" s="1582"/>
      <c r="Y12" s="1583"/>
      <c r="Z12" s="1253"/>
    </row>
    <row r="13" spans="2:26" ht="7.5" customHeight="1">
      <c r="B13" s="183"/>
      <c r="C13" s="1584"/>
      <c r="D13" s="1585"/>
      <c r="E13" s="1585"/>
      <c r="F13" s="1585"/>
      <c r="G13" s="2066" t="s">
        <v>2861</v>
      </c>
      <c r="H13" s="2067"/>
      <c r="I13" s="2067"/>
      <c r="J13" s="2067"/>
      <c r="K13" s="2068"/>
      <c r="L13" s="1587"/>
      <c r="M13" s="1586"/>
      <c r="N13" s="1586"/>
      <c r="O13" s="1586"/>
      <c r="P13" s="1586"/>
      <c r="Q13" s="1586"/>
      <c r="R13" s="1586"/>
      <c r="S13" s="1588"/>
      <c r="T13" s="1586"/>
      <c r="U13" s="1589"/>
      <c r="V13" s="1589"/>
      <c r="W13" s="1586"/>
      <c r="X13" s="1586"/>
      <c r="Y13" s="1590"/>
      <c r="Z13" s="1253"/>
    </row>
    <row r="14" spans="2:26" ht="30" customHeight="1">
      <c r="B14" s="183"/>
      <c r="C14" s="2078" t="s">
        <v>2896</v>
      </c>
      <c r="D14" s="2079"/>
      <c r="E14" s="2079"/>
      <c r="F14" s="2080"/>
      <c r="G14" s="2069"/>
      <c r="H14" s="2070"/>
      <c r="I14" s="2070"/>
      <c r="J14" s="2070"/>
      <c r="K14" s="2071"/>
      <c r="L14" s="1587" t="s">
        <v>2862</v>
      </c>
      <c r="M14" s="1586"/>
      <c r="N14" s="1586"/>
      <c r="O14" s="1586"/>
      <c r="P14" s="1592"/>
      <c r="Q14" s="1592"/>
      <c r="R14" s="1592"/>
      <c r="S14" s="1592"/>
      <c r="T14" s="1592"/>
      <c r="U14" s="1592"/>
      <c r="V14" s="1592"/>
      <c r="W14" s="1592"/>
      <c r="X14" s="1592"/>
      <c r="Y14" s="1593"/>
      <c r="Z14" s="146"/>
    </row>
    <row r="15" spans="2:26" ht="30" customHeight="1">
      <c r="B15" s="183"/>
      <c r="C15" s="2078"/>
      <c r="D15" s="2079"/>
      <c r="E15" s="2079"/>
      <c r="F15" s="2080"/>
      <c r="G15" s="1619"/>
      <c r="H15" s="1586"/>
      <c r="I15" s="1588"/>
      <c r="J15" s="1586"/>
      <c r="K15" s="1586"/>
      <c r="L15" s="1587" t="s">
        <v>2863</v>
      </c>
      <c r="M15" s="1586"/>
      <c r="N15" s="1586"/>
      <c r="O15" s="1594"/>
      <c r="P15" s="1586"/>
      <c r="Q15" s="1586"/>
      <c r="R15" s="1586"/>
      <c r="S15" s="1586"/>
      <c r="T15" s="1586"/>
      <c r="U15" s="1586"/>
      <c r="V15" s="1586"/>
      <c r="W15" s="1586"/>
      <c r="X15" s="1586"/>
      <c r="Y15" s="1595"/>
      <c r="Z15" s="146"/>
    </row>
    <row r="16" spans="2:26" ht="30" customHeight="1">
      <c r="B16" s="183"/>
      <c r="C16" s="2078"/>
      <c r="D16" s="2079"/>
      <c r="E16" s="2079"/>
      <c r="F16" s="2080"/>
      <c r="G16" s="1619"/>
      <c r="H16" s="1589"/>
      <c r="I16" s="1586"/>
      <c r="J16" s="1586"/>
      <c r="K16" s="1586"/>
      <c r="L16" s="1587" t="s">
        <v>2864</v>
      </c>
      <c r="M16" s="1586"/>
      <c r="N16" s="1586"/>
      <c r="O16" s="1594"/>
      <c r="P16" s="1586"/>
      <c r="Q16" s="1586"/>
      <c r="R16" s="1586"/>
      <c r="S16" s="1586"/>
      <c r="T16" s="1586"/>
      <c r="U16" s="1586"/>
      <c r="V16" s="1586"/>
      <c r="W16" s="1586"/>
      <c r="X16" s="1586"/>
      <c r="Y16" s="1595"/>
      <c r="Z16" s="146"/>
    </row>
    <row r="17" spans="2:26" ht="30" customHeight="1">
      <c r="B17" s="183"/>
      <c r="C17" s="2078"/>
      <c r="D17" s="2079"/>
      <c r="E17" s="2079"/>
      <c r="F17" s="2080"/>
      <c r="G17" s="1619"/>
      <c r="H17" s="1589"/>
      <c r="I17" s="1586"/>
      <c r="J17" s="1586"/>
      <c r="K17" s="1586"/>
      <c r="L17" s="1587" t="s">
        <v>2865</v>
      </c>
      <c r="M17" s="1586"/>
      <c r="N17" s="1586"/>
      <c r="O17" s="1594"/>
      <c r="P17" s="1586"/>
      <c r="Q17" s="1586"/>
      <c r="R17" s="1586"/>
      <c r="S17" s="1586"/>
      <c r="T17" s="1586"/>
      <c r="U17" s="1586"/>
      <c r="V17" s="1586"/>
      <c r="W17" s="1586"/>
      <c r="X17" s="1586"/>
      <c r="Y17" s="1595"/>
      <c r="Z17" s="146"/>
    </row>
    <row r="18" spans="2:26" ht="30" customHeight="1">
      <c r="B18" s="183"/>
      <c r="C18" s="1591"/>
      <c r="D18" s="1589"/>
      <c r="E18" s="1589"/>
      <c r="F18" s="1589"/>
      <c r="G18" s="1619"/>
      <c r="H18" s="1589"/>
      <c r="I18" s="1586"/>
      <c r="J18" s="1586"/>
      <c r="K18" s="1586"/>
      <c r="L18" s="1587" t="s">
        <v>2866</v>
      </c>
      <c r="M18" s="1586"/>
      <c r="N18" s="1586"/>
      <c r="O18" s="1586"/>
      <c r="P18" s="1586"/>
      <c r="Q18" s="1586"/>
      <c r="R18" s="1586"/>
      <c r="S18" s="1586"/>
      <c r="T18" s="1586"/>
      <c r="U18" s="1586"/>
      <c r="V18" s="1586"/>
      <c r="W18" s="1586"/>
      <c r="X18" s="1586"/>
      <c r="Y18" s="1595"/>
      <c r="Z18" s="146"/>
    </row>
    <row r="19" spans="2:26" ht="30" customHeight="1">
      <c r="B19" s="183"/>
      <c r="C19" s="1591"/>
      <c r="D19" s="1589"/>
      <c r="E19" s="1589"/>
      <c r="F19" s="1589"/>
      <c r="G19" s="1619"/>
      <c r="H19" s="1589"/>
      <c r="I19" s="1586"/>
      <c r="J19" s="1586"/>
      <c r="K19" s="1586"/>
      <c r="L19" s="1587" t="s">
        <v>2867</v>
      </c>
      <c r="M19" s="1586"/>
      <c r="N19" s="1586"/>
      <c r="O19" s="1586"/>
      <c r="P19" s="1586"/>
      <c r="Q19" s="1586"/>
      <c r="R19" s="1586"/>
      <c r="S19" s="1586"/>
      <c r="T19" s="1586"/>
      <c r="U19" s="1586"/>
      <c r="V19" s="1586"/>
      <c r="W19" s="1586"/>
      <c r="X19" s="1586"/>
      <c r="Y19" s="1595"/>
      <c r="Z19" s="146"/>
    </row>
    <row r="20" spans="2:26" ht="8.25" customHeight="1">
      <c r="B20" s="183"/>
      <c r="C20" s="1591"/>
      <c r="D20" s="1589"/>
      <c r="E20" s="1589"/>
      <c r="F20" s="1589"/>
      <c r="G20" s="1620"/>
      <c r="H20" s="1597"/>
      <c r="I20" s="1598"/>
      <c r="J20" s="1597"/>
      <c r="K20" s="1597"/>
      <c r="L20" s="1596"/>
      <c r="M20" s="1597"/>
      <c r="N20" s="1597"/>
      <c r="O20" s="1599"/>
      <c r="P20" s="1597"/>
      <c r="Q20" s="1597"/>
      <c r="R20" s="1597"/>
      <c r="S20" s="1597"/>
      <c r="T20" s="1597"/>
      <c r="U20" s="1597"/>
      <c r="V20" s="1597"/>
      <c r="W20" s="1597"/>
      <c r="X20" s="1597"/>
      <c r="Y20" s="1600"/>
      <c r="Z20" s="146"/>
    </row>
    <row r="21" spans="2:26" ht="30" customHeight="1">
      <c r="B21" s="183"/>
      <c r="C21" s="1591"/>
      <c r="D21" s="1589"/>
      <c r="E21" s="1589"/>
      <c r="F21" s="1589"/>
      <c r="G21" s="1618" t="s">
        <v>2868</v>
      </c>
      <c r="H21" s="1580"/>
      <c r="I21" s="1582"/>
      <c r="J21" s="1582"/>
      <c r="K21" s="1582"/>
      <c r="L21" s="1576"/>
      <c r="M21" s="1582"/>
      <c r="N21" s="1582"/>
      <c r="O21" s="1601"/>
      <c r="P21" s="1582"/>
      <c r="Q21" s="1622"/>
      <c r="R21" s="1622"/>
      <c r="S21" s="1582"/>
      <c r="T21" s="1582"/>
      <c r="U21" s="1582"/>
      <c r="V21" s="1626"/>
      <c r="W21" s="1582"/>
      <c r="X21" s="1582"/>
      <c r="Y21" s="1602"/>
      <c r="Z21" s="146"/>
    </row>
    <row r="22" spans="2:26" ht="8.25" customHeight="1">
      <c r="B22" s="183"/>
      <c r="C22" s="1591"/>
      <c r="D22" s="1589"/>
      <c r="E22" s="1589"/>
      <c r="F22" s="1589"/>
      <c r="G22" s="2066" t="s">
        <v>2869</v>
      </c>
      <c r="H22" s="2067"/>
      <c r="I22" s="2067"/>
      <c r="J22" s="2067"/>
      <c r="K22" s="2068"/>
      <c r="L22" s="1587"/>
      <c r="M22" s="1586"/>
      <c r="N22" s="1586"/>
      <c r="O22" s="1594"/>
      <c r="P22" s="1586"/>
      <c r="Q22" s="1586"/>
      <c r="R22" s="1586"/>
      <c r="S22" s="1586"/>
      <c r="T22" s="1586"/>
      <c r="U22" s="1586"/>
      <c r="V22" s="1586"/>
      <c r="W22" s="1586"/>
      <c r="X22" s="1586"/>
      <c r="Y22" s="1595"/>
      <c r="Z22" s="146"/>
    </row>
    <row r="23" spans="2:26" ht="30" customHeight="1">
      <c r="B23" s="183"/>
      <c r="C23" s="1591"/>
      <c r="D23" s="1589"/>
      <c r="E23" s="1589"/>
      <c r="F23" s="1589"/>
      <c r="G23" s="2069"/>
      <c r="H23" s="2070"/>
      <c r="I23" s="2070"/>
      <c r="J23" s="2070"/>
      <c r="K23" s="2071"/>
      <c r="L23" s="1577" t="s">
        <v>2870</v>
      </c>
      <c r="M23" s="1603"/>
      <c r="N23" s="1603"/>
      <c r="O23" s="1603"/>
      <c r="P23" s="1586"/>
      <c r="Q23" s="1586"/>
      <c r="R23" s="1586"/>
      <c r="S23" s="1586"/>
      <c r="T23" s="1586"/>
      <c r="U23" s="1586"/>
      <c r="V23" s="1586"/>
      <c r="W23" s="1586"/>
      <c r="X23" s="1586"/>
      <c r="Y23" s="1595"/>
      <c r="Z23" s="146"/>
    </row>
    <row r="24" spans="2:26" ht="30" customHeight="1">
      <c r="B24" s="183"/>
      <c r="C24" s="1591"/>
      <c r="D24" s="1589"/>
      <c r="E24" s="1589"/>
      <c r="F24" s="1589"/>
      <c r="G24" s="1619"/>
      <c r="H24" s="1589"/>
      <c r="I24" s="1586"/>
      <c r="J24" s="1586"/>
      <c r="K24" s="1588"/>
      <c r="L24" s="1577" t="s">
        <v>2871</v>
      </c>
      <c r="M24" s="1603"/>
      <c r="N24" s="1603"/>
      <c r="O24" s="1603"/>
      <c r="P24" s="1586"/>
      <c r="Q24" s="1586"/>
      <c r="R24" s="1586"/>
      <c r="S24" s="1586"/>
      <c r="T24" s="1586"/>
      <c r="U24" s="1586"/>
      <c r="V24" s="1586"/>
      <c r="W24" s="1586"/>
      <c r="X24" s="1586"/>
      <c r="Y24" s="1595"/>
      <c r="Z24" s="146"/>
    </row>
    <row r="25" spans="2:26" ht="30" customHeight="1">
      <c r="B25" s="183"/>
      <c r="C25" s="1604"/>
      <c r="D25" s="1605"/>
      <c r="E25" s="1586"/>
      <c r="F25" s="1586"/>
      <c r="G25" s="1619"/>
      <c r="H25" s="1586"/>
      <c r="I25" s="1586"/>
      <c r="J25" s="1586"/>
      <c r="K25" s="1586"/>
      <c r="L25" s="1577" t="s">
        <v>1772</v>
      </c>
      <c r="M25" s="1603"/>
      <c r="N25" s="1603"/>
      <c r="O25" s="1588"/>
      <c r="P25" s="1586"/>
      <c r="Q25" s="1586"/>
      <c r="R25" s="1586"/>
      <c r="S25" s="1589"/>
      <c r="T25" s="1586"/>
      <c r="U25" s="1589"/>
      <c r="V25" s="1589"/>
      <c r="W25" s="1589"/>
      <c r="X25" s="1586"/>
      <c r="Y25" s="1595"/>
      <c r="Z25" s="1253"/>
    </row>
    <row r="26" spans="2:26" ht="30" customHeight="1">
      <c r="B26" s="183"/>
      <c r="C26" s="1604"/>
      <c r="D26" s="1605"/>
      <c r="E26" s="1586"/>
      <c r="F26" s="1586"/>
      <c r="G26" s="1619"/>
      <c r="H26" s="1586"/>
      <c r="I26" s="1586"/>
      <c r="J26" s="1586"/>
      <c r="K26" s="1586"/>
      <c r="L26" s="1577" t="s">
        <v>2872</v>
      </c>
      <c r="M26" s="1603"/>
      <c r="N26" s="1603"/>
      <c r="O26" s="1588"/>
      <c r="P26" s="1586"/>
      <c r="Q26" s="1586"/>
      <c r="R26" s="1586"/>
      <c r="S26" s="1589"/>
      <c r="T26" s="1586"/>
      <c r="U26" s="1589"/>
      <c r="V26" s="1589"/>
      <c r="W26" s="1589"/>
      <c r="X26" s="1586"/>
      <c r="Y26" s="1595"/>
      <c r="Z26" s="1253"/>
    </row>
    <row r="27" spans="2:26" ht="8.25" customHeight="1">
      <c r="B27" s="183"/>
      <c r="C27" s="1604"/>
      <c r="D27" s="1605"/>
      <c r="E27" s="1586"/>
      <c r="F27" s="1586"/>
      <c r="G27" s="1620"/>
      <c r="H27" s="1597"/>
      <c r="I27" s="1597"/>
      <c r="J27" s="1597"/>
      <c r="K27" s="1597"/>
      <c r="L27" s="1625"/>
      <c r="M27" s="1606"/>
      <c r="N27" s="1606"/>
      <c r="O27" s="1606"/>
      <c r="P27" s="1597"/>
      <c r="Q27" s="1597"/>
      <c r="R27" s="1597"/>
      <c r="S27" s="1597"/>
      <c r="T27" s="1597"/>
      <c r="U27" s="1597"/>
      <c r="V27" s="1597"/>
      <c r="W27" s="1597"/>
      <c r="X27" s="1597"/>
      <c r="Y27" s="1600"/>
      <c r="Z27" s="1253"/>
    </row>
    <row r="28" spans="2:26" ht="30" customHeight="1">
      <c r="B28" s="183"/>
      <c r="C28" s="1604"/>
      <c r="D28" s="1605"/>
      <c r="E28" s="1586"/>
      <c r="F28" s="1586"/>
      <c r="G28" s="1618" t="s">
        <v>2873</v>
      </c>
      <c r="H28" s="1582"/>
      <c r="I28" s="1582"/>
      <c r="J28" s="1582"/>
      <c r="K28" s="1582"/>
      <c r="L28" s="1576"/>
      <c r="M28" s="1607"/>
      <c r="N28" s="1607"/>
      <c r="O28" s="1607"/>
      <c r="P28" s="1582"/>
      <c r="Q28" s="1622"/>
      <c r="R28" s="1622"/>
      <c r="S28" s="1582"/>
      <c r="T28" s="1582"/>
      <c r="U28" s="1582"/>
      <c r="V28" s="1626"/>
      <c r="W28" s="1582"/>
      <c r="X28" s="1582"/>
      <c r="Y28" s="1602"/>
      <c r="Z28" s="1253"/>
    </row>
    <row r="29" spans="2:26" ht="30" customHeight="1">
      <c r="B29" s="183"/>
      <c r="C29" s="1612"/>
      <c r="D29" s="1613"/>
      <c r="E29" s="1597"/>
      <c r="F29" s="1609"/>
      <c r="G29" s="1618" t="s">
        <v>2874</v>
      </c>
      <c r="H29" s="1582"/>
      <c r="I29" s="1582"/>
      <c r="J29" s="1582"/>
      <c r="K29" s="1582"/>
      <c r="L29" s="1576"/>
      <c r="M29" s="1582"/>
      <c r="N29" s="1582"/>
      <c r="O29" s="1582"/>
      <c r="P29" s="1582"/>
      <c r="Q29" s="1622"/>
      <c r="R29" s="1622"/>
      <c r="S29" s="1582"/>
      <c r="T29" s="1582"/>
      <c r="U29" s="1582"/>
      <c r="V29" s="1626"/>
      <c r="W29" s="1582"/>
      <c r="X29" s="1582"/>
      <c r="Y29" s="1602"/>
      <c r="Z29" s="1253"/>
    </row>
    <row r="30" spans="2:26" ht="30" customHeight="1">
      <c r="B30" s="183"/>
      <c r="C30" s="1577" t="s">
        <v>2854</v>
      </c>
      <c r="D30" s="1605"/>
      <c r="E30" s="1586"/>
      <c r="F30" s="1586"/>
      <c r="G30" s="1619" t="s">
        <v>2875</v>
      </c>
      <c r="H30" s="1586"/>
      <c r="I30" s="1586"/>
      <c r="J30" s="1586"/>
      <c r="K30" s="1586"/>
      <c r="L30" s="1587" t="s">
        <v>2876</v>
      </c>
      <c r="M30" s="1586"/>
      <c r="N30" s="1586"/>
      <c r="O30" s="1586"/>
      <c r="P30" s="1586"/>
      <c r="Q30" s="1586"/>
      <c r="R30" s="1586"/>
      <c r="S30" s="1586"/>
      <c r="T30" s="1586"/>
      <c r="U30" s="1586"/>
      <c r="V30" s="1586"/>
      <c r="W30" s="1586"/>
      <c r="X30" s="1586"/>
      <c r="Y30" s="1595"/>
      <c r="Z30" s="1253"/>
    </row>
    <row r="31" spans="2:26" ht="30" customHeight="1">
      <c r="B31" s="183"/>
      <c r="C31" s="2078" t="s">
        <v>2897</v>
      </c>
      <c r="D31" s="2079"/>
      <c r="E31" s="2079"/>
      <c r="F31" s="2080"/>
      <c r="G31" s="1620"/>
      <c r="H31" s="1597"/>
      <c r="I31" s="1597"/>
      <c r="J31" s="1597"/>
      <c r="K31" s="1597"/>
      <c r="L31" s="1596" t="s">
        <v>2877</v>
      </c>
      <c r="M31" s="1597"/>
      <c r="N31" s="1597"/>
      <c r="O31" s="1608"/>
      <c r="P31" s="1608"/>
      <c r="Q31" s="1608"/>
      <c r="R31" s="1608"/>
      <c r="S31" s="1608"/>
      <c r="T31" s="1608"/>
      <c r="U31" s="1608"/>
      <c r="V31" s="1608"/>
      <c r="W31" s="1608"/>
      <c r="X31" s="1597"/>
      <c r="Y31" s="1609"/>
      <c r="Z31" s="1253"/>
    </row>
    <row r="32" spans="2:26" ht="30" customHeight="1">
      <c r="B32" s="183"/>
      <c r="C32" s="2078"/>
      <c r="D32" s="2079"/>
      <c r="E32" s="2079"/>
      <c r="F32" s="2080"/>
      <c r="G32" s="1619" t="s">
        <v>2880</v>
      </c>
      <c r="H32" s="1586"/>
      <c r="I32" s="1586"/>
      <c r="J32" s="1586"/>
      <c r="K32" s="1586"/>
      <c r="L32" s="1587" t="s">
        <v>2878</v>
      </c>
      <c r="M32" s="1586"/>
      <c r="N32" s="1586"/>
      <c r="O32" s="1610"/>
      <c r="P32" s="1610"/>
      <c r="Q32" s="1610"/>
      <c r="R32" s="1610"/>
      <c r="S32" s="1610"/>
      <c r="T32" s="1610"/>
      <c r="U32" s="1610"/>
      <c r="V32" s="1610"/>
      <c r="W32" s="1610"/>
      <c r="X32" s="1586"/>
      <c r="Y32" s="1611"/>
      <c r="Z32" s="1253"/>
    </row>
    <row r="33" spans="2:26" ht="30" customHeight="1">
      <c r="B33" s="183"/>
      <c r="C33" s="2078"/>
      <c r="D33" s="2079"/>
      <c r="E33" s="2079"/>
      <c r="F33" s="2080"/>
      <c r="G33" s="1620"/>
      <c r="H33" s="1597"/>
      <c r="I33" s="1597"/>
      <c r="J33" s="1597"/>
      <c r="K33" s="1597"/>
      <c r="L33" s="1596" t="s">
        <v>2879</v>
      </c>
      <c r="M33" s="1597"/>
      <c r="N33" s="1597"/>
      <c r="O33" s="1608"/>
      <c r="P33" s="1608"/>
      <c r="Q33" s="1608"/>
      <c r="R33" s="1608"/>
      <c r="S33" s="1608"/>
      <c r="T33" s="1608"/>
      <c r="U33" s="1608"/>
      <c r="V33" s="1608"/>
      <c r="W33" s="1608"/>
      <c r="X33" s="1597"/>
      <c r="Y33" s="1609"/>
      <c r="Z33" s="1253"/>
    </row>
    <row r="34" spans="2:26" ht="8.25" customHeight="1">
      <c r="B34" s="183"/>
      <c r="C34" s="2078"/>
      <c r="D34" s="2079"/>
      <c r="E34" s="2079"/>
      <c r="F34" s="2080"/>
      <c r="G34" s="2066" t="s">
        <v>2881</v>
      </c>
      <c r="H34" s="2067"/>
      <c r="I34" s="2067"/>
      <c r="J34" s="2067"/>
      <c r="K34" s="2068"/>
      <c r="L34" s="1587"/>
      <c r="M34" s="1586"/>
      <c r="N34" s="1586"/>
      <c r="O34" s="1610"/>
      <c r="P34" s="1610"/>
      <c r="Q34" s="1610"/>
      <c r="R34" s="1610"/>
      <c r="S34" s="1610"/>
      <c r="T34" s="1610"/>
      <c r="U34" s="1610"/>
      <c r="V34" s="1610"/>
      <c r="W34" s="1610"/>
      <c r="X34" s="1586"/>
      <c r="Y34" s="1611"/>
      <c r="Z34" s="1253"/>
    </row>
    <row r="35" spans="2:26" ht="30" customHeight="1">
      <c r="B35" s="183"/>
      <c r="C35" s="2078"/>
      <c r="D35" s="2079"/>
      <c r="E35" s="2079"/>
      <c r="F35" s="2080"/>
      <c r="G35" s="2069"/>
      <c r="H35" s="2070"/>
      <c r="I35" s="2070"/>
      <c r="J35" s="2070"/>
      <c r="K35" s="2071"/>
      <c r="L35" s="1587" t="s">
        <v>2882</v>
      </c>
      <c r="M35" s="1586"/>
      <c r="N35" s="1586"/>
      <c r="O35" s="1610"/>
      <c r="P35" s="1610"/>
      <c r="Q35" s="1610"/>
      <c r="R35" s="1610"/>
      <c r="S35" s="1610"/>
      <c r="T35" s="1610"/>
      <c r="U35" s="1610"/>
      <c r="V35" s="1610"/>
      <c r="W35" s="1610"/>
      <c r="X35" s="1586"/>
      <c r="Y35" s="1611"/>
      <c r="Z35" s="1253"/>
    </row>
    <row r="36" spans="2:26" ht="30" customHeight="1">
      <c r="B36" s="183"/>
      <c r="C36" s="1604"/>
      <c r="D36" s="1605"/>
      <c r="E36" s="1586"/>
      <c r="F36" s="1586"/>
      <c r="G36" s="1619"/>
      <c r="H36" s="1586"/>
      <c r="I36" s="1586"/>
      <c r="J36" s="1586"/>
      <c r="K36" s="1586"/>
      <c r="L36" s="1587" t="s">
        <v>2883</v>
      </c>
      <c r="M36" s="1586"/>
      <c r="N36" s="1586"/>
      <c r="O36" s="1610"/>
      <c r="P36" s="1610"/>
      <c r="Q36" s="1610"/>
      <c r="R36" s="1610"/>
      <c r="S36" s="1610"/>
      <c r="T36" s="1610"/>
      <c r="U36" s="1610"/>
      <c r="V36" s="1610"/>
      <c r="W36" s="1610"/>
      <c r="X36" s="1586"/>
      <c r="Y36" s="1611"/>
      <c r="Z36" s="1253"/>
    </row>
    <row r="37" spans="2:26" ht="30" customHeight="1">
      <c r="B37" s="183"/>
      <c r="C37" s="1604"/>
      <c r="D37" s="1605"/>
      <c r="E37" s="1586"/>
      <c r="F37" s="1586"/>
      <c r="G37" s="1619"/>
      <c r="H37" s="1586"/>
      <c r="I37" s="1586"/>
      <c r="J37" s="1586"/>
      <c r="K37" s="1586"/>
      <c r="L37" s="1587" t="s">
        <v>2884</v>
      </c>
      <c r="M37" s="1586"/>
      <c r="N37" s="1586"/>
      <c r="O37" s="1610"/>
      <c r="P37" s="1610"/>
      <c r="Q37" s="1610"/>
      <c r="R37" s="1610"/>
      <c r="S37" s="1610"/>
      <c r="T37" s="1610"/>
      <c r="U37" s="1610"/>
      <c r="V37" s="1610"/>
      <c r="W37" s="1610"/>
      <c r="X37" s="1586"/>
      <c r="Y37" s="1611"/>
      <c r="Z37" s="1253"/>
    </row>
    <row r="38" spans="2:26" ht="30" customHeight="1">
      <c r="B38" s="183"/>
      <c r="C38" s="1604"/>
      <c r="D38" s="1605"/>
      <c r="E38" s="1586"/>
      <c r="F38" s="1586"/>
      <c r="G38" s="1619"/>
      <c r="H38" s="1586"/>
      <c r="I38" s="1586"/>
      <c r="J38" s="1586"/>
      <c r="K38" s="1586"/>
      <c r="L38" s="1587" t="s">
        <v>2885</v>
      </c>
      <c r="M38" s="1586"/>
      <c r="N38" s="1586"/>
      <c r="O38" s="1610"/>
      <c r="P38" s="1610"/>
      <c r="Q38" s="1610"/>
      <c r="R38" s="1610"/>
      <c r="S38" s="1610"/>
      <c r="T38" s="1610"/>
      <c r="U38" s="1610"/>
      <c r="V38" s="1610"/>
      <c r="W38" s="1610"/>
      <c r="X38" s="1586"/>
      <c r="Y38" s="1611"/>
      <c r="Z38" s="1253"/>
    </row>
    <row r="39" spans="2:26" ht="30" customHeight="1">
      <c r="B39" s="183"/>
      <c r="C39" s="1604"/>
      <c r="D39" s="1605"/>
      <c r="E39" s="1586"/>
      <c r="F39" s="1586"/>
      <c r="G39" s="1619"/>
      <c r="H39" s="1586"/>
      <c r="I39" s="1586"/>
      <c r="J39" s="1586"/>
      <c r="K39" s="1586"/>
      <c r="L39" s="1587" t="s">
        <v>2886</v>
      </c>
      <c r="M39" s="1586"/>
      <c r="N39" s="1586"/>
      <c r="O39" s="1610"/>
      <c r="P39" s="1610"/>
      <c r="Q39" s="1610"/>
      <c r="R39" s="1610"/>
      <c r="S39" s="1610"/>
      <c r="T39" s="1610"/>
      <c r="U39" s="1610"/>
      <c r="V39" s="1610"/>
      <c r="W39" s="1610"/>
      <c r="X39" s="1586"/>
      <c r="Y39" s="1611"/>
      <c r="Z39" s="1253"/>
    </row>
    <row r="40" spans="2:26" ht="8.25" customHeight="1">
      <c r="B40" s="183"/>
      <c r="C40" s="1604"/>
      <c r="D40" s="1605"/>
      <c r="E40" s="1586"/>
      <c r="F40" s="1586"/>
      <c r="G40" s="1620"/>
      <c r="H40" s="1597"/>
      <c r="I40" s="1597"/>
      <c r="J40" s="1597"/>
      <c r="K40" s="1597"/>
      <c r="L40" s="1596"/>
      <c r="M40" s="1597"/>
      <c r="N40" s="1597"/>
      <c r="O40" s="1608"/>
      <c r="P40" s="1608"/>
      <c r="Q40" s="1608"/>
      <c r="R40" s="1608"/>
      <c r="S40" s="1608"/>
      <c r="T40" s="1608"/>
      <c r="U40" s="1608"/>
      <c r="V40" s="1608"/>
      <c r="W40" s="1608"/>
      <c r="X40" s="1597"/>
      <c r="Y40" s="1609"/>
      <c r="Z40" s="1253"/>
    </row>
    <row r="41" spans="2:26" ht="8.25" customHeight="1">
      <c r="B41" s="183"/>
      <c r="C41" s="1604"/>
      <c r="D41" s="1605"/>
      <c r="E41" s="1586"/>
      <c r="F41" s="1586"/>
      <c r="G41" s="2072" t="s">
        <v>2892</v>
      </c>
      <c r="H41" s="2073"/>
      <c r="I41" s="2073"/>
      <c r="J41" s="2073"/>
      <c r="K41" s="2074"/>
      <c r="L41" s="1629"/>
      <c r="M41" s="1628"/>
      <c r="N41" s="1628"/>
      <c r="O41" s="1627"/>
      <c r="P41" s="1627"/>
      <c r="Q41" s="1627"/>
      <c r="R41" s="1627"/>
      <c r="S41" s="1627"/>
      <c r="T41" s="1627"/>
      <c r="U41" s="1627"/>
      <c r="V41" s="1627"/>
      <c r="W41" s="1627"/>
      <c r="X41" s="1628"/>
      <c r="Y41" s="1630"/>
      <c r="Z41" s="1253"/>
    </row>
    <row r="42" spans="2:26" ht="30" customHeight="1">
      <c r="B42" s="183"/>
      <c r="C42" s="1604"/>
      <c r="D42" s="1605"/>
      <c r="E42" s="1586"/>
      <c r="F42" s="1586"/>
      <c r="G42" s="2075"/>
      <c r="H42" s="2076"/>
      <c r="I42" s="2076"/>
      <c r="J42" s="2076"/>
      <c r="K42" s="2077"/>
      <c r="L42" s="1587" t="s">
        <v>2887</v>
      </c>
      <c r="M42" s="1586"/>
      <c r="N42" s="1586"/>
      <c r="O42" s="1610"/>
      <c r="P42" s="1610"/>
      <c r="Q42" s="1610"/>
      <c r="R42" s="1610"/>
      <c r="S42" s="1610"/>
      <c r="T42" s="1610"/>
      <c r="U42" s="1610"/>
      <c r="V42" s="1610"/>
      <c r="W42" s="1610"/>
      <c r="X42" s="1586"/>
      <c r="Y42" s="1611"/>
      <c r="Z42" s="1253"/>
    </row>
    <row r="43" spans="2:26" ht="30" customHeight="1">
      <c r="B43" s="183"/>
      <c r="C43" s="1604"/>
      <c r="D43" s="1605"/>
      <c r="E43" s="1586"/>
      <c r="F43" s="1586"/>
      <c r="G43" s="2075"/>
      <c r="H43" s="2076"/>
      <c r="I43" s="2076"/>
      <c r="J43" s="2076"/>
      <c r="K43" s="2077"/>
      <c r="L43" s="1587" t="s">
        <v>2888</v>
      </c>
      <c r="M43" s="1586"/>
      <c r="N43" s="1586"/>
      <c r="O43" s="1610"/>
      <c r="P43" s="1610"/>
      <c r="Q43" s="1610"/>
      <c r="R43" s="1610"/>
      <c r="S43" s="1610"/>
      <c r="T43" s="1610"/>
      <c r="U43" s="1610"/>
      <c r="V43" s="1610"/>
      <c r="W43" s="1610"/>
      <c r="X43" s="1586"/>
      <c r="Y43" s="1611"/>
      <c r="Z43" s="1253"/>
    </row>
    <row r="44" spans="2:26" ht="30" customHeight="1">
      <c r="B44" s="183"/>
      <c r="C44" s="1604"/>
      <c r="D44" s="1605"/>
      <c r="E44" s="1586"/>
      <c r="F44" s="1586"/>
      <c r="G44" s="1619"/>
      <c r="H44" s="1586"/>
      <c r="I44" s="1586"/>
      <c r="J44" s="1586"/>
      <c r="K44" s="1586"/>
      <c r="L44" s="1587" t="s">
        <v>2889</v>
      </c>
      <c r="M44" s="1586"/>
      <c r="N44" s="1586"/>
      <c r="O44" s="1610"/>
      <c r="P44" s="1610"/>
      <c r="Q44" s="1610"/>
      <c r="R44" s="1610"/>
      <c r="S44" s="1610"/>
      <c r="T44" s="1610"/>
      <c r="U44" s="1610"/>
      <c r="V44" s="1610"/>
      <c r="W44" s="1610"/>
      <c r="X44" s="1586"/>
      <c r="Y44" s="1611"/>
      <c r="Z44" s="1253"/>
    </row>
    <row r="45" spans="2:26" ht="30" customHeight="1">
      <c r="B45" s="183"/>
      <c r="C45" s="1604"/>
      <c r="D45" s="1605"/>
      <c r="E45" s="1586"/>
      <c r="F45" s="1586"/>
      <c r="G45" s="1619"/>
      <c r="H45" s="1586"/>
      <c r="I45" s="1586"/>
      <c r="J45" s="1586"/>
      <c r="K45" s="1586"/>
      <c r="L45" s="1587" t="s">
        <v>2890</v>
      </c>
      <c r="M45" s="1586"/>
      <c r="N45" s="1586"/>
      <c r="O45" s="1610"/>
      <c r="P45" s="1610"/>
      <c r="Q45" s="1610"/>
      <c r="R45" s="1610"/>
      <c r="S45" s="1610"/>
      <c r="T45" s="1610"/>
      <c r="U45" s="1610"/>
      <c r="V45" s="1610"/>
      <c r="W45" s="1610"/>
      <c r="X45" s="1586"/>
      <c r="Y45" s="1611"/>
      <c r="Z45" s="1253"/>
    </row>
    <row r="46" spans="2:26" ht="30" customHeight="1">
      <c r="B46" s="183"/>
      <c r="C46" s="1604"/>
      <c r="D46" s="1605"/>
      <c r="E46" s="1586"/>
      <c r="F46" s="1586"/>
      <c r="G46" s="1619"/>
      <c r="H46" s="1586"/>
      <c r="I46" s="1586"/>
      <c r="J46" s="1586"/>
      <c r="K46" s="1586"/>
      <c r="L46" s="1587" t="s">
        <v>2891</v>
      </c>
      <c r="M46" s="1586"/>
      <c r="N46" s="1586"/>
      <c r="O46" s="1610"/>
      <c r="P46" s="1610"/>
      <c r="Q46" s="1610"/>
      <c r="R46" s="1610"/>
      <c r="S46" s="1610"/>
      <c r="T46" s="1610"/>
      <c r="U46" s="1610"/>
      <c r="V46" s="1610"/>
      <c r="W46" s="1610"/>
      <c r="X46" s="1586"/>
      <c r="Y46" s="1611"/>
      <c r="Z46" s="1253"/>
    </row>
    <row r="47" spans="2:26" ht="8.25" customHeight="1">
      <c r="B47" s="183"/>
      <c r="C47" s="1604"/>
      <c r="D47" s="1605"/>
      <c r="E47" s="1586"/>
      <c r="F47" s="1586"/>
      <c r="G47" s="1620"/>
      <c r="H47" s="1597"/>
      <c r="I47" s="1597"/>
      <c r="J47" s="1597"/>
      <c r="K47" s="1597"/>
      <c r="L47" s="1596"/>
      <c r="M47" s="1597"/>
      <c r="N47" s="1597"/>
      <c r="O47" s="1608"/>
      <c r="P47" s="1608"/>
      <c r="Q47" s="1608"/>
      <c r="R47" s="1608"/>
      <c r="S47" s="1608"/>
      <c r="T47" s="1608"/>
      <c r="U47" s="1608"/>
      <c r="V47" s="1608"/>
      <c r="W47" s="1608"/>
      <c r="X47" s="1597"/>
      <c r="Y47" s="1609"/>
      <c r="Z47" s="1253"/>
    </row>
    <row r="48" spans="2:26" ht="30" customHeight="1">
      <c r="B48" s="183"/>
      <c r="C48" s="1604"/>
      <c r="D48" s="1605"/>
      <c r="E48" s="1586"/>
      <c r="F48" s="1586"/>
      <c r="G48" s="1619" t="s">
        <v>2893</v>
      </c>
      <c r="H48" s="1586"/>
      <c r="I48" s="1586"/>
      <c r="J48" s="1586"/>
      <c r="K48" s="1586"/>
      <c r="L48" s="1587" t="s">
        <v>2894</v>
      </c>
      <c r="M48" s="1586"/>
      <c r="N48" s="1586"/>
      <c r="O48" s="1610"/>
      <c r="P48" s="1610"/>
      <c r="Q48" s="1610"/>
      <c r="R48" s="1610"/>
      <c r="S48" s="1610"/>
      <c r="T48" s="1610"/>
      <c r="U48" s="1610"/>
      <c r="V48" s="1610"/>
      <c r="W48" s="1610"/>
      <c r="X48" s="1586"/>
      <c r="Y48" s="1611"/>
      <c r="Z48" s="1253"/>
    </row>
    <row r="49" spans="2:26" ht="30" customHeight="1">
      <c r="B49" s="183"/>
      <c r="C49" s="1604"/>
      <c r="D49" s="1605"/>
      <c r="E49" s="1586"/>
      <c r="F49" s="1586"/>
      <c r="G49" s="1620"/>
      <c r="H49" s="1597"/>
      <c r="I49" s="1597"/>
      <c r="J49" s="1597"/>
      <c r="K49" s="1597"/>
      <c r="L49" s="1596" t="s">
        <v>2895</v>
      </c>
      <c r="M49" s="1597"/>
      <c r="N49" s="1597"/>
      <c r="O49" s="1608"/>
      <c r="P49" s="1608"/>
      <c r="Q49" s="1608"/>
      <c r="R49" s="1608"/>
      <c r="S49" s="1608"/>
      <c r="T49" s="1608"/>
      <c r="U49" s="1608"/>
      <c r="V49" s="1608"/>
      <c r="W49" s="1608"/>
      <c r="X49" s="1597"/>
      <c r="Y49" s="1609"/>
      <c r="Z49" s="1253"/>
    </row>
    <row r="50" spans="2:26" ht="30" customHeight="1">
      <c r="B50" s="183"/>
      <c r="C50" s="1612"/>
      <c r="D50" s="1613"/>
      <c r="E50" s="1597"/>
      <c r="F50" s="1597"/>
      <c r="G50" s="1621" t="s">
        <v>2874</v>
      </c>
      <c r="H50" s="1614"/>
      <c r="I50" s="1614"/>
      <c r="J50" s="1614"/>
      <c r="K50" s="1614"/>
      <c r="L50" s="1615"/>
      <c r="M50" s="1614"/>
      <c r="N50" s="1614"/>
      <c r="O50" s="1616"/>
      <c r="P50" s="1616"/>
      <c r="Q50" s="1616"/>
      <c r="R50" s="1616"/>
      <c r="S50" s="1616"/>
      <c r="T50" s="1616"/>
      <c r="U50" s="1616"/>
      <c r="V50" s="1616"/>
      <c r="W50" s="1616"/>
      <c r="X50" s="1614"/>
      <c r="Y50" s="1617"/>
      <c r="Z50" s="146"/>
    </row>
    <row r="51" spans="2:26" ht="9" customHeight="1">
      <c r="B51" s="139"/>
      <c r="F51" s="1523"/>
    </row>
    <row r="52" spans="2:26" ht="30" customHeight="1">
      <c r="B52" s="139"/>
      <c r="C52" s="1522" t="s">
        <v>2900</v>
      </c>
      <c r="F52" s="1523"/>
    </row>
    <row r="53" spans="2:26" ht="30" customHeight="1">
      <c r="B53" s="139"/>
      <c r="C53" s="1522" t="s">
        <v>2899</v>
      </c>
      <c r="F53" s="1523"/>
    </row>
    <row r="54" spans="2:26">
      <c r="B54" s="139"/>
      <c r="F54" s="1523"/>
    </row>
    <row r="55" spans="2:26">
      <c r="B55" s="139"/>
      <c r="F55" s="1523"/>
    </row>
    <row r="56" spans="2:26">
      <c r="B56" s="139" t="s">
        <v>2906</v>
      </c>
      <c r="F56" s="1523"/>
    </row>
    <row r="57" spans="2:26">
      <c r="B57" s="139"/>
      <c r="F57" s="1523"/>
    </row>
    <row r="58" spans="2:26" ht="30.75" customHeight="1">
      <c r="B58" s="139"/>
      <c r="C58" s="139"/>
      <c r="D58" s="139"/>
      <c r="E58" s="139"/>
      <c r="F58" s="2058" t="s">
        <v>2901</v>
      </c>
      <c r="G58" s="2058"/>
      <c r="H58" s="2058"/>
      <c r="I58" s="2058"/>
      <c r="J58" s="2058"/>
      <c r="K58" s="2058"/>
      <c r="L58" s="2058"/>
      <c r="M58" s="2058"/>
      <c r="N58" s="2058"/>
      <c r="O58" s="2058"/>
      <c r="P58" s="2058"/>
      <c r="Q58" s="2058"/>
      <c r="R58" s="2058"/>
      <c r="S58" s="2058"/>
    </row>
    <row r="59" spans="2:26" ht="23.25" customHeight="1">
      <c r="B59" s="139"/>
      <c r="C59" s="139"/>
      <c r="D59" s="139"/>
      <c r="E59" s="139"/>
    </row>
    <row r="60" spans="2:26" ht="23.25" customHeight="1">
      <c r="B60" s="139"/>
      <c r="C60" s="139"/>
      <c r="D60" s="139"/>
      <c r="E60" s="139"/>
    </row>
    <row r="61" spans="2:26" ht="30" customHeight="1">
      <c r="B61" s="183"/>
      <c r="C61" s="2045" t="s">
        <v>2859</v>
      </c>
      <c r="D61" s="2046"/>
      <c r="E61" s="2046"/>
      <c r="F61" s="2046"/>
      <c r="G61" s="2047"/>
      <c r="H61" s="2048"/>
      <c r="I61" s="2048"/>
      <c r="J61" s="2048"/>
      <c r="K61" s="2048"/>
      <c r="L61" s="2048"/>
      <c r="M61" s="2048"/>
      <c r="N61" s="2048"/>
      <c r="O61" s="2048"/>
      <c r="P61" s="2048"/>
      <c r="Q61" s="2048"/>
      <c r="R61" s="2048"/>
      <c r="S61" s="2048"/>
      <c r="T61" s="2048"/>
      <c r="U61" s="2049"/>
      <c r="V61" s="1631"/>
      <c r="W61" s="1633" t="s">
        <v>2902</v>
      </c>
      <c r="X61" s="1631"/>
      <c r="Y61" s="1632"/>
      <c r="Z61" s="1253"/>
    </row>
    <row r="62" spans="2:26" ht="30" customHeight="1">
      <c r="B62" s="183"/>
      <c r="C62" s="2045" t="s">
        <v>2858</v>
      </c>
      <c r="D62" s="2046"/>
      <c r="E62" s="2046"/>
      <c r="F62" s="2046"/>
      <c r="G62" s="2053"/>
      <c r="H62" s="2054"/>
      <c r="I62" s="2054"/>
      <c r="J62" s="2054"/>
      <c r="K62" s="2054"/>
      <c r="L62" s="2054"/>
      <c r="M62" s="2056"/>
      <c r="N62" s="2050" t="s">
        <v>2855</v>
      </c>
      <c r="O62" s="2051"/>
      <c r="P62" s="2051"/>
      <c r="Q62" s="2052"/>
      <c r="R62" s="2057"/>
      <c r="S62" s="2054"/>
      <c r="T62" s="2054"/>
      <c r="U62" s="2054"/>
      <c r="V62" s="2054"/>
      <c r="W62" s="2054"/>
      <c r="X62" s="2054"/>
      <c r="Y62" s="2055"/>
      <c r="Z62" s="146"/>
    </row>
    <row r="63" spans="2:26" ht="30" customHeight="1">
      <c r="B63" s="183"/>
      <c r="C63" s="2045" t="s">
        <v>2903</v>
      </c>
      <c r="D63" s="2046"/>
      <c r="E63" s="2046"/>
      <c r="F63" s="2046"/>
      <c r="G63" s="2053"/>
      <c r="H63" s="2054"/>
      <c r="I63" s="2054"/>
      <c r="J63" s="2054"/>
      <c r="K63" s="2054"/>
      <c r="L63" s="2054"/>
      <c r="M63" s="2054"/>
      <c r="N63" s="2054"/>
      <c r="O63" s="2054"/>
      <c r="P63" s="2054"/>
      <c r="Q63" s="2054"/>
      <c r="R63" s="2054"/>
      <c r="S63" s="2054"/>
      <c r="T63" s="2054"/>
      <c r="U63" s="2054"/>
      <c r="V63" s="2054"/>
      <c r="W63" s="2054"/>
      <c r="X63" s="2054"/>
      <c r="Y63" s="2055"/>
      <c r="Z63" s="1253"/>
    </row>
    <row r="64" spans="2:26" ht="30" customHeight="1">
      <c r="B64" s="183"/>
      <c r="C64" s="1643" t="s">
        <v>2904</v>
      </c>
      <c r="D64" s="1634"/>
      <c r="E64" s="1634"/>
      <c r="F64" s="1634"/>
      <c r="G64" s="1635"/>
      <c r="H64" s="1634"/>
      <c r="I64" s="1634"/>
      <c r="J64" s="1634"/>
      <c r="K64" s="1634"/>
      <c r="L64" s="1634"/>
      <c r="M64" s="1634"/>
      <c r="N64" s="1634"/>
      <c r="O64" s="1634"/>
      <c r="P64" s="1634"/>
      <c r="Q64" s="1634"/>
      <c r="R64" s="1634"/>
      <c r="S64" s="1634"/>
      <c r="T64" s="1634"/>
      <c r="U64" s="1636"/>
      <c r="V64" s="1636"/>
      <c r="W64" s="1636"/>
      <c r="X64" s="1636"/>
      <c r="Y64" s="1637"/>
      <c r="Z64" s="183"/>
    </row>
    <row r="65" spans="2:26" ht="30" customHeight="1">
      <c r="B65" s="183"/>
      <c r="C65" s="1591"/>
      <c r="D65" s="1589"/>
      <c r="E65" s="1589"/>
      <c r="F65" s="1589"/>
      <c r="G65" s="1578"/>
      <c r="H65" s="1589"/>
      <c r="I65" s="1589"/>
      <c r="J65" s="1589"/>
      <c r="K65" s="1589"/>
      <c r="L65" s="1589"/>
      <c r="M65" s="1589"/>
      <c r="N65" s="1589"/>
      <c r="O65" s="1589"/>
      <c r="P65" s="1589"/>
      <c r="Q65" s="1589"/>
      <c r="R65" s="1589"/>
      <c r="S65" s="1589"/>
      <c r="T65" s="1589"/>
      <c r="U65" s="1586"/>
      <c r="V65" s="1586"/>
      <c r="W65" s="1586"/>
      <c r="X65" s="1586"/>
      <c r="Y65" s="1638"/>
      <c r="Z65" s="183"/>
    </row>
    <row r="66" spans="2:26" ht="30" customHeight="1">
      <c r="B66" s="183"/>
      <c r="C66" s="1591"/>
      <c r="D66" s="1589"/>
      <c r="E66" s="1589"/>
      <c r="F66" s="1589"/>
      <c r="G66" s="1578"/>
      <c r="H66" s="1589"/>
      <c r="I66" s="1589"/>
      <c r="J66" s="1589"/>
      <c r="K66" s="1589"/>
      <c r="L66" s="1589"/>
      <c r="M66" s="1589"/>
      <c r="N66" s="1589"/>
      <c r="O66" s="1589"/>
      <c r="P66" s="1589"/>
      <c r="Q66" s="1589"/>
      <c r="R66" s="1589"/>
      <c r="S66" s="1589"/>
      <c r="T66" s="1589"/>
      <c r="U66" s="1586"/>
      <c r="V66" s="1586"/>
      <c r="W66" s="1586"/>
      <c r="X66" s="1586"/>
      <c r="Y66" s="1638"/>
      <c r="Z66" s="183"/>
    </row>
    <row r="67" spans="2:26" ht="30" customHeight="1">
      <c r="B67" s="183"/>
      <c r="C67" s="1591"/>
      <c r="D67" s="1589"/>
      <c r="E67" s="1589"/>
      <c r="F67" s="1589"/>
      <c r="G67" s="1578"/>
      <c r="H67" s="1589"/>
      <c r="I67" s="1589"/>
      <c r="J67" s="1589"/>
      <c r="K67" s="1589"/>
      <c r="L67" s="1589"/>
      <c r="M67" s="1589"/>
      <c r="N67" s="1589"/>
      <c r="O67" s="1589"/>
      <c r="P67" s="1589"/>
      <c r="Q67" s="1589"/>
      <c r="R67" s="1589"/>
      <c r="S67" s="1589"/>
      <c r="T67" s="1589"/>
      <c r="U67" s="1586"/>
      <c r="V67" s="1586"/>
      <c r="W67" s="1586"/>
      <c r="X67" s="1586"/>
      <c r="Y67" s="1638"/>
      <c r="Z67" s="183"/>
    </row>
    <row r="68" spans="2:26" ht="30" customHeight="1">
      <c r="B68" s="183"/>
      <c r="C68" s="1591"/>
      <c r="D68" s="1589"/>
      <c r="E68" s="1589"/>
      <c r="F68" s="1589"/>
      <c r="G68" s="1578"/>
      <c r="H68" s="1589"/>
      <c r="I68" s="1589"/>
      <c r="J68" s="1589"/>
      <c r="K68" s="1589"/>
      <c r="L68" s="1589"/>
      <c r="M68" s="1589"/>
      <c r="N68" s="1589"/>
      <c r="O68" s="1589"/>
      <c r="P68" s="1589"/>
      <c r="Q68" s="1589"/>
      <c r="R68" s="1589"/>
      <c r="S68" s="1589"/>
      <c r="T68" s="1589"/>
      <c r="U68" s="1586"/>
      <c r="V68" s="1586"/>
      <c r="W68" s="1586"/>
      <c r="X68" s="1586"/>
      <c r="Y68" s="1638"/>
      <c r="Z68" s="183"/>
    </row>
    <row r="69" spans="2:26" ht="30" customHeight="1">
      <c r="B69" s="183"/>
      <c r="C69" s="1591"/>
      <c r="D69" s="1589"/>
      <c r="E69" s="1589"/>
      <c r="F69" s="1589"/>
      <c r="G69" s="1578"/>
      <c r="H69" s="1589"/>
      <c r="I69" s="1589"/>
      <c r="J69" s="1589"/>
      <c r="K69" s="1589"/>
      <c r="L69" s="1589"/>
      <c r="M69" s="1589"/>
      <c r="N69" s="1589"/>
      <c r="O69" s="1589"/>
      <c r="P69" s="1589"/>
      <c r="Q69" s="1589"/>
      <c r="R69" s="1589"/>
      <c r="S69" s="1589"/>
      <c r="T69" s="1589"/>
      <c r="U69" s="1586"/>
      <c r="V69" s="1586"/>
      <c r="W69" s="1586"/>
      <c r="X69" s="1586"/>
      <c r="Y69" s="1638"/>
      <c r="Z69" s="183"/>
    </row>
    <row r="70" spans="2:26" ht="30" customHeight="1">
      <c r="B70" s="183"/>
      <c r="C70" s="1639"/>
      <c r="D70" s="1640"/>
      <c r="E70" s="1640"/>
      <c r="F70" s="1640"/>
      <c r="G70" s="1641"/>
      <c r="H70" s="1640"/>
      <c r="I70" s="1640"/>
      <c r="J70" s="1640"/>
      <c r="K70" s="1640"/>
      <c r="L70" s="1640"/>
      <c r="M70" s="1640"/>
      <c r="N70" s="1640"/>
      <c r="O70" s="1640"/>
      <c r="P70" s="1640"/>
      <c r="Q70" s="1640"/>
      <c r="R70" s="1640"/>
      <c r="S70" s="1640"/>
      <c r="T70" s="1640"/>
      <c r="U70" s="1597"/>
      <c r="V70" s="1597"/>
      <c r="W70" s="1597"/>
      <c r="X70" s="1597"/>
      <c r="Y70" s="1642"/>
      <c r="Z70" s="183"/>
    </row>
    <row r="71" spans="2:26" ht="30" customHeight="1">
      <c r="B71" s="183"/>
      <c r="C71" s="1577" t="s">
        <v>2905</v>
      </c>
      <c r="D71" s="1589"/>
      <c r="E71" s="1589"/>
      <c r="F71" s="1589"/>
      <c r="G71" s="1578"/>
      <c r="H71" s="1589"/>
      <c r="I71" s="1589"/>
      <c r="J71" s="1589"/>
      <c r="K71" s="1589"/>
      <c r="L71" s="1589"/>
      <c r="M71" s="1589"/>
      <c r="N71" s="1589"/>
      <c r="O71" s="1589"/>
      <c r="P71" s="1589"/>
      <c r="Q71" s="1589"/>
      <c r="R71" s="1589"/>
      <c r="S71" s="1589"/>
      <c r="T71" s="1589"/>
      <c r="U71" s="1586"/>
      <c r="V71" s="1586"/>
      <c r="W71" s="1586"/>
      <c r="X71" s="1586"/>
      <c r="Y71" s="1638"/>
      <c r="Z71" s="183"/>
    </row>
    <row r="72" spans="2:26" ht="30" customHeight="1">
      <c r="B72" s="183"/>
      <c r="C72" s="1591"/>
      <c r="D72" s="1589"/>
      <c r="E72" s="1589"/>
      <c r="F72" s="1589"/>
      <c r="G72" s="1578"/>
      <c r="H72" s="1589"/>
      <c r="I72" s="1589"/>
      <c r="J72" s="1589"/>
      <c r="K72" s="1589"/>
      <c r="L72" s="1589"/>
      <c r="M72" s="1589"/>
      <c r="N72" s="1589"/>
      <c r="O72" s="1589"/>
      <c r="P72" s="1589"/>
      <c r="Q72" s="1589"/>
      <c r="R72" s="1589"/>
      <c r="S72" s="1589"/>
      <c r="T72" s="1589"/>
      <c r="U72" s="1586"/>
      <c r="V72" s="1586"/>
      <c r="W72" s="1586"/>
      <c r="X72" s="1586"/>
      <c r="Y72" s="1638"/>
      <c r="Z72" s="183"/>
    </row>
    <row r="73" spans="2:26" ht="30" customHeight="1">
      <c r="B73" s="183"/>
      <c r="C73" s="1591"/>
      <c r="D73" s="1589"/>
      <c r="E73" s="1589"/>
      <c r="F73" s="1589"/>
      <c r="G73" s="1578"/>
      <c r="H73" s="1589"/>
      <c r="I73" s="1589"/>
      <c r="J73" s="1589"/>
      <c r="K73" s="1589"/>
      <c r="L73" s="1589"/>
      <c r="M73" s="1589"/>
      <c r="N73" s="1589"/>
      <c r="O73" s="1589"/>
      <c r="P73" s="1589"/>
      <c r="Q73" s="1589"/>
      <c r="R73" s="1589"/>
      <c r="S73" s="1589"/>
      <c r="T73" s="1589"/>
      <c r="U73" s="1586"/>
      <c r="V73" s="1586"/>
      <c r="W73" s="1586"/>
      <c r="X73" s="1586"/>
      <c r="Y73" s="1638"/>
      <c r="Z73" s="183"/>
    </row>
    <row r="74" spans="2:26" ht="30" customHeight="1">
      <c r="B74" s="183"/>
      <c r="C74" s="1591"/>
      <c r="D74" s="1589"/>
      <c r="E74" s="1589"/>
      <c r="F74" s="1589"/>
      <c r="G74" s="1578"/>
      <c r="H74" s="1589"/>
      <c r="I74" s="1589"/>
      <c r="J74" s="1589"/>
      <c r="K74" s="1589"/>
      <c r="L74" s="1589"/>
      <c r="M74" s="1589"/>
      <c r="N74" s="1589"/>
      <c r="O74" s="1589"/>
      <c r="P74" s="1589"/>
      <c r="Q74" s="1589"/>
      <c r="R74" s="1589"/>
      <c r="S74" s="1589"/>
      <c r="T74" s="1589"/>
      <c r="U74" s="1586"/>
      <c r="V74" s="1586"/>
      <c r="W74" s="1586"/>
      <c r="X74" s="1586"/>
      <c r="Y74" s="1638"/>
      <c r="Z74" s="183"/>
    </row>
    <row r="75" spans="2:26" ht="30" customHeight="1">
      <c r="B75" s="183"/>
      <c r="C75" s="1591"/>
      <c r="D75" s="1589"/>
      <c r="E75" s="1589"/>
      <c r="F75" s="1589"/>
      <c r="G75" s="1578"/>
      <c r="H75" s="1589"/>
      <c r="I75" s="1589"/>
      <c r="J75" s="1589"/>
      <c r="K75" s="1589"/>
      <c r="L75" s="1589"/>
      <c r="M75" s="1589"/>
      <c r="N75" s="1589"/>
      <c r="O75" s="1589"/>
      <c r="P75" s="1589"/>
      <c r="Q75" s="1589"/>
      <c r="R75" s="1589"/>
      <c r="S75" s="1589"/>
      <c r="T75" s="1589"/>
      <c r="U75" s="1586"/>
      <c r="V75" s="1586"/>
      <c r="W75" s="1586"/>
      <c r="X75" s="1586"/>
      <c r="Y75" s="1638"/>
      <c r="Z75" s="183"/>
    </row>
    <row r="76" spans="2:26" ht="30" customHeight="1">
      <c r="B76" s="183"/>
      <c r="C76" s="1591"/>
      <c r="D76" s="1589"/>
      <c r="E76" s="1589"/>
      <c r="F76" s="1589"/>
      <c r="G76" s="1578"/>
      <c r="H76" s="1589"/>
      <c r="I76" s="1589"/>
      <c r="J76" s="1589"/>
      <c r="K76" s="1589"/>
      <c r="L76" s="1589"/>
      <c r="M76" s="1589"/>
      <c r="N76" s="1589"/>
      <c r="O76" s="1589"/>
      <c r="P76" s="1589"/>
      <c r="Q76" s="1589"/>
      <c r="R76" s="1589"/>
      <c r="S76" s="1589"/>
      <c r="T76" s="1589"/>
      <c r="U76" s="1586"/>
      <c r="V76" s="1586"/>
      <c r="W76" s="1586"/>
      <c r="X76" s="1586"/>
      <c r="Y76" s="1638"/>
      <c r="Z76" s="183"/>
    </row>
    <row r="77" spans="2:26" ht="30" customHeight="1">
      <c r="B77" s="183"/>
      <c r="C77" s="1591"/>
      <c r="D77" s="1589"/>
      <c r="E77" s="1589"/>
      <c r="F77" s="1589"/>
      <c r="G77" s="1578"/>
      <c r="H77" s="1589"/>
      <c r="I77" s="1589"/>
      <c r="J77" s="1589"/>
      <c r="K77" s="1589"/>
      <c r="L77" s="1589"/>
      <c r="M77" s="1589"/>
      <c r="N77" s="1589"/>
      <c r="O77" s="1589"/>
      <c r="P77" s="1589"/>
      <c r="Q77" s="1589"/>
      <c r="R77" s="1589"/>
      <c r="S77" s="1589"/>
      <c r="T77" s="1589"/>
      <c r="U77" s="1586"/>
      <c r="V77" s="1586"/>
      <c r="W77" s="1586"/>
      <c r="X77" s="1586"/>
      <c r="Y77" s="1638"/>
      <c r="Z77" s="183"/>
    </row>
    <row r="78" spans="2:26" ht="30" customHeight="1">
      <c r="B78" s="183"/>
      <c r="C78" s="1591"/>
      <c r="D78" s="1589"/>
      <c r="E78" s="1589"/>
      <c r="F78" s="1589"/>
      <c r="G78" s="1578"/>
      <c r="H78" s="1589"/>
      <c r="I78" s="1589"/>
      <c r="J78" s="1589"/>
      <c r="K78" s="1589"/>
      <c r="L78" s="1589"/>
      <c r="M78" s="1589"/>
      <c r="N78" s="1589"/>
      <c r="O78" s="1589"/>
      <c r="P78" s="1589"/>
      <c r="Q78" s="1589"/>
      <c r="R78" s="1589"/>
      <c r="S78" s="1589"/>
      <c r="T78" s="1589"/>
      <c r="U78" s="1586"/>
      <c r="V78" s="1586"/>
      <c r="W78" s="1586"/>
      <c r="X78" s="1586"/>
      <c r="Y78" s="1638"/>
      <c r="Z78" s="183"/>
    </row>
    <row r="79" spans="2:26" ht="30" customHeight="1">
      <c r="B79" s="183"/>
      <c r="C79" s="1591"/>
      <c r="D79" s="1589"/>
      <c r="E79" s="1589"/>
      <c r="F79" s="1589"/>
      <c r="G79" s="1578"/>
      <c r="H79" s="1589"/>
      <c r="I79" s="1589"/>
      <c r="J79" s="1589"/>
      <c r="K79" s="1589"/>
      <c r="L79" s="1589"/>
      <c r="M79" s="1589"/>
      <c r="N79" s="1589"/>
      <c r="O79" s="1589"/>
      <c r="P79" s="1589"/>
      <c r="Q79" s="1589"/>
      <c r="R79" s="1589"/>
      <c r="S79" s="1589"/>
      <c r="T79" s="1589"/>
      <c r="U79" s="1586"/>
      <c r="V79" s="1586"/>
      <c r="W79" s="1586"/>
      <c r="X79" s="1586"/>
      <c r="Y79" s="1638"/>
      <c r="Z79" s="183"/>
    </row>
    <row r="80" spans="2:26" ht="30" customHeight="1">
      <c r="B80" s="183"/>
      <c r="C80" s="1591"/>
      <c r="D80" s="1589"/>
      <c r="E80" s="1589"/>
      <c r="F80" s="1589"/>
      <c r="G80" s="1578"/>
      <c r="H80" s="1589"/>
      <c r="I80" s="1589"/>
      <c r="J80" s="1589"/>
      <c r="K80" s="1589"/>
      <c r="L80" s="1589"/>
      <c r="M80" s="1589"/>
      <c r="N80" s="1589"/>
      <c r="O80" s="1589"/>
      <c r="P80" s="1589"/>
      <c r="Q80" s="1589"/>
      <c r="R80" s="1589"/>
      <c r="S80" s="1589"/>
      <c r="T80" s="1589"/>
      <c r="U80" s="1586"/>
      <c r="V80" s="1586"/>
      <c r="W80" s="1586"/>
      <c r="X80" s="1586"/>
      <c r="Y80" s="1638"/>
      <c r="Z80" s="183"/>
    </row>
    <row r="81" spans="2:26" ht="30" customHeight="1">
      <c r="B81" s="183"/>
      <c r="C81" s="1591"/>
      <c r="D81" s="1589"/>
      <c r="E81" s="1589"/>
      <c r="F81" s="1589"/>
      <c r="G81" s="1578"/>
      <c r="H81" s="1589"/>
      <c r="I81" s="1589"/>
      <c r="J81" s="1589"/>
      <c r="K81" s="1589"/>
      <c r="L81" s="1589"/>
      <c r="M81" s="1589"/>
      <c r="N81" s="1589"/>
      <c r="O81" s="1589"/>
      <c r="P81" s="1589"/>
      <c r="Q81" s="1589"/>
      <c r="R81" s="1589"/>
      <c r="S81" s="1589"/>
      <c r="T81" s="1589"/>
      <c r="U81" s="1586"/>
      <c r="V81" s="1586"/>
      <c r="W81" s="1586"/>
      <c r="X81" s="1586"/>
      <c r="Y81" s="1638"/>
      <c r="Z81" s="183"/>
    </row>
    <row r="82" spans="2:26" ht="30" customHeight="1">
      <c r="B82" s="183"/>
      <c r="C82" s="1591"/>
      <c r="D82" s="1589"/>
      <c r="E82" s="1589"/>
      <c r="F82" s="1589"/>
      <c r="G82" s="1578"/>
      <c r="H82" s="1589"/>
      <c r="I82" s="1589"/>
      <c r="J82" s="1589"/>
      <c r="K82" s="1589"/>
      <c r="L82" s="1589"/>
      <c r="M82" s="1589"/>
      <c r="N82" s="1589"/>
      <c r="O82" s="1589"/>
      <c r="P82" s="1589"/>
      <c r="Q82" s="1589"/>
      <c r="R82" s="1589"/>
      <c r="S82" s="1589"/>
      <c r="T82" s="1589"/>
      <c r="U82" s="1586"/>
      <c r="V82" s="1586"/>
      <c r="W82" s="1586"/>
      <c r="X82" s="1586"/>
      <c r="Y82" s="1638"/>
      <c r="Z82" s="183"/>
    </row>
    <row r="83" spans="2:26" ht="30" customHeight="1">
      <c r="B83" s="183"/>
      <c r="C83" s="1591"/>
      <c r="D83" s="1589"/>
      <c r="E83" s="1589"/>
      <c r="F83" s="1589"/>
      <c r="G83" s="1578"/>
      <c r="H83" s="1589"/>
      <c r="I83" s="1589"/>
      <c r="J83" s="1589"/>
      <c r="K83" s="1589"/>
      <c r="L83" s="1589"/>
      <c r="M83" s="1589"/>
      <c r="N83" s="1589"/>
      <c r="O83" s="1589"/>
      <c r="P83" s="1589"/>
      <c r="Q83" s="1589"/>
      <c r="R83" s="1589"/>
      <c r="S83" s="1589"/>
      <c r="T83" s="1589"/>
      <c r="U83" s="1586"/>
      <c r="V83" s="1586"/>
      <c r="W83" s="1586"/>
      <c r="X83" s="1586"/>
      <c r="Y83" s="1638"/>
      <c r="Z83" s="183"/>
    </row>
    <row r="84" spans="2:26" ht="30" customHeight="1">
      <c r="B84" s="183"/>
      <c r="C84" s="1591"/>
      <c r="D84" s="1589"/>
      <c r="E84" s="1589"/>
      <c r="F84" s="1589"/>
      <c r="G84" s="1578"/>
      <c r="H84" s="1589"/>
      <c r="I84" s="1589"/>
      <c r="J84" s="1589"/>
      <c r="K84" s="1589"/>
      <c r="L84" s="1589"/>
      <c r="M84" s="1589"/>
      <c r="N84" s="1589"/>
      <c r="O84" s="1589"/>
      <c r="P84" s="1589"/>
      <c r="Q84" s="1589"/>
      <c r="R84" s="1589"/>
      <c r="S84" s="1589"/>
      <c r="T84" s="1589"/>
      <c r="U84" s="1586"/>
      <c r="V84" s="1586"/>
      <c r="W84" s="1586"/>
      <c r="X84" s="1586"/>
      <c r="Y84" s="1638"/>
      <c r="Z84" s="183"/>
    </row>
    <row r="85" spans="2:26" ht="30" customHeight="1">
      <c r="B85" s="183"/>
      <c r="C85" s="1591"/>
      <c r="D85" s="1589"/>
      <c r="E85" s="1589"/>
      <c r="F85" s="1589"/>
      <c r="G85" s="1578"/>
      <c r="H85" s="1589"/>
      <c r="I85" s="1589"/>
      <c r="J85" s="1589"/>
      <c r="K85" s="1589"/>
      <c r="L85" s="1589"/>
      <c r="M85" s="1589"/>
      <c r="N85" s="1589"/>
      <c r="O85" s="1589"/>
      <c r="P85" s="1589"/>
      <c r="Q85" s="1589"/>
      <c r="R85" s="1589"/>
      <c r="S85" s="1589"/>
      <c r="T85" s="1589"/>
      <c r="U85" s="1586"/>
      <c r="V85" s="1586"/>
      <c r="W85" s="1586"/>
      <c r="X85" s="1586"/>
      <c r="Y85" s="1638"/>
      <c r="Z85" s="183"/>
    </row>
    <row r="86" spans="2:26" ht="30" customHeight="1">
      <c r="B86" s="183"/>
      <c r="C86" s="1591"/>
      <c r="D86" s="1589"/>
      <c r="E86" s="1589"/>
      <c r="F86" s="1589"/>
      <c r="G86" s="1578"/>
      <c r="H86" s="1589"/>
      <c r="I86" s="1589"/>
      <c r="J86" s="1589"/>
      <c r="K86" s="1589"/>
      <c r="L86" s="1589"/>
      <c r="M86" s="1589"/>
      <c r="N86" s="1589"/>
      <c r="O86" s="1589"/>
      <c r="P86" s="1589"/>
      <c r="Q86" s="1589"/>
      <c r="R86" s="1589"/>
      <c r="S86" s="1589"/>
      <c r="T86" s="1589"/>
      <c r="U86" s="1586"/>
      <c r="V86" s="1586"/>
      <c r="W86" s="1586"/>
      <c r="X86" s="1586"/>
      <c r="Y86" s="1638"/>
      <c r="Z86" s="183"/>
    </row>
    <row r="87" spans="2:26" ht="30" customHeight="1">
      <c r="B87" s="183"/>
      <c r="C87" s="1591"/>
      <c r="D87" s="1589"/>
      <c r="E87" s="1589"/>
      <c r="F87" s="1589"/>
      <c r="G87" s="1578"/>
      <c r="H87" s="1589"/>
      <c r="I87" s="1589"/>
      <c r="J87" s="1589"/>
      <c r="K87" s="1589"/>
      <c r="L87" s="1589"/>
      <c r="M87" s="1589"/>
      <c r="N87" s="1589"/>
      <c r="O87" s="1589"/>
      <c r="P87" s="1589"/>
      <c r="Q87" s="1589"/>
      <c r="R87" s="1589"/>
      <c r="S87" s="1589"/>
      <c r="T87" s="1589"/>
      <c r="U87" s="1586"/>
      <c r="V87" s="1586"/>
      <c r="W87" s="1586"/>
      <c r="X87" s="1586"/>
      <c r="Y87" s="1638"/>
      <c r="Z87" s="183"/>
    </row>
    <row r="88" spans="2:26" ht="30" customHeight="1">
      <c r="B88" s="183"/>
      <c r="C88" s="1591"/>
      <c r="D88" s="1589"/>
      <c r="E88" s="1589"/>
      <c r="F88" s="1589"/>
      <c r="G88" s="1578"/>
      <c r="H88" s="1589"/>
      <c r="I88" s="1589"/>
      <c r="J88" s="1589"/>
      <c r="K88" s="1589"/>
      <c r="L88" s="1589"/>
      <c r="M88" s="1589"/>
      <c r="N88" s="1589"/>
      <c r="O88" s="1589"/>
      <c r="P88" s="1589"/>
      <c r="Q88" s="1589"/>
      <c r="R88" s="1589"/>
      <c r="S88" s="1589"/>
      <c r="T88" s="1589"/>
      <c r="U88" s="1586"/>
      <c r="V88" s="1586"/>
      <c r="W88" s="1586"/>
      <c r="X88" s="1586"/>
      <c r="Y88" s="1638"/>
      <c r="Z88" s="183"/>
    </row>
    <row r="89" spans="2:26" ht="30" customHeight="1">
      <c r="B89" s="183"/>
      <c r="C89" s="1591"/>
      <c r="D89" s="1589"/>
      <c r="E89" s="1589"/>
      <c r="F89" s="1589"/>
      <c r="G89" s="1578"/>
      <c r="H89" s="1589"/>
      <c r="I89" s="1589"/>
      <c r="J89" s="1589"/>
      <c r="K89" s="1589"/>
      <c r="L89" s="1589"/>
      <c r="M89" s="1589"/>
      <c r="N89" s="1589"/>
      <c r="O89" s="1589"/>
      <c r="P89" s="1589"/>
      <c r="Q89" s="1589"/>
      <c r="R89" s="1589"/>
      <c r="S89" s="1589"/>
      <c r="T89" s="1589"/>
      <c r="U89" s="1586"/>
      <c r="V89" s="1586"/>
      <c r="W89" s="1586"/>
      <c r="X89" s="1586"/>
      <c r="Y89" s="1638"/>
      <c r="Z89" s="183"/>
    </row>
    <row r="90" spans="2:26" ht="30" customHeight="1">
      <c r="B90" s="183"/>
      <c r="C90" s="1591"/>
      <c r="D90" s="1589"/>
      <c r="E90" s="1589"/>
      <c r="F90" s="1589"/>
      <c r="G90" s="1578"/>
      <c r="H90" s="1589"/>
      <c r="I90" s="1589"/>
      <c r="J90" s="1589"/>
      <c r="K90" s="1589"/>
      <c r="L90" s="1589"/>
      <c r="M90" s="1589"/>
      <c r="N90" s="1589"/>
      <c r="O90" s="1589"/>
      <c r="P90" s="1589"/>
      <c r="Q90" s="1589"/>
      <c r="R90" s="1589"/>
      <c r="S90" s="1589"/>
      <c r="T90" s="1589"/>
      <c r="U90" s="1586"/>
      <c r="V90" s="1586"/>
      <c r="W90" s="1586"/>
      <c r="X90" s="1586"/>
      <c r="Y90" s="1638"/>
      <c r="Z90" s="183"/>
    </row>
    <row r="91" spans="2:26" ht="30" customHeight="1">
      <c r="B91" s="183"/>
      <c r="C91" s="1591"/>
      <c r="D91" s="1589"/>
      <c r="E91" s="1589"/>
      <c r="F91" s="1589"/>
      <c r="G91" s="1578"/>
      <c r="H91" s="1589"/>
      <c r="I91" s="1589"/>
      <c r="J91" s="1589"/>
      <c r="K91" s="1589"/>
      <c r="L91" s="1589"/>
      <c r="M91" s="1589"/>
      <c r="N91" s="1589"/>
      <c r="O91" s="1589"/>
      <c r="P91" s="1589"/>
      <c r="Q91" s="1589"/>
      <c r="R91" s="1589"/>
      <c r="S91" s="1589"/>
      <c r="T91" s="1589"/>
      <c r="U91" s="1586"/>
      <c r="V91" s="1586"/>
      <c r="W91" s="1586"/>
      <c r="X91" s="1586"/>
      <c r="Y91" s="1638"/>
      <c r="Z91" s="183"/>
    </row>
    <row r="92" spans="2:26" ht="30" customHeight="1">
      <c r="B92" s="183"/>
      <c r="C92" s="1591"/>
      <c r="D92" s="1589"/>
      <c r="E92" s="1589"/>
      <c r="F92" s="1589"/>
      <c r="G92" s="1578"/>
      <c r="H92" s="1589"/>
      <c r="I92" s="1589"/>
      <c r="J92" s="1589"/>
      <c r="K92" s="1589"/>
      <c r="L92" s="1589"/>
      <c r="M92" s="1589"/>
      <c r="N92" s="1589"/>
      <c r="O92" s="1589"/>
      <c r="P92" s="1589"/>
      <c r="Q92" s="1589"/>
      <c r="R92" s="1589"/>
      <c r="S92" s="1589"/>
      <c r="T92" s="1589"/>
      <c r="U92" s="1586"/>
      <c r="V92" s="1586"/>
      <c r="W92" s="1586"/>
      <c r="X92" s="1586"/>
      <c r="Y92" s="1638"/>
      <c r="Z92" s="183"/>
    </row>
    <row r="93" spans="2:26" ht="30" customHeight="1">
      <c r="B93" s="183"/>
      <c r="C93" s="1591"/>
      <c r="D93" s="1589"/>
      <c r="E93" s="1589"/>
      <c r="F93" s="1589"/>
      <c r="G93" s="1578"/>
      <c r="H93" s="1589"/>
      <c r="I93" s="1589"/>
      <c r="J93" s="1589"/>
      <c r="K93" s="1589"/>
      <c r="L93" s="1589"/>
      <c r="M93" s="1589"/>
      <c r="N93" s="1589"/>
      <c r="O93" s="1589"/>
      <c r="P93" s="1589"/>
      <c r="Q93" s="1589"/>
      <c r="R93" s="1589"/>
      <c r="S93" s="1589"/>
      <c r="T93" s="1589"/>
      <c r="U93" s="1586"/>
      <c r="V93" s="1586"/>
      <c r="W93" s="1586"/>
      <c r="X93" s="1586"/>
      <c r="Y93" s="1638"/>
      <c r="Z93" s="183"/>
    </row>
    <row r="94" spans="2:26" ht="30" customHeight="1">
      <c r="B94" s="183"/>
      <c r="C94" s="1591"/>
      <c r="D94" s="1589"/>
      <c r="E94" s="1589"/>
      <c r="F94" s="1589"/>
      <c r="G94" s="1578"/>
      <c r="H94" s="1589"/>
      <c r="I94" s="1589"/>
      <c r="J94" s="1589"/>
      <c r="K94" s="1589"/>
      <c r="L94" s="1589"/>
      <c r="M94" s="1589"/>
      <c r="N94" s="1589"/>
      <c r="O94" s="1589"/>
      <c r="P94" s="1589"/>
      <c r="Q94" s="1589"/>
      <c r="R94" s="1589"/>
      <c r="S94" s="1589"/>
      <c r="T94" s="1589"/>
      <c r="U94" s="1586"/>
      <c r="V94" s="1586"/>
      <c r="W94" s="1586"/>
      <c r="X94" s="1586"/>
      <c r="Y94" s="1638"/>
      <c r="Z94" s="183"/>
    </row>
    <row r="95" spans="2:26" ht="30" customHeight="1">
      <c r="B95" s="183"/>
      <c r="C95" s="1591"/>
      <c r="D95" s="1589"/>
      <c r="E95" s="1589"/>
      <c r="F95" s="1589"/>
      <c r="G95" s="1578"/>
      <c r="H95" s="1589"/>
      <c r="I95" s="1589"/>
      <c r="J95" s="1589"/>
      <c r="K95" s="1589"/>
      <c r="L95" s="1589"/>
      <c r="M95" s="1589"/>
      <c r="N95" s="1589"/>
      <c r="O95" s="1589"/>
      <c r="P95" s="1589"/>
      <c r="Q95" s="1589"/>
      <c r="R95" s="1589"/>
      <c r="S95" s="1589"/>
      <c r="T95" s="1589"/>
      <c r="U95" s="1586"/>
      <c r="V95" s="1586"/>
      <c r="W95" s="1586"/>
      <c r="X95" s="1586"/>
      <c r="Y95" s="1638"/>
      <c r="Z95" s="183"/>
    </row>
    <row r="96" spans="2:26" ht="30" customHeight="1">
      <c r="B96" s="183"/>
      <c r="C96" s="1639"/>
      <c r="D96" s="1640"/>
      <c r="E96" s="1640"/>
      <c r="F96" s="1640"/>
      <c r="G96" s="1641"/>
      <c r="H96" s="1640"/>
      <c r="I96" s="1640"/>
      <c r="J96" s="1640"/>
      <c r="K96" s="1640"/>
      <c r="L96" s="1640"/>
      <c r="M96" s="1640"/>
      <c r="N96" s="1640"/>
      <c r="O96" s="1640"/>
      <c r="P96" s="1640"/>
      <c r="Q96" s="1640"/>
      <c r="R96" s="1640"/>
      <c r="S96" s="1640"/>
      <c r="T96" s="1640"/>
      <c r="U96" s="1597"/>
      <c r="V96" s="1597"/>
      <c r="W96" s="1597"/>
      <c r="X96" s="1597"/>
      <c r="Y96" s="1642"/>
      <c r="Z96" s="183"/>
    </row>
  </sheetData>
  <mergeCells count="24">
    <mergeCell ref="F7:S7"/>
    <mergeCell ref="C10:F10"/>
    <mergeCell ref="C11:F11"/>
    <mergeCell ref="G11:K11"/>
    <mergeCell ref="B2:C2"/>
    <mergeCell ref="F58:S58"/>
    <mergeCell ref="C61:F61"/>
    <mergeCell ref="G10:O10"/>
    <mergeCell ref="S10:Y10"/>
    <mergeCell ref="P10:R10"/>
    <mergeCell ref="L11:Y11"/>
    <mergeCell ref="G13:K14"/>
    <mergeCell ref="G22:K23"/>
    <mergeCell ref="G34:K35"/>
    <mergeCell ref="G41:K43"/>
    <mergeCell ref="C14:F17"/>
    <mergeCell ref="C31:F35"/>
    <mergeCell ref="C62:F62"/>
    <mergeCell ref="G61:U61"/>
    <mergeCell ref="C63:F63"/>
    <mergeCell ref="N62:Q62"/>
    <mergeCell ref="G63:Y63"/>
    <mergeCell ref="G62:M62"/>
    <mergeCell ref="R62:Y62"/>
  </mergeCells>
  <phoneticPr fontId="43"/>
  <hyperlinks>
    <hyperlink ref="B2" location="流れ!M46" display="リスト"/>
    <hyperlink ref="B2:C2" location="流れ!Q48" display="リスト"/>
  </hyperlinks>
  <printOptions gridLinesSet="0"/>
  <pageMargins left="0.70866141732283472" right="0.19685039370078741" top="0.82677165354330717" bottom="0.47244094488188981" header="0.43307086614173229" footer="0.23622047244094491"/>
  <pageSetup paperSize="9" scale="63" fitToHeight="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S90"/>
  <sheetViews>
    <sheetView showGridLines="0" workbookViewId="0">
      <pane ySplit="3" topLeftCell="A4" activePane="bottomLeft" state="frozen"/>
      <selection activeCell="C2" sqref="C2"/>
      <selection pane="bottomLeft" activeCell="C2" sqref="C2"/>
    </sheetView>
  </sheetViews>
  <sheetFormatPr defaultRowHeight="14.25"/>
  <cols>
    <col min="1" max="1" width="1.375" style="1051" customWidth="1"/>
    <col min="2" max="3" width="3.375" style="1051" customWidth="1"/>
    <col min="4" max="4" width="6.75" style="1051" customWidth="1"/>
    <col min="5" max="5" width="2.125" style="1051" customWidth="1"/>
    <col min="6" max="42" width="1.875" style="1051" customWidth="1"/>
    <col min="43" max="43" width="6.75" style="1051" customWidth="1"/>
    <col min="44" max="45" width="1.875" style="1051" customWidth="1"/>
    <col min="46" max="256" width="9" style="1051"/>
    <col min="257" max="257" width="1.375" style="1051" customWidth="1"/>
    <col min="258" max="258" width="2" style="1051" customWidth="1"/>
    <col min="259" max="259" width="1.875" style="1051" customWidth="1"/>
    <col min="260" max="260" width="4.625" style="1051" customWidth="1"/>
    <col min="261" max="261" width="1.25" style="1051" customWidth="1"/>
    <col min="262" max="263" width="1.5" style="1051" customWidth="1"/>
    <col min="264" max="265" width="1.875" style="1051" customWidth="1"/>
    <col min="266" max="266" width="1.5" style="1051" customWidth="1"/>
    <col min="267" max="267" width="1.875" style="1051" customWidth="1"/>
    <col min="268" max="270" width="1.5" style="1051" customWidth="1"/>
    <col min="271" max="271" width="1.875" style="1051" customWidth="1"/>
    <col min="272" max="274" width="1.5" style="1051" customWidth="1"/>
    <col min="275" max="276" width="1.875" style="1051" customWidth="1"/>
    <col min="277" max="278" width="1.5" style="1051" customWidth="1"/>
    <col min="279" max="280" width="1.875" style="1051" customWidth="1"/>
    <col min="281" max="282" width="1.5" style="1051" customWidth="1"/>
    <col min="283" max="284" width="1.875" style="1051" customWidth="1"/>
    <col min="285" max="286" width="1.5" style="1051" customWidth="1"/>
    <col min="287" max="289" width="1.875" style="1051" customWidth="1"/>
    <col min="290" max="290" width="1.5" style="1051" customWidth="1"/>
    <col min="291" max="297" width="1.875" style="1051" customWidth="1"/>
    <col min="298" max="298" width="1.5" style="1051" customWidth="1"/>
    <col min="299" max="299" width="6.75" style="1051" customWidth="1"/>
    <col min="300" max="301" width="1.875" style="1051" customWidth="1"/>
    <col min="302" max="512" width="9" style="1051"/>
    <col min="513" max="513" width="1.375" style="1051" customWidth="1"/>
    <col min="514" max="514" width="2" style="1051" customWidth="1"/>
    <col min="515" max="515" width="1.875" style="1051" customWidth="1"/>
    <col min="516" max="516" width="4.625" style="1051" customWidth="1"/>
    <col min="517" max="517" width="1.25" style="1051" customWidth="1"/>
    <col min="518" max="519" width="1.5" style="1051" customWidth="1"/>
    <col min="520" max="521" width="1.875" style="1051" customWidth="1"/>
    <col min="522" max="522" width="1.5" style="1051" customWidth="1"/>
    <col min="523" max="523" width="1.875" style="1051" customWidth="1"/>
    <col min="524" max="526" width="1.5" style="1051" customWidth="1"/>
    <col min="527" max="527" width="1.875" style="1051" customWidth="1"/>
    <col min="528" max="530" width="1.5" style="1051" customWidth="1"/>
    <col min="531" max="532" width="1.875" style="1051" customWidth="1"/>
    <col min="533" max="534" width="1.5" style="1051" customWidth="1"/>
    <col min="535" max="536" width="1.875" style="1051" customWidth="1"/>
    <col min="537" max="538" width="1.5" style="1051" customWidth="1"/>
    <col min="539" max="540" width="1.875" style="1051" customWidth="1"/>
    <col min="541" max="542" width="1.5" style="1051" customWidth="1"/>
    <col min="543" max="545" width="1.875" style="1051" customWidth="1"/>
    <col min="546" max="546" width="1.5" style="1051" customWidth="1"/>
    <col min="547" max="553" width="1.875" style="1051" customWidth="1"/>
    <col min="554" max="554" width="1.5" style="1051" customWidth="1"/>
    <col min="555" max="555" width="6.75" style="1051" customWidth="1"/>
    <col min="556" max="557" width="1.875" style="1051" customWidth="1"/>
    <col min="558" max="768" width="9" style="1051"/>
    <col min="769" max="769" width="1.375" style="1051" customWidth="1"/>
    <col min="770" max="770" width="2" style="1051" customWidth="1"/>
    <col min="771" max="771" width="1.875" style="1051" customWidth="1"/>
    <col min="772" max="772" width="4.625" style="1051" customWidth="1"/>
    <col min="773" max="773" width="1.25" style="1051" customWidth="1"/>
    <col min="774" max="775" width="1.5" style="1051" customWidth="1"/>
    <col min="776" max="777" width="1.875" style="1051" customWidth="1"/>
    <col min="778" max="778" width="1.5" style="1051" customWidth="1"/>
    <col min="779" max="779" width="1.875" style="1051" customWidth="1"/>
    <col min="780" max="782" width="1.5" style="1051" customWidth="1"/>
    <col min="783" max="783" width="1.875" style="1051" customWidth="1"/>
    <col min="784" max="786" width="1.5" style="1051" customWidth="1"/>
    <col min="787" max="788" width="1.875" style="1051" customWidth="1"/>
    <col min="789" max="790" width="1.5" style="1051" customWidth="1"/>
    <col min="791" max="792" width="1.875" style="1051" customWidth="1"/>
    <col min="793" max="794" width="1.5" style="1051" customWidth="1"/>
    <col min="795" max="796" width="1.875" style="1051" customWidth="1"/>
    <col min="797" max="798" width="1.5" style="1051" customWidth="1"/>
    <col min="799" max="801" width="1.875" style="1051" customWidth="1"/>
    <col min="802" max="802" width="1.5" style="1051" customWidth="1"/>
    <col min="803" max="809" width="1.875" style="1051" customWidth="1"/>
    <col min="810" max="810" width="1.5" style="1051" customWidth="1"/>
    <col min="811" max="811" width="6.75" style="1051" customWidth="1"/>
    <col min="812" max="813" width="1.875" style="1051" customWidth="1"/>
    <col min="814" max="1024" width="9" style="1051"/>
    <col min="1025" max="1025" width="1.375" style="1051" customWidth="1"/>
    <col min="1026" max="1026" width="2" style="1051" customWidth="1"/>
    <col min="1027" max="1027" width="1.875" style="1051" customWidth="1"/>
    <col min="1028" max="1028" width="4.625" style="1051" customWidth="1"/>
    <col min="1029" max="1029" width="1.25" style="1051" customWidth="1"/>
    <col min="1030" max="1031" width="1.5" style="1051" customWidth="1"/>
    <col min="1032" max="1033" width="1.875" style="1051" customWidth="1"/>
    <col min="1034" max="1034" width="1.5" style="1051" customWidth="1"/>
    <col min="1035" max="1035" width="1.875" style="1051" customWidth="1"/>
    <col min="1036" max="1038" width="1.5" style="1051" customWidth="1"/>
    <col min="1039" max="1039" width="1.875" style="1051" customWidth="1"/>
    <col min="1040" max="1042" width="1.5" style="1051" customWidth="1"/>
    <col min="1043" max="1044" width="1.875" style="1051" customWidth="1"/>
    <col min="1045" max="1046" width="1.5" style="1051" customWidth="1"/>
    <col min="1047" max="1048" width="1.875" style="1051" customWidth="1"/>
    <col min="1049" max="1050" width="1.5" style="1051" customWidth="1"/>
    <col min="1051" max="1052" width="1.875" style="1051" customWidth="1"/>
    <col min="1053" max="1054" width="1.5" style="1051" customWidth="1"/>
    <col min="1055" max="1057" width="1.875" style="1051" customWidth="1"/>
    <col min="1058" max="1058" width="1.5" style="1051" customWidth="1"/>
    <col min="1059" max="1065" width="1.875" style="1051" customWidth="1"/>
    <col min="1066" max="1066" width="1.5" style="1051" customWidth="1"/>
    <col min="1067" max="1067" width="6.75" style="1051" customWidth="1"/>
    <col min="1068" max="1069" width="1.875" style="1051" customWidth="1"/>
    <col min="1070" max="1280" width="9" style="1051"/>
    <col min="1281" max="1281" width="1.375" style="1051" customWidth="1"/>
    <col min="1282" max="1282" width="2" style="1051" customWidth="1"/>
    <col min="1283" max="1283" width="1.875" style="1051" customWidth="1"/>
    <col min="1284" max="1284" width="4.625" style="1051" customWidth="1"/>
    <col min="1285" max="1285" width="1.25" style="1051" customWidth="1"/>
    <col min="1286" max="1287" width="1.5" style="1051" customWidth="1"/>
    <col min="1288" max="1289" width="1.875" style="1051" customWidth="1"/>
    <col min="1290" max="1290" width="1.5" style="1051" customWidth="1"/>
    <col min="1291" max="1291" width="1.875" style="1051" customWidth="1"/>
    <col min="1292" max="1294" width="1.5" style="1051" customWidth="1"/>
    <col min="1295" max="1295" width="1.875" style="1051" customWidth="1"/>
    <col min="1296" max="1298" width="1.5" style="1051" customWidth="1"/>
    <col min="1299" max="1300" width="1.875" style="1051" customWidth="1"/>
    <col min="1301" max="1302" width="1.5" style="1051" customWidth="1"/>
    <col min="1303" max="1304" width="1.875" style="1051" customWidth="1"/>
    <col min="1305" max="1306" width="1.5" style="1051" customWidth="1"/>
    <col min="1307" max="1308" width="1.875" style="1051" customWidth="1"/>
    <col min="1309" max="1310" width="1.5" style="1051" customWidth="1"/>
    <col min="1311" max="1313" width="1.875" style="1051" customWidth="1"/>
    <col min="1314" max="1314" width="1.5" style="1051" customWidth="1"/>
    <col min="1315" max="1321" width="1.875" style="1051" customWidth="1"/>
    <col min="1322" max="1322" width="1.5" style="1051" customWidth="1"/>
    <col min="1323" max="1323" width="6.75" style="1051" customWidth="1"/>
    <col min="1324" max="1325" width="1.875" style="1051" customWidth="1"/>
    <col min="1326" max="1536" width="9" style="1051"/>
    <col min="1537" max="1537" width="1.375" style="1051" customWidth="1"/>
    <col min="1538" max="1538" width="2" style="1051" customWidth="1"/>
    <col min="1539" max="1539" width="1.875" style="1051" customWidth="1"/>
    <col min="1540" max="1540" width="4.625" style="1051" customWidth="1"/>
    <col min="1541" max="1541" width="1.25" style="1051" customWidth="1"/>
    <col min="1542" max="1543" width="1.5" style="1051" customWidth="1"/>
    <col min="1544" max="1545" width="1.875" style="1051" customWidth="1"/>
    <col min="1546" max="1546" width="1.5" style="1051" customWidth="1"/>
    <col min="1547" max="1547" width="1.875" style="1051" customWidth="1"/>
    <col min="1548" max="1550" width="1.5" style="1051" customWidth="1"/>
    <col min="1551" max="1551" width="1.875" style="1051" customWidth="1"/>
    <col min="1552" max="1554" width="1.5" style="1051" customWidth="1"/>
    <col min="1555" max="1556" width="1.875" style="1051" customWidth="1"/>
    <col min="1557" max="1558" width="1.5" style="1051" customWidth="1"/>
    <col min="1559" max="1560" width="1.875" style="1051" customWidth="1"/>
    <col min="1561" max="1562" width="1.5" style="1051" customWidth="1"/>
    <col min="1563" max="1564" width="1.875" style="1051" customWidth="1"/>
    <col min="1565" max="1566" width="1.5" style="1051" customWidth="1"/>
    <col min="1567" max="1569" width="1.875" style="1051" customWidth="1"/>
    <col min="1570" max="1570" width="1.5" style="1051" customWidth="1"/>
    <col min="1571" max="1577" width="1.875" style="1051" customWidth="1"/>
    <col min="1578" max="1578" width="1.5" style="1051" customWidth="1"/>
    <col min="1579" max="1579" width="6.75" style="1051" customWidth="1"/>
    <col min="1580" max="1581" width="1.875" style="1051" customWidth="1"/>
    <col min="1582" max="1792" width="9" style="1051"/>
    <col min="1793" max="1793" width="1.375" style="1051" customWidth="1"/>
    <col min="1794" max="1794" width="2" style="1051" customWidth="1"/>
    <col min="1795" max="1795" width="1.875" style="1051" customWidth="1"/>
    <col min="1796" max="1796" width="4.625" style="1051" customWidth="1"/>
    <col min="1797" max="1797" width="1.25" style="1051" customWidth="1"/>
    <col min="1798" max="1799" width="1.5" style="1051" customWidth="1"/>
    <col min="1800" max="1801" width="1.875" style="1051" customWidth="1"/>
    <col min="1802" max="1802" width="1.5" style="1051" customWidth="1"/>
    <col min="1803" max="1803" width="1.875" style="1051" customWidth="1"/>
    <col min="1804" max="1806" width="1.5" style="1051" customWidth="1"/>
    <col min="1807" max="1807" width="1.875" style="1051" customWidth="1"/>
    <col min="1808" max="1810" width="1.5" style="1051" customWidth="1"/>
    <col min="1811" max="1812" width="1.875" style="1051" customWidth="1"/>
    <col min="1813" max="1814" width="1.5" style="1051" customWidth="1"/>
    <col min="1815" max="1816" width="1.875" style="1051" customWidth="1"/>
    <col min="1817" max="1818" width="1.5" style="1051" customWidth="1"/>
    <col min="1819" max="1820" width="1.875" style="1051" customWidth="1"/>
    <col min="1821" max="1822" width="1.5" style="1051" customWidth="1"/>
    <col min="1823" max="1825" width="1.875" style="1051" customWidth="1"/>
    <col min="1826" max="1826" width="1.5" style="1051" customWidth="1"/>
    <col min="1827" max="1833" width="1.875" style="1051" customWidth="1"/>
    <col min="1834" max="1834" width="1.5" style="1051" customWidth="1"/>
    <col min="1835" max="1835" width="6.75" style="1051" customWidth="1"/>
    <col min="1836" max="1837" width="1.875" style="1051" customWidth="1"/>
    <col min="1838" max="2048" width="9" style="1051"/>
    <col min="2049" max="2049" width="1.375" style="1051" customWidth="1"/>
    <col min="2050" max="2050" width="2" style="1051" customWidth="1"/>
    <col min="2051" max="2051" width="1.875" style="1051" customWidth="1"/>
    <col min="2052" max="2052" width="4.625" style="1051" customWidth="1"/>
    <col min="2053" max="2053" width="1.25" style="1051" customWidth="1"/>
    <col min="2054" max="2055" width="1.5" style="1051" customWidth="1"/>
    <col min="2056" max="2057" width="1.875" style="1051" customWidth="1"/>
    <col min="2058" max="2058" width="1.5" style="1051" customWidth="1"/>
    <col min="2059" max="2059" width="1.875" style="1051" customWidth="1"/>
    <col min="2060" max="2062" width="1.5" style="1051" customWidth="1"/>
    <col min="2063" max="2063" width="1.875" style="1051" customWidth="1"/>
    <col min="2064" max="2066" width="1.5" style="1051" customWidth="1"/>
    <col min="2067" max="2068" width="1.875" style="1051" customWidth="1"/>
    <col min="2069" max="2070" width="1.5" style="1051" customWidth="1"/>
    <col min="2071" max="2072" width="1.875" style="1051" customWidth="1"/>
    <col min="2073" max="2074" width="1.5" style="1051" customWidth="1"/>
    <col min="2075" max="2076" width="1.875" style="1051" customWidth="1"/>
    <col min="2077" max="2078" width="1.5" style="1051" customWidth="1"/>
    <col min="2079" max="2081" width="1.875" style="1051" customWidth="1"/>
    <col min="2082" max="2082" width="1.5" style="1051" customWidth="1"/>
    <col min="2083" max="2089" width="1.875" style="1051" customWidth="1"/>
    <col min="2090" max="2090" width="1.5" style="1051" customWidth="1"/>
    <col min="2091" max="2091" width="6.75" style="1051" customWidth="1"/>
    <col min="2092" max="2093" width="1.875" style="1051" customWidth="1"/>
    <col min="2094" max="2304" width="9" style="1051"/>
    <col min="2305" max="2305" width="1.375" style="1051" customWidth="1"/>
    <col min="2306" max="2306" width="2" style="1051" customWidth="1"/>
    <col min="2307" max="2307" width="1.875" style="1051" customWidth="1"/>
    <col min="2308" max="2308" width="4.625" style="1051" customWidth="1"/>
    <col min="2309" max="2309" width="1.25" style="1051" customWidth="1"/>
    <col min="2310" max="2311" width="1.5" style="1051" customWidth="1"/>
    <col min="2312" max="2313" width="1.875" style="1051" customWidth="1"/>
    <col min="2314" max="2314" width="1.5" style="1051" customWidth="1"/>
    <col min="2315" max="2315" width="1.875" style="1051" customWidth="1"/>
    <col min="2316" max="2318" width="1.5" style="1051" customWidth="1"/>
    <col min="2319" max="2319" width="1.875" style="1051" customWidth="1"/>
    <col min="2320" max="2322" width="1.5" style="1051" customWidth="1"/>
    <col min="2323" max="2324" width="1.875" style="1051" customWidth="1"/>
    <col min="2325" max="2326" width="1.5" style="1051" customWidth="1"/>
    <col min="2327" max="2328" width="1.875" style="1051" customWidth="1"/>
    <col min="2329" max="2330" width="1.5" style="1051" customWidth="1"/>
    <col min="2331" max="2332" width="1.875" style="1051" customWidth="1"/>
    <col min="2333" max="2334" width="1.5" style="1051" customWidth="1"/>
    <col min="2335" max="2337" width="1.875" style="1051" customWidth="1"/>
    <col min="2338" max="2338" width="1.5" style="1051" customWidth="1"/>
    <col min="2339" max="2345" width="1.875" style="1051" customWidth="1"/>
    <col min="2346" max="2346" width="1.5" style="1051" customWidth="1"/>
    <col min="2347" max="2347" width="6.75" style="1051" customWidth="1"/>
    <col min="2348" max="2349" width="1.875" style="1051" customWidth="1"/>
    <col min="2350" max="2560" width="9" style="1051"/>
    <col min="2561" max="2561" width="1.375" style="1051" customWidth="1"/>
    <col min="2562" max="2562" width="2" style="1051" customWidth="1"/>
    <col min="2563" max="2563" width="1.875" style="1051" customWidth="1"/>
    <col min="2564" max="2564" width="4.625" style="1051" customWidth="1"/>
    <col min="2565" max="2565" width="1.25" style="1051" customWidth="1"/>
    <col min="2566" max="2567" width="1.5" style="1051" customWidth="1"/>
    <col min="2568" max="2569" width="1.875" style="1051" customWidth="1"/>
    <col min="2570" max="2570" width="1.5" style="1051" customWidth="1"/>
    <col min="2571" max="2571" width="1.875" style="1051" customWidth="1"/>
    <col min="2572" max="2574" width="1.5" style="1051" customWidth="1"/>
    <col min="2575" max="2575" width="1.875" style="1051" customWidth="1"/>
    <col min="2576" max="2578" width="1.5" style="1051" customWidth="1"/>
    <col min="2579" max="2580" width="1.875" style="1051" customWidth="1"/>
    <col min="2581" max="2582" width="1.5" style="1051" customWidth="1"/>
    <col min="2583" max="2584" width="1.875" style="1051" customWidth="1"/>
    <col min="2585" max="2586" width="1.5" style="1051" customWidth="1"/>
    <col min="2587" max="2588" width="1.875" style="1051" customWidth="1"/>
    <col min="2589" max="2590" width="1.5" style="1051" customWidth="1"/>
    <col min="2591" max="2593" width="1.875" style="1051" customWidth="1"/>
    <col min="2594" max="2594" width="1.5" style="1051" customWidth="1"/>
    <col min="2595" max="2601" width="1.875" style="1051" customWidth="1"/>
    <col min="2602" max="2602" width="1.5" style="1051" customWidth="1"/>
    <col min="2603" max="2603" width="6.75" style="1051" customWidth="1"/>
    <col min="2604" max="2605" width="1.875" style="1051" customWidth="1"/>
    <col min="2606" max="2816" width="9" style="1051"/>
    <col min="2817" max="2817" width="1.375" style="1051" customWidth="1"/>
    <col min="2818" max="2818" width="2" style="1051" customWidth="1"/>
    <col min="2819" max="2819" width="1.875" style="1051" customWidth="1"/>
    <col min="2820" max="2820" width="4.625" style="1051" customWidth="1"/>
    <col min="2821" max="2821" width="1.25" style="1051" customWidth="1"/>
    <col min="2822" max="2823" width="1.5" style="1051" customWidth="1"/>
    <col min="2824" max="2825" width="1.875" style="1051" customWidth="1"/>
    <col min="2826" max="2826" width="1.5" style="1051" customWidth="1"/>
    <col min="2827" max="2827" width="1.875" style="1051" customWidth="1"/>
    <col min="2828" max="2830" width="1.5" style="1051" customWidth="1"/>
    <col min="2831" max="2831" width="1.875" style="1051" customWidth="1"/>
    <col min="2832" max="2834" width="1.5" style="1051" customWidth="1"/>
    <col min="2835" max="2836" width="1.875" style="1051" customWidth="1"/>
    <col min="2837" max="2838" width="1.5" style="1051" customWidth="1"/>
    <col min="2839" max="2840" width="1.875" style="1051" customWidth="1"/>
    <col min="2841" max="2842" width="1.5" style="1051" customWidth="1"/>
    <col min="2843" max="2844" width="1.875" style="1051" customWidth="1"/>
    <col min="2845" max="2846" width="1.5" style="1051" customWidth="1"/>
    <col min="2847" max="2849" width="1.875" style="1051" customWidth="1"/>
    <col min="2850" max="2850" width="1.5" style="1051" customWidth="1"/>
    <col min="2851" max="2857" width="1.875" style="1051" customWidth="1"/>
    <col min="2858" max="2858" width="1.5" style="1051" customWidth="1"/>
    <col min="2859" max="2859" width="6.75" style="1051" customWidth="1"/>
    <col min="2860" max="2861" width="1.875" style="1051" customWidth="1"/>
    <col min="2862" max="3072" width="9" style="1051"/>
    <col min="3073" max="3073" width="1.375" style="1051" customWidth="1"/>
    <col min="3074" max="3074" width="2" style="1051" customWidth="1"/>
    <col min="3075" max="3075" width="1.875" style="1051" customWidth="1"/>
    <col min="3076" max="3076" width="4.625" style="1051" customWidth="1"/>
    <col min="3077" max="3077" width="1.25" style="1051" customWidth="1"/>
    <col min="3078" max="3079" width="1.5" style="1051" customWidth="1"/>
    <col min="3080" max="3081" width="1.875" style="1051" customWidth="1"/>
    <col min="3082" max="3082" width="1.5" style="1051" customWidth="1"/>
    <col min="3083" max="3083" width="1.875" style="1051" customWidth="1"/>
    <col min="3084" max="3086" width="1.5" style="1051" customWidth="1"/>
    <col min="3087" max="3087" width="1.875" style="1051" customWidth="1"/>
    <col min="3088" max="3090" width="1.5" style="1051" customWidth="1"/>
    <col min="3091" max="3092" width="1.875" style="1051" customWidth="1"/>
    <col min="3093" max="3094" width="1.5" style="1051" customWidth="1"/>
    <col min="3095" max="3096" width="1.875" style="1051" customWidth="1"/>
    <col min="3097" max="3098" width="1.5" style="1051" customWidth="1"/>
    <col min="3099" max="3100" width="1.875" style="1051" customWidth="1"/>
    <col min="3101" max="3102" width="1.5" style="1051" customWidth="1"/>
    <col min="3103" max="3105" width="1.875" style="1051" customWidth="1"/>
    <col min="3106" max="3106" width="1.5" style="1051" customWidth="1"/>
    <col min="3107" max="3113" width="1.875" style="1051" customWidth="1"/>
    <col min="3114" max="3114" width="1.5" style="1051" customWidth="1"/>
    <col min="3115" max="3115" width="6.75" style="1051" customWidth="1"/>
    <col min="3116" max="3117" width="1.875" style="1051" customWidth="1"/>
    <col min="3118" max="3328" width="9" style="1051"/>
    <col min="3329" max="3329" width="1.375" style="1051" customWidth="1"/>
    <col min="3330" max="3330" width="2" style="1051" customWidth="1"/>
    <col min="3331" max="3331" width="1.875" style="1051" customWidth="1"/>
    <col min="3332" max="3332" width="4.625" style="1051" customWidth="1"/>
    <col min="3333" max="3333" width="1.25" style="1051" customWidth="1"/>
    <col min="3334" max="3335" width="1.5" style="1051" customWidth="1"/>
    <col min="3336" max="3337" width="1.875" style="1051" customWidth="1"/>
    <col min="3338" max="3338" width="1.5" style="1051" customWidth="1"/>
    <col min="3339" max="3339" width="1.875" style="1051" customWidth="1"/>
    <col min="3340" max="3342" width="1.5" style="1051" customWidth="1"/>
    <col min="3343" max="3343" width="1.875" style="1051" customWidth="1"/>
    <col min="3344" max="3346" width="1.5" style="1051" customWidth="1"/>
    <col min="3347" max="3348" width="1.875" style="1051" customWidth="1"/>
    <col min="3349" max="3350" width="1.5" style="1051" customWidth="1"/>
    <col min="3351" max="3352" width="1.875" style="1051" customWidth="1"/>
    <col min="3353" max="3354" width="1.5" style="1051" customWidth="1"/>
    <col min="3355" max="3356" width="1.875" style="1051" customWidth="1"/>
    <col min="3357" max="3358" width="1.5" style="1051" customWidth="1"/>
    <col min="3359" max="3361" width="1.875" style="1051" customWidth="1"/>
    <col min="3362" max="3362" width="1.5" style="1051" customWidth="1"/>
    <col min="3363" max="3369" width="1.875" style="1051" customWidth="1"/>
    <col min="3370" max="3370" width="1.5" style="1051" customWidth="1"/>
    <col min="3371" max="3371" width="6.75" style="1051" customWidth="1"/>
    <col min="3372" max="3373" width="1.875" style="1051" customWidth="1"/>
    <col min="3374" max="3584" width="9" style="1051"/>
    <col min="3585" max="3585" width="1.375" style="1051" customWidth="1"/>
    <col min="3586" max="3586" width="2" style="1051" customWidth="1"/>
    <col min="3587" max="3587" width="1.875" style="1051" customWidth="1"/>
    <col min="3588" max="3588" width="4.625" style="1051" customWidth="1"/>
    <col min="3589" max="3589" width="1.25" style="1051" customWidth="1"/>
    <col min="3590" max="3591" width="1.5" style="1051" customWidth="1"/>
    <col min="3592" max="3593" width="1.875" style="1051" customWidth="1"/>
    <col min="3594" max="3594" width="1.5" style="1051" customWidth="1"/>
    <col min="3595" max="3595" width="1.875" style="1051" customWidth="1"/>
    <col min="3596" max="3598" width="1.5" style="1051" customWidth="1"/>
    <col min="3599" max="3599" width="1.875" style="1051" customWidth="1"/>
    <col min="3600" max="3602" width="1.5" style="1051" customWidth="1"/>
    <col min="3603" max="3604" width="1.875" style="1051" customWidth="1"/>
    <col min="3605" max="3606" width="1.5" style="1051" customWidth="1"/>
    <col min="3607" max="3608" width="1.875" style="1051" customWidth="1"/>
    <col min="3609" max="3610" width="1.5" style="1051" customWidth="1"/>
    <col min="3611" max="3612" width="1.875" style="1051" customWidth="1"/>
    <col min="3613" max="3614" width="1.5" style="1051" customWidth="1"/>
    <col min="3615" max="3617" width="1.875" style="1051" customWidth="1"/>
    <col min="3618" max="3618" width="1.5" style="1051" customWidth="1"/>
    <col min="3619" max="3625" width="1.875" style="1051" customWidth="1"/>
    <col min="3626" max="3626" width="1.5" style="1051" customWidth="1"/>
    <col min="3627" max="3627" width="6.75" style="1051" customWidth="1"/>
    <col min="3628" max="3629" width="1.875" style="1051" customWidth="1"/>
    <col min="3630" max="3840" width="9" style="1051"/>
    <col min="3841" max="3841" width="1.375" style="1051" customWidth="1"/>
    <col min="3842" max="3842" width="2" style="1051" customWidth="1"/>
    <col min="3843" max="3843" width="1.875" style="1051" customWidth="1"/>
    <col min="3844" max="3844" width="4.625" style="1051" customWidth="1"/>
    <col min="3845" max="3845" width="1.25" style="1051" customWidth="1"/>
    <col min="3846" max="3847" width="1.5" style="1051" customWidth="1"/>
    <col min="3848" max="3849" width="1.875" style="1051" customWidth="1"/>
    <col min="3850" max="3850" width="1.5" style="1051" customWidth="1"/>
    <col min="3851" max="3851" width="1.875" style="1051" customWidth="1"/>
    <col min="3852" max="3854" width="1.5" style="1051" customWidth="1"/>
    <col min="3855" max="3855" width="1.875" style="1051" customWidth="1"/>
    <col min="3856" max="3858" width="1.5" style="1051" customWidth="1"/>
    <col min="3859" max="3860" width="1.875" style="1051" customWidth="1"/>
    <col min="3861" max="3862" width="1.5" style="1051" customWidth="1"/>
    <col min="3863" max="3864" width="1.875" style="1051" customWidth="1"/>
    <col min="3865" max="3866" width="1.5" style="1051" customWidth="1"/>
    <col min="3867" max="3868" width="1.875" style="1051" customWidth="1"/>
    <col min="3869" max="3870" width="1.5" style="1051" customWidth="1"/>
    <col min="3871" max="3873" width="1.875" style="1051" customWidth="1"/>
    <col min="3874" max="3874" width="1.5" style="1051" customWidth="1"/>
    <col min="3875" max="3881" width="1.875" style="1051" customWidth="1"/>
    <col min="3882" max="3882" width="1.5" style="1051" customWidth="1"/>
    <col min="3883" max="3883" width="6.75" style="1051" customWidth="1"/>
    <col min="3884" max="3885" width="1.875" style="1051" customWidth="1"/>
    <col min="3886" max="4096" width="9" style="1051"/>
    <col min="4097" max="4097" width="1.375" style="1051" customWidth="1"/>
    <col min="4098" max="4098" width="2" style="1051" customWidth="1"/>
    <col min="4099" max="4099" width="1.875" style="1051" customWidth="1"/>
    <col min="4100" max="4100" width="4.625" style="1051" customWidth="1"/>
    <col min="4101" max="4101" width="1.25" style="1051" customWidth="1"/>
    <col min="4102" max="4103" width="1.5" style="1051" customWidth="1"/>
    <col min="4104" max="4105" width="1.875" style="1051" customWidth="1"/>
    <col min="4106" max="4106" width="1.5" style="1051" customWidth="1"/>
    <col min="4107" max="4107" width="1.875" style="1051" customWidth="1"/>
    <col min="4108" max="4110" width="1.5" style="1051" customWidth="1"/>
    <col min="4111" max="4111" width="1.875" style="1051" customWidth="1"/>
    <col min="4112" max="4114" width="1.5" style="1051" customWidth="1"/>
    <col min="4115" max="4116" width="1.875" style="1051" customWidth="1"/>
    <col min="4117" max="4118" width="1.5" style="1051" customWidth="1"/>
    <col min="4119" max="4120" width="1.875" style="1051" customWidth="1"/>
    <col min="4121" max="4122" width="1.5" style="1051" customWidth="1"/>
    <col min="4123" max="4124" width="1.875" style="1051" customWidth="1"/>
    <col min="4125" max="4126" width="1.5" style="1051" customWidth="1"/>
    <col min="4127" max="4129" width="1.875" style="1051" customWidth="1"/>
    <col min="4130" max="4130" width="1.5" style="1051" customWidth="1"/>
    <col min="4131" max="4137" width="1.875" style="1051" customWidth="1"/>
    <col min="4138" max="4138" width="1.5" style="1051" customWidth="1"/>
    <col min="4139" max="4139" width="6.75" style="1051" customWidth="1"/>
    <col min="4140" max="4141" width="1.875" style="1051" customWidth="1"/>
    <col min="4142" max="4352" width="9" style="1051"/>
    <col min="4353" max="4353" width="1.375" style="1051" customWidth="1"/>
    <col min="4354" max="4354" width="2" style="1051" customWidth="1"/>
    <col min="4355" max="4355" width="1.875" style="1051" customWidth="1"/>
    <col min="4356" max="4356" width="4.625" style="1051" customWidth="1"/>
    <col min="4357" max="4357" width="1.25" style="1051" customWidth="1"/>
    <col min="4358" max="4359" width="1.5" style="1051" customWidth="1"/>
    <col min="4360" max="4361" width="1.875" style="1051" customWidth="1"/>
    <col min="4362" max="4362" width="1.5" style="1051" customWidth="1"/>
    <col min="4363" max="4363" width="1.875" style="1051" customWidth="1"/>
    <col min="4364" max="4366" width="1.5" style="1051" customWidth="1"/>
    <col min="4367" max="4367" width="1.875" style="1051" customWidth="1"/>
    <col min="4368" max="4370" width="1.5" style="1051" customWidth="1"/>
    <col min="4371" max="4372" width="1.875" style="1051" customWidth="1"/>
    <col min="4373" max="4374" width="1.5" style="1051" customWidth="1"/>
    <col min="4375" max="4376" width="1.875" style="1051" customWidth="1"/>
    <col min="4377" max="4378" width="1.5" style="1051" customWidth="1"/>
    <col min="4379" max="4380" width="1.875" style="1051" customWidth="1"/>
    <col min="4381" max="4382" width="1.5" style="1051" customWidth="1"/>
    <col min="4383" max="4385" width="1.875" style="1051" customWidth="1"/>
    <col min="4386" max="4386" width="1.5" style="1051" customWidth="1"/>
    <col min="4387" max="4393" width="1.875" style="1051" customWidth="1"/>
    <col min="4394" max="4394" width="1.5" style="1051" customWidth="1"/>
    <col min="4395" max="4395" width="6.75" style="1051" customWidth="1"/>
    <col min="4396" max="4397" width="1.875" style="1051" customWidth="1"/>
    <col min="4398" max="4608" width="9" style="1051"/>
    <col min="4609" max="4609" width="1.375" style="1051" customWidth="1"/>
    <col min="4610" max="4610" width="2" style="1051" customWidth="1"/>
    <col min="4611" max="4611" width="1.875" style="1051" customWidth="1"/>
    <col min="4612" max="4612" width="4.625" style="1051" customWidth="1"/>
    <col min="4613" max="4613" width="1.25" style="1051" customWidth="1"/>
    <col min="4614" max="4615" width="1.5" style="1051" customWidth="1"/>
    <col min="4616" max="4617" width="1.875" style="1051" customWidth="1"/>
    <col min="4618" max="4618" width="1.5" style="1051" customWidth="1"/>
    <col min="4619" max="4619" width="1.875" style="1051" customWidth="1"/>
    <col min="4620" max="4622" width="1.5" style="1051" customWidth="1"/>
    <col min="4623" max="4623" width="1.875" style="1051" customWidth="1"/>
    <col min="4624" max="4626" width="1.5" style="1051" customWidth="1"/>
    <col min="4627" max="4628" width="1.875" style="1051" customWidth="1"/>
    <col min="4629" max="4630" width="1.5" style="1051" customWidth="1"/>
    <col min="4631" max="4632" width="1.875" style="1051" customWidth="1"/>
    <col min="4633" max="4634" width="1.5" style="1051" customWidth="1"/>
    <col min="4635" max="4636" width="1.875" style="1051" customWidth="1"/>
    <col min="4637" max="4638" width="1.5" style="1051" customWidth="1"/>
    <col min="4639" max="4641" width="1.875" style="1051" customWidth="1"/>
    <col min="4642" max="4642" width="1.5" style="1051" customWidth="1"/>
    <col min="4643" max="4649" width="1.875" style="1051" customWidth="1"/>
    <col min="4650" max="4650" width="1.5" style="1051" customWidth="1"/>
    <col min="4651" max="4651" width="6.75" style="1051" customWidth="1"/>
    <col min="4652" max="4653" width="1.875" style="1051" customWidth="1"/>
    <col min="4654" max="4864" width="9" style="1051"/>
    <col min="4865" max="4865" width="1.375" style="1051" customWidth="1"/>
    <col min="4866" max="4866" width="2" style="1051" customWidth="1"/>
    <col min="4867" max="4867" width="1.875" style="1051" customWidth="1"/>
    <col min="4868" max="4868" width="4.625" style="1051" customWidth="1"/>
    <col min="4869" max="4869" width="1.25" style="1051" customWidth="1"/>
    <col min="4870" max="4871" width="1.5" style="1051" customWidth="1"/>
    <col min="4872" max="4873" width="1.875" style="1051" customWidth="1"/>
    <col min="4874" max="4874" width="1.5" style="1051" customWidth="1"/>
    <col min="4875" max="4875" width="1.875" style="1051" customWidth="1"/>
    <col min="4876" max="4878" width="1.5" style="1051" customWidth="1"/>
    <col min="4879" max="4879" width="1.875" style="1051" customWidth="1"/>
    <col min="4880" max="4882" width="1.5" style="1051" customWidth="1"/>
    <col min="4883" max="4884" width="1.875" style="1051" customWidth="1"/>
    <col min="4885" max="4886" width="1.5" style="1051" customWidth="1"/>
    <col min="4887" max="4888" width="1.875" style="1051" customWidth="1"/>
    <col min="4889" max="4890" width="1.5" style="1051" customWidth="1"/>
    <col min="4891" max="4892" width="1.875" style="1051" customWidth="1"/>
    <col min="4893" max="4894" width="1.5" style="1051" customWidth="1"/>
    <col min="4895" max="4897" width="1.875" style="1051" customWidth="1"/>
    <col min="4898" max="4898" width="1.5" style="1051" customWidth="1"/>
    <col min="4899" max="4905" width="1.875" style="1051" customWidth="1"/>
    <col min="4906" max="4906" width="1.5" style="1051" customWidth="1"/>
    <col min="4907" max="4907" width="6.75" style="1051" customWidth="1"/>
    <col min="4908" max="4909" width="1.875" style="1051" customWidth="1"/>
    <col min="4910" max="5120" width="9" style="1051"/>
    <col min="5121" max="5121" width="1.375" style="1051" customWidth="1"/>
    <col min="5122" max="5122" width="2" style="1051" customWidth="1"/>
    <col min="5123" max="5123" width="1.875" style="1051" customWidth="1"/>
    <col min="5124" max="5124" width="4.625" style="1051" customWidth="1"/>
    <col min="5125" max="5125" width="1.25" style="1051" customWidth="1"/>
    <col min="5126" max="5127" width="1.5" style="1051" customWidth="1"/>
    <col min="5128" max="5129" width="1.875" style="1051" customWidth="1"/>
    <col min="5130" max="5130" width="1.5" style="1051" customWidth="1"/>
    <col min="5131" max="5131" width="1.875" style="1051" customWidth="1"/>
    <col min="5132" max="5134" width="1.5" style="1051" customWidth="1"/>
    <col min="5135" max="5135" width="1.875" style="1051" customWidth="1"/>
    <col min="5136" max="5138" width="1.5" style="1051" customWidth="1"/>
    <col min="5139" max="5140" width="1.875" style="1051" customWidth="1"/>
    <col min="5141" max="5142" width="1.5" style="1051" customWidth="1"/>
    <col min="5143" max="5144" width="1.875" style="1051" customWidth="1"/>
    <col min="5145" max="5146" width="1.5" style="1051" customWidth="1"/>
    <col min="5147" max="5148" width="1.875" style="1051" customWidth="1"/>
    <col min="5149" max="5150" width="1.5" style="1051" customWidth="1"/>
    <col min="5151" max="5153" width="1.875" style="1051" customWidth="1"/>
    <col min="5154" max="5154" width="1.5" style="1051" customWidth="1"/>
    <col min="5155" max="5161" width="1.875" style="1051" customWidth="1"/>
    <col min="5162" max="5162" width="1.5" style="1051" customWidth="1"/>
    <col min="5163" max="5163" width="6.75" style="1051" customWidth="1"/>
    <col min="5164" max="5165" width="1.875" style="1051" customWidth="1"/>
    <col min="5166" max="5376" width="9" style="1051"/>
    <col min="5377" max="5377" width="1.375" style="1051" customWidth="1"/>
    <col min="5378" max="5378" width="2" style="1051" customWidth="1"/>
    <col min="5379" max="5379" width="1.875" style="1051" customWidth="1"/>
    <col min="5380" max="5380" width="4.625" style="1051" customWidth="1"/>
    <col min="5381" max="5381" width="1.25" style="1051" customWidth="1"/>
    <col min="5382" max="5383" width="1.5" style="1051" customWidth="1"/>
    <col min="5384" max="5385" width="1.875" style="1051" customWidth="1"/>
    <col min="5386" max="5386" width="1.5" style="1051" customWidth="1"/>
    <col min="5387" max="5387" width="1.875" style="1051" customWidth="1"/>
    <col min="5388" max="5390" width="1.5" style="1051" customWidth="1"/>
    <col min="5391" max="5391" width="1.875" style="1051" customWidth="1"/>
    <col min="5392" max="5394" width="1.5" style="1051" customWidth="1"/>
    <col min="5395" max="5396" width="1.875" style="1051" customWidth="1"/>
    <col min="5397" max="5398" width="1.5" style="1051" customWidth="1"/>
    <col min="5399" max="5400" width="1.875" style="1051" customWidth="1"/>
    <col min="5401" max="5402" width="1.5" style="1051" customWidth="1"/>
    <col min="5403" max="5404" width="1.875" style="1051" customWidth="1"/>
    <col min="5405" max="5406" width="1.5" style="1051" customWidth="1"/>
    <col min="5407" max="5409" width="1.875" style="1051" customWidth="1"/>
    <col min="5410" max="5410" width="1.5" style="1051" customWidth="1"/>
    <col min="5411" max="5417" width="1.875" style="1051" customWidth="1"/>
    <col min="5418" max="5418" width="1.5" style="1051" customWidth="1"/>
    <col min="5419" max="5419" width="6.75" style="1051" customWidth="1"/>
    <col min="5420" max="5421" width="1.875" style="1051" customWidth="1"/>
    <col min="5422" max="5632" width="9" style="1051"/>
    <col min="5633" max="5633" width="1.375" style="1051" customWidth="1"/>
    <col min="5634" max="5634" width="2" style="1051" customWidth="1"/>
    <col min="5635" max="5635" width="1.875" style="1051" customWidth="1"/>
    <col min="5636" max="5636" width="4.625" style="1051" customWidth="1"/>
    <col min="5637" max="5637" width="1.25" style="1051" customWidth="1"/>
    <col min="5638" max="5639" width="1.5" style="1051" customWidth="1"/>
    <col min="5640" max="5641" width="1.875" style="1051" customWidth="1"/>
    <col min="5642" max="5642" width="1.5" style="1051" customWidth="1"/>
    <col min="5643" max="5643" width="1.875" style="1051" customWidth="1"/>
    <col min="5644" max="5646" width="1.5" style="1051" customWidth="1"/>
    <col min="5647" max="5647" width="1.875" style="1051" customWidth="1"/>
    <col min="5648" max="5650" width="1.5" style="1051" customWidth="1"/>
    <col min="5651" max="5652" width="1.875" style="1051" customWidth="1"/>
    <col min="5653" max="5654" width="1.5" style="1051" customWidth="1"/>
    <col min="5655" max="5656" width="1.875" style="1051" customWidth="1"/>
    <col min="5657" max="5658" width="1.5" style="1051" customWidth="1"/>
    <col min="5659" max="5660" width="1.875" style="1051" customWidth="1"/>
    <col min="5661" max="5662" width="1.5" style="1051" customWidth="1"/>
    <col min="5663" max="5665" width="1.875" style="1051" customWidth="1"/>
    <col min="5666" max="5666" width="1.5" style="1051" customWidth="1"/>
    <col min="5667" max="5673" width="1.875" style="1051" customWidth="1"/>
    <col min="5674" max="5674" width="1.5" style="1051" customWidth="1"/>
    <col min="5675" max="5675" width="6.75" style="1051" customWidth="1"/>
    <col min="5676" max="5677" width="1.875" style="1051" customWidth="1"/>
    <col min="5678" max="5888" width="9" style="1051"/>
    <col min="5889" max="5889" width="1.375" style="1051" customWidth="1"/>
    <col min="5890" max="5890" width="2" style="1051" customWidth="1"/>
    <col min="5891" max="5891" width="1.875" style="1051" customWidth="1"/>
    <col min="5892" max="5892" width="4.625" style="1051" customWidth="1"/>
    <col min="5893" max="5893" width="1.25" style="1051" customWidth="1"/>
    <col min="5894" max="5895" width="1.5" style="1051" customWidth="1"/>
    <col min="5896" max="5897" width="1.875" style="1051" customWidth="1"/>
    <col min="5898" max="5898" width="1.5" style="1051" customWidth="1"/>
    <col min="5899" max="5899" width="1.875" style="1051" customWidth="1"/>
    <col min="5900" max="5902" width="1.5" style="1051" customWidth="1"/>
    <col min="5903" max="5903" width="1.875" style="1051" customWidth="1"/>
    <col min="5904" max="5906" width="1.5" style="1051" customWidth="1"/>
    <col min="5907" max="5908" width="1.875" style="1051" customWidth="1"/>
    <col min="5909" max="5910" width="1.5" style="1051" customWidth="1"/>
    <col min="5911" max="5912" width="1.875" style="1051" customWidth="1"/>
    <col min="5913" max="5914" width="1.5" style="1051" customWidth="1"/>
    <col min="5915" max="5916" width="1.875" style="1051" customWidth="1"/>
    <col min="5917" max="5918" width="1.5" style="1051" customWidth="1"/>
    <col min="5919" max="5921" width="1.875" style="1051" customWidth="1"/>
    <col min="5922" max="5922" width="1.5" style="1051" customWidth="1"/>
    <col min="5923" max="5929" width="1.875" style="1051" customWidth="1"/>
    <col min="5930" max="5930" width="1.5" style="1051" customWidth="1"/>
    <col min="5931" max="5931" width="6.75" style="1051" customWidth="1"/>
    <col min="5932" max="5933" width="1.875" style="1051" customWidth="1"/>
    <col min="5934" max="6144" width="9" style="1051"/>
    <col min="6145" max="6145" width="1.375" style="1051" customWidth="1"/>
    <col min="6146" max="6146" width="2" style="1051" customWidth="1"/>
    <col min="6147" max="6147" width="1.875" style="1051" customWidth="1"/>
    <col min="6148" max="6148" width="4.625" style="1051" customWidth="1"/>
    <col min="6149" max="6149" width="1.25" style="1051" customWidth="1"/>
    <col min="6150" max="6151" width="1.5" style="1051" customWidth="1"/>
    <col min="6152" max="6153" width="1.875" style="1051" customWidth="1"/>
    <col min="6154" max="6154" width="1.5" style="1051" customWidth="1"/>
    <col min="6155" max="6155" width="1.875" style="1051" customWidth="1"/>
    <col min="6156" max="6158" width="1.5" style="1051" customWidth="1"/>
    <col min="6159" max="6159" width="1.875" style="1051" customWidth="1"/>
    <col min="6160" max="6162" width="1.5" style="1051" customWidth="1"/>
    <col min="6163" max="6164" width="1.875" style="1051" customWidth="1"/>
    <col min="6165" max="6166" width="1.5" style="1051" customWidth="1"/>
    <col min="6167" max="6168" width="1.875" style="1051" customWidth="1"/>
    <col min="6169" max="6170" width="1.5" style="1051" customWidth="1"/>
    <col min="6171" max="6172" width="1.875" style="1051" customWidth="1"/>
    <col min="6173" max="6174" width="1.5" style="1051" customWidth="1"/>
    <col min="6175" max="6177" width="1.875" style="1051" customWidth="1"/>
    <col min="6178" max="6178" width="1.5" style="1051" customWidth="1"/>
    <col min="6179" max="6185" width="1.875" style="1051" customWidth="1"/>
    <col min="6186" max="6186" width="1.5" style="1051" customWidth="1"/>
    <col min="6187" max="6187" width="6.75" style="1051" customWidth="1"/>
    <col min="6188" max="6189" width="1.875" style="1051" customWidth="1"/>
    <col min="6190" max="6400" width="9" style="1051"/>
    <col min="6401" max="6401" width="1.375" style="1051" customWidth="1"/>
    <col min="6402" max="6402" width="2" style="1051" customWidth="1"/>
    <col min="6403" max="6403" width="1.875" style="1051" customWidth="1"/>
    <col min="6404" max="6404" width="4.625" style="1051" customWidth="1"/>
    <col min="6405" max="6405" width="1.25" style="1051" customWidth="1"/>
    <col min="6406" max="6407" width="1.5" style="1051" customWidth="1"/>
    <col min="6408" max="6409" width="1.875" style="1051" customWidth="1"/>
    <col min="6410" max="6410" width="1.5" style="1051" customWidth="1"/>
    <col min="6411" max="6411" width="1.875" style="1051" customWidth="1"/>
    <col min="6412" max="6414" width="1.5" style="1051" customWidth="1"/>
    <col min="6415" max="6415" width="1.875" style="1051" customWidth="1"/>
    <col min="6416" max="6418" width="1.5" style="1051" customWidth="1"/>
    <col min="6419" max="6420" width="1.875" style="1051" customWidth="1"/>
    <col min="6421" max="6422" width="1.5" style="1051" customWidth="1"/>
    <col min="6423" max="6424" width="1.875" style="1051" customWidth="1"/>
    <col min="6425" max="6426" width="1.5" style="1051" customWidth="1"/>
    <col min="6427" max="6428" width="1.875" style="1051" customWidth="1"/>
    <col min="6429" max="6430" width="1.5" style="1051" customWidth="1"/>
    <col min="6431" max="6433" width="1.875" style="1051" customWidth="1"/>
    <col min="6434" max="6434" width="1.5" style="1051" customWidth="1"/>
    <col min="6435" max="6441" width="1.875" style="1051" customWidth="1"/>
    <col min="6442" max="6442" width="1.5" style="1051" customWidth="1"/>
    <col min="6443" max="6443" width="6.75" style="1051" customWidth="1"/>
    <col min="6444" max="6445" width="1.875" style="1051" customWidth="1"/>
    <col min="6446" max="6656" width="9" style="1051"/>
    <col min="6657" max="6657" width="1.375" style="1051" customWidth="1"/>
    <col min="6658" max="6658" width="2" style="1051" customWidth="1"/>
    <col min="6659" max="6659" width="1.875" style="1051" customWidth="1"/>
    <col min="6660" max="6660" width="4.625" style="1051" customWidth="1"/>
    <col min="6661" max="6661" width="1.25" style="1051" customWidth="1"/>
    <col min="6662" max="6663" width="1.5" style="1051" customWidth="1"/>
    <col min="6664" max="6665" width="1.875" style="1051" customWidth="1"/>
    <col min="6666" max="6666" width="1.5" style="1051" customWidth="1"/>
    <col min="6667" max="6667" width="1.875" style="1051" customWidth="1"/>
    <col min="6668" max="6670" width="1.5" style="1051" customWidth="1"/>
    <col min="6671" max="6671" width="1.875" style="1051" customWidth="1"/>
    <col min="6672" max="6674" width="1.5" style="1051" customWidth="1"/>
    <col min="6675" max="6676" width="1.875" style="1051" customWidth="1"/>
    <col min="6677" max="6678" width="1.5" style="1051" customWidth="1"/>
    <col min="6679" max="6680" width="1.875" style="1051" customWidth="1"/>
    <col min="6681" max="6682" width="1.5" style="1051" customWidth="1"/>
    <col min="6683" max="6684" width="1.875" style="1051" customWidth="1"/>
    <col min="6685" max="6686" width="1.5" style="1051" customWidth="1"/>
    <col min="6687" max="6689" width="1.875" style="1051" customWidth="1"/>
    <col min="6690" max="6690" width="1.5" style="1051" customWidth="1"/>
    <col min="6691" max="6697" width="1.875" style="1051" customWidth="1"/>
    <col min="6698" max="6698" width="1.5" style="1051" customWidth="1"/>
    <col min="6699" max="6699" width="6.75" style="1051" customWidth="1"/>
    <col min="6700" max="6701" width="1.875" style="1051" customWidth="1"/>
    <col min="6702" max="6912" width="9" style="1051"/>
    <col min="6913" max="6913" width="1.375" style="1051" customWidth="1"/>
    <col min="6914" max="6914" width="2" style="1051" customWidth="1"/>
    <col min="6915" max="6915" width="1.875" style="1051" customWidth="1"/>
    <col min="6916" max="6916" width="4.625" style="1051" customWidth="1"/>
    <col min="6917" max="6917" width="1.25" style="1051" customWidth="1"/>
    <col min="6918" max="6919" width="1.5" style="1051" customWidth="1"/>
    <col min="6920" max="6921" width="1.875" style="1051" customWidth="1"/>
    <col min="6922" max="6922" width="1.5" style="1051" customWidth="1"/>
    <col min="6923" max="6923" width="1.875" style="1051" customWidth="1"/>
    <col min="6924" max="6926" width="1.5" style="1051" customWidth="1"/>
    <col min="6927" max="6927" width="1.875" style="1051" customWidth="1"/>
    <col min="6928" max="6930" width="1.5" style="1051" customWidth="1"/>
    <col min="6931" max="6932" width="1.875" style="1051" customWidth="1"/>
    <col min="6933" max="6934" width="1.5" style="1051" customWidth="1"/>
    <col min="6935" max="6936" width="1.875" style="1051" customWidth="1"/>
    <col min="6937" max="6938" width="1.5" style="1051" customWidth="1"/>
    <col min="6939" max="6940" width="1.875" style="1051" customWidth="1"/>
    <col min="6941" max="6942" width="1.5" style="1051" customWidth="1"/>
    <col min="6943" max="6945" width="1.875" style="1051" customWidth="1"/>
    <col min="6946" max="6946" width="1.5" style="1051" customWidth="1"/>
    <col min="6947" max="6953" width="1.875" style="1051" customWidth="1"/>
    <col min="6954" max="6954" width="1.5" style="1051" customWidth="1"/>
    <col min="6955" max="6955" width="6.75" style="1051" customWidth="1"/>
    <col min="6956" max="6957" width="1.875" style="1051" customWidth="1"/>
    <col min="6958" max="7168" width="9" style="1051"/>
    <col min="7169" max="7169" width="1.375" style="1051" customWidth="1"/>
    <col min="7170" max="7170" width="2" style="1051" customWidth="1"/>
    <col min="7171" max="7171" width="1.875" style="1051" customWidth="1"/>
    <col min="7172" max="7172" width="4.625" style="1051" customWidth="1"/>
    <col min="7173" max="7173" width="1.25" style="1051" customWidth="1"/>
    <col min="7174" max="7175" width="1.5" style="1051" customWidth="1"/>
    <col min="7176" max="7177" width="1.875" style="1051" customWidth="1"/>
    <col min="7178" max="7178" width="1.5" style="1051" customWidth="1"/>
    <col min="7179" max="7179" width="1.875" style="1051" customWidth="1"/>
    <col min="7180" max="7182" width="1.5" style="1051" customWidth="1"/>
    <col min="7183" max="7183" width="1.875" style="1051" customWidth="1"/>
    <col min="7184" max="7186" width="1.5" style="1051" customWidth="1"/>
    <col min="7187" max="7188" width="1.875" style="1051" customWidth="1"/>
    <col min="7189" max="7190" width="1.5" style="1051" customWidth="1"/>
    <col min="7191" max="7192" width="1.875" style="1051" customWidth="1"/>
    <col min="7193" max="7194" width="1.5" style="1051" customWidth="1"/>
    <col min="7195" max="7196" width="1.875" style="1051" customWidth="1"/>
    <col min="7197" max="7198" width="1.5" style="1051" customWidth="1"/>
    <col min="7199" max="7201" width="1.875" style="1051" customWidth="1"/>
    <col min="7202" max="7202" width="1.5" style="1051" customWidth="1"/>
    <col min="7203" max="7209" width="1.875" style="1051" customWidth="1"/>
    <col min="7210" max="7210" width="1.5" style="1051" customWidth="1"/>
    <col min="7211" max="7211" width="6.75" style="1051" customWidth="1"/>
    <col min="7212" max="7213" width="1.875" style="1051" customWidth="1"/>
    <col min="7214" max="7424" width="9" style="1051"/>
    <col min="7425" max="7425" width="1.375" style="1051" customWidth="1"/>
    <col min="7426" max="7426" width="2" style="1051" customWidth="1"/>
    <col min="7427" max="7427" width="1.875" style="1051" customWidth="1"/>
    <col min="7428" max="7428" width="4.625" style="1051" customWidth="1"/>
    <col min="7429" max="7429" width="1.25" style="1051" customWidth="1"/>
    <col min="7430" max="7431" width="1.5" style="1051" customWidth="1"/>
    <col min="7432" max="7433" width="1.875" style="1051" customWidth="1"/>
    <col min="7434" max="7434" width="1.5" style="1051" customWidth="1"/>
    <col min="7435" max="7435" width="1.875" style="1051" customWidth="1"/>
    <col min="7436" max="7438" width="1.5" style="1051" customWidth="1"/>
    <col min="7439" max="7439" width="1.875" style="1051" customWidth="1"/>
    <col min="7440" max="7442" width="1.5" style="1051" customWidth="1"/>
    <col min="7443" max="7444" width="1.875" style="1051" customWidth="1"/>
    <col min="7445" max="7446" width="1.5" style="1051" customWidth="1"/>
    <col min="7447" max="7448" width="1.875" style="1051" customWidth="1"/>
    <col min="7449" max="7450" width="1.5" style="1051" customWidth="1"/>
    <col min="7451" max="7452" width="1.875" style="1051" customWidth="1"/>
    <col min="7453" max="7454" width="1.5" style="1051" customWidth="1"/>
    <col min="7455" max="7457" width="1.875" style="1051" customWidth="1"/>
    <col min="7458" max="7458" width="1.5" style="1051" customWidth="1"/>
    <col min="7459" max="7465" width="1.875" style="1051" customWidth="1"/>
    <col min="7466" max="7466" width="1.5" style="1051" customWidth="1"/>
    <col min="7467" max="7467" width="6.75" style="1051" customWidth="1"/>
    <col min="7468" max="7469" width="1.875" style="1051" customWidth="1"/>
    <col min="7470" max="7680" width="9" style="1051"/>
    <col min="7681" max="7681" width="1.375" style="1051" customWidth="1"/>
    <col min="7682" max="7682" width="2" style="1051" customWidth="1"/>
    <col min="7683" max="7683" width="1.875" style="1051" customWidth="1"/>
    <col min="7684" max="7684" width="4.625" style="1051" customWidth="1"/>
    <col min="7685" max="7685" width="1.25" style="1051" customWidth="1"/>
    <col min="7686" max="7687" width="1.5" style="1051" customWidth="1"/>
    <col min="7688" max="7689" width="1.875" style="1051" customWidth="1"/>
    <col min="7690" max="7690" width="1.5" style="1051" customWidth="1"/>
    <col min="7691" max="7691" width="1.875" style="1051" customWidth="1"/>
    <col min="7692" max="7694" width="1.5" style="1051" customWidth="1"/>
    <col min="7695" max="7695" width="1.875" style="1051" customWidth="1"/>
    <col min="7696" max="7698" width="1.5" style="1051" customWidth="1"/>
    <col min="7699" max="7700" width="1.875" style="1051" customWidth="1"/>
    <col min="7701" max="7702" width="1.5" style="1051" customWidth="1"/>
    <col min="7703" max="7704" width="1.875" style="1051" customWidth="1"/>
    <col min="7705" max="7706" width="1.5" style="1051" customWidth="1"/>
    <col min="7707" max="7708" width="1.875" style="1051" customWidth="1"/>
    <col min="7709" max="7710" width="1.5" style="1051" customWidth="1"/>
    <col min="7711" max="7713" width="1.875" style="1051" customWidth="1"/>
    <col min="7714" max="7714" width="1.5" style="1051" customWidth="1"/>
    <col min="7715" max="7721" width="1.875" style="1051" customWidth="1"/>
    <col min="7722" max="7722" width="1.5" style="1051" customWidth="1"/>
    <col min="7723" max="7723" width="6.75" style="1051" customWidth="1"/>
    <col min="7724" max="7725" width="1.875" style="1051" customWidth="1"/>
    <col min="7726" max="7936" width="9" style="1051"/>
    <col min="7937" max="7937" width="1.375" style="1051" customWidth="1"/>
    <col min="7938" max="7938" width="2" style="1051" customWidth="1"/>
    <col min="7939" max="7939" width="1.875" style="1051" customWidth="1"/>
    <col min="7940" max="7940" width="4.625" style="1051" customWidth="1"/>
    <col min="7941" max="7941" width="1.25" style="1051" customWidth="1"/>
    <col min="7942" max="7943" width="1.5" style="1051" customWidth="1"/>
    <col min="7944" max="7945" width="1.875" style="1051" customWidth="1"/>
    <col min="7946" max="7946" width="1.5" style="1051" customWidth="1"/>
    <col min="7947" max="7947" width="1.875" style="1051" customWidth="1"/>
    <col min="7948" max="7950" width="1.5" style="1051" customWidth="1"/>
    <col min="7951" max="7951" width="1.875" style="1051" customWidth="1"/>
    <col min="7952" max="7954" width="1.5" style="1051" customWidth="1"/>
    <col min="7955" max="7956" width="1.875" style="1051" customWidth="1"/>
    <col min="7957" max="7958" width="1.5" style="1051" customWidth="1"/>
    <col min="7959" max="7960" width="1.875" style="1051" customWidth="1"/>
    <col min="7961" max="7962" width="1.5" style="1051" customWidth="1"/>
    <col min="7963" max="7964" width="1.875" style="1051" customWidth="1"/>
    <col min="7965" max="7966" width="1.5" style="1051" customWidth="1"/>
    <col min="7967" max="7969" width="1.875" style="1051" customWidth="1"/>
    <col min="7970" max="7970" width="1.5" style="1051" customWidth="1"/>
    <col min="7971" max="7977" width="1.875" style="1051" customWidth="1"/>
    <col min="7978" max="7978" width="1.5" style="1051" customWidth="1"/>
    <col min="7979" max="7979" width="6.75" style="1051" customWidth="1"/>
    <col min="7980" max="7981" width="1.875" style="1051" customWidth="1"/>
    <col min="7982" max="8192" width="9" style="1051"/>
    <col min="8193" max="8193" width="1.375" style="1051" customWidth="1"/>
    <col min="8194" max="8194" width="2" style="1051" customWidth="1"/>
    <col min="8195" max="8195" width="1.875" style="1051" customWidth="1"/>
    <col min="8196" max="8196" width="4.625" style="1051" customWidth="1"/>
    <col min="8197" max="8197" width="1.25" style="1051" customWidth="1"/>
    <col min="8198" max="8199" width="1.5" style="1051" customWidth="1"/>
    <col min="8200" max="8201" width="1.875" style="1051" customWidth="1"/>
    <col min="8202" max="8202" width="1.5" style="1051" customWidth="1"/>
    <col min="8203" max="8203" width="1.875" style="1051" customWidth="1"/>
    <col min="8204" max="8206" width="1.5" style="1051" customWidth="1"/>
    <col min="8207" max="8207" width="1.875" style="1051" customWidth="1"/>
    <col min="8208" max="8210" width="1.5" style="1051" customWidth="1"/>
    <col min="8211" max="8212" width="1.875" style="1051" customWidth="1"/>
    <col min="8213" max="8214" width="1.5" style="1051" customWidth="1"/>
    <col min="8215" max="8216" width="1.875" style="1051" customWidth="1"/>
    <col min="8217" max="8218" width="1.5" style="1051" customWidth="1"/>
    <col min="8219" max="8220" width="1.875" style="1051" customWidth="1"/>
    <col min="8221" max="8222" width="1.5" style="1051" customWidth="1"/>
    <col min="8223" max="8225" width="1.875" style="1051" customWidth="1"/>
    <col min="8226" max="8226" width="1.5" style="1051" customWidth="1"/>
    <col min="8227" max="8233" width="1.875" style="1051" customWidth="1"/>
    <col min="8234" max="8234" width="1.5" style="1051" customWidth="1"/>
    <col min="8235" max="8235" width="6.75" style="1051" customWidth="1"/>
    <col min="8236" max="8237" width="1.875" style="1051" customWidth="1"/>
    <col min="8238" max="8448" width="9" style="1051"/>
    <col min="8449" max="8449" width="1.375" style="1051" customWidth="1"/>
    <col min="8450" max="8450" width="2" style="1051" customWidth="1"/>
    <col min="8451" max="8451" width="1.875" style="1051" customWidth="1"/>
    <col min="8452" max="8452" width="4.625" style="1051" customWidth="1"/>
    <col min="8453" max="8453" width="1.25" style="1051" customWidth="1"/>
    <col min="8454" max="8455" width="1.5" style="1051" customWidth="1"/>
    <col min="8456" max="8457" width="1.875" style="1051" customWidth="1"/>
    <col min="8458" max="8458" width="1.5" style="1051" customWidth="1"/>
    <col min="8459" max="8459" width="1.875" style="1051" customWidth="1"/>
    <col min="8460" max="8462" width="1.5" style="1051" customWidth="1"/>
    <col min="8463" max="8463" width="1.875" style="1051" customWidth="1"/>
    <col min="8464" max="8466" width="1.5" style="1051" customWidth="1"/>
    <col min="8467" max="8468" width="1.875" style="1051" customWidth="1"/>
    <col min="8469" max="8470" width="1.5" style="1051" customWidth="1"/>
    <col min="8471" max="8472" width="1.875" style="1051" customWidth="1"/>
    <col min="8473" max="8474" width="1.5" style="1051" customWidth="1"/>
    <col min="8475" max="8476" width="1.875" style="1051" customWidth="1"/>
    <col min="8477" max="8478" width="1.5" style="1051" customWidth="1"/>
    <col min="8479" max="8481" width="1.875" style="1051" customWidth="1"/>
    <col min="8482" max="8482" width="1.5" style="1051" customWidth="1"/>
    <col min="8483" max="8489" width="1.875" style="1051" customWidth="1"/>
    <col min="8490" max="8490" width="1.5" style="1051" customWidth="1"/>
    <col min="8491" max="8491" width="6.75" style="1051" customWidth="1"/>
    <col min="8492" max="8493" width="1.875" style="1051" customWidth="1"/>
    <col min="8494" max="8704" width="9" style="1051"/>
    <col min="8705" max="8705" width="1.375" style="1051" customWidth="1"/>
    <col min="8706" max="8706" width="2" style="1051" customWidth="1"/>
    <col min="8707" max="8707" width="1.875" style="1051" customWidth="1"/>
    <col min="8708" max="8708" width="4.625" style="1051" customWidth="1"/>
    <col min="8709" max="8709" width="1.25" style="1051" customWidth="1"/>
    <col min="8710" max="8711" width="1.5" style="1051" customWidth="1"/>
    <col min="8712" max="8713" width="1.875" style="1051" customWidth="1"/>
    <col min="8714" max="8714" width="1.5" style="1051" customWidth="1"/>
    <col min="8715" max="8715" width="1.875" style="1051" customWidth="1"/>
    <col min="8716" max="8718" width="1.5" style="1051" customWidth="1"/>
    <col min="8719" max="8719" width="1.875" style="1051" customWidth="1"/>
    <col min="8720" max="8722" width="1.5" style="1051" customWidth="1"/>
    <col min="8723" max="8724" width="1.875" style="1051" customWidth="1"/>
    <col min="8725" max="8726" width="1.5" style="1051" customWidth="1"/>
    <col min="8727" max="8728" width="1.875" style="1051" customWidth="1"/>
    <col min="8729" max="8730" width="1.5" style="1051" customWidth="1"/>
    <col min="8731" max="8732" width="1.875" style="1051" customWidth="1"/>
    <col min="8733" max="8734" width="1.5" style="1051" customWidth="1"/>
    <col min="8735" max="8737" width="1.875" style="1051" customWidth="1"/>
    <col min="8738" max="8738" width="1.5" style="1051" customWidth="1"/>
    <col min="8739" max="8745" width="1.875" style="1051" customWidth="1"/>
    <col min="8746" max="8746" width="1.5" style="1051" customWidth="1"/>
    <col min="8747" max="8747" width="6.75" style="1051" customWidth="1"/>
    <col min="8748" max="8749" width="1.875" style="1051" customWidth="1"/>
    <col min="8750" max="8960" width="9" style="1051"/>
    <col min="8961" max="8961" width="1.375" style="1051" customWidth="1"/>
    <col min="8962" max="8962" width="2" style="1051" customWidth="1"/>
    <col min="8963" max="8963" width="1.875" style="1051" customWidth="1"/>
    <col min="8964" max="8964" width="4.625" style="1051" customWidth="1"/>
    <col min="8965" max="8965" width="1.25" style="1051" customWidth="1"/>
    <col min="8966" max="8967" width="1.5" style="1051" customWidth="1"/>
    <col min="8968" max="8969" width="1.875" style="1051" customWidth="1"/>
    <col min="8970" max="8970" width="1.5" style="1051" customWidth="1"/>
    <col min="8971" max="8971" width="1.875" style="1051" customWidth="1"/>
    <col min="8972" max="8974" width="1.5" style="1051" customWidth="1"/>
    <col min="8975" max="8975" width="1.875" style="1051" customWidth="1"/>
    <col min="8976" max="8978" width="1.5" style="1051" customWidth="1"/>
    <col min="8979" max="8980" width="1.875" style="1051" customWidth="1"/>
    <col min="8981" max="8982" width="1.5" style="1051" customWidth="1"/>
    <col min="8983" max="8984" width="1.875" style="1051" customWidth="1"/>
    <col min="8985" max="8986" width="1.5" style="1051" customWidth="1"/>
    <col min="8987" max="8988" width="1.875" style="1051" customWidth="1"/>
    <col min="8989" max="8990" width="1.5" style="1051" customWidth="1"/>
    <col min="8991" max="8993" width="1.875" style="1051" customWidth="1"/>
    <col min="8994" max="8994" width="1.5" style="1051" customWidth="1"/>
    <col min="8995" max="9001" width="1.875" style="1051" customWidth="1"/>
    <col min="9002" max="9002" width="1.5" style="1051" customWidth="1"/>
    <col min="9003" max="9003" width="6.75" style="1051" customWidth="1"/>
    <col min="9004" max="9005" width="1.875" style="1051" customWidth="1"/>
    <col min="9006" max="9216" width="9" style="1051"/>
    <col min="9217" max="9217" width="1.375" style="1051" customWidth="1"/>
    <col min="9218" max="9218" width="2" style="1051" customWidth="1"/>
    <col min="9219" max="9219" width="1.875" style="1051" customWidth="1"/>
    <col min="9220" max="9220" width="4.625" style="1051" customWidth="1"/>
    <col min="9221" max="9221" width="1.25" style="1051" customWidth="1"/>
    <col min="9222" max="9223" width="1.5" style="1051" customWidth="1"/>
    <col min="9224" max="9225" width="1.875" style="1051" customWidth="1"/>
    <col min="9226" max="9226" width="1.5" style="1051" customWidth="1"/>
    <col min="9227" max="9227" width="1.875" style="1051" customWidth="1"/>
    <col min="9228" max="9230" width="1.5" style="1051" customWidth="1"/>
    <col min="9231" max="9231" width="1.875" style="1051" customWidth="1"/>
    <col min="9232" max="9234" width="1.5" style="1051" customWidth="1"/>
    <col min="9235" max="9236" width="1.875" style="1051" customWidth="1"/>
    <col min="9237" max="9238" width="1.5" style="1051" customWidth="1"/>
    <col min="9239" max="9240" width="1.875" style="1051" customWidth="1"/>
    <col min="9241" max="9242" width="1.5" style="1051" customWidth="1"/>
    <col min="9243" max="9244" width="1.875" style="1051" customWidth="1"/>
    <col min="9245" max="9246" width="1.5" style="1051" customWidth="1"/>
    <col min="9247" max="9249" width="1.875" style="1051" customWidth="1"/>
    <col min="9250" max="9250" width="1.5" style="1051" customWidth="1"/>
    <col min="9251" max="9257" width="1.875" style="1051" customWidth="1"/>
    <col min="9258" max="9258" width="1.5" style="1051" customWidth="1"/>
    <col min="9259" max="9259" width="6.75" style="1051" customWidth="1"/>
    <col min="9260" max="9261" width="1.875" style="1051" customWidth="1"/>
    <col min="9262" max="9472" width="9" style="1051"/>
    <col min="9473" max="9473" width="1.375" style="1051" customWidth="1"/>
    <col min="9474" max="9474" width="2" style="1051" customWidth="1"/>
    <col min="9475" max="9475" width="1.875" style="1051" customWidth="1"/>
    <col min="9476" max="9476" width="4.625" style="1051" customWidth="1"/>
    <col min="9477" max="9477" width="1.25" style="1051" customWidth="1"/>
    <col min="9478" max="9479" width="1.5" style="1051" customWidth="1"/>
    <col min="9480" max="9481" width="1.875" style="1051" customWidth="1"/>
    <col min="9482" max="9482" width="1.5" style="1051" customWidth="1"/>
    <col min="9483" max="9483" width="1.875" style="1051" customWidth="1"/>
    <col min="9484" max="9486" width="1.5" style="1051" customWidth="1"/>
    <col min="9487" max="9487" width="1.875" style="1051" customWidth="1"/>
    <col min="9488" max="9490" width="1.5" style="1051" customWidth="1"/>
    <col min="9491" max="9492" width="1.875" style="1051" customWidth="1"/>
    <col min="9493" max="9494" width="1.5" style="1051" customWidth="1"/>
    <col min="9495" max="9496" width="1.875" style="1051" customWidth="1"/>
    <col min="9497" max="9498" width="1.5" style="1051" customWidth="1"/>
    <col min="9499" max="9500" width="1.875" style="1051" customWidth="1"/>
    <col min="9501" max="9502" width="1.5" style="1051" customWidth="1"/>
    <col min="9503" max="9505" width="1.875" style="1051" customWidth="1"/>
    <col min="9506" max="9506" width="1.5" style="1051" customWidth="1"/>
    <col min="9507" max="9513" width="1.875" style="1051" customWidth="1"/>
    <col min="9514" max="9514" width="1.5" style="1051" customWidth="1"/>
    <col min="9515" max="9515" width="6.75" style="1051" customWidth="1"/>
    <col min="9516" max="9517" width="1.875" style="1051" customWidth="1"/>
    <col min="9518" max="9728" width="9" style="1051"/>
    <col min="9729" max="9729" width="1.375" style="1051" customWidth="1"/>
    <col min="9730" max="9730" width="2" style="1051" customWidth="1"/>
    <col min="9731" max="9731" width="1.875" style="1051" customWidth="1"/>
    <col min="9732" max="9732" width="4.625" style="1051" customWidth="1"/>
    <col min="9733" max="9733" width="1.25" style="1051" customWidth="1"/>
    <col min="9734" max="9735" width="1.5" style="1051" customWidth="1"/>
    <col min="9736" max="9737" width="1.875" style="1051" customWidth="1"/>
    <col min="9738" max="9738" width="1.5" style="1051" customWidth="1"/>
    <col min="9739" max="9739" width="1.875" style="1051" customWidth="1"/>
    <col min="9740" max="9742" width="1.5" style="1051" customWidth="1"/>
    <col min="9743" max="9743" width="1.875" style="1051" customWidth="1"/>
    <col min="9744" max="9746" width="1.5" style="1051" customWidth="1"/>
    <col min="9747" max="9748" width="1.875" style="1051" customWidth="1"/>
    <col min="9749" max="9750" width="1.5" style="1051" customWidth="1"/>
    <col min="9751" max="9752" width="1.875" style="1051" customWidth="1"/>
    <col min="9753" max="9754" width="1.5" style="1051" customWidth="1"/>
    <col min="9755" max="9756" width="1.875" style="1051" customWidth="1"/>
    <col min="9757" max="9758" width="1.5" style="1051" customWidth="1"/>
    <col min="9759" max="9761" width="1.875" style="1051" customWidth="1"/>
    <col min="9762" max="9762" width="1.5" style="1051" customWidth="1"/>
    <col min="9763" max="9769" width="1.875" style="1051" customWidth="1"/>
    <col min="9770" max="9770" width="1.5" style="1051" customWidth="1"/>
    <col min="9771" max="9771" width="6.75" style="1051" customWidth="1"/>
    <col min="9772" max="9773" width="1.875" style="1051" customWidth="1"/>
    <col min="9774" max="9984" width="9" style="1051"/>
    <col min="9985" max="9985" width="1.375" style="1051" customWidth="1"/>
    <col min="9986" max="9986" width="2" style="1051" customWidth="1"/>
    <col min="9987" max="9987" width="1.875" style="1051" customWidth="1"/>
    <col min="9988" max="9988" width="4.625" style="1051" customWidth="1"/>
    <col min="9989" max="9989" width="1.25" style="1051" customWidth="1"/>
    <col min="9990" max="9991" width="1.5" style="1051" customWidth="1"/>
    <col min="9992" max="9993" width="1.875" style="1051" customWidth="1"/>
    <col min="9994" max="9994" width="1.5" style="1051" customWidth="1"/>
    <col min="9995" max="9995" width="1.875" style="1051" customWidth="1"/>
    <col min="9996" max="9998" width="1.5" style="1051" customWidth="1"/>
    <col min="9999" max="9999" width="1.875" style="1051" customWidth="1"/>
    <col min="10000" max="10002" width="1.5" style="1051" customWidth="1"/>
    <col min="10003" max="10004" width="1.875" style="1051" customWidth="1"/>
    <col min="10005" max="10006" width="1.5" style="1051" customWidth="1"/>
    <col min="10007" max="10008" width="1.875" style="1051" customWidth="1"/>
    <col min="10009" max="10010" width="1.5" style="1051" customWidth="1"/>
    <col min="10011" max="10012" width="1.875" style="1051" customWidth="1"/>
    <col min="10013" max="10014" width="1.5" style="1051" customWidth="1"/>
    <col min="10015" max="10017" width="1.875" style="1051" customWidth="1"/>
    <col min="10018" max="10018" width="1.5" style="1051" customWidth="1"/>
    <col min="10019" max="10025" width="1.875" style="1051" customWidth="1"/>
    <col min="10026" max="10026" width="1.5" style="1051" customWidth="1"/>
    <col min="10027" max="10027" width="6.75" style="1051" customWidth="1"/>
    <col min="10028" max="10029" width="1.875" style="1051" customWidth="1"/>
    <col min="10030" max="10240" width="9" style="1051"/>
    <col min="10241" max="10241" width="1.375" style="1051" customWidth="1"/>
    <col min="10242" max="10242" width="2" style="1051" customWidth="1"/>
    <col min="10243" max="10243" width="1.875" style="1051" customWidth="1"/>
    <col min="10244" max="10244" width="4.625" style="1051" customWidth="1"/>
    <col min="10245" max="10245" width="1.25" style="1051" customWidth="1"/>
    <col min="10246" max="10247" width="1.5" style="1051" customWidth="1"/>
    <col min="10248" max="10249" width="1.875" style="1051" customWidth="1"/>
    <col min="10250" max="10250" width="1.5" style="1051" customWidth="1"/>
    <col min="10251" max="10251" width="1.875" style="1051" customWidth="1"/>
    <col min="10252" max="10254" width="1.5" style="1051" customWidth="1"/>
    <col min="10255" max="10255" width="1.875" style="1051" customWidth="1"/>
    <col min="10256" max="10258" width="1.5" style="1051" customWidth="1"/>
    <col min="10259" max="10260" width="1.875" style="1051" customWidth="1"/>
    <col min="10261" max="10262" width="1.5" style="1051" customWidth="1"/>
    <col min="10263" max="10264" width="1.875" style="1051" customWidth="1"/>
    <col min="10265" max="10266" width="1.5" style="1051" customWidth="1"/>
    <col min="10267" max="10268" width="1.875" style="1051" customWidth="1"/>
    <col min="10269" max="10270" width="1.5" style="1051" customWidth="1"/>
    <col min="10271" max="10273" width="1.875" style="1051" customWidth="1"/>
    <col min="10274" max="10274" width="1.5" style="1051" customWidth="1"/>
    <col min="10275" max="10281" width="1.875" style="1051" customWidth="1"/>
    <col min="10282" max="10282" width="1.5" style="1051" customWidth="1"/>
    <col min="10283" max="10283" width="6.75" style="1051" customWidth="1"/>
    <col min="10284" max="10285" width="1.875" style="1051" customWidth="1"/>
    <col min="10286" max="10496" width="9" style="1051"/>
    <col min="10497" max="10497" width="1.375" style="1051" customWidth="1"/>
    <col min="10498" max="10498" width="2" style="1051" customWidth="1"/>
    <col min="10499" max="10499" width="1.875" style="1051" customWidth="1"/>
    <col min="10500" max="10500" width="4.625" style="1051" customWidth="1"/>
    <col min="10501" max="10501" width="1.25" style="1051" customWidth="1"/>
    <col min="10502" max="10503" width="1.5" style="1051" customWidth="1"/>
    <col min="10504" max="10505" width="1.875" style="1051" customWidth="1"/>
    <col min="10506" max="10506" width="1.5" style="1051" customWidth="1"/>
    <col min="10507" max="10507" width="1.875" style="1051" customWidth="1"/>
    <col min="10508" max="10510" width="1.5" style="1051" customWidth="1"/>
    <col min="10511" max="10511" width="1.875" style="1051" customWidth="1"/>
    <col min="10512" max="10514" width="1.5" style="1051" customWidth="1"/>
    <col min="10515" max="10516" width="1.875" style="1051" customWidth="1"/>
    <col min="10517" max="10518" width="1.5" style="1051" customWidth="1"/>
    <col min="10519" max="10520" width="1.875" style="1051" customWidth="1"/>
    <col min="10521" max="10522" width="1.5" style="1051" customWidth="1"/>
    <col min="10523" max="10524" width="1.875" style="1051" customWidth="1"/>
    <col min="10525" max="10526" width="1.5" style="1051" customWidth="1"/>
    <col min="10527" max="10529" width="1.875" style="1051" customWidth="1"/>
    <col min="10530" max="10530" width="1.5" style="1051" customWidth="1"/>
    <col min="10531" max="10537" width="1.875" style="1051" customWidth="1"/>
    <col min="10538" max="10538" width="1.5" style="1051" customWidth="1"/>
    <col min="10539" max="10539" width="6.75" style="1051" customWidth="1"/>
    <col min="10540" max="10541" width="1.875" style="1051" customWidth="1"/>
    <col min="10542" max="10752" width="9" style="1051"/>
    <col min="10753" max="10753" width="1.375" style="1051" customWidth="1"/>
    <col min="10754" max="10754" width="2" style="1051" customWidth="1"/>
    <col min="10755" max="10755" width="1.875" style="1051" customWidth="1"/>
    <col min="10756" max="10756" width="4.625" style="1051" customWidth="1"/>
    <col min="10757" max="10757" width="1.25" style="1051" customWidth="1"/>
    <col min="10758" max="10759" width="1.5" style="1051" customWidth="1"/>
    <col min="10760" max="10761" width="1.875" style="1051" customWidth="1"/>
    <col min="10762" max="10762" width="1.5" style="1051" customWidth="1"/>
    <col min="10763" max="10763" width="1.875" style="1051" customWidth="1"/>
    <col min="10764" max="10766" width="1.5" style="1051" customWidth="1"/>
    <col min="10767" max="10767" width="1.875" style="1051" customWidth="1"/>
    <col min="10768" max="10770" width="1.5" style="1051" customWidth="1"/>
    <col min="10771" max="10772" width="1.875" style="1051" customWidth="1"/>
    <col min="10773" max="10774" width="1.5" style="1051" customWidth="1"/>
    <col min="10775" max="10776" width="1.875" style="1051" customWidth="1"/>
    <col min="10777" max="10778" width="1.5" style="1051" customWidth="1"/>
    <col min="10779" max="10780" width="1.875" style="1051" customWidth="1"/>
    <col min="10781" max="10782" width="1.5" style="1051" customWidth="1"/>
    <col min="10783" max="10785" width="1.875" style="1051" customWidth="1"/>
    <col min="10786" max="10786" width="1.5" style="1051" customWidth="1"/>
    <col min="10787" max="10793" width="1.875" style="1051" customWidth="1"/>
    <col min="10794" max="10794" width="1.5" style="1051" customWidth="1"/>
    <col min="10795" max="10795" width="6.75" style="1051" customWidth="1"/>
    <col min="10796" max="10797" width="1.875" style="1051" customWidth="1"/>
    <col min="10798" max="11008" width="9" style="1051"/>
    <col min="11009" max="11009" width="1.375" style="1051" customWidth="1"/>
    <col min="11010" max="11010" width="2" style="1051" customWidth="1"/>
    <col min="11011" max="11011" width="1.875" style="1051" customWidth="1"/>
    <col min="11012" max="11012" width="4.625" style="1051" customWidth="1"/>
    <col min="11013" max="11013" width="1.25" style="1051" customWidth="1"/>
    <col min="11014" max="11015" width="1.5" style="1051" customWidth="1"/>
    <col min="11016" max="11017" width="1.875" style="1051" customWidth="1"/>
    <col min="11018" max="11018" width="1.5" style="1051" customWidth="1"/>
    <col min="11019" max="11019" width="1.875" style="1051" customWidth="1"/>
    <col min="11020" max="11022" width="1.5" style="1051" customWidth="1"/>
    <col min="11023" max="11023" width="1.875" style="1051" customWidth="1"/>
    <col min="11024" max="11026" width="1.5" style="1051" customWidth="1"/>
    <col min="11027" max="11028" width="1.875" style="1051" customWidth="1"/>
    <col min="11029" max="11030" width="1.5" style="1051" customWidth="1"/>
    <col min="11031" max="11032" width="1.875" style="1051" customWidth="1"/>
    <col min="11033" max="11034" width="1.5" style="1051" customWidth="1"/>
    <col min="11035" max="11036" width="1.875" style="1051" customWidth="1"/>
    <col min="11037" max="11038" width="1.5" style="1051" customWidth="1"/>
    <col min="11039" max="11041" width="1.875" style="1051" customWidth="1"/>
    <col min="11042" max="11042" width="1.5" style="1051" customWidth="1"/>
    <col min="11043" max="11049" width="1.875" style="1051" customWidth="1"/>
    <col min="11050" max="11050" width="1.5" style="1051" customWidth="1"/>
    <col min="11051" max="11051" width="6.75" style="1051" customWidth="1"/>
    <col min="11052" max="11053" width="1.875" style="1051" customWidth="1"/>
    <col min="11054" max="11264" width="9" style="1051"/>
    <col min="11265" max="11265" width="1.375" style="1051" customWidth="1"/>
    <col min="11266" max="11266" width="2" style="1051" customWidth="1"/>
    <col min="11267" max="11267" width="1.875" style="1051" customWidth="1"/>
    <col min="11268" max="11268" width="4.625" style="1051" customWidth="1"/>
    <col min="11269" max="11269" width="1.25" style="1051" customWidth="1"/>
    <col min="11270" max="11271" width="1.5" style="1051" customWidth="1"/>
    <col min="11272" max="11273" width="1.875" style="1051" customWidth="1"/>
    <col min="11274" max="11274" width="1.5" style="1051" customWidth="1"/>
    <col min="11275" max="11275" width="1.875" style="1051" customWidth="1"/>
    <col min="11276" max="11278" width="1.5" style="1051" customWidth="1"/>
    <col min="11279" max="11279" width="1.875" style="1051" customWidth="1"/>
    <col min="11280" max="11282" width="1.5" style="1051" customWidth="1"/>
    <col min="11283" max="11284" width="1.875" style="1051" customWidth="1"/>
    <col min="11285" max="11286" width="1.5" style="1051" customWidth="1"/>
    <col min="11287" max="11288" width="1.875" style="1051" customWidth="1"/>
    <col min="11289" max="11290" width="1.5" style="1051" customWidth="1"/>
    <col min="11291" max="11292" width="1.875" style="1051" customWidth="1"/>
    <col min="11293" max="11294" width="1.5" style="1051" customWidth="1"/>
    <col min="11295" max="11297" width="1.875" style="1051" customWidth="1"/>
    <col min="11298" max="11298" width="1.5" style="1051" customWidth="1"/>
    <col min="11299" max="11305" width="1.875" style="1051" customWidth="1"/>
    <col min="11306" max="11306" width="1.5" style="1051" customWidth="1"/>
    <col min="11307" max="11307" width="6.75" style="1051" customWidth="1"/>
    <col min="11308" max="11309" width="1.875" style="1051" customWidth="1"/>
    <col min="11310" max="11520" width="9" style="1051"/>
    <col min="11521" max="11521" width="1.375" style="1051" customWidth="1"/>
    <col min="11522" max="11522" width="2" style="1051" customWidth="1"/>
    <col min="11523" max="11523" width="1.875" style="1051" customWidth="1"/>
    <col min="11524" max="11524" width="4.625" style="1051" customWidth="1"/>
    <col min="11525" max="11525" width="1.25" style="1051" customWidth="1"/>
    <col min="11526" max="11527" width="1.5" style="1051" customWidth="1"/>
    <col min="11528" max="11529" width="1.875" style="1051" customWidth="1"/>
    <col min="11530" max="11530" width="1.5" style="1051" customWidth="1"/>
    <col min="11531" max="11531" width="1.875" style="1051" customWidth="1"/>
    <col min="11532" max="11534" width="1.5" style="1051" customWidth="1"/>
    <col min="11535" max="11535" width="1.875" style="1051" customWidth="1"/>
    <col min="11536" max="11538" width="1.5" style="1051" customWidth="1"/>
    <col min="11539" max="11540" width="1.875" style="1051" customWidth="1"/>
    <col min="11541" max="11542" width="1.5" style="1051" customWidth="1"/>
    <col min="11543" max="11544" width="1.875" style="1051" customWidth="1"/>
    <col min="11545" max="11546" width="1.5" style="1051" customWidth="1"/>
    <col min="11547" max="11548" width="1.875" style="1051" customWidth="1"/>
    <col min="11549" max="11550" width="1.5" style="1051" customWidth="1"/>
    <col min="11551" max="11553" width="1.875" style="1051" customWidth="1"/>
    <col min="11554" max="11554" width="1.5" style="1051" customWidth="1"/>
    <col min="11555" max="11561" width="1.875" style="1051" customWidth="1"/>
    <col min="11562" max="11562" width="1.5" style="1051" customWidth="1"/>
    <col min="11563" max="11563" width="6.75" style="1051" customWidth="1"/>
    <col min="11564" max="11565" width="1.875" style="1051" customWidth="1"/>
    <col min="11566" max="11776" width="9" style="1051"/>
    <col min="11777" max="11777" width="1.375" style="1051" customWidth="1"/>
    <col min="11778" max="11778" width="2" style="1051" customWidth="1"/>
    <col min="11779" max="11779" width="1.875" style="1051" customWidth="1"/>
    <col min="11780" max="11780" width="4.625" style="1051" customWidth="1"/>
    <col min="11781" max="11781" width="1.25" style="1051" customWidth="1"/>
    <col min="11782" max="11783" width="1.5" style="1051" customWidth="1"/>
    <col min="11784" max="11785" width="1.875" style="1051" customWidth="1"/>
    <col min="11786" max="11786" width="1.5" style="1051" customWidth="1"/>
    <col min="11787" max="11787" width="1.875" style="1051" customWidth="1"/>
    <col min="11788" max="11790" width="1.5" style="1051" customWidth="1"/>
    <col min="11791" max="11791" width="1.875" style="1051" customWidth="1"/>
    <col min="11792" max="11794" width="1.5" style="1051" customWidth="1"/>
    <col min="11795" max="11796" width="1.875" style="1051" customWidth="1"/>
    <col min="11797" max="11798" width="1.5" style="1051" customWidth="1"/>
    <col min="11799" max="11800" width="1.875" style="1051" customWidth="1"/>
    <col min="11801" max="11802" width="1.5" style="1051" customWidth="1"/>
    <col min="11803" max="11804" width="1.875" style="1051" customWidth="1"/>
    <col min="11805" max="11806" width="1.5" style="1051" customWidth="1"/>
    <col min="11807" max="11809" width="1.875" style="1051" customWidth="1"/>
    <col min="11810" max="11810" width="1.5" style="1051" customWidth="1"/>
    <col min="11811" max="11817" width="1.875" style="1051" customWidth="1"/>
    <col min="11818" max="11818" width="1.5" style="1051" customWidth="1"/>
    <col min="11819" max="11819" width="6.75" style="1051" customWidth="1"/>
    <col min="11820" max="11821" width="1.875" style="1051" customWidth="1"/>
    <col min="11822" max="12032" width="9" style="1051"/>
    <col min="12033" max="12033" width="1.375" style="1051" customWidth="1"/>
    <col min="12034" max="12034" width="2" style="1051" customWidth="1"/>
    <col min="12035" max="12035" width="1.875" style="1051" customWidth="1"/>
    <col min="12036" max="12036" width="4.625" style="1051" customWidth="1"/>
    <col min="12037" max="12037" width="1.25" style="1051" customWidth="1"/>
    <col min="12038" max="12039" width="1.5" style="1051" customWidth="1"/>
    <col min="12040" max="12041" width="1.875" style="1051" customWidth="1"/>
    <col min="12042" max="12042" width="1.5" style="1051" customWidth="1"/>
    <col min="12043" max="12043" width="1.875" style="1051" customWidth="1"/>
    <col min="12044" max="12046" width="1.5" style="1051" customWidth="1"/>
    <col min="12047" max="12047" width="1.875" style="1051" customWidth="1"/>
    <col min="12048" max="12050" width="1.5" style="1051" customWidth="1"/>
    <col min="12051" max="12052" width="1.875" style="1051" customWidth="1"/>
    <col min="12053" max="12054" width="1.5" style="1051" customWidth="1"/>
    <col min="12055" max="12056" width="1.875" style="1051" customWidth="1"/>
    <col min="12057" max="12058" width="1.5" style="1051" customWidth="1"/>
    <col min="12059" max="12060" width="1.875" style="1051" customWidth="1"/>
    <col min="12061" max="12062" width="1.5" style="1051" customWidth="1"/>
    <col min="12063" max="12065" width="1.875" style="1051" customWidth="1"/>
    <col min="12066" max="12066" width="1.5" style="1051" customWidth="1"/>
    <col min="12067" max="12073" width="1.875" style="1051" customWidth="1"/>
    <col min="12074" max="12074" width="1.5" style="1051" customWidth="1"/>
    <col min="12075" max="12075" width="6.75" style="1051" customWidth="1"/>
    <col min="12076" max="12077" width="1.875" style="1051" customWidth="1"/>
    <col min="12078" max="12288" width="9" style="1051"/>
    <col min="12289" max="12289" width="1.375" style="1051" customWidth="1"/>
    <col min="12290" max="12290" width="2" style="1051" customWidth="1"/>
    <col min="12291" max="12291" width="1.875" style="1051" customWidth="1"/>
    <col min="12292" max="12292" width="4.625" style="1051" customWidth="1"/>
    <col min="12293" max="12293" width="1.25" style="1051" customWidth="1"/>
    <col min="12294" max="12295" width="1.5" style="1051" customWidth="1"/>
    <col min="12296" max="12297" width="1.875" style="1051" customWidth="1"/>
    <col min="12298" max="12298" width="1.5" style="1051" customWidth="1"/>
    <col min="12299" max="12299" width="1.875" style="1051" customWidth="1"/>
    <col min="12300" max="12302" width="1.5" style="1051" customWidth="1"/>
    <col min="12303" max="12303" width="1.875" style="1051" customWidth="1"/>
    <col min="12304" max="12306" width="1.5" style="1051" customWidth="1"/>
    <col min="12307" max="12308" width="1.875" style="1051" customWidth="1"/>
    <col min="12309" max="12310" width="1.5" style="1051" customWidth="1"/>
    <col min="12311" max="12312" width="1.875" style="1051" customWidth="1"/>
    <col min="12313" max="12314" width="1.5" style="1051" customWidth="1"/>
    <col min="12315" max="12316" width="1.875" style="1051" customWidth="1"/>
    <col min="12317" max="12318" width="1.5" style="1051" customWidth="1"/>
    <col min="12319" max="12321" width="1.875" style="1051" customWidth="1"/>
    <col min="12322" max="12322" width="1.5" style="1051" customWidth="1"/>
    <col min="12323" max="12329" width="1.875" style="1051" customWidth="1"/>
    <col min="12330" max="12330" width="1.5" style="1051" customWidth="1"/>
    <col min="12331" max="12331" width="6.75" style="1051" customWidth="1"/>
    <col min="12332" max="12333" width="1.875" style="1051" customWidth="1"/>
    <col min="12334" max="12544" width="9" style="1051"/>
    <col min="12545" max="12545" width="1.375" style="1051" customWidth="1"/>
    <col min="12546" max="12546" width="2" style="1051" customWidth="1"/>
    <col min="12547" max="12547" width="1.875" style="1051" customWidth="1"/>
    <col min="12548" max="12548" width="4.625" style="1051" customWidth="1"/>
    <col min="12549" max="12549" width="1.25" style="1051" customWidth="1"/>
    <col min="12550" max="12551" width="1.5" style="1051" customWidth="1"/>
    <col min="12552" max="12553" width="1.875" style="1051" customWidth="1"/>
    <col min="12554" max="12554" width="1.5" style="1051" customWidth="1"/>
    <col min="12555" max="12555" width="1.875" style="1051" customWidth="1"/>
    <col min="12556" max="12558" width="1.5" style="1051" customWidth="1"/>
    <col min="12559" max="12559" width="1.875" style="1051" customWidth="1"/>
    <col min="12560" max="12562" width="1.5" style="1051" customWidth="1"/>
    <col min="12563" max="12564" width="1.875" style="1051" customWidth="1"/>
    <col min="12565" max="12566" width="1.5" style="1051" customWidth="1"/>
    <col min="12567" max="12568" width="1.875" style="1051" customWidth="1"/>
    <col min="12569" max="12570" width="1.5" style="1051" customWidth="1"/>
    <col min="12571" max="12572" width="1.875" style="1051" customWidth="1"/>
    <col min="12573" max="12574" width="1.5" style="1051" customWidth="1"/>
    <col min="12575" max="12577" width="1.875" style="1051" customWidth="1"/>
    <col min="12578" max="12578" width="1.5" style="1051" customWidth="1"/>
    <col min="12579" max="12585" width="1.875" style="1051" customWidth="1"/>
    <col min="12586" max="12586" width="1.5" style="1051" customWidth="1"/>
    <col min="12587" max="12587" width="6.75" style="1051" customWidth="1"/>
    <col min="12588" max="12589" width="1.875" style="1051" customWidth="1"/>
    <col min="12590" max="12800" width="9" style="1051"/>
    <col min="12801" max="12801" width="1.375" style="1051" customWidth="1"/>
    <col min="12802" max="12802" width="2" style="1051" customWidth="1"/>
    <col min="12803" max="12803" width="1.875" style="1051" customWidth="1"/>
    <col min="12804" max="12804" width="4.625" style="1051" customWidth="1"/>
    <col min="12805" max="12805" width="1.25" style="1051" customWidth="1"/>
    <col min="12806" max="12807" width="1.5" style="1051" customWidth="1"/>
    <col min="12808" max="12809" width="1.875" style="1051" customWidth="1"/>
    <col min="12810" max="12810" width="1.5" style="1051" customWidth="1"/>
    <col min="12811" max="12811" width="1.875" style="1051" customWidth="1"/>
    <col min="12812" max="12814" width="1.5" style="1051" customWidth="1"/>
    <col min="12815" max="12815" width="1.875" style="1051" customWidth="1"/>
    <col min="12816" max="12818" width="1.5" style="1051" customWidth="1"/>
    <col min="12819" max="12820" width="1.875" style="1051" customWidth="1"/>
    <col min="12821" max="12822" width="1.5" style="1051" customWidth="1"/>
    <col min="12823" max="12824" width="1.875" style="1051" customWidth="1"/>
    <col min="12825" max="12826" width="1.5" style="1051" customWidth="1"/>
    <col min="12827" max="12828" width="1.875" style="1051" customWidth="1"/>
    <col min="12829" max="12830" width="1.5" style="1051" customWidth="1"/>
    <col min="12831" max="12833" width="1.875" style="1051" customWidth="1"/>
    <col min="12834" max="12834" width="1.5" style="1051" customWidth="1"/>
    <col min="12835" max="12841" width="1.875" style="1051" customWidth="1"/>
    <col min="12842" max="12842" width="1.5" style="1051" customWidth="1"/>
    <col min="12843" max="12843" width="6.75" style="1051" customWidth="1"/>
    <col min="12844" max="12845" width="1.875" style="1051" customWidth="1"/>
    <col min="12846" max="13056" width="9" style="1051"/>
    <col min="13057" max="13057" width="1.375" style="1051" customWidth="1"/>
    <col min="13058" max="13058" width="2" style="1051" customWidth="1"/>
    <col min="13059" max="13059" width="1.875" style="1051" customWidth="1"/>
    <col min="13060" max="13060" width="4.625" style="1051" customWidth="1"/>
    <col min="13061" max="13061" width="1.25" style="1051" customWidth="1"/>
    <col min="13062" max="13063" width="1.5" style="1051" customWidth="1"/>
    <col min="13064" max="13065" width="1.875" style="1051" customWidth="1"/>
    <col min="13066" max="13066" width="1.5" style="1051" customWidth="1"/>
    <col min="13067" max="13067" width="1.875" style="1051" customWidth="1"/>
    <col min="13068" max="13070" width="1.5" style="1051" customWidth="1"/>
    <col min="13071" max="13071" width="1.875" style="1051" customWidth="1"/>
    <col min="13072" max="13074" width="1.5" style="1051" customWidth="1"/>
    <col min="13075" max="13076" width="1.875" style="1051" customWidth="1"/>
    <col min="13077" max="13078" width="1.5" style="1051" customWidth="1"/>
    <col min="13079" max="13080" width="1.875" style="1051" customWidth="1"/>
    <col min="13081" max="13082" width="1.5" style="1051" customWidth="1"/>
    <col min="13083" max="13084" width="1.875" style="1051" customWidth="1"/>
    <col min="13085" max="13086" width="1.5" style="1051" customWidth="1"/>
    <col min="13087" max="13089" width="1.875" style="1051" customWidth="1"/>
    <col min="13090" max="13090" width="1.5" style="1051" customWidth="1"/>
    <col min="13091" max="13097" width="1.875" style="1051" customWidth="1"/>
    <col min="13098" max="13098" width="1.5" style="1051" customWidth="1"/>
    <col min="13099" max="13099" width="6.75" style="1051" customWidth="1"/>
    <col min="13100" max="13101" width="1.875" style="1051" customWidth="1"/>
    <col min="13102" max="13312" width="9" style="1051"/>
    <col min="13313" max="13313" width="1.375" style="1051" customWidth="1"/>
    <col min="13314" max="13314" width="2" style="1051" customWidth="1"/>
    <col min="13315" max="13315" width="1.875" style="1051" customWidth="1"/>
    <col min="13316" max="13316" width="4.625" style="1051" customWidth="1"/>
    <col min="13317" max="13317" width="1.25" style="1051" customWidth="1"/>
    <col min="13318" max="13319" width="1.5" style="1051" customWidth="1"/>
    <col min="13320" max="13321" width="1.875" style="1051" customWidth="1"/>
    <col min="13322" max="13322" width="1.5" style="1051" customWidth="1"/>
    <col min="13323" max="13323" width="1.875" style="1051" customWidth="1"/>
    <col min="13324" max="13326" width="1.5" style="1051" customWidth="1"/>
    <col min="13327" max="13327" width="1.875" style="1051" customWidth="1"/>
    <col min="13328" max="13330" width="1.5" style="1051" customWidth="1"/>
    <col min="13331" max="13332" width="1.875" style="1051" customWidth="1"/>
    <col min="13333" max="13334" width="1.5" style="1051" customWidth="1"/>
    <col min="13335" max="13336" width="1.875" style="1051" customWidth="1"/>
    <col min="13337" max="13338" width="1.5" style="1051" customWidth="1"/>
    <col min="13339" max="13340" width="1.875" style="1051" customWidth="1"/>
    <col min="13341" max="13342" width="1.5" style="1051" customWidth="1"/>
    <col min="13343" max="13345" width="1.875" style="1051" customWidth="1"/>
    <col min="13346" max="13346" width="1.5" style="1051" customWidth="1"/>
    <col min="13347" max="13353" width="1.875" style="1051" customWidth="1"/>
    <col min="13354" max="13354" width="1.5" style="1051" customWidth="1"/>
    <col min="13355" max="13355" width="6.75" style="1051" customWidth="1"/>
    <col min="13356" max="13357" width="1.875" style="1051" customWidth="1"/>
    <col min="13358" max="13568" width="9" style="1051"/>
    <col min="13569" max="13569" width="1.375" style="1051" customWidth="1"/>
    <col min="13570" max="13570" width="2" style="1051" customWidth="1"/>
    <col min="13571" max="13571" width="1.875" style="1051" customWidth="1"/>
    <col min="13572" max="13572" width="4.625" style="1051" customWidth="1"/>
    <col min="13573" max="13573" width="1.25" style="1051" customWidth="1"/>
    <col min="13574" max="13575" width="1.5" style="1051" customWidth="1"/>
    <col min="13576" max="13577" width="1.875" style="1051" customWidth="1"/>
    <col min="13578" max="13578" width="1.5" style="1051" customWidth="1"/>
    <col min="13579" max="13579" width="1.875" style="1051" customWidth="1"/>
    <col min="13580" max="13582" width="1.5" style="1051" customWidth="1"/>
    <col min="13583" max="13583" width="1.875" style="1051" customWidth="1"/>
    <col min="13584" max="13586" width="1.5" style="1051" customWidth="1"/>
    <col min="13587" max="13588" width="1.875" style="1051" customWidth="1"/>
    <col min="13589" max="13590" width="1.5" style="1051" customWidth="1"/>
    <col min="13591" max="13592" width="1.875" style="1051" customWidth="1"/>
    <col min="13593" max="13594" width="1.5" style="1051" customWidth="1"/>
    <col min="13595" max="13596" width="1.875" style="1051" customWidth="1"/>
    <col min="13597" max="13598" width="1.5" style="1051" customWidth="1"/>
    <col min="13599" max="13601" width="1.875" style="1051" customWidth="1"/>
    <col min="13602" max="13602" width="1.5" style="1051" customWidth="1"/>
    <col min="13603" max="13609" width="1.875" style="1051" customWidth="1"/>
    <col min="13610" max="13610" width="1.5" style="1051" customWidth="1"/>
    <col min="13611" max="13611" width="6.75" style="1051" customWidth="1"/>
    <col min="13612" max="13613" width="1.875" style="1051" customWidth="1"/>
    <col min="13614" max="13824" width="9" style="1051"/>
    <col min="13825" max="13825" width="1.375" style="1051" customWidth="1"/>
    <col min="13826" max="13826" width="2" style="1051" customWidth="1"/>
    <col min="13827" max="13827" width="1.875" style="1051" customWidth="1"/>
    <col min="13828" max="13828" width="4.625" style="1051" customWidth="1"/>
    <col min="13829" max="13829" width="1.25" style="1051" customWidth="1"/>
    <col min="13830" max="13831" width="1.5" style="1051" customWidth="1"/>
    <col min="13832" max="13833" width="1.875" style="1051" customWidth="1"/>
    <col min="13834" max="13834" width="1.5" style="1051" customWidth="1"/>
    <col min="13835" max="13835" width="1.875" style="1051" customWidth="1"/>
    <col min="13836" max="13838" width="1.5" style="1051" customWidth="1"/>
    <col min="13839" max="13839" width="1.875" style="1051" customWidth="1"/>
    <col min="13840" max="13842" width="1.5" style="1051" customWidth="1"/>
    <col min="13843" max="13844" width="1.875" style="1051" customWidth="1"/>
    <col min="13845" max="13846" width="1.5" style="1051" customWidth="1"/>
    <col min="13847" max="13848" width="1.875" style="1051" customWidth="1"/>
    <col min="13849" max="13850" width="1.5" style="1051" customWidth="1"/>
    <col min="13851" max="13852" width="1.875" style="1051" customWidth="1"/>
    <col min="13853" max="13854" width="1.5" style="1051" customWidth="1"/>
    <col min="13855" max="13857" width="1.875" style="1051" customWidth="1"/>
    <col min="13858" max="13858" width="1.5" style="1051" customWidth="1"/>
    <col min="13859" max="13865" width="1.875" style="1051" customWidth="1"/>
    <col min="13866" max="13866" width="1.5" style="1051" customWidth="1"/>
    <col min="13867" max="13867" width="6.75" style="1051" customWidth="1"/>
    <col min="13868" max="13869" width="1.875" style="1051" customWidth="1"/>
    <col min="13870" max="14080" width="9" style="1051"/>
    <col min="14081" max="14081" width="1.375" style="1051" customWidth="1"/>
    <col min="14082" max="14082" width="2" style="1051" customWidth="1"/>
    <col min="14083" max="14083" width="1.875" style="1051" customWidth="1"/>
    <col min="14084" max="14084" width="4.625" style="1051" customWidth="1"/>
    <col min="14085" max="14085" width="1.25" style="1051" customWidth="1"/>
    <col min="14086" max="14087" width="1.5" style="1051" customWidth="1"/>
    <col min="14088" max="14089" width="1.875" style="1051" customWidth="1"/>
    <col min="14090" max="14090" width="1.5" style="1051" customWidth="1"/>
    <col min="14091" max="14091" width="1.875" style="1051" customWidth="1"/>
    <col min="14092" max="14094" width="1.5" style="1051" customWidth="1"/>
    <col min="14095" max="14095" width="1.875" style="1051" customWidth="1"/>
    <col min="14096" max="14098" width="1.5" style="1051" customWidth="1"/>
    <col min="14099" max="14100" width="1.875" style="1051" customWidth="1"/>
    <col min="14101" max="14102" width="1.5" style="1051" customWidth="1"/>
    <col min="14103" max="14104" width="1.875" style="1051" customWidth="1"/>
    <col min="14105" max="14106" width="1.5" style="1051" customWidth="1"/>
    <col min="14107" max="14108" width="1.875" style="1051" customWidth="1"/>
    <col min="14109" max="14110" width="1.5" style="1051" customWidth="1"/>
    <col min="14111" max="14113" width="1.875" style="1051" customWidth="1"/>
    <col min="14114" max="14114" width="1.5" style="1051" customWidth="1"/>
    <col min="14115" max="14121" width="1.875" style="1051" customWidth="1"/>
    <col min="14122" max="14122" width="1.5" style="1051" customWidth="1"/>
    <col min="14123" max="14123" width="6.75" style="1051" customWidth="1"/>
    <col min="14124" max="14125" width="1.875" style="1051" customWidth="1"/>
    <col min="14126" max="14336" width="9" style="1051"/>
    <col min="14337" max="14337" width="1.375" style="1051" customWidth="1"/>
    <col min="14338" max="14338" width="2" style="1051" customWidth="1"/>
    <col min="14339" max="14339" width="1.875" style="1051" customWidth="1"/>
    <col min="14340" max="14340" width="4.625" style="1051" customWidth="1"/>
    <col min="14341" max="14341" width="1.25" style="1051" customWidth="1"/>
    <col min="14342" max="14343" width="1.5" style="1051" customWidth="1"/>
    <col min="14344" max="14345" width="1.875" style="1051" customWidth="1"/>
    <col min="14346" max="14346" width="1.5" style="1051" customWidth="1"/>
    <col min="14347" max="14347" width="1.875" style="1051" customWidth="1"/>
    <col min="14348" max="14350" width="1.5" style="1051" customWidth="1"/>
    <col min="14351" max="14351" width="1.875" style="1051" customWidth="1"/>
    <col min="14352" max="14354" width="1.5" style="1051" customWidth="1"/>
    <col min="14355" max="14356" width="1.875" style="1051" customWidth="1"/>
    <col min="14357" max="14358" width="1.5" style="1051" customWidth="1"/>
    <col min="14359" max="14360" width="1.875" style="1051" customWidth="1"/>
    <col min="14361" max="14362" width="1.5" style="1051" customWidth="1"/>
    <col min="14363" max="14364" width="1.875" style="1051" customWidth="1"/>
    <col min="14365" max="14366" width="1.5" style="1051" customWidth="1"/>
    <col min="14367" max="14369" width="1.875" style="1051" customWidth="1"/>
    <col min="14370" max="14370" width="1.5" style="1051" customWidth="1"/>
    <col min="14371" max="14377" width="1.875" style="1051" customWidth="1"/>
    <col min="14378" max="14378" width="1.5" style="1051" customWidth="1"/>
    <col min="14379" max="14379" width="6.75" style="1051" customWidth="1"/>
    <col min="14380" max="14381" width="1.875" style="1051" customWidth="1"/>
    <col min="14382" max="14592" width="9" style="1051"/>
    <col min="14593" max="14593" width="1.375" style="1051" customWidth="1"/>
    <col min="14594" max="14594" width="2" style="1051" customWidth="1"/>
    <col min="14595" max="14595" width="1.875" style="1051" customWidth="1"/>
    <col min="14596" max="14596" width="4.625" style="1051" customWidth="1"/>
    <col min="14597" max="14597" width="1.25" style="1051" customWidth="1"/>
    <col min="14598" max="14599" width="1.5" style="1051" customWidth="1"/>
    <col min="14600" max="14601" width="1.875" style="1051" customWidth="1"/>
    <col min="14602" max="14602" width="1.5" style="1051" customWidth="1"/>
    <col min="14603" max="14603" width="1.875" style="1051" customWidth="1"/>
    <col min="14604" max="14606" width="1.5" style="1051" customWidth="1"/>
    <col min="14607" max="14607" width="1.875" style="1051" customWidth="1"/>
    <col min="14608" max="14610" width="1.5" style="1051" customWidth="1"/>
    <col min="14611" max="14612" width="1.875" style="1051" customWidth="1"/>
    <col min="14613" max="14614" width="1.5" style="1051" customWidth="1"/>
    <col min="14615" max="14616" width="1.875" style="1051" customWidth="1"/>
    <col min="14617" max="14618" width="1.5" style="1051" customWidth="1"/>
    <col min="14619" max="14620" width="1.875" style="1051" customWidth="1"/>
    <col min="14621" max="14622" width="1.5" style="1051" customWidth="1"/>
    <col min="14623" max="14625" width="1.875" style="1051" customWidth="1"/>
    <col min="14626" max="14626" width="1.5" style="1051" customWidth="1"/>
    <col min="14627" max="14633" width="1.875" style="1051" customWidth="1"/>
    <col min="14634" max="14634" width="1.5" style="1051" customWidth="1"/>
    <col min="14635" max="14635" width="6.75" style="1051" customWidth="1"/>
    <col min="14636" max="14637" width="1.875" style="1051" customWidth="1"/>
    <col min="14638" max="14848" width="9" style="1051"/>
    <col min="14849" max="14849" width="1.375" style="1051" customWidth="1"/>
    <col min="14850" max="14850" width="2" style="1051" customWidth="1"/>
    <col min="14851" max="14851" width="1.875" style="1051" customWidth="1"/>
    <col min="14852" max="14852" width="4.625" style="1051" customWidth="1"/>
    <col min="14853" max="14853" width="1.25" style="1051" customWidth="1"/>
    <col min="14854" max="14855" width="1.5" style="1051" customWidth="1"/>
    <col min="14856" max="14857" width="1.875" style="1051" customWidth="1"/>
    <col min="14858" max="14858" width="1.5" style="1051" customWidth="1"/>
    <col min="14859" max="14859" width="1.875" style="1051" customWidth="1"/>
    <col min="14860" max="14862" width="1.5" style="1051" customWidth="1"/>
    <col min="14863" max="14863" width="1.875" style="1051" customWidth="1"/>
    <col min="14864" max="14866" width="1.5" style="1051" customWidth="1"/>
    <col min="14867" max="14868" width="1.875" style="1051" customWidth="1"/>
    <col min="14869" max="14870" width="1.5" style="1051" customWidth="1"/>
    <col min="14871" max="14872" width="1.875" style="1051" customWidth="1"/>
    <col min="14873" max="14874" width="1.5" style="1051" customWidth="1"/>
    <col min="14875" max="14876" width="1.875" style="1051" customWidth="1"/>
    <col min="14877" max="14878" width="1.5" style="1051" customWidth="1"/>
    <col min="14879" max="14881" width="1.875" style="1051" customWidth="1"/>
    <col min="14882" max="14882" width="1.5" style="1051" customWidth="1"/>
    <col min="14883" max="14889" width="1.875" style="1051" customWidth="1"/>
    <col min="14890" max="14890" width="1.5" style="1051" customWidth="1"/>
    <col min="14891" max="14891" width="6.75" style="1051" customWidth="1"/>
    <col min="14892" max="14893" width="1.875" style="1051" customWidth="1"/>
    <col min="14894" max="15104" width="9" style="1051"/>
    <col min="15105" max="15105" width="1.375" style="1051" customWidth="1"/>
    <col min="15106" max="15106" width="2" style="1051" customWidth="1"/>
    <col min="15107" max="15107" width="1.875" style="1051" customWidth="1"/>
    <col min="15108" max="15108" width="4.625" style="1051" customWidth="1"/>
    <col min="15109" max="15109" width="1.25" style="1051" customWidth="1"/>
    <col min="15110" max="15111" width="1.5" style="1051" customWidth="1"/>
    <col min="15112" max="15113" width="1.875" style="1051" customWidth="1"/>
    <col min="15114" max="15114" width="1.5" style="1051" customWidth="1"/>
    <col min="15115" max="15115" width="1.875" style="1051" customWidth="1"/>
    <col min="15116" max="15118" width="1.5" style="1051" customWidth="1"/>
    <col min="15119" max="15119" width="1.875" style="1051" customWidth="1"/>
    <col min="15120" max="15122" width="1.5" style="1051" customWidth="1"/>
    <col min="15123" max="15124" width="1.875" style="1051" customWidth="1"/>
    <col min="15125" max="15126" width="1.5" style="1051" customWidth="1"/>
    <col min="15127" max="15128" width="1.875" style="1051" customWidth="1"/>
    <col min="15129" max="15130" width="1.5" style="1051" customWidth="1"/>
    <col min="15131" max="15132" width="1.875" style="1051" customWidth="1"/>
    <col min="15133" max="15134" width="1.5" style="1051" customWidth="1"/>
    <col min="15135" max="15137" width="1.875" style="1051" customWidth="1"/>
    <col min="15138" max="15138" width="1.5" style="1051" customWidth="1"/>
    <col min="15139" max="15145" width="1.875" style="1051" customWidth="1"/>
    <col min="15146" max="15146" width="1.5" style="1051" customWidth="1"/>
    <col min="15147" max="15147" width="6.75" style="1051" customWidth="1"/>
    <col min="15148" max="15149" width="1.875" style="1051" customWidth="1"/>
    <col min="15150" max="15360" width="9" style="1051"/>
    <col min="15361" max="15361" width="1.375" style="1051" customWidth="1"/>
    <col min="15362" max="15362" width="2" style="1051" customWidth="1"/>
    <col min="15363" max="15363" width="1.875" style="1051" customWidth="1"/>
    <col min="15364" max="15364" width="4.625" style="1051" customWidth="1"/>
    <col min="15365" max="15365" width="1.25" style="1051" customWidth="1"/>
    <col min="15366" max="15367" width="1.5" style="1051" customWidth="1"/>
    <col min="15368" max="15369" width="1.875" style="1051" customWidth="1"/>
    <col min="15370" max="15370" width="1.5" style="1051" customWidth="1"/>
    <col min="15371" max="15371" width="1.875" style="1051" customWidth="1"/>
    <col min="15372" max="15374" width="1.5" style="1051" customWidth="1"/>
    <col min="15375" max="15375" width="1.875" style="1051" customWidth="1"/>
    <col min="15376" max="15378" width="1.5" style="1051" customWidth="1"/>
    <col min="15379" max="15380" width="1.875" style="1051" customWidth="1"/>
    <col min="15381" max="15382" width="1.5" style="1051" customWidth="1"/>
    <col min="15383" max="15384" width="1.875" style="1051" customWidth="1"/>
    <col min="15385" max="15386" width="1.5" style="1051" customWidth="1"/>
    <col min="15387" max="15388" width="1.875" style="1051" customWidth="1"/>
    <col min="15389" max="15390" width="1.5" style="1051" customWidth="1"/>
    <col min="15391" max="15393" width="1.875" style="1051" customWidth="1"/>
    <col min="15394" max="15394" width="1.5" style="1051" customWidth="1"/>
    <col min="15395" max="15401" width="1.875" style="1051" customWidth="1"/>
    <col min="15402" max="15402" width="1.5" style="1051" customWidth="1"/>
    <col min="15403" max="15403" width="6.75" style="1051" customWidth="1"/>
    <col min="15404" max="15405" width="1.875" style="1051" customWidth="1"/>
    <col min="15406" max="15616" width="9" style="1051"/>
    <col min="15617" max="15617" width="1.375" style="1051" customWidth="1"/>
    <col min="15618" max="15618" width="2" style="1051" customWidth="1"/>
    <col min="15619" max="15619" width="1.875" style="1051" customWidth="1"/>
    <col min="15620" max="15620" width="4.625" style="1051" customWidth="1"/>
    <col min="15621" max="15621" width="1.25" style="1051" customWidth="1"/>
    <col min="15622" max="15623" width="1.5" style="1051" customWidth="1"/>
    <col min="15624" max="15625" width="1.875" style="1051" customWidth="1"/>
    <col min="15626" max="15626" width="1.5" style="1051" customWidth="1"/>
    <col min="15627" max="15627" width="1.875" style="1051" customWidth="1"/>
    <col min="15628" max="15630" width="1.5" style="1051" customWidth="1"/>
    <col min="15631" max="15631" width="1.875" style="1051" customWidth="1"/>
    <col min="15632" max="15634" width="1.5" style="1051" customWidth="1"/>
    <col min="15635" max="15636" width="1.875" style="1051" customWidth="1"/>
    <col min="15637" max="15638" width="1.5" style="1051" customWidth="1"/>
    <col min="15639" max="15640" width="1.875" style="1051" customWidth="1"/>
    <col min="15641" max="15642" width="1.5" style="1051" customWidth="1"/>
    <col min="15643" max="15644" width="1.875" style="1051" customWidth="1"/>
    <col min="15645" max="15646" width="1.5" style="1051" customWidth="1"/>
    <col min="15647" max="15649" width="1.875" style="1051" customWidth="1"/>
    <col min="15650" max="15650" width="1.5" style="1051" customWidth="1"/>
    <col min="15651" max="15657" width="1.875" style="1051" customWidth="1"/>
    <col min="15658" max="15658" width="1.5" style="1051" customWidth="1"/>
    <col min="15659" max="15659" width="6.75" style="1051" customWidth="1"/>
    <col min="15660" max="15661" width="1.875" style="1051" customWidth="1"/>
    <col min="15662" max="15872" width="9" style="1051"/>
    <col min="15873" max="15873" width="1.375" style="1051" customWidth="1"/>
    <col min="15874" max="15874" width="2" style="1051" customWidth="1"/>
    <col min="15875" max="15875" width="1.875" style="1051" customWidth="1"/>
    <col min="15876" max="15876" width="4.625" style="1051" customWidth="1"/>
    <col min="15877" max="15877" width="1.25" style="1051" customWidth="1"/>
    <col min="15878" max="15879" width="1.5" style="1051" customWidth="1"/>
    <col min="15880" max="15881" width="1.875" style="1051" customWidth="1"/>
    <col min="15882" max="15882" width="1.5" style="1051" customWidth="1"/>
    <col min="15883" max="15883" width="1.875" style="1051" customWidth="1"/>
    <col min="15884" max="15886" width="1.5" style="1051" customWidth="1"/>
    <col min="15887" max="15887" width="1.875" style="1051" customWidth="1"/>
    <col min="15888" max="15890" width="1.5" style="1051" customWidth="1"/>
    <col min="15891" max="15892" width="1.875" style="1051" customWidth="1"/>
    <col min="15893" max="15894" width="1.5" style="1051" customWidth="1"/>
    <col min="15895" max="15896" width="1.875" style="1051" customWidth="1"/>
    <col min="15897" max="15898" width="1.5" style="1051" customWidth="1"/>
    <col min="15899" max="15900" width="1.875" style="1051" customWidth="1"/>
    <col min="15901" max="15902" width="1.5" style="1051" customWidth="1"/>
    <col min="15903" max="15905" width="1.875" style="1051" customWidth="1"/>
    <col min="15906" max="15906" width="1.5" style="1051" customWidth="1"/>
    <col min="15907" max="15913" width="1.875" style="1051" customWidth="1"/>
    <col min="15914" max="15914" width="1.5" style="1051" customWidth="1"/>
    <col min="15915" max="15915" width="6.75" style="1051" customWidth="1"/>
    <col min="15916" max="15917" width="1.875" style="1051" customWidth="1"/>
    <col min="15918" max="16128" width="9" style="1051"/>
    <col min="16129" max="16129" width="1.375" style="1051" customWidth="1"/>
    <col min="16130" max="16130" width="2" style="1051" customWidth="1"/>
    <col min="16131" max="16131" width="1.875" style="1051" customWidth="1"/>
    <col min="16132" max="16132" width="4.625" style="1051" customWidth="1"/>
    <col min="16133" max="16133" width="1.25" style="1051" customWidth="1"/>
    <col min="16134" max="16135" width="1.5" style="1051" customWidth="1"/>
    <col min="16136" max="16137" width="1.875" style="1051" customWidth="1"/>
    <col min="16138" max="16138" width="1.5" style="1051" customWidth="1"/>
    <col min="16139" max="16139" width="1.875" style="1051" customWidth="1"/>
    <col min="16140" max="16142" width="1.5" style="1051" customWidth="1"/>
    <col min="16143" max="16143" width="1.875" style="1051" customWidth="1"/>
    <col min="16144" max="16146" width="1.5" style="1051" customWidth="1"/>
    <col min="16147" max="16148" width="1.875" style="1051" customWidth="1"/>
    <col min="16149" max="16150" width="1.5" style="1051" customWidth="1"/>
    <col min="16151" max="16152" width="1.875" style="1051" customWidth="1"/>
    <col min="16153" max="16154" width="1.5" style="1051" customWidth="1"/>
    <col min="16155" max="16156" width="1.875" style="1051" customWidth="1"/>
    <col min="16157" max="16158" width="1.5" style="1051" customWidth="1"/>
    <col min="16159" max="16161" width="1.875" style="1051" customWidth="1"/>
    <col min="16162" max="16162" width="1.5" style="1051" customWidth="1"/>
    <col min="16163" max="16169" width="1.875" style="1051" customWidth="1"/>
    <col min="16170" max="16170" width="1.5" style="1051" customWidth="1"/>
    <col min="16171" max="16171" width="6.75" style="1051" customWidth="1"/>
    <col min="16172" max="16173" width="1.875" style="1051" customWidth="1"/>
    <col min="16174" max="16384" width="9" style="1051"/>
  </cols>
  <sheetData>
    <row r="1" spans="1:45" s="85" customFormat="1"/>
    <row r="2" spans="1:45" s="85" customFormat="1">
      <c r="D2" s="2117" t="s">
        <v>346</v>
      </c>
      <c r="E2" s="2118"/>
      <c r="F2" s="2119"/>
    </row>
    <row r="3" spans="1:45" s="85" customFormat="1">
      <c r="D3" s="286"/>
    </row>
    <row r="4" spans="1:45">
      <c r="A4" s="1050"/>
      <c r="B4" s="1050"/>
      <c r="C4" s="1050"/>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ht="21">
      <c r="A5" s="1050"/>
      <c r="B5" s="1050"/>
      <c r="C5" s="1050"/>
      <c r="D5" s="1050"/>
      <c r="E5" s="1050"/>
      <c r="F5" s="1050"/>
      <c r="G5" s="1050"/>
      <c r="H5" s="1050"/>
      <c r="I5" s="1050"/>
      <c r="J5" s="1050"/>
      <c r="K5" s="1050"/>
      <c r="L5" s="1050"/>
      <c r="M5" s="3604" t="s">
        <v>1929</v>
      </c>
      <c r="N5" s="3604"/>
      <c r="O5" s="3604"/>
      <c r="P5" s="3604"/>
      <c r="Q5" s="3604"/>
      <c r="R5" s="3604"/>
      <c r="S5" s="3604"/>
      <c r="T5" s="3604"/>
      <c r="U5" s="3604"/>
      <c r="V5" s="3604"/>
      <c r="W5" s="3604"/>
      <c r="X5" s="3604"/>
      <c r="Y5" s="3604"/>
      <c r="Z5" s="3604"/>
      <c r="AA5" s="3604"/>
      <c r="AB5" s="3604"/>
      <c r="AC5" s="3604"/>
      <c r="AD5" s="3604"/>
      <c r="AE5" s="3604"/>
      <c r="AF5" s="3604"/>
      <c r="AG5" s="3604"/>
      <c r="AH5" s="1050"/>
      <c r="AI5" s="1050"/>
      <c r="AJ5" s="1050"/>
      <c r="AK5" s="1050"/>
      <c r="AL5" s="1050"/>
      <c r="AM5" s="1050"/>
      <c r="AN5" s="1050"/>
      <c r="AO5" s="1050"/>
      <c r="AP5" s="1050"/>
      <c r="AQ5" s="1050"/>
      <c r="AR5" s="1050"/>
      <c r="AS5" s="1050"/>
    </row>
    <row r="6" spans="1:45">
      <c r="A6" s="1050"/>
      <c r="B6" s="1050"/>
      <c r="C6" s="1050"/>
      <c r="D6" s="1050"/>
      <c r="E6" s="1050"/>
      <c r="F6" s="1050"/>
      <c r="G6" s="1050"/>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pans="1:45" ht="8.25" customHeight="1">
      <c r="A7" s="1050"/>
      <c r="B7" s="3605" t="s">
        <v>2908</v>
      </c>
      <c r="C7" s="3606"/>
      <c r="D7" s="3607"/>
      <c r="E7" s="1052"/>
      <c r="F7" s="1053"/>
      <c r="G7" s="3614"/>
      <c r="H7" s="3617" t="s">
        <v>1930</v>
      </c>
      <c r="I7" s="3617"/>
      <c r="J7" s="3617"/>
      <c r="K7" s="3617"/>
      <c r="L7" s="3617"/>
      <c r="M7" s="1053"/>
      <c r="N7" s="1053"/>
      <c r="O7" s="1053"/>
      <c r="P7" s="3614"/>
      <c r="Q7" s="3617" t="s">
        <v>1931</v>
      </c>
      <c r="R7" s="3617"/>
      <c r="S7" s="3617"/>
      <c r="T7" s="3617"/>
      <c r="U7" s="3620"/>
      <c r="V7" s="3623" t="s">
        <v>1932</v>
      </c>
      <c r="W7" s="3624"/>
      <c r="X7" s="3624"/>
      <c r="Y7" s="3624"/>
      <c r="Z7" s="3624"/>
      <c r="AA7" s="3625"/>
      <c r="AB7" s="3632" t="s">
        <v>3034</v>
      </c>
      <c r="AC7" s="3633"/>
      <c r="AD7" s="3633"/>
      <c r="AE7" s="3633"/>
      <c r="AF7" s="3633"/>
      <c r="AG7" s="3633" t="s">
        <v>1912</v>
      </c>
      <c r="AH7" s="3633"/>
      <c r="AI7" s="3633"/>
      <c r="AJ7" s="3633"/>
      <c r="AK7" s="3633" t="s">
        <v>1913</v>
      </c>
      <c r="AL7" s="3633"/>
      <c r="AM7" s="3633"/>
      <c r="AN7" s="3633"/>
      <c r="AO7" s="3633" t="s">
        <v>1914</v>
      </c>
      <c r="AP7" s="3633"/>
      <c r="AQ7" s="1054"/>
      <c r="AR7" s="1055"/>
      <c r="AS7" s="1050"/>
    </row>
    <row r="8" spans="1:45" ht="12" customHeight="1">
      <c r="A8" s="1050"/>
      <c r="B8" s="3608"/>
      <c r="C8" s="3609"/>
      <c r="D8" s="3610"/>
      <c r="E8" s="1056"/>
      <c r="F8" s="1057"/>
      <c r="G8" s="3615"/>
      <c r="H8" s="3618"/>
      <c r="I8" s="3618"/>
      <c r="J8" s="3618"/>
      <c r="K8" s="3618"/>
      <c r="L8" s="3618"/>
      <c r="M8" s="1057"/>
      <c r="N8" s="1057"/>
      <c r="O8" s="1057"/>
      <c r="P8" s="3615"/>
      <c r="Q8" s="3618"/>
      <c r="R8" s="3618"/>
      <c r="S8" s="3618"/>
      <c r="T8" s="3618"/>
      <c r="U8" s="3621"/>
      <c r="V8" s="3626"/>
      <c r="W8" s="3627"/>
      <c r="X8" s="3627"/>
      <c r="Y8" s="3627"/>
      <c r="Z8" s="3627"/>
      <c r="AA8" s="3628"/>
      <c r="AB8" s="3634"/>
      <c r="AC8" s="3635"/>
      <c r="AD8" s="3635"/>
      <c r="AE8" s="3635"/>
      <c r="AF8" s="3635"/>
      <c r="AG8" s="3635"/>
      <c r="AH8" s="3635"/>
      <c r="AI8" s="3635"/>
      <c r="AJ8" s="3635"/>
      <c r="AK8" s="3635"/>
      <c r="AL8" s="3635"/>
      <c r="AM8" s="3635"/>
      <c r="AN8" s="3635"/>
      <c r="AO8" s="3635"/>
      <c r="AP8" s="3635"/>
      <c r="AQ8" s="1058"/>
      <c r="AR8" s="1059"/>
      <c r="AS8" s="1050"/>
    </row>
    <row r="9" spans="1:45" ht="8.25" customHeight="1">
      <c r="A9" s="1050"/>
      <c r="B9" s="3611"/>
      <c r="C9" s="3612"/>
      <c r="D9" s="3613"/>
      <c r="E9" s="1060"/>
      <c r="F9" s="1061"/>
      <c r="G9" s="3616"/>
      <c r="H9" s="3619"/>
      <c r="I9" s="3619"/>
      <c r="J9" s="3619"/>
      <c r="K9" s="3619"/>
      <c r="L9" s="3619"/>
      <c r="M9" s="1061"/>
      <c r="N9" s="1061"/>
      <c r="O9" s="1061"/>
      <c r="P9" s="3616"/>
      <c r="Q9" s="3619"/>
      <c r="R9" s="3619"/>
      <c r="S9" s="3619"/>
      <c r="T9" s="3619"/>
      <c r="U9" s="3622"/>
      <c r="V9" s="3629"/>
      <c r="W9" s="3630"/>
      <c r="X9" s="3630"/>
      <c r="Y9" s="3630"/>
      <c r="Z9" s="3630"/>
      <c r="AA9" s="3631"/>
      <c r="AB9" s="3636"/>
      <c r="AC9" s="3637"/>
      <c r="AD9" s="3637"/>
      <c r="AE9" s="3637"/>
      <c r="AF9" s="3637"/>
      <c r="AG9" s="3637"/>
      <c r="AH9" s="3637"/>
      <c r="AI9" s="3637"/>
      <c r="AJ9" s="3637"/>
      <c r="AK9" s="3637"/>
      <c r="AL9" s="3637"/>
      <c r="AM9" s="3637"/>
      <c r="AN9" s="3637"/>
      <c r="AO9" s="3637"/>
      <c r="AP9" s="3637"/>
      <c r="AQ9" s="1062"/>
      <c r="AR9" s="1063"/>
      <c r="AS9" s="1050"/>
    </row>
    <row r="10" spans="1:45" ht="8.25" customHeight="1">
      <c r="A10" s="1050"/>
      <c r="B10" s="3605" t="s">
        <v>1933</v>
      </c>
      <c r="C10" s="3606"/>
      <c r="D10" s="3607"/>
      <c r="E10" s="1064"/>
      <c r="F10" s="3614"/>
      <c r="G10" s="3617" t="s">
        <v>1934</v>
      </c>
      <c r="H10" s="3617"/>
      <c r="I10" s="3617"/>
      <c r="J10" s="3614"/>
      <c r="K10" s="3617" t="s">
        <v>1935</v>
      </c>
      <c r="L10" s="3617"/>
      <c r="M10" s="3617"/>
      <c r="N10" s="3614"/>
      <c r="O10" s="3617" t="s">
        <v>1936</v>
      </c>
      <c r="P10" s="3617"/>
      <c r="Q10" s="3617"/>
      <c r="R10" s="3614"/>
      <c r="S10" s="3617" t="s">
        <v>1937</v>
      </c>
      <c r="T10" s="3617"/>
      <c r="U10" s="3617"/>
      <c r="V10" s="3614"/>
      <c r="W10" s="3617" t="s">
        <v>1938</v>
      </c>
      <c r="X10" s="3617"/>
      <c r="Y10" s="3617"/>
      <c r="Z10" s="3614"/>
      <c r="AA10" s="3617" t="s">
        <v>1939</v>
      </c>
      <c r="AB10" s="3617"/>
      <c r="AC10" s="3617"/>
      <c r="AD10" s="3614"/>
      <c r="AE10" s="3617" t="s">
        <v>1940</v>
      </c>
      <c r="AF10" s="3617"/>
      <c r="AG10" s="3617"/>
      <c r="AH10" s="3614"/>
      <c r="AI10" s="3633" t="s">
        <v>1941</v>
      </c>
      <c r="AJ10" s="3633"/>
      <c r="AK10" s="3633"/>
      <c r="AL10" s="3633"/>
      <c r="AM10" s="3633"/>
      <c r="AN10" s="3633"/>
      <c r="AO10" s="3633"/>
      <c r="AP10" s="3617" t="s">
        <v>1942</v>
      </c>
      <c r="AQ10" s="3617"/>
      <c r="AR10" s="1055"/>
      <c r="AS10" s="1050"/>
    </row>
    <row r="11" spans="1:45" ht="12" customHeight="1">
      <c r="A11" s="1050"/>
      <c r="B11" s="3608"/>
      <c r="C11" s="3609"/>
      <c r="D11" s="3610"/>
      <c r="E11" s="1065"/>
      <c r="F11" s="3615"/>
      <c r="G11" s="3618"/>
      <c r="H11" s="3618"/>
      <c r="I11" s="3618"/>
      <c r="J11" s="3615"/>
      <c r="K11" s="3618"/>
      <c r="L11" s="3618"/>
      <c r="M11" s="3618"/>
      <c r="N11" s="3615"/>
      <c r="O11" s="3618"/>
      <c r="P11" s="3618"/>
      <c r="Q11" s="3618"/>
      <c r="R11" s="3615"/>
      <c r="S11" s="3618"/>
      <c r="T11" s="3618"/>
      <c r="U11" s="3618"/>
      <c r="V11" s="3615"/>
      <c r="W11" s="3618"/>
      <c r="X11" s="3618"/>
      <c r="Y11" s="3618"/>
      <c r="Z11" s="3615"/>
      <c r="AA11" s="3618"/>
      <c r="AB11" s="3618"/>
      <c r="AC11" s="3618"/>
      <c r="AD11" s="3615"/>
      <c r="AE11" s="3618"/>
      <c r="AF11" s="3618"/>
      <c r="AG11" s="3618"/>
      <c r="AH11" s="3615"/>
      <c r="AI11" s="3635"/>
      <c r="AJ11" s="3635"/>
      <c r="AK11" s="3635"/>
      <c r="AL11" s="3635"/>
      <c r="AM11" s="3635"/>
      <c r="AN11" s="3635"/>
      <c r="AO11" s="3635"/>
      <c r="AP11" s="3618"/>
      <c r="AQ11" s="3618"/>
      <c r="AR11" s="1059"/>
      <c r="AS11" s="1050"/>
    </row>
    <row r="12" spans="1:45" ht="8.25" customHeight="1">
      <c r="A12" s="1050"/>
      <c r="B12" s="3611"/>
      <c r="C12" s="3612"/>
      <c r="D12" s="3613"/>
      <c r="E12" s="1066"/>
      <c r="F12" s="3616"/>
      <c r="G12" s="3619"/>
      <c r="H12" s="3619"/>
      <c r="I12" s="3619"/>
      <c r="J12" s="3616"/>
      <c r="K12" s="3619"/>
      <c r="L12" s="3619"/>
      <c r="M12" s="3619"/>
      <c r="N12" s="3616"/>
      <c r="O12" s="3619"/>
      <c r="P12" s="3619"/>
      <c r="Q12" s="3619"/>
      <c r="R12" s="3616"/>
      <c r="S12" s="3619"/>
      <c r="T12" s="3619"/>
      <c r="U12" s="3619"/>
      <c r="V12" s="3616"/>
      <c r="W12" s="3619"/>
      <c r="X12" s="3619"/>
      <c r="Y12" s="3619"/>
      <c r="Z12" s="3616"/>
      <c r="AA12" s="3619"/>
      <c r="AB12" s="3619"/>
      <c r="AC12" s="3619"/>
      <c r="AD12" s="3616"/>
      <c r="AE12" s="3619"/>
      <c r="AF12" s="3619"/>
      <c r="AG12" s="3619"/>
      <c r="AH12" s="3616"/>
      <c r="AI12" s="3637"/>
      <c r="AJ12" s="3637"/>
      <c r="AK12" s="3637"/>
      <c r="AL12" s="3637"/>
      <c r="AM12" s="3637"/>
      <c r="AN12" s="3637"/>
      <c r="AO12" s="3637"/>
      <c r="AP12" s="3619"/>
      <c r="AQ12" s="3619"/>
      <c r="AR12" s="1063"/>
      <c r="AS12" s="1050"/>
    </row>
    <row r="13" spans="1:45" ht="27" customHeight="1">
      <c r="A13" s="1050"/>
      <c r="B13" s="3640" t="s">
        <v>2909</v>
      </c>
      <c r="C13" s="3641"/>
      <c r="D13" s="3642"/>
      <c r="E13" s="3643"/>
      <c r="F13" s="3644"/>
      <c r="G13" s="3644"/>
      <c r="H13" s="3644"/>
      <c r="I13" s="3644"/>
      <c r="J13" s="3644"/>
      <c r="K13" s="3644"/>
      <c r="L13" s="3644"/>
      <c r="M13" s="3644"/>
      <c r="N13" s="3644"/>
      <c r="O13" s="3644"/>
      <c r="P13" s="3644"/>
      <c r="Q13" s="3644"/>
      <c r="R13" s="3644"/>
      <c r="S13" s="3644"/>
      <c r="T13" s="3644"/>
      <c r="U13" s="3644"/>
      <c r="V13" s="3644"/>
      <c r="W13" s="3644"/>
      <c r="X13" s="3644"/>
      <c r="Y13" s="3644"/>
      <c r="Z13" s="3644"/>
      <c r="AA13" s="3644"/>
      <c r="AB13" s="3644"/>
      <c r="AC13" s="3644"/>
      <c r="AD13" s="3644"/>
      <c r="AE13" s="3644"/>
      <c r="AF13" s="3644"/>
      <c r="AG13" s="3644"/>
      <c r="AH13" s="3644"/>
      <c r="AI13" s="3644"/>
      <c r="AJ13" s="3644"/>
      <c r="AK13" s="3644"/>
      <c r="AL13" s="3644"/>
      <c r="AM13" s="3644"/>
      <c r="AN13" s="3644"/>
      <c r="AO13" s="3644"/>
      <c r="AP13" s="3644"/>
      <c r="AQ13" s="3644"/>
      <c r="AR13" s="3645"/>
      <c r="AS13" s="1050"/>
    </row>
    <row r="14" spans="1:45" ht="15" customHeight="1">
      <c r="A14" s="1050"/>
      <c r="B14" s="1052"/>
      <c r="C14" s="3646" t="s">
        <v>1943</v>
      </c>
      <c r="D14" s="3646"/>
      <c r="E14" s="1057"/>
      <c r="F14" s="1057"/>
      <c r="G14" s="1057"/>
      <c r="H14" s="1057"/>
      <c r="I14" s="1057"/>
      <c r="J14" s="1057"/>
      <c r="K14" s="1057"/>
      <c r="L14" s="1057"/>
      <c r="M14" s="1057"/>
      <c r="N14" s="1057"/>
      <c r="O14" s="1057"/>
      <c r="P14" s="1057"/>
      <c r="Q14" s="1057"/>
      <c r="R14" s="1057"/>
      <c r="S14" s="1057"/>
      <c r="T14" s="1057"/>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9"/>
      <c r="AS14" s="1050"/>
    </row>
    <row r="15" spans="1:45" ht="15" customHeight="1">
      <c r="A15" s="1050"/>
      <c r="B15" s="1056"/>
      <c r="C15" s="3647"/>
      <c r="D15" s="3647"/>
      <c r="E15" s="3647"/>
      <c r="F15" s="3647"/>
      <c r="G15" s="3647"/>
      <c r="H15" s="3647"/>
      <c r="I15" s="3647"/>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c r="AF15" s="3647"/>
      <c r="AG15" s="3647"/>
      <c r="AH15" s="3647"/>
      <c r="AI15" s="3647"/>
      <c r="AJ15" s="3647"/>
      <c r="AK15" s="3647"/>
      <c r="AL15" s="3647"/>
      <c r="AM15" s="3647"/>
      <c r="AN15" s="3647"/>
      <c r="AO15" s="3647"/>
      <c r="AP15" s="3647"/>
      <c r="AQ15" s="3647"/>
      <c r="AR15" s="1059"/>
      <c r="AS15" s="1050"/>
    </row>
    <row r="16" spans="1:45" ht="15" customHeight="1">
      <c r="A16" s="1057"/>
      <c r="B16" s="1056"/>
      <c r="C16" s="3648"/>
      <c r="D16" s="3648"/>
      <c r="E16" s="3648"/>
      <c r="F16" s="3648"/>
      <c r="G16" s="3648"/>
      <c r="H16" s="3648"/>
      <c r="I16" s="3648"/>
      <c r="J16" s="3648"/>
      <c r="K16" s="3648"/>
      <c r="L16" s="3648"/>
      <c r="M16" s="3648"/>
      <c r="N16" s="3648"/>
      <c r="O16" s="3648"/>
      <c r="P16" s="3648"/>
      <c r="Q16" s="3648"/>
      <c r="R16" s="3648"/>
      <c r="S16" s="3648"/>
      <c r="T16" s="3648"/>
      <c r="U16" s="3648"/>
      <c r="V16" s="3648"/>
      <c r="W16" s="3648"/>
      <c r="X16" s="3648"/>
      <c r="Y16" s="3648"/>
      <c r="Z16" s="3648"/>
      <c r="AA16" s="3648"/>
      <c r="AB16" s="3648"/>
      <c r="AC16" s="3648"/>
      <c r="AD16" s="3648"/>
      <c r="AE16" s="3648"/>
      <c r="AF16" s="3648"/>
      <c r="AG16" s="3648"/>
      <c r="AH16" s="3648"/>
      <c r="AI16" s="3648"/>
      <c r="AJ16" s="3648"/>
      <c r="AK16" s="3648"/>
      <c r="AL16" s="3648"/>
      <c r="AM16" s="3648"/>
      <c r="AN16" s="3648"/>
      <c r="AO16" s="3648"/>
      <c r="AP16" s="3648"/>
      <c r="AQ16" s="3648"/>
      <c r="AR16" s="1059"/>
      <c r="AS16" s="1050"/>
    </row>
    <row r="17" spans="1:45" ht="15" customHeight="1">
      <c r="A17" s="1050"/>
      <c r="B17" s="1056"/>
      <c r="C17" s="3649"/>
      <c r="D17" s="3649"/>
      <c r="E17" s="3649"/>
      <c r="F17" s="3649"/>
      <c r="G17" s="3649"/>
      <c r="H17" s="3649"/>
      <c r="I17" s="3649"/>
      <c r="J17" s="3649"/>
      <c r="K17" s="3649"/>
      <c r="L17" s="3649"/>
      <c r="M17" s="3649"/>
      <c r="N17" s="3649"/>
      <c r="O17" s="3649"/>
      <c r="P17" s="3649"/>
      <c r="Q17" s="3649"/>
      <c r="R17" s="3649"/>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1059"/>
      <c r="AS17" s="1050"/>
    </row>
    <row r="18" spans="1:45" ht="15" customHeight="1">
      <c r="A18" s="1050"/>
      <c r="B18" s="1056"/>
      <c r="C18" s="3648"/>
      <c r="D18" s="3648"/>
      <c r="E18" s="3648"/>
      <c r="F18" s="3648"/>
      <c r="G18" s="3648"/>
      <c r="H18" s="3648"/>
      <c r="I18" s="3648"/>
      <c r="J18" s="3648"/>
      <c r="K18" s="3648"/>
      <c r="L18" s="3648"/>
      <c r="M18" s="3648"/>
      <c r="N18" s="3648"/>
      <c r="O18" s="3648"/>
      <c r="P18" s="3648"/>
      <c r="Q18" s="3648"/>
      <c r="R18" s="3648"/>
      <c r="S18" s="3648"/>
      <c r="T18" s="3648"/>
      <c r="U18" s="3648"/>
      <c r="V18" s="3648"/>
      <c r="W18" s="3648"/>
      <c r="X18" s="3648"/>
      <c r="Y18" s="3648"/>
      <c r="Z18" s="3648"/>
      <c r="AA18" s="3648"/>
      <c r="AB18" s="3648"/>
      <c r="AC18" s="3648"/>
      <c r="AD18" s="3648"/>
      <c r="AE18" s="3648"/>
      <c r="AF18" s="3648"/>
      <c r="AG18" s="3648"/>
      <c r="AH18" s="3648"/>
      <c r="AI18" s="3648"/>
      <c r="AJ18" s="3648"/>
      <c r="AK18" s="3648"/>
      <c r="AL18" s="3648"/>
      <c r="AM18" s="3648"/>
      <c r="AN18" s="3648"/>
      <c r="AO18" s="3648"/>
      <c r="AP18" s="3648"/>
      <c r="AQ18" s="3648"/>
      <c r="AR18" s="1059"/>
      <c r="AS18" s="1050"/>
    </row>
    <row r="19" spans="1:45" ht="15" customHeight="1">
      <c r="A19" s="1050"/>
      <c r="B19" s="1056"/>
      <c r="C19" s="3638"/>
      <c r="D19" s="3638"/>
      <c r="E19" s="3638"/>
      <c r="F19" s="3638"/>
      <c r="G19" s="3638"/>
      <c r="H19" s="3638"/>
      <c r="I19" s="3638"/>
      <c r="J19" s="3638"/>
      <c r="K19" s="3638"/>
      <c r="L19" s="3638"/>
      <c r="M19" s="3638"/>
      <c r="N19" s="3638"/>
      <c r="O19" s="3638"/>
      <c r="P19" s="3638"/>
      <c r="Q19" s="3638"/>
      <c r="R19" s="3638"/>
      <c r="S19" s="3638"/>
      <c r="T19" s="3638"/>
      <c r="U19" s="3638"/>
      <c r="V19" s="3638"/>
      <c r="W19" s="3638"/>
      <c r="X19" s="3638"/>
      <c r="Y19" s="3638"/>
      <c r="Z19" s="3638"/>
      <c r="AA19" s="3638"/>
      <c r="AB19" s="3638"/>
      <c r="AC19" s="3638"/>
      <c r="AD19" s="3638"/>
      <c r="AE19" s="3638"/>
      <c r="AF19" s="3638"/>
      <c r="AG19" s="3638"/>
      <c r="AH19" s="3638"/>
      <c r="AI19" s="3638"/>
      <c r="AJ19" s="3638"/>
      <c r="AK19" s="3638"/>
      <c r="AL19" s="3638"/>
      <c r="AM19" s="3638"/>
      <c r="AN19" s="3638"/>
      <c r="AO19" s="3638"/>
      <c r="AP19" s="3638"/>
      <c r="AQ19" s="3638"/>
      <c r="AR19" s="1059"/>
      <c r="AS19" s="1050"/>
    </row>
    <row r="20" spans="1:45" ht="15" customHeight="1">
      <c r="A20" s="1050"/>
      <c r="B20" s="1056"/>
      <c r="C20" s="3639"/>
      <c r="D20" s="3639"/>
      <c r="E20" s="3639"/>
      <c r="F20" s="3639"/>
      <c r="G20" s="3639"/>
      <c r="H20" s="3639"/>
      <c r="I20" s="3639"/>
      <c r="J20" s="3639"/>
      <c r="K20" s="3639"/>
      <c r="L20" s="3639"/>
      <c r="M20" s="3639"/>
      <c r="N20" s="3639"/>
      <c r="O20" s="3639"/>
      <c r="P20" s="3639"/>
      <c r="Q20" s="3639"/>
      <c r="R20" s="3639"/>
      <c r="S20" s="3639"/>
      <c r="T20" s="3639"/>
      <c r="U20" s="3639"/>
      <c r="V20" s="3639"/>
      <c r="W20" s="3639"/>
      <c r="X20" s="3639"/>
      <c r="Y20" s="3639"/>
      <c r="Z20" s="3639"/>
      <c r="AA20" s="3639"/>
      <c r="AB20" s="3639"/>
      <c r="AC20" s="3639"/>
      <c r="AD20" s="3639"/>
      <c r="AE20" s="3639"/>
      <c r="AF20" s="3639"/>
      <c r="AG20" s="3639"/>
      <c r="AH20" s="3639"/>
      <c r="AI20" s="3639"/>
      <c r="AJ20" s="3639"/>
      <c r="AK20" s="3639"/>
      <c r="AL20" s="3639"/>
      <c r="AM20" s="3639"/>
      <c r="AN20" s="3639"/>
      <c r="AO20" s="3639"/>
      <c r="AP20" s="3639"/>
      <c r="AQ20" s="3639"/>
      <c r="AR20" s="1059"/>
      <c r="AS20" s="1050"/>
    </row>
    <row r="21" spans="1:45" ht="15" customHeight="1">
      <c r="A21" s="1050"/>
      <c r="B21" s="1056"/>
      <c r="C21" s="3638"/>
      <c r="D21" s="3638"/>
      <c r="E21" s="3638"/>
      <c r="F21" s="3638"/>
      <c r="G21" s="3638"/>
      <c r="H21" s="3638"/>
      <c r="I21" s="3638"/>
      <c r="J21" s="3638"/>
      <c r="K21" s="3638"/>
      <c r="L21" s="3638"/>
      <c r="M21" s="3638"/>
      <c r="N21" s="3638"/>
      <c r="O21" s="3638"/>
      <c r="P21" s="3638"/>
      <c r="Q21" s="3638"/>
      <c r="R21" s="3638"/>
      <c r="S21" s="3638"/>
      <c r="T21" s="3638"/>
      <c r="U21" s="3638"/>
      <c r="V21" s="3638"/>
      <c r="W21" s="3638"/>
      <c r="X21" s="3638"/>
      <c r="Y21" s="3638"/>
      <c r="Z21" s="3638"/>
      <c r="AA21" s="3638"/>
      <c r="AB21" s="3638"/>
      <c r="AC21" s="3638"/>
      <c r="AD21" s="3638"/>
      <c r="AE21" s="3638"/>
      <c r="AF21" s="3638"/>
      <c r="AG21" s="3638"/>
      <c r="AH21" s="3638"/>
      <c r="AI21" s="3638"/>
      <c r="AJ21" s="3638"/>
      <c r="AK21" s="3638"/>
      <c r="AL21" s="3638"/>
      <c r="AM21" s="3638"/>
      <c r="AN21" s="3638"/>
      <c r="AO21" s="3638"/>
      <c r="AP21" s="3638"/>
      <c r="AQ21" s="3638"/>
      <c r="AR21" s="1059"/>
      <c r="AS21" s="1050"/>
    </row>
    <row r="22" spans="1:45" ht="15" customHeight="1">
      <c r="A22" s="1050"/>
      <c r="B22" s="1056"/>
      <c r="C22" s="3639"/>
      <c r="D22" s="3639"/>
      <c r="E22" s="3639"/>
      <c r="F22" s="3639"/>
      <c r="G22" s="3639"/>
      <c r="H22" s="3639"/>
      <c r="I22" s="3639"/>
      <c r="J22" s="3639"/>
      <c r="K22" s="3639"/>
      <c r="L22" s="3639"/>
      <c r="M22" s="3639"/>
      <c r="N22" s="3639"/>
      <c r="O22" s="3639"/>
      <c r="P22" s="3639"/>
      <c r="Q22" s="3639"/>
      <c r="R22" s="3639"/>
      <c r="S22" s="3639"/>
      <c r="T22" s="3639"/>
      <c r="U22" s="3639"/>
      <c r="V22" s="3639"/>
      <c r="W22" s="3639"/>
      <c r="X22" s="3639"/>
      <c r="Y22" s="3639"/>
      <c r="Z22" s="3639"/>
      <c r="AA22" s="3639"/>
      <c r="AB22" s="3639"/>
      <c r="AC22" s="3639"/>
      <c r="AD22" s="3639"/>
      <c r="AE22" s="3639"/>
      <c r="AF22" s="3639"/>
      <c r="AG22" s="3639"/>
      <c r="AH22" s="3639"/>
      <c r="AI22" s="3639"/>
      <c r="AJ22" s="3639"/>
      <c r="AK22" s="3639"/>
      <c r="AL22" s="3639"/>
      <c r="AM22" s="3639"/>
      <c r="AN22" s="3639"/>
      <c r="AO22" s="3639"/>
      <c r="AP22" s="3639"/>
      <c r="AQ22" s="3639"/>
      <c r="AR22" s="1059"/>
      <c r="AS22" s="1050"/>
    </row>
    <row r="23" spans="1:45" ht="15" customHeight="1">
      <c r="A23" s="1050"/>
      <c r="B23" s="1056"/>
      <c r="C23" s="3638"/>
      <c r="D23" s="3638"/>
      <c r="E23" s="3638"/>
      <c r="F23" s="3638"/>
      <c r="G23" s="3638"/>
      <c r="H23" s="3638"/>
      <c r="I23" s="3638"/>
      <c r="J23" s="3638"/>
      <c r="K23" s="3638"/>
      <c r="L23" s="3638"/>
      <c r="M23" s="3638"/>
      <c r="N23" s="3638"/>
      <c r="O23" s="3638"/>
      <c r="P23" s="3638"/>
      <c r="Q23" s="3638"/>
      <c r="R23" s="3638"/>
      <c r="S23" s="3638"/>
      <c r="T23" s="3638"/>
      <c r="U23" s="3638"/>
      <c r="V23" s="3638"/>
      <c r="W23" s="3638"/>
      <c r="X23" s="3638"/>
      <c r="Y23" s="3638"/>
      <c r="Z23" s="3638"/>
      <c r="AA23" s="3638"/>
      <c r="AB23" s="3638"/>
      <c r="AC23" s="3638"/>
      <c r="AD23" s="3638"/>
      <c r="AE23" s="3638"/>
      <c r="AF23" s="3638"/>
      <c r="AG23" s="3638"/>
      <c r="AH23" s="3638"/>
      <c r="AI23" s="3638"/>
      <c r="AJ23" s="3638"/>
      <c r="AK23" s="3638"/>
      <c r="AL23" s="3638"/>
      <c r="AM23" s="3638"/>
      <c r="AN23" s="3638"/>
      <c r="AO23" s="3638"/>
      <c r="AP23" s="3638"/>
      <c r="AQ23" s="3638"/>
      <c r="AR23" s="1059"/>
      <c r="AS23" s="1050"/>
    </row>
    <row r="24" spans="1:45" ht="15" customHeight="1">
      <c r="A24" s="1050"/>
      <c r="B24" s="1056"/>
      <c r="C24" s="3639"/>
      <c r="D24" s="3639"/>
      <c r="E24" s="3639"/>
      <c r="F24" s="3639"/>
      <c r="G24" s="3639"/>
      <c r="H24" s="3639"/>
      <c r="I24" s="3639"/>
      <c r="J24" s="3639"/>
      <c r="K24" s="3639"/>
      <c r="L24" s="3639"/>
      <c r="M24" s="3639"/>
      <c r="N24" s="3639"/>
      <c r="O24" s="3639"/>
      <c r="P24" s="3639"/>
      <c r="Q24" s="3639"/>
      <c r="R24" s="3639"/>
      <c r="S24" s="3639"/>
      <c r="T24" s="3639"/>
      <c r="U24" s="3639"/>
      <c r="V24" s="3639"/>
      <c r="W24" s="3639"/>
      <c r="X24" s="3639"/>
      <c r="Y24" s="3639"/>
      <c r="Z24" s="3639"/>
      <c r="AA24" s="3639"/>
      <c r="AB24" s="3639"/>
      <c r="AC24" s="3639"/>
      <c r="AD24" s="3639"/>
      <c r="AE24" s="3639"/>
      <c r="AF24" s="3639"/>
      <c r="AG24" s="3639"/>
      <c r="AH24" s="3639"/>
      <c r="AI24" s="3639"/>
      <c r="AJ24" s="3639"/>
      <c r="AK24" s="3639"/>
      <c r="AL24" s="3639"/>
      <c r="AM24" s="3639"/>
      <c r="AN24" s="3639"/>
      <c r="AO24" s="3639"/>
      <c r="AP24" s="3639"/>
      <c r="AQ24" s="3639"/>
      <c r="AR24" s="1059"/>
      <c r="AS24" s="1050"/>
    </row>
    <row r="25" spans="1:45" ht="15" customHeight="1">
      <c r="A25" s="1050"/>
      <c r="B25" s="1056"/>
      <c r="C25" s="3638"/>
      <c r="D25" s="3638"/>
      <c r="E25" s="3638"/>
      <c r="F25" s="3638"/>
      <c r="G25" s="3638"/>
      <c r="H25" s="3638"/>
      <c r="I25" s="3638"/>
      <c r="J25" s="3638"/>
      <c r="K25" s="3638"/>
      <c r="L25" s="3638"/>
      <c r="M25" s="3638"/>
      <c r="N25" s="3638"/>
      <c r="O25" s="3638"/>
      <c r="P25" s="3638"/>
      <c r="Q25" s="3638"/>
      <c r="R25" s="3638"/>
      <c r="S25" s="3638"/>
      <c r="T25" s="3638"/>
      <c r="U25" s="3638"/>
      <c r="V25" s="3638"/>
      <c r="W25" s="3638"/>
      <c r="X25" s="3638"/>
      <c r="Y25" s="3638"/>
      <c r="Z25" s="3638"/>
      <c r="AA25" s="3638"/>
      <c r="AB25" s="3638"/>
      <c r="AC25" s="3638"/>
      <c r="AD25" s="3638"/>
      <c r="AE25" s="3638"/>
      <c r="AF25" s="3638"/>
      <c r="AG25" s="3638"/>
      <c r="AH25" s="3638"/>
      <c r="AI25" s="3638"/>
      <c r="AJ25" s="3638"/>
      <c r="AK25" s="3638"/>
      <c r="AL25" s="3638"/>
      <c r="AM25" s="3638"/>
      <c r="AN25" s="3638"/>
      <c r="AO25" s="3638"/>
      <c r="AP25" s="3638"/>
      <c r="AQ25" s="3638"/>
      <c r="AR25" s="1059"/>
      <c r="AS25" s="1050"/>
    </row>
    <row r="26" spans="1:45" ht="15" customHeight="1">
      <c r="A26" s="1050"/>
      <c r="B26" s="1056"/>
      <c r="C26" s="3639"/>
      <c r="D26" s="3639"/>
      <c r="E26" s="3639"/>
      <c r="F26" s="3639"/>
      <c r="G26" s="3639"/>
      <c r="H26" s="3639"/>
      <c r="I26" s="3639"/>
      <c r="J26" s="3639"/>
      <c r="K26" s="3639"/>
      <c r="L26" s="3639"/>
      <c r="M26" s="3639"/>
      <c r="N26" s="3639"/>
      <c r="O26" s="3639"/>
      <c r="P26" s="3639"/>
      <c r="Q26" s="3639"/>
      <c r="R26" s="3639"/>
      <c r="S26" s="3639"/>
      <c r="T26" s="3639"/>
      <c r="U26" s="3639"/>
      <c r="V26" s="3639"/>
      <c r="W26" s="3639"/>
      <c r="X26" s="3639"/>
      <c r="Y26" s="3639"/>
      <c r="Z26" s="3639"/>
      <c r="AA26" s="3639"/>
      <c r="AB26" s="3639"/>
      <c r="AC26" s="3639"/>
      <c r="AD26" s="3639"/>
      <c r="AE26" s="3639"/>
      <c r="AF26" s="3639"/>
      <c r="AG26" s="3639"/>
      <c r="AH26" s="3639"/>
      <c r="AI26" s="3639"/>
      <c r="AJ26" s="3639"/>
      <c r="AK26" s="3639"/>
      <c r="AL26" s="3639"/>
      <c r="AM26" s="3639"/>
      <c r="AN26" s="3639"/>
      <c r="AO26" s="3639"/>
      <c r="AP26" s="3639"/>
      <c r="AQ26" s="3639"/>
      <c r="AR26" s="1059"/>
      <c r="AS26" s="1050"/>
    </row>
    <row r="27" spans="1:45" ht="15" customHeight="1">
      <c r="A27" s="1050"/>
      <c r="B27" s="1056"/>
      <c r="C27" s="3638"/>
      <c r="D27" s="3638"/>
      <c r="E27" s="3638"/>
      <c r="F27" s="3638"/>
      <c r="G27" s="3638"/>
      <c r="H27" s="3638"/>
      <c r="I27" s="3638"/>
      <c r="J27" s="3638"/>
      <c r="K27" s="3638"/>
      <c r="L27" s="3638"/>
      <c r="M27" s="3638"/>
      <c r="N27" s="3638"/>
      <c r="O27" s="3638"/>
      <c r="P27" s="3638"/>
      <c r="Q27" s="3638"/>
      <c r="R27" s="3638"/>
      <c r="S27" s="3638"/>
      <c r="T27" s="3638"/>
      <c r="U27" s="3638"/>
      <c r="V27" s="3638"/>
      <c r="W27" s="3638"/>
      <c r="X27" s="3638"/>
      <c r="Y27" s="3638"/>
      <c r="Z27" s="3638"/>
      <c r="AA27" s="3638"/>
      <c r="AB27" s="3638"/>
      <c r="AC27" s="3638"/>
      <c r="AD27" s="3638"/>
      <c r="AE27" s="3638"/>
      <c r="AF27" s="3638"/>
      <c r="AG27" s="3638"/>
      <c r="AH27" s="3638"/>
      <c r="AI27" s="3638"/>
      <c r="AJ27" s="3638"/>
      <c r="AK27" s="3638"/>
      <c r="AL27" s="3638"/>
      <c r="AM27" s="3638"/>
      <c r="AN27" s="3638"/>
      <c r="AO27" s="3638"/>
      <c r="AP27" s="3638"/>
      <c r="AQ27" s="3638"/>
      <c r="AR27" s="1059"/>
      <c r="AS27" s="1050"/>
    </row>
    <row r="28" spans="1:45" ht="15" customHeight="1">
      <c r="A28" s="1050"/>
      <c r="B28" s="1056"/>
      <c r="C28" s="3639"/>
      <c r="D28" s="3639"/>
      <c r="E28" s="3639"/>
      <c r="F28" s="3639"/>
      <c r="G28" s="3639"/>
      <c r="H28" s="3639"/>
      <c r="I28" s="3639"/>
      <c r="J28" s="3639"/>
      <c r="K28" s="3639"/>
      <c r="L28" s="3639"/>
      <c r="M28" s="3639"/>
      <c r="N28" s="3639"/>
      <c r="O28" s="3639"/>
      <c r="P28" s="3639"/>
      <c r="Q28" s="3639"/>
      <c r="R28" s="3639"/>
      <c r="S28" s="3639"/>
      <c r="T28" s="3639"/>
      <c r="U28" s="3639"/>
      <c r="V28" s="3639"/>
      <c r="W28" s="3639"/>
      <c r="X28" s="3639"/>
      <c r="Y28" s="3639"/>
      <c r="Z28" s="3639"/>
      <c r="AA28" s="3639"/>
      <c r="AB28" s="3639"/>
      <c r="AC28" s="3639"/>
      <c r="AD28" s="3639"/>
      <c r="AE28" s="3639"/>
      <c r="AF28" s="3639"/>
      <c r="AG28" s="3639"/>
      <c r="AH28" s="3639"/>
      <c r="AI28" s="3639"/>
      <c r="AJ28" s="3639"/>
      <c r="AK28" s="3639"/>
      <c r="AL28" s="3639"/>
      <c r="AM28" s="3639"/>
      <c r="AN28" s="3639"/>
      <c r="AO28" s="3639"/>
      <c r="AP28" s="3639"/>
      <c r="AQ28" s="3639"/>
      <c r="AR28" s="1059"/>
      <c r="AS28" s="1050"/>
    </row>
    <row r="29" spans="1:45" ht="15" customHeight="1">
      <c r="A29" s="1050"/>
      <c r="B29" s="1056"/>
      <c r="C29" s="3638"/>
      <c r="D29" s="3638"/>
      <c r="E29" s="3638"/>
      <c r="F29" s="3638"/>
      <c r="G29" s="3638"/>
      <c r="H29" s="3638"/>
      <c r="I29" s="3638"/>
      <c r="J29" s="3638"/>
      <c r="K29" s="3638"/>
      <c r="L29" s="3638"/>
      <c r="M29" s="3638"/>
      <c r="N29" s="3638"/>
      <c r="O29" s="3638"/>
      <c r="P29" s="3638"/>
      <c r="Q29" s="3638"/>
      <c r="R29" s="3638"/>
      <c r="S29" s="3638"/>
      <c r="T29" s="3638"/>
      <c r="U29" s="3638"/>
      <c r="V29" s="3638"/>
      <c r="W29" s="3638"/>
      <c r="X29" s="3638"/>
      <c r="Y29" s="3638"/>
      <c r="Z29" s="3638"/>
      <c r="AA29" s="3638"/>
      <c r="AB29" s="3638"/>
      <c r="AC29" s="3638"/>
      <c r="AD29" s="3638"/>
      <c r="AE29" s="3638"/>
      <c r="AF29" s="3638"/>
      <c r="AG29" s="3638"/>
      <c r="AH29" s="3638"/>
      <c r="AI29" s="3638"/>
      <c r="AJ29" s="3638"/>
      <c r="AK29" s="3638"/>
      <c r="AL29" s="3638"/>
      <c r="AM29" s="3638"/>
      <c r="AN29" s="3638"/>
      <c r="AO29" s="3638"/>
      <c r="AP29" s="3638"/>
      <c r="AQ29" s="3638"/>
      <c r="AR29" s="1059"/>
      <c r="AS29" s="1050"/>
    </row>
    <row r="30" spans="1:45" ht="15" customHeight="1">
      <c r="A30" s="1050"/>
      <c r="B30" s="1056"/>
      <c r="C30" s="3639"/>
      <c r="D30" s="3639"/>
      <c r="E30" s="3639"/>
      <c r="F30" s="3639"/>
      <c r="G30" s="3639"/>
      <c r="H30" s="3639"/>
      <c r="I30" s="3639"/>
      <c r="J30" s="3639"/>
      <c r="K30" s="3639"/>
      <c r="L30" s="3639"/>
      <c r="M30" s="3639"/>
      <c r="N30" s="3639"/>
      <c r="O30" s="3639"/>
      <c r="P30" s="3639"/>
      <c r="Q30" s="3639"/>
      <c r="R30" s="3639"/>
      <c r="S30" s="3639"/>
      <c r="T30" s="3639"/>
      <c r="U30" s="3639"/>
      <c r="V30" s="3639"/>
      <c r="W30" s="3639"/>
      <c r="X30" s="3639"/>
      <c r="Y30" s="3639"/>
      <c r="Z30" s="3639"/>
      <c r="AA30" s="3639"/>
      <c r="AB30" s="3639"/>
      <c r="AC30" s="3639"/>
      <c r="AD30" s="3639"/>
      <c r="AE30" s="3639"/>
      <c r="AF30" s="3639"/>
      <c r="AG30" s="3639"/>
      <c r="AH30" s="3639"/>
      <c r="AI30" s="3639"/>
      <c r="AJ30" s="3639"/>
      <c r="AK30" s="3639"/>
      <c r="AL30" s="3639"/>
      <c r="AM30" s="3639"/>
      <c r="AN30" s="3639"/>
      <c r="AO30" s="3639"/>
      <c r="AP30" s="3639"/>
      <c r="AQ30" s="3639"/>
      <c r="AR30" s="1059"/>
      <c r="AS30" s="1050"/>
    </row>
    <row r="31" spans="1:45" ht="15" customHeight="1">
      <c r="A31" s="1050"/>
      <c r="B31" s="1056"/>
      <c r="C31" s="3638"/>
      <c r="D31" s="3638"/>
      <c r="E31" s="3638"/>
      <c r="F31" s="3638"/>
      <c r="G31" s="3638"/>
      <c r="H31" s="3638"/>
      <c r="I31" s="3638"/>
      <c r="J31" s="3638"/>
      <c r="K31" s="3638"/>
      <c r="L31" s="3638"/>
      <c r="M31" s="3638"/>
      <c r="N31" s="3638"/>
      <c r="O31" s="3638"/>
      <c r="P31" s="3638"/>
      <c r="Q31" s="3638"/>
      <c r="R31" s="3638"/>
      <c r="S31" s="3638"/>
      <c r="T31" s="3638"/>
      <c r="U31" s="3638"/>
      <c r="V31" s="3638"/>
      <c r="W31" s="3638"/>
      <c r="X31" s="3638"/>
      <c r="Y31" s="3638"/>
      <c r="Z31" s="3638"/>
      <c r="AA31" s="3638"/>
      <c r="AB31" s="3638"/>
      <c r="AC31" s="3638"/>
      <c r="AD31" s="3638"/>
      <c r="AE31" s="3638"/>
      <c r="AF31" s="3638"/>
      <c r="AG31" s="3638"/>
      <c r="AH31" s="3638"/>
      <c r="AI31" s="3638"/>
      <c r="AJ31" s="3638"/>
      <c r="AK31" s="3638"/>
      <c r="AL31" s="3638"/>
      <c r="AM31" s="3638"/>
      <c r="AN31" s="3638"/>
      <c r="AO31" s="3638"/>
      <c r="AP31" s="3638"/>
      <c r="AQ31" s="3638"/>
      <c r="AR31" s="1059"/>
      <c r="AS31" s="1050"/>
    </row>
    <row r="32" spans="1:45" ht="15" customHeight="1">
      <c r="A32" s="1050"/>
      <c r="B32" s="1056"/>
      <c r="C32" s="3639"/>
      <c r="D32" s="3639"/>
      <c r="E32" s="3639"/>
      <c r="F32" s="3639"/>
      <c r="G32" s="3639"/>
      <c r="H32" s="3639"/>
      <c r="I32" s="3639"/>
      <c r="J32" s="3639"/>
      <c r="K32" s="3639"/>
      <c r="L32" s="3639"/>
      <c r="M32" s="3639"/>
      <c r="N32" s="3639"/>
      <c r="O32" s="3639"/>
      <c r="P32" s="3639"/>
      <c r="Q32" s="3639"/>
      <c r="R32" s="3639"/>
      <c r="S32" s="3639"/>
      <c r="T32" s="3639"/>
      <c r="U32" s="3639"/>
      <c r="V32" s="3639"/>
      <c r="W32" s="3639"/>
      <c r="X32" s="3639"/>
      <c r="Y32" s="3639"/>
      <c r="Z32" s="3639"/>
      <c r="AA32" s="3639"/>
      <c r="AB32" s="3639"/>
      <c r="AC32" s="3639"/>
      <c r="AD32" s="3639"/>
      <c r="AE32" s="3639"/>
      <c r="AF32" s="3639"/>
      <c r="AG32" s="3639"/>
      <c r="AH32" s="3639"/>
      <c r="AI32" s="3639"/>
      <c r="AJ32" s="3639"/>
      <c r="AK32" s="3639"/>
      <c r="AL32" s="3639"/>
      <c r="AM32" s="3639"/>
      <c r="AN32" s="3639"/>
      <c r="AO32" s="3639"/>
      <c r="AP32" s="3639"/>
      <c r="AQ32" s="3639"/>
      <c r="AR32" s="1059"/>
      <c r="AS32" s="1050"/>
    </row>
    <row r="33" spans="1:45" ht="15" customHeight="1">
      <c r="A33" s="1050"/>
      <c r="B33" s="1056"/>
      <c r="C33" s="3638"/>
      <c r="D33" s="3638"/>
      <c r="E33" s="3638"/>
      <c r="F33" s="3638"/>
      <c r="G33" s="3638"/>
      <c r="H33" s="3638"/>
      <c r="I33" s="3638"/>
      <c r="J33" s="3638"/>
      <c r="K33" s="3638"/>
      <c r="L33" s="3638"/>
      <c r="M33" s="3638"/>
      <c r="N33" s="3638"/>
      <c r="O33" s="3638"/>
      <c r="P33" s="3638"/>
      <c r="Q33" s="3638"/>
      <c r="R33" s="3638"/>
      <c r="S33" s="3638"/>
      <c r="T33" s="3638"/>
      <c r="U33" s="3638"/>
      <c r="V33" s="3638"/>
      <c r="W33" s="3638"/>
      <c r="X33" s="3638"/>
      <c r="Y33" s="3638"/>
      <c r="Z33" s="3638"/>
      <c r="AA33" s="3638"/>
      <c r="AB33" s="3638"/>
      <c r="AC33" s="3638"/>
      <c r="AD33" s="3638"/>
      <c r="AE33" s="3638"/>
      <c r="AF33" s="3638"/>
      <c r="AG33" s="3638"/>
      <c r="AH33" s="3638"/>
      <c r="AI33" s="3638"/>
      <c r="AJ33" s="3638"/>
      <c r="AK33" s="3638"/>
      <c r="AL33" s="3638"/>
      <c r="AM33" s="3638"/>
      <c r="AN33" s="3638"/>
      <c r="AO33" s="3638"/>
      <c r="AP33" s="3638"/>
      <c r="AQ33" s="3638"/>
      <c r="AR33" s="1059"/>
      <c r="AS33" s="1050"/>
    </row>
    <row r="34" spans="1:45" ht="15" customHeight="1">
      <c r="A34" s="1050"/>
      <c r="B34" s="1056"/>
      <c r="C34" s="3639"/>
      <c r="D34" s="3639"/>
      <c r="E34" s="3639"/>
      <c r="F34" s="3639"/>
      <c r="G34" s="3639"/>
      <c r="H34" s="3639"/>
      <c r="I34" s="3639"/>
      <c r="J34" s="3639"/>
      <c r="K34" s="3639"/>
      <c r="L34" s="3639"/>
      <c r="M34" s="3639"/>
      <c r="N34" s="3639"/>
      <c r="O34" s="3639"/>
      <c r="P34" s="3639"/>
      <c r="Q34" s="3639"/>
      <c r="R34" s="3639"/>
      <c r="S34" s="3639"/>
      <c r="T34" s="3639"/>
      <c r="U34" s="3639"/>
      <c r="V34" s="3639"/>
      <c r="W34" s="3639"/>
      <c r="X34" s="3639"/>
      <c r="Y34" s="3639"/>
      <c r="Z34" s="3639"/>
      <c r="AA34" s="3639"/>
      <c r="AB34" s="3639"/>
      <c r="AC34" s="3639"/>
      <c r="AD34" s="3639"/>
      <c r="AE34" s="3639"/>
      <c r="AF34" s="3639"/>
      <c r="AG34" s="3639"/>
      <c r="AH34" s="3639"/>
      <c r="AI34" s="3639"/>
      <c r="AJ34" s="3639"/>
      <c r="AK34" s="3639"/>
      <c r="AL34" s="3639"/>
      <c r="AM34" s="3639"/>
      <c r="AN34" s="3639"/>
      <c r="AO34" s="3639"/>
      <c r="AP34" s="3639"/>
      <c r="AQ34" s="3639"/>
      <c r="AR34" s="1059"/>
      <c r="AS34" s="1050"/>
    </row>
    <row r="35" spans="1:45" ht="15" customHeight="1">
      <c r="A35" s="1050"/>
      <c r="B35" s="1056"/>
      <c r="C35" s="3638"/>
      <c r="D35" s="3638"/>
      <c r="E35" s="3638"/>
      <c r="F35" s="3638"/>
      <c r="G35" s="3638"/>
      <c r="H35" s="3638"/>
      <c r="I35" s="3638"/>
      <c r="J35" s="3638"/>
      <c r="K35" s="3638"/>
      <c r="L35" s="3638"/>
      <c r="M35" s="3638"/>
      <c r="N35" s="3638"/>
      <c r="O35" s="3638"/>
      <c r="P35" s="3638"/>
      <c r="Q35" s="3638"/>
      <c r="R35" s="3638"/>
      <c r="S35" s="3638"/>
      <c r="T35" s="3638"/>
      <c r="U35" s="3638"/>
      <c r="V35" s="3638"/>
      <c r="W35" s="3638"/>
      <c r="X35" s="3638"/>
      <c r="Y35" s="3638"/>
      <c r="Z35" s="3638"/>
      <c r="AA35" s="3638"/>
      <c r="AB35" s="3638"/>
      <c r="AC35" s="3638"/>
      <c r="AD35" s="3638"/>
      <c r="AE35" s="3638"/>
      <c r="AF35" s="3638"/>
      <c r="AG35" s="3638"/>
      <c r="AH35" s="3638"/>
      <c r="AI35" s="3638"/>
      <c r="AJ35" s="3638"/>
      <c r="AK35" s="3638"/>
      <c r="AL35" s="3638"/>
      <c r="AM35" s="3638"/>
      <c r="AN35" s="3638"/>
      <c r="AO35" s="3638"/>
      <c r="AP35" s="3638"/>
      <c r="AQ35" s="3638"/>
      <c r="AR35" s="1059"/>
      <c r="AS35" s="1050"/>
    </row>
    <row r="36" spans="1:45" ht="15" customHeight="1">
      <c r="A36" s="1050"/>
      <c r="B36" s="1056"/>
      <c r="C36" s="3639"/>
      <c r="D36" s="3639"/>
      <c r="E36" s="3639"/>
      <c r="F36" s="3639"/>
      <c r="G36" s="3639"/>
      <c r="H36" s="3639"/>
      <c r="I36" s="3639"/>
      <c r="J36" s="3639"/>
      <c r="K36" s="3639"/>
      <c r="L36" s="3639"/>
      <c r="M36" s="3639"/>
      <c r="N36" s="3639"/>
      <c r="O36" s="3639"/>
      <c r="P36" s="3639"/>
      <c r="Q36" s="3639"/>
      <c r="R36" s="3639"/>
      <c r="S36" s="3639"/>
      <c r="T36" s="3639"/>
      <c r="U36" s="3639"/>
      <c r="V36" s="3639"/>
      <c r="W36" s="3639"/>
      <c r="X36" s="3639"/>
      <c r="Y36" s="3639"/>
      <c r="Z36" s="3639"/>
      <c r="AA36" s="3639"/>
      <c r="AB36" s="3639"/>
      <c r="AC36" s="3639"/>
      <c r="AD36" s="3639"/>
      <c r="AE36" s="3639"/>
      <c r="AF36" s="3639"/>
      <c r="AG36" s="3639"/>
      <c r="AH36" s="3639"/>
      <c r="AI36" s="3639"/>
      <c r="AJ36" s="3639"/>
      <c r="AK36" s="3639"/>
      <c r="AL36" s="3639"/>
      <c r="AM36" s="3639"/>
      <c r="AN36" s="3639"/>
      <c r="AO36" s="3639"/>
      <c r="AP36" s="3639"/>
      <c r="AQ36" s="3639"/>
      <c r="AR36" s="1059"/>
      <c r="AS36" s="1050"/>
    </row>
    <row r="37" spans="1:45" ht="15" customHeight="1">
      <c r="A37" s="1050"/>
      <c r="B37" s="1056"/>
      <c r="C37" s="3638"/>
      <c r="D37" s="3638"/>
      <c r="E37" s="3638"/>
      <c r="F37" s="3638"/>
      <c r="G37" s="3638"/>
      <c r="H37" s="3638"/>
      <c r="I37" s="3638"/>
      <c r="J37" s="3638"/>
      <c r="K37" s="3638"/>
      <c r="L37" s="3638"/>
      <c r="M37" s="3638"/>
      <c r="N37" s="3638"/>
      <c r="O37" s="3638"/>
      <c r="P37" s="3638"/>
      <c r="Q37" s="3638"/>
      <c r="R37" s="3638"/>
      <c r="S37" s="3638"/>
      <c r="T37" s="3638"/>
      <c r="U37" s="3638"/>
      <c r="V37" s="3638"/>
      <c r="W37" s="3638"/>
      <c r="X37" s="3638"/>
      <c r="Y37" s="3638"/>
      <c r="Z37" s="3638"/>
      <c r="AA37" s="3638"/>
      <c r="AB37" s="3638"/>
      <c r="AC37" s="3638"/>
      <c r="AD37" s="3638"/>
      <c r="AE37" s="3638"/>
      <c r="AF37" s="3638"/>
      <c r="AG37" s="3638"/>
      <c r="AH37" s="3638"/>
      <c r="AI37" s="3638"/>
      <c r="AJ37" s="3638"/>
      <c r="AK37" s="3638"/>
      <c r="AL37" s="3638"/>
      <c r="AM37" s="3638"/>
      <c r="AN37" s="3638"/>
      <c r="AO37" s="3638"/>
      <c r="AP37" s="3638"/>
      <c r="AQ37" s="3638"/>
      <c r="AR37" s="1059"/>
      <c r="AS37" s="1050"/>
    </row>
    <row r="38" spans="1:45" ht="15" customHeight="1">
      <c r="A38" s="1050"/>
      <c r="B38" s="1056"/>
      <c r="C38" s="3639"/>
      <c r="D38" s="3639"/>
      <c r="E38" s="3639"/>
      <c r="F38" s="3639"/>
      <c r="G38" s="3639"/>
      <c r="H38" s="3639"/>
      <c r="I38" s="3639"/>
      <c r="J38" s="3639"/>
      <c r="K38" s="3639"/>
      <c r="L38" s="3639"/>
      <c r="M38" s="3639"/>
      <c r="N38" s="3639"/>
      <c r="O38" s="3639"/>
      <c r="P38" s="3639"/>
      <c r="Q38" s="3639"/>
      <c r="R38" s="3639"/>
      <c r="S38" s="3639"/>
      <c r="T38" s="3639"/>
      <c r="U38" s="3639"/>
      <c r="V38" s="3639"/>
      <c r="W38" s="3639"/>
      <c r="X38" s="3639"/>
      <c r="Y38" s="3639"/>
      <c r="Z38" s="3639"/>
      <c r="AA38" s="3639"/>
      <c r="AB38" s="3639"/>
      <c r="AC38" s="3639"/>
      <c r="AD38" s="3639"/>
      <c r="AE38" s="3639"/>
      <c r="AF38" s="3639"/>
      <c r="AG38" s="3639"/>
      <c r="AH38" s="3639"/>
      <c r="AI38" s="3639"/>
      <c r="AJ38" s="3639"/>
      <c r="AK38" s="3639"/>
      <c r="AL38" s="3639"/>
      <c r="AM38" s="3639"/>
      <c r="AN38" s="3639"/>
      <c r="AO38" s="3639"/>
      <c r="AP38" s="3639"/>
      <c r="AQ38" s="3639"/>
      <c r="AR38" s="1059"/>
      <c r="AS38" s="1050"/>
    </row>
    <row r="39" spans="1:45" ht="15" customHeight="1">
      <c r="A39" s="1050"/>
      <c r="B39" s="1056"/>
      <c r="C39" s="1057"/>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c r="AA39" s="1057"/>
      <c r="AB39" s="1057"/>
      <c r="AC39" s="1057"/>
      <c r="AD39" s="1057"/>
      <c r="AE39" s="1057"/>
      <c r="AF39" s="1057"/>
      <c r="AG39" s="1057"/>
      <c r="AH39" s="1057"/>
      <c r="AI39" s="1057"/>
      <c r="AJ39" s="1057"/>
      <c r="AK39" s="1057"/>
      <c r="AL39" s="1057"/>
      <c r="AM39" s="1057"/>
      <c r="AN39" s="1057"/>
      <c r="AO39" s="1057"/>
      <c r="AP39" s="1057"/>
      <c r="AQ39" s="1057"/>
      <c r="AR39" s="1059"/>
      <c r="AS39" s="1050"/>
    </row>
    <row r="40" spans="1:45" ht="15" customHeight="1">
      <c r="A40" s="1050"/>
      <c r="B40" s="1056"/>
      <c r="C40" s="3638" t="s">
        <v>1944</v>
      </c>
      <c r="D40" s="3638"/>
      <c r="E40" s="3638"/>
      <c r="F40" s="3638"/>
      <c r="G40" s="3650" t="s">
        <v>1945</v>
      </c>
      <c r="H40" s="3650"/>
      <c r="I40" s="3650"/>
      <c r="J40" s="3650"/>
      <c r="K40" s="3650"/>
      <c r="L40" s="3650"/>
      <c r="M40" s="3650"/>
      <c r="N40" s="3650"/>
      <c r="O40" s="3650"/>
      <c r="P40" s="3650"/>
      <c r="Q40" s="3650"/>
      <c r="R40" s="3650"/>
      <c r="S40" s="1057"/>
      <c r="T40" s="1057"/>
      <c r="U40" s="1057"/>
      <c r="V40" s="1057"/>
      <c r="W40" s="1057"/>
      <c r="X40" s="1057"/>
      <c r="Y40" s="1057"/>
      <c r="Z40" s="1057"/>
      <c r="AA40" s="1057"/>
      <c r="AB40" s="1057"/>
      <c r="AC40" s="1057"/>
      <c r="AD40" s="1057"/>
      <c r="AE40" s="1057"/>
      <c r="AF40" s="1057"/>
      <c r="AG40" s="1057"/>
      <c r="AH40" s="1057"/>
      <c r="AI40" s="1057"/>
      <c r="AJ40" s="1057"/>
      <c r="AK40" s="1057"/>
      <c r="AL40" s="1057"/>
      <c r="AM40" s="1057"/>
      <c r="AN40" s="1057"/>
      <c r="AO40" s="1057"/>
      <c r="AP40" s="1057"/>
      <c r="AQ40" s="1057"/>
      <c r="AR40" s="1059"/>
      <c r="AS40" s="1050"/>
    </row>
    <row r="41" spans="1:45" ht="9" customHeight="1">
      <c r="A41" s="1050"/>
      <c r="B41" s="3651" t="s">
        <v>1946</v>
      </c>
      <c r="C41" s="3652"/>
      <c r="D41" s="3657" t="s">
        <v>1930</v>
      </c>
      <c r="E41" s="3660" t="s">
        <v>1947</v>
      </c>
      <c r="F41" s="3661"/>
      <c r="G41" s="3661"/>
      <c r="H41" s="3661"/>
      <c r="I41" s="3661"/>
      <c r="J41" s="3661"/>
      <c r="K41" s="3661"/>
      <c r="L41" s="3614"/>
      <c r="M41" s="3633" t="s">
        <v>1948</v>
      </c>
      <c r="N41" s="3633"/>
      <c r="O41" s="3633"/>
      <c r="P41" s="3633"/>
      <c r="Q41" s="3614"/>
      <c r="R41" s="3617" t="s">
        <v>1949</v>
      </c>
      <c r="S41" s="3617"/>
      <c r="T41" s="3617"/>
      <c r="U41" s="3614"/>
      <c r="V41" s="3617" t="s">
        <v>1950</v>
      </c>
      <c r="W41" s="3617"/>
      <c r="X41" s="3617"/>
      <c r="Y41" s="3614"/>
      <c r="Z41" s="3617" t="s">
        <v>1951</v>
      </c>
      <c r="AA41" s="3617"/>
      <c r="AB41" s="3617"/>
      <c r="AC41" s="3614"/>
      <c r="AD41" s="3617" t="s">
        <v>1952</v>
      </c>
      <c r="AE41" s="3617"/>
      <c r="AF41" s="3617"/>
      <c r="AG41" s="3633" t="s">
        <v>1953</v>
      </c>
      <c r="AH41" s="3633"/>
      <c r="AI41" s="3633"/>
      <c r="AJ41" s="3633"/>
      <c r="AK41" s="3633"/>
      <c r="AL41" s="1053"/>
      <c r="AM41" s="1053"/>
      <c r="AN41" s="1053"/>
      <c r="AO41" s="1053"/>
      <c r="AP41" s="1053"/>
      <c r="AQ41" s="1053"/>
      <c r="AR41" s="1055"/>
      <c r="AS41" s="1050"/>
    </row>
    <row r="42" spans="1:45" ht="9" customHeight="1">
      <c r="A42" s="1050"/>
      <c r="B42" s="3653"/>
      <c r="C42" s="3654"/>
      <c r="D42" s="3658"/>
      <c r="E42" s="3662"/>
      <c r="F42" s="3663"/>
      <c r="G42" s="3663"/>
      <c r="H42" s="3663"/>
      <c r="I42" s="3663"/>
      <c r="J42" s="3663"/>
      <c r="K42" s="3663"/>
      <c r="L42" s="3615"/>
      <c r="M42" s="3635"/>
      <c r="N42" s="3635"/>
      <c r="O42" s="3635"/>
      <c r="P42" s="3635"/>
      <c r="Q42" s="3615"/>
      <c r="R42" s="3618"/>
      <c r="S42" s="3618"/>
      <c r="T42" s="3618"/>
      <c r="U42" s="3615"/>
      <c r="V42" s="3618"/>
      <c r="W42" s="3618"/>
      <c r="X42" s="3618"/>
      <c r="Y42" s="3615"/>
      <c r="Z42" s="3618"/>
      <c r="AA42" s="3618"/>
      <c r="AB42" s="3618"/>
      <c r="AC42" s="3615"/>
      <c r="AD42" s="3618"/>
      <c r="AE42" s="3618"/>
      <c r="AF42" s="3618"/>
      <c r="AG42" s="3635"/>
      <c r="AH42" s="3635"/>
      <c r="AI42" s="3635"/>
      <c r="AJ42" s="3635"/>
      <c r="AK42" s="3635"/>
      <c r="AL42" s="1057"/>
      <c r="AM42" s="1057"/>
      <c r="AN42" s="1057"/>
      <c r="AO42" s="1057"/>
      <c r="AP42" s="1057"/>
      <c r="AQ42" s="1057"/>
      <c r="AR42" s="1059"/>
      <c r="AS42" s="1050"/>
    </row>
    <row r="43" spans="1:45" ht="9" customHeight="1">
      <c r="A43" s="1050"/>
      <c r="B43" s="3653"/>
      <c r="C43" s="3654"/>
      <c r="D43" s="3658"/>
      <c r="E43" s="3662"/>
      <c r="F43" s="3663"/>
      <c r="G43" s="3663"/>
      <c r="H43" s="3663"/>
      <c r="I43" s="3663"/>
      <c r="J43" s="3663"/>
      <c r="K43" s="3663"/>
      <c r="L43" s="3615"/>
      <c r="M43" s="3635"/>
      <c r="N43" s="3635"/>
      <c r="O43" s="3635"/>
      <c r="P43" s="3635"/>
      <c r="Q43" s="3615"/>
      <c r="R43" s="3618"/>
      <c r="S43" s="3618"/>
      <c r="T43" s="3618"/>
      <c r="U43" s="3615"/>
      <c r="V43" s="3618"/>
      <c r="W43" s="3618"/>
      <c r="X43" s="3618"/>
      <c r="Y43" s="3615"/>
      <c r="Z43" s="3618"/>
      <c r="AA43" s="3618"/>
      <c r="AB43" s="3618"/>
      <c r="AC43" s="3615"/>
      <c r="AD43" s="3618"/>
      <c r="AE43" s="3618"/>
      <c r="AF43" s="3618"/>
      <c r="AG43" s="3635"/>
      <c r="AH43" s="3635"/>
      <c r="AI43" s="3635"/>
      <c r="AJ43" s="3635"/>
      <c r="AK43" s="3635"/>
      <c r="AL43" s="1057"/>
      <c r="AM43" s="1057"/>
      <c r="AN43" s="1057"/>
      <c r="AO43" s="1057"/>
      <c r="AP43" s="1057"/>
      <c r="AQ43" s="1057"/>
      <c r="AR43" s="1059"/>
      <c r="AS43" s="1050"/>
    </row>
    <row r="44" spans="1:45" ht="9" customHeight="1">
      <c r="A44" s="1050"/>
      <c r="B44" s="3653"/>
      <c r="C44" s="3654"/>
      <c r="D44" s="3658"/>
      <c r="E44" s="1056"/>
      <c r="F44" s="1057"/>
      <c r="G44" s="1057"/>
      <c r="H44" s="1057"/>
      <c r="I44" s="1057"/>
      <c r="J44" s="1057"/>
      <c r="K44" s="1057"/>
      <c r="L44" s="3615"/>
      <c r="M44" s="3635" t="s">
        <v>1954</v>
      </c>
      <c r="N44" s="3635"/>
      <c r="O44" s="3635"/>
      <c r="P44" s="3635"/>
      <c r="Q44" s="3635"/>
      <c r="R44" s="3635" t="s">
        <v>1955</v>
      </c>
      <c r="S44" s="3635"/>
      <c r="T44" s="3635"/>
      <c r="U44" s="3635"/>
      <c r="V44" s="3635"/>
      <c r="W44" s="3635"/>
      <c r="X44" s="3635"/>
      <c r="Y44" s="3635"/>
      <c r="Z44" s="3635"/>
      <c r="AA44" s="3635"/>
      <c r="AB44" s="3635"/>
      <c r="AC44" s="3635"/>
      <c r="AD44" s="3635"/>
      <c r="AE44" s="3635"/>
      <c r="AF44" s="3635" t="s">
        <v>1956</v>
      </c>
      <c r="AG44" s="1057"/>
      <c r="AH44" s="1057"/>
      <c r="AI44" s="1057"/>
      <c r="AJ44" s="1057"/>
      <c r="AK44" s="1057"/>
      <c r="AL44" s="1057"/>
      <c r="AM44" s="1057"/>
      <c r="AN44" s="1057"/>
      <c r="AO44" s="1057"/>
      <c r="AP44" s="1057"/>
      <c r="AQ44" s="1057"/>
      <c r="AR44" s="1059"/>
      <c r="AS44" s="1050"/>
    </row>
    <row r="45" spans="1:45" ht="9" customHeight="1">
      <c r="A45" s="1050"/>
      <c r="B45" s="3653"/>
      <c r="C45" s="3654"/>
      <c r="D45" s="3658"/>
      <c r="E45" s="1056"/>
      <c r="F45" s="1057"/>
      <c r="G45" s="1057"/>
      <c r="H45" s="1057"/>
      <c r="I45" s="1057"/>
      <c r="J45" s="1057"/>
      <c r="K45" s="1057"/>
      <c r="L45" s="3615"/>
      <c r="M45" s="3635"/>
      <c r="N45" s="3635"/>
      <c r="O45" s="3635"/>
      <c r="P45" s="3635"/>
      <c r="Q45" s="3635"/>
      <c r="R45" s="3635"/>
      <c r="S45" s="3635"/>
      <c r="T45" s="3635"/>
      <c r="U45" s="3635"/>
      <c r="V45" s="3635"/>
      <c r="W45" s="3635"/>
      <c r="X45" s="3635"/>
      <c r="Y45" s="3635"/>
      <c r="Z45" s="3635"/>
      <c r="AA45" s="3635"/>
      <c r="AB45" s="3635"/>
      <c r="AC45" s="3635"/>
      <c r="AD45" s="3635"/>
      <c r="AE45" s="3635"/>
      <c r="AF45" s="3635"/>
      <c r="AG45" s="1057"/>
      <c r="AH45" s="1057"/>
      <c r="AI45" s="1057"/>
      <c r="AJ45" s="1057"/>
      <c r="AK45" s="1057"/>
      <c r="AL45" s="1057"/>
      <c r="AM45" s="1057"/>
      <c r="AN45" s="1057"/>
      <c r="AO45" s="1057"/>
      <c r="AP45" s="1057"/>
      <c r="AQ45" s="1057"/>
      <c r="AR45" s="1059"/>
      <c r="AS45" s="1050"/>
    </row>
    <row r="46" spans="1:45" ht="9" customHeight="1">
      <c r="A46" s="1050"/>
      <c r="B46" s="3653"/>
      <c r="C46" s="3654"/>
      <c r="D46" s="3658"/>
      <c r="E46" s="1056"/>
      <c r="F46" s="1057"/>
      <c r="G46" s="1057"/>
      <c r="H46" s="1057"/>
      <c r="I46" s="1057"/>
      <c r="J46" s="1057"/>
      <c r="K46" s="1057"/>
      <c r="L46" s="3615"/>
      <c r="M46" s="3635"/>
      <c r="N46" s="3635"/>
      <c r="O46" s="3635"/>
      <c r="P46" s="3635"/>
      <c r="Q46" s="3635"/>
      <c r="R46" s="3635"/>
      <c r="S46" s="3635"/>
      <c r="T46" s="3635"/>
      <c r="U46" s="3635"/>
      <c r="V46" s="3635"/>
      <c r="W46" s="3635"/>
      <c r="X46" s="3635"/>
      <c r="Y46" s="3635"/>
      <c r="Z46" s="3635"/>
      <c r="AA46" s="3635"/>
      <c r="AB46" s="3635"/>
      <c r="AC46" s="3635"/>
      <c r="AD46" s="3635"/>
      <c r="AE46" s="3635"/>
      <c r="AF46" s="3635"/>
      <c r="AG46" s="1057"/>
      <c r="AH46" s="1057"/>
      <c r="AI46" s="1057"/>
      <c r="AJ46" s="1057"/>
      <c r="AK46" s="1057"/>
      <c r="AL46" s="1057"/>
      <c r="AM46" s="1057"/>
      <c r="AN46" s="1057"/>
      <c r="AO46" s="1057"/>
      <c r="AP46" s="1057"/>
      <c r="AQ46" s="1057"/>
      <c r="AR46" s="1059"/>
      <c r="AS46" s="1050"/>
    </row>
    <row r="47" spans="1:45" ht="9" customHeight="1">
      <c r="A47" s="1050"/>
      <c r="B47" s="3653"/>
      <c r="C47" s="3654"/>
      <c r="D47" s="3658"/>
      <c r="E47" s="1056"/>
      <c r="F47" s="1057"/>
      <c r="G47" s="1057"/>
      <c r="H47" s="1057"/>
      <c r="I47" s="1057"/>
      <c r="J47" s="1057"/>
      <c r="K47" s="1057"/>
      <c r="L47" s="1057"/>
      <c r="M47" s="1057"/>
      <c r="N47" s="1067"/>
      <c r="O47" s="1067"/>
      <c r="P47" s="1067"/>
      <c r="Q47" s="1067"/>
      <c r="R47" s="1058"/>
      <c r="S47" s="1058"/>
      <c r="T47" s="1058"/>
      <c r="U47" s="1058"/>
      <c r="V47" s="1058"/>
      <c r="W47" s="1058"/>
      <c r="X47" s="1058"/>
      <c r="Y47" s="1058"/>
      <c r="Z47" s="1058"/>
      <c r="AA47" s="1058"/>
      <c r="AB47" s="1058"/>
      <c r="AC47" s="1058"/>
      <c r="AD47" s="1058"/>
      <c r="AE47" s="1058"/>
      <c r="AF47" s="1058"/>
      <c r="AG47" s="1057"/>
      <c r="AH47" s="1057"/>
      <c r="AI47" s="1057"/>
      <c r="AJ47" s="1057"/>
      <c r="AK47" s="1057"/>
      <c r="AL47" s="1057"/>
      <c r="AM47" s="1057"/>
      <c r="AN47" s="1057"/>
      <c r="AO47" s="1057"/>
      <c r="AP47" s="1057"/>
      <c r="AQ47" s="1057"/>
      <c r="AR47" s="1059"/>
      <c r="AS47" s="1050"/>
    </row>
    <row r="48" spans="1:45">
      <c r="A48" s="1050"/>
      <c r="B48" s="3653"/>
      <c r="C48" s="3654"/>
      <c r="D48" s="3659"/>
      <c r="E48" s="1060"/>
      <c r="F48" s="1061"/>
      <c r="G48" s="1061"/>
      <c r="H48" s="1061"/>
      <c r="I48" s="1061"/>
      <c r="J48" s="1061"/>
      <c r="K48" s="1061"/>
      <c r="L48" s="1061"/>
      <c r="M48" s="1061"/>
      <c r="N48" s="1061"/>
      <c r="O48" s="1061"/>
      <c r="P48" s="1061"/>
      <c r="Q48" s="1061"/>
      <c r="R48" s="1061"/>
      <c r="S48" s="1061"/>
      <c r="T48" s="1061"/>
      <c r="U48" s="1061"/>
      <c r="V48" s="1061"/>
      <c r="W48" s="1061"/>
      <c r="X48" s="1061"/>
      <c r="Y48" s="1061"/>
      <c r="Z48" s="1061"/>
      <c r="AA48" s="1061"/>
      <c r="AB48" s="3650" t="s">
        <v>3036</v>
      </c>
      <c r="AC48" s="3650"/>
      <c r="AD48" s="3650"/>
      <c r="AE48" s="3650"/>
      <c r="AF48" s="3650"/>
      <c r="AG48" s="3650" t="s">
        <v>1912</v>
      </c>
      <c r="AH48" s="3650"/>
      <c r="AI48" s="3650"/>
      <c r="AJ48" s="3650"/>
      <c r="AK48" s="3650" t="s">
        <v>1913</v>
      </c>
      <c r="AL48" s="3650"/>
      <c r="AM48" s="3650"/>
      <c r="AN48" s="3650"/>
      <c r="AO48" s="3650" t="s">
        <v>1914</v>
      </c>
      <c r="AP48" s="3650"/>
      <c r="AQ48" s="1061"/>
      <c r="AR48" s="1063"/>
      <c r="AS48" s="1050"/>
    </row>
    <row r="49" spans="1:45" ht="9" customHeight="1">
      <c r="A49" s="1050"/>
      <c r="B49" s="3653"/>
      <c r="C49" s="3654"/>
      <c r="D49" s="3657" t="s">
        <v>1931</v>
      </c>
      <c r="E49" s="3662" t="s">
        <v>1947</v>
      </c>
      <c r="F49" s="3663"/>
      <c r="G49" s="3663"/>
      <c r="H49" s="3663"/>
      <c r="I49" s="3663"/>
      <c r="J49" s="3663"/>
      <c r="K49" s="3663"/>
      <c r="L49" s="3614"/>
      <c r="M49" s="3635" t="s">
        <v>1948</v>
      </c>
      <c r="N49" s="3635"/>
      <c r="O49" s="3635"/>
      <c r="P49" s="3635"/>
      <c r="Q49" s="3614"/>
      <c r="R49" s="3618" t="s">
        <v>1949</v>
      </c>
      <c r="S49" s="3618"/>
      <c r="T49" s="3618"/>
      <c r="U49" s="3614"/>
      <c r="V49" s="3618" t="s">
        <v>1950</v>
      </c>
      <c r="W49" s="3618"/>
      <c r="X49" s="3618"/>
      <c r="Y49" s="3614"/>
      <c r="Z49" s="3618" t="s">
        <v>1951</v>
      </c>
      <c r="AA49" s="3618"/>
      <c r="AB49" s="3618"/>
      <c r="AC49" s="3614"/>
      <c r="AD49" s="3618" t="s">
        <v>1952</v>
      </c>
      <c r="AE49" s="3618"/>
      <c r="AF49" s="3618"/>
      <c r="AG49" s="3635" t="s">
        <v>1957</v>
      </c>
      <c r="AH49" s="3635"/>
      <c r="AI49" s="3635"/>
      <c r="AJ49" s="3635"/>
      <c r="AK49" s="3635"/>
      <c r="AL49" s="1057"/>
      <c r="AM49" s="1057"/>
      <c r="AN49" s="1057"/>
      <c r="AO49" s="1057"/>
      <c r="AP49" s="1057"/>
      <c r="AQ49" s="1057"/>
      <c r="AR49" s="1059"/>
      <c r="AS49" s="1050"/>
    </row>
    <row r="50" spans="1:45" ht="9" customHeight="1">
      <c r="A50" s="1050"/>
      <c r="B50" s="3653"/>
      <c r="C50" s="3654"/>
      <c r="D50" s="3658"/>
      <c r="E50" s="3662"/>
      <c r="F50" s="3663"/>
      <c r="G50" s="3663"/>
      <c r="H50" s="3663"/>
      <c r="I50" s="3663"/>
      <c r="J50" s="3663"/>
      <c r="K50" s="3663"/>
      <c r="L50" s="3615"/>
      <c r="M50" s="3635"/>
      <c r="N50" s="3635"/>
      <c r="O50" s="3635"/>
      <c r="P50" s="3635"/>
      <c r="Q50" s="3615"/>
      <c r="R50" s="3618"/>
      <c r="S50" s="3618"/>
      <c r="T50" s="3618"/>
      <c r="U50" s="3615"/>
      <c r="V50" s="3618"/>
      <c r="W50" s="3618"/>
      <c r="X50" s="3618"/>
      <c r="Y50" s="3615"/>
      <c r="Z50" s="3618"/>
      <c r="AA50" s="3618"/>
      <c r="AB50" s="3618"/>
      <c r="AC50" s="3615"/>
      <c r="AD50" s="3618"/>
      <c r="AE50" s="3618"/>
      <c r="AF50" s="3618"/>
      <c r="AG50" s="3635"/>
      <c r="AH50" s="3635"/>
      <c r="AI50" s="3635"/>
      <c r="AJ50" s="3635"/>
      <c r="AK50" s="3635"/>
      <c r="AL50" s="1057"/>
      <c r="AM50" s="1057"/>
      <c r="AN50" s="1057"/>
      <c r="AO50" s="1057"/>
      <c r="AP50" s="1057"/>
      <c r="AQ50" s="1057"/>
      <c r="AR50" s="1059"/>
      <c r="AS50" s="1050"/>
    </row>
    <row r="51" spans="1:45" ht="9" customHeight="1">
      <c r="A51" s="1050"/>
      <c r="B51" s="3653"/>
      <c r="C51" s="3654"/>
      <c r="D51" s="3658"/>
      <c r="E51" s="3662"/>
      <c r="F51" s="3663"/>
      <c r="G51" s="3663"/>
      <c r="H51" s="3663"/>
      <c r="I51" s="3663"/>
      <c r="J51" s="3663"/>
      <c r="K51" s="3663"/>
      <c r="L51" s="3615"/>
      <c r="M51" s="3635"/>
      <c r="N51" s="3635"/>
      <c r="O51" s="3635"/>
      <c r="P51" s="3635"/>
      <c r="Q51" s="3615"/>
      <c r="R51" s="3618"/>
      <c r="S51" s="3618"/>
      <c r="T51" s="3618"/>
      <c r="U51" s="3615"/>
      <c r="V51" s="3618"/>
      <c r="W51" s="3618"/>
      <c r="X51" s="3618"/>
      <c r="Y51" s="3615"/>
      <c r="Z51" s="3618"/>
      <c r="AA51" s="3618"/>
      <c r="AB51" s="3618"/>
      <c r="AC51" s="3615"/>
      <c r="AD51" s="3618"/>
      <c r="AE51" s="3618"/>
      <c r="AF51" s="3618"/>
      <c r="AG51" s="3635"/>
      <c r="AH51" s="3635"/>
      <c r="AI51" s="3635"/>
      <c r="AJ51" s="3635"/>
      <c r="AK51" s="3635"/>
      <c r="AL51" s="1057"/>
      <c r="AM51" s="1057"/>
      <c r="AN51" s="1057"/>
      <c r="AO51" s="1057"/>
      <c r="AP51" s="1057"/>
      <c r="AQ51" s="1057"/>
      <c r="AR51" s="1059"/>
      <c r="AS51" s="1050"/>
    </row>
    <row r="52" spans="1:45" ht="9" customHeight="1">
      <c r="A52" s="1050"/>
      <c r="B52" s="3653"/>
      <c r="C52" s="3654"/>
      <c r="D52" s="3658"/>
      <c r="E52" s="1056"/>
      <c r="F52" s="1057"/>
      <c r="G52" s="1057"/>
      <c r="H52" s="1057"/>
      <c r="I52" s="1057"/>
      <c r="J52" s="1057"/>
      <c r="K52" s="1057"/>
      <c r="L52" s="3615"/>
      <c r="M52" s="3635" t="s">
        <v>1954</v>
      </c>
      <c r="N52" s="3635"/>
      <c r="O52" s="3635"/>
      <c r="P52" s="3635"/>
      <c r="Q52" s="3635"/>
      <c r="R52" s="3635" t="s">
        <v>1958</v>
      </c>
      <c r="S52" s="3635"/>
      <c r="T52" s="3635"/>
      <c r="U52" s="3635"/>
      <c r="V52" s="3635"/>
      <c r="W52" s="3635"/>
      <c r="X52" s="3635"/>
      <c r="Y52" s="3635"/>
      <c r="Z52" s="3635"/>
      <c r="AA52" s="3635"/>
      <c r="AB52" s="3635"/>
      <c r="AC52" s="3635"/>
      <c r="AD52" s="3635"/>
      <c r="AE52" s="3635"/>
      <c r="AF52" s="3635" t="s">
        <v>1959</v>
      </c>
      <c r="AG52" s="1057"/>
      <c r="AH52" s="1057"/>
      <c r="AI52" s="1057"/>
      <c r="AJ52" s="1057"/>
      <c r="AK52" s="1057"/>
      <c r="AL52" s="1057"/>
      <c r="AM52" s="1057"/>
      <c r="AN52" s="1057"/>
      <c r="AO52" s="1057"/>
      <c r="AP52" s="1057"/>
      <c r="AQ52" s="1057"/>
      <c r="AR52" s="1059"/>
      <c r="AS52" s="1050"/>
    </row>
    <row r="53" spans="1:45" ht="9" customHeight="1">
      <c r="A53" s="1050"/>
      <c r="B53" s="3653"/>
      <c r="C53" s="3654"/>
      <c r="D53" s="3658"/>
      <c r="E53" s="1056"/>
      <c r="F53" s="1057"/>
      <c r="G53" s="1057"/>
      <c r="H53" s="1057"/>
      <c r="I53" s="1057"/>
      <c r="J53" s="1057"/>
      <c r="K53" s="1057"/>
      <c r="L53" s="3615"/>
      <c r="M53" s="3635"/>
      <c r="N53" s="3635"/>
      <c r="O53" s="3635"/>
      <c r="P53" s="3635"/>
      <c r="Q53" s="3635"/>
      <c r="R53" s="3635"/>
      <c r="S53" s="3635"/>
      <c r="T53" s="3635"/>
      <c r="U53" s="3635"/>
      <c r="V53" s="3635"/>
      <c r="W53" s="3635"/>
      <c r="X53" s="3635"/>
      <c r="Y53" s="3635"/>
      <c r="Z53" s="3635"/>
      <c r="AA53" s="3635"/>
      <c r="AB53" s="3635"/>
      <c r="AC53" s="3635"/>
      <c r="AD53" s="3635"/>
      <c r="AE53" s="3635"/>
      <c r="AF53" s="3635"/>
      <c r="AG53" s="1057"/>
      <c r="AH53" s="1057"/>
      <c r="AI53" s="1057"/>
      <c r="AJ53" s="1057"/>
      <c r="AK53" s="1057"/>
      <c r="AL53" s="1057"/>
      <c r="AM53" s="1057"/>
      <c r="AN53" s="1057"/>
      <c r="AO53" s="1057"/>
      <c r="AP53" s="1057"/>
      <c r="AQ53" s="1057"/>
      <c r="AR53" s="1059"/>
      <c r="AS53" s="1050"/>
    </row>
    <row r="54" spans="1:45" ht="9" customHeight="1">
      <c r="A54" s="1050"/>
      <c r="B54" s="3653"/>
      <c r="C54" s="3654"/>
      <c r="D54" s="3658"/>
      <c r="E54" s="1056"/>
      <c r="F54" s="1057"/>
      <c r="G54" s="1057"/>
      <c r="H54" s="1057"/>
      <c r="I54" s="1057"/>
      <c r="J54" s="1057"/>
      <c r="K54" s="1057"/>
      <c r="L54" s="3615"/>
      <c r="M54" s="3635"/>
      <c r="N54" s="3635"/>
      <c r="O54" s="3635"/>
      <c r="P54" s="3635"/>
      <c r="Q54" s="3635"/>
      <c r="R54" s="3635"/>
      <c r="S54" s="3635"/>
      <c r="T54" s="3635"/>
      <c r="U54" s="3635"/>
      <c r="V54" s="3635"/>
      <c r="W54" s="3635"/>
      <c r="X54" s="3635"/>
      <c r="Y54" s="3635"/>
      <c r="Z54" s="3635"/>
      <c r="AA54" s="3635"/>
      <c r="AB54" s="3635"/>
      <c r="AC54" s="3635"/>
      <c r="AD54" s="3635"/>
      <c r="AE54" s="3635"/>
      <c r="AF54" s="3635"/>
      <c r="AG54" s="1057"/>
      <c r="AH54" s="1057"/>
      <c r="AI54" s="1057"/>
      <c r="AJ54" s="1057"/>
      <c r="AK54" s="1057"/>
      <c r="AL54" s="1057"/>
      <c r="AM54" s="1057"/>
      <c r="AN54" s="1057"/>
      <c r="AO54" s="1057"/>
      <c r="AP54" s="1057"/>
      <c r="AQ54" s="1057"/>
      <c r="AR54" s="1059"/>
      <c r="AS54" s="1050"/>
    </row>
    <row r="55" spans="1:45" ht="9" customHeight="1">
      <c r="A55" s="1050"/>
      <c r="B55" s="3653"/>
      <c r="C55" s="3654"/>
      <c r="D55" s="3658"/>
      <c r="E55" s="1056"/>
      <c r="F55" s="1057"/>
      <c r="G55" s="1057"/>
      <c r="H55" s="1057"/>
      <c r="I55" s="1057"/>
      <c r="J55" s="1057"/>
      <c r="K55" s="1057"/>
      <c r="L55" s="1057"/>
      <c r="M55" s="1057"/>
      <c r="N55" s="1067"/>
      <c r="O55" s="1067"/>
      <c r="P55" s="1067"/>
      <c r="Q55" s="1067"/>
      <c r="R55" s="1058"/>
      <c r="S55" s="1058"/>
      <c r="T55" s="1058"/>
      <c r="U55" s="1058"/>
      <c r="V55" s="1058"/>
      <c r="W55" s="1058"/>
      <c r="X55" s="1058"/>
      <c r="Y55" s="1058"/>
      <c r="Z55" s="1058"/>
      <c r="AA55" s="1058"/>
      <c r="AB55" s="1058"/>
      <c r="AC55" s="1058"/>
      <c r="AD55" s="1058"/>
      <c r="AE55" s="1058"/>
      <c r="AF55" s="1058"/>
      <c r="AG55" s="1057"/>
      <c r="AH55" s="1057"/>
      <c r="AI55" s="1057"/>
      <c r="AJ55" s="1057"/>
      <c r="AK55" s="1057"/>
      <c r="AL55" s="1057"/>
      <c r="AM55" s="1057"/>
      <c r="AN55" s="1057"/>
      <c r="AO55" s="1057"/>
      <c r="AP55" s="1057"/>
      <c r="AQ55" s="1057"/>
      <c r="AR55" s="1059"/>
      <c r="AS55" s="1050"/>
    </row>
    <row r="56" spans="1:45">
      <c r="A56" s="1050"/>
      <c r="B56" s="3655"/>
      <c r="C56" s="3656"/>
      <c r="D56" s="3659"/>
      <c r="E56" s="1060"/>
      <c r="F56" s="1061"/>
      <c r="G56" s="1061"/>
      <c r="H56" s="1061"/>
      <c r="I56" s="1061"/>
      <c r="J56" s="1061"/>
      <c r="K56" s="1061"/>
      <c r="L56" s="1061"/>
      <c r="M56" s="1061"/>
      <c r="N56" s="1061"/>
      <c r="O56" s="1061"/>
      <c r="P56" s="1061"/>
      <c r="Q56" s="1061"/>
      <c r="R56" s="1061"/>
      <c r="S56" s="1061"/>
      <c r="T56" s="1061"/>
      <c r="U56" s="1061"/>
      <c r="V56" s="1061"/>
      <c r="W56" s="1061"/>
      <c r="X56" s="1061"/>
      <c r="Y56" s="1061"/>
      <c r="Z56" s="1061"/>
      <c r="AA56" s="1061"/>
      <c r="AB56" s="3650" t="s">
        <v>3036</v>
      </c>
      <c r="AC56" s="3650"/>
      <c r="AD56" s="3650"/>
      <c r="AE56" s="3650"/>
      <c r="AF56" s="3650"/>
      <c r="AG56" s="3650" t="s">
        <v>1912</v>
      </c>
      <c r="AH56" s="3650"/>
      <c r="AI56" s="3650"/>
      <c r="AJ56" s="3650"/>
      <c r="AK56" s="3650" t="s">
        <v>1913</v>
      </c>
      <c r="AL56" s="3650"/>
      <c r="AM56" s="3650"/>
      <c r="AN56" s="3650"/>
      <c r="AO56" s="3650" t="s">
        <v>1914</v>
      </c>
      <c r="AP56" s="3650"/>
      <c r="AQ56" s="1061"/>
      <c r="AR56" s="1063"/>
      <c r="AS56" s="1050"/>
    </row>
    <row r="57" spans="1:45">
      <c r="A57" s="1050"/>
      <c r="B57" s="1050"/>
      <c r="C57" s="1050"/>
      <c r="D57" s="1050"/>
      <c r="E57" s="1050"/>
      <c r="F57" s="1050"/>
      <c r="G57" s="1050"/>
      <c r="H57" s="1050"/>
      <c r="I57" s="1050"/>
      <c r="J57" s="1050"/>
      <c r="K57" s="1050"/>
      <c r="L57" s="1050"/>
      <c r="M57" s="1050"/>
      <c r="N57" s="1050"/>
      <c r="O57" s="1050"/>
      <c r="P57" s="1050"/>
      <c r="Q57" s="1050"/>
      <c r="R57" s="1050"/>
      <c r="S57" s="1050"/>
      <c r="T57" s="1050"/>
      <c r="U57" s="1050"/>
      <c r="V57" s="1050"/>
      <c r="W57" s="1050"/>
      <c r="X57" s="1050"/>
      <c r="Y57" s="1050"/>
      <c r="Z57" s="1050"/>
      <c r="AA57" s="1050"/>
      <c r="AB57" s="1050"/>
      <c r="AC57" s="1050"/>
      <c r="AD57" s="1050"/>
      <c r="AE57" s="1050"/>
      <c r="AF57" s="1050"/>
      <c r="AG57" s="1050"/>
      <c r="AH57" s="1050"/>
      <c r="AI57" s="1050"/>
      <c r="AJ57" s="1050"/>
      <c r="AK57" s="1050"/>
      <c r="AL57" s="1050"/>
      <c r="AM57" s="1050"/>
      <c r="AN57" s="1050"/>
      <c r="AO57" s="1050"/>
      <c r="AP57" s="1050"/>
      <c r="AQ57" s="1050"/>
      <c r="AR57" s="1050"/>
      <c r="AS57" s="1050"/>
    </row>
    <row r="58" spans="1:45" ht="15.75" customHeight="1">
      <c r="A58" s="1050"/>
      <c r="B58" s="1050"/>
      <c r="C58" s="1050"/>
      <c r="D58" s="1050"/>
      <c r="E58" s="1050"/>
      <c r="F58" s="1050"/>
      <c r="G58" s="1050"/>
      <c r="H58" s="1050"/>
      <c r="I58" s="1050"/>
      <c r="J58" s="1050"/>
      <c r="K58" s="1050"/>
      <c r="L58" s="1050"/>
      <c r="M58" s="1050"/>
      <c r="N58" s="1050"/>
      <c r="O58" s="1050"/>
      <c r="P58" s="1050"/>
      <c r="Q58" s="1050"/>
      <c r="R58" s="1050"/>
      <c r="S58" s="1050"/>
      <c r="T58" s="1050"/>
      <c r="U58" s="1050"/>
      <c r="V58" s="1050"/>
      <c r="W58" s="1050"/>
      <c r="X58" s="1050"/>
      <c r="Y58" s="1050"/>
      <c r="Z58" s="3632" t="s">
        <v>1960</v>
      </c>
      <c r="AA58" s="3633"/>
      <c r="AB58" s="3633"/>
      <c r="AC58" s="3633"/>
      <c r="AD58" s="3670"/>
      <c r="AE58" s="3632" t="s">
        <v>1961</v>
      </c>
      <c r="AF58" s="3633"/>
      <c r="AG58" s="3633"/>
      <c r="AH58" s="3633"/>
      <c r="AI58" s="3670"/>
      <c r="AJ58" s="1050"/>
      <c r="AK58" s="3632" t="s">
        <v>1962</v>
      </c>
      <c r="AL58" s="3633"/>
      <c r="AM58" s="3633"/>
      <c r="AN58" s="3633"/>
      <c r="AO58" s="3670"/>
      <c r="AP58" s="3632" t="s">
        <v>1963</v>
      </c>
      <c r="AQ58" s="3633"/>
      <c r="AR58" s="3670"/>
      <c r="AS58" s="1050"/>
    </row>
    <row r="59" spans="1:45" ht="15.75" customHeight="1">
      <c r="A59" s="1050"/>
      <c r="B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3636" t="s">
        <v>1964</v>
      </c>
      <c r="AA59" s="3637"/>
      <c r="AB59" s="3637"/>
      <c r="AC59" s="3637"/>
      <c r="AD59" s="3671"/>
      <c r="AE59" s="3636" t="s">
        <v>1964</v>
      </c>
      <c r="AF59" s="3637"/>
      <c r="AG59" s="3637"/>
      <c r="AH59" s="3637"/>
      <c r="AI59" s="3671"/>
      <c r="AJ59" s="1050"/>
      <c r="AK59" s="3634" t="s">
        <v>1965</v>
      </c>
      <c r="AL59" s="3635"/>
      <c r="AM59" s="3635"/>
      <c r="AN59" s="3635"/>
      <c r="AO59" s="3672"/>
      <c r="AP59" s="3636" t="s">
        <v>1966</v>
      </c>
      <c r="AQ59" s="3637"/>
      <c r="AR59" s="3671"/>
      <c r="AS59" s="1050"/>
    </row>
    <row r="60" spans="1:45" ht="15.75" customHeight="1">
      <c r="A60" s="1050"/>
      <c r="B60" s="1050"/>
      <c r="C60" s="1050"/>
      <c r="D60" s="1050"/>
      <c r="E60" s="1050"/>
      <c r="F60" s="1050"/>
      <c r="G60" s="1050"/>
      <c r="H60" s="1050"/>
      <c r="I60" s="1050"/>
      <c r="J60" s="1050"/>
      <c r="K60" s="1050"/>
      <c r="L60" s="1050"/>
      <c r="M60" s="1050"/>
      <c r="N60" s="1050"/>
      <c r="O60" s="1050"/>
      <c r="P60" s="1050"/>
      <c r="Q60" s="1050"/>
      <c r="R60" s="1050"/>
      <c r="S60" s="1050"/>
      <c r="T60" s="1050"/>
      <c r="U60" s="1050"/>
      <c r="V60" s="1050"/>
      <c r="W60" s="1050"/>
      <c r="X60" s="1050"/>
      <c r="Y60" s="1050"/>
      <c r="Z60" s="3664"/>
      <c r="AA60" s="3638"/>
      <c r="AB60" s="3638"/>
      <c r="AC60" s="3638"/>
      <c r="AD60" s="3665"/>
      <c r="AE60" s="3668"/>
      <c r="AF60" s="3646"/>
      <c r="AG60" s="3646"/>
      <c r="AH60" s="3646"/>
      <c r="AI60" s="3669"/>
      <c r="AJ60" s="1050"/>
      <c r="AK60" s="3668"/>
      <c r="AL60" s="3646"/>
      <c r="AM60" s="3646"/>
      <c r="AN60" s="3646"/>
      <c r="AO60" s="3669"/>
      <c r="AP60" s="3668"/>
      <c r="AQ60" s="3646"/>
      <c r="AR60" s="3669"/>
      <c r="AS60" s="1050"/>
    </row>
    <row r="61" spans="1:45" ht="15.75" customHeight="1">
      <c r="A61" s="1050"/>
      <c r="B61" s="1050"/>
      <c r="C61" s="1050"/>
      <c r="D61" s="1050"/>
      <c r="E61" s="1050"/>
      <c r="F61" s="1050"/>
      <c r="G61" s="1050"/>
      <c r="H61" s="1050"/>
      <c r="I61" s="1050"/>
      <c r="J61" s="1050"/>
      <c r="K61" s="1050"/>
      <c r="L61" s="1050"/>
      <c r="M61" s="1050"/>
      <c r="N61" s="1050"/>
      <c r="O61" s="1050"/>
      <c r="P61" s="1050"/>
      <c r="Q61" s="1050"/>
      <c r="R61" s="1050"/>
      <c r="S61" s="1050"/>
      <c r="T61" s="1050"/>
      <c r="U61" s="1050"/>
      <c r="V61" s="1050"/>
      <c r="W61" s="1050"/>
      <c r="X61" s="1050"/>
      <c r="Y61" s="1050"/>
      <c r="Z61" s="3664"/>
      <c r="AA61" s="3638"/>
      <c r="AB61" s="3638"/>
      <c r="AC61" s="3638"/>
      <c r="AD61" s="3665"/>
      <c r="AE61" s="3664"/>
      <c r="AF61" s="3638"/>
      <c r="AG61" s="3638"/>
      <c r="AH61" s="3638"/>
      <c r="AI61" s="3665"/>
      <c r="AJ61" s="1050"/>
      <c r="AK61" s="3664"/>
      <c r="AL61" s="3638"/>
      <c r="AM61" s="3638"/>
      <c r="AN61" s="3638"/>
      <c r="AO61" s="3665"/>
      <c r="AP61" s="3664"/>
      <c r="AQ61" s="3638"/>
      <c r="AR61" s="3665"/>
      <c r="AS61" s="1050"/>
    </row>
    <row r="62" spans="1:45" ht="15.75" customHeight="1">
      <c r="A62" s="1050"/>
      <c r="B62" s="1050"/>
      <c r="C62" s="1050"/>
      <c r="D62" s="1050"/>
      <c r="E62" s="1050"/>
      <c r="F62" s="1050"/>
      <c r="G62" s="1050"/>
      <c r="H62" s="1050"/>
      <c r="I62" s="1050"/>
      <c r="J62" s="1050"/>
      <c r="K62" s="1050"/>
      <c r="L62" s="1050"/>
      <c r="M62" s="1050"/>
      <c r="N62" s="1050"/>
      <c r="O62" s="1050"/>
      <c r="P62" s="1050"/>
      <c r="Q62" s="1050"/>
      <c r="R62" s="1050"/>
      <c r="S62" s="1050"/>
      <c r="T62" s="1050"/>
      <c r="U62" s="1050"/>
      <c r="V62" s="1050"/>
      <c r="W62" s="1050"/>
      <c r="X62" s="1050"/>
      <c r="Y62" s="1050"/>
      <c r="Z62" s="3666"/>
      <c r="AA62" s="3650"/>
      <c r="AB62" s="3650"/>
      <c r="AC62" s="3650"/>
      <c r="AD62" s="3667"/>
      <c r="AE62" s="3666"/>
      <c r="AF62" s="3650"/>
      <c r="AG62" s="3650"/>
      <c r="AH62" s="3650"/>
      <c r="AI62" s="3667"/>
      <c r="AJ62" s="1050"/>
      <c r="AK62" s="3666"/>
      <c r="AL62" s="3650"/>
      <c r="AM62" s="3650"/>
      <c r="AN62" s="3650"/>
      <c r="AO62" s="3667"/>
      <c r="AP62" s="3666"/>
      <c r="AQ62" s="3650"/>
      <c r="AR62" s="3667"/>
      <c r="AS62" s="1050"/>
    </row>
    <row r="63" spans="1:45">
      <c r="A63" s="1050"/>
      <c r="B63" s="1050"/>
      <c r="C63" s="1050"/>
      <c r="D63" s="1050"/>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050"/>
      <c r="AB63" s="1050"/>
      <c r="AC63" s="1050"/>
      <c r="AD63" s="1050"/>
      <c r="AE63" s="1050"/>
      <c r="AF63" s="1050"/>
      <c r="AG63" s="1050"/>
      <c r="AH63" s="1050"/>
      <c r="AI63" s="1050"/>
      <c r="AJ63" s="1050"/>
      <c r="AK63" s="1050"/>
      <c r="AL63" s="1050"/>
      <c r="AM63" s="1050"/>
      <c r="AN63" s="1050"/>
      <c r="AO63" s="1050"/>
      <c r="AP63" s="1050"/>
      <c r="AQ63" s="1050"/>
      <c r="AR63" s="1050"/>
      <c r="AS63" s="1050"/>
    </row>
    <row r="64" spans="1:45">
      <c r="A64" s="1050"/>
      <c r="B64" s="1050"/>
      <c r="C64" s="1050"/>
      <c r="D64" s="1050"/>
      <c r="E64" s="1050"/>
      <c r="F64" s="1050"/>
      <c r="G64" s="1050"/>
      <c r="H64" s="1050"/>
      <c r="I64" s="1050"/>
      <c r="J64" s="1050"/>
      <c r="K64" s="1050"/>
      <c r="L64" s="1050"/>
      <c r="M64" s="1050"/>
      <c r="N64" s="1050"/>
      <c r="O64" s="1050"/>
      <c r="P64" s="1050"/>
      <c r="Q64" s="1050"/>
      <c r="R64" s="1050"/>
      <c r="S64" s="1050"/>
      <c r="T64" s="1050"/>
      <c r="U64" s="1050"/>
      <c r="V64" s="1050"/>
      <c r="W64" s="1050"/>
      <c r="X64" s="1050"/>
      <c r="Y64" s="1050"/>
      <c r="Z64" s="1050"/>
      <c r="AA64" s="1050"/>
      <c r="AB64" s="1050"/>
      <c r="AC64" s="1050"/>
      <c r="AD64" s="1050"/>
      <c r="AE64" s="1050"/>
      <c r="AF64" s="1050"/>
      <c r="AG64" s="1050"/>
      <c r="AH64" s="1050"/>
      <c r="AI64" s="1050"/>
      <c r="AJ64" s="1050"/>
      <c r="AK64" s="1050"/>
      <c r="AL64" s="1050"/>
      <c r="AM64" s="1050"/>
      <c r="AN64" s="1050"/>
      <c r="AO64" s="1050"/>
      <c r="AP64" s="1050"/>
      <c r="AQ64" s="1050"/>
      <c r="AR64" s="1050"/>
      <c r="AS64" s="1050"/>
    </row>
    <row r="65" spans="1:45">
      <c r="A65" s="1050"/>
      <c r="B65" s="1050"/>
      <c r="C65" s="1050"/>
      <c r="D65" s="1050"/>
      <c r="E65" s="1050"/>
      <c r="F65" s="1050"/>
      <c r="G65" s="1050"/>
      <c r="H65" s="1050"/>
      <c r="I65" s="1050"/>
      <c r="J65" s="1050"/>
      <c r="K65" s="1050"/>
      <c r="L65" s="1050"/>
      <c r="M65" s="1050"/>
      <c r="N65" s="1050"/>
      <c r="O65" s="1050"/>
      <c r="P65" s="1050"/>
      <c r="Q65" s="1050"/>
      <c r="R65" s="1050"/>
      <c r="S65" s="1050"/>
      <c r="T65" s="1050"/>
      <c r="U65" s="1050"/>
      <c r="V65" s="1050"/>
      <c r="W65" s="1050"/>
      <c r="X65" s="1050"/>
      <c r="Y65" s="1050"/>
      <c r="Z65" s="1050"/>
      <c r="AA65" s="1050"/>
      <c r="AB65" s="1050"/>
      <c r="AC65" s="1050"/>
      <c r="AD65" s="1050"/>
      <c r="AE65" s="1050"/>
      <c r="AF65" s="1050"/>
      <c r="AG65" s="1050"/>
      <c r="AH65" s="1050"/>
      <c r="AI65" s="1050"/>
      <c r="AJ65" s="1050"/>
      <c r="AK65" s="1050"/>
      <c r="AL65" s="1050"/>
      <c r="AM65" s="1050"/>
      <c r="AN65" s="1050"/>
      <c r="AO65" s="1050"/>
      <c r="AP65" s="1050"/>
      <c r="AQ65" s="1050"/>
      <c r="AR65" s="1050"/>
      <c r="AS65" s="1050"/>
    </row>
    <row r="66" spans="1:45">
      <c r="A66" s="1050"/>
      <c r="B66" s="1050"/>
      <c r="C66" s="1050"/>
      <c r="D66" s="1050"/>
      <c r="E66" s="1050"/>
      <c r="F66" s="1050"/>
      <c r="G66" s="1050"/>
      <c r="H66" s="1050"/>
      <c r="I66" s="1050"/>
      <c r="J66" s="1050"/>
      <c r="K66" s="1050"/>
      <c r="L66" s="1050"/>
      <c r="M66" s="1050"/>
      <c r="N66" s="1050"/>
      <c r="O66" s="1050"/>
      <c r="P66" s="1050"/>
      <c r="Q66" s="1050"/>
      <c r="R66" s="1050"/>
      <c r="S66" s="1050"/>
      <c r="T66" s="1050"/>
      <c r="U66" s="1050"/>
      <c r="V66" s="1050"/>
      <c r="W66" s="1050"/>
      <c r="X66" s="1050"/>
      <c r="Y66" s="1050"/>
      <c r="Z66" s="1050"/>
      <c r="AA66" s="1050"/>
      <c r="AB66" s="1050"/>
      <c r="AC66" s="1050"/>
      <c r="AD66" s="1050"/>
      <c r="AE66" s="1050"/>
      <c r="AF66" s="1050"/>
      <c r="AG66" s="1050"/>
      <c r="AH66" s="1050"/>
      <c r="AI66" s="1050"/>
      <c r="AJ66" s="1050"/>
      <c r="AK66" s="1050"/>
      <c r="AL66" s="1050"/>
      <c r="AM66" s="1050"/>
      <c r="AN66" s="1050"/>
      <c r="AO66" s="1050"/>
      <c r="AP66" s="1050"/>
      <c r="AQ66" s="1050"/>
      <c r="AR66" s="1050"/>
      <c r="AS66" s="1050"/>
    </row>
    <row r="67" spans="1:45">
      <c r="A67" s="1050"/>
      <c r="B67" s="1050"/>
      <c r="C67" s="1050"/>
      <c r="D67" s="1050"/>
      <c r="E67" s="1050"/>
      <c r="F67" s="1050"/>
      <c r="G67" s="1050"/>
      <c r="H67" s="1050"/>
      <c r="I67" s="1050"/>
      <c r="J67" s="1050"/>
      <c r="K67" s="1050"/>
      <c r="L67" s="1050"/>
      <c r="M67" s="1050"/>
      <c r="N67" s="1050"/>
      <c r="O67" s="1050"/>
      <c r="P67" s="1050"/>
      <c r="Q67" s="1050"/>
      <c r="R67" s="1050"/>
      <c r="S67" s="1050"/>
      <c r="T67" s="1050"/>
      <c r="U67" s="1050"/>
      <c r="V67" s="1050"/>
      <c r="W67" s="1050"/>
      <c r="X67" s="1050"/>
      <c r="Y67" s="1050"/>
      <c r="Z67" s="1050"/>
      <c r="AA67" s="1050"/>
      <c r="AB67" s="1050"/>
      <c r="AC67" s="1050"/>
      <c r="AD67" s="1050"/>
      <c r="AE67" s="1050"/>
      <c r="AF67" s="1050"/>
      <c r="AG67" s="1050"/>
      <c r="AH67" s="1050"/>
      <c r="AI67" s="1050"/>
      <c r="AJ67" s="1050"/>
      <c r="AK67" s="1050"/>
      <c r="AL67" s="1050"/>
      <c r="AM67" s="1050"/>
      <c r="AN67" s="1050"/>
      <c r="AO67" s="1050"/>
      <c r="AP67" s="1050"/>
      <c r="AQ67" s="1050"/>
      <c r="AR67" s="1050"/>
      <c r="AS67" s="1050"/>
    </row>
    <row r="68" spans="1:45">
      <c r="A68" s="1050"/>
      <c r="B68" s="1050"/>
      <c r="C68" s="1050"/>
      <c r="D68" s="1050"/>
      <c r="E68" s="1050"/>
      <c r="F68" s="1050"/>
      <c r="G68" s="1050"/>
      <c r="H68" s="1050"/>
      <c r="I68" s="1050"/>
      <c r="J68" s="1050"/>
      <c r="K68" s="1050"/>
      <c r="L68" s="1050"/>
      <c r="M68" s="1050"/>
      <c r="N68" s="1050"/>
      <c r="O68" s="1050"/>
      <c r="P68" s="1050"/>
      <c r="Q68" s="1050"/>
      <c r="R68" s="1050"/>
      <c r="S68" s="1050"/>
      <c r="T68" s="1050"/>
      <c r="U68" s="1050"/>
      <c r="V68" s="1050"/>
      <c r="W68" s="1050"/>
      <c r="X68" s="1050"/>
      <c r="Y68" s="1050"/>
      <c r="Z68" s="1050"/>
      <c r="AA68" s="1050"/>
      <c r="AB68" s="1050"/>
      <c r="AC68" s="1050"/>
      <c r="AD68" s="1050"/>
      <c r="AE68" s="1050"/>
      <c r="AF68" s="1050"/>
      <c r="AG68" s="1050"/>
      <c r="AH68" s="1050"/>
      <c r="AI68" s="1050"/>
      <c r="AJ68" s="1050"/>
      <c r="AK68" s="1050"/>
      <c r="AL68" s="1050"/>
      <c r="AM68" s="1050"/>
      <c r="AN68" s="1050"/>
      <c r="AO68" s="1050"/>
      <c r="AP68" s="1050"/>
      <c r="AQ68" s="1050"/>
      <c r="AR68" s="1050"/>
      <c r="AS68" s="1050"/>
    </row>
    <row r="69" spans="1:45">
      <c r="A69" s="1050"/>
      <c r="B69" s="1050"/>
      <c r="C69" s="1050"/>
      <c r="D69" s="1050"/>
      <c r="E69" s="1050"/>
      <c r="F69" s="1050"/>
      <c r="G69" s="1050"/>
      <c r="H69" s="1050"/>
      <c r="I69" s="1050"/>
      <c r="J69" s="1050"/>
      <c r="K69" s="1050"/>
      <c r="L69" s="1050"/>
      <c r="M69" s="1050"/>
      <c r="N69" s="1050"/>
      <c r="O69" s="1050"/>
      <c r="P69" s="1050"/>
      <c r="Q69" s="1050"/>
      <c r="R69" s="1050"/>
      <c r="S69" s="1050"/>
      <c r="T69" s="1050"/>
      <c r="U69" s="1050"/>
      <c r="V69" s="1050"/>
      <c r="W69" s="1050"/>
      <c r="X69" s="1050"/>
      <c r="Y69" s="1050"/>
      <c r="Z69" s="1050"/>
      <c r="AA69" s="1050"/>
      <c r="AB69" s="1050"/>
      <c r="AC69" s="1050"/>
      <c r="AD69" s="1050"/>
      <c r="AE69" s="1050"/>
      <c r="AF69" s="1050"/>
      <c r="AG69" s="1050"/>
      <c r="AH69" s="1050"/>
      <c r="AI69" s="1050"/>
      <c r="AJ69" s="1050"/>
      <c r="AK69" s="1050"/>
      <c r="AL69" s="1050"/>
      <c r="AM69" s="1050"/>
      <c r="AN69" s="1050"/>
      <c r="AO69" s="1050"/>
      <c r="AP69" s="1050"/>
      <c r="AQ69" s="1050"/>
      <c r="AR69" s="1050"/>
      <c r="AS69" s="1050"/>
    </row>
    <row r="70" spans="1:45">
      <c r="A70" s="1050"/>
      <c r="B70" s="1050"/>
      <c r="C70" s="1050"/>
      <c r="D70" s="1050"/>
      <c r="E70" s="1050"/>
      <c r="F70" s="1050"/>
      <c r="G70" s="1050"/>
      <c r="H70" s="1050"/>
      <c r="I70" s="1050"/>
      <c r="J70" s="1050"/>
      <c r="K70" s="1050"/>
      <c r="L70" s="1050"/>
      <c r="M70" s="1050"/>
      <c r="N70" s="1050"/>
      <c r="O70" s="1050"/>
      <c r="P70" s="1050"/>
      <c r="Q70" s="1050"/>
      <c r="R70" s="1050"/>
      <c r="S70" s="1050"/>
      <c r="T70" s="1050"/>
      <c r="U70" s="1050"/>
      <c r="V70" s="1050"/>
      <c r="W70" s="1050"/>
      <c r="X70" s="1050"/>
      <c r="Y70" s="1050"/>
      <c r="Z70" s="1050"/>
      <c r="AA70" s="1050"/>
      <c r="AB70" s="1050"/>
      <c r="AC70" s="1050"/>
      <c r="AD70" s="1050"/>
      <c r="AE70" s="1050"/>
      <c r="AF70" s="1050"/>
      <c r="AG70" s="1050"/>
      <c r="AH70" s="1050"/>
      <c r="AI70" s="1050"/>
      <c r="AJ70" s="1050"/>
      <c r="AK70" s="1050"/>
      <c r="AL70" s="1050"/>
      <c r="AM70" s="1050"/>
      <c r="AN70" s="1050"/>
      <c r="AO70" s="1050"/>
      <c r="AP70" s="1050"/>
      <c r="AQ70" s="1050"/>
      <c r="AR70" s="1050"/>
      <c r="AS70" s="1050"/>
    </row>
    <row r="71" spans="1:45">
      <c r="A71" s="1050"/>
      <c r="B71" s="1050"/>
      <c r="C71" s="1050"/>
      <c r="D71" s="1050"/>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1050"/>
      <c r="AA71" s="1050"/>
      <c r="AB71" s="1050"/>
      <c r="AC71" s="1050"/>
      <c r="AD71" s="1050"/>
      <c r="AE71" s="1050"/>
      <c r="AF71" s="1050"/>
      <c r="AG71" s="1050"/>
      <c r="AH71" s="1050"/>
      <c r="AI71" s="1050"/>
      <c r="AJ71" s="1050"/>
      <c r="AK71" s="1050"/>
      <c r="AL71" s="1050"/>
      <c r="AM71" s="1050"/>
      <c r="AN71" s="1050"/>
      <c r="AO71" s="1050"/>
      <c r="AP71" s="1050"/>
      <c r="AQ71" s="1050"/>
      <c r="AR71" s="1050"/>
      <c r="AS71" s="1050"/>
    </row>
    <row r="72" spans="1:45">
      <c r="A72" s="1050"/>
      <c r="B72" s="1050"/>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050"/>
      <c r="AM72" s="1050"/>
      <c r="AN72" s="1050"/>
      <c r="AO72" s="1050"/>
      <c r="AP72" s="1050"/>
      <c r="AQ72" s="1050"/>
      <c r="AR72" s="1050"/>
      <c r="AS72" s="1050"/>
    </row>
    <row r="73" spans="1:45">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row>
    <row r="74" spans="1:45">
      <c r="A74" s="1050"/>
      <c r="B74" s="1050"/>
      <c r="C74" s="1050"/>
      <c r="D74" s="1050"/>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1050"/>
      <c r="AA74" s="1050"/>
      <c r="AB74" s="1050"/>
      <c r="AC74" s="1050"/>
      <c r="AD74" s="1050"/>
      <c r="AE74" s="1050"/>
      <c r="AF74" s="1050"/>
      <c r="AG74" s="1050"/>
      <c r="AH74" s="1050"/>
      <c r="AI74" s="1050"/>
      <c r="AJ74" s="1050"/>
      <c r="AK74" s="1050"/>
      <c r="AL74" s="1050"/>
      <c r="AM74" s="1050"/>
      <c r="AN74" s="1050"/>
      <c r="AO74" s="1050"/>
      <c r="AP74" s="1050"/>
      <c r="AQ74" s="1050"/>
      <c r="AR74" s="1050"/>
      <c r="AS74" s="1050"/>
    </row>
    <row r="75" spans="1:45">
      <c r="A75" s="1050"/>
      <c r="B75" s="1050"/>
      <c r="C75" s="1050"/>
      <c r="D75" s="1050"/>
      <c r="E75" s="1050"/>
      <c r="F75" s="1050"/>
      <c r="G75" s="1050"/>
      <c r="H75" s="1050"/>
      <c r="I75" s="1050"/>
      <c r="J75" s="1050"/>
      <c r="K75" s="1050"/>
      <c r="L75" s="1050"/>
      <c r="M75" s="1050"/>
      <c r="N75" s="1050"/>
      <c r="O75" s="1050"/>
      <c r="P75" s="1050"/>
      <c r="Q75" s="1050"/>
      <c r="R75" s="1050"/>
      <c r="S75" s="1050"/>
      <c r="T75" s="1050"/>
      <c r="U75" s="1050"/>
      <c r="V75" s="1050"/>
      <c r="W75" s="1050"/>
      <c r="X75" s="1050"/>
      <c r="Y75" s="1050"/>
      <c r="Z75" s="1050"/>
      <c r="AA75" s="1050"/>
      <c r="AB75" s="1050"/>
      <c r="AC75" s="1050"/>
      <c r="AD75" s="1050"/>
      <c r="AE75" s="1050"/>
      <c r="AF75" s="1050"/>
      <c r="AG75" s="1050"/>
      <c r="AH75" s="1050"/>
      <c r="AI75" s="1050"/>
      <c r="AJ75" s="1050"/>
      <c r="AK75" s="1050"/>
      <c r="AL75" s="1050"/>
      <c r="AM75" s="1050"/>
      <c r="AN75" s="1050"/>
      <c r="AO75" s="1050"/>
      <c r="AP75" s="1050"/>
      <c r="AQ75" s="1050"/>
      <c r="AR75" s="1050"/>
      <c r="AS75" s="1050"/>
    </row>
    <row r="76" spans="1:45">
      <c r="A76" s="1050"/>
      <c r="B76" s="1050"/>
      <c r="C76" s="1050"/>
      <c r="D76" s="1050"/>
      <c r="E76" s="1050"/>
      <c r="F76" s="1050"/>
      <c r="G76" s="1050"/>
      <c r="H76" s="1050"/>
      <c r="I76" s="1050"/>
      <c r="J76" s="1050"/>
      <c r="K76" s="1050"/>
      <c r="L76" s="1050"/>
      <c r="M76" s="1050"/>
      <c r="N76" s="1050"/>
      <c r="O76" s="1050"/>
      <c r="P76" s="1050"/>
      <c r="Q76" s="1050"/>
      <c r="R76" s="1050"/>
      <c r="S76" s="1050"/>
      <c r="T76" s="1050"/>
      <c r="U76" s="1050"/>
      <c r="V76" s="1050"/>
      <c r="W76" s="1050"/>
      <c r="X76" s="1050"/>
      <c r="Y76" s="1050"/>
      <c r="Z76" s="1050"/>
      <c r="AA76" s="1050"/>
      <c r="AB76" s="1050"/>
      <c r="AC76" s="1050"/>
      <c r="AD76" s="1050"/>
      <c r="AE76" s="1050"/>
      <c r="AF76" s="1050"/>
      <c r="AG76" s="1050"/>
      <c r="AH76" s="1050"/>
      <c r="AI76" s="1050"/>
      <c r="AJ76" s="1050"/>
      <c r="AK76" s="1050"/>
      <c r="AL76" s="1050"/>
      <c r="AM76" s="1050"/>
      <c r="AN76" s="1050"/>
      <c r="AO76" s="1050"/>
      <c r="AP76" s="1050"/>
      <c r="AQ76" s="1050"/>
      <c r="AR76" s="1050"/>
      <c r="AS76" s="1050"/>
    </row>
    <row r="77" spans="1:45">
      <c r="A77" s="1050"/>
      <c r="B77" s="1050"/>
      <c r="C77" s="1050"/>
      <c r="D77" s="1050"/>
      <c r="E77" s="1050"/>
      <c r="F77" s="1050"/>
      <c r="G77" s="1050"/>
      <c r="H77" s="1050"/>
      <c r="I77" s="1050"/>
      <c r="J77" s="1050"/>
      <c r="K77" s="1050"/>
      <c r="L77" s="1050"/>
      <c r="M77" s="1050"/>
      <c r="N77" s="1050"/>
      <c r="O77" s="1050"/>
      <c r="P77" s="1050"/>
      <c r="Q77" s="1050"/>
      <c r="R77" s="1050"/>
      <c r="S77" s="1050"/>
      <c r="T77" s="1050"/>
      <c r="U77" s="1050"/>
      <c r="V77" s="1050"/>
      <c r="W77" s="1050"/>
      <c r="X77" s="1050"/>
      <c r="Y77" s="1050"/>
      <c r="Z77" s="1050"/>
      <c r="AA77" s="1050"/>
      <c r="AB77" s="1050"/>
      <c r="AC77" s="1050"/>
      <c r="AD77" s="1050"/>
      <c r="AE77" s="1050"/>
      <c r="AF77" s="1050"/>
      <c r="AG77" s="1050"/>
      <c r="AH77" s="1050"/>
      <c r="AI77" s="1050"/>
      <c r="AJ77" s="1050"/>
      <c r="AK77" s="1050"/>
      <c r="AL77" s="1050"/>
      <c r="AM77" s="1050"/>
      <c r="AN77" s="1050"/>
      <c r="AO77" s="1050"/>
      <c r="AP77" s="1050"/>
      <c r="AQ77" s="1050"/>
      <c r="AR77" s="1050"/>
      <c r="AS77" s="1050"/>
    </row>
    <row r="78" spans="1:45">
      <c r="A78" s="1050"/>
      <c r="B78" s="1050"/>
      <c r="C78" s="1050"/>
      <c r="D78" s="1050"/>
      <c r="E78" s="1050"/>
      <c r="F78" s="1050"/>
      <c r="G78" s="1050"/>
      <c r="H78" s="1050"/>
      <c r="I78" s="1050"/>
      <c r="J78" s="1050"/>
      <c r="K78" s="1050"/>
      <c r="L78" s="1050"/>
      <c r="M78" s="1050"/>
      <c r="N78" s="1050"/>
      <c r="O78" s="1050"/>
      <c r="P78" s="1050"/>
      <c r="Q78" s="1050"/>
      <c r="R78" s="1050"/>
      <c r="S78" s="1050"/>
      <c r="T78" s="1050"/>
      <c r="U78" s="1050"/>
      <c r="V78" s="1050"/>
      <c r="W78" s="1050"/>
      <c r="X78" s="1050"/>
      <c r="Y78" s="1050"/>
      <c r="Z78" s="1050"/>
      <c r="AA78" s="1050"/>
      <c r="AB78" s="1050"/>
      <c r="AC78" s="1050"/>
      <c r="AD78" s="1050"/>
      <c r="AE78" s="1050"/>
      <c r="AF78" s="1050"/>
      <c r="AG78" s="1050"/>
      <c r="AH78" s="1050"/>
      <c r="AI78" s="1050"/>
      <c r="AJ78" s="1050"/>
      <c r="AK78" s="1050"/>
      <c r="AL78" s="1050"/>
      <c r="AM78" s="1050"/>
      <c r="AN78" s="1050"/>
      <c r="AO78" s="1050"/>
      <c r="AP78" s="1050"/>
      <c r="AQ78" s="1050"/>
      <c r="AR78" s="1050"/>
      <c r="AS78" s="1050"/>
    </row>
    <row r="79" spans="1:45">
      <c r="A79" s="1050"/>
      <c r="B79" s="1050"/>
      <c r="C79" s="1050"/>
      <c r="D79" s="1050"/>
      <c r="E79" s="1050"/>
      <c r="F79" s="1050"/>
      <c r="G79" s="1050"/>
      <c r="H79" s="1050"/>
      <c r="I79" s="1050"/>
      <c r="J79" s="1050"/>
      <c r="K79" s="1050"/>
      <c r="L79" s="1050"/>
      <c r="M79" s="1050"/>
      <c r="N79" s="1050"/>
      <c r="O79" s="1050"/>
      <c r="P79" s="1050"/>
      <c r="Q79" s="1050"/>
      <c r="R79" s="1050"/>
      <c r="S79" s="1050"/>
      <c r="T79" s="1050"/>
      <c r="U79" s="1050"/>
      <c r="V79" s="1050"/>
      <c r="W79" s="1050"/>
      <c r="X79" s="1050"/>
      <c r="Y79" s="1050"/>
      <c r="Z79" s="1050"/>
      <c r="AA79" s="1050"/>
      <c r="AB79" s="1050"/>
      <c r="AC79" s="1050"/>
      <c r="AD79" s="1050"/>
      <c r="AE79" s="1050"/>
      <c r="AF79" s="1050"/>
      <c r="AG79" s="1050"/>
      <c r="AH79" s="1050"/>
      <c r="AI79" s="1050"/>
      <c r="AJ79" s="1050"/>
      <c r="AK79" s="1050"/>
      <c r="AL79" s="1050"/>
      <c r="AM79" s="1050"/>
      <c r="AN79" s="1050"/>
      <c r="AO79" s="1050"/>
      <c r="AP79" s="1050"/>
      <c r="AQ79" s="1050"/>
      <c r="AR79" s="1050"/>
      <c r="AS79" s="1050"/>
    </row>
    <row r="80" spans="1:45">
      <c r="A80" s="1050"/>
      <c r="B80" s="1050"/>
      <c r="C80" s="1050"/>
      <c r="D80" s="1050"/>
      <c r="E80" s="1050"/>
      <c r="F80" s="1050"/>
      <c r="G80" s="1050"/>
      <c r="H80" s="1050"/>
      <c r="I80" s="1050"/>
      <c r="J80" s="1050"/>
      <c r="K80" s="1050"/>
      <c r="L80" s="1050"/>
      <c r="M80" s="1050"/>
      <c r="N80" s="1050"/>
      <c r="O80" s="1050"/>
      <c r="P80" s="1050"/>
      <c r="Q80" s="1050"/>
      <c r="R80" s="1050"/>
      <c r="S80" s="1050"/>
      <c r="T80" s="1050"/>
      <c r="U80" s="1050"/>
      <c r="V80" s="1050"/>
      <c r="W80" s="1050"/>
      <c r="X80" s="1050"/>
      <c r="Y80" s="1050"/>
      <c r="Z80" s="1050"/>
      <c r="AA80" s="1050"/>
      <c r="AB80" s="1050"/>
      <c r="AC80" s="1050"/>
      <c r="AD80" s="1050"/>
      <c r="AE80" s="1050"/>
      <c r="AF80" s="1050"/>
      <c r="AG80" s="1050"/>
      <c r="AH80" s="1050"/>
      <c r="AI80" s="1050"/>
      <c r="AJ80" s="1050"/>
      <c r="AK80" s="1050"/>
      <c r="AL80" s="1050"/>
      <c r="AM80" s="1050"/>
      <c r="AN80" s="1050"/>
      <c r="AO80" s="1050"/>
      <c r="AP80" s="1050"/>
      <c r="AQ80" s="1050"/>
      <c r="AR80" s="1050"/>
      <c r="AS80" s="1050"/>
    </row>
    <row r="81" spans="1:45">
      <c r="A81" s="1050"/>
      <c r="B81" s="1050"/>
      <c r="C81" s="1050"/>
      <c r="D81" s="1050"/>
      <c r="E81" s="1050"/>
      <c r="F81" s="1050"/>
      <c r="G81" s="1050"/>
      <c r="H81" s="1050"/>
      <c r="I81" s="1050"/>
      <c r="J81" s="1050"/>
      <c r="K81" s="1050"/>
      <c r="L81" s="1050"/>
      <c r="M81" s="1050"/>
      <c r="N81" s="1050"/>
      <c r="O81" s="1050"/>
      <c r="P81" s="1050"/>
      <c r="Q81" s="1050"/>
      <c r="R81" s="1050"/>
      <c r="S81" s="1050"/>
      <c r="T81" s="1050"/>
      <c r="U81" s="1050"/>
      <c r="V81" s="1050"/>
      <c r="W81" s="1050"/>
      <c r="X81" s="1050"/>
      <c r="Y81" s="1050"/>
      <c r="Z81" s="1050"/>
      <c r="AA81" s="1050"/>
      <c r="AB81" s="1050"/>
      <c r="AC81" s="1050"/>
      <c r="AD81" s="1050"/>
      <c r="AE81" s="1050"/>
      <c r="AF81" s="1050"/>
      <c r="AG81" s="1050"/>
      <c r="AH81" s="1050"/>
      <c r="AI81" s="1050"/>
      <c r="AJ81" s="1050"/>
      <c r="AK81" s="1050"/>
      <c r="AL81" s="1050"/>
      <c r="AM81" s="1050"/>
      <c r="AN81" s="1050"/>
      <c r="AO81" s="1050"/>
      <c r="AP81" s="1050"/>
      <c r="AQ81" s="1050"/>
      <c r="AR81" s="1050"/>
      <c r="AS81" s="1050"/>
    </row>
    <row r="82" spans="1:45">
      <c r="A82" s="1050"/>
      <c r="B82" s="1050"/>
      <c r="C82" s="1050"/>
      <c r="D82" s="1050"/>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0"/>
      <c r="AI82" s="1050"/>
      <c r="AJ82" s="1050"/>
      <c r="AK82" s="1050"/>
      <c r="AL82" s="1050"/>
      <c r="AM82" s="1050"/>
      <c r="AN82" s="1050"/>
      <c r="AO82" s="1050"/>
      <c r="AP82" s="1050"/>
      <c r="AQ82" s="1050"/>
      <c r="AR82" s="1050"/>
      <c r="AS82" s="1050"/>
    </row>
    <row r="83" spans="1:45">
      <c r="A83" s="1050"/>
      <c r="B83" s="1050"/>
      <c r="C83" s="1050"/>
      <c r="D83" s="1050"/>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row>
    <row r="84" spans="1:45">
      <c r="A84" s="1050"/>
      <c r="B84" s="1050"/>
      <c r="C84" s="1050"/>
      <c r="D84" s="1050"/>
      <c r="E84" s="1050"/>
      <c r="F84" s="1050"/>
      <c r="G84" s="1050"/>
      <c r="H84" s="1050"/>
      <c r="I84" s="1050"/>
      <c r="J84" s="1050"/>
      <c r="K84" s="1050"/>
      <c r="L84" s="1050"/>
      <c r="M84" s="1050"/>
      <c r="N84" s="1050"/>
      <c r="O84" s="1050"/>
      <c r="P84" s="1050"/>
      <c r="Q84" s="1050"/>
      <c r="R84" s="1050"/>
      <c r="S84" s="1050"/>
      <c r="T84" s="1050"/>
      <c r="U84" s="1050"/>
      <c r="V84" s="1050"/>
      <c r="W84" s="1050"/>
      <c r="X84" s="1050"/>
      <c r="Y84" s="1050"/>
      <c r="Z84" s="1050"/>
      <c r="AA84" s="1050"/>
      <c r="AB84" s="1050"/>
      <c r="AC84" s="1050"/>
      <c r="AD84" s="1050"/>
      <c r="AE84" s="1050"/>
      <c r="AF84" s="1050"/>
      <c r="AG84" s="1050"/>
      <c r="AH84" s="1050"/>
      <c r="AI84" s="1050"/>
      <c r="AJ84" s="1050"/>
      <c r="AK84" s="1050"/>
      <c r="AL84" s="1050"/>
      <c r="AM84" s="1050"/>
      <c r="AN84" s="1050"/>
      <c r="AO84" s="1050"/>
      <c r="AP84" s="1050"/>
      <c r="AQ84" s="1050"/>
      <c r="AR84" s="1050"/>
      <c r="AS84" s="1050"/>
    </row>
    <row r="85" spans="1:45">
      <c r="A85" s="1050"/>
      <c r="B85" s="1050"/>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050"/>
      <c r="AL85" s="1050"/>
      <c r="AM85" s="1050"/>
      <c r="AN85" s="1050"/>
      <c r="AO85" s="1050"/>
      <c r="AP85" s="1050"/>
      <c r="AQ85" s="1050"/>
      <c r="AR85" s="1050"/>
      <c r="AS85" s="1050"/>
    </row>
    <row r="86" spans="1:45">
      <c r="A86" s="1050"/>
      <c r="B86" s="1050"/>
      <c r="C86" s="1050"/>
      <c r="D86" s="1050"/>
      <c r="E86" s="1050"/>
      <c r="F86" s="1050"/>
      <c r="G86" s="1050"/>
      <c r="H86" s="1050"/>
      <c r="I86" s="1050"/>
      <c r="J86" s="1050"/>
      <c r="K86" s="1050"/>
      <c r="L86" s="1050"/>
      <c r="M86" s="1050"/>
      <c r="N86" s="1050"/>
      <c r="O86" s="1050"/>
      <c r="P86" s="1050"/>
      <c r="Q86" s="1050"/>
      <c r="R86" s="1050"/>
      <c r="S86" s="1050"/>
      <c r="T86" s="1050"/>
      <c r="U86" s="1050"/>
      <c r="V86" s="1050"/>
      <c r="W86" s="1050"/>
      <c r="X86" s="1050"/>
      <c r="Y86" s="1050"/>
      <c r="Z86" s="1050"/>
      <c r="AA86" s="1050"/>
      <c r="AB86" s="1050"/>
      <c r="AC86" s="1050"/>
      <c r="AD86" s="1050"/>
      <c r="AE86" s="1050"/>
      <c r="AF86" s="1050"/>
      <c r="AG86" s="1050"/>
      <c r="AH86" s="1050"/>
      <c r="AI86" s="1050"/>
      <c r="AJ86" s="1050"/>
      <c r="AK86" s="1050"/>
      <c r="AL86" s="1050"/>
      <c r="AM86" s="1050"/>
      <c r="AN86" s="1050"/>
      <c r="AO86" s="1050"/>
      <c r="AP86" s="1050"/>
      <c r="AQ86" s="1050"/>
      <c r="AR86" s="1050"/>
      <c r="AS86" s="1050"/>
    </row>
    <row r="87" spans="1:45">
      <c r="A87" s="1050"/>
      <c r="B87" s="1050"/>
      <c r="C87" s="1050"/>
      <c r="D87" s="1050"/>
      <c r="E87" s="1050"/>
      <c r="F87" s="1050"/>
      <c r="G87" s="1050"/>
      <c r="H87" s="1050"/>
      <c r="I87" s="1050"/>
      <c r="J87" s="1050"/>
      <c r="K87" s="1050"/>
      <c r="L87" s="1050"/>
      <c r="M87" s="1050"/>
      <c r="N87" s="1050"/>
      <c r="O87" s="1050"/>
      <c r="P87" s="1050"/>
      <c r="Q87" s="1050"/>
      <c r="R87" s="1050"/>
      <c r="S87" s="1050"/>
      <c r="T87" s="1050"/>
      <c r="U87" s="1050"/>
      <c r="V87" s="1050"/>
      <c r="W87" s="1050"/>
      <c r="X87" s="1050"/>
      <c r="Y87" s="1050"/>
      <c r="Z87" s="1050"/>
      <c r="AA87" s="1050"/>
      <c r="AB87" s="1050"/>
      <c r="AC87" s="1050"/>
      <c r="AD87" s="1050"/>
      <c r="AE87" s="1050"/>
      <c r="AF87" s="1050"/>
      <c r="AG87" s="1050"/>
      <c r="AH87" s="1050"/>
      <c r="AI87" s="1050"/>
      <c r="AJ87" s="1050"/>
      <c r="AK87" s="1050"/>
      <c r="AL87" s="1050"/>
      <c r="AM87" s="1050"/>
      <c r="AN87" s="1050"/>
      <c r="AO87" s="1050"/>
      <c r="AP87" s="1050"/>
      <c r="AQ87" s="1050"/>
      <c r="AR87" s="1050"/>
      <c r="AS87" s="1050"/>
    </row>
    <row r="88" spans="1:45">
      <c r="A88" s="1050"/>
      <c r="B88" s="1050"/>
      <c r="C88" s="1050"/>
      <c r="D88" s="1050"/>
      <c r="E88" s="1050"/>
      <c r="F88" s="1050"/>
      <c r="G88" s="1050"/>
      <c r="H88" s="1050"/>
      <c r="I88" s="1050"/>
      <c r="J88" s="1050"/>
      <c r="K88" s="1050"/>
      <c r="L88" s="1050"/>
      <c r="M88" s="1050"/>
      <c r="N88" s="1050"/>
      <c r="O88" s="1050"/>
      <c r="P88" s="1050"/>
      <c r="Q88" s="1050"/>
      <c r="R88" s="1050"/>
      <c r="S88" s="1050"/>
      <c r="T88" s="1050"/>
      <c r="U88" s="1050"/>
      <c r="V88" s="1050"/>
      <c r="W88" s="1050"/>
      <c r="X88" s="1050"/>
      <c r="Y88" s="1050"/>
      <c r="Z88" s="1050"/>
      <c r="AA88" s="1050"/>
      <c r="AB88" s="1050"/>
      <c r="AC88" s="1050"/>
      <c r="AD88" s="1050"/>
      <c r="AE88" s="1050"/>
      <c r="AF88" s="1050"/>
      <c r="AG88" s="1050"/>
      <c r="AH88" s="1050"/>
      <c r="AI88" s="1050"/>
      <c r="AJ88" s="1050"/>
      <c r="AK88" s="1050"/>
      <c r="AL88" s="1050"/>
      <c r="AM88" s="1050"/>
      <c r="AN88" s="1050"/>
      <c r="AO88" s="1050"/>
      <c r="AP88" s="1050"/>
      <c r="AQ88" s="1050"/>
      <c r="AR88" s="1050"/>
      <c r="AS88" s="1050"/>
    </row>
    <row r="89" spans="1:45">
      <c r="A89" s="1050"/>
      <c r="B89" s="1050"/>
      <c r="C89" s="1050"/>
      <c r="D89" s="1050"/>
      <c r="E89" s="1050"/>
      <c r="F89" s="1050"/>
      <c r="G89" s="1050"/>
      <c r="H89" s="1050"/>
      <c r="I89" s="1050"/>
      <c r="J89" s="1050"/>
      <c r="K89" s="1050"/>
      <c r="L89" s="1050"/>
      <c r="M89" s="1050"/>
      <c r="N89" s="1050"/>
      <c r="O89" s="1050"/>
      <c r="P89" s="1050"/>
      <c r="Q89" s="1050"/>
      <c r="R89" s="1050"/>
      <c r="S89" s="1050"/>
      <c r="T89" s="1050"/>
      <c r="U89" s="1050"/>
      <c r="V89" s="1050"/>
      <c r="W89" s="1050"/>
      <c r="X89" s="1050"/>
      <c r="Y89" s="1050"/>
      <c r="Z89" s="1050"/>
      <c r="AA89" s="1050"/>
      <c r="AB89" s="1050"/>
      <c r="AC89" s="1050"/>
      <c r="AD89" s="1050"/>
      <c r="AE89" s="1050"/>
      <c r="AF89" s="1050"/>
      <c r="AG89" s="1050"/>
      <c r="AH89" s="1050"/>
      <c r="AI89" s="1050"/>
      <c r="AJ89" s="1050"/>
      <c r="AK89" s="1050"/>
      <c r="AL89" s="1050"/>
      <c r="AM89" s="1050"/>
      <c r="AN89" s="1050"/>
      <c r="AO89" s="1050"/>
      <c r="AP89" s="1050"/>
      <c r="AQ89" s="1050"/>
      <c r="AR89" s="1050"/>
      <c r="AS89" s="1050"/>
    </row>
    <row r="90" spans="1:45">
      <c r="A90" s="1050"/>
      <c r="B90" s="1050"/>
      <c r="C90" s="1050"/>
      <c r="D90" s="1050"/>
      <c r="E90" s="1050"/>
      <c r="F90" s="1050"/>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1050"/>
      <c r="AC90" s="1050"/>
      <c r="AD90" s="1050"/>
      <c r="AE90" s="1050"/>
      <c r="AF90" s="1050"/>
      <c r="AG90" s="1050"/>
      <c r="AH90" s="1050"/>
      <c r="AI90" s="1050"/>
      <c r="AJ90" s="1050"/>
      <c r="AK90" s="1050"/>
      <c r="AL90" s="1050"/>
      <c r="AM90" s="1050"/>
      <c r="AN90" s="1050"/>
      <c r="AO90" s="1050"/>
      <c r="AP90" s="1050"/>
      <c r="AQ90" s="1050"/>
      <c r="AR90" s="1050"/>
      <c r="AS90" s="1050"/>
    </row>
  </sheetData>
  <mergeCells count="114">
    <mergeCell ref="Z60:AD62"/>
    <mergeCell ref="AE60:AI62"/>
    <mergeCell ref="AK60:AO62"/>
    <mergeCell ref="AP60:AR62"/>
    <mergeCell ref="C33:AQ34"/>
    <mergeCell ref="D2:F2"/>
    <mergeCell ref="AO56:AP56"/>
    <mergeCell ref="Z58:AD58"/>
    <mergeCell ref="AE58:AI58"/>
    <mergeCell ref="AK58:AO58"/>
    <mergeCell ref="AP58:AR58"/>
    <mergeCell ref="Z59:AD59"/>
    <mergeCell ref="AE59:AI59"/>
    <mergeCell ref="AK59:AO59"/>
    <mergeCell ref="AP59:AR59"/>
    <mergeCell ref="AB56:AD56"/>
    <mergeCell ref="AE56:AF56"/>
    <mergeCell ref="AG56:AH56"/>
    <mergeCell ref="AI56:AJ56"/>
    <mergeCell ref="AK56:AL56"/>
    <mergeCell ref="AM56:AN56"/>
    <mergeCell ref="Z49:AB51"/>
    <mergeCell ref="AC49:AC51"/>
    <mergeCell ref="AD49:AF51"/>
    <mergeCell ref="AG49:AK51"/>
    <mergeCell ref="L52:L54"/>
    <mergeCell ref="M52:Q54"/>
    <mergeCell ref="R52:R54"/>
    <mergeCell ref="S52:AE54"/>
    <mergeCell ref="AF52:AF54"/>
    <mergeCell ref="AO48:AP48"/>
    <mergeCell ref="D49:D56"/>
    <mergeCell ref="E49:K51"/>
    <mergeCell ref="L49:L51"/>
    <mergeCell ref="M49:P51"/>
    <mergeCell ref="Q49:Q51"/>
    <mergeCell ref="R49:T51"/>
    <mergeCell ref="U49:U51"/>
    <mergeCell ref="V49:X51"/>
    <mergeCell ref="Y49:Y51"/>
    <mergeCell ref="AB48:AD48"/>
    <mergeCell ref="AE48:AF48"/>
    <mergeCell ref="AG48:AH48"/>
    <mergeCell ref="AI48:AJ48"/>
    <mergeCell ref="AK48:AL48"/>
    <mergeCell ref="AM48:AN48"/>
    <mergeCell ref="C31:AQ32"/>
    <mergeCell ref="C35:AQ36"/>
    <mergeCell ref="C37:AQ38"/>
    <mergeCell ref="C40:F40"/>
    <mergeCell ref="G40:R40"/>
    <mergeCell ref="B41:C56"/>
    <mergeCell ref="D41:D48"/>
    <mergeCell ref="E41:K43"/>
    <mergeCell ref="L41:L43"/>
    <mergeCell ref="M41:P43"/>
    <mergeCell ref="AC41:AC43"/>
    <mergeCell ref="AD41:AF43"/>
    <mergeCell ref="AG41:AK43"/>
    <mergeCell ref="L44:L46"/>
    <mergeCell ref="M44:Q46"/>
    <mergeCell ref="R44:R46"/>
    <mergeCell ref="S44:AE46"/>
    <mergeCell ref="AF44:AF46"/>
    <mergeCell ref="Q41:Q43"/>
    <mergeCell ref="R41:T43"/>
    <mergeCell ref="U41:U43"/>
    <mergeCell ref="V41:X43"/>
    <mergeCell ref="Y41:Y43"/>
    <mergeCell ref="Z41:AB43"/>
    <mergeCell ref="C19:AQ20"/>
    <mergeCell ref="C21:AQ22"/>
    <mergeCell ref="C23:AQ24"/>
    <mergeCell ref="C25:AQ26"/>
    <mergeCell ref="C27:AQ28"/>
    <mergeCell ref="C29:AQ30"/>
    <mergeCell ref="AP10:AQ12"/>
    <mergeCell ref="B13:D13"/>
    <mergeCell ref="E13:AR13"/>
    <mergeCell ref="C14:D14"/>
    <mergeCell ref="C15:AQ16"/>
    <mergeCell ref="C17:AQ18"/>
    <mergeCell ref="AA10:AC12"/>
    <mergeCell ref="AD10:AD12"/>
    <mergeCell ref="AE10:AG12"/>
    <mergeCell ref="AH10:AH12"/>
    <mergeCell ref="AI10:AL12"/>
    <mergeCell ref="AM10:AO12"/>
    <mergeCell ref="O10:Q12"/>
    <mergeCell ref="R10:R12"/>
    <mergeCell ref="S10:U12"/>
    <mergeCell ref="V10:V12"/>
    <mergeCell ref="W10:Y12"/>
    <mergeCell ref="Z10:Z12"/>
    <mergeCell ref="AI7:AJ9"/>
    <mergeCell ref="AK7:AL9"/>
    <mergeCell ref="AM7:AN9"/>
    <mergeCell ref="AO7:AP9"/>
    <mergeCell ref="B10:D12"/>
    <mergeCell ref="F10:F12"/>
    <mergeCell ref="G10:I12"/>
    <mergeCell ref="J10:J12"/>
    <mergeCell ref="K10:M12"/>
    <mergeCell ref="N10:N12"/>
    <mergeCell ref="M5:AG5"/>
    <mergeCell ref="B7:D9"/>
    <mergeCell ref="G7:G9"/>
    <mergeCell ref="H7:L9"/>
    <mergeCell ref="P7:P9"/>
    <mergeCell ref="Q7:U9"/>
    <mergeCell ref="V7:AA9"/>
    <mergeCell ref="AB7:AD9"/>
    <mergeCell ref="AE7:AF9"/>
    <mergeCell ref="AG7:AH9"/>
  </mergeCells>
  <phoneticPr fontId="43"/>
  <hyperlinks>
    <hyperlink ref="D2" location="リスト!G20" display="リスト"/>
    <hyperlink ref="D2:F2" location="流れ!S42" display="リスト"/>
  </hyperlinks>
  <pageMargins left="0.78740157480314965" right="0.39370078740157483" top="1.0629921259842521" bottom="0.59055118110236227" header="0.51181102362204722" footer="0.39370078740157483"/>
  <pageSetup paperSize="9" scale="94"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Y49 JU49 TQ49 ADM49 ANI49 AXE49 BHA49 BQW49 CAS49 CKO49 CUK49 DEG49 DOC49 DXY49 EHU49 ERQ49 FBM49 FLI49 FVE49 GFA49 GOW49 GYS49 HIO49 HSK49 ICG49 IMC49 IVY49 JFU49 JPQ49 JZM49 KJI49 KTE49 LDA49 LMW49 LWS49 MGO49 MQK49 NAG49 NKC49 NTY49 ODU49 ONQ49 OXM49 PHI49 PRE49 QBA49 QKW49 QUS49 REO49 ROK49 RYG49 SIC49 SRY49 TBU49 TLQ49 TVM49 UFI49 UPE49 UZA49 VIW49 VSS49 WCO49 WMK49 WWG49 Y65585 JU65585 TQ65585 ADM65585 ANI65585 AXE65585 BHA65585 BQW65585 CAS65585 CKO65585 CUK65585 DEG65585 DOC65585 DXY65585 EHU65585 ERQ65585 FBM65585 FLI65585 FVE65585 GFA65585 GOW65585 GYS65585 HIO65585 HSK65585 ICG65585 IMC65585 IVY65585 JFU65585 JPQ65585 JZM65585 KJI65585 KTE65585 LDA65585 LMW65585 LWS65585 MGO65585 MQK65585 NAG65585 NKC65585 NTY65585 ODU65585 ONQ65585 OXM65585 PHI65585 PRE65585 QBA65585 QKW65585 QUS65585 REO65585 ROK65585 RYG65585 SIC65585 SRY65585 TBU65585 TLQ65585 TVM65585 UFI65585 UPE65585 UZA65585 VIW65585 VSS65585 WCO65585 WMK65585 WWG65585 Y131121 JU131121 TQ131121 ADM131121 ANI131121 AXE131121 BHA131121 BQW131121 CAS131121 CKO131121 CUK131121 DEG131121 DOC131121 DXY131121 EHU131121 ERQ131121 FBM131121 FLI131121 FVE131121 GFA131121 GOW131121 GYS131121 HIO131121 HSK131121 ICG131121 IMC131121 IVY131121 JFU131121 JPQ131121 JZM131121 KJI131121 KTE131121 LDA131121 LMW131121 LWS131121 MGO131121 MQK131121 NAG131121 NKC131121 NTY131121 ODU131121 ONQ131121 OXM131121 PHI131121 PRE131121 QBA131121 QKW131121 QUS131121 REO131121 ROK131121 RYG131121 SIC131121 SRY131121 TBU131121 TLQ131121 TVM131121 UFI131121 UPE131121 UZA131121 VIW131121 VSS131121 WCO131121 WMK131121 WWG131121 Y196657 JU196657 TQ196657 ADM196657 ANI196657 AXE196657 BHA196657 BQW196657 CAS196657 CKO196657 CUK196657 DEG196657 DOC196657 DXY196657 EHU196657 ERQ196657 FBM196657 FLI196657 FVE196657 GFA196657 GOW196657 GYS196657 HIO196657 HSK196657 ICG196657 IMC196657 IVY196657 JFU196657 JPQ196657 JZM196657 KJI196657 KTE196657 LDA196657 LMW196657 LWS196657 MGO196657 MQK196657 NAG196657 NKC196657 NTY196657 ODU196657 ONQ196657 OXM196657 PHI196657 PRE196657 QBA196657 QKW196657 QUS196657 REO196657 ROK196657 RYG196657 SIC196657 SRY196657 TBU196657 TLQ196657 TVM196657 UFI196657 UPE196657 UZA196657 VIW196657 VSS196657 WCO196657 WMK196657 WWG196657 Y262193 JU262193 TQ262193 ADM262193 ANI262193 AXE262193 BHA262193 BQW262193 CAS262193 CKO262193 CUK262193 DEG262193 DOC262193 DXY262193 EHU262193 ERQ262193 FBM262193 FLI262193 FVE262193 GFA262193 GOW262193 GYS262193 HIO262193 HSK262193 ICG262193 IMC262193 IVY262193 JFU262193 JPQ262193 JZM262193 KJI262193 KTE262193 LDA262193 LMW262193 LWS262193 MGO262193 MQK262193 NAG262193 NKC262193 NTY262193 ODU262193 ONQ262193 OXM262193 PHI262193 PRE262193 QBA262193 QKW262193 QUS262193 REO262193 ROK262193 RYG262193 SIC262193 SRY262193 TBU262193 TLQ262193 TVM262193 UFI262193 UPE262193 UZA262193 VIW262193 VSS262193 WCO262193 WMK262193 WWG262193 Y327729 JU327729 TQ327729 ADM327729 ANI327729 AXE327729 BHA327729 BQW327729 CAS327729 CKO327729 CUK327729 DEG327729 DOC327729 DXY327729 EHU327729 ERQ327729 FBM327729 FLI327729 FVE327729 GFA327729 GOW327729 GYS327729 HIO327729 HSK327729 ICG327729 IMC327729 IVY327729 JFU327729 JPQ327729 JZM327729 KJI327729 KTE327729 LDA327729 LMW327729 LWS327729 MGO327729 MQK327729 NAG327729 NKC327729 NTY327729 ODU327729 ONQ327729 OXM327729 PHI327729 PRE327729 QBA327729 QKW327729 QUS327729 REO327729 ROK327729 RYG327729 SIC327729 SRY327729 TBU327729 TLQ327729 TVM327729 UFI327729 UPE327729 UZA327729 VIW327729 VSS327729 WCO327729 WMK327729 WWG327729 Y393265 JU393265 TQ393265 ADM393265 ANI393265 AXE393265 BHA393265 BQW393265 CAS393265 CKO393265 CUK393265 DEG393265 DOC393265 DXY393265 EHU393265 ERQ393265 FBM393265 FLI393265 FVE393265 GFA393265 GOW393265 GYS393265 HIO393265 HSK393265 ICG393265 IMC393265 IVY393265 JFU393265 JPQ393265 JZM393265 KJI393265 KTE393265 LDA393265 LMW393265 LWS393265 MGO393265 MQK393265 NAG393265 NKC393265 NTY393265 ODU393265 ONQ393265 OXM393265 PHI393265 PRE393265 QBA393265 QKW393265 QUS393265 REO393265 ROK393265 RYG393265 SIC393265 SRY393265 TBU393265 TLQ393265 TVM393265 UFI393265 UPE393265 UZA393265 VIW393265 VSS393265 WCO393265 WMK393265 WWG393265 Y458801 JU458801 TQ458801 ADM458801 ANI458801 AXE458801 BHA458801 BQW458801 CAS458801 CKO458801 CUK458801 DEG458801 DOC458801 DXY458801 EHU458801 ERQ458801 FBM458801 FLI458801 FVE458801 GFA458801 GOW458801 GYS458801 HIO458801 HSK458801 ICG458801 IMC458801 IVY458801 JFU458801 JPQ458801 JZM458801 KJI458801 KTE458801 LDA458801 LMW458801 LWS458801 MGO458801 MQK458801 NAG458801 NKC458801 NTY458801 ODU458801 ONQ458801 OXM458801 PHI458801 PRE458801 QBA458801 QKW458801 QUS458801 REO458801 ROK458801 RYG458801 SIC458801 SRY458801 TBU458801 TLQ458801 TVM458801 UFI458801 UPE458801 UZA458801 VIW458801 VSS458801 WCO458801 WMK458801 WWG458801 Y524337 JU524337 TQ524337 ADM524337 ANI524337 AXE524337 BHA524337 BQW524337 CAS524337 CKO524337 CUK524337 DEG524337 DOC524337 DXY524337 EHU524337 ERQ524337 FBM524337 FLI524337 FVE524337 GFA524337 GOW524337 GYS524337 HIO524337 HSK524337 ICG524337 IMC524337 IVY524337 JFU524337 JPQ524337 JZM524337 KJI524337 KTE524337 LDA524337 LMW524337 LWS524337 MGO524337 MQK524337 NAG524337 NKC524337 NTY524337 ODU524337 ONQ524337 OXM524337 PHI524337 PRE524337 QBA524337 QKW524337 QUS524337 REO524337 ROK524337 RYG524337 SIC524337 SRY524337 TBU524337 TLQ524337 TVM524337 UFI524337 UPE524337 UZA524337 VIW524337 VSS524337 WCO524337 WMK524337 WWG524337 Y589873 JU589873 TQ589873 ADM589873 ANI589873 AXE589873 BHA589873 BQW589873 CAS589873 CKO589873 CUK589873 DEG589873 DOC589873 DXY589873 EHU589873 ERQ589873 FBM589873 FLI589873 FVE589873 GFA589873 GOW589873 GYS589873 HIO589873 HSK589873 ICG589873 IMC589873 IVY589873 JFU589873 JPQ589873 JZM589873 KJI589873 KTE589873 LDA589873 LMW589873 LWS589873 MGO589873 MQK589873 NAG589873 NKC589873 NTY589873 ODU589873 ONQ589873 OXM589873 PHI589873 PRE589873 QBA589873 QKW589873 QUS589873 REO589873 ROK589873 RYG589873 SIC589873 SRY589873 TBU589873 TLQ589873 TVM589873 UFI589873 UPE589873 UZA589873 VIW589873 VSS589873 WCO589873 WMK589873 WWG589873 Y655409 JU655409 TQ655409 ADM655409 ANI655409 AXE655409 BHA655409 BQW655409 CAS655409 CKO655409 CUK655409 DEG655409 DOC655409 DXY655409 EHU655409 ERQ655409 FBM655409 FLI655409 FVE655409 GFA655409 GOW655409 GYS655409 HIO655409 HSK655409 ICG655409 IMC655409 IVY655409 JFU655409 JPQ655409 JZM655409 KJI655409 KTE655409 LDA655409 LMW655409 LWS655409 MGO655409 MQK655409 NAG655409 NKC655409 NTY655409 ODU655409 ONQ655409 OXM655409 PHI655409 PRE655409 QBA655409 QKW655409 QUS655409 REO655409 ROK655409 RYG655409 SIC655409 SRY655409 TBU655409 TLQ655409 TVM655409 UFI655409 UPE655409 UZA655409 VIW655409 VSS655409 WCO655409 WMK655409 WWG655409 Y720945 JU720945 TQ720945 ADM720945 ANI720945 AXE720945 BHA720945 BQW720945 CAS720945 CKO720945 CUK720945 DEG720945 DOC720945 DXY720945 EHU720945 ERQ720945 FBM720945 FLI720945 FVE720945 GFA720945 GOW720945 GYS720945 HIO720945 HSK720945 ICG720945 IMC720945 IVY720945 JFU720945 JPQ720945 JZM720945 KJI720945 KTE720945 LDA720945 LMW720945 LWS720945 MGO720945 MQK720945 NAG720945 NKC720945 NTY720945 ODU720945 ONQ720945 OXM720945 PHI720945 PRE720945 QBA720945 QKW720945 QUS720945 REO720945 ROK720945 RYG720945 SIC720945 SRY720945 TBU720945 TLQ720945 TVM720945 UFI720945 UPE720945 UZA720945 VIW720945 VSS720945 WCO720945 WMK720945 WWG720945 Y786481 JU786481 TQ786481 ADM786481 ANI786481 AXE786481 BHA786481 BQW786481 CAS786481 CKO786481 CUK786481 DEG786481 DOC786481 DXY786481 EHU786481 ERQ786481 FBM786481 FLI786481 FVE786481 GFA786481 GOW786481 GYS786481 HIO786481 HSK786481 ICG786481 IMC786481 IVY786481 JFU786481 JPQ786481 JZM786481 KJI786481 KTE786481 LDA786481 LMW786481 LWS786481 MGO786481 MQK786481 NAG786481 NKC786481 NTY786481 ODU786481 ONQ786481 OXM786481 PHI786481 PRE786481 QBA786481 QKW786481 QUS786481 REO786481 ROK786481 RYG786481 SIC786481 SRY786481 TBU786481 TLQ786481 TVM786481 UFI786481 UPE786481 UZA786481 VIW786481 VSS786481 WCO786481 WMK786481 WWG786481 Y852017 JU852017 TQ852017 ADM852017 ANI852017 AXE852017 BHA852017 BQW852017 CAS852017 CKO852017 CUK852017 DEG852017 DOC852017 DXY852017 EHU852017 ERQ852017 FBM852017 FLI852017 FVE852017 GFA852017 GOW852017 GYS852017 HIO852017 HSK852017 ICG852017 IMC852017 IVY852017 JFU852017 JPQ852017 JZM852017 KJI852017 KTE852017 LDA852017 LMW852017 LWS852017 MGO852017 MQK852017 NAG852017 NKC852017 NTY852017 ODU852017 ONQ852017 OXM852017 PHI852017 PRE852017 QBA852017 QKW852017 QUS852017 REO852017 ROK852017 RYG852017 SIC852017 SRY852017 TBU852017 TLQ852017 TVM852017 UFI852017 UPE852017 UZA852017 VIW852017 VSS852017 WCO852017 WMK852017 WWG852017 Y917553 JU917553 TQ917553 ADM917553 ANI917553 AXE917553 BHA917553 BQW917553 CAS917553 CKO917553 CUK917553 DEG917553 DOC917553 DXY917553 EHU917553 ERQ917553 FBM917553 FLI917553 FVE917553 GFA917553 GOW917553 GYS917553 HIO917553 HSK917553 ICG917553 IMC917553 IVY917553 JFU917553 JPQ917553 JZM917553 KJI917553 KTE917553 LDA917553 LMW917553 LWS917553 MGO917553 MQK917553 NAG917553 NKC917553 NTY917553 ODU917553 ONQ917553 OXM917553 PHI917553 PRE917553 QBA917553 QKW917553 QUS917553 REO917553 ROK917553 RYG917553 SIC917553 SRY917553 TBU917553 TLQ917553 TVM917553 UFI917553 UPE917553 UZA917553 VIW917553 VSS917553 WCO917553 WMK917553 WWG917553 Y983089 JU983089 TQ983089 ADM983089 ANI983089 AXE983089 BHA983089 BQW983089 CAS983089 CKO983089 CUK983089 DEG983089 DOC983089 DXY983089 EHU983089 ERQ983089 FBM983089 FLI983089 FVE983089 GFA983089 GOW983089 GYS983089 HIO983089 HSK983089 ICG983089 IMC983089 IVY983089 JFU983089 JPQ983089 JZM983089 KJI983089 KTE983089 LDA983089 LMW983089 LWS983089 MGO983089 MQK983089 NAG983089 NKC983089 NTY983089 ODU983089 ONQ983089 OXM983089 PHI983089 PRE983089 QBA983089 QKW983089 QUS983089 REO983089 ROK983089 RYG983089 SIC983089 SRY983089 TBU983089 TLQ983089 TVM983089 UFI983089 UPE983089 UZA983089 VIW983089 VSS983089 WCO983089 WMK983089 WWG983089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1:AE46"/>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1.375" style="1070" customWidth="1"/>
    <col min="2" max="2" width="9" style="1070"/>
    <col min="3" max="3" width="3.125" style="1070" customWidth="1"/>
    <col min="4" max="4" width="4.875" style="1070" customWidth="1"/>
    <col min="5" max="5" width="5" style="1070" customWidth="1"/>
    <col min="6" max="6" width="3.125" style="1070" customWidth="1"/>
    <col min="7" max="7" width="5" style="1070" customWidth="1"/>
    <col min="8" max="8" width="3.125" style="1070" customWidth="1"/>
    <col min="9" max="9" width="5" style="1070" customWidth="1"/>
    <col min="10" max="15" width="3.125" style="1070" customWidth="1"/>
    <col min="16" max="18" width="9.25" style="1070" customWidth="1"/>
    <col min="19" max="19" width="0.875" style="1070" customWidth="1"/>
    <col min="20" max="256" width="9" style="1070"/>
    <col min="257" max="257" width="1.375" style="1070" customWidth="1"/>
    <col min="258" max="258" width="9" style="1070"/>
    <col min="259" max="259" width="3.125" style="1070" customWidth="1"/>
    <col min="260" max="260" width="4.875" style="1070" customWidth="1"/>
    <col min="261" max="261" width="5" style="1070" customWidth="1"/>
    <col min="262" max="262" width="3.125" style="1070" customWidth="1"/>
    <col min="263" max="263" width="5" style="1070" customWidth="1"/>
    <col min="264" max="264" width="3.125" style="1070" customWidth="1"/>
    <col min="265" max="265" width="5" style="1070" customWidth="1"/>
    <col min="266" max="271" width="3.125" style="1070" customWidth="1"/>
    <col min="272" max="274" width="8.25" style="1070" customWidth="1"/>
    <col min="275" max="275" width="0.875" style="1070" customWidth="1"/>
    <col min="276" max="512" width="9" style="1070"/>
    <col min="513" max="513" width="1.375" style="1070" customWidth="1"/>
    <col min="514" max="514" width="9" style="1070"/>
    <col min="515" max="515" width="3.125" style="1070" customWidth="1"/>
    <col min="516" max="516" width="4.875" style="1070" customWidth="1"/>
    <col min="517" max="517" width="5" style="1070" customWidth="1"/>
    <col min="518" max="518" width="3.125" style="1070" customWidth="1"/>
    <col min="519" max="519" width="5" style="1070" customWidth="1"/>
    <col min="520" max="520" width="3.125" style="1070" customWidth="1"/>
    <col min="521" max="521" width="5" style="1070" customWidth="1"/>
    <col min="522" max="527" width="3.125" style="1070" customWidth="1"/>
    <col min="528" max="530" width="8.25" style="1070" customWidth="1"/>
    <col min="531" max="531" width="0.875" style="1070" customWidth="1"/>
    <col min="532" max="768" width="9" style="1070"/>
    <col min="769" max="769" width="1.375" style="1070" customWidth="1"/>
    <col min="770" max="770" width="9" style="1070"/>
    <col min="771" max="771" width="3.125" style="1070" customWidth="1"/>
    <col min="772" max="772" width="4.875" style="1070" customWidth="1"/>
    <col min="773" max="773" width="5" style="1070" customWidth="1"/>
    <col min="774" max="774" width="3.125" style="1070" customWidth="1"/>
    <col min="775" max="775" width="5" style="1070" customWidth="1"/>
    <col min="776" max="776" width="3.125" style="1070" customWidth="1"/>
    <col min="777" max="777" width="5" style="1070" customWidth="1"/>
    <col min="778" max="783" width="3.125" style="1070" customWidth="1"/>
    <col min="784" max="786" width="8.25" style="1070" customWidth="1"/>
    <col min="787" max="787" width="0.875" style="1070" customWidth="1"/>
    <col min="788" max="1024" width="9" style="1070"/>
    <col min="1025" max="1025" width="1.375" style="1070" customWidth="1"/>
    <col min="1026" max="1026" width="9" style="1070"/>
    <col min="1027" max="1027" width="3.125" style="1070" customWidth="1"/>
    <col min="1028" max="1028" width="4.875" style="1070" customWidth="1"/>
    <col min="1029" max="1029" width="5" style="1070" customWidth="1"/>
    <col min="1030" max="1030" width="3.125" style="1070" customWidth="1"/>
    <col min="1031" max="1031" width="5" style="1070" customWidth="1"/>
    <col min="1032" max="1032" width="3.125" style="1070" customWidth="1"/>
    <col min="1033" max="1033" width="5" style="1070" customWidth="1"/>
    <col min="1034" max="1039" width="3.125" style="1070" customWidth="1"/>
    <col min="1040" max="1042" width="8.25" style="1070" customWidth="1"/>
    <col min="1043" max="1043" width="0.875" style="1070" customWidth="1"/>
    <col min="1044" max="1280" width="9" style="1070"/>
    <col min="1281" max="1281" width="1.375" style="1070" customWidth="1"/>
    <col min="1282" max="1282" width="9" style="1070"/>
    <col min="1283" max="1283" width="3.125" style="1070" customWidth="1"/>
    <col min="1284" max="1284" width="4.875" style="1070" customWidth="1"/>
    <col min="1285" max="1285" width="5" style="1070" customWidth="1"/>
    <col min="1286" max="1286" width="3.125" style="1070" customWidth="1"/>
    <col min="1287" max="1287" width="5" style="1070" customWidth="1"/>
    <col min="1288" max="1288" width="3.125" style="1070" customWidth="1"/>
    <col min="1289" max="1289" width="5" style="1070" customWidth="1"/>
    <col min="1290" max="1295" width="3.125" style="1070" customWidth="1"/>
    <col min="1296" max="1298" width="8.25" style="1070" customWidth="1"/>
    <col min="1299" max="1299" width="0.875" style="1070" customWidth="1"/>
    <col min="1300" max="1536" width="9" style="1070"/>
    <col min="1537" max="1537" width="1.375" style="1070" customWidth="1"/>
    <col min="1538" max="1538" width="9" style="1070"/>
    <col min="1539" max="1539" width="3.125" style="1070" customWidth="1"/>
    <col min="1540" max="1540" width="4.875" style="1070" customWidth="1"/>
    <col min="1541" max="1541" width="5" style="1070" customWidth="1"/>
    <col min="1542" max="1542" width="3.125" style="1070" customWidth="1"/>
    <col min="1543" max="1543" width="5" style="1070" customWidth="1"/>
    <col min="1544" max="1544" width="3.125" style="1070" customWidth="1"/>
    <col min="1545" max="1545" width="5" style="1070" customWidth="1"/>
    <col min="1546" max="1551" width="3.125" style="1070" customWidth="1"/>
    <col min="1552" max="1554" width="8.25" style="1070" customWidth="1"/>
    <col min="1555" max="1555" width="0.875" style="1070" customWidth="1"/>
    <col min="1556" max="1792" width="9" style="1070"/>
    <col min="1793" max="1793" width="1.375" style="1070" customWidth="1"/>
    <col min="1794" max="1794" width="9" style="1070"/>
    <col min="1795" max="1795" width="3.125" style="1070" customWidth="1"/>
    <col min="1796" max="1796" width="4.875" style="1070" customWidth="1"/>
    <col min="1797" max="1797" width="5" style="1070" customWidth="1"/>
    <col min="1798" max="1798" width="3.125" style="1070" customWidth="1"/>
    <col min="1799" max="1799" width="5" style="1070" customWidth="1"/>
    <col min="1800" max="1800" width="3.125" style="1070" customWidth="1"/>
    <col min="1801" max="1801" width="5" style="1070" customWidth="1"/>
    <col min="1802" max="1807" width="3.125" style="1070" customWidth="1"/>
    <col min="1808" max="1810" width="8.25" style="1070" customWidth="1"/>
    <col min="1811" max="1811" width="0.875" style="1070" customWidth="1"/>
    <col min="1812" max="2048" width="9" style="1070"/>
    <col min="2049" max="2049" width="1.375" style="1070" customWidth="1"/>
    <col min="2050" max="2050" width="9" style="1070"/>
    <col min="2051" max="2051" width="3.125" style="1070" customWidth="1"/>
    <col min="2052" max="2052" width="4.875" style="1070" customWidth="1"/>
    <col min="2053" max="2053" width="5" style="1070" customWidth="1"/>
    <col min="2054" max="2054" width="3.125" style="1070" customWidth="1"/>
    <col min="2055" max="2055" width="5" style="1070" customWidth="1"/>
    <col min="2056" max="2056" width="3.125" style="1070" customWidth="1"/>
    <col min="2057" max="2057" width="5" style="1070" customWidth="1"/>
    <col min="2058" max="2063" width="3.125" style="1070" customWidth="1"/>
    <col min="2064" max="2066" width="8.25" style="1070" customWidth="1"/>
    <col min="2067" max="2067" width="0.875" style="1070" customWidth="1"/>
    <col min="2068" max="2304" width="9" style="1070"/>
    <col min="2305" max="2305" width="1.375" style="1070" customWidth="1"/>
    <col min="2306" max="2306" width="9" style="1070"/>
    <col min="2307" max="2307" width="3.125" style="1070" customWidth="1"/>
    <col min="2308" max="2308" width="4.875" style="1070" customWidth="1"/>
    <col min="2309" max="2309" width="5" style="1070" customWidth="1"/>
    <col min="2310" max="2310" width="3.125" style="1070" customWidth="1"/>
    <col min="2311" max="2311" width="5" style="1070" customWidth="1"/>
    <col min="2312" max="2312" width="3.125" style="1070" customWidth="1"/>
    <col min="2313" max="2313" width="5" style="1070" customWidth="1"/>
    <col min="2314" max="2319" width="3.125" style="1070" customWidth="1"/>
    <col min="2320" max="2322" width="8.25" style="1070" customWidth="1"/>
    <col min="2323" max="2323" width="0.875" style="1070" customWidth="1"/>
    <col min="2324" max="2560" width="9" style="1070"/>
    <col min="2561" max="2561" width="1.375" style="1070" customWidth="1"/>
    <col min="2562" max="2562" width="9" style="1070"/>
    <col min="2563" max="2563" width="3.125" style="1070" customWidth="1"/>
    <col min="2564" max="2564" width="4.875" style="1070" customWidth="1"/>
    <col min="2565" max="2565" width="5" style="1070" customWidth="1"/>
    <col min="2566" max="2566" width="3.125" style="1070" customWidth="1"/>
    <col min="2567" max="2567" width="5" style="1070" customWidth="1"/>
    <col min="2568" max="2568" width="3.125" style="1070" customWidth="1"/>
    <col min="2569" max="2569" width="5" style="1070" customWidth="1"/>
    <col min="2570" max="2575" width="3.125" style="1070" customWidth="1"/>
    <col min="2576" max="2578" width="8.25" style="1070" customWidth="1"/>
    <col min="2579" max="2579" width="0.875" style="1070" customWidth="1"/>
    <col min="2580" max="2816" width="9" style="1070"/>
    <col min="2817" max="2817" width="1.375" style="1070" customWidth="1"/>
    <col min="2818" max="2818" width="9" style="1070"/>
    <col min="2819" max="2819" width="3.125" style="1070" customWidth="1"/>
    <col min="2820" max="2820" width="4.875" style="1070" customWidth="1"/>
    <col min="2821" max="2821" width="5" style="1070" customWidth="1"/>
    <col min="2822" max="2822" width="3.125" style="1070" customWidth="1"/>
    <col min="2823" max="2823" width="5" style="1070" customWidth="1"/>
    <col min="2824" max="2824" width="3.125" style="1070" customWidth="1"/>
    <col min="2825" max="2825" width="5" style="1070" customWidth="1"/>
    <col min="2826" max="2831" width="3.125" style="1070" customWidth="1"/>
    <col min="2832" max="2834" width="8.25" style="1070" customWidth="1"/>
    <col min="2835" max="2835" width="0.875" style="1070" customWidth="1"/>
    <col min="2836" max="3072" width="9" style="1070"/>
    <col min="3073" max="3073" width="1.375" style="1070" customWidth="1"/>
    <col min="3074" max="3074" width="9" style="1070"/>
    <col min="3075" max="3075" width="3.125" style="1070" customWidth="1"/>
    <col min="3076" max="3076" width="4.875" style="1070" customWidth="1"/>
    <col min="3077" max="3077" width="5" style="1070" customWidth="1"/>
    <col min="3078" max="3078" width="3.125" style="1070" customWidth="1"/>
    <col min="3079" max="3079" width="5" style="1070" customWidth="1"/>
    <col min="3080" max="3080" width="3.125" style="1070" customWidth="1"/>
    <col min="3081" max="3081" width="5" style="1070" customWidth="1"/>
    <col min="3082" max="3087" width="3.125" style="1070" customWidth="1"/>
    <col min="3088" max="3090" width="8.25" style="1070" customWidth="1"/>
    <col min="3091" max="3091" width="0.875" style="1070" customWidth="1"/>
    <col min="3092" max="3328" width="9" style="1070"/>
    <col min="3329" max="3329" width="1.375" style="1070" customWidth="1"/>
    <col min="3330" max="3330" width="9" style="1070"/>
    <col min="3331" max="3331" width="3.125" style="1070" customWidth="1"/>
    <col min="3332" max="3332" width="4.875" style="1070" customWidth="1"/>
    <col min="3333" max="3333" width="5" style="1070" customWidth="1"/>
    <col min="3334" max="3334" width="3.125" style="1070" customWidth="1"/>
    <col min="3335" max="3335" width="5" style="1070" customWidth="1"/>
    <col min="3336" max="3336" width="3.125" style="1070" customWidth="1"/>
    <col min="3337" max="3337" width="5" style="1070" customWidth="1"/>
    <col min="3338" max="3343" width="3.125" style="1070" customWidth="1"/>
    <col min="3344" max="3346" width="8.25" style="1070" customWidth="1"/>
    <col min="3347" max="3347" width="0.875" style="1070" customWidth="1"/>
    <col min="3348" max="3584" width="9" style="1070"/>
    <col min="3585" max="3585" width="1.375" style="1070" customWidth="1"/>
    <col min="3586" max="3586" width="9" style="1070"/>
    <col min="3587" max="3587" width="3.125" style="1070" customWidth="1"/>
    <col min="3588" max="3588" width="4.875" style="1070" customWidth="1"/>
    <col min="3589" max="3589" width="5" style="1070" customWidth="1"/>
    <col min="3590" max="3590" width="3.125" style="1070" customWidth="1"/>
    <col min="3591" max="3591" width="5" style="1070" customWidth="1"/>
    <col min="3592" max="3592" width="3.125" style="1070" customWidth="1"/>
    <col min="3593" max="3593" width="5" style="1070" customWidth="1"/>
    <col min="3594" max="3599" width="3.125" style="1070" customWidth="1"/>
    <col min="3600" max="3602" width="8.25" style="1070" customWidth="1"/>
    <col min="3603" max="3603" width="0.875" style="1070" customWidth="1"/>
    <col min="3604" max="3840" width="9" style="1070"/>
    <col min="3841" max="3841" width="1.375" style="1070" customWidth="1"/>
    <col min="3842" max="3842" width="9" style="1070"/>
    <col min="3843" max="3843" width="3.125" style="1070" customWidth="1"/>
    <col min="3844" max="3844" width="4.875" style="1070" customWidth="1"/>
    <col min="3845" max="3845" width="5" style="1070" customWidth="1"/>
    <col min="3846" max="3846" width="3.125" style="1070" customWidth="1"/>
    <col min="3847" max="3847" width="5" style="1070" customWidth="1"/>
    <col min="3848" max="3848" width="3.125" style="1070" customWidth="1"/>
    <col min="3849" max="3849" width="5" style="1070" customWidth="1"/>
    <col min="3850" max="3855" width="3.125" style="1070" customWidth="1"/>
    <col min="3856" max="3858" width="8.25" style="1070" customWidth="1"/>
    <col min="3859" max="3859" width="0.875" style="1070" customWidth="1"/>
    <col min="3860" max="4096" width="9" style="1070"/>
    <col min="4097" max="4097" width="1.375" style="1070" customWidth="1"/>
    <col min="4098" max="4098" width="9" style="1070"/>
    <col min="4099" max="4099" width="3.125" style="1070" customWidth="1"/>
    <col min="4100" max="4100" width="4.875" style="1070" customWidth="1"/>
    <col min="4101" max="4101" width="5" style="1070" customWidth="1"/>
    <col min="4102" max="4102" width="3.125" style="1070" customWidth="1"/>
    <col min="4103" max="4103" width="5" style="1070" customWidth="1"/>
    <col min="4104" max="4104" width="3.125" style="1070" customWidth="1"/>
    <col min="4105" max="4105" width="5" style="1070" customWidth="1"/>
    <col min="4106" max="4111" width="3.125" style="1070" customWidth="1"/>
    <col min="4112" max="4114" width="8.25" style="1070" customWidth="1"/>
    <col min="4115" max="4115" width="0.875" style="1070" customWidth="1"/>
    <col min="4116" max="4352" width="9" style="1070"/>
    <col min="4353" max="4353" width="1.375" style="1070" customWidth="1"/>
    <col min="4354" max="4354" width="9" style="1070"/>
    <col min="4355" max="4355" width="3.125" style="1070" customWidth="1"/>
    <col min="4356" max="4356" width="4.875" style="1070" customWidth="1"/>
    <col min="4357" max="4357" width="5" style="1070" customWidth="1"/>
    <col min="4358" max="4358" width="3.125" style="1070" customWidth="1"/>
    <col min="4359" max="4359" width="5" style="1070" customWidth="1"/>
    <col min="4360" max="4360" width="3.125" style="1070" customWidth="1"/>
    <col min="4361" max="4361" width="5" style="1070" customWidth="1"/>
    <col min="4362" max="4367" width="3.125" style="1070" customWidth="1"/>
    <col min="4368" max="4370" width="8.25" style="1070" customWidth="1"/>
    <col min="4371" max="4371" width="0.875" style="1070" customWidth="1"/>
    <col min="4372" max="4608" width="9" style="1070"/>
    <col min="4609" max="4609" width="1.375" style="1070" customWidth="1"/>
    <col min="4610" max="4610" width="9" style="1070"/>
    <col min="4611" max="4611" width="3.125" style="1070" customWidth="1"/>
    <col min="4612" max="4612" width="4.875" style="1070" customWidth="1"/>
    <col min="4613" max="4613" width="5" style="1070" customWidth="1"/>
    <col min="4614" max="4614" width="3.125" style="1070" customWidth="1"/>
    <col min="4615" max="4615" width="5" style="1070" customWidth="1"/>
    <col min="4616" max="4616" width="3.125" style="1070" customWidth="1"/>
    <col min="4617" max="4617" width="5" style="1070" customWidth="1"/>
    <col min="4618" max="4623" width="3.125" style="1070" customWidth="1"/>
    <col min="4624" max="4626" width="8.25" style="1070" customWidth="1"/>
    <col min="4627" max="4627" width="0.875" style="1070" customWidth="1"/>
    <col min="4628" max="4864" width="9" style="1070"/>
    <col min="4865" max="4865" width="1.375" style="1070" customWidth="1"/>
    <col min="4866" max="4866" width="9" style="1070"/>
    <col min="4867" max="4867" width="3.125" style="1070" customWidth="1"/>
    <col min="4868" max="4868" width="4.875" style="1070" customWidth="1"/>
    <col min="4869" max="4869" width="5" style="1070" customWidth="1"/>
    <col min="4870" max="4870" width="3.125" style="1070" customWidth="1"/>
    <col min="4871" max="4871" width="5" style="1070" customWidth="1"/>
    <col min="4872" max="4872" width="3.125" style="1070" customWidth="1"/>
    <col min="4873" max="4873" width="5" style="1070" customWidth="1"/>
    <col min="4874" max="4879" width="3.125" style="1070" customWidth="1"/>
    <col min="4880" max="4882" width="8.25" style="1070" customWidth="1"/>
    <col min="4883" max="4883" width="0.875" style="1070" customWidth="1"/>
    <col min="4884" max="5120" width="9" style="1070"/>
    <col min="5121" max="5121" width="1.375" style="1070" customWidth="1"/>
    <col min="5122" max="5122" width="9" style="1070"/>
    <col min="5123" max="5123" width="3.125" style="1070" customWidth="1"/>
    <col min="5124" max="5124" width="4.875" style="1070" customWidth="1"/>
    <col min="5125" max="5125" width="5" style="1070" customWidth="1"/>
    <col min="5126" max="5126" width="3.125" style="1070" customWidth="1"/>
    <col min="5127" max="5127" width="5" style="1070" customWidth="1"/>
    <col min="5128" max="5128" width="3.125" style="1070" customWidth="1"/>
    <col min="5129" max="5129" width="5" style="1070" customWidth="1"/>
    <col min="5130" max="5135" width="3.125" style="1070" customWidth="1"/>
    <col min="5136" max="5138" width="8.25" style="1070" customWidth="1"/>
    <col min="5139" max="5139" width="0.875" style="1070" customWidth="1"/>
    <col min="5140" max="5376" width="9" style="1070"/>
    <col min="5377" max="5377" width="1.375" style="1070" customWidth="1"/>
    <col min="5378" max="5378" width="9" style="1070"/>
    <col min="5379" max="5379" width="3.125" style="1070" customWidth="1"/>
    <col min="5380" max="5380" width="4.875" style="1070" customWidth="1"/>
    <col min="5381" max="5381" width="5" style="1070" customWidth="1"/>
    <col min="5382" max="5382" width="3.125" style="1070" customWidth="1"/>
    <col min="5383" max="5383" width="5" style="1070" customWidth="1"/>
    <col min="5384" max="5384" width="3.125" style="1070" customWidth="1"/>
    <col min="5385" max="5385" width="5" style="1070" customWidth="1"/>
    <col min="5386" max="5391" width="3.125" style="1070" customWidth="1"/>
    <col min="5392" max="5394" width="8.25" style="1070" customWidth="1"/>
    <col min="5395" max="5395" width="0.875" style="1070" customWidth="1"/>
    <col min="5396" max="5632" width="9" style="1070"/>
    <col min="5633" max="5633" width="1.375" style="1070" customWidth="1"/>
    <col min="5634" max="5634" width="9" style="1070"/>
    <col min="5635" max="5635" width="3.125" style="1070" customWidth="1"/>
    <col min="5636" max="5636" width="4.875" style="1070" customWidth="1"/>
    <col min="5637" max="5637" width="5" style="1070" customWidth="1"/>
    <col min="5638" max="5638" width="3.125" style="1070" customWidth="1"/>
    <col min="5639" max="5639" width="5" style="1070" customWidth="1"/>
    <col min="5640" max="5640" width="3.125" style="1070" customWidth="1"/>
    <col min="5641" max="5641" width="5" style="1070" customWidth="1"/>
    <col min="5642" max="5647" width="3.125" style="1070" customWidth="1"/>
    <col min="5648" max="5650" width="8.25" style="1070" customWidth="1"/>
    <col min="5651" max="5651" width="0.875" style="1070" customWidth="1"/>
    <col min="5652" max="5888" width="9" style="1070"/>
    <col min="5889" max="5889" width="1.375" style="1070" customWidth="1"/>
    <col min="5890" max="5890" width="9" style="1070"/>
    <col min="5891" max="5891" width="3.125" style="1070" customWidth="1"/>
    <col min="5892" max="5892" width="4.875" style="1070" customWidth="1"/>
    <col min="5893" max="5893" width="5" style="1070" customWidth="1"/>
    <col min="5894" max="5894" width="3.125" style="1070" customWidth="1"/>
    <col min="5895" max="5895" width="5" style="1070" customWidth="1"/>
    <col min="5896" max="5896" width="3.125" style="1070" customWidth="1"/>
    <col min="5897" max="5897" width="5" style="1070" customWidth="1"/>
    <col min="5898" max="5903" width="3.125" style="1070" customWidth="1"/>
    <col min="5904" max="5906" width="8.25" style="1070" customWidth="1"/>
    <col min="5907" max="5907" width="0.875" style="1070" customWidth="1"/>
    <col min="5908" max="6144" width="9" style="1070"/>
    <col min="6145" max="6145" width="1.375" style="1070" customWidth="1"/>
    <col min="6146" max="6146" width="9" style="1070"/>
    <col min="6147" max="6147" width="3.125" style="1070" customWidth="1"/>
    <col min="6148" max="6148" width="4.875" style="1070" customWidth="1"/>
    <col min="6149" max="6149" width="5" style="1070" customWidth="1"/>
    <col min="6150" max="6150" width="3.125" style="1070" customWidth="1"/>
    <col min="6151" max="6151" width="5" style="1070" customWidth="1"/>
    <col min="6152" max="6152" width="3.125" style="1070" customWidth="1"/>
    <col min="6153" max="6153" width="5" style="1070" customWidth="1"/>
    <col min="6154" max="6159" width="3.125" style="1070" customWidth="1"/>
    <col min="6160" max="6162" width="8.25" style="1070" customWidth="1"/>
    <col min="6163" max="6163" width="0.875" style="1070" customWidth="1"/>
    <col min="6164" max="6400" width="9" style="1070"/>
    <col min="6401" max="6401" width="1.375" style="1070" customWidth="1"/>
    <col min="6402" max="6402" width="9" style="1070"/>
    <col min="6403" max="6403" width="3.125" style="1070" customWidth="1"/>
    <col min="6404" max="6404" width="4.875" style="1070" customWidth="1"/>
    <col min="6405" max="6405" width="5" style="1070" customWidth="1"/>
    <col min="6406" max="6406" width="3.125" style="1070" customWidth="1"/>
    <col min="6407" max="6407" width="5" style="1070" customWidth="1"/>
    <col min="6408" max="6408" width="3.125" style="1070" customWidth="1"/>
    <col min="6409" max="6409" width="5" style="1070" customWidth="1"/>
    <col min="6410" max="6415" width="3.125" style="1070" customWidth="1"/>
    <col min="6416" max="6418" width="8.25" style="1070" customWidth="1"/>
    <col min="6419" max="6419" width="0.875" style="1070" customWidth="1"/>
    <col min="6420" max="6656" width="9" style="1070"/>
    <col min="6657" max="6657" width="1.375" style="1070" customWidth="1"/>
    <col min="6658" max="6658" width="9" style="1070"/>
    <col min="6659" max="6659" width="3.125" style="1070" customWidth="1"/>
    <col min="6660" max="6660" width="4.875" style="1070" customWidth="1"/>
    <col min="6661" max="6661" width="5" style="1070" customWidth="1"/>
    <col min="6662" max="6662" width="3.125" style="1070" customWidth="1"/>
    <col min="6663" max="6663" width="5" style="1070" customWidth="1"/>
    <col min="6664" max="6664" width="3.125" style="1070" customWidth="1"/>
    <col min="6665" max="6665" width="5" style="1070" customWidth="1"/>
    <col min="6666" max="6671" width="3.125" style="1070" customWidth="1"/>
    <col min="6672" max="6674" width="8.25" style="1070" customWidth="1"/>
    <col min="6675" max="6675" width="0.875" style="1070" customWidth="1"/>
    <col min="6676" max="6912" width="9" style="1070"/>
    <col min="6913" max="6913" width="1.375" style="1070" customWidth="1"/>
    <col min="6914" max="6914" width="9" style="1070"/>
    <col min="6915" max="6915" width="3.125" style="1070" customWidth="1"/>
    <col min="6916" max="6916" width="4.875" style="1070" customWidth="1"/>
    <col min="6917" max="6917" width="5" style="1070" customWidth="1"/>
    <col min="6918" max="6918" width="3.125" style="1070" customWidth="1"/>
    <col min="6919" max="6919" width="5" style="1070" customWidth="1"/>
    <col min="6920" max="6920" width="3.125" style="1070" customWidth="1"/>
    <col min="6921" max="6921" width="5" style="1070" customWidth="1"/>
    <col min="6922" max="6927" width="3.125" style="1070" customWidth="1"/>
    <col min="6928" max="6930" width="8.25" style="1070" customWidth="1"/>
    <col min="6931" max="6931" width="0.875" style="1070" customWidth="1"/>
    <col min="6932" max="7168" width="9" style="1070"/>
    <col min="7169" max="7169" width="1.375" style="1070" customWidth="1"/>
    <col min="7170" max="7170" width="9" style="1070"/>
    <col min="7171" max="7171" width="3.125" style="1070" customWidth="1"/>
    <col min="7172" max="7172" width="4.875" style="1070" customWidth="1"/>
    <col min="7173" max="7173" width="5" style="1070" customWidth="1"/>
    <col min="7174" max="7174" width="3.125" style="1070" customWidth="1"/>
    <col min="7175" max="7175" width="5" style="1070" customWidth="1"/>
    <col min="7176" max="7176" width="3.125" style="1070" customWidth="1"/>
    <col min="7177" max="7177" width="5" style="1070" customWidth="1"/>
    <col min="7178" max="7183" width="3.125" style="1070" customWidth="1"/>
    <col min="7184" max="7186" width="8.25" style="1070" customWidth="1"/>
    <col min="7187" max="7187" width="0.875" style="1070" customWidth="1"/>
    <col min="7188" max="7424" width="9" style="1070"/>
    <col min="7425" max="7425" width="1.375" style="1070" customWidth="1"/>
    <col min="7426" max="7426" width="9" style="1070"/>
    <col min="7427" max="7427" width="3.125" style="1070" customWidth="1"/>
    <col min="7428" max="7428" width="4.875" style="1070" customWidth="1"/>
    <col min="7429" max="7429" width="5" style="1070" customWidth="1"/>
    <col min="7430" max="7430" width="3.125" style="1070" customWidth="1"/>
    <col min="7431" max="7431" width="5" style="1070" customWidth="1"/>
    <col min="7432" max="7432" width="3.125" style="1070" customWidth="1"/>
    <col min="7433" max="7433" width="5" style="1070" customWidth="1"/>
    <col min="7434" max="7439" width="3.125" style="1070" customWidth="1"/>
    <col min="7440" max="7442" width="8.25" style="1070" customWidth="1"/>
    <col min="7443" max="7443" width="0.875" style="1070" customWidth="1"/>
    <col min="7444" max="7680" width="9" style="1070"/>
    <col min="7681" max="7681" width="1.375" style="1070" customWidth="1"/>
    <col min="7682" max="7682" width="9" style="1070"/>
    <col min="7683" max="7683" width="3.125" style="1070" customWidth="1"/>
    <col min="7684" max="7684" width="4.875" style="1070" customWidth="1"/>
    <col min="7685" max="7685" width="5" style="1070" customWidth="1"/>
    <col min="7686" max="7686" width="3.125" style="1070" customWidth="1"/>
    <col min="7687" max="7687" width="5" style="1070" customWidth="1"/>
    <col min="7688" max="7688" width="3.125" style="1070" customWidth="1"/>
    <col min="7689" max="7689" width="5" style="1070" customWidth="1"/>
    <col min="7690" max="7695" width="3.125" style="1070" customWidth="1"/>
    <col min="7696" max="7698" width="8.25" style="1070" customWidth="1"/>
    <col min="7699" max="7699" width="0.875" style="1070" customWidth="1"/>
    <col min="7700" max="7936" width="9" style="1070"/>
    <col min="7937" max="7937" width="1.375" style="1070" customWidth="1"/>
    <col min="7938" max="7938" width="9" style="1070"/>
    <col min="7939" max="7939" width="3.125" style="1070" customWidth="1"/>
    <col min="7940" max="7940" width="4.875" style="1070" customWidth="1"/>
    <col min="7941" max="7941" width="5" style="1070" customWidth="1"/>
    <col min="7942" max="7942" width="3.125" style="1070" customWidth="1"/>
    <col min="7943" max="7943" width="5" style="1070" customWidth="1"/>
    <col min="7944" max="7944" width="3.125" style="1070" customWidth="1"/>
    <col min="7945" max="7945" width="5" style="1070" customWidth="1"/>
    <col min="7946" max="7951" width="3.125" style="1070" customWidth="1"/>
    <col min="7952" max="7954" width="8.25" style="1070" customWidth="1"/>
    <col min="7955" max="7955" width="0.875" style="1070" customWidth="1"/>
    <col min="7956" max="8192" width="9" style="1070"/>
    <col min="8193" max="8193" width="1.375" style="1070" customWidth="1"/>
    <col min="8194" max="8194" width="9" style="1070"/>
    <col min="8195" max="8195" width="3.125" style="1070" customWidth="1"/>
    <col min="8196" max="8196" width="4.875" style="1070" customWidth="1"/>
    <col min="8197" max="8197" width="5" style="1070" customWidth="1"/>
    <col min="8198" max="8198" width="3.125" style="1070" customWidth="1"/>
    <col min="8199" max="8199" width="5" style="1070" customWidth="1"/>
    <col min="8200" max="8200" width="3.125" style="1070" customWidth="1"/>
    <col min="8201" max="8201" width="5" style="1070" customWidth="1"/>
    <col min="8202" max="8207" width="3.125" style="1070" customWidth="1"/>
    <col min="8208" max="8210" width="8.25" style="1070" customWidth="1"/>
    <col min="8211" max="8211" width="0.875" style="1070" customWidth="1"/>
    <col min="8212" max="8448" width="9" style="1070"/>
    <col min="8449" max="8449" width="1.375" style="1070" customWidth="1"/>
    <col min="8450" max="8450" width="9" style="1070"/>
    <col min="8451" max="8451" width="3.125" style="1070" customWidth="1"/>
    <col min="8452" max="8452" width="4.875" style="1070" customWidth="1"/>
    <col min="8453" max="8453" width="5" style="1070" customWidth="1"/>
    <col min="8454" max="8454" width="3.125" style="1070" customWidth="1"/>
    <col min="8455" max="8455" width="5" style="1070" customWidth="1"/>
    <col min="8456" max="8456" width="3.125" style="1070" customWidth="1"/>
    <col min="8457" max="8457" width="5" style="1070" customWidth="1"/>
    <col min="8458" max="8463" width="3.125" style="1070" customWidth="1"/>
    <col min="8464" max="8466" width="8.25" style="1070" customWidth="1"/>
    <col min="8467" max="8467" width="0.875" style="1070" customWidth="1"/>
    <col min="8468" max="8704" width="9" style="1070"/>
    <col min="8705" max="8705" width="1.375" style="1070" customWidth="1"/>
    <col min="8706" max="8706" width="9" style="1070"/>
    <col min="8707" max="8707" width="3.125" style="1070" customWidth="1"/>
    <col min="8708" max="8708" width="4.875" style="1070" customWidth="1"/>
    <col min="8709" max="8709" width="5" style="1070" customWidth="1"/>
    <col min="8710" max="8710" width="3.125" style="1070" customWidth="1"/>
    <col min="8711" max="8711" width="5" style="1070" customWidth="1"/>
    <col min="8712" max="8712" width="3.125" style="1070" customWidth="1"/>
    <col min="8713" max="8713" width="5" style="1070" customWidth="1"/>
    <col min="8714" max="8719" width="3.125" style="1070" customWidth="1"/>
    <col min="8720" max="8722" width="8.25" style="1070" customWidth="1"/>
    <col min="8723" max="8723" width="0.875" style="1070" customWidth="1"/>
    <col min="8724" max="8960" width="9" style="1070"/>
    <col min="8961" max="8961" width="1.375" style="1070" customWidth="1"/>
    <col min="8962" max="8962" width="9" style="1070"/>
    <col min="8963" max="8963" width="3.125" style="1070" customWidth="1"/>
    <col min="8964" max="8964" width="4.875" style="1070" customWidth="1"/>
    <col min="8965" max="8965" width="5" style="1070" customWidth="1"/>
    <col min="8966" max="8966" width="3.125" style="1070" customWidth="1"/>
    <col min="8967" max="8967" width="5" style="1070" customWidth="1"/>
    <col min="8968" max="8968" width="3.125" style="1070" customWidth="1"/>
    <col min="8969" max="8969" width="5" style="1070" customWidth="1"/>
    <col min="8970" max="8975" width="3.125" style="1070" customWidth="1"/>
    <col min="8976" max="8978" width="8.25" style="1070" customWidth="1"/>
    <col min="8979" max="8979" width="0.875" style="1070" customWidth="1"/>
    <col min="8980" max="9216" width="9" style="1070"/>
    <col min="9217" max="9217" width="1.375" style="1070" customWidth="1"/>
    <col min="9218" max="9218" width="9" style="1070"/>
    <col min="9219" max="9219" width="3.125" style="1070" customWidth="1"/>
    <col min="9220" max="9220" width="4.875" style="1070" customWidth="1"/>
    <col min="9221" max="9221" width="5" style="1070" customWidth="1"/>
    <col min="9222" max="9222" width="3.125" style="1070" customWidth="1"/>
    <col min="9223" max="9223" width="5" style="1070" customWidth="1"/>
    <col min="9224" max="9224" width="3.125" style="1070" customWidth="1"/>
    <col min="9225" max="9225" width="5" style="1070" customWidth="1"/>
    <col min="9226" max="9231" width="3.125" style="1070" customWidth="1"/>
    <col min="9232" max="9234" width="8.25" style="1070" customWidth="1"/>
    <col min="9235" max="9235" width="0.875" style="1070" customWidth="1"/>
    <col min="9236" max="9472" width="9" style="1070"/>
    <col min="9473" max="9473" width="1.375" style="1070" customWidth="1"/>
    <col min="9474" max="9474" width="9" style="1070"/>
    <col min="9475" max="9475" width="3.125" style="1070" customWidth="1"/>
    <col min="9476" max="9476" width="4.875" style="1070" customWidth="1"/>
    <col min="9477" max="9477" width="5" style="1070" customWidth="1"/>
    <col min="9478" max="9478" width="3.125" style="1070" customWidth="1"/>
    <col min="9479" max="9479" width="5" style="1070" customWidth="1"/>
    <col min="9480" max="9480" width="3.125" style="1070" customWidth="1"/>
    <col min="9481" max="9481" width="5" style="1070" customWidth="1"/>
    <col min="9482" max="9487" width="3.125" style="1070" customWidth="1"/>
    <col min="9488" max="9490" width="8.25" style="1070" customWidth="1"/>
    <col min="9491" max="9491" width="0.875" style="1070" customWidth="1"/>
    <col min="9492" max="9728" width="9" style="1070"/>
    <col min="9729" max="9729" width="1.375" style="1070" customWidth="1"/>
    <col min="9730" max="9730" width="9" style="1070"/>
    <col min="9731" max="9731" width="3.125" style="1070" customWidth="1"/>
    <col min="9732" max="9732" width="4.875" style="1070" customWidth="1"/>
    <col min="9733" max="9733" width="5" style="1070" customWidth="1"/>
    <col min="9734" max="9734" width="3.125" style="1070" customWidth="1"/>
    <col min="9735" max="9735" width="5" style="1070" customWidth="1"/>
    <col min="9736" max="9736" width="3.125" style="1070" customWidth="1"/>
    <col min="9737" max="9737" width="5" style="1070" customWidth="1"/>
    <col min="9738" max="9743" width="3.125" style="1070" customWidth="1"/>
    <col min="9744" max="9746" width="8.25" style="1070" customWidth="1"/>
    <col min="9747" max="9747" width="0.875" style="1070" customWidth="1"/>
    <col min="9748" max="9984" width="9" style="1070"/>
    <col min="9985" max="9985" width="1.375" style="1070" customWidth="1"/>
    <col min="9986" max="9986" width="9" style="1070"/>
    <col min="9987" max="9987" width="3.125" style="1070" customWidth="1"/>
    <col min="9988" max="9988" width="4.875" style="1070" customWidth="1"/>
    <col min="9989" max="9989" width="5" style="1070" customWidth="1"/>
    <col min="9990" max="9990" width="3.125" style="1070" customWidth="1"/>
    <col min="9991" max="9991" width="5" style="1070" customWidth="1"/>
    <col min="9992" max="9992" width="3.125" style="1070" customWidth="1"/>
    <col min="9993" max="9993" width="5" style="1070" customWidth="1"/>
    <col min="9994" max="9999" width="3.125" style="1070" customWidth="1"/>
    <col min="10000" max="10002" width="8.25" style="1070" customWidth="1"/>
    <col min="10003" max="10003" width="0.875" style="1070" customWidth="1"/>
    <col min="10004" max="10240" width="9" style="1070"/>
    <col min="10241" max="10241" width="1.375" style="1070" customWidth="1"/>
    <col min="10242" max="10242" width="9" style="1070"/>
    <col min="10243" max="10243" width="3.125" style="1070" customWidth="1"/>
    <col min="10244" max="10244" width="4.875" style="1070" customWidth="1"/>
    <col min="10245" max="10245" width="5" style="1070" customWidth="1"/>
    <col min="10246" max="10246" width="3.125" style="1070" customWidth="1"/>
    <col min="10247" max="10247" width="5" style="1070" customWidth="1"/>
    <col min="10248" max="10248" width="3.125" style="1070" customWidth="1"/>
    <col min="10249" max="10249" width="5" style="1070" customWidth="1"/>
    <col min="10250" max="10255" width="3.125" style="1070" customWidth="1"/>
    <col min="10256" max="10258" width="8.25" style="1070" customWidth="1"/>
    <col min="10259" max="10259" width="0.875" style="1070" customWidth="1"/>
    <col min="10260" max="10496" width="9" style="1070"/>
    <col min="10497" max="10497" width="1.375" style="1070" customWidth="1"/>
    <col min="10498" max="10498" width="9" style="1070"/>
    <col min="10499" max="10499" width="3.125" style="1070" customWidth="1"/>
    <col min="10500" max="10500" width="4.875" style="1070" customWidth="1"/>
    <col min="10501" max="10501" width="5" style="1070" customWidth="1"/>
    <col min="10502" max="10502" width="3.125" style="1070" customWidth="1"/>
    <col min="10503" max="10503" width="5" style="1070" customWidth="1"/>
    <col min="10504" max="10504" width="3.125" style="1070" customWidth="1"/>
    <col min="10505" max="10505" width="5" style="1070" customWidth="1"/>
    <col min="10506" max="10511" width="3.125" style="1070" customWidth="1"/>
    <col min="10512" max="10514" width="8.25" style="1070" customWidth="1"/>
    <col min="10515" max="10515" width="0.875" style="1070" customWidth="1"/>
    <col min="10516" max="10752" width="9" style="1070"/>
    <col min="10753" max="10753" width="1.375" style="1070" customWidth="1"/>
    <col min="10754" max="10754" width="9" style="1070"/>
    <col min="10755" max="10755" width="3.125" style="1070" customWidth="1"/>
    <col min="10756" max="10756" width="4.875" style="1070" customWidth="1"/>
    <col min="10757" max="10757" width="5" style="1070" customWidth="1"/>
    <col min="10758" max="10758" width="3.125" style="1070" customWidth="1"/>
    <col min="10759" max="10759" width="5" style="1070" customWidth="1"/>
    <col min="10760" max="10760" width="3.125" style="1070" customWidth="1"/>
    <col min="10761" max="10761" width="5" style="1070" customWidth="1"/>
    <col min="10762" max="10767" width="3.125" style="1070" customWidth="1"/>
    <col min="10768" max="10770" width="8.25" style="1070" customWidth="1"/>
    <col min="10771" max="10771" width="0.875" style="1070" customWidth="1"/>
    <col min="10772" max="11008" width="9" style="1070"/>
    <col min="11009" max="11009" width="1.375" style="1070" customWidth="1"/>
    <col min="11010" max="11010" width="9" style="1070"/>
    <col min="11011" max="11011" width="3.125" style="1070" customWidth="1"/>
    <col min="11012" max="11012" width="4.875" style="1070" customWidth="1"/>
    <col min="11013" max="11013" width="5" style="1070" customWidth="1"/>
    <col min="11014" max="11014" width="3.125" style="1070" customWidth="1"/>
    <col min="11015" max="11015" width="5" style="1070" customWidth="1"/>
    <col min="11016" max="11016" width="3.125" style="1070" customWidth="1"/>
    <col min="11017" max="11017" width="5" style="1070" customWidth="1"/>
    <col min="11018" max="11023" width="3.125" style="1070" customWidth="1"/>
    <col min="11024" max="11026" width="8.25" style="1070" customWidth="1"/>
    <col min="11027" max="11027" width="0.875" style="1070" customWidth="1"/>
    <col min="11028" max="11264" width="9" style="1070"/>
    <col min="11265" max="11265" width="1.375" style="1070" customWidth="1"/>
    <col min="11266" max="11266" width="9" style="1070"/>
    <col min="11267" max="11267" width="3.125" style="1070" customWidth="1"/>
    <col min="11268" max="11268" width="4.875" style="1070" customWidth="1"/>
    <col min="11269" max="11269" width="5" style="1070" customWidth="1"/>
    <col min="11270" max="11270" width="3.125" style="1070" customWidth="1"/>
    <col min="11271" max="11271" width="5" style="1070" customWidth="1"/>
    <col min="11272" max="11272" width="3.125" style="1070" customWidth="1"/>
    <col min="11273" max="11273" width="5" style="1070" customWidth="1"/>
    <col min="11274" max="11279" width="3.125" style="1070" customWidth="1"/>
    <col min="11280" max="11282" width="8.25" style="1070" customWidth="1"/>
    <col min="11283" max="11283" width="0.875" style="1070" customWidth="1"/>
    <col min="11284" max="11520" width="9" style="1070"/>
    <col min="11521" max="11521" width="1.375" style="1070" customWidth="1"/>
    <col min="11522" max="11522" width="9" style="1070"/>
    <col min="11523" max="11523" width="3.125" style="1070" customWidth="1"/>
    <col min="11524" max="11524" width="4.875" style="1070" customWidth="1"/>
    <col min="11525" max="11525" width="5" style="1070" customWidth="1"/>
    <col min="11526" max="11526" width="3.125" style="1070" customWidth="1"/>
    <col min="11527" max="11527" width="5" style="1070" customWidth="1"/>
    <col min="11528" max="11528" width="3.125" style="1070" customWidth="1"/>
    <col min="11529" max="11529" width="5" style="1070" customWidth="1"/>
    <col min="11530" max="11535" width="3.125" style="1070" customWidth="1"/>
    <col min="11536" max="11538" width="8.25" style="1070" customWidth="1"/>
    <col min="11539" max="11539" width="0.875" style="1070" customWidth="1"/>
    <col min="11540" max="11776" width="9" style="1070"/>
    <col min="11777" max="11777" width="1.375" style="1070" customWidth="1"/>
    <col min="11778" max="11778" width="9" style="1070"/>
    <col min="11779" max="11779" width="3.125" style="1070" customWidth="1"/>
    <col min="11780" max="11780" width="4.875" style="1070" customWidth="1"/>
    <col min="11781" max="11781" width="5" style="1070" customWidth="1"/>
    <col min="11782" max="11782" width="3.125" style="1070" customWidth="1"/>
    <col min="11783" max="11783" width="5" style="1070" customWidth="1"/>
    <col min="11784" max="11784" width="3.125" style="1070" customWidth="1"/>
    <col min="11785" max="11785" width="5" style="1070" customWidth="1"/>
    <col min="11786" max="11791" width="3.125" style="1070" customWidth="1"/>
    <col min="11792" max="11794" width="8.25" style="1070" customWidth="1"/>
    <col min="11795" max="11795" width="0.875" style="1070" customWidth="1"/>
    <col min="11796" max="12032" width="9" style="1070"/>
    <col min="12033" max="12033" width="1.375" style="1070" customWidth="1"/>
    <col min="12034" max="12034" width="9" style="1070"/>
    <col min="12035" max="12035" width="3.125" style="1070" customWidth="1"/>
    <col min="12036" max="12036" width="4.875" style="1070" customWidth="1"/>
    <col min="12037" max="12037" width="5" style="1070" customWidth="1"/>
    <col min="12038" max="12038" width="3.125" style="1070" customWidth="1"/>
    <col min="12039" max="12039" width="5" style="1070" customWidth="1"/>
    <col min="12040" max="12040" width="3.125" style="1070" customWidth="1"/>
    <col min="12041" max="12041" width="5" style="1070" customWidth="1"/>
    <col min="12042" max="12047" width="3.125" style="1070" customWidth="1"/>
    <col min="12048" max="12050" width="8.25" style="1070" customWidth="1"/>
    <col min="12051" max="12051" width="0.875" style="1070" customWidth="1"/>
    <col min="12052" max="12288" width="9" style="1070"/>
    <col min="12289" max="12289" width="1.375" style="1070" customWidth="1"/>
    <col min="12290" max="12290" width="9" style="1070"/>
    <col min="12291" max="12291" width="3.125" style="1070" customWidth="1"/>
    <col min="12292" max="12292" width="4.875" style="1070" customWidth="1"/>
    <col min="12293" max="12293" width="5" style="1070" customWidth="1"/>
    <col min="12294" max="12294" width="3.125" style="1070" customWidth="1"/>
    <col min="12295" max="12295" width="5" style="1070" customWidth="1"/>
    <col min="12296" max="12296" width="3.125" style="1070" customWidth="1"/>
    <col min="12297" max="12297" width="5" style="1070" customWidth="1"/>
    <col min="12298" max="12303" width="3.125" style="1070" customWidth="1"/>
    <col min="12304" max="12306" width="8.25" style="1070" customWidth="1"/>
    <col min="12307" max="12307" width="0.875" style="1070" customWidth="1"/>
    <col min="12308" max="12544" width="9" style="1070"/>
    <col min="12545" max="12545" width="1.375" style="1070" customWidth="1"/>
    <col min="12546" max="12546" width="9" style="1070"/>
    <col min="12547" max="12547" width="3.125" style="1070" customWidth="1"/>
    <col min="12548" max="12548" width="4.875" style="1070" customWidth="1"/>
    <col min="12549" max="12549" width="5" style="1070" customWidth="1"/>
    <col min="12550" max="12550" width="3.125" style="1070" customWidth="1"/>
    <col min="12551" max="12551" width="5" style="1070" customWidth="1"/>
    <col min="12552" max="12552" width="3.125" style="1070" customWidth="1"/>
    <col min="12553" max="12553" width="5" style="1070" customWidth="1"/>
    <col min="12554" max="12559" width="3.125" style="1070" customWidth="1"/>
    <col min="12560" max="12562" width="8.25" style="1070" customWidth="1"/>
    <col min="12563" max="12563" width="0.875" style="1070" customWidth="1"/>
    <col min="12564" max="12800" width="9" style="1070"/>
    <col min="12801" max="12801" width="1.375" style="1070" customWidth="1"/>
    <col min="12802" max="12802" width="9" style="1070"/>
    <col min="12803" max="12803" width="3.125" style="1070" customWidth="1"/>
    <col min="12804" max="12804" width="4.875" style="1070" customWidth="1"/>
    <col min="12805" max="12805" width="5" style="1070" customWidth="1"/>
    <col min="12806" max="12806" width="3.125" style="1070" customWidth="1"/>
    <col min="12807" max="12807" width="5" style="1070" customWidth="1"/>
    <col min="12808" max="12808" width="3.125" style="1070" customWidth="1"/>
    <col min="12809" max="12809" width="5" style="1070" customWidth="1"/>
    <col min="12810" max="12815" width="3.125" style="1070" customWidth="1"/>
    <col min="12816" max="12818" width="8.25" style="1070" customWidth="1"/>
    <col min="12819" max="12819" width="0.875" style="1070" customWidth="1"/>
    <col min="12820" max="13056" width="9" style="1070"/>
    <col min="13057" max="13057" width="1.375" style="1070" customWidth="1"/>
    <col min="13058" max="13058" width="9" style="1070"/>
    <col min="13059" max="13059" width="3.125" style="1070" customWidth="1"/>
    <col min="13060" max="13060" width="4.875" style="1070" customWidth="1"/>
    <col min="13061" max="13061" width="5" style="1070" customWidth="1"/>
    <col min="13062" max="13062" width="3.125" style="1070" customWidth="1"/>
    <col min="13063" max="13063" width="5" style="1070" customWidth="1"/>
    <col min="13064" max="13064" width="3.125" style="1070" customWidth="1"/>
    <col min="13065" max="13065" width="5" style="1070" customWidth="1"/>
    <col min="13066" max="13071" width="3.125" style="1070" customWidth="1"/>
    <col min="13072" max="13074" width="8.25" style="1070" customWidth="1"/>
    <col min="13075" max="13075" width="0.875" style="1070" customWidth="1"/>
    <col min="13076" max="13312" width="9" style="1070"/>
    <col min="13313" max="13313" width="1.375" style="1070" customWidth="1"/>
    <col min="13314" max="13314" width="9" style="1070"/>
    <col min="13315" max="13315" width="3.125" style="1070" customWidth="1"/>
    <col min="13316" max="13316" width="4.875" style="1070" customWidth="1"/>
    <col min="13317" max="13317" width="5" style="1070" customWidth="1"/>
    <col min="13318" max="13318" width="3.125" style="1070" customWidth="1"/>
    <col min="13319" max="13319" width="5" style="1070" customWidth="1"/>
    <col min="13320" max="13320" width="3.125" style="1070" customWidth="1"/>
    <col min="13321" max="13321" width="5" style="1070" customWidth="1"/>
    <col min="13322" max="13327" width="3.125" style="1070" customWidth="1"/>
    <col min="13328" max="13330" width="8.25" style="1070" customWidth="1"/>
    <col min="13331" max="13331" width="0.875" style="1070" customWidth="1"/>
    <col min="13332" max="13568" width="9" style="1070"/>
    <col min="13569" max="13569" width="1.375" style="1070" customWidth="1"/>
    <col min="13570" max="13570" width="9" style="1070"/>
    <col min="13571" max="13571" width="3.125" style="1070" customWidth="1"/>
    <col min="13572" max="13572" width="4.875" style="1070" customWidth="1"/>
    <col min="13573" max="13573" width="5" style="1070" customWidth="1"/>
    <col min="13574" max="13574" width="3.125" style="1070" customWidth="1"/>
    <col min="13575" max="13575" width="5" style="1070" customWidth="1"/>
    <col min="13576" max="13576" width="3.125" style="1070" customWidth="1"/>
    <col min="13577" max="13577" width="5" style="1070" customWidth="1"/>
    <col min="13578" max="13583" width="3.125" style="1070" customWidth="1"/>
    <col min="13584" max="13586" width="8.25" style="1070" customWidth="1"/>
    <col min="13587" max="13587" width="0.875" style="1070" customWidth="1"/>
    <col min="13588" max="13824" width="9" style="1070"/>
    <col min="13825" max="13825" width="1.375" style="1070" customWidth="1"/>
    <col min="13826" max="13826" width="9" style="1070"/>
    <col min="13827" max="13827" width="3.125" style="1070" customWidth="1"/>
    <col min="13828" max="13828" width="4.875" style="1070" customWidth="1"/>
    <col min="13829" max="13829" width="5" style="1070" customWidth="1"/>
    <col min="13830" max="13830" width="3.125" style="1070" customWidth="1"/>
    <col min="13831" max="13831" width="5" style="1070" customWidth="1"/>
    <col min="13832" max="13832" width="3.125" style="1070" customWidth="1"/>
    <col min="13833" max="13833" width="5" style="1070" customWidth="1"/>
    <col min="13834" max="13839" width="3.125" style="1070" customWidth="1"/>
    <col min="13840" max="13842" width="8.25" style="1070" customWidth="1"/>
    <col min="13843" max="13843" width="0.875" style="1070" customWidth="1"/>
    <col min="13844" max="14080" width="9" style="1070"/>
    <col min="14081" max="14081" width="1.375" style="1070" customWidth="1"/>
    <col min="14082" max="14082" width="9" style="1070"/>
    <col min="14083" max="14083" width="3.125" style="1070" customWidth="1"/>
    <col min="14084" max="14084" width="4.875" style="1070" customWidth="1"/>
    <col min="14085" max="14085" width="5" style="1070" customWidth="1"/>
    <col min="14086" max="14086" width="3.125" style="1070" customWidth="1"/>
    <col min="14087" max="14087" width="5" style="1070" customWidth="1"/>
    <col min="14088" max="14088" width="3.125" style="1070" customWidth="1"/>
    <col min="14089" max="14089" width="5" style="1070" customWidth="1"/>
    <col min="14090" max="14095" width="3.125" style="1070" customWidth="1"/>
    <col min="14096" max="14098" width="8.25" style="1070" customWidth="1"/>
    <col min="14099" max="14099" width="0.875" style="1070" customWidth="1"/>
    <col min="14100" max="14336" width="9" style="1070"/>
    <col min="14337" max="14337" width="1.375" style="1070" customWidth="1"/>
    <col min="14338" max="14338" width="9" style="1070"/>
    <col min="14339" max="14339" width="3.125" style="1070" customWidth="1"/>
    <col min="14340" max="14340" width="4.875" style="1070" customWidth="1"/>
    <col min="14341" max="14341" width="5" style="1070" customWidth="1"/>
    <col min="14342" max="14342" width="3.125" style="1070" customWidth="1"/>
    <col min="14343" max="14343" width="5" style="1070" customWidth="1"/>
    <col min="14344" max="14344" width="3.125" style="1070" customWidth="1"/>
    <col min="14345" max="14345" width="5" style="1070" customWidth="1"/>
    <col min="14346" max="14351" width="3.125" style="1070" customWidth="1"/>
    <col min="14352" max="14354" width="8.25" style="1070" customWidth="1"/>
    <col min="14355" max="14355" width="0.875" style="1070" customWidth="1"/>
    <col min="14356" max="14592" width="9" style="1070"/>
    <col min="14593" max="14593" width="1.375" style="1070" customWidth="1"/>
    <col min="14594" max="14594" width="9" style="1070"/>
    <col min="14595" max="14595" width="3.125" style="1070" customWidth="1"/>
    <col min="14596" max="14596" width="4.875" style="1070" customWidth="1"/>
    <col min="14597" max="14597" width="5" style="1070" customWidth="1"/>
    <col min="14598" max="14598" width="3.125" style="1070" customWidth="1"/>
    <col min="14599" max="14599" width="5" style="1070" customWidth="1"/>
    <col min="14600" max="14600" width="3.125" style="1070" customWidth="1"/>
    <col min="14601" max="14601" width="5" style="1070" customWidth="1"/>
    <col min="14602" max="14607" width="3.125" style="1070" customWidth="1"/>
    <col min="14608" max="14610" width="8.25" style="1070" customWidth="1"/>
    <col min="14611" max="14611" width="0.875" style="1070" customWidth="1"/>
    <col min="14612" max="14848" width="9" style="1070"/>
    <col min="14849" max="14849" width="1.375" style="1070" customWidth="1"/>
    <col min="14850" max="14850" width="9" style="1070"/>
    <col min="14851" max="14851" width="3.125" style="1070" customWidth="1"/>
    <col min="14852" max="14852" width="4.875" style="1070" customWidth="1"/>
    <col min="14853" max="14853" width="5" style="1070" customWidth="1"/>
    <col min="14854" max="14854" width="3.125" style="1070" customWidth="1"/>
    <col min="14855" max="14855" width="5" style="1070" customWidth="1"/>
    <col min="14856" max="14856" width="3.125" style="1070" customWidth="1"/>
    <col min="14857" max="14857" width="5" style="1070" customWidth="1"/>
    <col min="14858" max="14863" width="3.125" style="1070" customWidth="1"/>
    <col min="14864" max="14866" width="8.25" style="1070" customWidth="1"/>
    <col min="14867" max="14867" width="0.875" style="1070" customWidth="1"/>
    <col min="14868" max="15104" width="9" style="1070"/>
    <col min="15105" max="15105" width="1.375" style="1070" customWidth="1"/>
    <col min="15106" max="15106" width="9" style="1070"/>
    <col min="15107" max="15107" width="3.125" style="1070" customWidth="1"/>
    <col min="15108" max="15108" width="4.875" style="1070" customWidth="1"/>
    <col min="15109" max="15109" width="5" style="1070" customWidth="1"/>
    <col min="15110" max="15110" width="3.125" style="1070" customWidth="1"/>
    <col min="15111" max="15111" width="5" style="1070" customWidth="1"/>
    <col min="15112" max="15112" width="3.125" style="1070" customWidth="1"/>
    <col min="15113" max="15113" width="5" style="1070" customWidth="1"/>
    <col min="15114" max="15119" width="3.125" style="1070" customWidth="1"/>
    <col min="15120" max="15122" width="8.25" style="1070" customWidth="1"/>
    <col min="15123" max="15123" width="0.875" style="1070" customWidth="1"/>
    <col min="15124" max="15360" width="9" style="1070"/>
    <col min="15361" max="15361" width="1.375" style="1070" customWidth="1"/>
    <col min="15362" max="15362" width="9" style="1070"/>
    <col min="15363" max="15363" width="3.125" style="1070" customWidth="1"/>
    <col min="15364" max="15364" width="4.875" style="1070" customWidth="1"/>
    <col min="15365" max="15365" width="5" style="1070" customWidth="1"/>
    <col min="15366" max="15366" width="3.125" style="1070" customWidth="1"/>
    <col min="15367" max="15367" width="5" style="1070" customWidth="1"/>
    <col min="15368" max="15368" width="3.125" style="1070" customWidth="1"/>
    <col min="15369" max="15369" width="5" style="1070" customWidth="1"/>
    <col min="15370" max="15375" width="3.125" style="1070" customWidth="1"/>
    <col min="15376" max="15378" width="8.25" style="1070" customWidth="1"/>
    <col min="15379" max="15379" width="0.875" style="1070" customWidth="1"/>
    <col min="15380" max="15616" width="9" style="1070"/>
    <col min="15617" max="15617" width="1.375" style="1070" customWidth="1"/>
    <col min="15618" max="15618" width="9" style="1070"/>
    <col min="15619" max="15619" width="3.125" style="1070" customWidth="1"/>
    <col min="15620" max="15620" width="4.875" style="1070" customWidth="1"/>
    <col min="15621" max="15621" width="5" style="1070" customWidth="1"/>
    <col min="15622" max="15622" width="3.125" style="1070" customWidth="1"/>
    <col min="15623" max="15623" width="5" style="1070" customWidth="1"/>
    <col min="15624" max="15624" width="3.125" style="1070" customWidth="1"/>
    <col min="15625" max="15625" width="5" style="1070" customWidth="1"/>
    <col min="15626" max="15631" width="3.125" style="1070" customWidth="1"/>
    <col min="15632" max="15634" width="8.25" style="1070" customWidth="1"/>
    <col min="15635" max="15635" width="0.875" style="1070" customWidth="1"/>
    <col min="15636" max="15872" width="9" style="1070"/>
    <col min="15873" max="15873" width="1.375" style="1070" customWidth="1"/>
    <col min="15874" max="15874" width="9" style="1070"/>
    <col min="15875" max="15875" width="3.125" style="1070" customWidth="1"/>
    <col min="15876" max="15876" width="4.875" style="1070" customWidth="1"/>
    <col min="15877" max="15877" width="5" style="1070" customWidth="1"/>
    <col min="15878" max="15878" width="3.125" style="1070" customWidth="1"/>
    <col min="15879" max="15879" width="5" style="1070" customWidth="1"/>
    <col min="15880" max="15880" width="3.125" style="1070" customWidth="1"/>
    <col min="15881" max="15881" width="5" style="1070" customWidth="1"/>
    <col min="15882" max="15887" width="3.125" style="1070" customWidth="1"/>
    <col min="15888" max="15890" width="8.25" style="1070" customWidth="1"/>
    <col min="15891" max="15891" width="0.875" style="1070" customWidth="1"/>
    <col min="15892" max="16128" width="9" style="1070"/>
    <col min="16129" max="16129" width="1.375" style="1070" customWidth="1"/>
    <col min="16130" max="16130" width="9" style="1070"/>
    <col min="16131" max="16131" width="3.125" style="1070" customWidth="1"/>
    <col min="16132" max="16132" width="4.875" style="1070" customWidth="1"/>
    <col min="16133" max="16133" width="5" style="1070" customWidth="1"/>
    <col min="16134" max="16134" width="3.125" style="1070" customWidth="1"/>
    <col min="16135" max="16135" width="5" style="1070" customWidth="1"/>
    <col min="16136" max="16136" width="3.125" style="1070" customWidth="1"/>
    <col min="16137" max="16137" width="5" style="1070" customWidth="1"/>
    <col min="16138" max="16143" width="3.125" style="1070" customWidth="1"/>
    <col min="16144" max="16146" width="8.25" style="1070" customWidth="1"/>
    <col min="16147" max="16147" width="0.875" style="1070" customWidth="1"/>
    <col min="16148" max="16384" width="9" style="1070"/>
  </cols>
  <sheetData>
    <row r="1" spans="2:31" s="85" customFormat="1"/>
    <row r="2" spans="2:31" s="85" customFormat="1" ht="17.25">
      <c r="D2" s="3503" t="s">
        <v>346</v>
      </c>
      <c r="E2" s="3680"/>
      <c r="F2" s="3504"/>
    </row>
    <row r="4" spans="2:31" ht="21">
      <c r="E4" s="3681" t="s">
        <v>1968</v>
      </c>
      <c r="F4" s="3681"/>
      <c r="G4" s="3681"/>
      <c r="H4" s="3681"/>
      <c r="I4" s="3681"/>
      <c r="J4" s="3681"/>
      <c r="K4" s="3681"/>
      <c r="L4" s="3681"/>
      <c r="M4" s="3681"/>
      <c r="N4" s="3681"/>
      <c r="O4" s="3681"/>
      <c r="P4" s="1071"/>
      <c r="Q4" s="1071"/>
      <c r="R4" s="1071"/>
      <c r="S4" s="1071"/>
      <c r="T4" s="1071"/>
      <c r="U4" s="1071"/>
      <c r="V4" s="1071"/>
      <c r="W4" s="1071"/>
      <c r="X4" s="1071"/>
      <c r="Y4" s="1071"/>
      <c r="Z4" s="1071"/>
      <c r="AA4" s="1071"/>
      <c r="AB4" s="1071"/>
      <c r="AC4" s="1071"/>
      <c r="AD4" s="1071"/>
      <c r="AE4" s="1071"/>
    </row>
    <row r="5" spans="2:31">
      <c r="F5" s="1072"/>
      <c r="G5" s="1072"/>
      <c r="H5" s="1072"/>
      <c r="I5" s="1072"/>
      <c r="J5" s="1072"/>
      <c r="K5" s="1072"/>
      <c r="L5" s="1072"/>
      <c r="M5" s="1072"/>
      <c r="N5" s="1072"/>
      <c r="O5" s="1072"/>
      <c r="P5" s="1072"/>
    </row>
    <row r="6" spans="2:31">
      <c r="B6" s="1073"/>
      <c r="C6" s="1074"/>
      <c r="D6" s="1074"/>
      <c r="E6" s="1074"/>
      <c r="F6" s="1075"/>
      <c r="G6" s="1075"/>
      <c r="H6" s="1075"/>
      <c r="I6" s="1075"/>
      <c r="J6" s="1075"/>
      <c r="K6" s="1075"/>
      <c r="L6" s="1075"/>
      <c r="M6" s="1075"/>
      <c r="N6" s="1075"/>
      <c r="O6" s="1075"/>
      <c r="P6" s="1075"/>
      <c r="Q6" s="1074"/>
      <c r="R6" s="1076"/>
    </row>
    <row r="7" spans="2:31" ht="20.25" customHeight="1">
      <c r="B7" s="1077"/>
      <c r="C7" s="1078"/>
      <c r="D7" s="1078"/>
      <c r="E7" s="1078"/>
      <c r="F7" s="3682" t="s">
        <v>1969</v>
      </c>
      <c r="G7" s="3682"/>
      <c r="H7" s="3683" t="s">
        <v>1970</v>
      </c>
      <c r="I7" s="3683"/>
      <c r="J7" s="3683"/>
      <c r="K7" s="3683"/>
      <c r="L7" s="3682" t="s">
        <v>1971</v>
      </c>
      <c r="M7" s="3682"/>
      <c r="N7" s="3682"/>
      <c r="O7" s="3682"/>
      <c r="P7" s="3682"/>
      <c r="Q7" s="1078"/>
      <c r="R7" s="1079"/>
    </row>
    <row r="8" spans="2:31" ht="20.25" customHeight="1">
      <c r="B8" s="1077"/>
      <c r="C8" s="1078"/>
      <c r="D8" s="1078"/>
      <c r="E8" s="1078"/>
      <c r="F8" s="3682"/>
      <c r="G8" s="3682"/>
      <c r="H8" s="3684" t="s">
        <v>1972</v>
      </c>
      <c r="I8" s="3684"/>
      <c r="J8" s="3684"/>
      <c r="K8" s="3684"/>
      <c r="L8" s="3682"/>
      <c r="M8" s="3682"/>
      <c r="N8" s="3682"/>
      <c r="O8" s="3682"/>
      <c r="P8" s="3682"/>
      <c r="Q8" s="1078"/>
      <c r="R8" s="1079"/>
    </row>
    <row r="9" spans="2:31">
      <c r="B9" s="1077"/>
      <c r="C9" s="1078"/>
      <c r="D9" s="1078"/>
      <c r="E9" s="1078"/>
      <c r="F9" s="1078"/>
      <c r="G9" s="1078"/>
      <c r="H9" s="1078"/>
      <c r="I9" s="1078"/>
      <c r="J9" s="1078"/>
      <c r="K9" s="1078"/>
      <c r="L9" s="1078"/>
      <c r="M9" s="1078"/>
      <c r="N9" s="1078"/>
      <c r="O9" s="1078"/>
      <c r="P9" s="1078"/>
      <c r="Q9" s="1078"/>
      <c r="R9" s="1079"/>
    </row>
    <row r="10" spans="2:31">
      <c r="B10" s="1080"/>
      <c r="C10" s="1081"/>
      <c r="D10" s="1081"/>
      <c r="E10" s="1081"/>
      <c r="F10" s="1081"/>
      <c r="G10" s="1081"/>
      <c r="H10" s="1081"/>
      <c r="I10" s="1081"/>
      <c r="J10" s="1081"/>
      <c r="K10" s="1081"/>
      <c r="L10" s="1081"/>
      <c r="M10" s="1081"/>
      <c r="N10" s="1081"/>
      <c r="O10" s="1081"/>
      <c r="P10" s="1081"/>
      <c r="Q10" s="1081"/>
      <c r="R10" s="1082"/>
    </row>
    <row r="11" spans="2:31" ht="27.75" customHeight="1">
      <c r="B11" s="1083" t="s">
        <v>1973</v>
      </c>
      <c r="C11" s="1084"/>
      <c r="D11" s="1084" t="s">
        <v>3034</v>
      </c>
      <c r="E11" s="1084"/>
      <c r="F11" s="1084" t="s">
        <v>1912</v>
      </c>
      <c r="G11" s="1084"/>
      <c r="H11" s="1084" t="s">
        <v>1913</v>
      </c>
      <c r="I11" s="1084"/>
      <c r="J11" s="3673" t="s">
        <v>1914</v>
      </c>
      <c r="K11" s="3674"/>
      <c r="L11" s="3675" t="s">
        <v>1915</v>
      </c>
      <c r="M11" s="3676"/>
      <c r="N11" s="3676"/>
      <c r="O11" s="3677"/>
      <c r="P11" s="3678"/>
      <c r="Q11" s="3679"/>
      <c r="R11" s="1085" t="s">
        <v>1920</v>
      </c>
    </row>
    <row r="12" spans="2:31" ht="27.75" customHeight="1">
      <c r="B12" s="1083" t="s">
        <v>1974</v>
      </c>
      <c r="C12" s="3693"/>
      <c r="D12" s="3694"/>
      <c r="E12" s="3694"/>
      <c r="F12" s="3694"/>
      <c r="G12" s="3694"/>
      <c r="H12" s="3694"/>
      <c r="I12" s="3694"/>
      <c r="J12" s="3694"/>
      <c r="K12" s="3695"/>
      <c r="L12" s="3675" t="s">
        <v>1975</v>
      </c>
      <c r="M12" s="3676"/>
      <c r="N12" s="3676"/>
      <c r="O12" s="3677"/>
      <c r="P12" s="3675"/>
      <c r="Q12" s="3676"/>
      <c r="R12" s="3677"/>
    </row>
    <row r="13" spans="2:31" ht="27.75" customHeight="1">
      <c r="B13" s="3675" t="s">
        <v>1976</v>
      </c>
      <c r="C13" s="3676"/>
      <c r="D13" s="3676"/>
      <c r="E13" s="3676"/>
      <c r="F13" s="3676"/>
      <c r="G13" s="3676"/>
      <c r="H13" s="3676"/>
      <c r="I13" s="3676"/>
      <c r="J13" s="3676"/>
      <c r="K13" s="3676"/>
      <c r="L13" s="3676"/>
      <c r="M13" s="3676"/>
      <c r="N13" s="3676"/>
      <c r="O13" s="3676"/>
      <c r="P13" s="3676"/>
      <c r="Q13" s="3676"/>
      <c r="R13" s="3677"/>
    </row>
    <row r="14" spans="2:31">
      <c r="B14" s="1077"/>
      <c r="C14" s="1078"/>
      <c r="D14" s="1078"/>
      <c r="E14" s="1078"/>
      <c r="F14" s="1078"/>
      <c r="G14" s="1078"/>
      <c r="H14" s="1078"/>
      <c r="I14" s="1078"/>
      <c r="J14" s="1078"/>
      <c r="K14" s="1078"/>
      <c r="L14" s="1078"/>
      <c r="M14" s="1078"/>
      <c r="N14" s="1078"/>
      <c r="O14" s="1078"/>
      <c r="P14" s="1078"/>
      <c r="Q14" s="1078"/>
      <c r="R14" s="1079"/>
    </row>
    <row r="15" spans="2:31">
      <c r="B15" s="1077"/>
      <c r="C15" s="3696" t="s">
        <v>1977</v>
      </c>
      <c r="D15" s="3696"/>
      <c r="E15" s="1078"/>
      <c r="F15" s="3696" t="s">
        <v>1978</v>
      </c>
      <c r="G15" s="3696"/>
      <c r="H15" s="1078"/>
      <c r="I15" s="3696" t="s">
        <v>1979</v>
      </c>
      <c r="J15" s="3696"/>
      <c r="K15" s="1078"/>
      <c r="L15" s="1078"/>
      <c r="M15" s="3696" t="s">
        <v>1980</v>
      </c>
      <c r="N15" s="3696"/>
      <c r="O15" s="3696"/>
      <c r="P15" s="3696"/>
      <c r="Q15" s="1078"/>
      <c r="R15" s="1079"/>
    </row>
    <row r="16" spans="2:31">
      <c r="B16" s="1077"/>
      <c r="C16" s="1078"/>
      <c r="D16" s="1078"/>
      <c r="E16" s="1078"/>
      <c r="F16" s="1078"/>
      <c r="G16" s="1078"/>
      <c r="H16" s="1078"/>
      <c r="I16" s="1078"/>
      <c r="J16" s="1078"/>
      <c r="K16" s="1078"/>
      <c r="L16" s="1078"/>
      <c r="M16" s="1078"/>
      <c r="N16" s="1078"/>
      <c r="O16" s="1078"/>
      <c r="P16" s="1078"/>
      <c r="Q16" s="1078"/>
      <c r="R16" s="1079"/>
    </row>
    <row r="17" spans="2:18">
      <c r="B17" s="1077"/>
      <c r="C17" s="1078"/>
      <c r="D17" s="1078"/>
      <c r="E17" s="1078"/>
      <c r="F17" s="1078"/>
      <c r="G17" s="1078"/>
      <c r="H17" s="1078"/>
      <c r="I17" s="1078"/>
      <c r="J17" s="1078"/>
      <c r="K17" s="1078"/>
      <c r="L17" s="1078"/>
      <c r="M17" s="1078"/>
      <c r="N17" s="1078"/>
      <c r="O17" s="1078"/>
      <c r="P17" s="1078"/>
      <c r="Q17" s="1078"/>
      <c r="R17" s="1079"/>
    </row>
    <row r="18" spans="2:18">
      <c r="B18" s="1077"/>
      <c r="C18" s="1078"/>
      <c r="D18" s="1078"/>
      <c r="E18" s="1078"/>
      <c r="F18" s="1078"/>
      <c r="G18" s="1078"/>
      <c r="H18" s="1078"/>
      <c r="I18" s="1078"/>
      <c r="J18" s="1078"/>
      <c r="K18" s="1078"/>
      <c r="L18" s="1078"/>
      <c r="M18" s="1078"/>
      <c r="N18" s="1078"/>
      <c r="O18" s="1078"/>
      <c r="P18" s="1078"/>
      <c r="Q18" s="1078"/>
      <c r="R18" s="1079"/>
    </row>
    <row r="19" spans="2:18">
      <c r="B19" s="1077"/>
      <c r="C19" s="1078"/>
      <c r="D19" s="1078"/>
      <c r="E19" s="1078"/>
      <c r="F19" s="1078"/>
      <c r="G19" s="1078"/>
      <c r="H19" s="1078"/>
      <c r="I19" s="1078"/>
      <c r="J19" s="1078"/>
      <c r="K19" s="1078"/>
      <c r="L19" s="1078"/>
      <c r="M19" s="1078"/>
      <c r="N19" s="1078"/>
      <c r="O19" s="1078"/>
      <c r="P19" s="1078"/>
      <c r="Q19" s="1078"/>
      <c r="R19" s="1079"/>
    </row>
    <row r="20" spans="2:18">
      <c r="B20" s="1077"/>
      <c r="C20" s="1078"/>
      <c r="D20" s="1078"/>
      <c r="E20" s="1078"/>
      <c r="F20" s="1078"/>
      <c r="G20" s="1078"/>
      <c r="H20" s="1078"/>
      <c r="I20" s="1078"/>
      <c r="J20" s="1078"/>
      <c r="K20" s="1078"/>
      <c r="L20" s="1078"/>
      <c r="M20" s="1078"/>
      <c r="N20" s="1078"/>
      <c r="O20" s="1078"/>
      <c r="P20" s="1078"/>
      <c r="Q20" s="1078"/>
      <c r="R20" s="1079"/>
    </row>
    <row r="21" spans="2:18">
      <c r="B21" s="1077"/>
      <c r="C21" s="1078"/>
      <c r="D21" s="1078"/>
      <c r="E21" s="1078"/>
      <c r="F21" s="1078"/>
      <c r="G21" s="1078"/>
      <c r="H21" s="1078"/>
      <c r="I21" s="1078"/>
      <c r="J21" s="1078"/>
      <c r="K21" s="1078"/>
      <c r="L21" s="1078"/>
      <c r="M21" s="1078"/>
      <c r="N21" s="1078"/>
      <c r="O21" s="1078"/>
      <c r="P21" s="1078"/>
      <c r="Q21" s="1078"/>
      <c r="R21" s="1079"/>
    </row>
    <row r="22" spans="2:18">
      <c r="B22" s="1077"/>
      <c r="C22" s="1078"/>
      <c r="D22" s="1078"/>
      <c r="E22" s="1078"/>
      <c r="F22" s="1078"/>
      <c r="G22" s="1078"/>
      <c r="H22" s="1078"/>
      <c r="I22" s="1078"/>
      <c r="J22" s="1078"/>
      <c r="K22" s="1078"/>
      <c r="L22" s="1078"/>
      <c r="M22" s="1078"/>
      <c r="N22" s="1078"/>
      <c r="O22" s="1078"/>
      <c r="P22" s="1078"/>
      <c r="Q22" s="1078"/>
      <c r="R22" s="1079"/>
    </row>
    <row r="23" spans="2:18">
      <c r="B23" s="1077"/>
      <c r="C23" s="1078"/>
      <c r="D23" s="1078"/>
      <c r="E23" s="1078"/>
      <c r="F23" s="1078"/>
      <c r="G23" s="1078"/>
      <c r="H23" s="1078"/>
      <c r="I23" s="1078"/>
      <c r="J23" s="1078"/>
      <c r="K23" s="1078"/>
      <c r="L23" s="1078"/>
      <c r="M23" s="1078"/>
      <c r="N23" s="1078"/>
      <c r="O23" s="1078"/>
      <c r="P23" s="1078"/>
      <c r="Q23" s="1078"/>
      <c r="R23" s="1079"/>
    </row>
    <row r="24" spans="2:18">
      <c r="B24" s="1077"/>
      <c r="C24" s="1078"/>
      <c r="D24" s="1078"/>
      <c r="E24" s="1078"/>
      <c r="F24" s="1078"/>
      <c r="G24" s="1078"/>
      <c r="H24" s="1078"/>
      <c r="I24" s="1078"/>
      <c r="J24" s="1078"/>
      <c r="K24" s="1078"/>
      <c r="L24" s="1078"/>
      <c r="M24" s="1078"/>
      <c r="N24" s="1078"/>
      <c r="O24" s="1078"/>
      <c r="P24" s="1078"/>
      <c r="Q24" s="1078"/>
      <c r="R24" s="1079"/>
    </row>
    <row r="25" spans="2:18">
      <c r="B25" s="1077"/>
      <c r="C25" s="1078"/>
      <c r="D25" s="1078"/>
      <c r="E25" s="1078"/>
      <c r="F25" s="1078"/>
      <c r="G25" s="1078"/>
      <c r="H25" s="1078"/>
      <c r="I25" s="1078"/>
      <c r="J25" s="1078"/>
      <c r="K25" s="1078"/>
      <c r="L25" s="1078"/>
      <c r="M25" s="1078"/>
      <c r="N25" s="1078"/>
      <c r="O25" s="1078"/>
      <c r="P25" s="1078"/>
      <c r="Q25" s="1078"/>
      <c r="R25" s="1079"/>
    </row>
    <row r="26" spans="2:18">
      <c r="B26" s="1077"/>
      <c r="C26" s="1078"/>
      <c r="D26" s="1078"/>
      <c r="E26" s="1078"/>
      <c r="F26" s="1078"/>
      <c r="G26" s="1078"/>
      <c r="H26" s="1078"/>
      <c r="I26" s="1078"/>
      <c r="J26" s="1078"/>
      <c r="K26" s="1078"/>
      <c r="L26" s="1078"/>
      <c r="M26" s="1078"/>
      <c r="N26" s="1078"/>
      <c r="O26" s="1078"/>
      <c r="P26" s="1078"/>
      <c r="Q26" s="1078"/>
      <c r="R26" s="1079"/>
    </row>
    <row r="27" spans="2:18">
      <c r="B27" s="1077"/>
      <c r="C27" s="1078"/>
      <c r="D27" s="1078"/>
      <c r="E27" s="1078"/>
      <c r="F27" s="1078"/>
      <c r="G27" s="1078"/>
      <c r="H27" s="1078"/>
      <c r="I27" s="1078"/>
      <c r="J27" s="1078"/>
      <c r="K27" s="1078"/>
      <c r="L27" s="1078"/>
      <c r="M27" s="1078"/>
      <c r="N27" s="1078"/>
      <c r="O27" s="1078"/>
      <c r="P27" s="1078"/>
      <c r="Q27" s="1078"/>
      <c r="R27" s="1079"/>
    </row>
    <row r="28" spans="2:18">
      <c r="B28" s="1077"/>
      <c r="C28" s="1078"/>
      <c r="D28" s="1078"/>
      <c r="E28" s="1078"/>
      <c r="F28" s="1078"/>
      <c r="G28" s="1078"/>
      <c r="H28" s="1078"/>
      <c r="I28" s="1078"/>
      <c r="J28" s="1078"/>
      <c r="K28" s="1078"/>
      <c r="L28" s="1078"/>
      <c r="M28" s="1078"/>
      <c r="N28" s="1078"/>
      <c r="O28" s="1078"/>
      <c r="P28" s="1078"/>
      <c r="Q28" s="1078"/>
      <c r="R28" s="1079"/>
    </row>
    <row r="29" spans="2:18" ht="27" customHeight="1">
      <c r="B29" s="3675" t="s">
        <v>1981</v>
      </c>
      <c r="C29" s="3676"/>
      <c r="D29" s="3676"/>
      <c r="E29" s="3676"/>
      <c r="F29" s="3676"/>
      <c r="G29" s="3676"/>
      <c r="H29" s="3676"/>
      <c r="I29" s="3676"/>
      <c r="J29" s="3676"/>
      <c r="K29" s="3676"/>
      <c r="L29" s="3676"/>
      <c r="M29" s="3676"/>
      <c r="N29" s="3676"/>
      <c r="O29" s="3676"/>
      <c r="P29" s="3676"/>
      <c r="Q29" s="3676"/>
      <c r="R29" s="3677"/>
    </row>
    <row r="30" spans="2:18">
      <c r="B30" s="1077"/>
      <c r="C30" s="1078"/>
      <c r="D30" s="1078"/>
      <c r="E30" s="1078"/>
      <c r="F30" s="1078"/>
      <c r="G30" s="1078"/>
      <c r="H30" s="1078"/>
      <c r="I30" s="1078"/>
      <c r="J30" s="1078"/>
      <c r="K30" s="1078"/>
      <c r="L30" s="1078"/>
      <c r="M30" s="1078"/>
      <c r="N30" s="1078"/>
      <c r="O30" s="1078"/>
      <c r="P30" s="1078"/>
      <c r="Q30" s="1078"/>
      <c r="R30" s="1079"/>
    </row>
    <row r="31" spans="2:18">
      <c r="B31" s="1077"/>
      <c r="C31" s="1078"/>
      <c r="D31" s="1078"/>
      <c r="E31" s="1078"/>
      <c r="F31" s="1078"/>
      <c r="G31" s="1078"/>
      <c r="H31" s="1078"/>
      <c r="I31" s="1078"/>
      <c r="J31" s="1078"/>
      <c r="K31" s="1078"/>
      <c r="L31" s="1078"/>
      <c r="M31" s="1078"/>
      <c r="N31" s="1078"/>
      <c r="O31" s="1078"/>
      <c r="P31" s="1078"/>
      <c r="Q31" s="1078"/>
      <c r="R31" s="1079"/>
    </row>
    <row r="32" spans="2:18">
      <c r="B32" s="1077"/>
      <c r="C32" s="1078"/>
      <c r="D32" s="1078"/>
      <c r="E32" s="1078"/>
      <c r="F32" s="1078"/>
      <c r="G32" s="1078"/>
      <c r="H32" s="1078"/>
      <c r="I32" s="1078"/>
      <c r="J32" s="1078"/>
      <c r="K32" s="1078"/>
      <c r="L32" s="1078"/>
      <c r="M32" s="1078"/>
      <c r="N32" s="1078"/>
      <c r="O32" s="1078"/>
      <c r="P32" s="1078"/>
      <c r="Q32" s="1078"/>
      <c r="R32" s="1079"/>
    </row>
    <row r="33" spans="2:18">
      <c r="B33" s="1077"/>
      <c r="C33" s="1078"/>
      <c r="D33" s="1078"/>
      <c r="E33" s="1078"/>
      <c r="F33" s="1078"/>
      <c r="G33" s="1078"/>
      <c r="H33" s="1078"/>
      <c r="I33" s="1078"/>
      <c r="J33" s="1078"/>
      <c r="K33" s="1078"/>
      <c r="L33" s="1078"/>
      <c r="M33" s="1078"/>
      <c r="N33" s="1078"/>
      <c r="O33" s="1078"/>
      <c r="P33" s="1078"/>
      <c r="Q33" s="1078"/>
      <c r="R33" s="1079"/>
    </row>
    <row r="34" spans="2:18">
      <c r="B34" s="1077"/>
      <c r="C34" s="1078"/>
      <c r="D34" s="1078"/>
      <c r="E34" s="1078"/>
      <c r="F34" s="1078"/>
      <c r="G34" s="1078"/>
      <c r="H34" s="1078"/>
      <c r="I34" s="1078"/>
      <c r="J34" s="1078"/>
      <c r="K34" s="1078"/>
      <c r="L34" s="1078"/>
      <c r="M34" s="1078"/>
      <c r="N34" s="1078"/>
      <c r="O34" s="1078"/>
      <c r="P34" s="1078"/>
      <c r="Q34" s="1078"/>
      <c r="R34" s="1079"/>
    </row>
    <row r="35" spans="2:18">
      <c r="B35" s="1077"/>
      <c r="C35" s="1078"/>
      <c r="D35" s="1078"/>
      <c r="E35" s="1078"/>
      <c r="F35" s="1078"/>
      <c r="G35" s="1078"/>
      <c r="H35" s="1078"/>
      <c r="I35" s="1078"/>
      <c r="J35" s="1078"/>
      <c r="K35" s="1078"/>
      <c r="L35" s="1078"/>
      <c r="M35" s="1078"/>
      <c r="N35" s="1078"/>
      <c r="O35" s="1078"/>
      <c r="P35" s="1078"/>
      <c r="Q35" s="1078"/>
      <c r="R35" s="1079"/>
    </row>
    <row r="36" spans="2:18">
      <c r="B36" s="1077"/>
      <c r="C36" s="1078"/>
      <c r="D36" s="1078"/>
      <c r="E36" s="1078"/>
      <c r="F36" s="1078"/>
      <c r="G36" s="1078"/>
      <c r="H36" s="1078"/>
      <c r="I36" s="1078"/>
      <c r="J36" s="1078"/>
      <c r="K36" s="1078"/>
      <c r="L36" s="1078"/>
      <c r="M36" s="1078"/>
      <c r="N36" s="1078"/>
      <c r="O36" s="1078"/>
      <c r="P36" s="1078"/>
      <c r="Q36" s="1078"/>
      <c r="R36" s="1079"/>
    </row>
    <row r="37" spans="2:18">
      <c r="B37" s="1077"/>
      <c r="C37" s="1078"/>
      <c r="D37" s="1078"/>
      <c r="E37" s="1078"/>
      <c r="F37" s="1078"/>
      <c r="G37" s="1078"/>
      <c r="H37" s="1078"/>
      <c r="I37" s="1078"/>
      <c r="J37" s="1078"/>
      <c r="K37" s="1078"/>
      <c r="L37" s="1078"/>
      <c r="M37" s="1078"/>
      <c r="N37" s="1078"/>
      <c r="O37" s="1078"/>
      <c r="P37" s="1078"/>
      <c r="Q37" s="1078"/>
      <c r="R37" s="1079"/>
    </row>
    <row r="38" spans="2:18">
      <c r="B38" s="1077"/>
      <c r="C38" s="1078"/>
      <c r="D38" s="1078"/>
      <c r="E38" s="1078"/>
      <c r="F38" s="1078"/>
      <c r="G38" s="1078"/>
      <c r="H38" s="1078"/>
      <c r="I38" s="1078"/>
      <c r="J38" s="1078"/>
      <c r="K38" s="1078"/>
      <c r="L38" s="1078"/>
      <c r="M38" s="1078"/>
      <c r="N38" s="1078"/>
      <c r="O38" s="1078"/>
      <c r="P38" s="1078"/>
      <c r="Q38" s="1078"/>
      <c r="R38" s="1079"/>
    </row>
    <row r="39" spans="2:18">
      <c r="B39" s="1077"/>
      <c r="C39" s="1078"/>
      <c r="D39" s="1078"/>
      <c r="E39" s="1078"/>
      <c r="F39" s="1078"/>
      <c r="G39" s="1078"/>
      <c r="H39" s="1078"/>
      <c r="I39" s="1078"/>
      <c r="J39" s="1078"/>
      <c r="K39" s="1078"/>
      <c r="L39" s="1078"/>
      <c r="M39" s="1078"/>
      <c r="N39" s="1078"/>
      <c r="O39" s="1078"/>
      <c r="P39" s="1078"/>
      <c r="Q39" s="1078"/>
      <c r="R39" s="1079"/>
    </row>
    <row r="40" spans="2:18" ht="14.25" customHeight="1">
      <c r="B40" s="1077"/>
      <c r="C40" s="1078"/>
      <c r="D40" s="1078"/>
      <c r="E40" s="1078"/>
      <c r="F40" s="1078"/>
      <c r="G40" s="1078"/>
      <c r="H40" s="1078"/>
      <c r="I40" s="1078"/>
      <c r="J40" s="1078"/>
      <c r="K40" s="1078"/>
      <c r="L40" s="1078"/>
      <c r="M40" s="1078"/>
      <c r="N40" s="1078"/>
      <c r="O40" s="1078"/>
      <c r="P40" s="1078"/>
      <c r="Q40" s="1078"/>
      <c r="R40" s="1079"/>
    </row>
    <row r="41" spans="2:18">
      <c r="B41" s="1077"/>
      <c r="C41" s="1078"/>
      <c r="D41" s="1078"/>
      <c r="E41" s="1078"/>
      <c r="F41" s="1078"/>
      <c r="G41" s="1078"/>
      <c r="H41" s="1078"/>
      <c r="I41" s="1078"/>
      <c r="J41" s="1078"/>
      <c r="K41" s="1078"/>
      <c r="L41" s="1078"/>
      <c r="M41" s="1078"/>
      <c r="N41" s="1078"/>
      <c r="O41" s="1078"/>
      <c r="P41" s="1078"/>
      <c r="Q41" s="1078"/>
      <c r="R41" s="1079"/>
    </row>
    <row r="42" spans="2:18">
      <c r="B42" s="1077"/>
      <c r="C42" s="1078"/>
      <c r="D42" s="1078"/>
      <c r="E42" s="1078"/>
      <c r="F42" s="1078"/>
      <c r="G42" s="1078"/>
      <c r="H42" s="1078"/>
      <c r="I42" s="1078"/>
      <c r="J42" s="1078"/>
      <c r="K42" s="1078"/>
      <c r="L42" s="1078"/>
      <c r="M42" s="1078"/>
      <c r="N42" s="1078"/>
      <c r="O42" s="1078"/>
      <c r="P42" s="1078"/>
      <c r="Q42" s="1078"/>
      <c r="R42" s="1079"/>
    </row>
    <row r="43" spans="2:18" ht="27" customHeight="1">
      <c r="B43" s="3685" t="s">
        <v>1982</v>
      </c>
      <c r="C43" s="3686"/>
      <c r="D43" s="3686"/>
      <c r="E43" s="3686"/>
      <c r="F43" s="3686"/>
      <c r="G43" s="3686"/>
      <c r="H43" s="3686"/>
      <c r="I43" s="3686"/>
      <c r="J43" s="3686"/>
      <c r="K43" s="3686"/>
      <c r="L43" s="3686"/>
      <c r="M43" s="3686"/>
      <c r="N43" s="3686"/>
      <c r="O43" s="3687"/>
      <c r="P43" s="1086" t="s">
        <v>1983</v>
      </c>
      <c r="Q43" s="1087" t="s">
        <v>1926</v>
      </c>
      <c r="R43" s="3691" t="s">
        <v>1984</v>
      </c>
    </row>
    <row r="44" spans="2:18" ht="27" customHeight="1">
      <c r="B44" s="3688"/>
      <c r="C44" s="3689"/>
      <c r="D44" s="3689"/>
      <c r="E44" s="3689"/>
      <c r="F44" s="3689"/>
      <c r="G44" s="3689"/>
      <c r="H44" s="3689"/>
      <c r="I44" s="3689"/>
      <c r="J44" s="3689"/>
      <c r="K44" s="3689"/>
      <c r="L44" s="3689"/>
      <c r="M44" s="3689"/>
      <c r="N44" s="3689"/>
      <c r="O44" s="3690"/>
      <c r="P44" s="1088" t="s">
        <v>1964</v>
      </c>
      <c r="Q44" s="1089" t="s">
        <v>1964</v>
      </c>
      <c r="R44" s="3692"/>
    </row>
    <row r="45" spans="2:18" ht="54.75" customHeight="1">
      <c r="B45" s="1090"/>
      <c r="C45" s="1091"/>
      <c r="D45" s="1091" t="s">
        <v>3034</v>
      </c>
      <c r="E45" s="1091"/>
      <c r="F45" s="1091" t="s">
        <v>1912</v>
      </c>
      <c r="G45" s="1091"/>
      <c r="H45" s="1091" t="s">
        <v>1913</v>
      </c>
      <c r="I45" s="1091"/>
      <c r="J45" s="1091" t="s">
        <v>1914</v>
      </c>
      <c r="K45" s="1091"/>
      <c r="L45" s="1091"/>
      <c r="M45" s="1091"/>
      <c r="N45" s="1091"/>
      <c r="O45" s="1091"/>
      <c r="P45" s="1092"/>
      <c r="Q45" s="1093"/>
      <c r="R45" s="1094"/>
    </row>
    <row r="46" spans="2:18">
      <c r="B46" s="1070" t="s">
        <v>1985</v>
      </c>
    </row>
  </sheetData>
  <mergeCells count="20">
    <mergeCell ref="B29:R29"/>
    <mergeCell ref="B43:O44"/>
    <mergeCell ref="R43:R44"/>
    <mergeCell ref="C12:K12"/>
    <mergeCell ref="L12:O12"/>
    <mergeCell ref="P12:R12"/>
    <mergeCell ref="B13:R13"/>
    <mergeCell ref="C15:D15"/>
    <mergeCell ref="F15:G15"/>
    <mergeCell ref="I15:J15"/>
    <mergeCell ref="M15:P15"/>
    <mergeCell ref="J11:K11"/>
    <mergeCell ref="L11:O11"/>
    <mergeCell ref="P11:Q11"/>
    <mergeCell ref="D2:F2"/>
    <mergeCell ref="E4:O4"/>
    <mergeCell ref="F7:G8"/>
    <mergeCell ref="H7:K7"/>
    <mergeCell ref="L7:P8"/>
    <mergeCell ref="H8:K8"/>
  </mergeCells>
  <phoneticPr fontId="43"/>
  <hyperlinks>
    <hyperlink ref="D2" location="リスト!G20" display="リスト"/>
    <hyperlink ref="D2:F2" location="流れ!S43" display="リスト"/>
  </hyperlinks>
  <pageMargins left="0.9055118110236221" right="0.27559055118110237" top="0.98425196850393704" bottom="0.74803149606299213" header="0.51181102362204722" footer="0.35433070866141736"/>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O51"/>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1.375" style="1070" customWidth="1"/>
    <col min="2" max="2" width="2.375" style="1070" customWidth="1"/>
    <col min="3" max="5" width="12.5" style="1070" customWidth="1"/>
    <col min="6" max="7" width="6.75" style="1070" customWidth="1"/>
    <col min="8" max="8" width="5.75" style="1070" customWidth="1"/>
    <col min="9" max="14" width="4.25" style="1070" customWidth="1"/>
    <col min="15" max="15" width="2.375" style="1070" customWidth="1"/>
    <col min="16" max="16" width="1.625" style="1070" customWidth="1"/>
    <col min="17" max="256" width="9" style="1070"/>
    <col min="257" max="257" width="1.375" style="1070" customWidth="1"/>
    <col min="258" max="258" width="2.375" style="1070" customWidth="1"/>
    <col min="259" max="261" width="12.5" style="1070" customWidth="1"/>
    <col min="262" max="263" width="6.75" style="1070" customWidth="1"/>
    <col min="264" max="264" width="5.75" style="1070" customWidth="1"/>
    <col min="265" max="265" width="4" style="1070" customWidth="1"/>
    <col min="266" max="266" width="2.875" style="1070" customWidth="1"/>
    <col min="267" max="267" width="4.25" style="1070" customWidth="1"/>
    <col min="268" max="268" width="2.75" style="1070" customWidth="1"/>
    <col min="269" max="269" width="4.25" style="1070" customWidth="1"/>
    <col min="270" max="270" width="2.875" style="1070" customWidth="1"/>
    <col min="271" max="271" width="2.375" style="1070" customWidth="1"/>
    <col min="272" max="272" width="1.625" style="1070" customWidth="1"/>
    <col min="273" max="512" width="9" style="1070"/>
    <col min="513" max="513" width="1.375" style="1070" customWidth="1"/>
    <col min="514" max="514" width="2.375" style="1070" customWidth="1"/>
    <col min="515" max="517" width="12.5" style="1070" customWidth="1"/>
    <col min="518" max="519" width="6.75" style="1070" customWidth="1"/>
    <col min="520" max="520" width="5.75" style="1070" customWidth="1"/>
    <col min="521" max="521" width="4" style="1070" customWidth="1"/>
    <col min="522" max="522" width="2.875" style="1070" customWidth="1"/>
    <col min="523" max="523" width="4.25" style="1070" customWidth="1"/>
    <col min="524" max="524" width="2.75" style="1070" customWidth="1"/>
    <col min="525" max="525" width="4.25" style="1070" customWidth="1"/>
    <col min="526" max="526" width="2.875" style="1070" customWidth="1"/>
    <col min="527" max="527" width="2.375" style="1070" customWidth="1"/>
    <col min="528" max="528" width="1.625" style="1070" customWidth="1"/>
    <col min="529" max="768" width="9" style="1070"/>
    <col min="769" max="769" width="1.375" style="1070" customWidth="1"/>
    <col min="770" max="770" width="2.375" style="1070" customWidth="1"/>
    <col min="771" max="773" width="12.5" style="1070" customWidth="1"/>
    <col min="774" max="775" width="6.75" style="1070" customWidth="1"/>
    <col min="776" max="776" width="5.75" style="1070" customWidth="1"/>
    <col min="777" max="777" width="4" style="1070" customWidth="1"/>
    <col min="778" max="778" width="2.875" style="1070" customWidth="1"/>
    <col min="779" max="779" width="4.25" style="1070" customWidth="1"/>
    <col min="780" max="780" width="2.75" style="1070" customWidth="1"/>
    <col min="781" max="781" width="4.25" style="1070" customWidth="1"/>
    <col min="782" max="782" width="2.875" style="1070" customWidth="1"/>
    <col min="783" max="783" width="2.375" style="1070" customWidth="1"/>
    <col min="784" max="784" width="1.625" style="1070" customWidth="1"/>
    <col min="785" max="1024" width="9" style="1070"/>
    <col min="1025" max="1025" width="1.375" style="1070" customWidth="1"/>
    <col min="1026" max="1026" width="2.375" style="1070" customWidth="1"/>
    <col min="1027" max="1029" width="12.5" style="1070" customWidth="1"/>
    <col min="1030" max="1031" width="6.75" style="1070" customWidth="1"/>
    <col min="1032" max="1032" width="5.75" style="1070" customWidth="1"/>
    <col min="1033" max="1033" width="4" style="1070" customWidth="1"/>
    <col min="1034" max="1034" width="2.875" style="1070" customWidth="1"/>
    <col min="1035" max="1035" width="4.25" style="1070" customWidth="1"/>
    <col min="1036" max="1036" width="2.75" style="1070" customWidth="1"/>
    <col min="1037" max="1037" width="4.25" style="1070" customWidth="1"/>
    <col min="1038" max="1038" width="2.875" style="1070" customWidth="1"/>
    <col min="1039" max="1039" width="2.375" style="1070" customWidth="1"/>
    <col min="1040" max="1040" width="1.625" style="1070" customWidth="1"/>
    <col min="1041" max="1280" width="9" style="1070"/>
    <col min="1281" max="1281" width="1.375" style="1070" customWidth="1"/>
    <col min="1282" max="1282" width="2.375" style="1070" customWidth="1"/>
    <col min="1283" max="1285" width="12.5" style="1070" customWidth="1"/>
    <col min="1286" max="1287" width="6.75" style="1070" customWidth="1"/>
    <col min="1288" max="1288" width="5.75" style="1070" customWidth="1"/>
    <col min="1289" max="1289" width="4" style="1070" customWidth="1"/>
    <col min="1290" max="1290" width="2.875" style="1070" customWidth="1"/>
    <col min="1291" max="1291" width="4.25" style="1070" customWidth="1"/>
    <col min="1292" max="1292" width="2.75" style="1070" customWidth="1"/>
    <col min="1293" max="1293" width="4.25" style="1070" customWidth="1"/>
    <col min="1294" max="1294" width="2.875" style="1070" customWidth="1"/>
    <col min="1295" max="1295" width="2.375" style="1070" customWidth="1"/>
    <col min="1296" max="1296" width="1.625" style="1070" customWidth="1"/>
    <col min="1297" max="1536" width="9" style="1070"/>
    <col min="1537" max="1537" width="1.375" style="1070" customWidth="1"/>
    <col min="1538" max="1538" width="2.375" style="1070" customWidth="1"/>
    <col min="1539" max="1541" width="12.5" style="1070" customWidth="1"/>
    <col min="1542" max="1543" width="6.75" style="1070" customWidth="1"/>
    <col min="1544" max="1544" width="5.75" style="1070" customWidth="1"/>
    <col min="1545" max="1545" width="4" style="1070" customWidth="1"/>
    <col min="1546" max="1546" width="2.875" style="1070" customWidth="1"/>
    <col min="1547" max="1547" width="4.25" style="1070" customWidth="1"/>
    <col min="1548" max="1548" width="2.75" style="1070" customWidth="1"/>
    <col min="1549" max="1549" width="4.25" style="1070" customWidth="1"/>
    <col min="1550" max="1550" width="2.875" style="1070" customWidth="1"/>
    <col min="1551" max="1551" width="2.375" style="1070" customWidth="1"/>
    <col min="1552" max="1552" width="1.625" style="1070" customWidth="1"/>
    <col min="1553" max="1792" width="9" style="1070"/>
    <col min="1793" max="1793" width="1.375" style="1070" customWidth="1"/>
    <col min="1794" max="1794" width="2.375" style="1070" customWidth="1"/>
    <col min="1795" max="1797" width="12.5" style="1070" customWidth="1"/>
    <col min="1798" max="1799" width="6.75" style="1070" customWidth="1"/>
    <col min="1800" max="1800" width="5.75" style="1070" customWidth="1"/>
    <col min="1801" max="1801" width="4" style="1070" customWidth="1"/>
    <col min="1802" max="1802" width="2.875" style="1070" customWidth="1"/>
    <col min="1803" max="1803" width="4.25" style="1070" customWidth="1"/>
    <col min="1804" max="1804" width="2.75" style="1070" customWidth="1"/>
    <col min="1805" max="1805" width="4.25" style="1070" customWidth="1"/>
    <col min="1806" max="1806" width="2.875" style="1070" customWidth="1"/>
    <col min="1807" max="1807" width="2.375" style="1070" customWidth="1"/>
    <col min="1808" max="1808" width="1.625" style="1070" customWidth="1"/>
    <col min="1809" max="2048" width="9" style="1070"/>
    <col min="2049" max="2049" width="1.375" style="1070" customWidth="1"/>
    <col min="2050" max="2050" width="2.375" style="1070" customWidth="1"/>
    <col min="2051" max="2053" width="12.5" style="1070" customWidth="1"/>
    <col min="2054" max="2055" width="6.75" style="1070" customWidth="1"/>
    <col min="2056" max="2056" width="5.75" style="1070" customWidth="1"/>
    <col min="2057" max="2057" width="4" style="1070" customWidth="1"/>
    <col min="2058" max="2058" width="2.875" style="1070" customWidth="1"/>
    <col min="2059" max="2059" width="4.25" style="1070" customWidth="1"/>
    <col min="2060" max="2060" width="2.75" style="1070" customWidth="1"/>
    <col min="2061" max="2061" width="4.25" style="1070" customWidth="1"/>
    <col min="2062" max="2062" width="2.875" style="1070" customWidth="1"/>
    <col min="2063" max="2063" width="2.375" style="1070" customWidth="1"/>
    <col min="2064" max="2064" width="1.625" style="1070" customWidth="1"/>
    <col min="2065" max="2304" width="9" style="1070"/>
    <col min="2305" max="2305" width="1.375" style="1070" customWidth="1"/>
    <col min="2306" max="2306" width="2.375" style="1070" customWidth="1"/>
    <col min="2307" max="2309" width="12.5" style="1070" customWidth="1"/>
    <col min="2310" max="2311" width="6.75" style="1070" customWidth="1"/>
    <col min="2312" max="2312" width="5.75" style="1070" customWidth="1"/>
    <col min="2313" max="2313" width="4" style="1070" customWidth="1"/>
    <col min="2314" max="2314" width="2.875" style="1070" customWidth="1"/>
    <col min="2315" max="2315" width="4.25" style="1070" customWidth="1"/>
    <col min="2316" max="2316" width="2.75" style="1070" customWidth="1"/>
    <col min="2317" max="2317" width="4.25" style="1070" customWidth="1"/>
    <col min="2318" max="2318" width="2.875" style="1070" customWidth="1"/>
    <col min="2319" max="2319" width="2.375" style="1070" customWidth="1"/>
    <col min="2320" max="2320" width="1.625" style="1070" customWidth="1"/>
    <col min="2321" max="2560" width="9" style="1070"/>
    <col min="2561" max="2561" width="1.375" style="1070" customWidth="1"/>
    <col min="2562" max="2562" width="2.375" style="1070" customWidth="1"/>
    <col min="2563" max="2565" width="12.5" style="1070" customWidth="1"/>
    <col min="2566" max="2567" width="6.75" style="1070" customWidth="1"/>
    <col min="2568" max="2568" width="5.75" style="1070" customWidth="1"/>
    <col min="2569" max="2569" width="4" style="1070" customWidth="1"/>
    <col min="2570" max="2570" width="2.875" style="1070" customWidth="1"/>
    <col min="2571" max="2571" width="4.25" style="1070" customWidth="1"/>
    <col min="2572" max="2572" width="2.75" style="1070" customWidth="1"/>
    <col min="2573" max="2573" width="4.25" style="1070" customWidth="1"/>
    <col min="2574" max="2574" width="2.875" style="1070" customWidth="1"/>
    <col min="2575" max="2575" width="2.375" style="1070" customWidth="1"/>
    <col min="2576" max="2576" width="1.625" style="1070" customWidth="1"/>
    <col min="2577" max="2816" width="9" style="1070"/>
    <col min="2817" max="2817" width="1.375" style="1070" customWidth="1"/>
    <col min="2818" max="2818" width="2.375" style="1070" customWidth="1"/>
    <col min="2819" max="2821" width="12.5" style="1070" customWidth="1"/>
    <col min="2822" max="2823" width="6.75" style="1070" customWidth="1"/>
    <col min="2824" max="2824" width="5.75" style="1070" customWidth="1"/>
    <col min="2825" max="2825" width="4" style="1070" customWidth="1"/>
    <col min="2826" max="2826" width="2.875" style="1070" customWidth="1"/>
    <col min="2827" max="2827" width="4.25" style="1070" customWidth="1"/>
    <col min="2828" max="2828" width="2.75" style="1070" customWidth="1"/>
    <col min="2829" max="2829" width="4.25" style="1070" customWidth="1"/>
    <col min="2830" max="2830" width="2.875" style="1070" customWidth="1"/>
    <col min="2831" max="2831" width="2.375" style="1070" customWidth="1"/>
    <col min="2832" max="2832" width="1.625" style="1070" customWidth="1"/>
    <col min="2833" max="3072" width="9" style="1070"/>
    <col min="3073" max="3073" width="1.375" style="1070" customWidth="1"/>
    <col min="3074" max="3074" width="2.375" style="1070" customWidth="1"/>
    <col min="3075" max="3077" width="12.5" style="1070" customWidth="1"/>
    <col min="3078" max="3079" width="6.75" style="1070" customWidth="1"/>
    <col min="3080" max="3080" width="5.75" style="1070" customWidth="1"/>
    <col min="3081" max="3081" width="4" style="1070" customWidth="1"/>
    <col min="3082" max="3082" width="2.875" style="1070" customWidth="1"/>
    <col min="3083" max="3083" width="4.25" style="1070" customWidth="1"/>
    <col min="3084" max="3084" width="2.75" style="1070" customWidth="1"/>
    <col min="3085" max="3085" width="4.25" style="1070" customWidth="1"/>
    <col min="3086" max="3086" width="2.875" style="1070" customWidth="1"/>
    <col min="3087" max="3087" width="2.375" style="1070" customWidth="1"/>
    <col min="3088" max="3088" width="1.625" style="1070" customWidth="1"/>
    <col min="3089" max="3328" width="9" style="1070"/>
    <col min="3329" max="3329" width="1.375" style="1070" customWidth="1"/>
    <col min="3330" max="3330" width="2.375" style="1070" customWidth="1"/>
    <col min="3331" max="3333" width="12.5" style="1070" customWidth="1"/>
    <col min="3334" max="3335" width="6.75" style="1070" customWidth="1"/>
    <col min="3336" max="3336" width="5.75" style="1070" customWidth="1"/>
    <col min="3337" max="3337" width="4" style="1070" customWidth="1"/>
    <col min="3338" max="3338" width="2.875" style="1070" customWidth="1"/>
    <col min="3339" max="3339" width="4.25" style="1070" customWidth="1"/>
    <col min="3340" max="3340" width="2.75" style="1070" customWidth="1"/>
    <col min="3341" max="3341" width="4.25" style="1070" customWidth="1"/>
    <col min="3342" max="3342" width="2.875" style="1070" customWidth="1"/>
    <col min="3343" max="3343" width="2.375" style="1070" customWidth="1"/>
    <col min="3344" max="3344" width="1.625" style="1070" customWidth="1"/>
    <col min="3345" max="3584" width="9" style="1070"/>
    <col min="3585" max="3585" width="1.375" style="1070" customWidth="1"/>
    <col min="3586" max="3586" width="2.375" style="1070" customWidth="1"/>
    <col min="3587" max="3589" width="12.5" style="1070" customWidth="1"/>
    <col min="3590" max="3591" width="6.75" style="1070" customWidth="1"/>
    <col min="3592" max="3592" width="5.75" style="1070" customWidth="1"/>
    <col min="3593" max="3593" width="4" style="1070" customWidth="1"/>
    <col min="3594" max="3594" width="2.875" style="1070" customWidth="1"/>
    <col min="3595" max="3595" width="4.25" style="1070" customWidth="1"/>
    <col min="3596" max="3596" width="2.75" style="1070" customWidth="1"/>
    <col min="3597" max="3597" width="4.25" style="1070" customWidth="1"/>
    <col min="3598" max="3598" width="2.875" style="1070" customWidth="1"/>
    <col min="3599" max="3599" width="2.375" style="1070" customWidth="1"/>
    <col min="3600" max="3600" width="1.625" style="1070" customWidth="1"/>
    <col min="3601" max="3840" width="9" style="1070"/>
    <col min="3841" max="3841" width="1.375" style="1070" customWidth="1"/>
    <col min="3842" max="3842" width="2.375" style="1070" customWidth="1"/>
    <col min="3843" max="3845" width="12.5" style="1070" customWidth="1"/>
    <col min="3846" max="3847" width="6.75" style="1070" customWidth="1"/>
    <col min="3848" max="3848" width="5.75" style="1070" customWidth="1"/>
    <col min="3849" max="3849" width="4" style="1070" customWidth="1"/>
    <col min="3850" max="3850" width="2.875" style="1070" customWidth="1"/>
    <col min="3851" max="3851" width="4.25" style="1070" customWidth="1"/>
    <col min="3852" max="3852" width="2.75" style="1070" customWidth="1"/>
    <col min="3853" max="3853" width="4.25" style="1070" customWidth="1"/>
    <col min="3854" max="3854" width="2.875" style="1070" customWidth="1"/>
    <col min="3855" max="3855" width="2.375" style="1070" customWidth="1"/>
    <col min="3856" max="3856" width="1.625" style="1070" customWidth="1"/>
    <col min="3857" max="4096" width="9" style="1070"/>
    <col min="4097" max="4097" width="1.375" style="1070" customWidth="1"/>
    <col min="4098" max="4098" width="2.375" style="1070" customWidth="1"/>
    <col min="4099" max="4101" width="12.5" style="1070" customWidth="1"/>
    <col min="4102" max="4103" width="6.75" style="1070" customWidth="1"/>
    <col min="4104" max="4104" width="5.75" style="1070" customWidth="1"/>
    <col min="4105" max="4105" width="4" style="1070" customWidth="1"/>
    <col min="4106" max="4106" width="2.875" style="1070" customWidth="1"/>
    <col min="4107" max="4107" width="4.25" style="1070" customWidth="1"/>
    <col min="4108" max="4108" width="2.75" style="1070" customWidth="1"/>
    <col min="4109" max="4109" width="4.25" style="1070" customWidth="1"/>
    <col min="4110" max="4110" width="2.875" style="1070" customWidth="1"/>
    <col min="4111" max="4111" width="2.375" style="1070" customWidth="1"/>
    <col min="4112" max="4112" width="1.625" style="1070" customWidth="1"/>
    <col min="4113" max="4352" width="9" style="1070"/>
    <col min="4353" max="4353" width="1.375" style="1070" customWidth="1"/>
    <col min="4354" max="4354" width="2.375" style="1070" customWidth="1"/>
    <col min="4355" max="4357" width="12.5" style="1070" customWidth="1"/>
    <col min="4358" max="4359" width="6.75" style="1070" customWidth="1"/>
    <col min="4360" max="4360" width="5.75" style="1070" customWidth="1"/>
    <col min="4361" max="4361" width="4" style="1070" customWidth="1"/>
    <col min="4362" max="4362" width="2.875" style="1070" customWidth="1"/>
    <col min="4363" max="4363" width="4.25" style="1070" customWidth="1"/>
    <col min="4364" max="4364" width="2.75" style="1070" customWidth="1"/>
    <col min="4365" max="4365" width="4.25" style="1070" customWidth="1"/>
    <col min="4366" max="4366" width="2.875" style="1070" customWidth="1"/>
    <col min="4367" max="4367" width="2.375" style="1070" customWidth="1"/>
    <col min="4368" max="4368" width="1.625" style="1070" customWidth="1"/>
    <col min="4369" max="4608" width="9" style="1070"/>
    <col min="4609" max="4609" width="1.375" style="1070" customWidth="1"/>
    <col min="4610" max="4610" width="2.375" style="1070" customWidth="1"/>
    <col min="4611" max="4613" width="12.5" style="1070" customWidth="1"/>
    <col min="4614" max="4615" width="6.75" style="1070" customWidth="1"/>
    <col min="4616" max="4616" width="5.75" style="1070" customWidth="1"/>
    <col min="4617" max="4617" width="4" style="1070" customWidth="1"/>
    <col min="4618" max="4618" width="2.875" style="1070" customWidth="1"/>
    <col min="4619" max="4619" width="4.25" style="1070" customWidth="1"/>
    <col min="4620" max="4620" width="2.75" style="1070" customWidth="1"/>
    <col min="4621" max="4621" width="4.25" style="1070" customWidth="1"/>
    <col min="4622" max="4622" width="2.875" style="1070" customWidth="1"/>
    <col min="4623" max="4623" width="2.375" style="1070" customWidth="1"/>
    <col min="4624" max="4624" width="1.625" style="1070" customWidth="1"/>
    <col min="4625" max="4864" width="9" style="1070"/>
    <col min="4865" max="4865" width="1.375" style="1070" customWidth="1"/>
    <col min="4866" max="4866" width="2.375" style="1070" customWidth="1"/>
    <col min="4867" max="4869" width="12.5" style="1070" customWidth="1"/>
    <col min="4870" max="4871" width="6.75" style="1070" customWidth="1"/>
    <col min="4872" max="4872" width="5.75" style="1070" customWidth="1"/>
    <col min="4873" max="4873" width="4" style="1070" customWidth="1"/>
    <col min="4874" max="4874" width="2.875" style="1070" customWidth="1"/>
    <col min="4875" max="4875" width="4.25" style="1070" customWidth="1"/>
    <col min="4876" max="4876" width="2.75" style="1070" customWidth="1"/>
    <col min="4877" max="4877" width="4.25" style="1070" customWidth="1"/>
    <col min="4878" max="4878" width="2.875" style="1070" customWidth="1"/>
    <col min="4879" max="4879" width="2.375" style="1070" customWidth="1"/>
    <col min="4880" max="4880" width="1.625" style="1070" customWidth="1"/>
    <col min="4881" max="5120" width="9" style="1070"/>
    <col min="5121" max="5121" width="1.375" style="1070" customWidth="1"/>
    <col min="5122" max="5122" width="2.375" style="1070" customWidth="1"/>
    <col min="5123" max="5125" width="12.5" style="1070" customWidth="1"/>
    <col min="5126" max="5127" width="6.75" style="1070" customWidth="1"/>
    <col min="5128" max="5128" width="5.75" style="1070" customWidth="1"/>
    <col min="5129" max="5129" width="4" style="1070" customWidth="1"/>
    <col min="5130" max="5130" width="2.875" style="1070" customWidth="1"/>
    <col min="5131" max="5131" width="4.25" style="1070" customWidth="1"/>
    <col min="5132" max="5132" width="2.75" style="1070" customWidth="1"/>
    <col min="5133" max="5133" width="4.25" style="1070" customWidth="1"/>
    <col min="5134" max="5134" width="2.875" style="1070" customWidth="1"/>
    <col min="5135" max="5135" width="2.375" style="1070" customWidth="1"/>
    <col min="5136" max="5136" width="1.625" style="1070" customWidth="1"/>
    <col min="5137" max="5376" width="9" style="1070"/>
    <col min="5377" max="5377" width="1.375" style="1070" customWidth="1"/>
    <col min="5378" max="5378" width="2.375" style="1070" customWidth="1"/>
    <col min="5379" max="5381" width="12.5" style="1070" customWidth="1"/>
    <col min="5382" max="5383" width="6.75" style="1070" customWidth="1"/>
    <col min="5384" max="5384" width="5.75" style="1070" customWidth="1"/>
    <col min="5385" max="5385" width="4" style="1070" customWidth="1"/>
    <col min="5386" max="5386" width="2.875" style="1070" customWidth="1"/>
    <col min="5387" max="5387" width="4.25" style="1070" customWidth="1"/>
    <col min="5388" max="5388" width="2.75" style="1070" customWidth="1"/>
    <col min="5389" max="5389" width="4.25" style="1070" customWidth="1"/>
    <col min="5390" max="5390" width="2.875" style="1070" customWidth="1"/>
    <col min="5391" max="5391" width="2.375" style="1070" customWidth="1"/>
    <col min="5392" max="5392" width="1.625" style="1070" customWidth="1"/>
    <col min="5393" max="5632" width="9" style="1070"/>
    <col min="5633" max="5633" width="1.375" style="1070" customWidth="1"/>
    <col min="5634" max="5634" width="2.375" style="1070" customWidth="1"/>
    <col min="5635" max="5637" width="12.5" style="1070" customWidth="1"/>
    <col min="5638" max="5639" width="6.75" style="1070" customWidth="1"/>
    <col min="5640" max="5640" width="5.75" style="1070" customWidth="1"/>
    <col min="5641" max="5641" width="4" style="1070" customWidth="1"/>
    <col min="5642" max="5642" width="2.875" style="1070" customWidth="1"/>
    <col min="5643" max="5643" width="4.25" style="1070" customWidth="1"/>
    <col min="5644" max="5644" width="2.75" style="1070" customWidth="1"/>
    <col min="5645" max="5645" width="4.25" style="1070" customWidth="1"/>
    <col min="5646" max="5646" width="2.875" style="1070" customWidth="1"/>
    <col min="5647" max="5647" width="2.375" style="1070" customWidth="1"/>
    <col min="5648" max="5648" width="1.625" style="1070" customWidth="1"/>
    <col min="5649" max="5888" width="9" style="1070"/>
    <col min="5889" max="5889" width="1.375" style="1070" customWidth="1"/>
    <col min="5890" max="5890" width="2.375" style="1070" customWidth="1"/>
    <col min="5891" max="5893" width="12.5" style="1070" customWidth="1"/>
    <col min="5894" max="5895" width="6.75" style="1070" customWidth="1"/>
    <col min="5896" max="5896" width="5.75" style="1070" customWidth="1"/>
    <col min="5897" max="5897" width="4" style="1070" customWidth="1"/>
    <col min="5898" max="5898" width="2.875" style="1070" customWidth="1"/>
    <col min="5899" max="5899" width="4.25" style="1070" customWidth="1"/>
    <col min="5900" max="5900" width="2.75" style="1070" customWidth="1"/>
    <col min="5901" max="5901" width="4.25" style="1070" customWidth="1"/>
    <col min="5902" max="5902" width="2.875" style="1070" customWidth="1"/>
    <col min="5903" max="5903" width="2.375" style="1070" customWidth="1"/>
    <col min="5904" max="5904" width="1.625" style="1070" customWidth="1"/>
    <col min="5905" max="6144" width="9" style="1070"/>
    <col min="6145" max="6145" width="1.375" style="1070" customWidth="1"/>
    <col min="6146" max="6146" width="2.375" style="1070" customWidth="1"/>
    <col min="6147" max="6149" width="12.5" style="1070" customWidth="1"/>
    <col min="6150" max="6151" width="6.75" style="1070" customWidth="1"/>
    <col min="6152" max="6152" width="5.75" style="1070" customWidth="1"/>
    <col min="6153" max="6153" width="4" style="1070" customWidth="1"/>
    <col min="6154" max="6154" width="2.875" style="1070" customWidth="1"/>
    <col min="6155" max="6155" width="4.25" style="1070" customWidth="1"/>
    <col min="6156" max="6156" width="2.75" style="1070" customWidth="1"/>
    <col min="6157" max="6157" width="4.25" style="1070" customWidth="1"/>
    <col min="6158" max="6158" width="2.875" style="1070" customWidth="1"/>
    <col min="6159" max="6159" width="2.375" style="1070" customWidth="1"/>
    <col min="6160" max="6160" width="1.625" style="1070" customWidth="1"/>
    <col min="6161" max="6400" width="9" style="1070"/>
    <col min="6401" max="6401" width="1.375" style="1070" customWidth="1"/>
    <col min="6402" max="6402" width="2.375" style="1070" customWidth="1"/>
    <col min="6403" max="6405" width="12.5" style="1070" customWidth="1"/>
    <col min="6406" max="6407" width="6.75" style="1070" customWidth="1"/>
    <col min="6408" max="6408" width="5.75" style="1070" customWidth="1"/>
    <col min="6409" max="6409" width="4" style="1070" customWidth="1"/>
    <col min="6410" max="6410" width="2.875" style="1070" customWidth="1"/>
    <col min="6411" max="6411" width="4.25" style="1070" customWidth="1"/>
    <col min="6412" max="6412" width="2.75" style="1070" customWidth="1"/>
    <col min="6413" max="6413" width="4.25" style="1070" customWidth="1"/>
    <col min="6414" max="6414" width="2.875" style="1070" customWidth="1"/>
    <col min="6415" max="6415" width="2.375" style="1070" customWidth="1"/>
    <col min="6416" max="6416" width="1.625" style="1070" customWidth="1"/>
    <col min="6417" max="6656" width="9" style="1070"/>
    <col min="6657" max="6657" width="1.375" style="1070" customWidth="1"/>
    <col min="6658" max="6658" width="2.375" style="1070" customWidth="1"/>
    <col min="6659" max="6661" width="12.5" style="1070" customWidth="1"/>
    <col min="6662" max="6663" width="6.75" style="1070" customWidth="1"/>
    <col min="6664" max="6664" width="5.75" style="1070" customWidth="1"/>
    <col min="6665" max="6665" width="4" style="1070" customWidth="1"/>
    <col min="6666" max="6666" width="2.875" style="1070" customWidth="1"/>
    <col min="6667" max="6667" width="4.25" style="1070" customWidth="1"/>
    <col min="6668" max="6668" width="2.75" style="1070" customWidth="1"/>
    <col min="6669" max="6669" width="4.25" style="1070" customWidth="1"/>
    <col min="6670" max="6670" width="2.875" style="1070" customWidth="1"/>
    <col min="6671" max="6671" width="2.375" style="1070" customWidth="1"/>
    <col min="6672" max="6672" width="1.625" style="1070" customWidth="1"/>
    <col min="6673" max="6912" width="9" style="1070"/>
    <col min="6913" max="6913" width="1.375" style="1070" customWidth="1"/>
    <col min="6914" max="6914" width="2.375" style="1070" customWidth="1"/>
    <col min="6915" max="6917" width="12.5" style="1070" customWidth="1"/>
    <col min="6918" max="6919" width="6.75" style="1070" customWidth="1"/>
    <col min="6920" max="6920" width="5.75" style="1070" customWidth="1"/>
    <col min="6921" max="6921" width="4" style="1070" customWidth="1"/>
    <col min="6922" max="6922" width="2.875" style="1070" customWidth="1"/>
    <col min="6923" max="6923" width="4.25" style="1070" customWidth="1"/>
    <col min="6924" max="6924" width="2.75" style="1070" customWidth="1"/>
    <col min="6925" max="6925" width="4.25" style="1070" customWidth="1"/>
    <col min="6926" max="6926" width="2.875" style="1070" customWidth="1"/>
    <col min="6927" max="6927" width="2.375" style="1070" customWidth="1"/>
    <col min="6928" max="6928" width="1.625" style="1070" customWidth="1"/>
    <col min="6929" max="7168" width="9" style="1070"/>
    <col min="7169" max="7169" width="1.375" style="1070" customWidth="1"/>
    <col min="7170" max="7170" width="2.375" style="1070" customWidth="1"/>
    <col min="7171" max="7173" width="12.5" style="1070" customWidth="1"/>
    <col min="7174" max="7175" width="6.75" style="1070" customWidth="1"/>
    <col min="7176" max="7176" width="5.75" style="1070" customWidth="1"/>
    <col min="7177" max="7177" width="4" style="1070" customWidth="1"/>
    <col min="7178" max="7178" width="2.875" style="1070" customWidth="1"/>
    <col min="7179" max="7179" width="4.25" style="1070" customWidth="1"/>
    <col min="7180" max="7180" width="2.75" style="1070" customWidth="1"/>
    <col min="7181" max="7181" width="4.25" style="1070" customWidth="1"/>
    <col min="7182" max="7182" width="2.875" style="1070" customWidth="1"/>
    <col min="7183" max="7183" width="2.375" style="1070" customWidth="1"/>
    <col min="7184" max="7184" width="1.625" style="1070" customWidth="1"/>
    <col min="7185" max="7424" width="9" style="1070"/>
    <col min="7425" max="7425" width="1.375" style="1070" customWidth="1"/>
    <col min="7426" max="7426" width="2.375" style="1070" customWidth="1"/>
    <col min="7427" max="7429" width="12.5" style="1070" customWidth="1"/>
    <col min="7430" max="7431" width="6.75" style="1070" customWidth="1"/>
    <col min="7432" max="7432" width="5.75" style="1070" customWidth="1"/>
    <col min="7433" max="7433" width="4" style="1070" customWidth="1"/>
    <col min="7434" max="7434" width="2.875" style="1070" customWidth="1"/>
    <col min="7435" max="7435" width="4.25" style="1070" customWidth="1"/>
    <col min="7436" max="7436" width="2.75" style="1070" customWidth="1"/>
    <col min="7437" max="7437" width="4.25" style="1070" customWidth="1"/>
    <col min="7438" max="7438" width="2.875" style="1070" customWidth="1"/>
    <col min="7439" max="7439" width="2.375" style="1070" customWidth="1"/>
    <col min="7440" max="7440" width="1.625" style="1070" customWidth="1"/>
    <col min="7441" max="7680" width="9" style="1070"/>
    <col min="7681" max="7681" width="1.375" style="1070" customWidth="1"/>
    <col min="7682" max="7682" width="2.375" style="1070" customWidth="1"/>
    <col min="7683" max="7685" width="12.5" style="1070" customWidth="1"/>
    <col min="7686" max="7687" width="6.75" style="1070" customWidth="1"/>
    <col min="7688" max="7688" width="5.75" style="1070" customWidth="1"/>
    <col min="7689" max="7689" width="4" style="1070" customWidth="1"/>
    <col min="7690" max="7690" width="2.875" style="1070" customWidth="1"/>
    <col min="7691" max="7691" width="4.25" style="1070" customWidth="1"/>
    <col min="7692" max="7692" width="2.75" style="1070" customWidth="1"/>
    <col min="7693" max="7693" width="4.25" style="1070" customWidth="1"/>
    <col min="7694" max="7694" width="2.875" style="1070" customWidth="1"/>
    <col min="7695" max="7695" width="2.375" style="1070" customWidth="1"/>
    <col min="7696" max="7696" width="1.625" style="1070" customWidth="1"/>
    <col min="7697" max="7936" width="9" style="1070"/>
    <col min="7937" max="7937" width="1.375" style="1070" customWidth="1"/>
    <col min="7938" max="7938" width="2.375" style="1070" customWidth="1"/>
    <col min="7939" max="7941" width="12.5" style="1070" customWidth="1"/>
    <col min="7942" max="7943" width="6.75" style="1070" customWidth="1"/>
    <col min="7944" max="7944" width="5.75" style="1070" customWidth="1"/>
    <col min="7945" max="7945" width="4" style="1070" customWidth="1"/>
    <col min="7946" max="7946" width="2.875" style="1070" customWidth="1"/>
    <col min="7947" max="7947" width="4.25" style="1070" customWidth="1"/>
    <col min="7948" max="7948" width="2.75" style="1070" customWidth="1"/>
    <col min="7949" max="7949" width="4.25" style="1070" customWidth="1"/>
    <col min="7950" max="7950" width="2.875" style="1070" customWidth="1"/>
    <col min="7951" max="7951" width="2.375" style="1070" customWidth="1"/>
    <col min="7952" max="7952" width="1.625" style="1070" customWidth="1"/>
    <col min="7953" max="8192" width="9" style="1070"/>
    <col min="8193" max="8193" width="1.375" style="1070" customWidth="1"/>
    <col min="8194" max="8194" width="2.375" style="1070" customWidth="1"/>
    <col min="8195" max="8197" width="12.5" style="1070" customWidth="1"/>
    <col min="8198" max="8199" width="6.75" style="1070" customWidth="1"/>
    <col min="8200" max="8200" width="5.75" style="1070" customWidth="1"/>
    <col min="8201" max="8201" width="4" style="1070" customWidth="1"/>
    <col min="8202" max="8202" width="2.875" style="1070" customWidth="1"/>
    <col min="8203" max="8203" width="4.25" style="1070" customWidth="1"/>
    <col min="8204" max="8204" width="2.75" style="1070" customWidth="1"/>
    <col min="8205" max="8205" width="4.25" style="1070" customWidth="1"/>
    <col min="8206" max="8206" width="2.875" style="1070" customWidth="1"/>
    <col min="8207" max="8207" width="2.375" style="1070" customWidth="1"/>
    <col min="8208" max="8208" width="1.625" style="1070" customWidth="1"/>
    <col min="8209" max="8448" width="9" style="1070"/>
    <col min="8449" max="8449" width="1.375" style="1070" customWidth="1"/>
    <col min="8450" max="8450" width="2.375" style="1070" customWidth="1"/>
    <col min="8451" max="8453" width="12.5" style="1070" customWidth="1"/>
    <col min="8454" max="8455" width="6.75" style="1070" customWidth="1"/>
    <col min="8456" max="8456" width="5.75" style="1070" customWidth="1"/>
    <col min="8457" max="8457" width="4" style="1070" customWidth="1"/>
    <col min="8458" max="8458" width="2.875" style="1070" customWidth="1"/>
    <col min="8459" max="8459" width="4.25" style="1070" customWidth="1"/>
    <col min="8460" max="8460" width="2.75" style="1070" customWidth="1"/>
    <col min="8461" max="8461" width="4.25" style="1070" customWidth="1"/>
    <col min="8462" max="8462" width="2.875" style="1070" customWidth="1"/>
    <col min="8463" max="8463" width="2.375" style="1070" customWidth="1"/>
    <col min="8464" max="8464" width="1.625" style="1070" customWidth="1"/>
    <col min="8465" max="8704" width="9" style="1070"/>
    <col min="8705" max="8705" width="1.375" style="1070" customWidth="1"/>
    <col min="8706" max="8706" width="2.375" style="1070" customWidth="1"/>
    <col min="8707" max="8709" width="12.5" style="1070" customWidth="1"/>
    <col min="8710" max="8711" width="6.75" style="1070" customWidth="1"/>
    <col min="8712" max="8712" width="5.75" style="1070" customWidth="1"/>
    <col min="8713" max="8713" width="4" style="1070" customWidth="1"/>
    <col min="8714" max="8714" width="2.875" style="1070" customWidth="1"/>
    <col min="8715" max="8715" width="4.25" style="1070" customWidth="1"/>
    <col min="8716" max="8716" width="2.75" style="1070" customWidth="1"/>
    <col min="8717" max="8717" width="4.25" style="1070" customWidth="1"/>
    <col min="8718" max="8718" width="2.875" style="1070" customWidth="1"/>
    <col min="8719" max="8719" width="2.375" style="1070" customWidth="1"/>
    <col min="8720" max="8720" width="1.625" style="1070" customWidth="1"/>
    <col min="8721" max="8960" width="9" style="1070"/>
    <col min="8961" max="8961" width="1.375" style="1070" customWidth="1"/>
    <col min="8962" max="8962" width="2.375" style="1070" customWidth="1"/>
    <col min="8963" max="8965" width="12.5" style="1070" customWidth="1"/>
    <col min="8966" max="8967" width="6.75" style="1070" customWidth="1"/>
    <col min="8968" max="8968" width="5.75" style="1070" customWidth="1"/>
    <col min="8969" max="8969" width="4" style="1070" customWidth="1"/>
    <col min="8970" max="8970" width="2.875" style="1070" customWidth="1"/>
    <col min="8971" max="8971" width="4.25" style="1070" customWidth="1"/>
    <col min="8972" max="8972" width="2.75" style="1070" customWidth="1"/>
    <col min="8973" max="8973" width="4.25" style="1070" customWidth="1"/>
    <col min="8974" max="8974" width="2.875" style="1070" customWidth="1"/>
    <col min="8975" max="8975" width="2.375" style="1070" customWidth="1"/>
    <col min="8976" max="8976" width="1.625" style="1070" customWidth="1"/>
    <col min="8977" max="9216" width="9" style="1070"/>
    <col min="9217" max="9217" width="1.375" style="1070" customWidth="1"/>
    <col min="9218" max="9218" width="2.375" style="1070" customWidth="1"/>
    <col min="9219" max="9221" width="12.5" style="1070" customWidth="1"/>
    <col min="9222" max="9223" width="6.75" style="1070" customWidth="1"/>
    <col min="9224" max="9224" width="5.75" style="1070" customWidth="1"/>
    <col min="9225" max="9225" width="4" style="1070" customWidth="1"/>
    <col min="9226" max="9226" width="2.875" style="1070" customWidth="1"/>
    <col min="9227" max="9227" width="4.25" style="1070" customWidth="1"/>
    <col min="9228" max="9228" width="2.75" style="1070" customWidth="1"/>
    <col min="9229" max="9229" width="4.25" style="1070" customWidth="1"/>
    <col min="9230" max="9230" width="2.875" style="1070" customWidth="1"/>
    <col min="9231" max="9231" width="2.375" style="1070" customWidth="1"/>
    <col min="9232" max="9232" width="1.625" style="1070" customWidth="1"/>
    <col min="9233" max="9472" width="9" style="1070"/>
    <col min="9473" max="9473" width="1.375" style="1070" customWidth="1"/>
    <col min="9474" max="9474" width="2.375" style="1070" customWidth="1"/>
    <col min="9475" max="9477" width="12.5" style="1070" customWidth="1"/>
    <col min="9478" max="9479" width="6.75" style="1070" customWidth="1"/>
    <col min="9480" max="9480" width="5.75" style="1070" customWidth="1"/>
    <col min="9481" max="9481" width="4" style="1070" customWidth="1"/>
    <col min="9482" max="9482" width="2.875" style="1070" customWidth="1"/>
    <col min="9483" max="9483" width="4.25" style="1070" customWidth="1"/>
    <col min="9484" max="9484" width="2.75" style="1070" customWidth="1"/>
    <col min="9485" max="9485" width="4.25" style="1070" customWidth="1"/>
    <col min="9486" max="9486" width="2.875" style="1070" customWidth="1"/>
    <col min="9487" max="9487" width="2.375" style="1070" customWidth="1"/>
    <col min="9488" max="9488" width="1.625" style="1070" customWidth="1"/>
    <col min="9489" max="9728" width="9" style="1070"/>
    <col min="9729" max="9729" width="1.375" style="1070" customWidth="1"/>
    <col min="9730" max="9730" width="2.375" style="1070" customWidth="1"/>
    <col min="9731" max="9733" width="12.5" style="1070" customWidth="1"/>
    <col min="9734" max="9735" width="6.75" style="1070" customWidth="1"/>
    <col min="9736" max="9736" width="5.75" style="1070" customWidth="1"/>
    <col min="9737" max="9737" width="4" style="1070" customWidth="1"/>
    <col min="9738" max="9738" width="2.875" style="1070" customWidth="1"/>
    <col min="9739" max="9739" width="4.25" style="1070" customWidth="1"/>
    <col min="9740" max="9740" width="2.75" style="1070" customWidth="1"/>
    <col min="9741" max="9741" width="4.25" style="1070" customWidth="1"/>
    <col min="9742" max="9742" width="2.875" style="1070" customWidth="1"/>
    <col min="9743" max="9743" width="2.375" style="1070" customWidth="1"/>
    <col min="9744" max="9744" width="1.625" style="1070" customWidth="1"/>
    <col min="9745" max="9984" width="9" style="1070"/>
    <col min="9985" max="9985" width="1.375" style="1070" customWidth="1"/>
    <col min="9986" max="9986" width="2.375" style="1070" customWidth="1"/>
    <col min="9987" max="9989" width="12.5" style="1070" customWidth="1"/>
    <col min="9990" max="9991" width="6.75" style="1070" customWidth="1"/>
    <col min="9992" max="9992" width="5.75" style="1070" customWidth="1"/>
    <col min="9993" max="9993" width="4" style="1070" customWidth="1"/>
    <col min="9994" max="9994" width="2.875" style="1070" customWidth="1"/>
    <col min="9995" max="9995" width="4.25" style="1070" customWidth="1"/>
    <col min="9996" max="9996" width="2.75" style="1070" customWidth="1"/>
    <col min="9997" max="9997" width="4.25" style="1070" customWidth="1"/>
    <col min="9998" max="9998" width="2.875" style="1070" customWidth="1"/>
    <col min="9999" max="9999" width="2.375" style="1070" customWidth="1"/>
    <col min="10000" max="10000" width="1.625" style="1070" customWidth="1"/>
    <col min="10001" max="10240" width="9" style="1070"/>
    <col min="10241" max="10241" width="1.375" style="1070" customWidth="1"/>
    <col min="10242" max="10242" width="2.375" style="1070" customWidth="1"/>
    <col min="10243" max="10245" width="12.5" style="1070" customWidth="1"/>
    <col min="10246" max="10247" width="6.75" style="1070" customWidth="1"/>
    <col min="10248" max="10248" width="5.75" style="1070" customWidth="1"/>
    <col min="10249" max="10249" width="4" style="1070" customWidth="1"/>
    <col min="10250" max="10250" width="2.875" style="1070" customWidth="1"/>
    <col min="10251" max="10251" width="4.25" style="1070" customWidth="1"/>
    <col min="10252" max="10252" width="2.75" style="1070" customWidth="1"/>
    <col min="10253" max="10253" width="4.25" style="1070" customWidth="1"/>
    <col min="10254" max="10254" width="2.875" style="1070" customWidth="1"/>
    <col min="10255" max="10255" width="2.375" style="1070" customWidth="1"/>
    <col min="10256" max="10256" width="1.625" style="1070" customWidth="1"/>
    <col min="10257" max="10496" width="9" style="1070"/>
    <col min="10497" max="10497" width="1.375" style="1070" customWidth="1"/>
    <col min="10498" max="10498" width="2.375" style="1070" customWidth="1"/>
    <col min="10499" max="10501" width="12.5" style="1070" customWidth="1"/>
    <col min="10502" max="10503" width="6.75" style="1070" customWidth="1"/>
    <col min="10504" max="10504" width="5.75" style="1070" customWidth="1"/>
    <col min="10505" max="10505" width="4" style="1070" customWidth="1"/>
    <col min="10506" max="10506" width="2.875" style="1070" customWidth="1"/>
    <col min="10507" max="10507" width="4.25" style="1070" customWidth="1"/>
    <col min="10508" max="10508" width="2.75" style="1070" customWidth="1"/>
    <col min="10509" max="10509" width="4.25" style="1070" customWidth="1"/>
    <col min="10510" max="10510" width="2.875" style="1070" customWidth="1"/>
    <col min="10511" max="10511" width="2.375" style="1070" customWidth="1"/>
    <col min="10512" max="10512" width="1.625" style="1070" customWidth="1"/>
    <col min="10513" max="10752" width="9" style="1070"/>
    <col min="10753" max="10753" width="1.375" style="1070" customWidth="1"/>
    <col min="10754" max="10754" width="2.375" style="1070" customWidth="1"/>
    <col min="10755" max="10757" width="12.5" style="1070" customWidth="1"/>
    <col min="10758" max="10759" width="6.75" style="1070" customWidth="1"/>
    <col min="10760" max="10760" width="5.75" style="1070" customWidth="1"/>
    <col min="10761" max="10761" width="4" style="1070" customWidth="1"/>
    <col min="10762" max="10762" width="2.875" style="1070" customWidth="1"/>
    <col min="10763" max="10763" width="4.25" style="1070" customWidth="1"/>
    <col min="10764" max="10764" width="2.75" style="1070" customWidth="1"/>
    <col min="10765" max="10765" width="4.25" style="1070" customWidth="1"/>
    <col min="10766" max="10766" width="2.875" style="1070" customWidth="1"/>
    <col min="10767" max="10767" width="2.375" style="1070" customWidth="1"/>
    <col min="10768" max="10768" width="1.625" style="1070" customWidth="1"/>
    <col min="10769" max="11008" width="9" style="1070"/>
    <col min="11009" max="11009" width="1.375" style="1070" customWidth="1"/>
    <col min="11010" max="11010" width="2.375" style="1070" customWidth="1"/>
    <col min="11011" max="11013" width="12.5" style="1070" customWidth="1"/>
    <col min="11014" max="11015" width="6.75" style="1070" customWidth="1"/>
    <col min="11016" max="11016" width="5.75" style="1070" customWidth="1"/>
    <col min="11017" max="11017" width="4" style="1070" customWidth="1"/>
    <col min="11018" max="11018" width="2.875" style="1070" customWidth="1"/>
    <col min="11019" max="11019" width="4.25" style="1070" customWidth="1"/>
    <col min="11020" max="11020" width="2.75" style="1070" customWidth="1"/>
    <col min="11021" max="11021" width="4.25" style="1070" customWidth="1"/>
    <col min="11022" max="11022" width="2.875" style="1070" customWidth="1"/>
    <col min="11023" max="11023" width="2.375" style="1070" customWidth="1"/>
    <col min="11024" max="11024" width="1.625" style="1070" customWidth="1"/>
    <col min="11025" max="11264" width="9" style="1070"/>
    <col min="11265" max="11265" width="1.375" style="1070" customWidth="1"/>
    <col min="11266" max="11266" width="2.375" style="1070" customWidth="1"/>
    <col min="11267" max="11269" width="12.5" style="1070" customWidth="1"/>
    <col min="11270" max="11271" width="6.75" style="1070" customWidth="1"/>
    <col min="11272" max="11272" width="5.75" style="1070" customWidth="1"/>
    <col min="11273" max="11273" width="4" style="1070" customWidth="1"/>
    <col min="11274" max="11274" width="2.875" style="1070" customWidth="1"/>
    <col min="11275" max="11275" width="4.25" style="1070" customWidth="1"/>
    <col min="11276" max="11276" width="2.75" style="1070" customWidth="1"/>
    <col min="11277" max="11277" width="4.25" style="1070" customWidth="1"/>
    <col min="11278" max="11278" width="2.875" style="1070" customWidth="1"/>
    <col min="11279" max="11279" width="2.375" style="1070" customWidth="1"/>
    <col min="11280" max="11280" width="1.625" style="1070" customWidth="1"/>
    <col min="11281" max="11520" width="9" style="1070"/>
    <col min="11521" max="11521" width="1.375" style="1070" customWidth="1"/>
    <col min="11522" max="11522" width="2.375" style="1070" customWidth="1"/>
    <col min="11523" max="11525" width="12.5" style="1070" customWidth="1"/>
    <col min="11526" max="11527" width="6.75" style="1070" customWidth="1"/>
    <col min="11528" max="11528" width="5.75" style="1070" customWidth="1"/>
    <col min="11529" max="11529" width="4" style="1070" customWidth="1"/>
    <col min="11530" max="11530" width="2.875" style="1070" customWidth="1"/>
    <col min="11531" max="11531" width="4.25" style="1070" customWidth="1"/>
    <col min="11532" max="11532" width="2.75" style="1070" customWidth="1"/>
    <col min="11533" max="11533" width="4.25" style="1070" customWidth="1"/>
    <col min="11534" max="11534" width="2.875" style="1070" customWidth="1"/>
    <col min="11535" max="11535" width="2.375" style="1070" customWidth="1"/>
    <col min="11536" max="11536" width="1.625" style="1070" customWidth="1"/>
    <col min="11537" max="11776" width="9" style="1070"/>
    <col min="11777" max="11777" width="1.375" style="1070" customWidth="1"/>
    <col min="11778" max="11778" width="2.375" style="1070" customWidth="1"/>
    <col min="11779" max="11781" width="12.5" style="1070" customWidth="1"/>
    <col min="11782" max="11783" width="6.75" style="1070" customWidth="1"/>
    <col min="11784" max="11784" width="5.75" style="1070" customWidth="1"/>
    <col min="11785" max="11785" width="4" style="1070" customWidth="1"/>
    <col min="11786" max="11786" width="2.875" style="1070" customWidth="1"/>
    <col min="11787" max="11787" width="4.25" style="1070" customWidth="1"/>
    <col min="11788" max="11788" width="2.75" style="1070" customWidth="1"/>
    <col min="11789" max="11789" width="4.25" style="1070" customWidth="1"/>
    <col min="11790" max="11790" width="2.875" style="1070" customWidth="1"/>
    <col min="11791" max="11791" width="2.375" style="1070" customWidth="1"/>
    <col min="11792" max="11792" width="1.625" style="1070" customWidth="1"/>
    <col min="11793" max="12032" width="9" style="1070"/>
    <col min="12033" max="12033" width="1.375" style="1070" customWidth="1"/>
    <col min="12034" max="12034" width="2.375" style="1070" customWidth="1"/>
    <col min="12035" max="12037" width="12.5" style="1070" customWidth="1"/>
    <col min="12038" max="12039" width="6.75" style="1070" customWidth="1"/>
    <col min="12040" max="12040" width="5.75" style="1070" customWidth="1"/>
    <col min="12041" max="12041" width="4" style="1070" customWidth="1"/>
    <col min="12042" max="12042" width="2.875" style="1070" customWidth="1"/>
    <col min="12043" max="12043" width="4.25" style="1070" customWidth="1"/>
    <col min="12044" max="12044" width="2.75" style="1070" customWidth="1"/>
    <col min="12045" max="12045" width="4.25" style="1070" customWidth="1"/>
    <col min="12046" max="12046" width="2.875" style="1070" customWidth="1"/>
    <col min="12047" max="12047" width="2.375" style="1070" customWidth="1"/>
    <col min="12048" max="12048" width="1.625" style="1070" customWidth="1"/>
    <col min="12049" max="12288" width="9" style="1070"/>
    <col min="12289" max="12289" width="1.375" style="1070" customWidth="1"/>
    <col min="12290" max="12290" width="2.375" style="1070" customWidth="1"/>
    <col min="12291" max="12293" width="12.5" style="1070" customWidth="1"/>
    <col min="12294" max="12295" width="6.75" style="1070" customWidth="1"/>
    <col min="12296" max="12296" width="5.75" style="1070" customWidth="1"/>
    <col min="12297" max="12297" width="4" style="1070" customWidth="1"/>
    <col min="12298" max="12298" width="2.875" style="1070" customWidth="1"/>
    <col min="12299" max="12299" width="4.25" style="1070" customWidth="1"/>
    <col min="12300" max="12300" width="2.75" style="1070" customWidth="1"/>
    <col min="12301" max="12301" width="4.25" style="1070" customWidth="1"/>
    <col min="12302" max="12302" width="2.875" style="1070" customWidth="1"/>
    <col min="12303" max="12303" width="2.375" style="1070" customWidth="1"/>
    <col min="12304" max="12304" width="1.625" style="1070" customWidth="1"/>
    <col min="12305" max="12544" width="9" style="1070"/>
    <col min="12545" max="12545" width="1.375" style="1070" customWidth="1"/>
    <col min="12546" max="12546" width="2.375" style="1070" customWidth="1"/>
    <col min="12547" max="12549" width="12.5" style="1070" customWidth="1"/>
    <col min="12550" max="12551" width="6.75" style="1070" customWidth="1"/>
    <col min="12552" max="12552" width="5.75" style="1070" customWidth="1"/>
    <col min="12553" max="12553" width="4" style="1070" customWidth="1"/>
    <col min="12554" max="12554" width="2.875" style="1070" customWidth="1"/>
    <col min="12555" max="12555" width="4.25" style="1070" customWidth="1"/>
    <col min="12556" max="12556" width="2.75" style="1070" customWidth="1"/>
    <col min="12557" max="12557" width="4.25" style="1070" customWidth="1"/>
    <col min="12558" max="12558" width="2.875" style="1070" customWidth="1"/>
    <col min="12559" max="12559" width="2.375" style="1070" customWidth="1"/>
    <col min="12560" max="12560" width="1.625" style="1070" customWidth="1"/>
    <col min="12561" max="12800" width="9" style="1070"/>
    <col min="12801" max="12801" width="1.375" style="1070" customWidth="1"/>
    <col min="12802" max="12802" width="2.375" style="1070" customWidth="1"/>
    <col min="12803" max="12805" width="12.5" style="1070" customWidth="1"/>
    <col min="12806" max="12807" width="6.75" style="1070" customWidth="1"/>
    <col min="12808" max="12808" width="5.75" style="1070" customWidth="1"/>
    <col min="12809" max="12809" width="4" style="1070" customWidth="1"/>
    <col min="12810" max="12810" width="2.875" style="1070" customWidth="1"/>
    <col min="12811" max="12811" width="4.25" style="1070" customWidth="1"/>
    <col min="12812" max="12812" width="2.75" style="1070" customWidth="1"/>
    <col min="12813" max="12813" width="4.25" style="1070" customWidth="1"/>
    <col min="12814" max="12814" width="2.875" style="1070" customWidth="1"/>
    <col min="12815" max="12815" width="2.375" style="1070" customWidth="1"/>
    <col min="12816" max="12816" width="1.625" style="1070" customWidth="1"/>
    <col min="12817" max="13056" width="9" style="1070"/>
    <col min="13057" max="13057" width="1.375" style="1070" customWidth="1"/>
    <col min="13058" max="13058" width="2.375" style="1070" customWidth="1"/>
    <col min="13059" max="13061" width="12.5" style="1070" customWidth="1"/>
    <col min="13062" max="13063" width="6.75" style="1070" customWidth="1"/>
    <col min="13064" max="13064" width="5.75" style="1070" customWidth="1"/>
    <col min="13065" max="13065" width="4" style="1070" customWidth="1"/>
    <col min="13066" max="13066" width="2.875" style="1070" customWidth="1"/>
    <col min="13067" max="13067" width="4.25" style="1070" customWidth="1"/>
    <col min="13068" max="13068" width="2.75" style="1070" customWidth="1"/>
    <col min="13069" max="13069" width="4.25" style="1070" customWidth="1"/>
    <col min="13070" max="13070" width="2.875" style="1070" customWidth="1"/>
    <col min="13071" max="13071" width="2.375" style="1070" customWidth="1"/>
    <col min="13072" max="13072" width="1.625" style="1070" customWidth="1"/>
    <col min="13073" max="13312" width="9" style="1070"/>
    <col min="13313" max="13313" width="1.375" style="1070" customWidth="1"/>
    <col min="13314" max="13314" width="2.375" style="1070" customWidth="1"/>
    <col min="13315" max="13317" width="12.5" style="1070" customWidth="1"/>
    <col min="13318" max="13319" width="6.75" style="1070" customWidth="1"/>
    <col min="13320" max="13320" width="5.75" style="1070" customWidth="1"/>
    <col min="13321" max="13321" width="4" style="1070" customWidth="1"/>
    <col min="13322" max="13322" width="2.875" style="1070" customWidth="1"/>
    <col min="13323" max="13323" width="4.25" style="1070" customWidth="1"/>
    <col min="13324" max="13324" width="2.75" style="1070" customWidth="1"/>
    <col min="13325" max="13325" width="4.25" style="1070" customWidth="1"/>
    <col min="13326" max="13326" width="2.875" style="1070" customWidth="1"/>
    <col min="13327" max="13327" width="2.375" style="1070" customWidth="1"/>
    <col min="13328" max="13328" width="1.625" style="1070" customWidth="1"/>
    <col min="13329" max="13568" width="9" style="1070"/>
    <col min="13569" max="13569" width="1.375" style="1070" customWidth="1"/>
    <col min="13570" max="13570" width="2.375" style="1070" customWidth="1"/>
    <col min="13571" max="13573" width="12.5" style="1070" customWidth="1"/>
    <col min="13574" max="13575" width="6.75" style="1070" customWidth="1"/>
    <col min="13576" max="13576" width="5.75" style="1070" customWidth="1"/>
    <col min="13577" max="13577" width="4" style="1070" customWidth="1"/>
    <col min="13578" max="13578" width="2.875" style="1070" customWidth="1"/>
    <col min="13579" max="13579" width="4.25" style="1070" customWidth="1"/>
    <col min="13580" max="13580" width="2.75" style="1070" customWidth="1"/>
    <col min="13581" max="13581" width="4.25" style="1070" customWidth="1"/>
    <col min="13582" max="13582" width="2.875" style="1070" customWidth="1"/>
    <col min="13583" max="13583" width="2.375" style="1070" customWidth="1"/>
    <col min="13584" max="13584" width="1.625" style="1070" customWidth="1"/>
    <col min="13585" max="13824" width="9" style="1070"/>
    <col min="13825" max="13825" width="1.375" style="1070" customWidth="1"/>
    <col min="13826" max="13826" width="2.375" style="1070" customWidth="1"/>
    <col min="13827" max="13829" width="12.5" style="1070" customWidth="1"/>
    <col min="13830" max="13831" width="6.75" style="1070" customWidth="1"/>
    <col min="13832" max="13832" width="5.75" style="1070" customWidth="1"/>
    <col min="13833" max="13833" width="4" style="1070" customWidth="1"/>
    <col min="13834" max="13834" width="2.875" style="1070" customWidth="1"/>
    <col min="13835" max="13835" width="4.25" style="1070" customWidth="1"/>
    <col min="13836" max="13836" width="2.75" style="1070" customWidth="1"/>
    <col min="13837" max="13837" width="4.25" style="1070" customWidth="1"/>
    <col min="13838" max="13838" width="2.875" style="1070" customWidth="1"/>
    <col min="13839" max="13839" width="2.375" style="1070" customWidth="1"/>
    <col min="13840" max="13840" width="1.625" style="1070" customWidth="1"/>
    <col min="13841" max="14080" width="9" style="1070"/>
    <col min="14081" max="14081" width="1.375" style="1070" customWidth="1"/>
    <col min="14082" max="14082" width="2.375" style="1070" customWidth="1"/>
    <col min="14083" max="14085" width="12.5" style="1070" customWidth="1"/>
    <col min="14086" max="14087" width="6.75" style="1070" customWidth="1"/>
    <col min="14088" max="14088" width="5.75" style="1070" customWidth="1"/>
    <col min="14089" max="14089" width="4" style="1070" customWidth="1"/>
    <col min="14090" max="14090" width="2.875" style="1070" customWidth="1"/>
    <col min="14091" max="14091" width="4.25" style="1070" customWidth="1"/>
    <col min="14092" max="14092" width="2.75" style="1070" customWidth="1"/>
    <col min="14093" max="14093" width="4.25" style="1070" customWidth="1"/>
    <col min="14094" max="14094" width="2.875" style="1070" customWidth="1"/>
    <col min="14095" max="14095" width="2.375" style="1070" customWidth="1"/>
    <col min="14096" max="14096" width="1.625" style="1070" customWidth="1"/>
    <col min="14097" max="14336" width="9" style="1070"/>
    <col min="14337" max="14337" width="1.375" style="1070" customWidth="1"/>
    <col min="14338" max="14338" width="2.375" style="1070" customWidth="1"/>
    <col min="14339" max="14341" width="12.5" style="1070" customWidth="1"/>
    <col min="14342" max="14343" width="6.75" style="1070" customWidth="1"/>
    <col min="14344" max="14344" width="5.75" style="1070" customWidth="1"/>
    <col min="14345" max="14345" width="4" style="1070" customWidth="1"/>
    <col min="14346" max="14346" width="2.875" style="1070" customWidth="1"/>
    <col min="14347" max="14347" width="4.25" style="1070" customWidth="1"/>
    <col min="14348" max="14348" width="2.75" style="1070" customWidth="1"/>
    <col min="14349" max="14349" width="4.25" style="1070" customWidth="1"/>
    <col min="14350" max="14350" width="2.875" style="1070" customWidth="1"/>
    <col min="14351" max="14351" width="2.375" style="1070" customWidth="1"/>
    <col min="14352" max="14352" width="1.625" style="1070" customWidth="1"/>
    <col min="14353" max="14592" width="9" style="1070"/>
    <col min="14593" max="14593" width="1.375" style="1070" customWidth="1"/>
    <col min="14594" max="14594" width="2.375" style="1070" customWidth="1"/>
    <col min="14595" max="14597" width="12.5" style="1070" customWidth="1"/>
    <col min="14598" max="14599" width="6.75" style="1070" customWidth="1"/>
    <col min="14600" max="14600" width="5.75" style="1070" customWidth="1"/>
    <col min="14601" max="14601" width="4" style="1070" customWidth="1"/>
    <col min="14602" max="14602" width="2.875" style="1070" customWidth="1"/>
    <col min="14603" max="14603" width="4.25" style="1070" customWidth="1"/>
    <col min="14604" max="14604" width="2.75" style="1070" customWidth="1"/>
    <col min="14605" max="14605" width="4.25" style="1070" customWidth="1"/>
    <col min="14606" max="14606" width="2.875" style="1070" customWidth="1"/>
    <col min="14607" max="14607" width="2.375" style="1070" customWidth="1"/>
    <col min="14608" max="14608" width="1.625" style="1070" customWidth="1"/>
    <col min="14609" max="14848" width="9" style="1070"/>
    <col min="14849" max="14849" width="1.375" style="1070" customWidth="1"/>
    <col min="14850" max="14850" width="2.375" style="1070" customWidth="1"/>
    <col min="14851" max="14853" width="12.5" style="1070" customWidth="1"/>
    <col min="14854" max="14855" width="6.75" style="1070" customWidth="1"/>
    <col min="14856" max="14856" width="5.75" style="1070" customWidth="1"/>
    <col min="14857" max="14857" width="4" style="1070" customWidth="1"/>
    <col min="14858" max="14858" width="2.875" style="1070" customWidth="1"/>
    <col min="14859" max="14859" width="4.25" style="1070" customWidth="1"/>
    <col min="14860" max="14860" width="2.75" style="1070" customWidth="1"/>
    <col min="14861" max="14861" width="4.25" style="1070" customWidth="1"/>
    <col min="14862" max="14862" width="2.875" style="1070" customWidth="1"/>
    <col min="14863" max="14863" width="2.375" style="1070" customWidth="1"/>
    <col min="14864" max="14864" width="1.625" style="1070" customWidth="1"/>
    <col min="14865" max="15104" width="9" style="1070"/>
    <col min="15105" max="15105" width="1.375" style="1070" customWidth="1"/>
    <col min="15106" max="15106" width="2.375" style="1070" customWidth="1"/>
    <col min="15107" max="15109" width="12.5" style="1070" customWidth="1"/>
    <col min="15110" max="15111" width="6.75" style="1070" customWidth="1"/>
    <col min="15112" max="15112" width="5.75" style="1070" customWidth="1"/>
    <col min="15113" max="15113" width="4" style="1070" customWidth="1"/>
    <col min="15114" max="15114" width="2.875" style="1070" customWidth="1"/>
    <col min="15115" max="15115" width="4.25" style="1070" customWidth="1"/>
    <col min="15116" max="15116" width="2.75" style="1070" customWidth="1"/>
    <col min="15117" max="15117" width="4.25" style="1070" customWidth="1"/>
    <col min="15118" max="15118" width="2.875" style="1070" customWidth="1"/>
    <col min="15119" max="15119" width="2.375" style="1070" customWidth="1"/>
    <col min="15120" max="15120" width="1.625" style="1070" customWidth="1"/>
    <col min="15121" max="15360" width="9" style="1070"/>
    <col min="15361" max="15361" width="1.375" style="1070" customWidth="1"/>
    <col min="15362" max="15362" width="2.375" style="1070" customWidth="1"/>
    <col min="15363" max="15365" width="12.5" style="1070" customWidth="1"/>
    <col min="15366" max="15367" width="6.75" style="1070" customWidth="1"/>
    <col min="15368" max="15368" width="5.75" style="1070" customWidth="1"/>
    <col min="15369" max="15369" width="4" style="1070" customWidth="1"/>
    <col min="15370" max="15370" width="2.875" style="1070" customWidth="1"/>
    <col min="15371" max="15371" width="4.25" style="1070" customWidth="1"/>
    <col min="15372" max="15372" width="2.75" style="1070" customWidth="1"/>
    <col min="15373" max="15373" width="4.25" style="1070" customWidth="1"/>
    <col min="15374" max="15374" width="2.875" style="1070" customWidth="1"/>
    <col min="15375" max="15375" width="2.375" style="1070" customWidth="1"/>
    <col min="15376" max="15376" width="1.625" style="1070" customWidth="1"/>
    <col min="15377" max="15616" width="9" style="1070"/>
    <col min="15617" max="15617" width="1.375" style="1070" customWidth="1"/>
    <col min="15618" max="15618" width="2.375" style="1070" customWidth="1"/>
    <col min="15619" max="15621" width="12.5" style="1070" customWidth="1"/>
    <col min="15622" max="15623" width="6.75" style="1070" customWidth="1"/>
    <col min="15624" max="15624" width="5.75" style="1070" customWidth="1"/>
    <col min="15625" max="15625" width="4" style="1070" customWidth="1"/>
    <col min="15626" max="15626" width="2.875" style="1070" customWidth="1"/>
    <col min="15627" max="15627" width="4.25" style="1070" customWidth="1"/>
    <col min="15628" max="15628" width="2.75" style="1070" customWidth="1"/>
    <col min="15629" max="15629" width="4.25" style="1070" customWidth="1"/>
    <col min="15630" max="15630" width="2.875" style="1070" customWidth="1"/>
    <col min="15631" max="15631" width="2.375" style="1070" customWidth="1"/>
    <col min="15632" max="15632" width="1.625" style="1070" customWidth="1"/>
    <col min="15633" max="15872" width="9" style="1070"/>
    <col min="15873" max="15873" width="1.375" style="1070" customWidth="1"/>
    <col min="15874" max="15874" width="2.375" style="1070" customWidth="1"/>
    <col min="15875" max="15877" width="12.5" style="1070" customWidth="1"/>
    <col min="15878" max="15879" width="6.75" style="1070" customWidth="1"/>
    <col min="15880" max="15880" width="5.75" style="1070" customWidth="1"/>
    <col min="15881" max="15881" width="4" style="1070" customWidth="1"/>
    <col min="15882" max="15882" width="2.875" style="1070" customWidth="1"/>
    <col min="15883" max="15883" width="4.25" style="1070" customWidth="1"/>
    <col min="15884" max="15884" width="2.75" style="1070" customWidth="1"/>
    <col min="15885" max="15885" width="4.25" style="1070" customWidth="1"/>
    <col min="15886" max="15886" width="2.875" style="1070" customWidth="1"/>
    <col min="15887" max="15887" width="2.375" style="1070" customWidth="1"/>
    <col min="15888" max="15888" width="1.625" style="1070" customWidth="1"/>
    <col min="15889" max="16128" width="9" style="1070"/>
    <col min="16129" max="16129" width="1.375" style="1070" customWidth="1"/>
    <col min="16130" max="16130" width="2.375" style="1070" customWidth="1"/>
    <col min="16131" max="16133" width="12.5" style="1070" customWidth="1"/>
    <col min="16134" max="16135" width="6.75" style="1070" customWidth="1"/>
    <col min="16136" max="16136" width="5.75" style="1070" customWidth="1"/>
    <col min="16137" max="16137" width="4" style="1070" customWidth="1"/>
    <col min="16138" max="16138" width="2.875" style="1070" customWidth="1"/>
    <col min="16139" max="16139" width="4.25" style="1070" customWidth="1"/>
    <col min="16140" max="16140" width="2.75" style="1070" customWidth="1"/>
    <col min="16141" max="16141" width="4.25" style="1070" customWidth="1"/>
    <col min="16142" max="16142" width="2.875" style="1070" customWidth="1"/>
    <col min="16143" max="16143" width="2.375" style="1070" customWidth="1"/>
    <col min="16144" max="16144" width="1.625" style="1070" customWidth="1"/>
    <col min="16145" max="16384" width="9" style="1070"/>
  </cols>
  <sheetData>
    <row r="1" spans="2:15" s="85" customFormat="1"/>
    <row r="2" spans="2:15" s="85" customFormat="1" ht="17.25">
      <c r="C2" s="1379" t="s">
        <v>346</v>
      </c>
    </row>
    <row r="5" spans="2:15" ht="21">
      <c r="D5" s="3697" t="s">
        <v>1986</v>
      </c>
      <c r="E5" s="3697"/>
      <c r="F5" s="3697"/>
      <c r="G5" s="3697"/>
      <c r="H5" s="3697"/>
      <c r="I5" s="3697"/>
    </row>
    <row r="6" spans="2:15" ht="10.5" customHeight="1"/>
    <row r="8" spans="2:15" ht="6.75" customHeight="1">
      <c r="B8" s="1073"/>
      <c r="C8" s="1074"/>
      <c r="D8" s="1074"/>
      <c r="E8" s="1074"/>
      <c r="F8" s="1074"/>
      <c r="G8" s="1074"/>
      <c r="H8" s="1074"/>
      <c r="I8" s="1074"/>
      <c r="J8" s="1074"/>
      <c r="K8" s="1074"/>
      <c r="L8" s="1074"/>
      <c r="M8" s="1074"/>
      <c r="N8" s="1074"/>
      <c r="O8" s="1076"/>
    </row>
    <row r="9" spans="2:15" ht="21">
      <c r="B9" s="1077"/>
      <c r="C9" s="1078"/>
      <c r="D9" s="1078"/>
      <c r="E9" s="3698" t="s">
        <v>1987</v>
      </c>
      <c r="F9" s="3698"/>
      <c r="G9" s="3698"/>
      <c r="H9" s="1078"/>
      <c r="I9" s="1078"/>
      <c r="J9" s="1078"/>
      <c r="K9" s="1078"/>
      <c r="L9" s="1078"/>
      <c r="M9" s="1078"/>
      <c r="N9" s="1078"/>
      <c r="O9" s="1079"/>
    </row>
    <row r="10" spans="2:15" ht="8.25" customHeight="1">
      <c r="B10" s="1077"/>
      <c r="C10" s="1078"/>
      <c r="D10" s="1078"/>
      <c r="E10" s="1095"/>
      <c r="F10" s="1095"/>
      <c r="G10" s="1095"/>
      <c r="H10" s="1078"/>
      <c r="I10" s="1078"/>
      <c r="J10" s="1078"/>
      <c r="K10" s="1078"/>
      <c r="L10" s="1078"/>
      <c r="M10" s="1078"/>
      <c r="N10" s="1078"/>
      <c r="O10" s="1079"/>
    </row>
    <row r="11" spans="2:15" ht="14.25" customHeight="1">
      <c r="B11" s="1077"/>
      <c r="C11" s="1078"/>
      <c r="D11" s="1078"/>
      <c r="E11" s="1095"/>
      <c r="F11" s="1095"/>
      <c r="G11" s="1095"/>
      <c r="H11" s="1078" t="s">
        <v>3034</v>
      </c>
      <c r="I11" s="1078"/>
      <c r="J11" s="1078" t="s">
        <v>1912</v>
      </c>
      <c r="K11" s="1078"/>
      <c r="L11" s="1078" t="s">
        <v>1913</v>
      </c>
      <c r="M11" s="1078"/>
      <c r="N11" s="1078" t="s">
        <v>1914</v>
      </c>
      <c r="O11" s="1079"/>
    </row>
    <row r="12" spans="2:15">
      <c r="B12" s="1077"/>
      <c r="C12" s="1078"/>
      <c r="D12" s="1078"/>
      <c r="E12" s="1078"/>
      <c r="F12" s="1078"/>
      <c r="G12" s="1078"/>
      <c r="H12" s="1078"/>
      <c r="I12" s="1078"/>
      <c r="J12" s="1078"/>
      <c r="K12" s="1078"/>
      <c r="L12" s="1078"/>
      <c r="M12" s="1078"/>
      <c r="N12" s="1078"/>
      <c r="O12" s="1079"/>
    </row>
    <row r="13" spans="2:15">
      <c r="B13" s="1077"/>
      <c r="C13" s="1078" t="s">
        <v>1988</v>
      </c>
      <c r="D13" s="1078"/>
      <c r="E13" s="1078"/>
      <c r="F13" s="1078"/>
      <c r="G13" s="1078"/>
      <c r="H13" s="1078"/>
      <c r="I13" s="1078"/>
      <c r="J13" s="1078"/>
      <c r="K13" s="1078"/>
      <c r="L13" s="1078"/>
      <c r="M13" s="1078"/>
      <c r="N13" s="1078"/>
      <c r="O13" s="1079"/>
    </row>
    <row r="14" spans="2:15">
      <c r="B14" s="1077"/>
      <c r="C14" s="1078" t="s">
        <v>1989</v>
      </c>
      <c r="D14" s="1078"/>
      <c r="E14" s="1078"/>
      <c r="F14" s="1078"/>
      <c r="G14" s="1078"/>
      <c r="H14" s="1078"/>
      <c r="I14" s="1078"/>
      <c r="J14" s="1078"/>
      <c r="K14" s="1078"/>
      <c r="L14" s="1078"/>
      <c r="M14" s="1078"/>
      <c r="N14" s="1078"/>
      <c r="O14" s="1079"/>
    </row>
    <row r="15" spans="2:15">
      <c r="B15" s="1077"/>
      <c r="C15" s="1078"/>
      <c r="D15" s="1078"/>
      <c r="E15" s="1078"/>
      <c r="F15" s="1078"/>
      <c r="G15" s="1078"/>
      <c r="H15" s="1078"/>
      <c r="I15" s="1078"/>
      <c r="J15" s="1078"/>
      <c r="K15" s="1078"/>
      <c r="L15" s="1078"/>
      <c r="M15" s="1078"/>
      <c r="N15" s="1078"/>
      <c r="O15" s="1079"/>
    </row>
    <row r="16" spans="2:15">
      <c r="B16" s="1077"/>
      <c r="C16" s="3682" t="s">
        <v>1990</v>
      </c>
      <c r="D16" s="3699"/>
      <c r="E16" s="3699"/>
      <c r="F16" s="3699"/>
      <c r="G16" s="3700" t="s">
        <v>1991</v>
      </c>
      <c r="H16" s="3700"/>
      <c r="I16" s="3684"/>
      <c r="J16" s="3684"/>
      <c r="K16" s="3684"/>
      <c r="L16" s="3684"/>
      <c r="M16" s="3684"/>
      <c r="N16" s="1078"/>
      <c r="O16" s="1079"/>
    </row>
    <row r="17" spans="2:15" ht="14.25" customHeight="1">
      <c r="B17" s="1077"/>
      <c r="C17" s="3689"/>
      <c r="D17" s="3701"/>
      <c r="E17" s="3701"/>
      <c r="F17" s="3701"/>
      <c r="G17" s="3702" t="s">
        <v>1992</v>
      </c>
      <c r="H17" s="3702"/>
      <c r="I17" s="3696"/>
      <c r="J17" s="3696"/>
      <c r="K17" s="3696"/>
      <c r="L17" s="3696"/>
      <c r="M17" s="3696"/>
      <c r="N17" s="1081" t="s">
        <v>1920</v>
      </c>
      <c r="O17" s="1079"/>
    </row>
    <row r="18" spans="2:15">
      <c r="B18" s="1077"/>
      <c r="C18" s="1078"/>
      <c r="D18" s="1078"/>
      <c r="E18" s="1078"/>
      <c r="F18" s="1078"/>
      <c r="G18" s="1078"/>
      <c r="H18" s="1078"/>
      <c r="I18" s="1078"/>
      <c r="J18" s="1078"/>
      <c r="K18" s="1078"/>
      <c r="L18" s="1078"/>
      <c r="M18" s="1078"/>
      <c r="N18" s="1078"/>
      <c r="O18" s="1079"/>
    </row>
    <row r="19" spans="2:15" ht="22.5" customHeight="1">
      <c r="B19" s="1077"/>
      <c r="C19" s="1096" t="s">
        <v>1978</v>
      </c>
      <c r="D19" s="1097" t="s">
        <v>1979</v>
      </c>
      <c r="E19" s="1096" t="s">
        <v>1993</v>
      </c>
      <c r="F19" s="3675" t="s">
        <v>1994</v>
      </c>
      <c r="G19" s="3676"/>
      <c r="H19" s="3676"/>
      <c r="I19" s="3677"/>
      <c r="J19" s="3675" t="s">
        <v>1995</v>
      </c>
      <c r="K19" s="3676"/>
      <c r="L19" s="3676"/>
      <c r="M19" s="3676"/>
      <c r="N19" s="3677"/>
      <c r="O19" s="1079"/>
    </row>
    <row r="20" spans="2:15" ht="22.5" customHeight="1">
      <c r="B20" s="1077"/>
      <c r="C20" s="1098"/>
      <c r="D20" s="1099"/>
      <c r="E20" s="1098"/>
      <c r="F20" s="3703"/>
      <c r="G20" s="3704"/>
      <c r="H20" s="3704"/>
      <c r="I20" s="3705"/>
      <c r="J20" s="3675"/>
      <c r="K20" s="3676"/>
      <c r="L20" s="3676"/>
      <c r="M20" s="3676"/>
      <c r="N20" s="3677"/>
      <c r="O20" s="1079"/>
    </row>
    <row r="21" spans="2:15" ht="22.5" customHeight="1">
      <c r="B21" s="1077"/>
      <c r="C21" s="1093"/>
      <c r="D21" s="1099"/>
      <c r="E21" s="1093"/>
      <c r="F21" s="3703"/>
      <c r="G21" s="3704"/>
      <c r="H21" s="3704"/>
      <c r="I21" s="3705"/>
      <c r="J21" s="3675"/>
      <c r="K21" s="3676"/>
      <c r="L21" s="3676"/>
      <c r="M21" s="3676"/>
      <c r="N21" s="3677"/>
      <c r="O21" s="1079"/>
    </row>
    <row r="22" spans="2:15" ht="22.5" customHeight="1">
      <c r="B22" s="1077"/>
      <c r="C22" s="1093"/>
      <c r="D22" s="1099"/>
      <c r="E22" s="1093"/>
      <c r="F22" s="3703"/>
      <c r="G22" s="3704"/>
      <c r="H22" s="3704"/>
      <c r="I22" s="3705"/>
      <c r="J22" s="3675"/>
      <c r="K22" s="3676"/>
      <c r="L22" s="3676"/>
      <c r="M22" s="3676"/>
      <c r="N22" s="3677"/>
      <c r="O22" s="1079"/>
    </row>
    <row r="23" spans="2:15" ht="22.5" customHeight="1">
      <c r="B23" s="1077"/>
      <c r="C23" s="1093"/>
      <c r="D23" s="1099"/>
      <c r="E23" s="1093"/>
      <c r="F23" s="3703"/>
      <c r="G23" s="3704"/>
      <c r="H23" s="3704"/>
      <c r="I23" s="3705"/>
      <c r="J23" s="3675"/>
      <c r="K23" s="3676"/>
      <c r="L23" s="3676"/>
      <c r="M23" s="3676"/>
      <c r="N23" s="3677"/>
      <c r="O23" s="1079"/>
    </row>
    <row r="24" spans="2:15" ht="22.5" customHeight="1">
      <c r="B24" s="1077"/>
      <c r="C24" s="1093"/>
      <c r="D24" s="1099"/>
      <c r="E24" s="1093"/>
      <c r="F24" s="3703"/>
      <c r="G24" s="3704"/>
      <c r="H24" s="3704"/>
      <c r="I24" s="3705"/>
      <c r="J24" s="3675"/>
      <c r="K24" s="3676"/>
      <c r="L24" s="3676"/>
      <c r="M24" s="3676"/>
      <c r="N24" s="3677"/>
      <c r="O24" s="1079"/>
    </row>
    <row r="25" spans="2:15" ht="22.5" customHeight="1">
      <c r="B25" s="1077"/>
      <c r="C25" s="1100"/>
      <c r="D25" s="1081"/>
      <c r="E25" s="1100"/>
      <c r="F25" s="3703"/>
      <c r="G25" s="3704"/>
      <c r="H25" s="3704"/>
      <c r="I25" s="3705"/>
      <c r="J25" s="3675"/>
      <c r="K25" s="3676"/>
      <c r="L25" s="3676"/>
      <c r="M25" s="3676"/>
      <c r="N25" s="3677"/>
      <c r="O25" s="1079"/>
    </row>
    <row r="26" spans="2:15" ht="14.25" customHeight="1">
      <c r="B26" s="1080"/>
      <c r="C26" s="1081"/>
      <c r="D26" s="1081"/>
      <c r="E26" s="1081"/>
      <c r="F26" s="1081"/>
      <c r="G26" s="1081"/>
      <c r="H26" s="1081"/>
      <c r="I26" s="1081"/>
      <c r="J26" s="1081"/>
      <c r="K26" s="1081"/>
      <c r="L26" s="1081"/>
      <c r="M26" s="1081"/>
      <c r="N26" s="1081"/>
      <c r="O26" s="1082"/>
    </row>
    <row r="27" spans="2:15" ht="14.25" customHeight="1">
      <c r="B27" s="1077"/>
      <c r="C27" s="1078"/>
      <c r="D27" s="1078"/>
      <c r="E27" s="1078"/>
      <c r="F27" s="1078"/>
      <c r="G27" s="1078"/>
      <c r="H27" s="1078"/>
      <c r="I27" s="1078"/>
      <c r="J27" s="1078"/>
      <c r="K27" s="1078"/>
      <c r="L27" s="1078"/>
      <c r="M27" s="1078"/>
      <c r="N27" s="1078"/>
      <c r="O27" s="1079"/>
    </row>
    <row r="28" spans="2:15" ht="14.25" customHeight="1">
      <c r="B28" s="1077"/>
      <c r="C28" s="1078"/>
      <c r="D28" s="1078"/>
      <c r="E28" s="1078"/>
      <c r="F28" s="1078"/>
      <c r="G28" s="1078"/>
      <c r="H28" s="1078" t="s">
        <v>3034</v>
      </c>
      <c r="I28" s="1078"/>
      <c r="J28" s="1103" t="s">
        <v>1912</v>
      </c>
      <c r="K28" s="1078"/>
      <c r="L28" s="1103" t="s">
        <v>1913</v>
      </c>
      <c r="M28" s="1078"/>
      <c r="N28" s="1078" t="s">
        <v>1914</v>
      </c>
      <c r="O28" s="1079"/>
    </row>
    <row r="29" spans="2:15" ht="9" customHeight="1">
      <c r="B29" s="1077"/>
      <c r="C29" s="1078"/>
      <c r="D29" s="1078"/>
      <c r="E29" s="1078"/>
      <c r="F29" s="1078"/>
      <c r="G29" s="1078"/>
      <c r="H29" s="1078"/>
      <c r="I29" s="1078"/>
      <c r="J29" s="1078"/>
      <c r="K29" s="1078"/>
      <c r="L29" s="1078"/>
      <c r="M29" s="1078"/>
      <c r="N29" s="1078"/>
      <c r="O29" s="1079"/>
    </row>
    <row r="30" spans="2:15" ht="21" customHeight="1">
      <c r="B30" s="1077"/>
      <c r="C30" s="1078"/>
      <c r="D30" s="1078"/>
      <c r="E30" s="3698" t="s">
        <v>1996</v>
      </c>
      <c r="F30" s="3698"/>
      <c r="G30" s="3698"/>
      <c r="H30" s="1078"/>
      <c r="I30" s="1078"/>
      <c r="J30" s="1078"/>
      <c r="K30" s="1078"/>
      <c r="L30" s="1078"/>
      <c r="M30" s="1078"/>
      <c r="N30" s="1078"/>
      <c r="O30" s="1079"/>
    </row>
    <row r="31" spans="2:15" ht="12.75" customHeight="1">
      <c r="B31" s="1077"/>
      <c r="C31" s="1078"/>
      <c r="D31" s="1078"/>
      <c r="E31" s="1078"/>
      <c r="F31" s="1078"/>
      <c r="G31" s="1078"/>
      <c r="H31" s="1078"/>
      <c r="I31" s="1078"/>
      <c r="J31" s="1078"/>
      <c r="K31" s="1078"/>
      <c r="L31" s="1078"/>
      <c r="M31" s="1078"/>
      <c r="N31" s="1078"/>
      <c r="O31" s="1079"/>
    </row>
    <row r="32" spans="2:15" ht="14.25" customHeight="1">
      <c r="B32" s="1077"/>
      <c r="C32" s="1078" t="s">
        <v>1997</v>
      </c>
      <c r="D32" s="1078"/>
      <c r="E32" s="1078"/>
      <c r="F32" s="1078"/>
      <c r="G32" s="1078"/>
      <c r="O32" s="1079"/>
    </row>
    <row r="33" spans="2:15" ht="14.25" customHeight="1">
      <c r="B33" s="1077"/>
      <c r="C33" s="1078"/>
      <c r="D33" s="1078"/>
      <c r="E33" s="1078"/>
      <c r="F33" s="1078"/>
      <c r="G33" s="1078"/>
      <c r="H33" s="1078"/>
      <c r="I33" s="1078"/>
      <c r="J33" s="1078"/>
      <c r="K33" s="1078"/>
      <c r="L33" s="1078"/>
      <c r="M33" s="1078"/>
      <c r="N33" s="1078"/>
      <c r="O33" s="1079"/>
    </row>
    <row r="34" spans="2:15" ht="14.25" customHeight="1">
      <c r="B34" s="1077"/>
      <c r="C34" s="1078"/>
      <c r="D34" s="1078"/>
      <c r="E34" s="1078"/>
      <c r="F34" s="1078"/>
      <c r="G34" s="1081" t="s">
        <v>1998</v>
      </c>
      <c r="H34" s="1101"/>
      <c r="I34" s="3696"/>
      <c r="J34" s="3696"/>
      <c r="K34" s="3696"/>
      <c r="L34" s="3696"/>
      <c r="M34" s="3696"/>
      <c r="N34" s="3696"/>
      <c r="O34" s="1079"/>
    </row>
    <row r="35" spans="2:15" ht="14.25" customHeight="1">
      <c r="B35" s="1077"/>
      <c r="C35" s="1078"/>
      <c r="D35" s="1078"/>
      <c r="E35" s="1078"/>
      <c r="F35" s="1078"/>
      <c r="G35" s="1078"/>
      <c r="H35" s="1078"/>
      <c r="I35" s="1078"/>
      <c r="J35" s="1078"/>
      <c r="K35" s="1078"/>
      <c r="L35" s="1078"/>
      <c r="M35" s="1078"/>
      <c r="N35" s="1078"/>
      <c r="O35" s="1079"/>
    </row>
    <row r="36" spans="2:15" ht="22.5" customHeight="1">
      <c r="B36" s="1077"/>
      <c r="C36" s="1083" t="s">
        <v>1999</v>
      </c>
      <c r="D36" s="1084" t="s">
        <v>2000</v>
      </c>
      <c r="E36" s="1083" t="s">
        <v>1993</v>
      </c>
      <c r="F36" s="3675" t="s">
        <v>2001</v>
      </c>
      <c r="G36" s="3676"/>
      <c r="H36" s="3677"/>
      <c r="I36" s="3675" t="s">
        <v>2002</v>
      </c>
      <c r="J36" s="3676"/>
      <c r="K36" s="3676"/>
      <c r="L36" s="3676"/>
      <c r="M36" s="3676"/>
      <c r="N36" s="3677"/>
      <c r="O36" s="1079"/>
    </row>
    <row r="37" spans="2:15" ht="22.5" customHeight="1">
      <c r="B37" s="1077"/>
      <c r="C37" s="1102"/>
      <c r="D37" s="1078"/>
      <c r="E37" s="1102"/>
      <c r="F37" s="3706"/>
      <c r="G37" s="3707"/>
      <c r="H37" s="3708"/>
      <c r="I37" s="3703"/>
      <c r="J37" s="3704"/>
      <c r="K37" s="3704"/>
      <c r="L37" s="3704"/>
      <c r="M37" s="3704"/>
      <c r="N37" s="3705"/>
      <c r="O37" s="1079"/>
    </row>
    <row r="38" spans="2:15" ht="22.5" customHeight="1">
      <c r="B38" s="1077"/>
      <c r="C38" s="1093"/>
      <c r="D38" s="1099"/>
      <c r="E38" s="1093"/>
      <c r="F38" s="3709"/>
      <c r="G38" s="3707"/>
      <c r="H38" s="3708"/>
      <c r="I38" s="3703"/>
      <c r="J38" s="3704"/>
      <c r="K38" s="3704"/>
      <c r="L38" s="3704"/>
      <c r="M38" s="3704"/>
      <c r="N38" s="3705"/>
      <c r="O38" s="1079"/>
    </row>
    <row r="39" spans="2:15" ht="22.5" customHeight="1">
      <c r="B39" s="1077"/>
      <c r="C39" s="1093"/>
      <c r="D39" s="1099"/>
      <c r="E39" s="1093"/>
      <c r="F39" s="3709"/>
      <c r="G39" s="3707"/>
      <c r="H39" s="3708"/>
      <c r="I39" s="3703"/>
      <c r="J39" s="3704"/>
      <c r="K39" s="3704"/>
      <c r="L39" s="3704"/>
      <c r="M39" s="3704"/>
      <c r="N39" s="3705"/>
      <c r="O39" s="1079"/>
    </row>
    <row r="40" spans="2:15" ht="22.5" customHeight="1">
      <c r="B40" s="1077"/>
      <c r="C40" s="1093"/>
      <c r="D40" s="1099"/>
      <c r="E40" s="1093"/>
      <c r="F40" s="3709"/>
      <c r="G40" s="3707"/>
      <c r="H40" s="3708"/>
      <c r="I40" s="3703"/>
      <c r="J40" s="3704"/>
      <c r="K40" s="3704"/>
      <c r="L40" s="3704"/>
      <c r="M40" s="3704"/>
      <c r="N40" s="3705"/>
      <c r="O40" s="1079"/>
    </row>
    <row r="41" spans="2:15" ht="22.5" customHeight="1">
      <c r="B41" s="1077"/>
      <c r="C41" s="1093"/>
      <c r="D41" s="1099"/>
      <c r="E41" s="1093"/>
      <c r="F41" s="3709"/>
      <c r="G41" s="3707"/>
      <c r="H41" s="3708"/>
      <c r="I41" s="3703"/>
      <c r="J41" s="3704"/>
      <c r="K41" s="3704"/>
      <c r="L41" s="3704"/>
      <c r="M41" s="3704"/>
      <c r="N41" s="3705"/>
      <c r="O41" s="1079"/>
    </row>
    <row r="42" spans="2:15">
      <c r="B42" s="1077"/>
      <c r="C42" s="1078"/>
      <c r="D42" s="1078"/>
      <c r="E42" s="1078"/>
      <c r="F42" s="1078"/>
      <c r="G42" s="1078"/>
      <c r="H42" s="1078"/>
      <c r="I42" s="1078"/>
      <c r="J42" s="1078"/>
      <c r="K42" s="1078"/>
      <c r="L42" s="1078"/>
      <c r="M42" s="1078"/>
      <c r="N42" s="1078"/>
      <c r="O42" s="1079"/>
    </row>
    <row r="43" spans="2:15">
      <c r="B43" s="1073"/>
      <c r="C43" s="1074"/>
      <c r="D43" s="1074"/>
      <c r="E43" s="1074"/>
      <c r="F43" s="1074"/>
      <c r="G43" s="1074"/>
      <c r="H43" s="1074"/>
      <c r="I43" s="1074"/>
      <c r="J43" s="1074"/>
      <c r="K43" s="1074"/>
      <c r="L43" s="1074"/>
      <c r="M43" s="1074"/>
      <c r="N43" s="1074"/>
      <c r="O43" s="1076"/>
    </row>
    <row r="44" spans="2:15">
      <c r="B44" s="1077"/>
      <c r="C44" s="1078"/>
      <c r="D44" s="1078"/>
      <c r="E44" s="1078"/>
      <c r="F44" s="1078"/>
      <c r="G44" s="1078"/>
      <c r="H44" s="1078" t="s">
        <v>3034</v>
      </c>
      <c r="I44" s="1078"/>
      <c r="J44" s="1078" t="s">
        <v>1912</v>
      </c>
      <c r="K44" s="1078"/>
      <c r="L44" s="1078" t="s">
        <v>1913</v>
      </c>
      <c r="M44" s="1078"/>
      <c r="N44" s="1078" t="s">
        <v>1914</v>
      </c>
      <c r="O44" s="1079"/>
    </row>
    <row r="45" spans="2:15" ht="9.75" customHeight="1">
      <c r="B45" s="1077"/>
      <c r="C45" s="1078"/>
      <c r="D45" s="1078"/>
      <c r="E45" s="1078"/>
      <c r="F45" s="1078"/>
      <c r="G45" s="1078"/>
      <c r="H45" s="1078"/>
      <c r="I45" s="1078"/>
      <c r="J45" s="1078"/>
      <c r="K45" s="1078"/>
      <c r="L45" s="1078"/>
      <c r="M45" s="1078"/>
      <c r="N45" s="1078"/>
      <c r="O45" s="1079"/>
    </row>
    <row r="46" spans="2:15" ht="21" customHeight="1">
      <c r="B46" s="1077"/>
      <c r="C46" s="1078"/>
      <c r="D46" s="1078"/>
      <c r="E46" s="3698" t="s">
        <v>2003</v>
      </c>
      <c r="F46" s="3698"/>
      <c r="G46" s="3698"/>
      <c r="H46" s="1078"/>
      <c r="I46" s="1078"/>
      <c r="J46" s="1078"/>
      <c r="K46" s="1078"/>
      <c r="L46" s="1078"/>
      <c r="M46" s="1078"/>
      <c r="N46" s="1078"/>
      <c r="O46" s="1079"/>
    </row>
    <row r="47" spans="2:15">
      <c r="B47" s="1077"/>
      <c r="C47" s="1078"/>
      <c r="D47" s="1078"/>
      <c r="E47" s="1078"/>
      <c r="F47" s="1078"/>
      <c r="G47" s="1078"/>
      <c r="H47" s="1078"/>
      <c r="I47" s="1078"/>
      <c r="J47" s="1078"/>
      <c r="K47" s="1078"/>
      <c r="L47" s="1078"/>
      <c r="M47" s="1078"/>
      <c r="N47" s="1078"/>
      <c r="O47" s="1079"/>
    </row>
    <row r="48" spans="2:15">
      <c r="B48" s="1077"/>
      <c r="C48" s="1078" t="s">
        <v>2004</v>
      </c>
      <c r="D48" s="1078"/>
      <c r="E48" s="1078"/>
      <c r="F48" s="1078"/>
      <c r="G48" s="1078"/>
      <c r="H48" s="1078"/>
      <c r="I48" s="1078"/>
      <c r="J48" s="1078"/>
      <c r="K48" s="1078"/>
      <c r="L48" s="1078"/>
      <c r="M48" s="1078"/>
      <c r="N48" s="1078"/>
      <c r="O48" s="1079"/>
    </row>
    <row r="49" spans="2:15">
      <c r="B49" s="1077"/>
      <c r="C49" s="1078"/>
      <c r="D49" s="1078"/>
      <c r="E49" s="1078"/>
      <c r="F49" s="1078"/>
      <c r="G49" s="1078"/>
      <c r="H49" s="1078"/>
      <c r="I49" s="1078"/>
      <c r="J49" s="1078"/>
      <c r="K49" s="1078"/>
      <c r="L49" s="1078"/>
      <c r="M49" s="1078"/>
      <c r="N49" s="1078"/>
      <c r="O49" s="1079"/>
    </row>
    <row r="50" spans="2:15">
      <c r="B50" s="1077"/>
      <c r="C50" s="1078"/>
      <c r="D50" s="1078"/>
      <c r="E50" s="1078"/>
      <c r="F50" s="3702" t="s">
        <v>1998</v>
      </c>
      <c r="G50" s="3702"/>
      <c r="H50" s="3696"/>
      <c r="I50" s="3696"/>
      <c r="J50" s="3696"/>
      <c r="K50" s="3696"/>
      <c r="L50" s="3696"/>
      <c r="M50" s="3696"/>
      <c r="N50" s="1081" t="s">
        <v>1920</v>
      </c>
      <c r="O50" s="1079"/>
    </row>
    <row r="51" spans="2:15">
      <c r="B51" s="1080"/>
      <c r="C51" s="1081"/>
      <c r="D51" s="1081"/>
      <c r="E51" s="1081"/>
      <c r="F51" s="1081"/>
      <c r="G51" s="1081"/>
      <c r="H51" s="1081"/>
      <c r="I51" s="1081"/>
      <c r="J51" s="1081"/>
      <c r="K51" s="1081"/>
      <c r="L51" s="1081"/>
      <c r="M51" s="1081"/>
      <c r="N51" s="1081"/>
      <c r="O51" s="1082"/>
    </row>
  </sheetData>
  <mergeCells count="40">
    <mergeCell ref="F50:G50"/>
    <mergeCell ref="H50:M50"/>
    <mergeCell ref="F37:H37"/>
    <mergeCell ref="I37:N37"/>
    <mergeCell ref="F38:H38"/>
    <mergeCell ref="I38:N38"/>
    <mergeCell ref="F39:H39"/>
    <mergeCell ref="I39:N39"/>
    <mergeCell ref="F40:H40"/>
    <mergeCell ref="I40:N40"/>
    <mergeCell ref="F41:H41"/>
    <mergeCell ref="I41:N41"/>
    <mergeCell ref="E46:G46"/>
    <mergeCell ref="F25:I25"/>
    <mergeCell ref="J25:N25"/>
    <mergeCell ref="E30:G30"/>
    <mergeCell ref="I34:N34"/>
    <mergeCell ref="F36:H36"/>
    <mergeCell ref="I36:N36"/>
    <mergeCell ref="F22:I22"/>
    <mergeCell ref="J22:N22"/>
    <mergeCell ref="F23:I23"/>
    <mergeCell ref="J23:N23"/>
    <mergeCell ref="F24:I24"/>
    <mergeCell ref="J24:N24"/>
    <mergeCell ref="F19:I19"/>
    <mergeCell ref="J19:N19"/>
    <mergeCell ref="F20:I20"/>
    <mergeCell ref="J20:N20"/>
    <mergeCell ref="F21:I21"/>
    <mergeCell ref="J21:N21"/>
    <mergeCell ref="D5:I5"/>
    <mergeCell ref="E9:G9"/>
    <mergeCell ref="C16:C17"/>
    <mergeCell ref="D16:F16"/>
    <mergeCell ref="G16:H16"/>
    <mergeCell ref="I16:M16"/>
    <mergeCell ref="D17:F17"/>
    <mergeCell ref="G17:H17"/>
    <mergeCell ref="I17:M17"/>
  </mergeCells>
  <phoneticPr fontId="43"/>
  <hyperlinks>
    <hyperlink ref="C2" location="流れ!S44" display="リスト"/>
  </hyperlinks>
  <pageMargins left="0.9055118110236221" right="0.27559055118110237" top="0.86614173228346458" bottom="0.47244094488188981" header="0.51181102362204722" footer="0.35433070866141736"/>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B1:Q86"/>
  <sheetViews>
    <sheetView showGridLines="0" zoomScaleNormal="100" workbookViewId="0">
      <pane ySplit="3" topLeftCell="A4" activePane="bottomLeft" state="frozen"/>
      <selection activeCell="C2" sqref="C2"/>
      <selection pane="bottomLeft" activeCell="C2" sqref="C2"/>
    </sheetView>
  </sheetViews>
  <sheetFormatPr defaultRowHeight="14.25"/>
  <cols>
    <col min="1" max="1" width="3.625" style="1070" customWidth="1"/>
    <col min="2" max="2" width="10.75" style="1070" customWidth="1"/>
    <col min="3" max="15" width="4" style="1070" customWidth="1"/>
    <col min="16" max="17" width="10.5" style="1070" customWidth="1"/>
    <col min="18" max="18" width="1.5" style="1070" customWidth="1"/>
    <col min="19" max="256" width="9" style="1070"/>
    <col min="257" max="257" width="3.625" style="1070" customWidth="1"/>
    <col min="258" max="258" width="10.75" style="1070" customWidth="1"/>
    <col min="259" max="259" width="2.875" style="1070" customWidth="1"/>
    <col min="260" max="260" width="4.75" style="1070" customWidth="1"/>
    <col min="261" max="261" width="3.375" style="1070" customWidth="1"/>
    <col min="262" max="264" width="3.5" style="1070" customWidth="1"/>
    <col min="265" max="265" width="3.875" style="1070" customWidth="1"/>
    <col min="266" max="266" width="4.25" style="1070" customWidth="1"/>
    <col min="267" max="267" width="3.625" style="1070" customWidth="1"/>
    <col min="268" max="269" width="3.5" style="1070" customWidth="1"/>
    <col min="270" max="270" width="4.125" style="1070" customWidth="1"/>
    <col min="271" max="271" width="3.5" style="1070" customWidth="1"/>
    <col min="272" max="273" width="10.5" style="1070" customWidth="1"/>
    <col min="274" max="274" width="1.5" style="1070" customWidth="1"/>
    <col min="275" max="512" width="9" style="1070"/>
    <col min="513" max="513" width="3.625" style="1070" customWidth="1"/>
    <col min="514" max="514" width="10.75" style="1070" customWidth="1"/>
    <col min="515" max="515" width="2.875" style="1070" customWidth="1"/>
    <col min="516" max="516" width="4.75" style="1070" customWidth="1"/>
    <col min="517" max="517" width="3.375" style="1070" customWidth="1"/>
    <col min="518" max="520" width="3.5" style="1070" customWidth="1"/>
    <col min="521" max="521" width="3.875" style="1070" customWidth="1"/>
    <col min="522" max="522" width="4.25" style="1070" customWidth="1"/>
    <col min="523" max="523" width="3.625" style="1070" customWidth="1"/>
    <col min="524" max="525" width="3.5" style="1070" customWidth="1"/>
    <col min="526" max="526" width="4.125" style="1070" customWidth="1"/>
    <col min="527" max="527" width="3.5" style="1070" customWidth="1"/>
    <col min="528" max="529" width="10.5" style="1070" customWidth="1"/>
    <col min="530" max="530" width="1.5" style="1070" customWidth="1"/>
    <col min="531" max="768" width="9" style="1070"/>
    <col min="769" max="769" width="3.625" style="1070" customWidth="1"/>
    <col min="770" max="770" width="10.75" style="1070" customWidth="1"/>
    <col min="771" max="771" width="2.875" style="1070" customWidth="1"/>
    <col min="772" max="772" width="4.75" style="1070" customWidth="1"/>
    <col min="773" max="773" width="3.375" style="1070" customWidth="1"/>
    <col min="774" max="776" width="3.5" style="1070" customWidth="1"/>
    <col min="777" max="777" width="3.875" style="1070" customWidth="1"/>
    <col min="778" max="778" width="4.25" style="1070" customWidth="1"/>
    <col min="779" max="779" width="3.625" style="1070" customWidth="1"/>
    <col min="780" max="781" width="3.5" style="1070" customWidth="1"/>
    <col min="782" max="782" width="4.125" style="1070" customWidth="1"/>
    <col min="783" max="783" width="3.5" style="1070" customWidth="1"/>
    <col min="784" max="785" width="10.5" style="1070" customWidth="1"/>
    <col min="786" max="786" width="1.5" style="1070" customWidth="1"/>
    <col min="787" max="1024" width="9" style="1070"/>
    <col min="1025" max="1025" width="3.625" style="1070" customWidth="1"/>
    <col min="1026" max="1026" width="10.75" style="1070" customWidth="1"/>
    <col min="1027" max="1027" width="2.875" style="1070" customWidth="1"/>
    <col min="1028" max="1028" width="4.75" style="1070" customWidth="1"/>
    <col min="1029" max="1029" width="3.375" style="1070" customWidth="1"/>
    <col min="1030" max="1032" width="3.5" style="1070" customWidth="1"/>
    <col min="1033" max="1033" width="3.875" style="1070" customWidth="1"/>
    <col min="1034" max="1034" width="4.25" style="1070" customWidth="1"/>
    <col min="1035" max="1035" width="3.625" style="1070" customWidth="1"/>
    <col min="1036" max="1037" width="3.5" style="1070" customWidth="1"/>
    <col min="1038" max="1038" width="4.125" style="1070" customWidth="1"/>
    <col min="1039" max="1039" width="3.5" style="1070" customWidth="1"/>
    <col min="1040" max="1041" width="10.5" style="1070" customWidth="1"/>
    <col min="1042" max="1042" width="1.5" style="1070" customWidth="1"/>
    <col min="1043" max="1280" width="9" style="1070"/>
    <col min="1281" max="1281" width="3.625" style="1070" customWidth="1"/>
    <col min="1282" max="1282" width="10.75" style="1070" customWidth="1"/>
    <col min="1283" max="1283" width="2.875" style="1070" customWidth="1"/>
    <col min="1284" max="1284" width="4.75" style="1070" customWidth="1"/>
    <col min="1285" max="1285" width="3.375" style="1070" customWidth="1"/>
    <col min="1286" max="1288" width="3.5" style="1070" customWidth="1"/>
    <col min="1289" max="1289" width="3.875" style="1070" customWidth="1"/>
    <col min="1290" max="1290" width="4.25" style="1070" customWidth="1"/>
    <col min="1291" max="1291" width="3.625" style="1070" customWidth="1"/>
    <col min="1292" max="1293" width="3.5" style="1070" customWidth="1"/>
    <col min="1294" max="1294" width="4.125" style="1070" customWidth="1"/>
    <col min="1295" max="1295" width="3.5" style="1070" customWidth="1"/>
    <col min="1296" max="1297" width="10.5" style="1070" customWidth="1"/>
    <col min="1298" max="1298" width="1.5" style="1070" customWidth="1"/>
    <col min="1299" max="1536" width="9" style="1070"/>
    <col min="1537" max="1537" width="3.625" style="1070" customWidth="1"/>
    <col min="1538" max="1538" width="10.75" style="1070" customWidth="1"/>
    <col min="1539" max="1539" width="2.875" style="1070" customWidth="1"/>
    <col min="1540" max="1540" width="4.75" style="1070" customWidth="1"/>
    <col min="1541" max="1541" width="3.375" style="1070" customWidth="1"/>
    <col min="1542" max="1544" width="3.5" style="1070" customWidth="1"/>
    <col min="1545" max="1545" width="3.875" style="1070" customWidth="1"/>
    <col min="1546" max="1546" width="4.25" style="1070" customWidth="1"/>
    <col min="1547" max="1547" width="3.625" style="1070" customWidth="1"/>
    <col min="1548" max="1549" width="3.5" style="1070" customWidth="1"/>
    <col min="1550" max="1550" width="4.125" style="1070" customWidth="1"/>
    <col min="1551" max="1551" width="3.5" style="1070" customWidth="1"/>
    <col min="1552" max="1553" width="10.5" style="1070" customWidth="1"/>
    <col min="1554" max="1554" width="1.5" style="1070" customWidth="1"/>
    <col min="1555" max="1792" width="9" style="1070"/>
    <col min="1793" max="1793" width="3.625" style="1070" customWidth="1"/>
    <col min="1794" max="1794" width="10.75" style="1070" customWidth="1"/>
    <col min="1795" max="1795" width="2.875" style="1070" customWidth="1"/>
    <col min="1796" max="1796" width="4.75" style="1070" customWidth="1"/>
    <col min="1797" max="1797" width="3.375" style="1070" customWidth="1"/>
    <col min="1798" max="1800" width="3.5" style="1070" customWidth="1"/>
    <col min="1801" max="1801" width="3.875" style="1070" customWidth="1"/>
    <col min="1802" max="1802" width="4.25" style="1070" customWidth="1"/>
    <col min="1803" max="1803" width="3.625" style="1070" customWidth="1"/>
    <col min="1804" max="1805" width="3.5" style="1070" customWidth="1"/>
    <col min="1806" max="1806" width="4.125" style="1070" customWidth="1"/>
    <col min="1807" max="1807" width="3.5" style="1070" customWidth="1"/>
    <col min="1808" max="1809" width="10.5" style="1070" customWidth="1"/>
    <col min="1810" max="1810" width="1.5" style="1070" customWidth="1"/>
    <col min="1811" max="2048" width="9" style="1070"/>
    <col min="2049" max="2049" width="3.625" style="1070" customWidth="1"/>
    <col min="2050" max="2050" width="10.75" style="1070" customWidth="1"/>
    <col min="2051" max="2051" width="2.875" style="1070" customWidth="1"/>
    <col min="2052" max="2052" width="4.75" style="1070" customWidth="1"/>
    <col min="2053" max="2053" width="3.375" style="1070" customWidth="1"/>
    <col min="2054" max="2056" width="3.5" style="1070" customWidth="1"/>
    <col min="2057" max="2057" width="3.875" style="1070" customWidth="1"/>
    <col min="2058" max="2058" width="4.25" style="1070" customWidth="1"/>
    <col min="2059" max="2059" width="3.625" style="1070" customWidth="1"/>
    <col min="2060" max="2061" width="3.5" style="1070" customWidth="1"/>
    <col min="2062" max="2062" width="4.125" style="1070" customWidth="1"/>
    <col min="2063" max="2063" width="3.5" style="1070" customWidth="1"/>
    <col min="2064" max="2065" width="10.5" style="1070" customWidth="1"/>
    <col min="2066" max="2066" width="1.5" style="1070" customWidth="1"/>
    <col min="2067" max="2304" width="9" style="1070"/>
    <col min="2305" max="2305" width="3.625" style="1070" customWidth="1"/>
    <col min="2306" max="2306" width="10.75" style="1070" customWidth="1"/>
    <col min="2307" max="2307" width="2.875" style="1070" customWidth="1"/>
    <col min="2308" max="2308" width="4.75" style="1070" customWidth="1"/>
    <col min="2309" max="2309" width="3.375" style="1070" customWidth="1"/>
    <col min="2310" max="2312" width="3.5" style="1070" customWidth="1"/>
    <col min="2313" max="2313" width="3.875" style="1070" customWidth="1"/>
    <col min="2314" max="2314" width="4.25" style="1070" customWidth="1"/>
    <col min="2315" max="2315" width="3.625" style="1070" customWidth="1"/>
    <col min="2316" max="2317" width="3.5" style="1070" customWidth="1"/>
    <col min="2318" max="2318" width="4.125" style="1070" customWidth="1"/>
    <col min="2319" max="2319" width="3.5" style="1070" customWidth="1"/>
    <col min="2320" max="2321" width="10.5" style="1070" customWidth="1"/>
    <col min="2322" max="2322" width="1.5" style="1070" customWidth="1"/>
    <col min="2323" max="2560" width="9" style="1070"/>
    <col min="2561" max="2561" width="3.625" style="1070" customWidth="1"/>
    <col min="2562" max="2562" width="10.75" style="1070" customWidth="1"/>
    <col min="2563" max="2563" width="2.875" style="1070" customWidth="1"/>
    <col min="2564" max="2564" width="4.75" style="1070" customWidth="1"/>
    <col min="2565" max="2565" width="3.375" style="1070" customWidth="1"/>
    <col min="2566" max="2568" width="3.5" style="1070" customWidth="1"/>
    <col min="2569" max="2569" width="3.875" style="1070" customWidth="1"/>
    <col min="2570" max="2570" width="4.25" style="1070" customWidth="1"/>
    <col min="2571" max="2571" width="3.625" style="1070" customWidth="1"/>
    <col min="2572" max="2573" width="3.5" style="1070" customWidth="1"/>
    <col min="2574" max="2574" width="4.125" style="1070" customWidth="1"/>
    <col min="2575" max="2575" width="3.5" style="1070" customWidth="1"/>
    <col min="2576" max="2577" width="10.5" style="1070" customWidth="1"/>
    <col min="2578" max="2578" width="1.5" style="1070" customWidth="1"/>
    <col min="2579" max="2816" width="9" style="1070"/>
    <col min="2817" max="2817" width="3.625" style="1070" customWidth="1"/>
    <col min="2818" max="2818" width="10.75" style="1070" customWidth="1"/>
    <col min="2819" max="2819" width="2.875" style="1070" customWidth="1"/>
    <col min="2820" max="2820" width="4.75" style="1070" customWidth="1"/>
    <col min="2821" max="2821" width="3.375" style="1070" customWidth="1"/>
    <col min="2822" max="2824" width="3.5" style="1070" customWidth="1"/>
    <col min="2825" max="2825" width="3.875" style="1070" customWidth="1"/>
    <col min="2826" max="2826" width="4.25" style="1070" customWidth="1"/>
    <col min="2827" max="2827" width="3.625" style="1070" customWidth="1"/>
    <col min="2828" max="2829" width="3.5" style="1070" customWidth="1"/>
    <col min="2830" max="2830" width="4.125" style="1070" customWidth="1"/>
    <col min="2831" max="2831" width="3.5" style="1070" customWidth="1"/>
    <col min="2832" max="2833" width="10.5" style="1070" customWidth="1"/>
    <col min="2834" max="2834" width="1.5" style="1070" customWidth="1"/>
    <col min="2835" max="3072" width="9" style="1070"/>
    <col min="3073" max="3073" width="3.625" style="1070" customWidth="1"/>
    <col min="3074" max="3074" width="10.75" style="1070" customWidth="1"/>
    <col min="3075" max="3075" width="2.875" style="1070" customWidth="1"/>
    <col min="3076" max="3076" width="4.75" style="1070" customWidth="1"/>
    <col min="3077" max="3077" width="3.375" style="1070" customWidth="1"/>
    <col min="3078" max="3080" width="3.5" style="1070" customWidth="1"/>
    <col min="3081" max="3081" width="3.875" style="1070" customWidth="1"/>
    <col min="3082" max="3082" width="4.25" style="1070" customWidth="1"/>
    <col min="3083" max="3083" width="3.625" style="1070" customWidth="1"/>
    <col min="3084" max="3085" width="3.5" style="1070" customWidth="1"/>
    <col min="3086" max="3086" width="4.125" style="1070" customWidth="1"/>
    <col min="3087" max="3087" width="3.5" style="1070" customWidth="1"/>
    <col min="3088" max="3089" width="10.5" style="1070" customWidth="1"/>
    <col min="3090" max="3090" width="1.5" style="1070" customWidth="1"/>
    <col min="3091" max="3328" width="9" style="1070"/>
    <col min="3329" max="3329" width="3.625" style="1070" customWidth="1"/>
    <col min="3330" max="3330" width="10.75" style="1070" customWidth="1"/>
    <col min="3331" max="3331" width="2.875" style="1070" customWidth="1"/>
    <col min="3332" max="3332" width="4.75" style="1070" customWidth="1"/>
    <col min="3333" max="3333" width="3.375" style="1070" customWidth="1"/>
    <col min="3334" max="3336" width="3.5" style="1070" customWidth="1"/>
    <col min="3337" max="3337" width="3.875" style="1070" customWidth="1"/>
    <col min="3338" max="3338" width="4.25" style="1070" customWidth="1"/>
    <col min="3339" max="3339" width="3.625" style="1070" customWidth="1"/>
    <col min="3340" max="3341" width="3.5" style="1070" customWidth="1"/>
    <col min="3342" max="3342" width="4.125" style="1070" customWidth="1"/>
    <col min="3343" max="3343" width="3.5" style="1070" customWidth="1"/>
    <col min="3344" max="3345" width="10.5" style="1070" customWidth="1"/>
    <col min="3346" max="3346" width="1.5" style="1070" customWidth="1"/>
    <col min="3347" max="3584" width="9" style="1070"/>
    <col min="3585" max="3585" width="3.625" style="1070" customWidth="1"/>
    <col min="3586" max="3586" width="10.75" style="1070" customWidth="1"/>
    <col min="3587" max="3587" width="2.875" style="1070" customWidth="1"/>
    <col min="3588" max="3588" width="4.75" style="1070" customWidth="1"/>
    <col min="3589" max="3589" width="3.375" style="1070" customWidth="1"/>
    <col min="3590" max="3592" width="3.5" style="1070" customWidth="1"/>
    <col min="3593" max="3593" width="3.875" style="1070" customWidth="1"/>
    <col min="3594" max="3594" width="4.25" style="1070" customWidth="1"/>
    <col min="3595" max="3595" width="3.625" style="1070" customWidth="1"/>
    <col min="3596" max="3597" width="3.5" style="1070" customWidth="1"/>
    <col min="3598" max="3598" width="4.125" style="1070" customWidth="1"/>
    <col min="3599" max="3599" width="3.5" style="1070" customWidth="1"/>
    <col min="3600" max="3601" width="10.5" style="1070" customWidth="1"/>
    <col min="3602" max="3602" width="1.5" style="1070" customWidth="1"/>
    <col min="3603" max="3840" width="9" style="1070"/>
    <col min="3841" max="3841" width="3.625" style="1070" customWidth="1"/>
    <col min="3842" max="3842" width="10.75" style="1070" customWidth="1"/>
    <col min="3843" max="3843" width="2.875" style="1070" customWidth="1"/>
    <col min="3844" max="3844" width="4.75" style="1070" customWidth="1"/>
    <col min="3845" max="3845" width="3.375" style="1070" customWidth="1"/>
    <col min="3846" max="3848" width="3.5" style="1070" customWidth="1"/>
    <col min="3849" max="3849" width="3.875" style="1070" customWidth="1"/>
    <col min="3850" max="3850" width="4.25" style="1070" customWidth="1"/>
    <col min="3851" max="3851" width="3.625" style="1070" customWidth="1"/>
    <col min="3852" max="3853" width="3.5" style="1070" customWidth="1"/>
    <col min="3854" max="3854" width="4.125" style="1070" customWidth="1"/>
    <col min="3855" max="3855" width="3.5" style="1070" customWidth="1"/>
    <col min="3856" max="3857" width="10.5" style="1070" customWidth="1"/>
    <col min="3858" max="3858" width="1.5" style="1070" customWidth="1"/>
    <col min="3859" max="4096" width="9" style="1070"/>
    <col min="4097" max="4097" width="3.625" style="1070" customWidth="1"/>
    <col min="4098" max="4098" width="10.75" style="1070" customWidth="1"/>
    <col min="4099" max="4099" width="2.875" style="1070" customWidth="1"/>
    <col min="4100" max="4100" width="4.75" style="1070" customWidth="1"/>
    <col min="4101" max="4101" width="3.375" style="1070" customWidth="1"/>
    <col min="4102" max="4104" width="3.5" style="1070" customWidth="1"/>
    <col min="4105" max="4105" width="3.875" style="1070" customWidth="1"/>
    <col min="4106" max="4106" width="4.25" style="1070" customWidth="1"/>
    <col min="4107" max="4107" width="3.625" style="1070" customWidth="1"/>
    <col min="4108" max="4109" width="3.5" style="1070" customWidth="1"/>
    <col min="4110" max="4110" width="4.125" style="1070" customWidth="1"/>
    <col min="4111" max="4111" width="3.5" style="1070" customWidth="1"/>
    <col min="4112" max="4113" width="10.5" style="1070" customWidth="1"/>
    <col min="4114" max="4114" width="1.5" style="1070" customWidth="1"/>
    <col min="4115" max="4352" width="9" style="1070"/>
    <col min="4353" max="4353" width="3.625" style="1070" customWidth="1"/>
    <col min="4354" max="4354" width="10.75" style="1070" customWidth="1"/>
    <col min="4355" max="4355" width="2.875" style="1070" customWidth="1"/>
    <col min="4356" max="4356" width="4.75" style="1070" customWidth="1"/>
    <col min="4357" max="4357" width="3.375" style="1070" customWidth="1"/>
    <col min="4358" max="4360" width="3.5" style="1070" customWidth="1"/>
    <col min="4361" max="4361" width="3.875" style="1070" customWidth="1"/>
    <col min="4362" max="4362" width="4.25" style="1070" customWidth="1"/>
    <col min="4363" max="4363" width="3.625" style="1070" customWidth="1"/>
    <col min="4364" max="4365" width="3.5" style="1070" customWidth="1"/>
    <col min="4366" max="4366" width="4.125" style="1070" customWidth="1"/>
    <col min="4367" max="4367" width="3.5" style="1070" customWidth="1"/>
    <col min="4368" max="4369" width="10.5" style="1070" customWidth="1"/>
    <col min="4370" max="4370" width="1.5" style="1070" customWidth="1"/>
    <col min="4371" max="4608" width="9" style="1070"/>
    <col min="4609" max="4609" width="3.625" style="1070" customWidth="1"/>
    <col min="4610" max="4610" width="10.75" style="1070" customWidth="1"/>
    <col min="4611" max="4611" width="2.875" style="1070" customWidth="1"/>
    <col min="4612" max="4612" width="4.75" style="1070" customWidth="1"/>
    <col min="4613" max="4613" width="3.375" style="1070" customWidth="1"/>
    <col min="4614" max="4616" width="3.5" style="1070" customWidth="1"/>
    <col min="4617" max="4617" width="3.875" style="1070" customWidth="1"/>
    <col min="4618" max="4618" width="4.25" style="1070" customWidth="1"/>
    <col min="4619" max="4619" width="3.625" style="1070" customWidth="1"/>
    <col min="4620" max="4621" width="3.5" style="1070" customWidth="1"/>
    <col min="4622" max="4622" width="4.125" style="1070" customWidth="1"/>
    <col min="4623" max="4623" width="3.5" style="1070" customWidth="1"/>
    <col min="4624" max="4625" width="10.5" style="1070" customWidth="1"/>
    <col min="4626" max="4626" width="1.5" style="1070" customWidth="1"/>
    <col min="4627" max="4864" width="9" style="1070"/>
    <col min="4865" max="4865" width="3.625" style="1070" customWidth="1"/>
    <col min="4866" max="4866" width="10.75" style="1070" customWidth="1"/>
    <col min="4867" max="4867" width="2.875" style="1070" customWidth="1"/>
    <col min="4868" max="4868" width="4.75" style="1070" customWidth="1"/>
    <col min="4869" max="4869" width="3.375" style="1070" customWidth="1"/>
    <col min="4870" max="4872" width="3.5" style="1070" customWidth="1"/>
    <col min="4873" max="4873" width="3.875" style="1070" customWidth="1"/>
    <col min="4874" max="4874" width="4.25" style="1070" customWidth="1"/>
    <col min="4875" max="4875" width="3.625" style="1070" customWidth="1"/>
    <col min="4876" max="4877" width="3.5" style="1070" customWidth="1"/>
    <col min="4878" max="4878" width="4.125" style="1070" customWidth="1"/>
    <col min="4879" max="4879" width="3.5" style="1070" customWidth="1"/>
    <col min="4880" max="4881" width="10.5" style="1070" customWidth="1"/>
    <col min="4882" max="4882" width="1.5" style="1070" customWidth="1"/>
    <col min="4883" max="5120" width="9" style="1070"/>
    <col min="5121" max="5121" width="3.625" style="1070" customWidth="1"/>
    <col min="5122" max="5122" width="10.75" style="1070" customWidth="1"/>
    <col min="5123" max="5123" width="2.875" style="1070" customWidth="1"/>
    <col min="5124" max="5124" width="4.75" style="1070" customWidth="1"/>
    <col min="5125" max="5125" width="3.375" style="1070" customWidth="1"/>
    <col min="5126" max="5128" width="3.5" style="1070" customWidth="1"/>
    <col min="5129" max="5129" width="3.875" style="1070" customWidth="1"/>
    <col min="5130" max="5130" width="4.25" style="1070" customWidth="1"/>
    <col min="5131" max="5131" width="3.625" style="1070" customWidth="1"/>
    <col min="5132" max="5133" width="3.5" style="1070" customWidth="1"/>
    <col min="5134" max="5134" width="4.125" style="1070" customWidth="1"/>
    <col min="5135" max="5135" width="3.5" style="1070" customWidth="1"/>
    <col min="5136" max="5137" width="10.5" style="1070" customWidth="1"/>
    <col min="5138" max="5138" width="1.5" style="1070" customWidth="1"/>
    <col min="5139" max="5376" width="9" style="1070"/>
    <col min="5377" max="5377" width="3.625" style="1070" customWidth="1"/>
    <col min="5378" max="5378" width="10.75" style="1070" customWidth="1"/>
    <col min="5379" max="5379" width="2.875" style="1070" customWidth="1"/>
    <col min="5380" max="5380" width="4.75" style="1070" customWidth="1"/>
    <col min="5381" max="5381" width="3.375" style="1070" customWidth="1"/>
    <col min="5382" max="5384" width="3.5" style="1070" customWidth="1"/>
    <col min="5385" max="5385" width="3.875" style="1070" customWidth="1"/>
    <col min="5386" max="5386" width="4.25" style="1070" customWidth="1"/>
    <col min="5387" max="5387" width="3.625" style="1070" customWidth="1"/>
    <col min="5388" max="5389" width="3.5" style="1070" customWidth="1"/>
    <col min="5390" max="5390" width="4.125" style="1070" customWidth="1"/>
    <col min="5391" max="5391" width="3.5" style="1070" customWidth="1"/>
    <col min="5392" max="5393" width="10.5" style="1070" customWidth="1"/>
    <col min="5394" max="5394" width="1.5" style="1070" customWidth="1"/>
    <col min="5395" max="5632" width="9" style="1070"/>
    <col min="5633" max="5633" width="3.625" style="1070" customWidth="1"/>
    <col min="5634" max="5634" width="10.75" style="1070" customWidth="1"/>
    <col min="5635" max="5635" width="2.875" style="1070" customWidth="1"/>
    <col min="5636" max="5636" width="4.75" style="1070" customWidth="1"/>
    <col min="5637" max="5637" width="3.375" style="1070" customWidth="1"/>
    <col min="5638" max="5640" width="3.5" style="1070" customWidth="1"/>
    <col min="5641" max="5641" width="3.875" style="1070" customWidth="1"/>
    <col min="5642" max="5642" width="4.25" style="1070" customWidth="1"/>
    <col min="5643" max="5643" width="3.625" style="1070" customWidth="1"/>
    <col min="5644" max="5645" width="3.5" style="1070" customWidth="1"/>
    <col min="5646" max="5646" width="4.125" style="1070" customWidth="1"/>
    <col min="5647" max="5647" width="3.5" style="1070" customWidth="1"/>
    <col min="5648" max="5649" width="10.5" style="1070" customWidth="1"/>
    <col min="5650" max="5650" width="1.5" style="1070" customWidth="1"/>
    <col min="5651" max="5888" width="9" style="1070"/>
    <col min="5889" max="5889" width="3.625" style="1070" customWidth="1"/>
    <col min="5890" max="5890" width="10.75" style="1070" customWidth="1"/>
    <col min="5891" max="5891" width="2.875" style="1070" customWidth="1"/>
    <col min="5892" max="5892" width="4.75" style="1070" customWidth="1"/>
    <col min="5893" max="5893" width="3.375" style="1070" customWidth="1"/>
    <col min="5894" max="5896" width="3.5" style="1070" customWidth="1"/>
    <col min="5897" max="5897" width="3.875" style="1070" customWidth="1"/>
    <col min="5898" max="5898" width="4.25" style="1070" customWidth="1"/>
    <col min="5899" max="5899" width="3.625" style="1070" customWidth="1"/>
    <col min="5900" max="5901" width="3.5" style="1070" customWidth="1"/>
    <col min="5902" max="5902" width="4.125" style="1070" customWidth="1"/>
    <col min="5903" max="5903" width="3.5" style="1070" customWidth="1"/>
    <col min="5904" max="5905" width="10.5" style="1070" customWidth="1"/>
    <col min="5906" max="5906" width="1.5" style="1070" customWidth="1"/>
    <col min="5907" max="6144" width="9" style="1070"/>
    <col min="6145" max="6145" width="3.625" style="1070" customWidth="1"/>
    <col min="6146" max="6146" width="10.75" style="1070" customWidth="1"/>
    <col min="6147" max="6147" width="2.875" style="1070" customWidth="1"/>
    <col min="6148" max="6148" width="4.75" style="1070" customWidth="1"/>
    <col min="6149" max="6149" width="3.375" style="1070" customWidth="1"/>
    <col min="6150" max="6152" width="3.5" style="1070" customWidth="1"/>
    <col min="6153" max="6153" width="3.875" style="1070" customWidth="1"/>
    <col min="6154" max="6154" width="4.25" style="1070" customWidth="1"/>
    <col min="6155" max="6155" width="3.625" style="1070" customWidth="1"/>
    <col min="6156" max="6157" width="3.5" style="1070" customWidth="1"/>
    <col min="6158" max="6158" width="4.125" style="1070" customWidth="1"/>
    <col min="6159" max="6159" width="3.5" style="1070" customWidth="1"/>
    <col min="6160" max="6161" width="10.5" style="1070" customWidth="1"/>
    <col min="6162" max="6162" width="1.5" style="1070" customWidth="1"/>
    <col min="6163" max="6400" width="9" style="1070"/>
    <col min="6401" max="6401" width="3.625" style="1070" customWidth="1"/>
    <col min="6402" max="6402" width="10.75" style="1070" customWidth="1"/>
    <col min="6403" max="6403" width="2.875" style="1070" customWidth="1"/>
    <col min="6404" max="6404" width="4.75" style="1070" customWidth="1"/>
    <col min="6405" max="6405" width="3.375" style="1070" customWidth="1"/>
    <col min="6406" max="6408" width="3.5" style="1070" customWidth="1"/>
    <col min="6409" max="6409" width="3.875" style="1070" customWidth="1"/>
    <col min="6410" max="6410" width="4.25" style="1070" customWidth="1"/>
    <col min="6411" max="6411" width="3.625" style="1070" customWidth="1"/>
    <col min="6412" max="6413" width="3.5" style="1070" customWidth="1"/>
    <col min="6414" max="6414" width="4.125" style="1070" customWidth="1"/>
    <col min="6415" max="6415" width="3.5" style="1070" customWidth="1"/>
    <col min="6416" max="6417" width="10.5" style="1070" customWidth="1"/>
    <col min="6418" max="6418" width="1.5" style="1070" customWidth="1"/>
    <col min="6419" max="6656" width="9" style="1070"/>
    <col min="6657" max="6657" width="3.625" style="1070" customWidth="1"/>
    <col min="6658" max="6658" width="10.75" style="1070" customWidth="1"/>
    <col min="6659" max="6659" width="2.875" style="1070" customWidth="1"/>
    <col min="6660" max="6660" width="4.75" style="1070" customWidth="1"/>
    <col min="6661" max="6661" width="3.375" style="1070" customWidth="1"/>
    <col min="6662" max="6664" width="3.5" style="1070" customWidth="1"/>
    <col min="6665" max="6665" width="3.875" style="1070" customWidth="1"/>
    <col min="6666" max="6666" width="4.25" style="1070" customWidth="1"/>
    <col min="6667" max="6667" width="3.625" style="1070" customWidth="1"/>
    <col min="6668" max="6669" width="3.5" style="1070" customWidth="1"/>
    <col min="6670" max="6670" width="4.125" style="1070" customWidth="1"/>
    <col min="6671" max="6671" width="3.5" style="1070" customWidth="1"/>
    <col min="6672" max="6673" width="10.5" style="1070" customWidth="1"/>
    <col min="6674" max="6674" width="1.5" style="1070" customWidth="1"/>
    <col min="6675" max="6912" width="9" style="1070"/>
    <col min="6913" max="6913" width="3.625" style="1070" customWidth="1"/>
    <col min="6914" max="6914" width="10.75" style="1070" customWidth="1"/>
    <col min="6915" max="6915" width="2.875" style="1070" customWidth="1"/>
    <col min="6916" max="6916" width="4.75" style="1070" customWidth="1"/>
    <col min="6917" max="6917" width="3.375" style="1070" customWidth="1"/>
    <col min="6918" max="6920" width="3.5" style="1070" customWidth="1"/>
    <col min="6921" max="6921" width="3.875" style="1070" customWidth="1"/>
    <col min="6922" max="6922" width="4.25" style="1070" customWidth="1"/>
    <col min="6923" max="6923" width="3.625" style="1070" customWidth="1"/>
    <col min="6924" max="6925" width="3.5" style="1070" customWidth="1"/>
    <col min="6926" max="6926" width="4.125" style="1070" customWidth="1"/>
    <col min="6927" max="6927" width="3.5" style="1070" customWidth="1"/>
    <col min="6928" max="6929" width="10.5" style="1070" customWidth="1"/>
    <col min="6930" max="6930" width="1.5" style="1070" customWidth="1"/>
    <col min="6931" max="7168" width="9" style="1070"/>
    <col min="7169" max="7169" width="3.625" style="1070" customWidth="1"/>
    <col min="7170" max="7170" width="10.75" style="1070" customWidth="1"/>
    <col min="7171" max="7171" width="2.875" style="1070" customWidth="1"/>
    <col min="7172" max="7172" width="4.75" style="1070" customWidth="1"/>
    <col min="7173" max="7173" width="3.375" style="1070" customWidth="1"/>
    <col min="7174" max="7176" width="3.5" style="1070" customWidth="1"/>
    <col min="7177" max="7177" width="3.875" style="1070" customWidth="1"/>
    <col min="7178" max="7178" width="4.25" style="1070" customWidth="1"/>
    <col min="7179" max="7179" width="3.625" style="1070" customWidth="1"/>
    <col min="7180" max="7181" width="3.5" style="1070" customWidth="1"/>
    <col min="7182" max="7182" width="4.125" style="1070" customWidth="1"/>
    <col min="7183" max="7183" width="3.5" style="1070" customWidth="1"/>
    <col min="7184" max="7185" width="10.5" style="1070" customWidth="1"/>
    <col min="7186" max="7186" width="1.5" style="1070" customWidth="1"/>
    <col min="7187" max="7424" width="9" style="1070"/>
    <col min="7425" max="7425" width="3.625" style="1070" customWidth="1"/>
    <col min="7426" max="7426" width="10.75" style="1070" customWidth="1"/>
    <col min="7427" max="7427" width="2.875" style="1070" customWidth="1"/>
    <col min="7428" max="7428" width="4.75" style="1070" customWidth="1"/>
    <col min="7429" max="7429" width="3.375" style="1070" customWidth="1"/>
    <col min="7430" max="7432" width="3.5" style="1070" customWidth="1"/>
    <col min="7433" max="7433" width="3.875" style="1070" customWidth="1"/>
    <col min="7434" max="7434" width="4.25" style="1070" customWidth="1"/>
    <col min="7435" max="7435" width="3.625" style="1070" customWidth="1"/>
    <col min="7436" max="7437" width="3.5" style="1070" customWidth="1"/>
    <col min="7438" max="7438" width="4.125" style="1070" customWidth="1"/>
    <col min="7439" max="7439" width="3.5" style="1070" customWidth="1"/>
    <col min="7440" max="7441" width="10.5" style="1070" customWidth="1"/>
    <col min="7442" max="7442" width="1.5" style="1070" customWidth="1"/>
    <col min="7443" max="7680" width="9" style="1070"/>
    <col min="7681" max="7681" width="3.625" style="1070" customWidth="1"/>
    <col min="7682" max="7682" width="10.75" style="1070" customWidth="1"/>
    <col min="7683" max="7683" width="2.875" style="1070" customWidth="1"/>
    <col min="7684" max="7684" width="4.75" style="1070" customWidth="1"/>
    <col min="7685" max="7685" width="3.375" style="1070" customWidth="1"/>
    <col min="7686" max="7688" width="3.5" style="1070" customWidth="1"/>
    <col min="7689" max="7689" width="3.875" style="1070" customWidth="1"/>
    <col min="7690" max="7690" width="4.25" style="1070" customWidth="1"/>
    <col min="7691" max="7691" width="3.625" style="1070" customWidth="1"/>
    <col min="7692" max="7693" width="3.5" style="1070" customWidth="1"/>
    <col min="7694" max="7694" width="4.125" style="1070" customWidth="1"/>
    <col min="7695" max="7695" width="3.5" style="1070" customWidth="1"/>
    <col min="7696" max="7697" width="10.5" style="1070" customWidth="1"/>
    <col min="7698" max="7698" width="1.5" style="1070" customWidth="1"/>
    <col min="7699" max="7936" width="9" style="1070"/>
    <col min="7937" max="7937" width="3.625" style="1070" customWidth="1"/>
    <col min="7938" max="7938" width="10.75" style="1070" customWidth="1"/>
    <col min="7939" max="7939" width="2.875" style="1070" customWidth="1"/>
    <col min="7940" max="7940" width="4.75" style="1070" customWidth="1"/>
    <col min="7941" max="7941" width="3.375" style="1070" customWidth="1"/>
    <col min="7942" max="7944" width="3.5" style="1070" customWidth="1"/>
    <col min="7945" max="7945" width="3.875" style="1070" customWidth="1"/>
    <col min="7946" max="7946" width="4.25" style="1070" customWidth="1"/>
    <col min="7947" max="7947" width="3.625" style="1070" customWidth="1"/>
    <col min="7948" max="7949" width="3.5" style="1070" customWidth="1"/>
    <col min="7950" max="7950" width="4.125" style="1070" customWidth="1"/>
    <col min="7951" max="7951" width="3.5" style="1070" customWidth="1"/>
    <col min="7952" max="7953" width="10.5" style="1070" customWidth="1"/>
    <col min="7954" max="7954" width="1.5" style="1070" customWidth="1"/>
    <col min="7955" max="8192" width="9" style="1070"/>
    <col min="8193" max="8193" width="3.625" style="1070" customWidth="1"/>
    <col min="8194" max="8194" width="10.75" style="1070" customWidth="1"/>
    <col min="8195" max="8195" width="2.875" style="1070" customWidth="1"/>
    <col min="8196" max="8196" width="4.75" style="1070" customWidth="1"/>
    <col min="8197" max="8197" width="3.375" style="1070" customWidth="1"/>
    <col min="8198" max="8200" width="3.5" style="1070" customWidth="1"/>
    <col min="8201" max="8201" width="3.875" style="1070" customWidth="1"/>
    <col min="8202" max="8202" width="4.25" style="1070" customWidth="1"/>
    <col min="8203" max="8203" width="3.625" style="1070" customWidth="1"/>
    <col min="8204" max="8205" width="3.5" style="1070" customWidth="1"/>
    <col min="8206" max="8206" width="4.125" style="1070" customWidth="1"/>
    <col min="8207" max="8207" width="3.5" style="1070" customWidth="1"/>
    <col min="8208" max="8209" width="10.5" style="1070" customWidth="1"/>
    <col min="8210" max="8210" width="1.5" style="1070" customWidth="1"/>
    <col min="8211" max="8448" width="9" style="1070"/>
    <col min="8449" max="8449" width="3.625" style="1070" customWidth="1"/>
    <col min="8450" max="8450" width="10.75" style="1070" customWidth="1"/>
    <col min="8451" max="8451" width="2.875" style="1070" customWidth="1"/>
    <col min="8452" max="8452" width="4.75" style="1070" customWidth="1"/>
    <col min="8453" max="8453" width="3.375" style="1070" customWidth="1"/>
    <col min="8454" max="8456" width="3.5" style="1070" customWidth="1"/>
    <col min="8457" max="8457" width="3.875" style="1070" customWidth="1"/>
    <col min="8458" max="8458" width="4.25" style="1070" customWidth="1"/>
    <col min="8459" max="8459" width="3.625" style="1070" customWidth="1"/>
    <col min="8460" max="8461" width="3.5" style="1070" customWidth="1"/>
    <col min="8462" max="8462" width="4.125" style="1070" customWidth="1"/>
    <col min="8463" max="8463" width="3.5" style="1070" customWidth="1"/>
    <col min="8464" max="8465" width="10.5" style="1070" customWidth="1"/>
    <col min="8466" max="8466" width="1.5" style="1070" customWidth="1"/>
    <col min="8467" max="8704" width="9" style="1070"/>
    <col min="8705" max="8705" width="3.625" style="1070" customWidth="1"/>
    <col min="8706" max="8706" width="10.75" style="1070" customWidth="1"/>
    <col min="8707" max="8707" width="2.875" style="1070" customWidth="1"/>
    <col min="8708" max="8708" width="4.75" style="1070" customWidth="1"/>
    <col min="8709" max="8709" width="3.375" style="1070" customWidth="1"/>
    <col min="8710" max="8712" width="3.5" style="1070" customWidth="1"/>
    <col min="8713" max="8713" width="3.875" style="1070" customWidth="1"/>
    <col min="8714" max="8714" width="4.25" style="1070" customWidth="1"/>
    <col min="8715" max="8715" width="3.625" style="1070" customWidth="1"/>
    <col min="8716" max="8717" width="3.5" style="1070" customWidth="1"/>
    <col min="8718" max="8718" width="4.125" style="1070" customWidth="1"/>
    <col min="8719" max="8719" width="3.5" style="1070" customWidth="1"/>
    <col min="8720" max="8721" width="10.5" style="1070" customWidth="1"/>
    <col min="8722" max="8722" width="1.5" style="1070" customWidth="1"/>
    <col min="8723" max="8960" width="9" style="1070"/>
    <col min="8961" max="8961" width="3.625" style="1070" customWidth="1"/>
    <col min="8962" max="8962" width="10.75" style="1070" customWidth="1"/>
    <col min="8963" max="8963" width="2.875" style="1070" customWidth="1"/>
    <col min="8964" max="8964" width="4.75" style="1070" customWidth="1"/>
    <col min="8965" max="8965" width="3.375" style="1070" customWidth="1"/>
    <col min="8966" max="8968" width="3.5" style="1070" customWidth="1"/>
    <col min="8969" max="8969" width="3.875" style="1070" customWidth="1"/>
    <col min="8970" max="8970" width="4.25" style="1070" customWidth="1"/>
    <col min="8971" max="8971" width="3.625" style="1070" customWidth="1"/>
    <col min="8972" max="8973" width="3.5" style="1070" customWidth="1"/>
    <col min="8974" max="8974" width="4.125" style="1070" customWidth="1"/>
    <col min="8975" max="8975" width="3.5" style="1070" customWidth="1"/>
    <col min="8976" max="8977" width="10.5" style="1070" customWidth="1"/>
    <col min="8978" max="8978" width="1.5" style="1070" customWidth="1"/>
    <col min="8979" max="9216" width="9" style="1070"/>
    <col min="9217" max="9217" width="3.625" style="1070" customWidth="1"/>
    <col min="9218" max="9218" width="10.75" style="1070" customWidth="1"/>
    <col min="9219" max="9219" width="2.875" style="1070" customWidth="1"/>
    <col min="9220" max="9220" width="4.75" style="1070" customWidth="1"/>
    <col min="9221" max="9221" width="3.375" style="1070" customWidth="1"/>
    <col min="9222" max="9224" width="3.5" style="1070" customWidth="1"/>
    <col min="9225" max="9225" width="3.875" style="1070" customWidth="1"/>
    <col min="9226" max="9226" width="4.25" style="1070" customWidth="1"/>
    <col min="9227" max="9227" width="3.625" style="1070" customWidth="1"/>
    <col min="9228" max="9229" width="3.5" style="1070" customWidth="1"/>
    <col min="9230" max="9230" width="4.125" style="1070" customWidth="1"/>
    <col min="9231" max="9231" width="3.5" style="1070" customWidth="1"/>
    <col min="9232" max="9233" width="10.5" style="1070" customWidth="1"/>
    <col min="9234" max="9234" width="1.5" style="1070" customWidth="1"/>
    <col min="9235" max="9472" width="9" style="1070"/>
    <col min="9473" max="9473" width="3.625" style="1070" customWidth="1"/>
    <col min="9474" max="9474" width="10.75" style="1070" customWidth="1"/>
    <col min="9475" max="9475" width="2.875" style="1070" customWidth="1"/>
    <col min="9476" max="9476" width="4.75" style="1070" customWidth="1"/>
    <col min="9477" max="9477" width="3.375" style="1070" customWidth="1"/>
    <col min="9478" max="9480" width="3.5" style="1070" customWidth="1"/>
    <col min="9481" max="9481" width="3.875" style="1070" customWidth="1"/>
    <col min="9482" max="9482" width="4.25" style="1070" customWidth="1"/>
    <col min="9483" max="9483" width="3.625" style="1070" customWidth="1"/>
    <col min="9484" max="9485" width="3.5" style="1070" customWidth="1"/>
    <col min="9486" max="9486" width="4.125" style="1070" customWidth="1"/>
    <col min="9487" max="9487" width="3.5" style="1070" customWidth="1"/>
    <col min="9488" max="9489" width="10.5" style="1070" customWidth="1"/>
    <col min="9490" max="9490" width="1.5" style="1070" customWidth="1"/>
    <col min="9491" max="9728" width="9" style="1070"/>
    <col min="9729" max="9729" width="3.625" style="1070" customWidth="1"/>
    <col min="9730" max="9730" width="10.75" style="1070" customWidth="1"/>
    <col min="9731" max="9731" width="2.875" style="1070" customWidth="1"/>
    <col min="9732" max="9732" width="4.75" style="1070" customWidth="1"/>
    <col min="9733" max="9733" width="3.375" style="1070" customWidth="1"/>
    <col min="9734" max="9736" width="3.5" style="1070" customWidth="1"/>
    <col min="9737" max="9737" width="3.875" style="1070" customWidth="1"/>
    <col min="9738" max="9738" width="4.25" style="1070" customWidth="1"/>
    <col min="9739" max="9739" width="3.625" style="1070" customWidth="1"/>
    <col min="9740" max="9741" width="3.5" style="1070" customWidth="1"/>
    <col min="9742" max="9742" width="4.125" style="1070" customWidth="1"/>
    <col min="9743" max="9743" width="3.5" style="1070" customWidth="1"/>
    <col min="9744" max="9745" width="10.5" style="1070" customWidth="1"/>
    <col min="9746" max="9746" width="1.5" style="1070" customWidth="1"/>
    <col min="9747" max="9984" width="9" style="1070"/>
    <col min="9985" max="9985" width="3.625" style="1070" customWidth="1"/>
    <col min="9986" max="9986" width="10.75" style="1070" customWidth="1"/>
    <col min="9987" max="9987" width="2.875" style="1070" customWidth="1"/>
    <col min="9988" max="9988" width="4.75" style="1070" customWidth="1"/>
    <col min="9989" max="9989" width="3.375" style="1070" customWidth="1"/>
    <col min="9990" max="9992" width="3.5" style="1070" customWidth="1"/>
    <col min="9993" max="9993" width="3.875" style="1070" customWidth="1"/>
    <col min="9994" max="9994" width="4.25" style="1070" customWidth="1"/>
    <col min="9995" max="9995" width="3.625" style="1070" customWidth="1"/>
    <col min="9996" max="9997" width="3.5" style="1070" customWidth="1"/>
    <col min="9998" max="9998" width="4.125" style="1070" customWidth="1"/>
    <col min="9999" max="9999" width="3.5" style="1070" customWidth="1"/>
    <col min="10000" max="10001" width="10.5" style="1070" customWidth="1"/>
    <col min="10002" max="10002" width="1.5" style="1070" customWidth="1"/>
    <col min="10003" max="10240" width="9" style="1070"/>
    <col min="10241" max="10241" width="3.625" style="1070" customWidth="1"/>
    <col min="10242" max="10242" width="10.75" style="1070" customWidth="1"/>
    <col min="10243" max="10243" width="2.875" style="1070" customWidth="1"/>
    <col min="10244" max="10244" width="4.75" style="1070" customWidth="1"/>
    <col min="10245" max="10245" width="3.375" style="1070" customWidth="1"/>
    <col min="10246" max="10248" width="3.5" style="1070" customWidth="1"/>
    <col min="10249" max="10249" width="3.875" style="1070" customWidth="1"/>
    <col min="10250" max="10250" width="4.25" style="1070" customWidth="1"/>
    <col min="10251" max="10251" width="3.625" style="1070" customWidth="1"/>
    <col min="10252" max="10253" width="3.5" style="1070" customWidth="1"/>
    <col min="10254" max="10254" width="4.125" style="1070" customWidth="1"/>
    <col min="10255" max="10255" width="3.5" style="1070" customWidth="1"/>
    <col min="10256" max="10257" width="10.5" style="1070" customWidth="1"/>
    <col min="10258" max="10258" width="1.5" style="1070" customWidth="1"/>
    <col min="10259" max="10496" width="9" style="1070"/>
    <col min="10497" max="10497" width="3.625" style="1070" customWidth="1"/>
    <col min="10498" max="10498" width="10.75" style="1070" customWidth="1"/>
    <col min="10499" max="10499" width="2.875" style="1070" customWidth="1"/>
    <col min="10500" max="10500" width="4.75" style="1070" customWidth="1"/>
    <col min="10501" max="10501" width="3.375" style="1070" customWidth="1"/>
    <col min="10502" max="10504" width="3.5" style="1070" customWidth="1"/>
    <col min="10505" max="10505" width="3.875" style="1070" customWidth="1"/>
    <col min="10506" max="10506" width="4.25" style="1070" customWidth="1"/>
    <col min="10507" max="10507" width="3.625" style="1070" customWidth="1"/>
    <col min="10508" max="10509" width="3.5" style="1070" customWidth="1"/>
    <col min="10510" max="10510" width="4.125" style="1070" customWidth="1"/>
    <col min="10511" max="10511" width="3.5" style="1070" customWidth="1"/>
    <col min="10512" max="10513" width="10.5" style="1070" customWidth="1"/>
    <col min="10514" max="10514" width="1.5" style="1070" customWidth="1"/>
    <col min="10515" max="10752" width="9" style="1070"/>
    <col min="10753" max="10753" width="3.625" style="1070" customWidth="1"/>
    <col min="10754" max="10754" width="10.75" style="1070" customWidth="1"/>
    <col min="10755" max="10755" width="2.875" style="1070" customWidth="1"/>
    <col min="10756" max="10756" width="4.75" style="1070" customWidth="1"/>
    <col min="10757" max="10757" width="3.375" style="1070" customWidth="1"/>
    <col min="10758" max="10760" width="3.5" style="1070" customWidth="1"/>
    <col min="10761" max="10761" width="3.875" style="1070" customWidth="1"/>
    <col min="10762" max="10762" width="4.25" style="1070" customWidth="1"/>
    <col min="10763" max="10763" width="3.625" style="1070" customWidth="1"/>
    <col min="10764" max="10765" width="3.5" style="1070" customWidth="1"/>
    <col min="10766" max="10766" width="4.125" style="1070" customWidth="1"/>
    <col min="10767" max="10767" width="3.5" style="1070" customWidth="1"/>
    <col min="10768" max="10769" width="10.5" style="1070" customWidth="1"/>
    <col min="10770" max="10770" width="1.5" style="1070" customWidth="1"/>
    <col min="10771" max="11008" width="9" style="1070"/>
    <col min="11009" max="11009" width="3.625" style="1070" customWidth="1"/>
    <col min="11010" max="11010" width="10.75" style="1070" customWidth="1"/>
    <col min="11011" max="11011" width="2.875" style="1070" customWidth="1"/>
    <col min="11012" max="11012" width="4.75" style="1070" customWidth="1"/>
    <col min="11013" max="11013" width="3.375" style="1070" customWidth="1"/>
    <col min="11014" max="11016" width="3.5" style="1070" customWidth="1"/>
    <col min="11017" max="11017" width="3.875" style="1070" customWidth="1"/>
    <col min="11018" max="11018" width="4.25" style="1070" customWidth="1"/>
    <col min="11019" max="11019" width="3.625" style="1070" customWidth="1"/>
    <col min="11020" max="11021" width="3.5" style="1070" customWidth="1"/>
    <col min="11022" max="11022" width="4.125" style="1070" customWidth="1"/>
    <col min="11023" max="11023" width="3.5" style="1070" customWidth="1"/>
    <col min="11024" max="11025" width="10.5" style="1070" customWidth="1"/>
    <col min="11026" max="11026" width="1.5" style="1070" customWidth="1"/>
    <col min="11027" max="11264" width="9" style="1070"/>
    <col min="11265" max="11265" width="3.625" style="1070" customWidth="1"/>
    <col min="11266" max="11266" width="10.75" style="1070" customWidth="1"/>
    <col min="11267" max="11267" width="2.875" style="1070" customWidth="1"/>
    <col min="11268" max="11268" width="4.75" style="1070" customWidth="1"/>
    <col min="11269" max="11269" width="3.375" style="1070" customWidth="1"/>
    <col min="11270" max="11272" width="3.5" style="1070" customWidth="1"/>
    <col min="11273" max="11273" width="3.875" style="1070" customWidth="1"/>
    <col min="11274" max="11274" width="4.25" style="1070" customWidth="1"/>
    <col min="11275" max="11275" width="3.625" style="1070" customWidth="1"/>
    <col min="11276" max="11277" width="3.5" style="1070" customWidth="1"/>
    <col min="11278" max="11278" width="4.125" style="1070" customWidth="1"/>
    <col min="11279" max="11279" width="3.5" style="1070" customWidth="1"/>
    <col min="11280" max="11281" width="10.5" style="1070" customWidth="1"/>
    <col min="11282" max="11282" width="1.5" style="1070" customWidth="1"/>
    <col min="11283" max="11520" width="9" style="1070"/>
    <col min="11521" max="11521" width="3.625" style="1070" customWidth="1"/>
    <col min="11522" max="11522" width="10.75" style="1070" customWidth="1"/>
    <col min="11523" max="11523" width="2.875" style="1070" customWidth="1"/>
    <col min="11524" max="11524" width="4.75" style="1070" customWidth="1"/>
    <col min="11525" max="11525" width="3.375" style="1070" customWidth="1"/>
    <col min="11526" max="11528" width="3.5" style="1070" customWidth="1"/>
    <col min="11529" max="11529" width="3.875" style="1070" customWidth="1"/>
    <col min="11530" max="11530" width="4.25" style="1070" customWidth="1"/>
    <col min="11531" max="11531" width="3.625" style="1070" customWidth="1"/>
    <col min="11532" max="11533" width="3.5" style="1070" customWidth="1"/>
    <col min="11534" max="11534" width="4.125" style="1070" customWidth="1"/>
    <col min="11535" max="11535" width="3.5" style="1070" customWidth="1"/>
    <col min="11536" max="11537" width="10.5" style="1070" customWidth="1"/>
    <col min="11538" max="11538" width="1.5" style="1070" customWidth="1"/>
    <col min="11539" max="11776" width="9" style="1070"/>
    <col min="11777" max="11777" width="3.625" style="1070" customWidth="1"/>
    <col min="11778" max="11778" width="10.75" style="1070" customWidth="1"/>
    <col min="11779" max="11779" width="2.875" style="1070" customWidth="1"/>
    <col min="11780" max="11780" width="4.75" style="1070" customWidth="1"/>
    <col min="11781" max="11781" width="3.375" style="1070" customWidth="1"/>
    <col min="11782" max="11784" width="3.5" style="1070" customWidth="1"/>
    <col min="11785" max="11785" width="3.875" style="1070" customWidth="1"/>
    <col min="11786" max="11786" width="4.25" style="1070" customWidth="1"/>
    <col min="11787" max="11787" width="3.625" style="1070" customWidth="1"/>
    <col min="11788" max="11789" width="3.5" style="1070" customWidth="1"/>
    <col min="11790" max="11790" width="4.125" style="1070" customWidth="1"/>
    <col min="11791" max="11791" width="3.5" style="1070" customWidth="1"/>
    <col min="11792" max="11793" width="10.5" style="1070" customWidth="1"/>
    <col min="11794" max="11794" width="1.5" style="1070" customWidth="1"/>
    <col min="11795" max="12032" width="9" style="1070"/>
    <col min="12033" max="12033" width="3.625" style="1070" customWidth="1"/>
    <col min="12034" max="12034" width="10.75" style="1070" customWidth="1"/>
    <col min="12035" max="12035" width="2.875" style="1070" customWidth="1"/>
    <col min="12036" max="12036" width="4.75" style="1070" customWidth="1"/>
    <col min="12037" max="12037" width="3.375" style="1070" customWidth="1"/>
    <col min="12038" max="12040" width="3.5" style="1070" customWidth="1"/>
    <col min="12041" max="12041" width="3.875" style="1070" customWidth="1"/>
    <col min="12042" max="12042" width="4.25" style="1070" customWidth="1"/>
    <col min="12043" max="12043" width="3.625" style="1070" customWidth="1"/>
    <col min="12044" max="12045" width="3.5" style="1070" customWidth="1"/>
    <col min="12046" max="12046" width="4.125" style="1070" customWidth="1"/>
    <col min="12047" max="12047" width="3.5" style="1070" customWidth="1"/>
    <col min="12048" max="12049" width="10.5" style="1070" customWidth="1"/>
    <col min="12050" max="12050" width="1.5" style="1070" customWidth="1"/>
    <col min="12051" max="12288" width="9" style="1070"/>
    <col min="12289" max="12289" width="3.625" style="1070" customWidth="1"/>
    <col min="12290" max="12290" width="10.75" style="1070" customWidth="1"/>
    <col min="12291" max="12291" width="2.875" style="1070" customWidth="1"/>
    <col min="12292" max="12292" width="4.75" style="1070" customWidth="1"/>
    <col min="12293" max="12293" width="3.375" style="1070" customWidth="1"/>
    <col min="12294" max="12296" width="3.5" style="1070" customWidth="1"/>
    <col min="12297" max="12297" width="3.875" style="1070" customWidth="1"/>
    <col min="12298" max="12298" width="4.25" style="1070" customWidth="1"/>
    <col min="12299" max="12299" width="3.625" style="1070" customWidth="1"/>
    <col min="12300" max="12301" width="3.5" style="1070" customWidth="1"/>
    <col min="12302" max="12302" width="4.125" style="1070" customWidth="1"/>
    <col min="12303" max="12303" width="3.5" style="1070" customWidth="1"/>
    <col min="12304" max="12305" width="10.5" style="1070" customWidth="1"/>
    <col min="12306" max="12306" width="1.5" style="1070" customWidth="1"/>
    <col min="12307" max="12544" width="9" style="1070"/>
    <col min="12545" max="12545" width="3.625" style="1070" customWidth="1"/>
    <col min="12546" max="12546" width="10.75" style="1070" customWidth="1"/>
    <col min="12547" max="12547" width="2.875" style="1070" customWidth="1"/>
    <col min="12548" max="12548" width="4.75" style="1070" customWidth="1"/>
    <col min="12549" max="12549" width="3.375" style="1070" customWidth="1"/>
    <col min="12550" max="12552" width="3.5" style="1070" customWidth="1"/>
    <col min="12553" max="12553" width="3.875" style="1070" customWidth="1"/>
    <col min="12554" max="12554" width="4.25" style="1070" customWidth="1"/>
    <col min="12555" max="12555" width="3.625" style="1070" customWidth="1"/>
    <col min="12556" max="12557" width="3.5" style="1070" customWidth="1"/>
    <col min="12558" max="12558" width="4.125" style="1070" customWidth="1"/>
    <col min="12559" max="12559" width="3.5" style="1070" customWidth="1"/>
    <col min="12560" max="12561" width="10.5" style="1070" customWidth="1"/>
    <col min="12562" max="12562" width="1.5" style="1070" customWidth="1"/>
    <col min="12563" max="12800" width="9" style="1070"/>
    <col min="12801" max="12801" width="3.625" style="1070" customWidth="1"/>
    <col min="12802" max="12802" width="10.75" style="1070" customWidth="1"/>
    <col min="12803" max="12803" width="2.875" style="1070" customWidth="1"/>
    <col min="12804" max="12804" width="4.75" style="1070" customWidth="1"/>
    <col min="12805" max="12805" width="3.375" style="1070" customWidth="1"/>
    <col min="12806" max="12808" width="3.5" style="1070" customWidth="1"/>
    <col min="12809" max="12809" width="3.875" style="1070" customWidth="1"/>
    <col min="12810" max="12810" width="4.25" style="1070" customWidth="1"/>
    <col min="12811" max="12811" width="3.625" style="1070" customWidth="1"/>
    <col min="12812" max="12813" width="3.5" style="1070" customWidth="1"/>
    <col min="12814" max="12814" width="4.125" style="1070" customWidth="1"/>
    <col min="12815" max="12815" width="3.5" style="1070" customWidth="1"/>
    <col min="12816" max="12817" width="10.5" style="1070" customWidth="1"/>
    <col min="12818" max="12818" width="1.5" style="1070" customWidth="1"/>
    <col min="12819" max="13056" width="9" style="1070"/>
    <col min="13057" max="13057" width="3.625" style="1070" customWidth="1"/>
    <col min="13058" max="13058" width="10.75" style="1070" customWidth="1"/>
    <col min="13059" max="13059" width="2.875" style="1070" customWidth="1"/>
    <col min="13060" max="13060" width="4.75" style="1070" customWidth="1"/>
    <col min="13061" max="13061" width="3.375" style="1070" customWidth="1"/>
    <col min="13062" max="13064" width="3.5" style="1070" customWidth="1"/>
    <col min="13065" max="13065" width="3.875" style="1070" customWidth="1"/>
    <col min="13066" max="13066" width="4.25" style="1070" customWidth="1"/>
    <col min="13067" max="13067" width="3.625" style="1070" customWidth="1"/>
    <col min="13068" max="13069" width="3.5" style="1070" customWidth="1"/>
    <col min="13070" max="13070" width="4.125" style="1070" customWidth="1"/>
    <col min="13071" max="13071" width="3.5" style="1070" customWidth="1"/>
    <col min="13072" max="13073" width="10.5" style="1070" customWidth="1"/>
    <col min="13074" max="13074" width="1.5" style="1070" customWidth="1"/>
    <col min="13075" max="13312" width="9" style="1070"/>
    <col min="13313" max="13313" width="3.625" style="1070" customWidth="1"/>
    <col min="13314" max="13314" width="10.75" style="1070" customWidth="1"/>
    <col min="13315" max="13315" width="2.875" style="1070" customWidth="1"/>
    <col min="13316" max="13316" width="4.75" style="1070" customWidth="1"/>
    <col min="13317" max="13317" width="3.375" style="1070" customWidth="1"/>
    <col min="13318" max="13320" width="3.5" style="1070" customWidth="1"/>
    <col min="13321" max="13321" width="3.875" style="1070" customWidth="1"/>
    <col min="13322" max="13322" width="4.25" style="1070" customWidth="1"/>
    <col min="13323" max="13323" width="3.625" style="1070" customWidth="1"/>
    <col min="13324" max="13325" width="3.5" style="1070" customWidth="1"/>
    <col min="13326" max="13326" width="4.125" style="1070" customWidth="1"/>
    <col min="13327" max="13327" width="3.5" style="1070" customWidth="1"/>
    <col min="13328" max="13329" width="10.5" style="1070" customWidth="1"/>
    <col min="13330" max="13330" width="1.5" style="1070" customWidth="1"/>
    <col min="13331" max="13568" width="9" style="1070"/>
    <col min="13569" max="13569" width="3.625" style="1070" customWidth="1"/>
    <col min="13570" max="13570" width="10.75" style="1070" customWidth="1"/>
    <col min="13571" max="13571" width="2.875" style="1070" customWidth="1"/>
    <col min="13572" max="13572" width="4.75" style="1070" customWidth="1"/>
    <col min="13573" max="13573" width="3.375" style="1070" customWidth="1"/>
    <col min="13574" max="13576" width="3.5" style="1070" customWidth="1"/>
    <col min="13577" max="13577" width="3.875" style="1070" customWidth="1"/>
    <col min="13578" max="13578" width="4.25" style="1070" customWidth="1"/>
    <col min="13579" max="13579" width="3.625" style="1070" customWidth="1"/>
    <col min="13580" max="13581" width="3.5" style="1070" customWidth="1"/>
    <col min="13582" max="13582" width="4.125" style="1070" customWidth="1"/>
    <col min="13583" max="13583" width="3.5" style="1070" customWidth="1"/>
    <col min="13584" max="13585" width="10.5" style="1070" customWidth="1"/>
    <col min="13586" max="13586" width="1.5" style="1070" customWidth="1"/>
    <col min="13587" max="13824" width="9" style="1070"/>
    <col min="13825" max="13825" width="3.625" style="1070" customWidth="1"/>
    <col min="13826" max="13826" width="10.75" style="1070" customWidth="1"/>
    <col min="13827" max="13827" width="2.875" style="1070" customWidth="1"/>
    <col min="13828" max="13828" width="4.75" style="1070" customWidth="1"/>
    <col min="13829" max="13829" width="3.375" style="1070" customWidth="1"/>
    <col min="13830" max="13832" width="3.5" style="1070" customWidth="1"/>
    <col min="13833" max="13833" width="3.875" style="1070" customWidth="1"/>
    <col min="13834" max="13834" width="4.25" style="1070" customWidth="1"/>
    <col min="13835" max="13835" width="3.625" style="1070" customWidth="1"/>
    <col min="13836" max="13837" width="3.5" style="1070" customWidth="1"/>
    <col min="13838" max="13838" width="4.125" style="1070" customWidth="1"/>
    <col min="13839" max="13839" width="3.5" style="1070" customWidth="1"/>
    <col min="13840" max="13841" width="10.5" style="1070" customWidth="1"/>
    <col min="13842" max="13842" width="1.5" style="1070" customWidth="1"/>
    <col min="13843" max="14080" width="9" style="1070"/>
    <col min="14081" max="14081" width="3.625" style="1070" customWidth="1"/>
    <col min="14082" max="14082" width="10.75" style="1070" customWidth="1"/>
    <col min="14083" max="14083" width="2.875" style="1070" customWidth="1"/>
    <col min="14084" max="14084" width="4.75" style="1070" customWidth="1"/>
    <col min="14085" max="14085" width="3.375" style="1070" customWidth="1"/>
    <col min="14086" max="14088" width="3.5" style="1070" customWidth="1"/>
    <col min="14089" max="14089" width="3.875" style="1070" customWidth="1"/>
    <col min="14090" max="14090" width="4.25" style="1070" customWidth="1"/>
    <col min="14091" max="14091" width="3.625" style="1070" customWidth="1"/>
    <col min="14092" max="14093" width="3.5" style="1070" customWidth="1"/>
    <col min="14094" max="14094" width="4.125" style="1070" customWidth="1"/>
    <col min="14095" max="14095" width="3.5" style="1070" customWidth="1"/>
    <col min="14096" max="14097" width="10.5" style="1070" customWidth="1"/>
    <col min="14098" max="14098" width="1.5" style="1070" customWidth="1"/>
    <col min="14099" max="14336" width="9" style="1070"/>
    <col min="14337" max="14337" width="3.625" style="1070" customWidth="1"/>
    <col min="14338" max="14338" width="10.75" style="1070" customWidth="1"/>
    <col min="14339" max="14339" width="2.875" style="1070" customWidth="1"/>
    <col min="14340" max="14340" width="4.75" style="1070" customWidth="1"/>
    <col min="14341" max="14341" width="3.375" style="1070" customWidth="1"/>
    <col min="14342" max="14344" width="3.5" style="1070" customWidth="1"/>
    <col min="14345" max="14345" width="3.875" style="1070" customWidth="1"/>
    <col min="14346" max="14346" width="4.25" style="1070" customWidth="1"/>
    <col min="14347" max="14347" width="3.625" style="1070" customWidth="1"/>
    <col min="14348" max="14349" width="3.5" style="1070" customWidth="1"/>
    <col min="14350" max="14350" width="4.125" style="1070" customWidth="1"/>
    <col min="14351" max="14351" width="3.5" style="1070" customWidth="1"/>
    <col min="14352" max="14353" width="10.5" style="1070" customWidth="1"/>
    <col min="14354" max="14354" width="1.5" style="1070" customWidth="1"/>
    <col min="14355" max="14592" width="9" style="1070"/>
    <col min="14593" max="14593" width="3.625" style="1070" customWidth="1"/>
    <col min="14594" max="14594" width="10.75" style="1070" customWidth="1"/>
    <col min="14595" max="14595" width="2.875" style="1070" customWidth="1"/>
    <col min="14596" max="14596" width="4.75" style="1070" customWidth="1"/>
    <col min="14597" max="14597" width="3.375" style="1070" customWidth="1"/>
    <col min="14598" max="14600" width="3.5" style="1070" customWidth="1"/>
    <col min="14601" max="14601" width="3.875" style="1070" customWidth="1"/>
    <col min="14602" max="14602" width="4.25" style="1070" customWidth="1"/>
    <col min="14603" max="14603" width="3.625" style="1070" customWidth="1"/>
    <col min="14604" max="14605" width="3.5" style="1070" customWidth="1"/>
    <col min="14606" max="14606" width="4.125" style="1070" customWidth="1"/>
    <col min="14607" max="14607" width="3.5" style="1070" customWidth="1"/>
    <col min="14608" max="14609" width="10.5" style="1070" customWidth="1"/>
    <col min="14610" max="14610" width="1.5" style="1070" customWidth="1"/>
    <col min="14611" max="14848" width="9" style="1070"/>
    <col min="14849" max="14849" width="3.625" style="1070" customWidth="1"/>
    <col min="14850" max="14850" width="10.75" style="1070" customWidth="1"/>
    <col min="14851" max="14851" width="2.875" style="1070" customWidth="1"/>
    <col min="14852" max="14852" width="4.75" style="1070" customWidth="1"/>
    <col min="14853" max="14853" width="3.375" style="1070" customWidth="1"/>
    <col min="14854" max="14856" width="3.5" style="1070" customWidth="1"/>
    <col min="14857" max="14857" width="3.875" style="1070" customWidth="1"/>
    <col min="14858" max="14858" width="4.25" style="1070" customWidth="1"/>
    <col min="14859" max="14859" width="3.625" style="1070" customWidth="1"/>
    <col min="14860" max="14861" width="3.5" style="1070" customWidth="1"/>
    <col min="14862" max="14862" width="4.125" style="1070" customWidth="1"/>
    <col min="14863" max="14863" width="3.5" style="1070" customWidth="1"/>
    <col min="14864" max="14865" width="10.5" style="1070" customWidth="1"/>
    <col min="14866" max="14866" width="1.5" style="1070" customWidth="1"/>
    <col min="14867" max="15104" width="9" style="1070"/>
    <col min="15105" max="15105" width="3.625" style="1070" customWidth="1"/>
    <col min="15106" max="15106" width="10.75" style="1070" customWidth="1"/>
    <col min="15107" max="15107" width="2.875" style="1070" customWidth="1"/>
    <col min="15108" max="15108" width="4.75" style="1070" customWidth="1"/>
    <col min="15109" max="15109" width="3.375" style="1070" customWidth="1"/>
    <col min="15110" max="15112" width="3.5" style="1070" customWidth="1"/>
    <col min="15113" max="15113" width="3.875" style="1070" customWidth="1"/>
    <col min="15114" max="15114" width="4.25" style="1070" customWidth="1"/>
    <col min="15115" max="15115" width="3.625" style="1070" customWidth="1"/>
    <col min="15116" max="15117" width="3.5" style="1070" customWidth="1"/>
    <col min="15118" max="15118" width="4.125" style="1070" customWidth="1"/>
    <col min="15119" max="15119" width="3.5" style="1070" customWidth="1"/>
    <col min="15120" max="15121" width="10.5" style="1070" customWidth="1"/>
    <col min="15122" max="15122" width="1.5" style="1070" customWidth="1"/>
    <col min="15123" max="15360" width="9" style="1070"/>
    <col min="15361" max="15361" width="3.625" style="1070" customWidth="1"/>
    <col min="15362" max="15362" width="10.75" style="1070" customWidth="1"/>
    <col min="15363" max="15363" width="2.875" style="1070" customWidth="1"/>
    <col min="15364" max="15364" width="4.75" style="1070" customWidth="1"/>
    <col min="15365" max="15365" width="3.375" style="1070" customWidth="1"/>
    <col min="15366" max="15368" width="3.5" style="1070" customWidth="1"/>
    <col min="15369" max="15369" width="3.875" style="1070" customWidth="1"/>
    <col min="15370" max="15370" width="4.25" style="1070" customWidth="1"/>
    <col min="15371" max="15371" width="3.625" style="1070" customWidth="1"/>
    <col min="15372" max="15373" width="3.5" style="1070" customWidth="1"/>
    <col min="15374" max="15374" width="4.125" style="1070" customWidth="1"/>
    <col min="15375" max="15375" width="3.5" style="1070" customWidth="1"/>
    <col min="15376" max="15377" width="10.5" style="1070" customWidth="1"/>
    <col min="15378" max="15378" width="1.5" style="1070" customWidth="1"/>
    <col min="15379" max="15616" width="9" style="1070"/>
    <col min="15617" max="15617" width="3.625" style="1070" customWidth="1"/>
    <col min="15618" max="15618" width="10.75" style="1070" customWidth="1"/>
    <col min="15619" max="15619" width="2.875" style="1070" customWidth="1"/>
    <col min="15620" max="15620" width="4.75" style="1070" customWidth="1"/>
    <col min="15621" max="15621" width="3.375" style="1070" customWidth="1"/>
    <col min="15622" max="15624" width="3.5" style="1070" customWidth="1"/>
    <col min="15625" max="15625" width="3.875" style="1070" customWidth="1"/>
    <col min="15626" max="15626" width="4.25" style="1070" customWidth="1"/>
    <col min="15627" max="15627" width="3.625" style="1070" customWidth="1"/>
    <col min="15628" max="15629" width="3.5" style="1070" customWidth="1"/>
    <col min="15630" max="15630" width="4.125" style="1070" customWidth="1"/>
    <col min="15631" max="15631" width="3.5" style="1070" customWidth="1"/>
    <col min="15632" max="15633" width="10.5" style="1070" customWidth="1"/>
    <col min="15634" max="15634" width="1.5" style="1070" customWidth="1"/>
    <col min="15635" max="15872" width="9" style="1070"/>
    <col min="15873" max="15873" width="3.625" style="1070" customWidth="1"/>
    <col min="15874" max="15874" width="10.75" style="1070" customWidth="1"/>
    <col min="15875" max="15875" width="2.875" style="1070" customWidth="1"/>
    <col min="15876" max="15876" width="4.75" style="1070" customWidth="1"/>
    <col min="15877" max="15877" width="3.375" style="1070" customWidth="1"/>
    <col min="15878" max="15880" width="3.5" style="1070" customWidth="1"/>
    <col min="15881" max="15881" width="3.875" style="1070" customWidth="1"/>
    <col min="15882" max="15882" width="4.25" style="1070" customWidth="1"/>
    <col min="15883" max="15883" width="3.625" style="1070" customWidth="1"/>
    <col min="15884" max="15885" width="3.5" style="1070" customWidth="1"/>
    <col min="15886" max="15886" width="4.125" style="1070" customWidth="1"/>
    <col min="15887" max="15887" width="3.5" style="1070" customWidth="1"/>
    <col min="15888" max="15889" width="10.5" style="1070" customWidth="1"/>
    <col min="15890" max="15890" width="1.5" style="1070" customWidth="1"/>
    <col min="15891" max="16128" width="9" style="1070"/>
    <col min="16129" max="16129" width="3.625" style="1070" customWidth="1"/>
    <col min="16130" max="16130" width="10.75" style="1070" customWidth="1"/>
    <col min="16131" max="16131" width="2.875" style="1070" customWidth="1"/>
    <col min="16132" max="16132" width="4.75" style="1070" customWidth="1"/>
    <col min="16133" max="16133" width="3.375" style="1070" customWidth="1"/>
    <col min="16134" max="16136" width="3.5" style="1070" customWidth="1"/>
    <col min="16137" max="16137" width="3.875" style="1070" customWidth="1"/>
    <col min="16138" max="16138" width="4.25" style="1070" customWidth="1"/>
    <col min="16139" max="16139" width="3.625" style="1070" customWidth="1"/>
    <col min="16140" max="16141" width="3.5" style="1070" customWidth="1"/>
    <col min="16142" max="16142" width="4.125" style="1070" customWidth="1"/>
    <col min="16143" max="16143" width="3.5" style="1070" customWidth="1"/>
    <col min="16144" max="16145" width="10.5" style="1070" customWidth="1"/>
    <col min="16146" max="16146" width="1.5" style="1070" customWidth="1"/>
    <col min="16147" max="16384" width="9" style="1070"/>
  </cols>
  <sheetData>
    <row r="1" spans="2:17" s="85" customFormat="1"/>
    <row r="2" spans="2:17" s="85" customFormat="1">
      <c r="B2" s="1184" t="s">
        <v>346</v>
      </c>
    </row>
    <row r="5" spans="2:17" ht="21">
      <c r="F5" s="3698" t="s">
        <v>2005</v>
      </c>
      <c r="G5" s="3698"/>
      <c r="H5" s="3698"/>
      <c r="I5" s="3698"/>
      <c r="J5" s="3698"/>
      <c r="K5" s="3698"/>
      <c r="L5" s="3698"/>
      <c r="M5" s="3698"/>
      <c r="N5" s="3698"/>
      <c r="O5" s="3698"/>
    </row>
    <row r="7" spans="2:17" ht="30" customHeight="1">
      <c r="B7" s="1104" t="s">
        <v>1974</v>
      </c>
      <c r="C7" s="3675"/>
      <c r="D7" s="3676"/>
      <c r="E7" s="3676"/>
      <c r="F7" s="3676"/>
      <c r="G7" s="3676"/>
      <c r="H7" s="3676"/>
      <c r="I7" s="3676"/>
      <c r="J7" s="3676"/>
      <c r="K7" s="3676"/>
      <c r="L7" s="3676"/>
      <c r="M7" s="3676"/>
      <c r="N7" s="3676"/>
      <c r="O7" s="3676"/>
      <c r="P7" s="3676"/>
      <c r="Q7" s="3677"/>
    </row>
    <row r="8" spans="2:17" ht="30" customHeight="1">
      <c r="B8" s="1104" t="s">
        <v>2006</v>
      </c>
      <c r="C8" s="1105"/>
      <c r="D8" s="1084" t="s">
        <v>3034</v>
      </c>
      <c r="E8" s="1084"/>
      <c r="F8" s="1084" t="s">
        <v>1912</v>
      </c>
      <c r="G8" s="1084"/>
      <c r="H8" s="1084" t="s">
        <v>1913</v>
      </c>
      <c r="I8" s="1084" t="s">
        <v>2007</v>
      </c>
      <c r="J8" s="1084" t="s">
        <v>3034</v>
      </c>
      <c r="K8" s="1084"/>
      <c r="L8" s="1084" t="s">
        <v>1912</v>
      </c>
      <c r="M8" s="1084"/>
      <c r="N8" s="1084" t="s">
        <v>1913</v>
      </c>
      <c r="O8" s="1084"/>
      <c r="P8" s="1099"/>
      <c r="Q8" s="1094"/>
    </row>
    <row r="9" spans="2:17" ht="30" customHeight="1">
      <c r="B9" s="1104" t="s">
        <v>2008</v>
      </c>
      <c r="C9" s="1105"/>
      <c r="D9" s="1084" t="s">
        <v>3034</v>
      </c>
      <c r="E9" s="1084"/>
      <c r="F9" s="1084" t="s">
        <v>1912</v>
      </c>
      <c r="G9" s="1084"/>
      <c r="H9" s="1084" t="s">
        <v>1913</v>
      </c>
      <c r="I9" s="1084" t="s">
        <v>2009</v>
      </c>
      <c r="J9" s="1084"/>
      <c r="K9" s="1084" t="s">
        <v>2010</v>
      </c>
      <c r="L9" s="1084"/>
      <c r="M9" s="1084"/>
      <c r="N9" s="1084"/>
      <c r="O9" s="1084"/>
      <c r="P9" s="1099"/>
      <c r="Q9" s="1094"/>
    </row>
    <row r="10" spans="2:17" ht="15" customHeight="1">
      <c r="B10" s="3685" t="s">
        <v>2011</v>
      </c>
      <c r="C10" s="3686"/>
      <c r="D10" s="3687"/>
      <c r="E10" s="3710" t="s">
        <v>2012</v>
      </c>
      <c r="F10" s="3711"/>
      <c r="G10" s="3711"/>
      <c r="H10" s="1097"/>
      <c r="I10" s="1097"/>
      <c r="J10" s="1106" t="s">
        <v>2013</v>
      </c>
      <c r="K10" s="3685" t="s">
        <v>2014</v>
      </c>
      <c r="L10" s="3686"/>
      <c r="M10" s="3686"/>
      <c r="N10" s="3686"/>
      <c r="O10" s="3687" t="s">
        <v>2013</v>
      </c>
      <c r="P10" s="3685" t="s">
        <v>2015</v>
      </c>
      <c r="Q10" s="3687"/>
    </row>
    <row r="11" spans="2:17" ht="15" customHeight="1">
      <c r="B11" s="3688"/>
      <c r="C11" s="3689"/>
      <c r="D11" s="3690"/>
      <c r="E11" s="1090" t="s">
        <v>2009</v>
      </c>
      <c r="F11" s="1091"/>
      <c r="G11" s="3689" t="s">
        <v>2016</v>
      </c>
      <c r="H11" s="3689"/>
      <c r="I11" s="3689"/>
      <c r="J11" s="3690"/>
      <c r="K11" s="3688"/>
      <c r="L11" s="3689"/>
      <c r="M11" s="3689"/>
      <c r="N11" s="3689"/>
      <c r="O11" s="3690"/>
      <c r="P11" s="3688"/>
      <c r="Q11" s="3690"/>
    </row>
    <row r="12" spans="2:17" ht="23.25" customHeight="1">
      <c r="B12" s="3712"/>
      <c r="C12" s="3713"/>
      <c r="D12" s="3714"/>
      <c r="E12" s="3712"/>
      <c r="F12" s="3713"/>
      <c r="G12" s="3713"/>
      <c r="H12" s="3713"/>
      <c r="I12" s="3713"/>
      <c r="J12" s="3714"/>
      <c r="K12" s="3712"/>
      <c r="L12" s="3713"/>
      <c r="M12" s="3713"/>
      <c r="N12" s="3713"/>
      <c r="O12" s="3714"/>
      <c r="P12" s="3712"/>
      <c r="Q12" s="3714"/>
    </row>
    <row r="13" spans="2:17" ht="23.25" customHeight="1">
      <c r="B13" s="3712"/>
      <c r="C13" s="3713"/>
      <c r="D13" s="3714"/>
      <c r="E13" s="3712"/>
      <c r="F13" s="3713"/>
      <c r="G13" s="3713"/>
      <c r="H13" s="3713"/>
      <c r="I13" s="3713"/>
      <c r="J13" s="3714"/>
      <c r="K13" s="3712"/>
      <c r="L13" s="3713"/>
      <c r="M13" s="3713"/>
      <c r="N13" s="3713"/>
      <c r="O13" s="3714"/>
      <c r="P13" s="3712"/>
      <c r="Q13" s="3714"/>
    </row>
    <row r="14" spans="2:17" ht="23.25" customHeight="1">
      <c r="B14" s="3712"/>
      <c r="C14" s="3713"/>
      <c r="D14" s="3714"/>
      <c r="E14" s="3712"/>
      <c r="F14" s="3713"/>
      <c r="G14" s="3713"/>
      <c r="H14" s="3713"/>
      <c r="I14" s="3713"/>
      <c r="J14" s="3714"/>
      <c r="K14" s="3712"/>
      <c r="L14" s="3713"/>
      <c r="M14" s="3713"/>
      <c r="N14" s="3713"/>
      <c r="O14" s="3714"/>
      <c r="P14" s="3712"/>
      <c r="Q14" s="3714"/>
    </row>
    <row r="15" spans="2:17" ht="23.25" customHeight="1">
      <c r="B15" s="3712"/>
      <c r="C15" s="3713"/>
      <c r="D15" s="3714"/>
      <c r="E15" s="3712"/>
      <c r="F15" s="3713"/>
      <c r="G15" s="3713"/>
      <c r="H15" s="3713"/>
      <c r="I15" s="3713"/>
      <c r="J15" s="3714"/>
      <c r="K15" s="3712"/>
      <c r="L15" s="3713"/>
      <c r="M15" s="3713"/>
      <c r="N15" s="3713"/>
      <c r="O15" s="3714"/>
      <c r="P15" s="3712"/>
      <c r="Q15" s="3714"/>
    </row>
    <row r="16" spans="2:17" ht="23.25" customHeight="1">
      <c r="B16" s="3712"/>
      <c r="C16" s="3713"/>
      <c r="D16" s="3714"/>
      <c r="E16" s="3712"/>
      <c r="F16" s="3713"/>
      <c r="G16" s="3713"/>
      <c r="H16" s="3713"/>
      <c r="I16" s="3713"/>
      <c r="J16" s="3714"/>
      <c r="K16" s="3712"/>
      <c r="L16" s="3713"/>
      <c r="M16" s="3713"/>
      <c r="N16" s="3713"/>
      <c r="O16" s="3714"/>
      <c r="P16" s="3712"/>
      <c r="Q16" s="3714"/>
    </row>
    <row r="17" spans="2:17" ht="23.25" customHeight="1">
      <c r="B17" s="3712"/>
      <c r="C17" s="3713"/>
      <c r="D17" s="3714"/>
      <c r="E17" s="3712"/>
      <c r="F17" s="3713"/>
      <c r="G17" s="3713"/>
      <c r="H17" s="3713"/>
      <c r="I17" s="3713"/>
      <c r="J17" s="3714"/>
      <c r="K17" s="3712"/>
      <c r="L17" s="3713"/>
      <c r="M17" s="3713"/>
      <c r="N17" s="3713"/>
      <c r="O17" s="3714"/>
      <c r="P17" s="3712"/>
      <c r="Q17" s="3714"/>
    </row>
    <row r="18" spans="2:17" ht="23.25" customHeight="1">
      <c r="B18" s="3712"/>
      <c r="C18" s="3713"/>
      <c r="D18" s="3714"/>
      <c r="E18" s="3712"/>
      <c r="F18" s="3713"/>
      <c r="G18" s="3713"/>
      <c r="H18" s="3713"/>
      <c r="I18" s="3713"/>
      <c r="J18" s="3714"/>
      <c r="K18" s="3712"/>
      <c r="L18" s="3713"/>
      <c r="M18" s="3713"/>
      <c r="N18" s="3713"/>
      <c r="O18" s="3714"/>
      <c r="P18" s="3712"/>
      <c r="Q18" s="3714"/>
    </row>
    <row r="19" spans="2:17" ht="23.25" customHeight="1">
      <c r="B19" s="3712"/>
      <c r="C19" s="3713"/>
      <c r="D19" s="3714"/>
      <c r="E19" s="3712"/>
      <c r="F19" s="3713"/>
      <c r="G19" s="3713"/>
      <c r="H19" s="3713"/>
      <c r="I19" s="3713"/>
      <c r="J19" s="3714"/>
      <c r="K19" s="3712"/>
      <c r="L19" s="3713"/>
      <c r="M19" s="3713"/>
      <c r="N19" s="3713"/>
      <c r="O19" s="3714"/>
      <c r="P19" s="3712"/>
      <c r="Q19" s="3714"/>
    </row>
    <row r="20" spans="2:17" ht="23.25" customHeight="1">
      <c r="B20" s="3712"/>
      <c r="C20" s="3713"/>
      <c r="D20" s="3714"/>
      <c r="E20" s="3712"/>
      <c r="F20" s="3713"/>
      <c r="G20" s="3713"/>
      <c r="H20" s="3713"/>
      <c r="I20" s="3713"/>
      <c r="J20" s="3714"/>
      <c r="K20" s="3712"/>
      <c r="L20" s="3713"/>
      <c r="M20" s="3713"/>
      <c r="N20" s="3713"/>
      <c r="O20" s="3714"/>
      <c r="P20" s="3712"/>
      <c r="Q20" s="3714"/>
    </row>
    <row r="21" spans="2:17" ht="23.25" customHeight="1">
      <c r="B21" s="3712"/>
      <c r="C21" s="3713"/>
      <c r="D21" s="3714"/>
      <c r="E21" s="3712"/>
      <c r="F21" s="3713"/>
      <c r="G21" s="3713"/>
      <c r="H21" s="3713"/>
      <c r="I21" s="3713"/>
      <c r="J21" s="3714"/>
      <c r="K21" s="3712"/>
      <c r="L21" s="3713"/>
      <c r="M21" s="3713"/>
      <c r="N21" s="3713"/>
      <c r="O21" s="3714"/>
      <c r="P21" s="3712"/>
      <c r="Q21" s="3714"/>
    </row>
    <row r="22" spans="2:17" ht="23.25" customHeight="1">
      <c r="B22" s="3712"/>
      <c r="C22" s="3713"/>
      <c r="D22" s="3714"/>
      <c r="E22" s="3712"/>
      <c r="F22" s="3713"/>
      <c r="G22" s="3713"/>
      <c r="H22" s="3713"/>
      <c r="I22" s="3713"/>
      <c r="J22" s="3714"/>
      <c r="K22" s="3712"/>
      <c r="L22" s="3713"/>
      <c r="M22" s="3713"/>
      <c r="N22" s="3713"/>
      <c r="O22" s="3714"/>
      <c r="P22" s="3712"/>
      <c r="Q22" s="3714"/>
    </row>
    <row r="23" spans="2:17" ht="23.25" customHeight="1">
      <c r="B23" s="3712"/>
      <c r="C23" s="3713"/>
      <c r="D23" s="3714"/>
      <c r="E23" s="3712"/>
      <c r="F23" s="3713"/>
      <c r="G23" s="3713"/>
      <c r="H23" s="3713"/>
      <c r="I23" s="3713"/>
      <c r="J23" s="3714"/>
      <c r="K23" s="3712"/>
      <c r="L23" s="3713"/>
      <c r="M23" s="3713"/>
      <c r="N23" s="3713"/>
      <c r="O23" s="3714"/>
      <c r="P23" s="3712"/>
      <c r="Q23" s="3714"/>
    </row>
    <row r="24" spans="2:17" ht="23.25" customHeight="1">
      <c r="B24" s="3712"/>
      <c r="C24" s="3713"/>
      <c r="D24" s="3714"/>
      <c r="E24" s="3712"/>
      <c r="F24" s="3713"/>
      <c r="G24" s="3713"/>
      <c r="H24" s="3713"/>
      <c r="I24" s="3713"/>
      <c r="J24" s="3714"/>
      <c r="K24" s="3712"/>
      <c r="L24" s="3713"/>
      <c r="M24" s="3713"/>
      <c r="N24" s="3713"/>
      <c r="O24" s="3714"/>
      <c r="P24" s="3712"/>
      <c r="Q24" s="3714"/>
    </row>
    <row r="25" spans="2:17" ht="23.25" customHeight="1">
      <c r="B25" s="3712"/>
      <c r="C25" s="3713"/>
      <c r="D25" s="3714"/>
      <c r="E25" s="3712"/>
      <c r="F25" s="3713"/>
      <c r="G25" s="3713"/>
      <c r="H25" s="3713"/>
      <c r="I25" s="3713"/>
      <c r="J25" s="3714"/>
      <c r="K25" s="3712"/>
      <c r="L25" s="3713"/>
      <c r="M25" s="3713"/>
      <c r="N25" s="3713"/>
      <c r="O25" s="3714"/>
      <c r="P25" s="3712"/>
      <c r="Q25" s="3714"/>
    </row>
    <row r="26" spans="2:17" ht="23.25" customHeight="1">
      <c r="B26" s="3712"/>
      <c r="C26" s="3713"/>
      <c r="D26" s="3714"/>
      <c r="E26" s="3712"/>
      <c r="F26" s="3713"/>
      <c r="G26" s="3713"/>
      <c r="H26" s="3713"/>
      <c r="I26" s="3713"/>
      <c r="J26" s="3714"/>
      <c r="K26" s="3712"/>
      <c r="L26" s="3713"/>
      <c r="M26" s="3713"/>
      <c r="N26" s="3713"/>
      <c r="O26" s="3714"/>
      <c r="P26" s="3712"/>
      <c r="Q26" s="3714"/>
    </row>
    <row r="27" spans="2:17" ht="23.25" customHeight="1">
      <c r="B27" s="1107" t="s">
        <v>2017</v>
      </c>
      <c r="C27" s="1103"/>
      <c r="D27" s="1103"/>
      <c r="E27" s="1103"/>
      <c r="F27" s="1103"/>
      <c r="G27" s="1103"/>
      <c r="H27" s="1103"/>
      <c r="I27" s="1103"/>
      <c r="J27" s="1103"/>
      <c r="K27" s="1103"/>
      <c r="L27" s="1103"/>
      <c r="M27" s="1103"/>
      <c r="N27" s="1103"/>
      <c r="O27" s="1103"/>
      <c r="P27" s="1103"/>
      <c r="Q27" s="1108"/>
    </row>
    <row r="28" spans="2:17" ht="23.25" customHeight="1">
      <c r="B28" s="1107"/>
      <c r="C28" s="1103"/>
      <c r="D28" s="1103"/>
      <c r="E28" s="1103"/>
      <c r="F28" s="1103"/>
      <c r="G28" s="1103"/>
      <c r="H28" s="1103"/>
      <c r="I28" s="1103"/>
      <c r="J28" s="1103"/>
      <c r="K28" s="1103"/>
      <c r="L28" s="1103"/>
      <c r="M28" s="1103"/>
      <c r="N28" s="1103"/>
      <c r="O28" s="1103"/>
      <c r="P28" s="1103"/>
      <c r="Q28" s="1108"/>
    </row>
    <row r="29" spans="2:17" ht="23.25" customHeight="1">
      <c r="B29" s="1107"/>
      <c r="C29" s="1103"/>
      <c r="D29" s="1103"/>
      <c r="E29" s="1103"/>
      <c r="F29" s="1103"/>
      <c r="G29" s="1103"/>
      <c r="H29" s="1103"/>
      <c r="I29" s="1103"/>
      <c r="J29" s="1103"/>
      <c r="K29" s="1103"/>
      <c r="L29" s="1103"/>
      <c r="M29" s="1103"/>
      <c r="N29" s="1103"/>
      <c r="O29" s="1103"/>
      <c r="P29" s="1103"/>
      <c r="Q29" s="1108"/>
    </row>
    <row r="30" spans="2:17" ht="23.25" customHeight="1">
      <c r="B30" s="1107"/>
      <c r="C30" s="1103"/>
      <c r="D30" s="1103"/>
      <c r="E30" s="1103"/>
      <c r="F30" s="1103"/>
      <c r="G30" s="1103"/>
      <c r="H30" s="1103"/>
      <c r="I30" s="1103"/>
      <c r="J30" s="1103"/>
      <c r="K30" s="1103"/>
      <c r="L30" s="1103"/>
      <c r="M30" s="1103"/>
      <c r="N30" s="1103"/>
      <c r="O30" s="1103"/>
      <c r="P30" s="1103"/>
      <c r="Q30" s="1108"/>
    </row>
    <row r="31" spans="2:17" ht="23.25" customHeight="1">
      <c r="B31" s="1109"/>
      <c r="C31" s="1101"/>
      <c r="D31" s="1101"/>
      <c r="E31" s="1101"/>
      <c r="F31" s="1101"/>
      <c r="G31" s="1101"/>
      <c r="H31" s="1101"/>
      <c r="I31" s="1101"/>
      <c r="J31" s="1101"/>
      <c r="K31" s="1101"/>
      <c r="L31" s="1101"/>
      <c r="M31" s="1101"/>
      <c r="N31" s="1101"/>
      <c r="O31" s="1101"/>
      <c r="P31" s="1101"/>
      <c r="Q31" s="1110"/>
    </row>
    <row r="33" spans="3:17" ht="21" customHeight="1">
      <c r="I33" s="3715" t="s">
        <v>1983</v>
      </c>
      <c r="J33" s="3716"/>
      <c r="K33" s="3717"/>
      <c r="L33" s="3715" t="s">
        <v>1926</v>
      </c>
      <c r="M33" s="3716"/>
      <c r="N33" s="3717"/>
      <c r="O33" s="1111"/>
      <c r="P33" s="1087" t="s">
        <v>2018</v>
      </c>
      <c r="Q33" s="1087" t="s">
        <v>1963</v>
      </c>
    </row>
    <row r="34" spans="3:17" ht="21" customHeight="1">
      <c r="I34" s="3718" t="s">
        <v>1964</v>
      </c>
      <c r="J34" s="3719"/>
      <c r="K34" s="3720"/>
      <c r="L34" s="3718" t="s">
        <v>1964</v>
      </c>
      <c r="M34" s="3719"/>
      <c r="N34" s="3720"/>
      <c r="O34" s="1111"/>
      <c r="P34" s="1089" t="s">
        <v>1965</v>
      </c>
      <c r="Q34" s="1089" t="s">
        <v>2019</v>
      </c>
    </row>
    <row r="35" spans="3:17" ht="45" customHeight="1">
      <c r="I35" s="3712"/>
      <c r="J35" s="3713"/>
      <c r="K35" s="3714"/>
      <c r="L35" s="3712"/>
      <c r="M35" s="3713"/>
      <c r="N35" s="3714"/>
      <c r="P35" s="1100"/>
      <c r="Q35" s="1100"/>
    </row>
    <row r="38" spans="3:17">
      <c r="P38" s="1070" t="s">
        <v>2020</v>
      </c>
    </row>
    <row r="41" spans="3:17">
      <c r="C41" s="1112"/>
      <c r="D41" s="1113"/>
      <c r="E41" s="1113"/>
      <c r="F41" s="1113"/>
      <c r="G41" s="1113"/>
      <c r="H41" s="1113"/>
      <c r="I41" s="1113"/>
      <c r="J41" s="1113"/>
      <c r="K41" s="1113"/>
      <c r="L41" s="1113"/>
      <c r="M41" s="1113"/>
      <c r="N41" s="1113"/>
      <c r="O41" s="1113"/>
      <c r="P41" s="1114"/>
    </row>
    <row r="42" spans="3:17">
      <c r="C42" s="1115"/>
      <c r="D42" s="1078"/>
      <c r="E42" s="1078"/>
      <c r="F42" s="1078"/>
      <c r="G42" s="1078"/>
      <c r="H42" s="1078"/>
      <c r="I42" s="1078"/>
      <c r="J42" s="1078"/>
      <c r="K42" s="1078"/>
      <c r="L42" s="1078"/>
      <c r="M42" s="1078"/>
      <c r="N42" s="1078"/>
      <c r="O42" s="1078"/>
      <c r="P42" s="1116"/>
    </row>
    <row r="43" spans="3:17">
      <c r="C43" s="1115"/>
      <c r="D43" s="1078"/>
      <c r="E43" s="1078"/>
      <c r="F43" s="1078"/>
      <c r="G43" s="1078"/>
      <c r="H43" s="1078"/>
      <c r="I43" s="1078"/>
      <c r="J43" s="1078"/>
      <c r="K43" s="1078"/>
      <c r="L43" s="1078"/>
      <c r="M43" s="1078"/>
      <c r="N43" s="1078"/>
      <c r="O43" s="1078"/>
      <c r="P43" s="1116"/>
    </row>
    <row r="44" spans="3:17">
      <c r="C44" s="1115"/>
      <c r="D44" s="1078"/>
      <c r="E44" s="1078"/>
      <c r="F44" s="1078"/>
      <c r="G44" s="1078"/>
      <c r="H44" s="1078"/>
      <c r="I44" s="1078"/>
      <c r="J44" s="1078"/>
      <c r="K44" s="1078"/>
      <c r="L44" s="1078"/>
      <c r="M44" s="1078"/>
      <c r="N44" s="1078"/>
      <c r="O44" s="1078"/>
      <c r="P44" s="1116"/>
    </row>
    <row r="45" spans="3:17">
      <c r="C45" s="1115"/>
      <c r="D45" s="1078"/>
      <c r="E45" s="1078"/>
      <c r="F45" s="1078"/>
      <c r="G45" s="1078"/>
      <c r="H45" s="1078"/>
      <c r="I45" s="1078"/>
      <c r="J45" s="1078"/>
      <c r="K45" s="1078"/>
      <c r="L45" s="1078"/>
      <c r="M45" s="1078"/>
      <c r="N45" s="1078"/>
      <c r="O45" s="1078"/>
      <c r="P45" s="1116"/>
    </row>
    <row r="46" spans="3:17">
      <c r="C46" s="1115"/>
      <c r="D46" s="1078"/>
      <c r="E46" s="1078"/>
      <c r="F46" s="1078"/>
      <c r="G46" s="1078"/>
      <c r="H46" s="1078"/>
      <c r="I46" s="1078"/>
      <c r="J46" s="1078"/>
      <c r="K46" s="1078"/>
      <c r="L46" s="1078"/>
      <c r="M46" s="1078"/>
      <c r="N46" s="1078"/>
      <c r="O46" s="1078"/>
      <c r="P46" s="1116"/>
    </row>
    <row r="47" spans="3:17">
      <c r="C47" s="1115"/>
      <c r="D47" s="1078"/>
      <c r="E47" s="1078"/>
      <c r="F47" s="1078"/>
      <c r="G47" s="1078"/>
      <c r="H47" s="1078"/>
      <c r="I47" s="1078"/>
      <c r="J47" s="1078"/>
      <c r="K47" s="1078"/>
      <c r="L47" s="1078"/>
      <c r="M47" s="1078"/>
      <c r="N47" s="1078"/>
      <c r="O47" s="1078"/>
      <c r="P47" s="1116"/>
    </row>
    <row r="48" spans="3:17">
      <c r="C48" s="1115"/>
      <c r="D48" s="1078"/>
      <c r="E48" s="1078"/>
      <c r="F48" s="1078" t="s">
        <v>2021</v>
      </c>
      <c r="H48" s="1078"/>
      <c r="I48" s="1078"/>
      <c r="J48" s="1078"/>
      <c r="K48" s="1078"/>
      <c r="L48" s="1078"/>
      <c r="M48" s="1078"/>
      <c r="N48" s="1078"/>
      <c r="O48" s="1078"/>
      <c r="P48" s="1116"/>
    </row>
    <row r="49" spans="3:16">
      <c r="C49" s="1115"/>
      <c r="D49" s="1078"/>
      <c r="E49" s="1078"/>
      <c r="F49" s="1078"/>
      <c r="G49" s="1078"/>
      <c r="H49" s="1078"/>
      <c r="I49" s="1078"/>
      <c r="J49" s="1078"/>
      <c r="K49" s="1078"/>
      <c r="L49" s="1078"/>
      <c r="M49" s="1078"/>
      <c r="N49" s="1078"/>
      <c r="O49" s="1078"/>
      <c r="P49" s="1116"/>
    </row>
    <row r="50" spans="3:16">
      <c r="C50" s="1115"/>
      <c r="D50" s="1078"/>
      <c r="E50" s="1078"/>
      <c r="F50" s="1078"/>
      <c r="G50" s="1078"/>
      <c r="H50" s="1078"/>
      <c r="I50" s="1078"/>
      <c r="J50" s="1078"/>
      <c r="K50" s="1078"/>
      <c r="L50" s="1078"/>
      <c r="M50" s="1078"/>
      <c r="N50" s="1078"/>
      <c r="O50" s="1078"/>
      <c r="P50" s="1116"/>
    </row>
    <row r="51" spans="3:16">
      <c r="C51" s="1115"/>
      <c r="D51" s="1078"/>
      <c r="E51" s="1078"/>
      <c r="F51" s="1078"/>
      <c r="G51" s="1078"/>
      <c r="H51" s="1078"/>
      <c r="I51" s="1078"/>
      <c r="J51" s="1078"/>
      <c r="K51" s="1078"/>
      <c r="L51" s="1078"/>
      <c r="M51" s="1078"/>
      <c r="N51" s="1078"/>
      <c r="O51" s="1078"/>
      <c r="P51" s="1116"/>
    </row>
    <row r="52" spans="3:16">
      <c r="C52" s="1115"/>
      <c r="D52" s="1078"/>
      <c r="E52" s="1078"/>
      <c r="F52" s="1078"/>
      <c r="G52" s="1078"/>
      <c r="H52" s="1078"/>
      <c r="I52" s="1078"/>
      <c r="J52" s="1078"/>
      <c r="K52" s="1078"/>
      <c r="L52" s="1078"/>
      <c r="M52" s="1078"/>
      <c r="N52" s="1078"/>
      <c r="O52" s="1078"/>
      <c r="P52" s="1116"/>
    </row>
    <row r="53" spans="3:16">
      <c r="C53" s="1115"/>
      <c r="D53" s="1078"/>
      <c r="E53" s="1078"/>
      <c r="F53" s="1078"/>
      <c r="G53" s="1078"/>
      <c r="H53" s="1078"/>
      <c r="I53" s="1078"/>
      <c r="J53" s="1078"/>
      <c r="K53" s="1078"/>
      <c r="L53" s="1078"/>
      <c r="M53" s="1078"/>
      <c r="N53" s="1078"/>
      <c r="O53" s="1078"/>
      <c r="P53" s="1116"/>
    </row>
    <row r="54" spans="3:16">
      <c r="C54" s="1115"/>
      <c r="D54" s="1078"/>
      <c r="E54" s="1078"/>
      <c r="F54" s="1078"/>
      <c r="G54" s="1078"/>
      <c r="H54" s="1078"/>
      <c r="I54" s="1078"/>
      <c r="J54" s="1078"/>
      <c r="K54" s="1078"/>
      <c r="L54" s="1078"/>
      <c r="M54" s="1078"/>
      <c r="N54" s="1078"/>
      <c r="O54" s="1078"/>
      <c r="P54" s="1116"/>
    </row>
    <row r="55" spans="3:16">
      <c r="C55" s="1115"/>
      <c r="D55" s="1078"/>
      <c r="E55" s="1078"/>
      <c r="F55" s="1078"/>
      <c r="G55" s="1078"/>
      <c r="H55" s="1078"/>
      <c r="I55" s="1078"/>
      <c r="J55" s="1078"/>
      <c r="K55" s="1078"/>
      <c r="L55" s="1078"/>
      <c r="M55" s="1078"/>
      <c r="N55" s="1078"/>
      <c r="O55" s="1078"/>
      <c r="P55" s="1116"/>
    </row>
    <row r="56" spans="3:16">
      <c r="C56" s="1115"/>
      <c r="D56" s="1078"/>
      <c r="E56" s="1078"/>
      <c r="F56" s="1078"/>
      <c r="G56" s="1078"/>
      <c r="H56" s="1078"/>
      <c r="I56" s="1078"/>
      <c r="J56" s="1078"/>
      <c r="K56" s="1078"/>
      <c r="L56" s="1078"/>
      <c r="M56" s="1078"/>
      <c r="N56" s="1078"/>
      <c r="O56" s="1078"/>
      <c r="P56" s="1116"/>
    </row>
    <row r="57" spans="3:16">
      <c r="C57" s="1115"/>
      <c r="D57" s="1078"/>
      <c r="E57" s="1078"/>
      <c r="F57" s="1078"/>
      <c r="G57" s="1078"/>
      <c r="H57" s="1078"/>
      <c r="I57" s="1078"/>
      <c r="J57" s="1078"/>
      <c r="K57" s="1078"/>
      <c r="L57" s="1078"/>
      <c r="M57" s="1078"/>
      <c r="N57" s="1078"/>
      <c r="O57" s="1078"/>
      <c r="P57" s="1116"/>
    </row>
    <row r="58" spans="3:16">
      <c r="C58" s="1115"/>
      <c r="D58" s="1078"/>
      <c r="E58" s="1078"/>
      <c r="F58" s="1078"/>
      <c r="G58" s="1078"/>
      <c r="H58" s="1078"/>
      <c r="I58" s="1078"/>
      <c r="J58" s="1078"/>
      <c r="K58" s="1078"/>
      <c r="L58" s="1078"/>
      <c r="M58" s="1078"/>
      <c r="N58" s="1078"/>
      <c r="O58" s="1078"/>
      <c r="P58" s="1116"/>
    </row>
    <row r="59" spans="3:16">
      <c r="C59" s="1117"/>
      <c r="D59" s="1118"/>
      <c r="E59" s="1118"/>
      <c r="F59" s="1118"/>
      <c r="G59" s="1118"/>
      <c r="H59" s="1118"/>
      <c r="I59" s="1118"/>
      <c r="J59" s="1118"/>
      <c r="K59" s="1118"/>
      <c r="L59" s="1118"/>
      <c r="M59" s="1118"/>
      <c r="N59" s="1118"/>
      <c r="O59" s="1118"/>
      <c r="P59" s="1119"/>
    </row>
    <row r="68" spans="3:16">
      <c r="C68" s="1112"/>
      <c r="D68" s="1113"/>
      <c r="E68" s="1113"/>
      <c r="F68" s="1113"/>
      <c r="G68" s="1113"/>
      <c r="H68" s="1113"/>
      <c r="I68" s="1113"/>
      <c r="J68" s="1113"/>
      <c r="K68" s="1113"/>
      <c r="L68" s="1113"/>
      <c r="M68" s="1113"/>
      <c r="N68" s="1113"/>
      <c r="O68" s="1113"/>
      <c r="P68" s="1114"/>
    </row>
    <row r="69" spans="3:16">
      <c r="C69" s="1115"/>
      <c r="D69" s="1078"/>
      <c r="E69" s="1078"/>
      <c r="F69" s="1078"/>
      <c r="G69" s="1078"/>
      <c r="H69" s="1078"/>
      <c r="I69" s="1078"/>
      <c r="J69" s="1078"/>
      <c r="K69" s="1078"/>
      <c r="L69" s="1078"/>
      <c r="M69" s="1078"/>
      <c r="N69" s="1078"/>
      <c r="O69" s="1078"/>
      <c r="P69" s="1116"/>
    </row>
    <row r="70" spans="3:16">
      <c r="C70" s="1115"/>
      <c r="D70" s="1078"/>
      <c r="E70" s="1078"/>
      <c r="F70" s="1078"/>
      <c r="G70" s="1078"/>
      <c r="H70" s="1078"/>
      <c r="I70" s="1078"/>
      <c r="J70" s="1078"/>
      <c r="K70" s="1078"/>
      <c r="L70" s="1078"/>
      <c r="M70" s="1078"/>
      <c r="N70" s="1078"/>
      <c r="O70" s="1078"/>
      <c r="P70" s="1116"/>
    </row>
    <row r="71" spans="3:16">
      <c r="C71" s="1115"/>
      <c r="D71" s="1078"/>
      <c r="E71" s="1078"/>
      <c r="F71" s="1078"/>
      <c r="G71" s="1078"/>
      <c r="H71" s="1078"/>
      <c r="I71" s="1078"/>
      <c r="J71" s="1078"/>
      <c r="K71" s="1078"/>
      <c r="L71" s="1078"/>
      <c r="M71" s="1078"/>
      <c r="N71" s="1078"/>
      <c r="O71" s="1078"/>
      <c r="P71" s="1116"/>
    </row>
    <row r="72" spans="3:16">
      <c r="C72" s="1115"/>
      <c r="D72" s="1078"/>
      <c r="E72" s="1078"/>
      <c r="F72" s="1078"/>
      <c r="G72" s="1078"/>
      <c r="H72" s="1078"/>
      <c r="I72" s="1078"/>
      <c r="J72" s="1078"/>
      <c r="K72" s="1078"/>
      <c r="L72" s="1078"/>
      <c r="M72" s="1078"/>
      <c r="N72" s="1078"/>
      <c r="O72" s="1078"/>
      <c r="P72" s="1116"/>
    </row>
    <row r="73" spans="3:16">
      <c r="C73" s="1115"/>
      <c r="D73" s="1078"/>
      <c r="E73" s="1078"/>
      <c r="F73" s="1078"/>
      <c r="G73" s="1078"/>
      <c r="H73" s="1078"/>
      <c r="I73" s="1078"/>
      <c r="J73" s="1078"/>
      <c r="K73" s="1078"/>
      <c r="L73" s="1078"/>
      <c r="M73" s="1078"/>
      <c r="N73" s="1078"/>
      <c r="O73" s="1078"/>
      <c r="P73" s="1116"/>
    </row>
    <row r="74" spans="3:16">
      <c r="C74" s="1115"/>
      <c r="D74" s="1078"/>
      <c r="E74" s="1078"/>
      <c r="F74" s="1078"/>
      <c r="G74" s="1078"/>
      <c r="H74" s="1078"/>
      <c r="I74" s="1078"/>
      <c r="J74" s="1078"/>
      <c r="K74" s="1078"/>
      <c r="L74" s="1078"/>
      <c r="M74" s="1078"/>
      <c r="N74" s="1078"/>
      <c r="O74" s="1078"/>
      <c r="P74" s="1116"/>
    </row>
    <row r="75" spans="3:16">
      <c r="C75" s="1115"/>
      <c r="D75" s="1078"/>
      <c r="E75" s="1078"/>
      <c r="F75" s="1078"/>
      <c r="G75" s="1078"/>
      <c r="H75" s="1078"/>
      <c r="I75" s="1078"/>
      <c r="J75" s="1078"/>
      <c r="K75" s="1078"/>
      <c r="L75" s="1078"/>
      <c r="M75" s="1078"/>
      <c r="N75" s="1078"/>
      <c r="O75" s="1078"/>
      <c r="P75" s="1116"/>
    </row>
    <row r="76" spans="3:16">
      <c r="C76" s="1115"/>
      <c r="D76" s="1078"/>
      <c r="E76" s="1078"/>
      <c r="F76" s="1078"/>
      <c r="G76" s="1078"/>
      <c r="H76" s="1078"/>
      <c r="I76" s="1078"/>
      <c r="J76" s="1078"/>
      <c r="K76" s="1078"/>
      <c r="L76" s="1078"/>
      <c r="M76" s="1078"/>
      <c r="N76" s="1078"/>
      <c r="O76" s="1078"/>
      <c r="P76" s="1116"/>
    </row>
    <row r="77" spans="3:16">
      <c r="C77" s="1115"/>
      <c r="D77" s="1078"/>
      <c r="E77" s="1078"/>
      <c r="H77" s="1078" t="s">
        <v>2022</v>
      </c>
      <c r="I77" s="1078"/>
      <c r="J77" s="1078"/>
      <c r="K77" s="1078"/>
      <c r="L77" s="1078"/>
      <c r="M77" s="1078"/>
      <c r="N77" s="1078"/>
      <c r="O77" s="1078"/>
      <c r="P77" s="1116"/>
    </row>
    <row r="78" spans="3:16">
      <c r="C78" s="1115"/>
      <c r="D78" s="1078"/>
      <c r="E78" s="1078"/>
      <c r="F78" s="1078"/>
      <c r="G78" s="1078"/>
      <c r="H78" s="1078"/>
      <c r="I78" s="1078"/>
      <c r="J78" s="1078"/>
      <c r="K78" s="1078"/>
      <c r="L78" s="1078"/>
      <c r="M78" s="1078"/>
      <c r="N78" s="1078"/>
      <c r="O78" s="1078"/>
      <c r="P78" s="1116"/>
    </row>
    <row r="79" spans="3:16">
      <c r="C79" s="1115"/>
      <c r="D79" s="1078"/>
      <c r="E79" s="1078"/>
      <c r="F79" s="1078"/>
      <c r="G79" s="1078"/>
      <c r="H79" s="1078"/>
      <c r="I79" s="1078"/>
      <c r="J79" s="1078"/>
      <c r="K79" s="1078"/>
      <c r="L79" s="1078"/>
      <c r="M79" s="1078"/>
      <c r="N79" s="1078"/>
      <c r="O79" s="1078"/>
      <c r="P79" s="1116"/>
    </row>
    <row r="80" spans="3:16">
      <c r="C80" s="1115"/>
      <c r="D80" s="1078"/>
      <c r="E80" s="1078"/>
      <c r="F80" s="1078"/>
      <c r="G80" s="1078"/>
      <c r="H80" s="1078"/>
      <c r="I80" s="1078"/>
      <c r="J80" s="1078"/>
      <c r="K80" s="1078"/>
      <c r="L80" s="1078"/>
      <c r="M80" s="1078"/>
      <c r="N80" s="1078"/>
      <c r="O80" s="1078"/>
      <c r="P80" s="1116"/>
    </row>
    <row r="81" spans="3:16">
      <c r="C81" s="1115"/>
      <c r="D81" s="1078"/>
      <c r="E81" s="1078"/>
      <c r="F81" s="1078"/>
      <c r="G81" s="1078"/>
      <c r="H81" s="1078"/>
      <c r="I81" s="1078"/>
      <c r="J81" s="1078"/>
      <c r="K81" s="1078"/>
      <c r="L81" s="1078"/>
      <c r="M81" s="1078"/>
      <c r="N81" s="1078"/>
      <c r="O81" s="1078"/>
      <c r="P81" s="1116"/>
    </row>
    <row r="82" spans="3:16">
      <c r="C82" s="1115"/>
      <c r="D82" s="1078"/>
      <c r="E82" s="1078"/>
      <c r="F82" s="1078"/>
      <c r="G82" s="1078"/>
      <c r="H82" s="1078"/>
      <c r="I82" s="1078"/>
      <c r="J82" s="1078"/>
      <c r="K82" s="1078"/>
      <c r="L82" s="1078"/>
      <c r="M82" s="1078"/>
      <c r="N82" s="1078"/>
      <c r="O82" s="1078"/>
      <c r="P82" s="1116"/>
    </row>
    <row r="83" spans="3:16">
      <c r="C83" s="1115"/>
      <c r="D83" s="1078"/>
      <c r="E83" s="1078"/>
      <c r="F83" s="1078"/>
      <c r="G83" s="1078"/>
      <c r="H83" s="1078"/>
      <c r="I83" s="1078"/>
      <c r="J83" s="1078"/>
      <c r="K83" s="1078"/>
      <c r="L83" s="1078"/>
      <c r="M83" s="1078"/>
      <c r="N83" s="1078"/>
      <c r="O83" s="1078"/>
      <c r="P83" s="1116"/>
    </row>
    <row r="84" spans="3:16">
      <c r="C84" s="1115"/>
      <c r="D84" s="1078"/>
      <c r="E84" s="1078"/>
      <c r="F84" s="1078"/>
      <c r="G84" s="1078"/>
      <c r="H84" s="1078"/>
      <c r="I84" s="1078"/>
      <c r="J84" s="1078"/>
      <c r="K84" s="1078"/>
      <c r="L84" s="1078"/>
      <c r="M84" s="1078"/>
      <c r="N84" s="1078"/>
      <c r="O84" s="1078"/>
      <c r="P84" s="1116"/>
    </row>
    <row r="85" spans="3:16">
      <c r="C85" s="1115"/>
      <c r="D85" s="1078"/>
      <c r="E85" s="1078"/>
      <c r="F85" s="1078"/>
      <c r="G85" s="1078"/>
      <c r="H85" s="1078"/>
      <c r="I85" s="1078"/>
      <c r="J85" s="1078"/>
      <c r="K85" s="1078"/>
      <c r="L85" s="1078"/>
      <c r="M85" s="1078"/>
      <c r="N85" s="1078"/>
      <c r="O85" s="1078"/>
      <c r="P85" s="1116"/>
    </row>
    <row r="86" spans="3:16">
      <c r="C86" s="1117"/>
      <c r="D86" s="1118"/>
      <c r="E86" s="1118"/>
      <c r="F86" s="1118"/>
      <c r="G86" s="1118"/>
      <c r="H86" s="1118"/>
      <c r="I86" s="1118"/>
      <c r="J86" s="1118"/>
      <c r="K86" s="1118"/>
      <c r="L86" s="1118"/>
      <c r="M86" s="1118"/>
      <c r="N86" s="1118"/>
      <c r="O86" s="1118"/>
      <c r="P86" s="1119"/>
    </row>
  </sheetData>
  <mergeCells count="75">
    <mergeCell ref="I34:K34"/>
    <mergeCell ref="L34:N34"/>
    <mergeCell ref="I35:K35"/>
    <mergeCell ref="L35:N35"/>
    <mergeCell ref="B26:D26"/>
    <mergeCell ref="E26:J26"/>
    <mergeCell ref="K26:O26"/>
    <mergeCell ref="P26:Q26"/>
    <mergeCell ref="I33:K33"/>
    <mergeCell ref="L33:N33"/>
    <mergeCell ref="B24:D24"/>
    <mergeCell ref="E24:J24"/>
    <mergeCell ref="K24:O24"/>
    <mergeCell ref="P24:Q24"/>
    <mergeCell ref="B25:D25"/>
    <mergeCell ref="E25:J25"/>
    <mergeCell ref="K25:O25"/>
    <mergeCell ref="P25:Q25"/>
    <mergeCell ref="B22:D22"/>
    <mergeCell ref="E22:J22"/>
    <mergeCell ref="K22:O22"/>
    <mergeCell ref="P22:Q22"/>
    <mergeCell ref="B23:D23"/>
    <mergeCell ref="E23:J23"/>
    <mergeCell ref="K23:O23"/>
    <mergeCell ref="P23:Q23"/>
    <mergeCell ref="B20:D20"/>
    <mergeCell ref="E20:J20"/>
    <mergeCell ref="K20:O20"/>
    <mergeCell ref="P20:Q20"/>
    <mergeCell ref="B21:D21"/>
    <mergeCell ref="E21:J21"/>
    <mergeCell ref="K21:O21"/>
    <mergeCell ref="P21:Q21"/>
    <mergeCell ref="B18:D18"/>
    <mergeCell ref="E18:J18"/>
    <mergeCell ref="K18:O18"/>
    <mergeCell ref="P18:Q18"/>
    <mergeCell ref="B19:D19"/>
    <mergeCell ref="E19:J19"/>
    <mergeCell ref="K19:O19"/>
    <mergeCell ref="P19:Q19"/>
    <mergeCell ref="B16:D16"/>
    <mergeCell ref="E16:J16"/>
    <mergeCell ref="K16:O16"/>
    <mergeCell ref="P16:Q16"/>
    <mergeCell ref="B17:D17"/>
    <mergeCell ref="E17:J17"/>
    <mergeCell ref="K17:O17"/>
    <mergeCell ref="P17:Q17"/>
    <mergeCell ref="B14:D14"/>
    <mergeCell ref="E14:J14"/>
    <mergeCell ref="K14:O14"/>
    <mergeCell ref="P14:Q14"/>
    <mergeCell ref="B15:D15"/>
    <mergeCell ref="E15:J15"/>
    <mergeCell ref="K15:O15"/>
    <mergeCell ref="P15:Q15"/>
    <mergeCell ref="B12:D12"/>
    <mergeCell ref="E12:J12"/>
    <mergeCell ref="K12:O12"/>
    <mergeCell ref="P12:Q12"/>
    <mergeCell ref="B13:D13"/>
    <mergeCell ref="E13:J13"/>
    <mergeCell ref="K13:O13"/>
    <mergeCell ref="P13:Q13"/>
    <mergeCell ref="F5:O5"/>
    <mergeCell ref="C7:Q7"/>
    <mergeCell ref="B10:D11"/>
    <mergeCell ref="E10:G10"/>
    <mergeCell ref="K10:M11"/>
    <mergeCell ref="N10:N11"/>
    <mergeCell ref="O10:O11"/>
    <mergeCell ref="P10:Q11"/>
    <mergeCell ref="G11:J11"/>
  </mergeCells>
  <phoneticPr fontId="43"/>
  <hyperlinks>
    <hyperlink ref="B2" location="流れ!S45" display="リスト"/>
  </hyperlinks>
  <pageMargins left="0.78740157480314965" right="0.27559055118110237" top="1.1811023622047245" bottom="0.78740157480314965" header="0.51181102362204722" footer="0.51181102362204722"/>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S42"/>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2" style="1070" customWidth="1"/>
    <col min="2" max="2" width="1.875" style="1070" customWidth="1"/>
    <col min="3" max="3" width="11.75" style="1070" customWidth="1"/>
    <col min="4" max="4" width="9.75" style="1070" customWidth="1"/>
    <col min="5" max="5" width="4.75" style="1070" customWidth="1"/>
    <col min="6" max="6" width="7.25" style="1070" customWidth="1"/>
    <col min="7" max="7" width="12" style="1070" customWidth="1"/>
    <col min="8" max="8" width="9" style="1070"/>
    <col min="9" max="9" width="2.375" style="1070" customWidth="1"/>
    <col min="10" max="10" width="1.75" style="1070" customWidth="1"/>
    <col min="11" max="11" width="4.25" style="1070" customWidth="1"/>
    <col min="12" max="17" width="3.625" style="1070" customWidth="1"/>
    <col min="18" max="18" width="1.625" style="1070" customWidth="1"/>
    <col min="19" max="19" width="1" style="1070" customWidth="1"/>
    <col min="20" max="256" width="9" style="1070"/>
    <col min="257" max="257" width="2" style="1070" customWidth="1"/>
    <col min="258" max="258" width="1.875" style="1070" customWidth="1"/>
    <col min="259" max="259" width="11.75" style="1070" customWidth="1"/>
    <col min="260" max="260" width="9.75" style="1070" customWidth="1"/>
    <col min="261" max="261" width="4.75" style="1070" customWidth="1"/>
    <col min="262" max="262" width="7.25" style="1070" customWidth="1"/>
    <col min="263" max="263" width="12" style="1070" customWidth="1"/>
    <col min="264" max="264" width="9" style="1070"/>
    <col min="265" max="265" width="2.375" style="1070" customWidth="1"/>
    <col min="266" max="266" width="1.75" style="1070" customWidth="1"/>
    <col min="267" max="267" width="4.25" style="1070" customWidth="1"/>
    <col min="268" max="268" width="2.75" style="1070" customWidth="1"/>
    <col min="269" max="269" width="3" style="1070" customWidth="1"/>
    <col min="270" max="270" width="2.75" style="1070" customWidth="1"/>
    <col min="271" max="272" width="3.125" style="1070" customWidth="1"/>
    <col min="273" max="273" width="2.375" style="1070" customWidth="1"/>
    <col min="274" max="274" width="1.625" style="1070" customWidth="1"/>
    <col min="275" max="275" width="1.875" style="1070" customWidth="1"/>
    <col min="276" max="512" width="9" style="1070"/>
    <col min="513" max="513" width="2" style="1070" customWidth="1"/>
    <col min="514" max="514" width="1.875" style="1070" customWidth="1"/>
    <col min="515" max="515" width="11.75" style="1070" customWidth="1"/>
    <col min="516" max="516" width="9.75" style="1070" customWidth="1"/>
    <col min="517" max="517" width="4.75" style="1070" customWidth="1"/>
    <col min="518" max="518" width="7.25" style="1070" customWidth="1"/>
    <col min="519" max="519" width="12" style="1070" customWidth="1"/>
    <col min="520" max="520" width="9" style="1070"/>
    <col min="521" max="521" width="2.375" style="1070" customWidth="1"/>
    <col min="522" max="522" width="1.75" style="1070" customWidth="1"/>
    <col min="523" max="523" width="4.25" style="1070" customWidth="1"/>
    <col min="524" max="524" width="2.75" style="1070" customWidth="1"/>
    <col min="525" max="525" width="3" style="1070" customWidth="1"/>
    <col min="526" max="526" width="2.75" style="1070" customWidth="1"/>
    <col min="527" max="528" width="3.125" style="1070" customWidth="1"/>
    <col min="529" max="529" width="2.375" style="1070" customWidth="1"/>
    <col min="530" max="530" width="1.625" style="1070" customWidth="1"/>
    <col min="531" max="531" width="1.875" style="1070" customWidth="1"/>
    <col min="532" max="768" width="9" style="1070"/>
    <col min="769" max="769" width="2" style="1070" customWidth="1"/>
    <col min="770" max="770" width="1.875" style="1070" customWidth="1"/>
    <col min="771" max="771" width="11.75" style="1070" customWidth="1"/>
    <col min="772" max="772" width="9.75" style="1070" customWidth="1"/>
    <col min="773" max="773" width="4.75" style="1070" customWidth="1"/>
    <col min="774" max="774" width="7.25" style="1070" customWidth="1"/>
    <col min="775" max="775" width="12" style="1070" customWidth="1"/>
    <col min="776" max="776" width="9" style="1070"/>
    <col min="777" max="777" width="2.375" style="1070" customWidth="1"/>
    <col min="778" max="778" width="1.75" style="1070" customWidth="1"/>
    <col min="779" max="779" width="4.25" style="1070" customWidth="1"/>
    <col min="780" max="780" width="2.75" style="1070" customWidth="1"/>
    <col min="781" max="781" width="3" style="1070" customWidth="1"/>
    <col min="782" max="782" width="2.75" style="1070" customWidth="1"/>
    <col min="783" max="784" width="3.125" style="1070" customWidth="1"/>
    <col min="785" max="785" width="2.375" style="1070" customWidth="1"/>
    <col min="786" max="786" width="1.625" style="1070" customWidth="1"/>
    <col min="787" max="787" width="1.875" style="1070" customWidth="1"/>
    <col min="788" max="1024" width="9" style="1070"/>
    <col min="1025" max="1025" width="2" style="1070" customWidth="1"/>
    <col min="1026" max="1026" width="1.875" style="1070" customWidth="1"/>
    <col min="1027" max="1027" width="11.75" style="1070" customWidth="1"/>
    <col min="1028" max="1028" width="9.75" style="1070" customWidth="1"/>
    <col min="1029" max="1029" width="4.75" style="1070" customWidth="1"/>
    <col min="1030" max="1030" width="7.25" style="1070" customWidth="1"/>
    <col min="1031" max="1031" width="12" style="1070" customWidth="1"/>
    <col min="1032" max="1032" width="9" style="1070"/>
    <col min="1033" max="1033" width="2.375" style="1070" customWidth="1"/>
    <col min="1034" max="1034" width="1.75" style="1070" customWidth="1"/>
    <col min="1035" max="1035" width="4.25" style="1070" customWidth="1"/>
    <col min="1036" max="1036" width="2.75" style="1070" customWidth="1"/>
    <col min="1037" max="1037" width="3" style="1070" customWidth="1"/>
    <col min="1038" max="1038" width="2.75" style="1070" customWidth="1"/>
    <col min="1039" max="1040" width="3.125" style="1070" customWidth="1"/>
    <col min="1041" max="1041" width="2.375" style="1070" customWidth="1"/>
    <col min="1042" max="1042" width="1.625" style="1070" customWidth="1"/>
    <col min="1043" max="1043" width="1.875" style="1070" customWidth="1"/>
    <col min="1044" max="1280" width="9" style="1070"/>
    <col min="1281" max="1281" width="2" style="1070" customWidth="1"/>
    <col min="1282" max="1282" width="1.875" style="1070" customWidth="1"/>
    <col min="1283" max="1283" width="11.75" style="1070" customWidth="1"/>
    <col min="1284" max="1284" width="9.75" style="1070" customWidth="1"/>
    <col min="1285" max="1285" width="4.75" style="1070" customWidth="1"/>
    <col min="1286" max="1286" width="7.25" style="1070" customWidth="1"/>
    <col min="1287" max="1287" width="12" style="1070" customWidth="1"/>
    <col min="1288" max="1288" width="9" style="1070"/>
    <col min="1289" max="1289" width="2.375" style="1070" customWidth="1"/>
    <col min="1290" max="1290" width="1.75" style="1070" customWidth="1"/>
    <col min="1291" max="1291" width="4.25" style="1070" customWidth="1"/>
    <col min="1292" max="1292" width="2.75" style="1070" customWidth="1"/>
    <col min="1293" max="1293" width="3" style="1070" customWidth="1"/>
    <col min="1294" max="1294" width="2.75" style="1070" customWidth="1"/>
    <col min="1295" max="1296" width="3.125" style="1070" customWidth="1"/>
    <col min="1297" max="1297" width="2.375" style="1070" customWidth="1"/>
    <col min="1298" max="1298" width="1.625" style="1070" customWidth="1"/>
    <col min="1299" max="1299" width="1.875" style="1070" customWidth="1"/>
    <col min="1300" max="1536" width="9" style="1070"/>
    <col min="1537" max="1537" width="2" style="1070" customWidth="1"/>
    <col min="1538" max="1538" width="1.875" style="1070" customWidth="1"/>
    <col min="1539" max="1539" width="11.75" style="1070" customWidth="1"/>
    <col min="1540" max="1540" width="9.75" style="1070" customWidth="1"/>
    <col min="1541" max="1541" width="4.75" style="1070" customWidth="1"/>
    <col min="1542" max="1542" width="7.25" style="1070" customWidth="1"/>
    <col min="1543" max="1543" width="12" style="1070" customWidth="1"/>
    <col min="1544" max="1544" width="9" style="1070"/>
    <col min="1545" max="1545" width="2.375" style="1070" customWidth="1"/>
    <col min="1546" max="1546" width="1.75" style="1070" customWidth="1"/>
    <col min="1547" max="1547" width="4.25" style="1070" customWidth="1"/>
    <col min="1548" max="1548" width="2.75" style="1070" customWidth="1"/>
    <col min="1549" max="1549" width="3" style="1070" customWidth="1"/>
    <col min="1550" max="1550" width="2.75" style="1070" customWidth="1"/>
    <col min="1551" max="1552" width="3.125" style="1070" customWidth="1"/>
    <col min="1553" max="1553" width="2.375" style="1070" customWidth="1"/>
    <col min="1554" max="1554" width="1.625" style="1070" customWidth="1"/>
    <col min="1555" max="1555" width="1.875" style="1070" customWidth="1"/>
    <col min="1556" max="1792" width="9" style="1070"/>
    <col min="1793" max="1793" width="2" style="1070" customWidth="1"/>
    <col min="1794" max="1794" width="1.875" style="1070" customWidth="1"/>
    <col min="1795" max="1795" width="11.75" style="1070" customWidth="1"/>
    <col min="1796" max="1796" width="9.75" style="1070" customWidth="1"/>
    <col min="1797" max="1797" width="4.75" style="1070" customWidth="1"/>
    <col min="1798" max="1798" width="7.25" style="1070" customWidth="1"/>
    <col min="1799" max="1799" width="12" style="1070" customWidth="1"/>
    <col min="1800" max="1800" width="9" style="1070"/>
    <col min="1801" max="1801" width="2.375" style="1070" customWidth="1"/>
    <col min="1802" max="1802" width="1.75" style="1070" customWidth="1"/>
    <col min="1803" max="1803" width="4.25" style="1070" customWidth="1"/>
    <col min="1804" max="1804" width="2.75" style="1070" customWidth="1"/>
    <col min="1805" max="1805" width="3" style="1070" customWidth="1"/>
    <col min="1806" max="1806" width="2.75" style="1070" customWidth="1"/>
    <col min="1807" max="1808" width="3.125" style="1070" customWidth="1"/>
    <col min="1809" max="1809" width="2.375" style="1070" customWidth="1"/>
    <col min="1810" max="1810" width="1.625" style="1070" customWidth="1"/>
    <col min="1811" max="1811" width="1.875" style="1070" customWidth="1"/>
    <col min="1812" max="2048" width="9" style="1070"/>
    <col min="2049" max="2049" width="2" style="1070" customWidth="1"/>
    <col min="2050" max="2050" width="1.875" style="1070" customWidth="1"/>
    <col min="2051" max="2051" width="11.75" style="1070" customWidth="1"/>
    <col min="2052" max="2052" width="9.75" style="1070" customWidth="1"/>
    <col min="2053" max="2053" width="4.75" style="1070" customWidth="1"/>
    <col min="2054" max="2054" width="7.25" style="1070" customWidth="1"/>
    <col min="2055" max="2055" width="12" style="1070" customWidth="1"/>
    <col min="2056" max="2056" width="9" style="1070"/>
    <col min="2057" max="2057" width="2.375" style="1070" customWidth="1"/>
    <col min="2058" max="2058" width="1.75" style="1070" customWidth="1"/>
    <col min="2059" max="2059" width="4.25" style="1070" customWidth="1"/>
    <col min="2060" max="2060" width="2.75" style="1070" customWidth="1"/>
    <col min="2061" max="2061" width="3" style="1070" customWidth="1"/>
    <col min="2062" max="2062" width="2.75" style="1070" customWidth="1"/>
    <col min="2063" max="2064" width="3.125" style="1070" customWidth="1"/>
    <col min="2065" max="2065" width="2.375" style="1070" customWidth="1"/>
    <col min="2066" max="2066" width="1.625" style="1070" customWidth="1"/>
    <col min="2067" max="2067" width="1.875" style="1070" customWidth="1"/>
    <col min="2068" max="2304" width="9" style="1070"/>
    <col min="2305" max="2305" width="2" style="1070" customWidth="1"/>
    <col min="2306" max="2306" width="1.875" style="1070" customWidth="1"/>
    <col min="2307" max="2307" width="11.75" style="1070" customWidth="1"/>
    <col min="2308" max="2308" width="9.75" style="1070" customWidth="1"/>
    <col min="2309" max="2309" width="4.75" style="1070" customWidth="1"/>
    <col min="2310" max="2310" width="7.25" style="1070" customWidth="1"/>
    <col min="2311" max="2311" width="12" style="1070" customWidth="1"/>
    <col min="2312" max="2312" width="9" style="1070"/>
    <col min="2313" max="2313" width="2.375" style="1070" customWidth="1"/>
    <col min="2314" max="2314" width="1.75" style="1070" customWidth="1"/>
    <col min="2315" max="2315" width="4.25" style="1070" customWidth="1"/>
    <col min="2316" max="2316" width="2.75" style="1070" customWidth="1"/>
    <col min="2317" max="2317" width="3" style="1070" customWidth="1"/>
    <col min="2318" max="2318" width="2.75" style="1070" customWidth="1"/>
    <col min="2319" max="2320" width="3.125" style="1070" customWidth="1"/>
    <col min="2321" max="2321" width="2.375" style="1070" customWidth="1"/>
    <col min="2322" max="2322" width="1.625" style="1070" customWidth="1"/>
    <col min="2323" max="2323" width="1.875" style="1070" customWidth="1"/>
    <col min="2324" max="2560" width="9" style="1070"/>
    <col min="2561" max="2561" width="2" style="1070" customWidth="1"/>
    <col min="2562" max="2562" width="1.875" style="1070" customWidth="1"/>
    <col min="2563" max="2563" width="11.75" style="1070" customWidth="1"/>
    <col min="2564" max="2564" width="9.75" style="1070" customWidth="1"/>
    <col min="2565" max="2565" width="4.75" style="1070" customWidth="1"/>
    <col min="2566" max="2566" width="7.25" style="1070" customWidth="1"/>
    <col min="2567" max="2567" width="12" style="1070" customWidth="1"/>
    <col min="2568" max="2568" width="9" style="1070"/>
    <col min="2569" max="2569" width="2.375" style="1070" customWidth="1"/>
    <col min="2570" max="2570" width="1.75" style="1070" customWidth="1"/>
    <col min="2571" max="2571" width="4.25" style="1070" customWidth="1"/>
    <col min="2572" max="2572" width="2.75" style="1070" customWidth="1"/>
    <col min="2573" max="2573" width="3" style="1070" customWidth="1"/>
    <col min="2574" max="2574" width="2.75" style="1070" customWidth="1"/>
    <col min="2575" max="2576" width="3.125" style="1070" customWidth="1"/>
    <col min="2577" max="2577" width="2.375" style="1070" customWidth="1"/>
    <col min="2578" max="2578" width="1.625" style="1070" customWidth="1"/>
    <col min="2579" max="2579" width="1.875" style="1070" customWidth="1"/>
    <col min="2580" max="2816" width="9" style="1070"/>
    <col min="2817" max="2817" width="2" style="1070" customWidth="1"/>
    <col min="2818" max="2818" width="1.875" style="1070" customWidth="1"/>
    <col min="2819" max="2819" width="11.75" style="1070" customWidth="1"/>
    <col min="2820" max="2820" width="9.75" style="1070" customWidth="1"/>
    <col min="2821" max="2821" width="4.75" style="1070" customWidth="1"/>
    <col min="2822" max="2822" width="7.25" style="1070" customWidth="1"/>
    <col min="2823" max="2823" width="12" style="1070" customWidth="1"/>
    <col min="2824" max="2824" width="9" style="1070"/>
    <col min="2825" max="2825" width="2.375" style="1070" customWidth="1"/>
    <col min="2826" max="2826" width="1.75" style="1070" customWidth="1"/>
    <col min="2827" max="2827" width="4.25" style="1070" customWidth="1"/>
    <col min="2828" max="2828" width="2.75" style="1070" customWidth="1"/>
    <col min="2829" max="2829" width="3" style="1070" customWidth="1"/>
    <col min="2830" max="2830" width="2.75" style="1070" customWidth="1"/>
    <col min="2831" max="2832" width="3.125" style="1070" customWidth="1"/>
    <col min="2833" max="2833" width="2.375" style="1070" customWidth="1"/>
    <col min="2834" max="2834" width="1.625" style="1070" customWidth="1"/>
    <col min="2835" max="2835" width="1.875" style="1070" customWidth="1"/>
    <col min="2836" max="3072" width="9" style="1070"/>
    <col min="3073" max="3073" width="2" style="1070" customWidth="1"/>
    <col min="3074" max="3074" width="1.875" style="1070" customWidth="1"/>
    <col min="3075" max="3075" width="11.75" style="1070" customWidth="1"/>
    <col min="3076" max="3076" width="9.75" style="1070" customWidth="1"/>
    <col min="3077" max="3077" width="4.75" style="1070" customWidth="1"/>
    <col min="3078" max="3078" width="7.25" style="1070" customWidth="1"/>
    <col min="3079" max="3079" width="12" style="1070" customWidth="1"/>
    <col min="3080" max="3080" width="9" style="1070"/>
    <col min="3081" max="3081" width="2.375" style="1070" customWidth="1"/>
    <col min="3082" max="3082" width="1.75" style="1070" customWidth="1"/>
    <col min="3083" max="3083" width="4.25" style="1070" customWidth="1"/>
    <col min="3084" max="3084" width="2.75" style="1070" customWidth="1"/>
    <col min="3085" max="3085" width="3" style="1070" customWidth="1"/>
    <col min="3086" max="3086" width="2.75" style="1070" customWidth="1"/>
    <col min="3087" max="3088" width="3.125" style="1070" customWidth="1"/>
    <col min="3089" max="3089" width="2.375" style="1070" customWidth="1"/>
    <col min="3090" max="3090" width="1.625" style="1070" customWidth="1"/>
    <col min="3091" max="3091" width="1.875" style="1070" customWidth="1"/>
    <col min="3092" max="3328" width="9" style="1070"/>
    <col min="3329" max="3329" width="2" style="1070" customWidth="1"/>
    <col min="3330" max="3330" width="1.875" style="1070" customWidth="1"/>
    <col min="3331" max="3331" width="11.75" style="1070" customWidth="1"/>
    <col min="3332" max="3332" width="9.75" style="1070" customWidth="1"/>
    <col min="3333" max="3333" width="4.75" style="1070" customWidth="1"/>
    <col min="3334" max="3334" width="7.25" style="1070" customWidth="1"/>
    <col min="3335" max="3335" width="12" style="1070" customWidth="1"/>
    <col min="3336" max="3336" width="9" style="1070"/>
    <col min="3337" max="3337" width="2.375" style="1070" customWidth="1"/>
    <col min="3338" max="3338" width="1.75" style="1070" customWidth="1"/>
    <col min="3339" max="3339" width="4.25" style="1070" customWidth="1"/>
    <col min="3340" max="3340" width="2.75" style="1070" customWidth="1"/>
    <col min="3341" max="3341" width="3" style="1070" customWidth="1"/>
    <col min="3342" max="3342" width="2.75" style="1070" customWidth="1"/>
    <col min="3343" max="3344" width="3.125" style="1070" customWidth="1"/>
    <col min="3345" max="3345" width="2.375" style="1070" customWidth="1"/>
    <col min="3346" max="3346" width="1.625" style="1070" customWidth="1"/>
    <col min="3347" max="3347" width="1.875" style="1070" customWidth="1"/>
    <col min="3348" max="3584" width="9" style="1070"/>
    <col min="3585" max="3585" width="2" style="1070" customWidth="1"/>
    <col min="3586" max="3586" width="1.875" style="1070" customWidth="1"/>
    <col min="3587" max="3587" width="11.75" style="1070" customWidth="1"/>
    <col min="3588" max="3588" width="9.75" style="1070" customWidth="1"/>
    <col min="3589" max="3589" width="4.75" style="1070" customWidth="1"/>
    <col min="3590" max="3590" width="7.25" style="1070" customWidth="1"/>
    <col min="3591" max="3591" width="12" style="1070" customWidth="1"/>
    <col min="3592" max="3592" width="9" style="1070"/>
    <col min="3593" max="3593" width="2.375" style="1070" customWidth="1"/>
    <col min="3594" max="3594" width="1.75" style="1070" customWidth="1"/>
    <col min="3595" max="3595" width="4.25" style="1070" customWidth="1"/>
    <col min="3596" max="3596" width="2.75" style="1070" customWidth="1"/>
    <col min="3597" max="3597" width="3" style="1070" customWidth="1"/>
    <col min="3598" max="3598" width="2.75" style="1070" customWidth="1"/>
    <col min="3599" max="3600" width="3.125" style="1070" customWidth="1"/>
    <col min="3601" max="3601" width="2.375" style="1070" customWidth="1"/>
    <col min="3602" max="3602" width="1.625" style="1070" customWidth="1"/>
    <col min="3603" max="3603" width="1.875" style="1070" customWidth="1"/>
    <col min="3604" max="3840" width="9" style="1070"/>
    <col min="3841" max="3841" width="2" style="1070" customWidth="1"/>
    <col min="3842" max="3842" width="1.875" style="1070" customWidth="1"/>
    <col min="3843" max="3843" width="11.75" style="1070" customWidth="1"/>
    <col min="3844" max="3844" width="9.75" style="1070" customWidth="1"/>
    <col min="3845" max="3845" width="4.75" style="1070" customWidth="1"/>
    <col min="3846" max="3846" width="7.25" style="1070" customWidth="1"/>
    <col min="3847" max="3847" width="12" style="1070" customWidth="1"/>
    <col min="3848" max="3848" width="9" style="1070"/>
    <col min="3849" max="3849" width="2.375" style="1070" customWidth="1"/>
    <col min="3850" max="3850" width="1.75" style="1070" customWidth="1"/>
    <col min="3851" max="3851" width="4.25" style="1070" customWidth="1"/>
    <col min="3852" max="3852" width="2.75" style="1070" customWidth="1"/>
    <col min="3853" max="3853" width="3" style="1070" customWidth="1"/>
    <col min="3854" max="3854" width="2.75" style="1070" customWidth="1"/>
    <col min="3855" max="3856" width="3.125" style="1070" customWidth="1"/>
    <col min="3857" max="3857" width="2.375" style="1070" customWidth="1"/>
    <col min="3858" max="3858" width="1.625" style="1070" customWidth="1"/>
    <col min="3859" max="3859" width="1.875" style="1070" customWidth="1"/>
    <col min="3860" max="4096" width="9" style="1070"/>
    <col min="4097" max="4097" width="2" style="1070" customWidth="1"/>
    <col min="4098" max="4098" width="1.875" style="1070" customWidth="1"/>
    <col min="4099" max="4099" width="11.75" style="1070" customWidth="1"/>
    <col min="4100" max="4100" width="9.75" style="1070" customWidth="1"/>
    <col min="4101" max="4101" width="4.75" style="1070" customWidth="1"/>
    <col min="4102" max="4102" width="7.25" style="1070" customWidth="1"/>
    <col min="4103" max="4103" width="12" style="1070" customWidth="1"/>
    <col min="4104" max="4104" width="9" style="1070"/>
    <col min="4105" max="4105" width="2.375" style="1070" customWidth="1"/>
    <col min="4106" max="4106" width="1.75" style="1070" customWidth="1"/>
    <col min="4107" max="4107" width="4.25" style="1070" customWidth="1"/>
    <col min="4108" max="4108" width="2.75" style="1070" customWidth="1"/>
    <col min="4109" max="4109" width="3" style="1070" customWidth="1"/>
    <col min="4110" max="4110" width="2.75" style="1070" customWidth="1"/>
    <col min="4111" max="4112" width="3.125" style="1070" customWidth="1"/>
    <col min="4113" max="4113" width="2.375" style="1070" customWidth="1"/>
    <col min="4114" max="4114" width="1.625" style="1070" customWidth="1"/>
    <col min="4115" max="4115" width="1.875" style="1070" customWidth="1"/>
    <col min="4116" max="4352" width="9" style="1070"/>
    <col min="4353" max="4353" width="2" style="1070" customWidth="1"/>
    <col min="4354" max="4354" width="1.875" style="1070" customWidth="1"/>
    <col min="4355" max="4355" width="11.75" style="1070" customWidth="1"/>
    <col min="4356" max="4356" width="9.75" style="1070" customWidth="1"/>
    <col min="4357" max="4357" width="4.75" style="1070" customWidth="1"/>
    <col min="4358" max="4358" width="7.25" style="1070" customWidth="1"/>
    <col min="4359" max="4359" width="12" style="1070" customWidth="1"/>
    <col min="4360" max="4360" width="9" style="1070"/>
    <col min="4361" max="4361" width="2.375" style="1070" customWidth="1"/>
    <col min="4362" max="4362" width="1.75" style="1070" customWidth="1"/>
    <col min="4363" max="4363" width="4.25" style="1070" customWidth="1"/>
    <col min="4364" max="4364" width="2.75" style="1070" customWidth="1"/>
    <col min="4365" max="4365" width="3" style="1070" customWidth="1"/>
    <col min="4366" max="4366" width="2.75" style="1070" customWidth="1"/>
    <col min="4367" max="4368" width="3.125" style="1070" customWidth="1"/>
    <col min="4369" max="4369" width="2.375" style="1070" customWidth="1"/>
    <col min="4370" max="4370" width="1.625" style="1070" customWidth="1"/>
    <col min="4371" max="4371" width="1.875" style="1070" customWidth="1"/>
    <col min="4372" max="4608" width="9" style="1070"/>
    <col min="4609" max="4609" width="2" style="1070" customWidth="1"/>
    <col min="4610" max="4610" width="1.875" style="1070" customWidth="1"/>
    <col min="4611" max="4611" width="11.75" style="1070" customWidth="1"/>
    <col min="4612" max="4612" width="9.75" style="1070" customWidth="1"/>
    <col min="4613" max="4613" width="4.75" style="1070" customWidth="1"/>
    <col min="4614" max="4614" width="7.25" style="1070" customWidth="1"/>
    <col min="4615" max="4615" width="12" style="1070" customWidth="1"/>
    <col min="4616" max="4616" width="9" style="1070"/>
    <col min="4617" max="4617" width="2.375" style="1070" customWidth="1"/>
    <col min="4618" max="4618" width="1.75" style="1070" customWidth="1"/>
    <col min="4619" max="4619" width="4.25" style="1070" customWidth="1"/>
    <col min="4620" max="4620" width="2.75" style="1070" customWidth="1"/>
    <col min="4621" max="4621" width="3" style="1070" customWidth="1"/>
    <col min="4622" max="4622" width="2.75" style="1070" customWidth="1"/>
    <col min="4623" max="4624" width="3.125" style="1070" customWidth="1"/>
    <col min="4625" max="4625" width="2.375" style="1070" customWidth="1"/>
    <col min="4626" max="4626" width="1.625" style="1070" customWidth="1"/>
    <col min="4627" max="4627" width="1.875" style="1070" customWidth="1"/>
    <col min="4628" max="4864" width="9" style="1070"/>
    <col min="4865" max="4865" width="2" style="1070" customWidth="1"/>
    <col min="4866" max="4866" width="1.875" style="1070" customWidth="1"/>
    <col min="4867" max="4867" width="11.75" style="1070" customWidth="1"/>
    <col min="4868" max="4868" width="9.75" style="1070" customWidth="1"/>
    <col min="4869" max="4869" width="4.75" style="1070" customWidth="1"/>
    <col min="4870" max="4870" width="7.25" style="1070" customWidth="1"/>
    <col min="4871" max="4871" width="12" style="1070" customWidth="1"/>
    <col min="4872" max="4872" width="9" style="1070"/>
    <col min="4873" max="4873" width="2.375" style="1070" customWidth="1"/>
    <col min="4874" max="4874" width="1.75" style="1070" customWidth="1"/>
    <col min="4875" max="4875" width="4.25" style="1070" customWidth="1"/>
    <col min="4876" max="4876" width="2.75" style="1070" customWidth="1"/>
    <col min="4877" max="4877" width="3" style="1070" customWidth="1"/>
    <col min="4878" max="4878" width="2.75" style="1070" customWidth="1"/>
    <col min="4879" max="4880" width="3.125" style="1070" customWidth="1"/>
    <col min="4881" max="4881" width="2.375" style="1070" customWidth="1"/>
    <col min="4882" max="4882" width="1.625" style="1070" customWidth="1"/>
    <col min="4883" max="4883" width="1.875" style="1070" customWidth="1"/>
    <col min="4884" max="5120" width="9" style="1070"/>
    <col min="5121" max="5121" width="2" style="1070" customWidth="1"/>
    <col min="5122" max="5122" width="1.875" style="1070" customWidth="1"/>
    <col min="5123" max="5123" width="11.75" style="1070" customWidth="1"/>
    <col min="5124" max="5124" width="9.75" style="1070" customWidth="1"/>
    <col min="5125" max="5125" width="4.75" style="1070" customWidth="1"/>
    <col min="5126" max="5126" width="7.25" style="1070" customWidth="1"/>
    <col min="5127" max="5127" width="12" style="1070" customWidth="1"/>
    <col min="5128" max="5128" width="9" style="1070"/>
    <col min="5129" max="5129" width="2.375" style="1070" customWidth="1"/>
    <col min="5130" max="5130" width="1.75" style="1070" customWidth="1"/>
    <col min="5131" max="5131" width="4.25" style="1070" customWidth="1"/>
    <col min="5132" max="5132" width="2.75" style="1070" customWidth="1"/>
    <col min="5133" max="5133" width="3" style="1070" customWidth="1"/>
    <col min="5134" max="5134" width="2.75" style="1070" customWidth="1"/>
    <col min="5135" max="5136" width="3.125" style="1070" customWidth="1"/>
    <col min="5137" max="5137" width="2.375" style="1070" customWidth="1"/>
    <col min="5138" max="5138" width="1.625" style="1070" customWidth="1"/>
    <col min="5139" max="5139" width="1.875" style="1070" customWidth="1"/>
    <col min="5140" max="5376" width="9" style="1070"/>
    <col min="5377" max="5377" width="2" style="1070" customWidth="1"/>
    <col min="5378" max="5378" width="1.875" style="1070" customWidth="1"/>
    <col min="5379" max="5379" width="11.75" style="1070" customWidth="1"/>
    <col min="5380" max="5380" width="9.75" style="1070" customWidth="1"/>
    <col min="5381" max="5381" width="4.75" style="1070" customWidth="1"/>
    <col min="5382" max="5382" width="7.25" style="1070" customWidth="1"/>
    <col min="5383" max="5383" width="12" style="1070" customWidth="1"/>
    <col min="5384" max="5384" width="9" style="1070"/>
    <col min="5385" max="5385" width="2.375" style="1070" customWidth="1"/>
    <col min="5386" max="5386" width="1.75" style="1070" customWidth="1"/>
    <col min="5387" max="5387" width="4.25" style="1070" customWidth="1"/>
    <col min="5388" max="5388" width="2.75" style="1070" customWidth="1"/>
    <col min="5389" max="5389" width="3" style="1070" customWidth="1"/>
    <col min="5390" max="5390" width="2.75" style="1070" customWidth="1"/>
    <col min="5391" max="5392" width="3.125" style="1070" customWidth="1"/>
    <col min="5393" max="5393" width="2.375" style="1070" customWidth="1"/>
    <col min="5394" max="5394" width="1.625" style="1070" customWidth="1"/>
    <col min="5395" max="5395" width="1.875" style="1070" customWidth="1"/>
    <col min="5396" max="5632" width="9" style="1070"/>
    <col min="5633" max="5633" width="2" style="1070" customWidth="1"/>
    <col min="5634" max="5634" width="1.875" style="1070" customWidth="1"/>
    <col min="5635" max="5635" width="11.75" style="1070" customWidth="1"/>
    <col min="5636" max="5636" width="9.75" style="1070" customWidth="1"/>
    <col min="5637" max="5637" width="4.75" style="1070" customWidth="1"/>
    <col min="5638" max="5638" width="7.25" style="1070" customWidth="1"/>
    <col min="5639" max="5639" width="12" style="1070" customWidth="1"/>
    <col min="5640" max="5640" width="9" style="1070"/>
    <col min="5641" max="5641" width="2.375" style="1070" customWidth="1"/>
    <col min="5642" max="5642" width="1.75" style="1070" customWidth="1"/>
    <col min="5643" max="5643" width="4.25" style="1070" customWidth="1"/>
    <col min="5644" max="5644" width="2.75" style="1070" customWidth="1"/>
    <col min="5645" max="5645" width="3" style="1070" customWidth="1"/>
    <col min="5646" max="5646" width="2.75" style="1070" customWidth="1"/>
    <col min="5647" max="5648" width="3.125" style="1070" customWidth="1"/>
    <col min="5649" max="5649" width="2.375" style="1070" customWidth="1"/>
    <col min="5650" max="5650" width="1.625" style="1070" customWidth="1"/>
    <col min="5651" max="5651" width="1.875" style="1070" customWidth="1"/>
    <col min="5652" max="5888" width="9" style="1070"/>
    <col min="5889" max="5889" width="2" style="1070" customWidth="1"/>
    <col min="5890" max="5890" width="1.875" style="1070" customWidth="1"/>
    <col min="5891" max="5891" width="11.75" style="1070" customWidth="1"/>
    <col min="5892" max="5892" width="9.75" style="1070" customWidth="1"/>
    <col min="5893" max="5893" width="4.75" style="1070" customWidth="1"/>
    <col min="5894" max="5894" width="7.25" style="1070" customWidth="1"/>
    <col min="5895" max="5895" width="12" style="1070" customWidth="1"/>
    <col min="5896" max="5896" width="9" style="1070"/>
    <col min="5897" max="5897" width="2.375" style="1070" customWidth="1"/>
    <col min="5898" max="5898" width="1.75" style="1070" customWidth="1"/>
    <col min="5899" max="5899" width="4.25" style="1070" customWidth="1"/>
    <col min="5900" max="5900" width="2.75" style="1070" customWidth="1"/>
    <col min="5901" max="5901" width="3" style="1070" customWidth="1"/>
    <col min="5902" max="5902" width="2.75" style="1070" customWidth="1"/>
    <col min="5903" max="5904" width="3.125" style="1070" customWidth="1"/>
    <col min="5905" max="5905" width="2.375" style="1070" customWidth="1"/>
    <col min="5906" max="5906" width="1.625" style="1070" customWidth="1"/>
    <col min="5907" max="5907" width="1.875" style="1070" customWidth="1"/>
    <col min="5908" max="6144" width="9" style="1070"/>
    <col min="6145" max="6145" width="2" style="1070" customWidth="1"/>
    <col min="6146" max="6146" width="1.875" style="1070" customWidth="1"/>
    <col min="6147" max="6147" width="11.75" style="1070" customWidth="1"/>
    <col min="6148" max="6148" width="9.75" style="1070" customWidth="1"/>
    <col min="6149" max="6149" width="4.75" style="1070" customWidth="1"/>
    <col min="6150" max="6150" width="7.25" style="1070" customWidth="1"/>
    <col min="6151" max="6151" width="12" style="1070" customWidth="1"/>
    <col min="6152" max="6152" width="9" style="1070"/>
    <col min="6153" max="6153" width="2.375" style="1070" customWidth="1"/>
    <col min="6154" max="6154" width="1.75" style="1070" customWidth="1"/>
    <col min="6155" max="6155" width="4.25" style="1070" customWidth="1"/>
    <col min="6156" max="6156" width="2.75" style="1070" customWidth="1"/>
    <col min="6157" max="6157" width="3" style="1070" customWidth="1"/>
    <col min="6158" max="6158" width="2.75" style="1070" customWidth="1"/>
    <col min="6159" max="6160" width="3.125" style="1070" customWidth="1"/>
    <col min="6161" max="6161" width="2.375" style="1070" customWidth="1"/>
    <col min="6162" max="6162" width="1.625" style="1070" customWidth="1"/>
    <col min="6163" max="6163" width="1.875" style="1070" customWidth="1"/>
    <col min="6164" max="6400" width="9" style="1070"/>
    <col min="6401" max="6401" width="2" style="1070" customWidth="1"/>
    <col min="6402" max="6402" width="1.875" style="1070" customWidth="1"/>
    <col min="6403" max="6403" width="11.75" style="1070" customWidth="1"/>
    <col min="6404" max="6404" width="9.75" style="1070" customWidth="1"/>
    <col min="6405" max="6405" width="4.75" style="1070" customWidth="1"/>
    <col min="6406" max="6406" width="7.25" style="1070" customWidth="1"/>
    <col min="6407" max="6407" width="12" style="1070" customWidth="1"/>
    <col min="6408" max="6408" width="9" style="1070"/>
    <col min="6409" max="6409" width="2.375" style="1070" customWidth="1"/>
    <col min="6410" max="6410" width="1.75" style="1070" customWidth="1"/>
    <col min="6411" max="6411" width="4.25" style="1070" customWidth="1"/>
    <col min="6412" max="6412" width="2.75" style="1070" customWidth="1"/>
    <col min="6413" max="6413" width="3" style="1070" customWidth="1"/>
    <col min="6414" max="6414" width="2.75" style="1070" customWidth="1"/>
    <col min="6415" max="6416" width="3.125" style="1070" customWidth="1"/>
    <col min="6417" max="6417" width="2.375" style="1070" customWidth="1"/>
    <col min="6418" max="6418" width="1.625" style="1070" customWidth="1"/>
    <col min="6419" max="6419" width="1.875" style="1070" customWidth="1"/>
    <col min="6420" max="6656" width="9" style="1070"/>
    <col min="6657" max="6657" width="2" style="1070" customWidth="1"/>
    <col min="6658" max="6658" width="1.875" style="1070" customWidth="1"/>
    <col min="6659" max="6659" width="11.75" style="1070" customWidth="1"/>
    <col min="6660" max="6660" width="9.75" style="1070" customWidth="1"/>
    <col min="6661" max="6661" width="4.75" style="1070" customWidth="1"/>
    <col min="6662" max="6662" width="7.25" style="1070" customWidth="1"/>
    <col min="6663" max="6663" width="12" style="1070" customWidth="1"/>
    <col min="6664" max="6664" width="9" style="1070"/>
    <col min="6665" max="6665" width="2.375" style="1070" customWidth="1"/>
    <col min="6666" max="6666" width="1.75" style="1070" customWidth="1"/>
    <col min="6667" max="6667" width="4.25" style="1070" customWidth="1"/>
    <col min="6668" max="6668" width="2.75" style="1070" customWidth="1"/>
    <col min="6669" max="6669" width="3" style="1070" customWidth="1"/>
    <col min="6670" max="6670" width="2.75" style="1070" customWidth="1"/>
    <col min="6671" max="6672" width="3.125" style="1070" customWidth="1"/>
    <col min="6673" max="6673" width="2.375" style="1070" customWidth="1"/>
    <col min="6674" max="6674" width="1.625" style="1070" customWidth="1"/>
    <col min="6675" max="6675" width="1.875" style="1070" customWidth="1"/>
    <col min="6676" max="6912" width="9" style="1070"/>
    <col min="6913" max="6913" width="2" style="1070" customWidth="1"/>
    <col min="6914" max="6914" width="1.875" style="1070" customWidth="1"/>
    <col min="6915" max="6915" width="11.75" style="1070" customWidth="1"/>
    <col min="6916" max="6916" width="9.75" style="1070" customWidth="1"/>
    <col min="6917" max="6917" width="4.75" style="1070" customWidth="1"/>
    <col min="6918" max="6918" width="7.25" style="1070" customWidth="1"/>
    <col min="6919" max="6919" width="12" style="1070" customWidth="1"/>
    <col min="6920" max="6920" width="9" style="1070"/>
    <col min="6921" max="6921" width="2.375" style="1070" customWidth="1"/>
    <col min="6922" max="6922" width="1.75" style="1070" customWidth="1"/>
    <col min="6923" max="6923" width="4.25" style="1070" customWidth="1"/>
    <col min="6924" max="6924" width="2.75" style="1070" customWidth="1"/>
    <col min="6925" max="6925" width="3" style="1070" customWidth="1"/>
    <col min="6926" max="6926" width="2.75" style="1070" customWidth="1"/>
    <col min="6927" max="6928" width="3.125" style="1070" customWidth="1"/>
    <col min="6929" max="6929" width="2.375" style="1070" customWidth="1"/>
    <col min="6930" max="6930" width="1.625" style="1070" customWidth="1"/>
    <col min="6931" max="6931" width="1.875" style="1070" customWidth="1"/>
    <col min="6932" max="7168" width="9" style="1070"/>
    <col min="7169" max="7169" width="2" style="1070" customWidth="1"/>
    <col min="7170" max="7170" width="1.875" style="1070" customWidth="1"/>
    <col min="7171" max="7171" width="11.75" style="1070" customWidth="1"/>
    <col min="7172" max="7172" width="9.75" style="1070" customWidth="1"/>
    <col min="7173" max="7173" width="4.75" style="1070" customWidth="1"/>
    <col min="7174" max="7174" width="7.25" style="1070" customWidth="1"/>
    <col min="7175" max="7175" width="12" style="1070" customWidth="1"/>
    <col min="7176" max="7176" width="9" style="1070"/>
    <col min="7177" max="7177" width="2.375" style="1070" customWidth="1"/>
    <col min="7178" max="7178" width="1.75" style="1070" customWidth="1"/>
    <col min="7179" max="7179" width="4.25" style="1070" customWidth="1"/>
    <col min="7180" max="7180" width="2.75" style="1070" customWidth="1"/>
    <col min="7181" max="7181" width="3" style="1070" customWidth="1"/>
    <col min="7182" max="7182" width="2.75" style="1070" customWidth="1"/>
    <col min="7183" max="7184" width="3.125" style="1070" customWidth="1"/>
    <col min="7185" max="7185" width="2.375" style="1070" customWidth="1"/>
    <col min="7186" max="7186" width="1.625" style="1070" customWidth="1"/>
    <col min="7187" max="7187" width="1.875" style="1070" customWidth="1"/>
    <col min="7188" max="7424" width="9" style="1070"/>
    <col min="7425" max="7425" width="2" style="1070" customWidth="1"/>
    <col min="7426" max="7426" width="1.875" style="1070" customWidth="1"/>
    <col min="7427" max="7427" width="11.75" style="1070" customWidth="1"/>
    <col min="7428" max="7428" width="9.75" style="1070" customWidth="1"/>
    <col min="7429" max="7429" width="4.75" style="1070" customWidth="1"/>
    <col min="7430" max="7430" width="7.25" style="1070" customWidth="1"/>
    <col min="7431" max="7431" width="12" style="1070" customWidth="1"/>
    <col min="7432" max="7432" width="9" style="1070"/>
    <col min="7433" max="7433" width="2.375" style="1070" customWidth="1"/>
    <col min="7434" max="7434" width="1.75" style="1070" customWidth="1"/>
    <col min="7435" max="7435" width="4.25" style="1070" customWidth="1"/>
    <col min="7436" max="7436" width="2.75" style="1070" customWidth="1"/>
    <col min="7437" max="7437" width="3" style="1070" customWidth="1"/>
    <col min="7438" max="7438" width="2.75" style="1070" customWidth="1"/>
    <col min="7439" max="7440" width="3.125" style="1070" customWidth="1"/>
    <col min="7441" max="7441" width="2.375" style="1070" customWidth="1"/>
    <col min="7442" max="7442" width="1.625" style="1070" customWidth="1"/>
    <col min="7443" max="7443" width="1.875" style="1070" customWidth="1"/>
    <col min="7444" max="7680" width="9" style="1070"/>
    <col min="7681" max="7681" width="2" style="1070" customWidth="1"/>
    <col min="7682" max="7682" width="1.875" style="1070" customWidth="1"/>
    <col min="7683" max="7683" width="11.75" style="1070" customWidth="1"/>
    <col min="7684" max="7684" width="9.75" style="1070" customWidth="1"/>
    <col min="7685" max="7685" width="4.75" style="1070" customWidth="1"/>
    <col min="7686" max="7686" width="7.25" style="1070" customWidth="1"/>
    <col min="7687" max="7687" width="12" style="1070" customWidth="1"/>
    <col min="7688" max="7688" width="9" style="1070"/>
    <col min="7689" max="7689" width="2.375" style="1070" customWidth="1"/>
    <col min="7690" max="7690" width="1.75" style="1070" customWidth="1"/>
    <col min="7691" max="7691" width="4.25" style="1070" customWidth="1"/>
    <col min="7692" max="7692" width="2.75" style="1070" customWidth="1"/>
    <col min="7693" max="7693" width="3" style="1070" customWidth="1"/>
    <col min="7694" max="7694" width="2.75" style="1070" customWidth="1"/>
    <col min="7695" max="7696" width="3.125" style="1070" customWidth="1"/>
    <col min="7697" max="7697" width="2.375" style="1070" customWidth="1"/>
    <col min="7698" max="7698" width="1.625" style="1070" customWidth="1"/>
    <col min="7699" max="7699" width="1.875" style="1070" customWidth="1"/>
    <col min="7700" max="7936" width="9" style="1070"/>
    <col min="7937" max="7937" width="2" style="1070" customWidth="1"/>
    <col min="7938" max="7938" width="1.875" style="1070" customWidth="1"/>
    <col min="7939" max="7939" width="11.75" style="1070" customWidth="1"/>
    <col min="7940" max="7940" width="9.75" style="1070" customWidth="1"/>
    <col min="7941" max="7941" width="4.75" style="1070" customWidth="1"/>
    <col min="7942" max="7942" width="7.25" style="1070" customWidth="1"/>
    <col min="7943" max="7943" width="12" style="1070" customWidth="1"/>
    <col min="7944" max="7944" width="9" style="1070"/>
    <col min="7945" max="7945" width="2.375" style="1070" customWidth="1"/>
    <col min="7946" max="7946" width="1.75" style="1070" customWidth="1"/>
    <col min="7947" max="7947" width="4.25" style="1070" customWidth="1"/>
    <col min="7948" max="7948" width="2.75" style="1070" customWidth="1"/>
    <col min="7949" max="7949" width="3" style="1070" customWidth="1"/>
    <col min="7950" max="7950" width="2.75" style="1070" customWidth="1"/>
    <col min="7951" max="7952" width="3.125" style="1070" customWidth="1"/>
    <col min="7953" max="7953" width="2.375" style="1070" customWidth="1"/>
    <col min="7954" max="7954" width="1.625" style="1070" customWidth="1"/>
    <col min="7955" max="7955" width="1.875" style="1070" customWidth="1"/>
    <col min="7956" max="8192" width="9" style="1070"/>
    <col min="8193" max="8193" width="2" style="1070" customWidth="1"/>
    <col min="8194" max="8194" width="1.875" style="1070" customWidth="1"/>
    <col min="8195" max="8195" width="11.75" style="1070" customWidth="1"/>
    <col min="8196" max="8196" width="9.75" style="1070" customWidth="1"/>
    <col min="8197" max="8197" width="4.75" style="1070" customWidth="1"/>
    <col min="8198" max="8198" width="7.25" style="1070" customWidth="1"/>
    <col min="8199" max="8199" width="12" style="1070" customWidth="1"/>
    <col min="8200" max="8200" width="9" style="1070"/>
    <col min="8201" max="8201" width="2.375" style="1070" customWidth="1"/>
    <col min="8202" max="8202" width="1.75" style="1070" customWidth="1"/>
    <col min="8203" max="8203" width="4.25" style="1070" customWidth="1"/>
    <col min="8204" max="8204" width="2.75" style="1070" customWidth="1"/>
    <col min="8205" max="8205" width="3" style="1070" customWidth="1"/>
    <col min="8206" max="8206" width="2.75" style="1070" customWidth="1"/>
    <col min="8207" max="8208" width="3.125" style="1070" customWidth="1"/>
    <col min="8209" max="8209" width="2.375" style="1070" customWidth="1"/>
    <col min="8210" max="8210" width="1.625" style="1070" customWidth="1"/>
    <col min="8211" max="8211" width="1.875" style="1070" customWidth="1"/>
    <col min="8212" max="8448" width="9" style="1070"/>
    <col min="8449" max="8449" width="2" style="1070" customWidth="1"/>
    <col min="8450" max="8450" width="1.875" style="1070" customWidth="1"/>
    <col min="8451" max="8451" width="11.75" style="1070" customWidth="1"/>
    <col min="8452" max="8452" width="9.75" style="1070" customWidth="1"/>
    <col min="8453" max="8453" width="4.75" style="1070" customWidth="1"/>
    <col min="8454" max="8454" width="7.25" style="1070" customWidth="1"/>
    <col min="8455" max="8455" width="12" style="1070" customWidth="1"/>
    <col min="8456" max="8456" width="9" style="1070"/>
    <col min="8457" max="8457" width="2.375" style="1070" customWidth="1"/>
    <col min="8458" max="8458" width="1.75" style="1070" customWidth="1"/>
    <col min="8459" max="8459" width="4.25" style="1070" customWidth="1"/>
    <col min="8460" max="8460" width="2.75" style="1070" customWidth="1"/>
    <col min="8461" max="8461" width="3" style="1070" customWidth="1"/>
    <col min="8462" max="8462" width="2.75" style="1070" customWidth="1"/>
    <col min="8463" max="8464" width="3.125" style="1070" customWidth="1"/>
    <col min="8465" max="8465" width="2.375" style="1070" customWidth="1"/>
    <col min="8466" max="8466" width="1.625" style="1070" customWidth="1"/>
    <col min="8467" max="8467" width="1.875" style="1070" customWidth="1"/>
    <col min="8468" max="8704" width="9" style="1070"/>
    <col min="8705" max="8705" width="2" style="1070" customWidth="1"/>
    <col min="8706" max="8706" width="1.875" style="1070" customWidth="1"/>
    <col min="8707" max="8707" width="11.75" style="1070" customWidth="1"/>
    <col min="8708" max="8708" width="9.75" style="1070" customWidth="1"/>
    <col min="8709" max="8709" width="4.75" style="1070" customWidth="1"/>
    <col min="8710" max="8710" width="7.25" style="1070" customWidth="1"/>
    <col min="8711" max="8711" width="12" style="1070" customWidth="1"/>
    <col min="8712" max="8712" width="9" style="1070"/>
    <col min="8713" max="8713" width="2.375" style="1070" customWidth="1"/>
    <col min="8714" max="8714" width="1.75" style="1070" customWidth="1"/>
    <col min="8715" max="8715" width="4.25" style="1070" customWidth="1"/>
    <col min="8716" max="8716" width="2.75" style="1070" customWidth="1"/>
    <col min="8717" max="8717" width="3" style="1070" customWidth="1"/>
    <col min="8718" max="8718" width="2.75" style="1070" customWidth="1"/>
    <col min="8719" max="8720" width="3.125" style="1070" customWidth="1"/>
    <col min="8721" max="8721" width="2.375" style="1070" customWidth="1"/>
    <col min="8722" max="8722" width="1.625" style="1070" customWidth="1"/>
    <col min="8723" max="8723" width="1.875" style="1070" customWidth="1"/>
    <col min="8724" max="8960" width="9" style="1070"/>
    <col min="8961" max="8961" width="2" style="1070" customWidth="1"/>
    <col min="8962" max="8962" width="1.875" style="1070" customWidth="1"/>
    <col min="8963" max="8963" width="11.75" style="1070" customWidth="1"/>
    <col min="8964" max="8964" width="9.75" style="1070" customWidth="1"/>
    <col min="8965" max="8965" width="4.75" style="1070" customWidth="1"/>
    <col min="8966" max="8966" width="7.25" style="1070" customWidth="1"/>
    <col min="8967" max="8967" width="12" style="1070" customWidth="1"/>
    <col min="8968" max="8968" width="9" style="1070"/>
    <col min="8969" max="8969" width="2.375" style="1070" customWidth="1"/>
    <col min="8970" max="8970" width="1.75" style="1070" customWidth="1"/>
    <col min="8971" max="8971" width="4.25" style="1070" customWidth="1"/>
    <col min="8972" max="8972" width="2.75" style="1070" customWidth="1"/>
    <col min="8973" max="8973" width="3" style="1070" customWidth="1"/>
    <col min="8974" max="8974" width="2.75" style="1070" customWidth="1"/>
    <col min="8975" max="8976" width="3.125" style="1070" customWidth="1"/>
    <col min="8977" max="8977" width="2.375" style="1070" customWidth="1"/>
    <col min="8978" max="8978" width="1.625" style="1070" customWidth="1"/>
    <col min="8979" max="8979" width="1.875" style="1070" customWidth="1"/>
    <col min="8980" max="9216" width="9" style="1070"/>
    <col min="9217" max="9217" width="2" style="1070" customWidth="1"/>
    <col min="9218" max="9218" width="1.875" style="1070" customWidth="1"/>
    <col min="9219" max="9219" width="11.75" style="1070" customWidth="1"/>
    <col min="9220" max="9220" width="9.75" style="1070" customWidth="1"/>
    <col min="9221" max="9221" width="4.75" style="1070" customWidth="1"/>
    <col min="9222" max="9222" width="7.25" style="1070" customWidth="1"/>
    <col min="9223" max="9223" width="12" style="1070" customWidth="1"/>
    <col min="9224" max="9224" width="9" style="1070"/>
    <col min="9225" max="9225" width="2.375" style="1070" customWidth="1"/>
    <col min="9226" max="9226" width="1.75" style="1070" customWidth="1"/>
    <col min="9227" max="9227" width="4.25" style="1070" customWidth="1"/>
    <col min="9228" max="9228" width="2.75" style="1070" customWidth="1"/>
    <col min="9229" max="9229" width="3" style="1070" customWidth="1"/>
    <col min="9230" max="9230" width="2.75" style="1070" customWidth="1"/>
    <col min="9231" max="9232" width="3.125" style="1070" customWidth="1"/>
    <col min="9233" max="9233" width="2.375" style="1070" customWidth="1"/>
    <col min="9234" max="9234" width="1.625" style="1070" customWidth="1"/>
    <col min="9235" max="9235" width="1.875" style="1070" customWidth="1"/>
    <col min="9236" max="9472" width="9" style="1070"/>
    <col min="9473" max="9473" width="2" style="1070" customWidth="1"/>
    <col min="9474" max="9474" width="1.875" style="1070" customWidth="1"/>
    <col min="9475" max="9475" width="11.75" style="1070" customWidth="1"/>
    <col min="9476" max="9476" width="9.75" style="1070" customWidth="1"/>
    <col min="9477" max="9477" width="4.75" style="1070" customWidth="1"/>
    <col min="9478" max="9478" width="7.25" style="1070" customWidth="1"/>
    <col min="9479" max="9479" width="12" style="1070" customWidth="1"/>
    <col min="9480" max="9480" width="9" style="1070"/>
    <col min="9481" max="9481" width="2.375" style="1070" customWidth="1"/>
    <col min="9482" max="9482" width="1.75" style="1070" customWidth="1"/>
    <col min="9483" max="9483" width="4.25" style="1070" customWidth="1"/>
    <col min="9484" max="9484" width="2.75" style="1070" customWidth="1"/>
    <col min="9485" max="9485" width="3" style="1070" customWidth="1"/>
    <col min="9486" max="9486" width="2.75" style="1070" customWidth="1"/>
    <col min="9487" max="9488" width="3.125" style="1070" customWidth="1"/>
    <col min="9489" max="9489" width="2.375" style="1070" customWidth="1"/>
    <col min="9490" max="9490" width="1.625" style="1070" customWidth="1"/>
    <col min="9491" max="9491" width="1.875" style="1070" customWidth="1"/>
    <col min="9492" max="9728" width="9" style="1070"/>
    <col min="9729" max="9729" width="2" style="1070" customWidth="1"/>
    <col min="9730" max="9730" width="1.875" style="1070" customWidth="1"/>
    <col min="9731" max="9731" width="11.75" style="1070" customWidth="1"/>
    <col min="9732" max="9732" width="9.75" style="1070" customWidth="1"/>
    <col min="9733" max="9733" width="4.75" style="1070" customWidth="1"/>
    <col min="9734" max="9734" width="7.25" style="1070" customWidth="1"/>
    <col min="9735" max="9735" width="12" style="1070" customWidth="1"/>
    <col min="9736" max="9736" width="9" style="1070"/>
    <col min="9737" max="9737" width="2.375" style="1070" customWidth="1"/>
    <col min="9738" max="9738" width="1.75" style="1070" customWidth="1"/>
    <col min="9739" max="9739" width="4.25" style="1070" customWidth="1"/>
    <col min="9740" max="9740" width="2.75" style="1070" customWidth="1"/>
    <col min="9741" max="9741" width="3" style="1070" customWidth="1"/>
    <col min="9742" max="9742" width="2.75" style="1070" customWidth="1"/>
    <col min="9743" max="9744" width="3.125" style="1070" customWidth="1"/>
    <col min="9745" max="9745" width="2.375" style="1070" customWidth="1"/>
    <col min="9746" max="9746" width="1.625" style="1070" customWidth="1"/>
    <col min="9747" max="9747" width="1.875" style="1070" customWidth="1"/>
    <col min="9748" max="9984" width="9" style="1070"/>
    <col min="9985" max="9985" width="2" style="1070" customWidth="1"/>
    <col min="9986" max="9986" width="1.875" style="1070" customWidth="1"/>
    <col min="9987" max="9987" width="11.75" style="1070" customWidth="1"/>
    <col min="9988" max="9988" width="9.75" style="1070" customWidth="1"/>
    <col min="9989" max="9989" width="4.75" style="1070" customWidth="1"/>
    <col min="9990" max="9990" width="7.25" style="1070" customWidth="1"/>
    <col min="9991" max="9991" width="12" style="1070" customWidth="1"/>
    <col min="9992" max="9992" width="9" style="1070"/>
    <col min="9993" max="9993" width="2.375" style="1070" customWidth="1"/>
    <col min="9994" max="9994" width="1.75" style="1070" customWidth="1"/>
    <col min="9995" max="9995" width="4.25" style="1070" customWidth="1"/>
    <col min="9996" max="9996" width="2.75" style="1070" customWidth="1"/>
    <col min="9997" max="9997" width="3" style="1070" customWidth="1"/>
    <col min="9998" max="9998" width="2.75" style="1070" customWidth="1"/>
    <col min="9999" max="10000" width="3.125" style="1070" customWidth="1"/>
    <col min="10001" max="10001" width="2.375" style="1070" customWidth="1"/>
    <col min="10002" max="10002" width="1.625" style="1070" customWidth="1"/>
    <col min="10003" max="10003" width="1.875" style="1070" customWidth="1"/>
    <col min="10004" max="10240" width="9" style="1070"/>
    <col min="10241" max="10241" width="2" style="1070" customWidth="1"/>
    <col min="10242" max="10242" width="1.875" style="1070" customWidth="1"/>
    <col min="10243" max="10243" width="11.75" style="1070" customWidth="1"/>
    <col min="10244" max="10244" width="9.75" style="1070" customWidth="1"/>
    <col min="10245" max="10245" width="4.75" style="1070" customWidth="1"/>
    <col min="10246" max="10246" width="7.25" style="1070" customWidth="1"/>
    <col min="10247" max="10247" width="12" style="1070" customWidth="1"/>
    <col min="10248" max="10248" width="9" style="1070"/>
    <col min="10249" max="10249" width="2.375" style="1070" customWidth="1"/>
    <col min="10250" max="10250" width="1.75" style="1070" customWidth="1"/>
    <col min="10251" max="10251" width="4.25" style="1070" customWidth="1"/>
    <col min="10252" max="10252" width="2.75" style="1070" customWidth="1"/>
    <col min="10253" max="10253" width="3" style="1070" customWidth="1"/>
    <col min="10254" max="10254" width="2.75" style="1070" customWidth="1"/>
    <col min="10255" max="10256" width="3.125" style="1070" customWidth="1"/>
    <col min="10257" max="10257" width="2.375" style="1070" customWidth="1"/>
    <col min="10258" max="10258" width="1.625" style="1070" customWidth="1"/>
    <col min="10259" max="10259" width="1.875" style="1070" customWidth="1"/>
    <col min="10260" max="10496" width="9" style="1070"/>
    <col min="10497" max="10497" width="2" style="1070" customWidth="1"/>
    <col min="10498" max="10498" width="1.875" style="1070" customWidth="1"/>
    <col min="10499" max="10499" width="11.75" style="1070" customWidth="1"/>
    <col min="10500" max="10500" width="9.75" style="1070" customWidth="1"/>
    <col min="10501" max="10501" width="4.75" style="1070" customWidth="1"/>
    <col min="10502" max="10502" width="7.25" style="1070" customWidth="1"/>
    <col min="10503" max="10503" width="12" style="1070" customWidth="1"/>
    <col min="10504" max="10504" width="9" style="1070"/>
    <col min="10505" max="10505" width="2.375" style="1070" customWidth="1"/>
    <col min="10506" max="10506" width="1.75" style="1070" customWidth="1"/>
    <col min="10507" max="10507" width="4.25" style="1070" customWidth="1"/>
    <col min="10508" max="10508" width="2.75" style="1070" customWidth="1"/>
    <col min="10509" max="10509" width="3" style="1070" customWidth="1"/>
    <col min="10510" max="10510" width="2.75" style="1070" customWidth="1"/>
    <col min="10511" max="10512" width="3.125" style="1070" customWidth="1"/>
    <col min="10513" max="10513" width="2.375" style="1070" customWidth="1"/>
    <col min="10514" max="10514" width="1.625" style="1070" customWidth="1"/>
    <col min="10515" max="10515" width="1.875" style="1070" customWidth="1"/>
    <col min="10516" max="10752" width="9" style="1070"/>
    <col min="10753" max="10753" width="2" style="1070" customWidth="1"/>
    <col min="10754" max="10754" width="1.875" style="1070" customWidth="1"/>
    <col min="10755" max="10755" width="11.75" style="1070" customWidth="1"/>
    <col min="10756" max="10756" width="9.75" style="1070" customWidth="1"/>
    <col min="10757" max="10757" width="4.75" style="1070" customWidth="1"/>
    <col min="10758" max="10758" width="7.25" style="1070" customWidth="1"/>
    <col min="10759" max="10759" width="12" style="1070" customWidth="1"/>
    <col min="10760" max="10760" width="9" style="1070"/>
    <col min="10761" max="10761" width="2.375" style="1070" customWidth="1"/>
    <col min="10762" max="10762" width="1.75" style="1070" customWidth="1"/>
    <col min="10763" max="10763" width="4.25" style="1070" customWidth="1"/>
    <col min="10764" max="10764" width="2.75" style="1070" customWidth="1"/>
    <col min="10765" max="10765" width="3" style="1070" customWidth="1"/>
    <col min="10766" max="10766" width="2.75" style="1070" customWidth="1"/>
    <col min="10767" max="10768" width="3.125" style="1070" customWidth="1"/>
    <col min="10769" max="10769" width="2.375" style="1070" customWidth="1"/>
    <col min="10770" max="10770" width="1.625" style="1070" customWidth="1"/>
    <col min="10771" max="10771" width="1.875" style="1070" customWidth="1"/>
    <col min="10772" max="11008" width="9" style="1070"/>
    <col min="11009" max="11009" width="2" style="1070" customWidth="1"/>
    <col min="11010" max="11010" width="1.875" style="1070" customWidth="1"/>
    <col min="11011" max="11011" width="11.75" style="1070" customWidth="1"/>
    <col min="11012" max="11012" width="9.75" style="1070" customWidth="1"/>
    <col min="11013" max="11013" width="4.75" style="1070" customWidth="1"/>
    <col min="11014" max="11014" width="7.25" style="1070" customWidth="1"/>
    <col min="11015" max="11015" width="12" style="1070" customWidth="1"/>
    <col min="11016" max="11016" width="9" style="1070"/>
    <col min="11017" max="11017" width="2.375" style="1070" customWidth="1"/>
    <col min="11018" max="11018" width="1.75" style="1070" customWidth="1"/>
    <col min="11019" max="11019" width="4.25" style="1070" customWidth="1"/>
    <col min="11020" max="11020" width="2.75" style="1070" customWidth="1"/>
    <col min="11021" max="11021" width="3" style="1070" customWidth="1"/>
    <col min="11022" max="11022" width="2.75" style="1070" customWidth="1"/>
    <col min="11023" max="11024" width="3.125" style="1070" customWidth="1"/>
    <col min="11025" max="11025" width="2.375" style="1070" customWidth="1"/>
    <col min="11026" max="11026" width="1.625" style="1070" customWidth="1"/>
    <col min="11027" max="11027" width="1.875" style="1070" customWidth="1"/>
    <col min="11028" max="11264" width="9" style="1070"/>
    <col min="11265" max="11265" width="2" style="1070" customWidth="1"/>
    <col min="11266" max="11266" width="1.875" style="1070" customWidth="1"/>
    <col min="11267" max="11267" width="11.75" style="1070" customWidth="1"/>
    <col min="11268" max="11268" width="9.75" style="1070" customWidth="1"/>
    <col min="11269" max="11269" width="4.75" style="1070" customWidth="1"/>
    <col min="11270" max="11270" width="7.25" style="1070" customWidth="1"/>
    <col min="11271" max="11271" width="12" style="1070" customWidth="1"/>
    <col min="11272" max="11272" width="9" style="1070"/>
    <col min="11273" max="11273" width="2.375" style="1070" customWidth="1"/>
    <col min="11274" max="11274" width="1.75" style="1070" customWidth="1"/>
    <col min="11275" max="11275" width="4.25" style="1070" customWidth="1"/>
    <col min="11276" max="11276" width="2.75" style="1070" customWidth="1"/>
    <col min="11277" max="11277" width="3" style="1070" customWidth="1"/>
    <col min="11278" max="11278" width="2.75" style="1070" customWidth="1"/>
    <col min="11279" max="11280" width="3.125" style="1070" customWidth="1"/>
    <col min="11281" max="11281" width="2.375" style="1070" customWidth="1"/>
    <col min="11282" max="11282" width="1.625" style="1070" customWidth="1"/>
    <col min="11283" max="11283" width="1.875" style="1070" customWidth="1"/>
    <col min="11284" max="11520" width="9" style="1070"/>
    <col min="11521" max="11521" width="2" style="1070" customWidth="1"/>
    <col min="11522" max="11522" width="1.875" style="1070" customWidth="1"/>
    <col min="11523" max="11523" width="11.75" style="1070" customWidth="1"/>
    <col min="11524" max="11524" width="9.75" style="1070" customWidth="1"/>
    <col min="11525" max="11525" width="4.75" style="1070" customWidth="1"/>
    <col min="11526" max="11526" width="7.25" style="1070" customWidth="1"/>
    <col min="11527" max="11527" width="12" style="1070" customWidth="1"/>
    <col min="11528" max="11528" width="9" style="1070"/>
    <col min="11529" max="11529" width="2.375" style="1070" customWidth="1"/>
    <col min="11530" max="11530" width="1.75" style="1070" customWidth="1"/>
    <col min="11531" max="11531" width="4.25" style="1070" customWidth="1"/>
    <col min="11532" max="11532" width="2.75" style="1070" customWidth="1"/>
    <col min="11533" max="11533" width="3" style="1070" customWidth="1"/>
    <col min="11534" max="11534" width="2.75" style="1070" customWidth="1"/>
    <col min="11535" max="11536" width="3.125" style="1070" customWidth="1"/>
    <col min="11537" max="11537" width="2.375" style="1070" customWidth="1"/>
    <col min="11538" max="11538" width="1.625" style="1070" customWidth="1"/>
    <col min="11539" max="11539" width="1.875" style="1070" customWidth="1"/>
    <col min="11540" max="11776" width="9" style="1070"/>
    <col min="11777" max="11777" width="2" style="1070" customWidth="1"/>
    <col min="11778" max="11778" width="1.875" style="1070" customWidth="1"/>
    <col min="11779" max="11779" width="11.75" style="1070" customWidth="1"/>
    <col min="11780" max="11780" width="9.75" style="1070" customWidth="1"/>
    <col min="11781" max="11781" width="4.75" style="1070" customWidth="1"/>
    <col min="11782" max="11782" width="7.25" style="1070" customWidth="1"/>
    <col min="11783" max="11783" width="12" style="1070" customWidth="1"/>
    <col min="11784" max="11784" width="9" style="1070"/>
    <col min="11785" max="11785" width="2.375" style="1070" customWidth="1"/>
    <col min="11786" max="11786" width="1.75" style="1070" customWidth="1"/>
    <col min="11787" max="11787" width="4.25" style="1070" customWidth="1"/>
    <col min="11788" max="11788" width="2.75" style="1070" customWidth="1"/>
    <col min="11789" max="11789" width="3" style="1070" customWidth="1"/>
    <col min="11790" max="11790" width="2.75" style="1070" customWidth="1"/>
    <col min="11791" max="11792" width="3.125" style="1070" customWidth="1"/>
    <col min="11793" max="11793" width="2.375" style="1070" customWidth="1"/>
    <col min="11794" max="11794" width="1.625" style="1070" customWidth="1"/>
    <col min="11795" max="11795" width="1.875" style="1070" customWidth="1"/>
    <col min="11796" max="12032" width="9" style="1070"/>
    <col min="12033" max="12033" width="2" style="1070" customWidth="1"/>
    <col min="12034" max="12034" width="1.875" style="1070" customWidth="1"/>
    <col min="12035" max="12035" width="11.75" style="1070" customWidth="1"/>
    <col min="12036" max="12036" width="9.75" style="1070" customWidth="1"/>
    <col min="12037" max="12037" width="4.75" style="1070" customWidth="1"/>
    <col min="12038" max="12038" width="7.25" style="1070" customWidth="1"/>
    <col min="12039" max="12039" width="12" style="1070" customWidth="1"/>
    <col min="12040" max="12040" width="9" style="1070"/>
    <col min="12041" max="12041" width="2.375" style="1070" customWidth="1"/>
    <col min="12042" max="12042" width="1.75" style="1070" customWidth="1"/>
    <col min="12043" max="12043" width="4.25" style="1070" customWidth="1"/>
    <col min="12044" max="12044" width="2.75" style="1070" customWidth="1"/>
    <col min="12045" max="12045" width="3" style="1070" customWidth="1"/>
    <col min="12046" max="12046" width="2.75" style="1070" customWidth="1"/>
    <col min="12047" max="12048" width="3.125" style="1070" customWidth="1"/>
    <col min="12049" max="12049" width="2.375" style="1070" customWidth="1"/>
    <col min="12050" max="12050" width="1.625" style="1070" customWidth="1"/>
    <col min="12051" max="12051" width="1.875" style="1070" customWidth="1"/>
    <col min="12052" max="12288" width="9" style="1070"/>
    <col min="12289" max="12289" width="2" style="1070" customWidth="1"/>
    <col min="12290" max="12290" width="1.875" style="1070" customWidth="1"/>
    <col min="12291" max="12291" width="11.75" style="1070" customWidth="1"/>
    <col min="12292" max="12292" width="9.75" style="1070" customWidth="1"/>
    <col min="12293" max="12293" width="4.75" style="1070" customWidth="1"/>
    <col min="12294" max="12294" width="7.25" style="1070" customWidth="1"/>
    <col min="12295" max="12295" width="12" style="1070" customWidth="1"/>
    <col min="12296" max="12296" width="9" style="1070"/>
    <col min="12297" max="12297" width="2.375" style="1070" customWidth="1"/>
    <col min="12298" max="12298" width="1.75" style="1070" customWidth="1"/>
    <col min="12299" max="12299" width="4.25" style="1070" customWidth="1"/>
    <col min="12300" max="12300" width="2.75" style="1070" customWidth="1"/>
    <col min="12301" max="12301" width="3" style="1070" customWidth="1"/>
    <col min="12302" max="12302" width="2.75" style="1070" customWidth="1"/>
    <col min="12303" max="12304" width="3.125" style="1070" customWidth="1"/>
    <col min="12305" max="12305" width="2.375" style="1070" customWidth="1"/>
    <col min="12306" max="12306" width="1.625" style="1070" customWidth="1"/>
    <col min="12307" max="12307" width="1.875" style="1070" customWidth="1"/>
    <col min="12308" max="12544" width="9" style="1070"/>
    <col min="12545" max="12545" width="2" style="1070" customWidth="1"/>
    <col min="12546" max="12546" width="1.875" style="1070" customWidth="1"/>
    <col min="12547" max="12547" width="11.75" style="1070" customWidth="1"/>
    <col min="12548" max="12548" width="9.75" style="1070" customWidth="1"/>
    <col min="12549" max="12549" width="4.75" style="1070" customWidth="1"/>
    <col min="12550" max="12550" width="7.25" style="1070" customWidth="1"/>
    <col min="12551" max="12551" width="12" style="1070" customWidth="1"/>
    <col min="12552" max="12552" width="9" style="1070"/>
    <col min="12553" max="12553" width="2.375" style="1070" customWidth="1"/>
    <col min="12554" max="12554" width="1.75" style="1070" customWidth="1"/>
    <col min="12555" max="12555" width="4.25" style="1070" customWidth="1"/>
    <col min="12556" max="12556" width="2.75" style="1070" customWidth="1"/>
    <col min="12557" max="12557" width="3" style="1070" customWidth="1"/>
    <col min="12558" max="12558" width="2.75" style="1070" customWidth="1"/>
    <col min="12559" max="12560" width="3.125" style="1070" customWidth="1"/>
    <col min="12561" max="12561" width="2.375" style="1070" customWidth="1"/>
    <col min="12562" max="12562" width="1.625" style="1070" customWidth="1"/>
    <col min="12563" max="12563" width="1.875" style="1070" customWidth="1"/>
    <col min="12564" max="12800" width="9" style="1070"/>
    <col min="12801" max="12801" width="2" style="1070" customWidth="1"/>
    <col min="12802" max="12802" width="1.875" style="1070" customWidth="1"/>
    <col min="12803" max="12803" width="11.75" style="1070" customWidth="1"/>
    <col min="12804" max="12804" width="9.75" style="1070" customWidth="1"/>
    <col min="12805" max="12805" width="4.75" style="1070" customWidth="1"/>
    <col min="12806" max="12806" width="7.25" style="1070" customWidth="1"/>
    <col min="12807" max="12807" width="12" style="1070" customWidth="1"/>
    <col min="12808" max="12808" width="9" style="1070"/>
    <col min="12809" max="12809" width="2.375" style="1070" customWidth="1"/>
    <col min="12810" max="12810" width="1.75" style="1070" customWidth="1"/>
    <col min="12811" max="12811" width="4.25" style="1070" customWidth="1"/>
    <col min="12812" max="12812" width="2.75" style="1070" customWidth="1"/>
    <col min="12813" max="12813" width="3" style="1070" customWidth="1"/>
    <col min="12814" max="12814" width="2.75" style="1070" customWidth="1"/>
    <col min="12815" max="12816" width="3.125" style="1070" customWidth="1"/>
    <col min="12817" max="12817" width="2.375" style="1070" customWidth="1"/>
    <col min="12818" max="12818" width="1.625" style="1070" customWidth="1"/>
    <col min="12819" max="12819" width="1.875" style="1070" customWidth="1"/>
    <col min="12820" max="13056" width="9" style="1070"/>
    <col min="13057" max="13057" width="2" style="1070" customWidth="1"/>
    <col min="13058" max="13058" width="1.875" style="1070" customWidth="1"/>
    <col min="13059" max="13059" width="11.75" style="1070" customWidth="1"/>
    <col min="13060" max="13060" width="9.75" style="1070" customWidth="1"/>
    <col min="13061" max="13061" width="4.75" style="1070" customWidth="1"/>
    <col min="13062" max="13062" width="7.25" style="1070" customWidth="1"/>
    <col min="13063" max="13063" width="12" style="1070" customWidth="1"/>
    <col min="13064" max="13064" width="9" style="1070"/>
    <col min="13065" max="13065" width="2.375" style="1070" customWidth="1"/>
    <col min="13066" max="13066" width="1.75" style="1070" customWidth="1"/>
    <col min="13067" max="13067" width="4.25" style="1070" customWidth="1"/>
    <col min="13068" max="13068" width="2.75" style="1070" customWidth="1"/>
    <col min="13069" max="13069" width="3" style="1070" customWidth="1"/>
    <col min="13070" max="13070" width="2.75" style="1070" customWidth="1"/>
    <col min="13071" max="13072" width="3.125" style="1070" customWidth="1"/>
    <col min="13073" max="13073" width="2.375" style="1070" customWidth="1"/>
    <col min="13074" max="13074" width="1.625" style="1070" customWidth="1"/>
    <col min="13075" max="13075" width="1.875" style="1070" customWidth="1"/>
    <col min="13076" max="13312" width="9" style="1070"/>
    <col min="13313" max="13313" width="2" style="1070" customWidth="1"/>
    <col min="13314" max="13314" width="1.875" style="1070" customWidth="1"/>
    <col min="13315" max="13315" width="11.75" style="1070" customWidth="1"/>
    <col min="13316" max="13316" width="9.75" style="1070" customWidth="1"/>
    <col min="13317" max="13317" width="4.75" style="1070" customWidth="1"/>
    <col min="13318" max="13318" width="7.25" style="1070" customWidth="1"/>
    <col min="13319" max="13319" width="12" style="1070" customWidth="1"/>
    <col min="13320" max="13320" width="9" style="1070"/>
    <col min="13321" max="13321" width="2.375" style="1070" customWidth="1"/>
    <col min="13322" max="13322" width="1.75" style="1070" customWidth="1"/>
    <col min="13323" max="13323" width="4.25" style="1070" customWidth="1"/>
    <col min="13324" max="13324" width="2.75" style="1070" customWidth="1"/>
    <col min="13325" max="13325" width="3" style="1070" customWidth="1"/>
    <col min="13326" max="13326" width="2.75" style="1070" customWidth="1"/>
    <col min="13327" max="13328" width="3.125" style="1070" customWidth="1"/>
    <col min="13329" max="13329" width="2.375" style="1070" customWidth="1"/>
    <col min="13330" max="13330" width="1.625" style="1070" customWidth="1"/>
    <col min="13331" max="13331" width="1.875" style="1070" customWidth="1"/>
    <col min="13332" max="13568" width="9" style="1070"/>
    <col min="13569" max="13569" width="2" style="1070" customWidth="1"/>
    <col min="13570" max="13570" width="1.875" style="1070" customWidth="1"/>
    <col min="13571" max="13571" width="11.75" style="1070" customWidth="1"/>
    <col min="13572" max="13572" width="9.75" style="1070" customWidth="1"/>
    <col min="13573" max="13573" width="4.75" style="1070" customWidth="1"/>
    <col min="13574" max="13574" width="7.25" style="1070" customWidth="1"/>
    <col min="13575" max="13575" width="12" style="1070" customWidth="1"/>
    <col min="13576" max="13576" width="9" style="1070"/>
    <col min="13577" max="13577" width="2.375" style="1070" customWidth="1"/>
    <col min="13578" max="13578" width="1.75" style="1070" customWidth="1"/>
    <col min="13579" max="13579" width="4.25" style="1070" customWidth="1"/>
    <col min="13580" max="13580" width="2.75" style="1070" customWidth="1"/>
    <col min="13581" max="13581" width="3" style="1070" customWidth="1"/>
    <col min="13582" max="13582" width="2.75" style="1070" customWidth="1"/>
    <col min="13583" max="13584" width="3.125" style="1070" customWidth="1"/>
    <col min="13585" max="13585" width="2.375" style="1070" customWidth="1"/>
    <col min="13586" max="13586" width="1.625" style="1070" customWidth="1"/>
    <col min="13587" max="13587" width="1.875" style="1070" customWidth="1"/>
    <col min="13588" max="13824" width="9" style="1070"/>
    <col min="13825" max="13825" width="2" style="1070" customWidth="1"/>
    <col min="13826" max="13826" width="1.875" style="1070" customWidth="1"/>
    <col min="13827" max="13827" width="11.75" style="1070" customWidth="1"/>
    <col min="13828" max="13828" width="9.75" style="1070" customWidth="1"/>
    <col min="13829" max="13829" width="4.75" style="1070" customWidth="1"/>
    <col min="13830" max="13830" width="7.25" style="1070" customWidth="1"/>
    <col min="13831" max="13831" width="12" style="1070" customWidth="1"/>
    <col min="13832" max="13832" width="9" style="1070"/>
    <col min="13833" max="13833" width="2.375" style="1070" customWidth="1"/>
    <col min="13834" max="13834" width="1.75" style="1070" customWidth="1"/>
    <col min="13835" max="13835" width="4.25" style="1070" customWidth="1"/>
    <col min="13836" max="13836" width="2.75" style="1070" customWidth="1"/>
    <col min="13837" max="13837" width="3" style="1070" customWidth="1"/>
    <col min="13838" max="13838" width="2.75" style="1070" customWidth="1"/>
    <col min="13839" max="13840" width="3.125" style="1070" customWidth="1"/>
    <col min="13841" max="13841" width="2.375" style="1070" customWidth="1"/>
    <col min="13842" max="13842" width="1.625" style="1070" customWidth="1"/>
    <col min="13843" max="13843" width="1.875" style="1070" customWidth="1"/>
    <col min="13844" max="14080" width="9" style="1070"/>
    <col min="14081" max="14081" width="2" style="1070" customWidth="1"/>
    <col min="14082" max="14082" width="1.875" style="1070" customWidth="1"/>
    <col min="14083" max="14083" width="11.75" style="1070" customWidth="1"/>
    <col min="14084" max="14084" width="9.75" style="1070" customWidth="1"/>
    <col min="14085" max="14085" width="4.75" style="1070" customWidth="1"/>
    <col min="14086" max="14086" width="7.25" style="1070" customWidth="1"/>
    <col min="14087" max="14087" width="12" style="1070" customWidth="1"/>
    <col min="14088" max="14088" width="9" style="1070"/>
    <col min="14089" max="14089" width="2.375" style="1070" customWidth="1"/>
    <col min="14090" max="14090" width="1.75" style="1070" customWidth="1"/>
    <col min="14091" max="14091" width="4.25" style="1070" customWidth="1"/>
    <col min="14092" max="14092" width="2.75" style="1070" customWidth="1"/>
    <col min="14093" max="14093" width="3" style="1070" customWidth="1"/>
    <col min="14094" max="14094" width="2.75" style="1070" customWidth="1"/>
    <col min="14095" max="14096" width="3.125" style="1070" customWidth="1"/>
    <col min="14097" max="14097" width="2.375" style="1070" customWidth="1"/>
    <col min="14098" max="14098" width="1.625" style="1070" customWidth="1"/>
    <col min="14099" max="14099" width="1.875" style="1070" customWidth="1"/>
    <col min="14100" max="14336" width="9" style="1070"/>
    <col min="14337" max="14337" width="2" style="1070" customWidth="1"/>
    <col min="14338" max="14338" width="1.875" style="1070" customWidth="1"/>
    <col min="14339" max="14339" width="11.75" style="1070" customWidth="1"/>
    <col min="14340" max="14340" width="9.75" style="1070" customWidth="1"/>
    <col min="14341" max="14341" width="4.75" style="1070" customWidth="1"/>
    <col min="14342" max="14342" width="7.25" style="1070" customWidth="1"/>
    <col min="14343" max="14343" width="12" style="1070" customWidth="1"/>
    <col min="14344" max="14344" width="9" style="1070"/>
    <col min="14345" max="14345" width="2.375" style="1070" customWidth="1"/>
    <col min="14346" max="14346" width="1.75" style="1070" customWidth="1"/>
    <col min="14347" max="14347" width="4.25" style="1070" customWidth="1"/>
    <col min="14348" max="14348" width="2.75" style="1070" customWidth="1"/>
    <col min="14349" max="14349" width="3" style="1070" customWidth="1"/>
    <col min="14350" max="14350" width="2.75" style="1070" customWidth="1"/>
    <col min="14351" max="14352" width="3.125" style="1070" customWidth="1"/>
    <col min="14353" max="14353" width="2.375" style="1070" customWidth="1"/>
    <col min="14354" max="14354" width="1.625" style="1070" customWidth="1"/>
    <col min="14355" max="14355" width="1.875" style="1070" customWidth="1"/>
    <col min="14356" max="14592" width="9" style="1070"/>
    <col min="14593" max="14593" width="2" style="1070" customWidth="1"/>
    <col min="14594" max="14594" width="1.875" style="1070" customWidth="1"/>
    <col min="14595" max="14595" width="11.75" style="1070" customWidth="1"/>
    <col min="14596" max="14596" width="9.75" style="1070" customWidth="1"/>
    <col min="14597" max="14597" width="4.75" style="1070" customWidth="1"/>
    <col min="14598" max="14598" width="7.25" style="1070" customWidth="1"/>
    <col min="14599" max="14599" width="12" style="1070" customWidth="1"/>
    <col min="14600" max="14600" width="9" style="1070"/>
    <col min="14601" max="14601" width="2.375" style="1070" customWidth="1"/>
    <col min="14602" max="14602" width="1.75" style="1070" customWidth="1"/>
    <col min="14603" max="14603" width="4.25" style="1070" customWidth="1"/>
    <col min="14604" max="14604" width="2.75" style="1070" customWidth="1"/>
    <col min="14605" max="14605" width="3" style="1070" customWidth="1"/>
    <col min="14606" max="14606" width="2.75" style="1070" customWidth="1"/>
    <col min="14607" max="14608" width="3.125" style="1070" customWidth="1"/>
    <col min="14609" max="14609" width="2.375" style="1070" customWidth="1"/>
    <col min="14610" max="14610" width="1.625" style="1070" customWidth="1"/>
    <col min="14611" max="14611" width="1.875" style="1070" customWidth="1"/>
    <col min="14612" max="14848" width="9" style="1070"/>
    <col min="14849" max="14849" width="2" style="1070" customWidth="1"/>
    <col min="14850" max="14850" width="1.875" style="1070" customWidth="1"/>
    <col min="14851" max="14851" width="11.75" style="1070" customWidth="1"/>
    <col min="14852" max="14852" width="9.75" style="1070" customWidth="1"/>
    <col min="14853" max="14853" width="4.75" style="1070" customWidth="1"/>
    <col min="14854" max="14854" width="7.25" style="1070" customWidth="1"/>
    <col min="14855" max="14855" width="12" style="1070" customWidth="1"/>
    <col min="14856" max="14856" width="9" style="1070"/>
    <col min="14857" max="14857" width="2.375" style="1070" customWidth="1"/>
    <col min="14858" max="14858" width="1.75" style="1070" customWidth="1"/>
    <col min="14859" max="14859" width="4.25" style="1070" customWidth="1"/>
    <col min="14860" max="14860" width="2.75" style="1070" customWidth="1"/>
    <col min="14861" max="14861" width="3" style="1070" customWidth="1"/>
    <col min="14862" max="14862" width="2.75" style="1070" customWidth="1"/>
    <col min="14863" max="14864" width="3.125" style="1070" customWidth="1"/>
    <col min="14865" max="14865" width="2.375" style="1070" customWidth="1"/>
    <col min="14866" max="14866" width="1.625" style="1070" customWidth="1"/>
    <col min="14867" max="14867" width="1.875" style="1070" customWidth="1"/>
    <col min="14868" max="15104" width="9" style="1070"/>
    <col min="15105" max="15105" width="2" style="1070" customWidth="1"/>
    <col min="15106" max="15106" width="1.875" style="1070" customWidth="1"/>
    <col min="15107" max="15107" width="11.75" style="1070" customWidth="1"/>
    <col min="15108" max="15108" width="9.75" style="1070" customWidth="1"/>
    <col min="15109" max="15109" width="4.75" style="1070" customWidth="1"/>
    <col min="15110" max="15110" width="7.25" style="1070" customWidth="1"/>
    <col min="15111" max="15111" width="12" style="1070" customWidth="1"/>
    <col min="15112" max="15112" width="9" style="1070"/>
    <col min="15113" max="15113" width="2.375" style="1070" customWidth="1"/>
    <col min="15114" max="15114" width="1.75" style="1070" customWidth="1"/>
    <col min="15115" max="15115" width="4.25" style="1070" customWidth="1"/>
    <col min="15116" max="15116" width="2.75" style="1070" customWidth="1"/>
    <col min="15117" max="15117" width="3" style="1070" customWidth="1"/>
    <col min="15118" max="15118" width="2.75" style="1070" customWidth="1"/>
    <col min="15119" max="15120" width="3.125" style="1070" customWidth="1"/>
    <col min="15121" max="15121" width="2.375" style="1070" customWidth="1"/>
    <col min="15122" max="15122" width="1.625" style="1070" customWidth="1"/>
    <col min="15123" max="15123" width="1.875" style="1070" customWidth="1"/>
    <col min="15124" max="15360" width="9" style="1070"/>
    <col min="15361" max="15361" width="2" style="1070" customWidth="1"/>
    <col min="15362" max="15362" width="1.875" style="1070" customWidth="1"/>
    <col min="15363" max="15363" width="11.75" style="1070" customWidth="1"/>
    <col min="15364" max="15364" width="9.75" style="1070" customWidth="1"/>
    <col min="15365" max="15365" width="4.75" style="1070" customWidth="1"/>
    <col min="15366" max="15366" width="7.25" style="1070" customWidth="1"/>
    <col min="15367" max="15367" width="12" style="1070" customWidth="1"/>
    <col min="15368" max="15368" width="9" style="1070"/>
    <col min="15369" max="15369" width="2.375" style="1070" customWidth="1"/>
    <col min="15370" max="15370" width="1.75" style="1070" customWidth="1"/>
    <col min="15371" max="15371" width="4.25" style="1070" customWidth="1"/>
    <col min="15372" max="15372" width="2.75" style="1070" customWidth="1"/>
    <col min="15373" max="15373" width="3" style="1070" customWidth="1"/>
    <col min="15374" max="15374" width="2.75" style="1070" customWidth="1"/>
    <col min="15375" max="15376" width="3.125" style="1070" customWidth="1"/>
    <col min="15377" max="15377" width="2.375" style="1070" customWidth="1"/>
    <col min="15378" max="15378" width="1.625" style="1070" customWidth="1"/>
    <col min="15379" max="15379" width="1.875" style="1070" customWidth="1"/>
    <col min="15380" max="15616" width="9" style="1070"/>
    <col min="15617" max="15617" width="2" style="1070" customWidth="1"/>
    <col min="15618" max="15618" width="1.875" style="1070" customWidth="1"/>
    <col min="15619" max="15619" width="11.75" style="1070" customWidth="1"/>
    <col min="15620" max="15620" width="9.75" style="1070" customWidth="1"/>
    <col min="15621" max="15621" width="4.75" style="1070" customWidth="1"/>
    <col min="15622" max="15622" width="7.25" style="1070" customWidth="1"/>
    <col min="15623" max="15623" width="12" style="1070" customWidth="1"/>
    <col min="15624" max="15624" width="9" style="1070"/>
    <col min="15625" max="15625" width="2.375" style="1070" customWidth="1"/>
    <col min="15626" max="15626" width="1.75" style="1070" customWidth="1"/>
    <col min="15627" max="15627" width="4.25" style="1070" customWidth="1"/>
    <col min="15628" max="15628" width="2.75" style="1070" customWidth="1"/>
    <col min="15629" max="15629" width="3" style="1070" customWidth="1"/>
    <col min="15630" max="15630" width="2.75" style="1070" customWidth="1"/>
    <col min="15631" max="15632" width="3.125" style="1070" customWidth="1"/>
    <col min="15633" max="15633" width="2.375" style="1070" customWidth="1"/>
    <col min="15634" max="15634" width="1.625" style="1070" customWidth="1"/>
    <col min="15635" max="15635" width="1.875" style="1070" customWidth="1"/>
    <col min="15636" max="15872" width="9" style="1070"/>
    <col min="15873" max="15873" width="2" style="1070" customWidth="1"/>
    <col min="15874" max="15874" width="1.875" style="1070" customWidth="1"/>
    <col min="15875" max="15875" width="11.75" style="1070" customWidth="1"/>
    <col min="15876" max="15876" width="9.75" style="1070" customWidth="1"/>
    <col min="15877" max="15877" width="4.75" style="1070" customWidth="1"/>
    <col min="15878" max="15878" width="7.25" style="1070" customWidth="1"/>
    <col min="15879" max="15879" width="12" style="1070" customWidth="1"/>
    <col min="15880" max="15880" width="9" style="1070"/>
    <col min="15881" max="15881" width="2.375" style="1070" customWidth="1"/>
    <col min="15882" max="15882" width="1.75" style="1070" customWidth="1"/>
    <col min="15883" max="15883" width="4.25" style="1070" customWidth="1"/>
    <col min="15884" max="15884" width="2.75" style="1070" customWidth="1"/>
    <col min="15885" max="15885" width="3" style="1070" customWidth="1"/>
    <col min="15886" max="15886" width="2.75" style="1070" customWidth="1"/>
    <col min="15887" max="15888" width="3.125" style="1070" customWidth="1"/>
    <col min="15889" max="15889" width="2.375" style="1070" customWidth="1"/>
    <col min="15890" max="15890" width="1.625" style="1070" customWidth="1"/>
    <col min="15891" max="15891" width="1.875" style="1070" customWidth="1"/>
    <col min="15892" max="16128" width="9" style="1070"/>
    <col min="16129" max="16129" width="2" style="1070" customWidth="1"/>
    <col min="16130" max="16130" width="1.875" style="1070" customWidth="1"/>
    <col min="16131" max="16131" width="11.75" style="1070" customWidth="1"/>
    <col min="16132" max="16132" width="9.75" style="1070" customWidth="1"/>
    <col min="16133" max="16133" width="4.75" style="1070" customWidth="1"/>
    <col min="16134" max="16134" width="7.25" style="1070" customWidth="1"/>
    <col min="16135" max="16135" width="12" style="1070" customWidth="1"/>
    <col min="16136" max="16136" width="9" style="1070"/>
    <col min="16137" max="16137" width="2.375" style="1070" customWidth="1"/>
    <col min="16138" max="16138" width="1.75" style="1070" customWidth="1"/>
    <col min="16139" max="16139" width="4.25" style="1070" customWidth="1"/>
    <col min="16140" max="16140" width="2.75" style="1070" customWidth="1"/>
    <col min="16141" max="16141" width="3" style="1070" customWidth="1"/>
    <col min="16142" max="16142" width="2.75" style="1070" customWidth="1"/>
    <col min="16143" max="16144" width="3.125" style="1070" customWidth="1"/>
    <col min="16145" max="16145" width="2.375" style="1070" customWidth="1"/>
    <col min="16146" max="16146" width="1.625" style="1070" customWidth="1"/>
    <col min="16147" max="16147" width="1.875" style="1070" customWidth="1"/>
    <col min="16148" max="16384" width="9" style="1070"/>
  </cols>
  <sheetData>
    <row r="1" spans="1:19" s="85" customFormat="1"/>
    <row r="2" spans="1:19" s="85" customFormat="1" ht="17.25">
      <c r="C2" s="1379" t="s">
        <v>346</v>
      </c>
    </row>
    <row r="4" spans="1:19">
      <c r="A4" s="1026"/>
      <c r="B4" s="1026"/>
      <c r="C4" s="1026"/>
      <c r="D4" s="1026"/>
      <c r="E4" s="1026"/>
      <c r="F4" s="1026"/>
      <c r="G4" s="1026"/>
      <c r="H4" s="1026"/>
      <c r="I4" s="1026"/>
      <c r="J4" s="1026"/>
      <c r="K4" s="1026"/>
      <c r="L4" s="1026"/>
      <c r="M4" s="1026"/>
      <c r="N4" s="1026"/>
      <c r="O4" s="1026"/>
      <c r="P4" s="1026"/>
      <c r="Q4" s="1026"/>
      <c r="R4" s="1026"/>
      <c r="S4" s="1026"/>
    </row>
    <row r="5" spans="1:19" ht="21">
      <c r="A5" s="1026"/>
      <c r="B5" s="1026"/>
      <c r="C5" s="1026"/>
      <c r="D5" s="1026"/>
      <c r="E5" s="3724" t="s">
        <v>2023</v>
      </c>
      <c r="F5" s="3724"/>
      <c r="G5" s="3724"/>
      <c r="H5" s="3724"/>
      <c r="I5" s="1120"/>
      <c r="J5" s="1120"/>
      <c r="K5" s="1120"/>
      <c r="L5" s="1120"/>
      <c r="M5" s="1120"/>
      <c r="N5" s="1026"/>
      <c r="O5" s="1026"/>
      <c r="P5" s="1026"/>
      <c r="Q5" s="1026"/>
      <c r="R5" s="1026"/>
      <c r="S5" s="1026"/>
    </row>
    <row r="6" spans="1:19" ht="14.25" customHeight="1" thickBot="1">
      <c r="A6" s="1026"/>
      <c r="B6" s="1026"/>
      <c r="C6" s="1026"/>
      <c r="D6" s="1026"/>
      <c r="E6" s="1120"/>
      <c r="F6" s="1120"/>
      <c r="G6" s="1120"/>
      <c r="H6" s="1120"/>
      <c r="I6" s="1120"/>
      <c r="J6" s="1120"/>
      <c r="K6" s="1120"/>
      <c r="L6" s="1120"/>
      <c r="M6" s="1120"/>
      <c r="N6" s="1026"/>
      <c r="O6" s="1026"/>
      <c r="P6" s="1026"/>
      <c r="Q6" s="1026"/>
      <c r="R6" s="1026"/>
      <c r="S6" s="1026"/>
    </row>
    <row r="7" spans="1:19" ht="8.25" customHeight="1">
      <c r="A7" s="1026"/>
      <c r="B7" s="1121"/>
      <c r="C7" s="1122"/>
      <c r="D7" s="1122"/>
      <c r="E7" s="1122"/>
      <c r="F7" s="1123"/>
      <c r="G7" s="1123"/>
      <c r="H7" s="1123"/>
      <c r="I7" s="1123"/>
      <c r="J7" s="1123"/>
      <c r="K7" s="1123"/>
      <c r="L7" s="1123"/>
      <c r="M7" s="1123"/>
      <c r="N7" s="1124"/>
      <c r="O7" s="1124"/>
      <c r="P7" s="1124"/>
      <c r="Q7" s="1124"/>
      <c r="R7" s="1125"/>
      <c r="S7" s="1026"/>
    </row>
    <row r="8" spans="1:19" ht="15" customHeight="1">
      <c r="A8" s="1026"/>
      <c r="B8" s="1032"/>
      <c r="C8" s="1126"/>
      <c r="D8" s="1036"/>
      <c r="E8" s="1036"/>
      <c r="F8" s="1036"/>
      <c r="G8" s="1120"/>
      <c r="H8" s="3541" t="s">
        <v>3034</v>
      </c>
      <c r="I8" s="3541"/>
      <c r="J8" s="3541"/>
      <c r="K8" s="1036"/>
      <c r="L8" s="1036" t="s">
        <v>1912</v>
      </c>
      <c r="M8" s="1036"/>
      <c r="N8" s="1036" t="s">
        <v>1913</v>
      </c>
      <c r="O8" s="1036"/>
      <c r="P8" s="1036" t="s">
        <v>1914</v>
      </c>
      <c r="Q8" s="1036"/>
      <c r="R8" s="1031"/>
      <c r="S8" s="1026"/>
    </row>
    <row r="9" spans="1:19" ht="18.75" customHeight="1">
      <c r="A9" s="1026"/>
      <c r="B9" s="1032"/>
      <c r="C9" s="1036"/>
      <c r="D9" s="1036"/>
      <c r="E9" s="1036"/>
      <c r="F9" s="1036"/>
      <c r="G9" s="1036"/>
      <c r="H9" s="1026"/>
      <c r="I9" s="1026"/>
      <c r="J9" s="1026"/>
      <c r="K9" s="1026"/>
      <c r="L9" s="1026"/>
      <c r="M9" s="1026"/>
      <c r="N9" s="1026"/>
      <c r="O9" s="1026"/>
      <c r="P9" s="1026"/>
      <c r="Q9" s="1036"/>
      <c r="R9" s="1031"/>
      <c r="S9" s="1026"/>
    </row>
    <row r="10" spans="1:19">
      <c r="A10" s="1026"/>
      <c r="B10" s="1032"/>
      <c r="C10" s="1127" t="s">
        <v>1918</v>
      </c>
      <c r="D10" s="3545"/>
      <c r="E10" s="3545"/>
      <c r="F10" s="1036" t="s">
        <v>1916</v>
      </c>
      <c r="G10" s="1036"/>
      <c r="H10" s="1036"/>
      <c r="I10" s="1036"/>
      <c r="J10" s="1036"/>
      <c r="K10" s="1036"/>
      <c r="L10" s="1036"/>
      <c r="M10" s="1036"/>
      <c r="N10" s="1036"/>
      <c r="O10" s="1036"/>
      <c r="P10" s="1036"/>
      <c r="Q10" s="1036"/>
      <c r="R10" s="1031"/>
      <c r="S10" s="1026"/>
    </row>
    <row r="11" spans="1:19">
      <c r="A11" s="1026"/>
      <c r="B11" s="1032"/>
      <c r="C11" s="1036"/>
      <c r="D11" s="1036"/>
      <c r="E11" s="1036"/>
      <c r="F11" s="1036"/>
      <c r="G11" s="1036"/>
      <c r="H11" s="1036"/>
      <c r="I11" s="1036"/>
      <c r="J11" s="1036"/>
      <c r="K11" s="1036"/>
      <c r="L11" s="1036"/>
      <c r="M11" s="1036"/>
      <c r="N11" s="1036"/>
      <c r="O11" s="1036"/>
      <c r="P11" s="1036"/>
      <c r="Q11" s="1036"/>
      <c r="R11" s="1031"/>
      <c r="S11" s="1026"/>
    </row>
    <row r="12" spans="1:19">
      <c r="A12" s="1026"/>
      <c r="B12" s="1032"/>
      <c r="C12" s="1036"/>
      <c r="D12" s="1036"/>
      <c r="E12" s="1036"/>
      <c r="F12" s="1036"/>
      <c r="G12" s="1036"/>
      <c r="H12" s="3725" t="s">
        <v>1915</v>
      </c>
      <c r="I12" s="3725"/>
      <c r="J12" s="1127"/>
      <c r="K12" s="3545"/>
      <c r="L12" s="3545"/>
      <c r="M12" s="3545"/>
      <c r="N12" s="3545"/>
      <c r="O12" s="3545"/>
      <c r="P12" s="1128" t="s">
        <v>1920</v>
      </c>
      <c r="Q12" s="1036"/>
      <c r="R12" s="1031"/>
      <c r="S12" s="1026"/>
    </row>
    <row r="13" spans="1:19">
      <c r="A13" s="1026"/>
      <c r="B13" s="1032"/>
      <c r="C13" s="1036"/>
      <c r="D13" s="1036"/>
      <c r="E13" s="1036"/>
      <c r="F13" s="1036"/>
      <c r="G13" s="1036"/>
      <c r="H13" s="1129"/>
      <c r="I13" s="1129"/>
      <c r="J13" s="1129"/>
      <c r="K13" s="1037"/>
      <c r="L13" s="1037"/>
      <c r="M13" s="1037"/>
      <c r="N13" s="1037"/>
      <c r="O13" s="1037"/>
      <c r="P13" s="1036"/>
      <c r="Q13" s="1036"/>
      <c r="R13" s="1031"/>
      <c r="S13" s="1026"/>
    </row>
    <row r="14" spans="1:19">
      <c r="A14" s="1026"/>
      <c r="B14" s="1032"/>
      <c r="C14" s="1036"/>
      <c r="D14" s="1036"/>
      <c r="E14" s="1036"/>
      <c r="F14" s="1036"/>
      <c r="G14" s="1036"/>
      <c r="H14" s="1129"/>
      <c r="I14" s="1129"/>
      <c r="J14" s="1129"/>
      <c r="K14" s="1037"/>
      <c r="L14" s="1037"/>
      <c r="M14" s="1037"/>
      <c r="N14" s="1037"/>
      <c r="O14" s="1037"/>
      <c r="P14" s="1036"/>
      <c r="Q14" s="1036"/>
      <c r="R14" s="1031"/>
      <c r="S14" s="1026"/>
    </row>
    <row r="15" spans="1:19" ht="18.75" customHeight="1">
      <c r="A15" s="1026"/>
      <c r="B15" s="1032"/>
      <c r="C15" s="1036"/>
      <c r="D15" s="1130" t="s">
        <v>1974</v>
      </c>
      <c r="E15" s="3545"/>
      <c r="F15" s="3545"/>
      <c r="G15" s="3545"/>
      <c r="H15" s="3545"/>
      <c r="I15" s="3545"/>
      <c r="J15" s="3545"/>
      <c r="K15" s="3545"/>
      <c r="L15" s="3545"/>
      <c r="M15" s="3545"/>
      <c r="N15" s="1037"/>
      <c r="O15" s="1037"/>
      <c r="P15" s="1036"/>
      <c r="Q15" s="1036"/>
      <c r="R15" s="1031"/>
      <c r="S15" s="1026"/>
    </row>
    <row r="16" spans="1:19">
      <c r="A16" s="1026"/>
      <c r="B16" s="1032"/>
      <c r="C16" s="1036"/>
      <c r="D16" s="1131"/>
      <c r="E16" s="1037"/>
      <c r="F16" s="1037"/>
      <c r="G16" s="1037"/>
      <c r="H16" s="1037"/>
      <c r="I16" s="1037"/>
      <c r="J16" s="1037"/>
      <c r="K16" s="1037"/>
      <c r="L16" s="1037"/>
      <c r="M16" s="1037"/>
      <c r="N16" s="1037"/>
      <c r="O16" s="1037"/>
      <c r="P16" s="1036"/>
      <c r="Q16" s="1036"/>
      <c r="R16" s="1031"/>
      <c r="S16" s="1026"/>
    </row>
    <row r="17" spans="1:19">
      <c r="A17" s="1026"/>
      <c r="B17" s="1032"/>
      <c r="C17" s="1036"/>
      <c r="D17" s="3541" t="s">
        <v>2024</v>
      </c>
      <c r="E17" s="3541"/>
      <c r="F17" s="3541"/>
      <c r="G17" s="3541"/>
      <c r="H17" s="3541"/>
      <c r="I17" s="3541"/>
      <c r="J17" s="3541"/>
      <c r="K17" s="3541"/>
      <c r="L17" s="1037"/>
      <c r="M17" s="1037"/>
      <c r="N17" s="1037"/>
      <c r="O17" s="1037"/>
      <c r="P17" s="1036"/>
      <c r="Q17" s="1036"/>
      <c r="R17" s="1031"/>
      <c r="S17" s="1026"/>
    </row>
    <row r="18" spans="1:19">
      <c r="A18" s="1026"/>
      <c r="B18" s="1032"/>
      <c r="C18" s="1036"/>
      <c r="D18" s="1036"/>
      <c r="E18" s="1036"/>
      <c r="F18" s="1036"/>
      <c r="G18" s="1036"/>
      <c r="H18" s="1129"/>
      <c r="I18" s="1129"/>
      <c r="J18" s="1129"/>
      <c r="K18" s="1037"/>
      <c r="L18" s="1037"/>
      <c r="M18" s="1037"/>
      <c r="N18" s="1037"/>
      <c r="O18" s="1037"/>
      <c r="P18" s="1036"/>
      <c r="Q18" s="1036"/>
      <c r="R18" s="1031"/>
      <c r="S18" s="1026"/>
    </row>
    <row r="19" spans="1:19">
      <c r="A19" s="1026"/>
      <c r="B19" s="1032"/>
      <c r="C19" s="1036"/>
      <c r="D19" s="1036"/>
      <c r="E19" s="1036"/>
      <c r="F19" s="1036"/>
      <c r="G19" s="1037" t="s">
        <v>2025</v>
      </c>
      <c r="H19" s="1036"/>
      <c r="I19" s="1036"/>
      <c r="J19" s="1036"/>
      <c r="K19" s="1036"/>
      <c r="L19" s="1036"/>
      <c r="M19" s="1036"/>
      <c r="N19" s="1036"/>
      <c r="O19" s="1036"/>
      <c r="P19" s="1036"/>
      <c r="Q19" s="1036"/>
      <c r="R19" s="1031"/>
      <c r="S19" s="1026"/>
    </row>
    <row r="20" spans="1:19">
      <c r="A20" s="1026"/>
      <c r="B20" s="1032"/>
      <c r="C20" s="1036"/>
      <c r="D20" s="1036"/>
      <c r="E20" s="1036"/>
      <c r="F20" s="1036"/>
      <c r="G20" s="1036"/>
      <c r="H20" s="1036"/>
      <c r="I20" s="1036"/>
      <c r="J20" s="1036"/>
      <c r="K20" s="1036"/>
      <c r="L20" s="1036"/>
      <c r="M20" s="1036"/>
      <c r="N20" s="1036"/>
      <c r="O20" s="1036"/>
      <c r="P20" s="1036"/>
      <c r="Q20" s="1036"/>
      <c r="R20" s="1031"/>
      <c r="S20" s="1026"/>
    </row>
    <row r="21" spans="1:19" ht="23.25" customHeight="1">
      <c r="A21" s="1026"/>
      <c r="B21" s="1032"/>
      <c r="C21" s="3726" t="s">
        <v>2026</v>
      </c>
      <c r="D21" s="3726" t="s">
        <v>2027</v>
      </c>
      <c r="E21" s="3726" t="s">
        <v>2028</v>
      </c>
      <c r="F21" s="1132" t="s">
        <v>2029</v>
      </c>
      <c r="G21" s="3723" t="s">
        <v>2030</v>
      </c>
      <c r="H21" s="3553"/>
      <c r="I21" s="3553"/>
      <c r="J21" s="3553"/>
      <c r="K21" s="3553"/>
      <c r="L21" s="3553"/>
      <c r="M21" s="3553"/>
      <c r="N21" s="3554"/>
      <c r="O21" s="3721" t="s">
        <v>2031</v>
      </c>
      <c r="P21" s="3535"/>
      <c r="Q21" s="3536"/>
      <c r="R21" s="1031"/>
      <c r="S21" s="1026"/>
    </row>
    <row r="22" spans="1:19" ht="23.25" customHeight="1">
      <c r="A22" s="1026"/>
      <c r="B22" s="1032"/>
      <c r="C22" s="3727"/>
      <c r="D22" s="3727"/>
      <c r="E22" s="3727"/>
      <c r="F22" s="1133" t="s">
        <v>2032</v>
      </c>
      <c r="G22" s="1134" t="s">
        <v>2033</v>
      </c>
      <c r="H22" s="1135" t="s">
        <v>2034</v>
      </c>
      <c r="I22" s="3723" t="s">
        <v>2035</v>
      </c>
      <c r="J22" s="3553"/>
      <c r="K22" s="3554"/>
      <c r="L22" s="3723" t="s">
        <v>2036</v>
      </c>
      <c r="M22" s="3553"/>
      <c r="N22" s="3554"/>
      <c r="O22" s="3722"/>
      <c r="P22" s="3523"/>
      <c r="Q22" s="3524"/>
      <c r="R22" s="1031"/>
      <c r="S22" s="1026"/>
    </row>
    <row r="23" spans="1:19" ht="23.25" customHeight="1">
      <c r="A23" s="1026"/>
      <c r="B23" s="1032"/>
      <c r="C23" s="1133"/>
      <c r="D23" s="1133"/>
      <c r="E23" s="1133"/>
      <c r="F23" s="1133"/>
      <c r="G23" s="1134"/>
      <c r="H23" s="1135"/>
      <c r="I23" s="3567"/>
      <c r="J23" s="3557"/>
      <c r="K23" s="3568"/>
      <c r="L23" s="3567"/>
      <c r="M23" s="3557"/>
      <c r="N23" s="3568"/>
      <c r="O23" s="3567"/>
      <c r="P23" s="3557"/>
      <c r="Q23" s="3568"/>
      <c r="R23" s="1031"/>
      <c r="S23" s="1026"/>
    </row>
    <row r="24" spans="1:19" ht="23.25" customHeight="1">
      <c r="A24" s="1026"/>
      <c r="B24" s="1032"/>
      <c r="C24" s="1133"/>
      <c r="D24" s="1133"/>
      <c r="E24" s="1133"/>
      <c r="F24" s="1133"/>
      <c r="G24" s="1134"/>
      <c r="H24" s="1135"/>
      <c r="I24" s="3567"/>
      <c r="J24" s="3557"/>
      <c r="K24" s="3568"/>
      <c r="L24" s="3567"/>
      <c r="M24" s="3557"/>
      <c r="N24" s="3568"/>
      <c r="O24" s="3567"/>
      <c r="P24" s="3557"/>
      <c r="Q24" s="3568"/>
      <c r="R24" s="1031"/>
      <c r="S24" s="1026"/>
    </row>
    <row r="25" spans="1:19" ht="23.25" customHeight="1">
      <c r="A25" s="1026"/>
      <c r="B25" s="1032"/>
      <c r="C25" s="1133"/>
      <c r="D25" s="1133"/>
      <c r="E25" s="1133"/>
      <c r="F25" s="1133"/>
      <c r="G25" s="1134"/>
      <c r="H25" s="1135"/>
      <c r="I25" s="3567"/>
      <c r="J25" s="3557"/>
      <c r="K25" s="3568"/>
      <c r="L25" s="3567"/>
      <c r="M25" s="3557"/>
      <c r="N25" s="3568"/>
      <c r="O25" s="3567"/>
      <c r="P25" s="3557"/>
      <c r="Q25" s="3568"/>
      <c r="R25" s="1031"/>
      <c r="S25" s="1026"/>
    </row>
    <row r="26" spans="1:19" ht="23.25" customHeight="1">
      <c r="A26" s="1026"/>
      <c r="B26" s="1032"/>
      <c r="C26" s="1133"/>
      <c r="D26" s="1133"/>
      <c r="E26" s="1133"/>
      <c r="F26" s="1133"/>
      <c r="G26" s="1134"/>
      <c r="H26" s="1135"/>
      <c r="I26" s="3567"/>
      <c r="J26" s="3557"/>
      <c r="K26" s="3568"/>
      <c r="L26" s="3567"/>
      <c r="M26" s="3557"/>
      <c r="N26" s="3568"/>
      <c r="O26" s="3567"/>
      <c r="P26" s="3557"/>
      <c r="Q26" s="3568"/>
      <c r="R26" s="1031"/>
      <c r="S26" s="1026"/>
    </row>
    <row r="27" spans="1:19" ht="23.25" customHeight="1">
      <c r="A27" s="1026"/>
      <c r="B27" s="1032"/>
      <c r="C27" s="1133"/>
      <c r="D27" s="1133"/>
      <c r="E27" s="1133"/>
      <c r="F27" s="1133"/>
      <c r="G27" s="1134"/>
      <c r="H27" s="1135"/>
      <c r="I27" s="3567"/>
      <c r="J27" s="3557"/>
      <c r="K27" s="3568"/>
      <c r="L27" s="3567"/>
      <c r="M27" s="3557"/>
      <c r="N27" s="3568"/>
      <c r="O27" s="3567"/>
      <c r="P27" s="3557"/>
      <c r="Q27" s="3568"/>
      <c r="R27" s="1031"/>
      <c r="S27" s="1026"/>
    </row>
    <row r="28" spans="1:19" ht="23.25" customHeight="1">
      <c r="A28" s="1026"/>
      <c r="B28" s="1032"/>
      <c r="C28" s="1133"/>
      <c r="D28" s="1133"/>
      <c r="E28" s="1133"/>
      <c r="F28" s="1133"/>
      <c r="G28" s="1134"/>
      <c r="H28" s="1135"/>
      <c r="I28" s="3567"/>
      <c r="J28" s="3557"/>
      <c r="K28" s="3568"/>
      <c r="L28" s="3567"/>
      <c r="M28" s="3557"/>
      <c r="N28" s="3568"/>
      <c r="O28" s="3567"/>
      <c r="P28" s="3557"/>
      <c r="Q28" s="3568"/>
      <c r="R28" s="1031"/>
      <c r="S28" s="1026"/>
    </row>
    <row r="29" spans="1:19" ht="23.25" customHeight="1">
      <c r="A29" s="1026"/>
      <c r="B29" s="1032"/>
      <c r="C29" s="1133"/>
      <c r="D29" s="1133"/>
      <c r="E29" s="1133"/>
      <c r="F29" s="1133"/>
      <c r="G29" s="1134"/>
      <c r="H29" s="1135"/>
      <c r="I29" s="3567"/>
      <c r="J29" s="3557"/>
      <c r="K29" s="3568"/>
      <c r="L29" s="3567"/>
      <c r="M29" s="3557"/>
      <c r="N29" s="3568"/>
      <c r="O29" s="3567"/>
      <c r="P29" s="3557"/>
      <c r="Q29" s="3568"/>
      <c r="R29" s="1031"/>
      <c r="S29" s="1026"/>
    </row>
    <row r="30" spans="1:19" ht="23.25" customHeight="1">
      <c r="A30" s="1026"/>
      <c r="B30" s="1032"/>
      <c r="C30" s="1133"/>
      <c r="D30" s="1133"/>
      <c r="E30" s="1133"/>
      <c r="F30" s="1133"/>
      <c r="G30" s="1134"/>
      <c r="H30" s="1135"/>
      <c r="I30" s="3567"/>
      <c r="J30" s="3557"/>
      <c r="K30" s="3568"/>
      <c r="L30" s="3567"/>
      <c r="M30" s="3557"/>
      <c r="N30" s="3568"/>
      <c r="O30" s="3567"/>
      <c r="P30" s="3557"/>
      <c r="Q30" s="3568"/>
      <c r="R30" s="1031"/>
      <c r="S30" s="1026"/>
    </row>
    <row r="31" spans="1:19" ht="23.25" customHeight="1">
      <c r="A31" s="1026"/>
      <c r="B31" s="1032"/>
      <c r="C31" s="1133"/>
      <c r="D31" s="1133"/>
      <c r="E31" s="1133"/>
      <c r="F31" s="1133"/>
      <c r="G31" s="1134"/>
      <c r="H31" s="1135"/>
      <c r="I31" s="3567"/>
      <c r="J31" s="3557"/>
      <c r="K31" s="3568"/>
      <c r="L31" s="3567"/>
      <c r="M31" s="3557"/>
      <c r="N31" s="3568"/>
      <c r="O31" s="3567"/>
      <c r="P31" s="3557"/>
      <c r="Q31" s="3568"/>
      <c r="R31" s="1031"/>
      <c r="S31" s="1026"/>
    </row>
    <row r="32" spans="1:19" ht="23.25" customHeight="1">
      <c r="A32" s="1026"/>
      <c r="B32" s="1032"/>
      <c r="C32" s="1133"/>
      <c r="D32" s="1133"/>
      <c r="E32" s="1133"/>
      <c r="F32" s="1133"/>
      <c r="G32" s="1134"/>
      <c r="H32" s="1135"/>
      <c r="I32" s="3567"/>
      <c r="J32" s="3557"/>
      <c r="K32" s="3568"/>
      <c r="L32" s="3567"/>
      <c r="M32" s="3557"/>
      <c r="N32" s="3568"/>
      <c r="O32" s="3567"/>
      <c r="P32" s="3557"/>
      <c r="Q32" s="3568"/>
      <c r="R32" s="1031"/>
      <c r="S32" s="1026"/>
    </row>
    <row r="33" spans="1:19" ht="23.25" customHeight="1">
      <c r="A33" s="1026"/>
      <c r="B33" s="1032"/>
      <c r="C33" s="1133"/>
      <c r="D33" s="1133"/>
      <c r="E33" s="1133"/>
      <c r="F33" s="1133"/>
      <c r="G33" s="1134"/>
      <c r="H33" s="1135"/>
      <c r="I33" s="3567"/>
      <c r="J33" s="3557"/>
      <c r="K33" s="3568"/>
      <c r="L33" s="3567"/>
      <c r="M33" s="3557"/>
      <c r="N33" s="3568"/>
      <c r="O33" s="3567"/>
      <c r="P33" s="3557"/>
      <c r="Q33" s="3568"/>
      <c r="R33" s="1031"/>
      <c r="S33" s="1026"/>
    </row>
    <row r="34" spans="1:19" ht="23.25" customHeight="1">
      <c r="A34" s="1026"/>
      <c r="B34" s="1032"/>
      <c r="C34" s="1133"/>
      <c r="D34" s="1133"/>
      <c r="E34" s="1133"/>
      <c r="F34" s="1133"/>
      <c r="G34" s="1134"/>
      <c r="H34" s="1135"/>
      <c r="I34" s="3567"/>
      <c r="J34" s="3557"/>
      <c r="K34" s="3568"/>
      <c r="L34" s="3567"/>
      <c r="M34" s="3557"/>
      <c r="N34" s="3568"/>
      <c r="O34" s="3567"/>
      <c r="P34" s="3557"/>
      <c r="Q34" s="3568"/>
      <c r="R34" s="1031"/>
      <c r="S34" s="1026"/>
    </row>
    <row r="35" spans="1:19" ht="24.75" customHeight="1">
      <c r="A35" s="1026"/>
      <c r="B35" s="1032"/>
      <c r="C35" s="1136"/>
      <c r="D35" s="1136"/>
      <c r="E35" s="1136"/>
      <c r="F35" s="1136"/>
      <c r="G35" s="1136"/>
      <c r="H35" s="1136"/>
      <c r="I35" s="3567"/>
      <c r="J35" s="3557"/>
      <c r="K35" s="3568"/>
      <c r="L35" s="3567"/>
      <c r="M35" s="3557"/>
      <c r="N35" s="3568"/>
      <c r="O35" s="3567"/>
      <c r="P35" s="3557"/>
      <c r="Q35" s="3568"/>
      <c r="R35" s="1031"/>
      <c r="S35" s="1026"/>
    </row>
    <row r="36" spans="1:19" ht="24.75" customHeight="1">
      <c r="A36" s="1026"/>
      <c r="B36" s="1032"/>
      <c r="C36" s="1136"/>
      <c r="D36" s="1136"/>
      <c r="E36" s="1136"/>
      <c r="F36" s="1136"/>
      <c r="G36" s="1136"/>
      <c r="H36" s="1136"/>
      <c r="I36" s="3567"/>
      <c r="J36" s="3557"/>
      <c r="K36" s="3568"/>
      <c r="L36" s="3567"/>
      <c r="M36" s="3557"/>
      <c r="N36" s="3568"/>
      <c r="O36" s="3567"/>
      <c r="P36" s="3557"/>
      <c r="Q36" s="3568"/>
      <c r="R36" s="1031"/>
      <c r="S36" s="1026"/>
    </row>
    <row r="37" spans="1:19" ht="9.75" customHeight="1" thickBot="1">
      <c r="A37" s="1026"/>
      <c r="B37" s="1040"/>
      <c r="C37" s="1041"/>
      <c r="D37" s="1041"/>
      <c r="E37" s="1041"/>
      <c r="F37" s="1041"/>
      <c r="G37" s="1041"/>
      <c r="H37" s="1041"/>
      <c r="I37" s="1041"/>
      <c r="J37" s="1041"/>
      <c r="K37" s="1041"/>
      <c r="L37" s="1041"/>
      <c r="M37" s="1041"/>
      <c r="N37" s="1041"/>
      <c r="O37" s="1041"/>
      <c r="P37" s="1041"/>
      <c r="Q37" s="1041"/>
      <c r="R37" s="1042"/>
      <c r="S37" s="1026"/>
    </row>
    <row r="38" spans="1:19" ht="15" thickBot="1">
      <c r="A38" s="1026"/>
      <c r="B38" s="1026"/>
      <c r="C38" s="1026"/>
      <c r="D38" s="1026"/>
      <c r="E38" s="1026"/>
      <c r="F38" s="1026"/>
      <c r="G38" s="1026"/>
      <c r="H38" s="1026"/>
      <c r="I38" s="1026"/>
      <c r="J38" s="1026"/>
      <c r="K38" s="1026"/>
      <c r="L38" s="1026"/>
      <c r="M38" s="1026"/>
      <c r="N38" s="1026"/>
      <c r="O38" s="1026"/>
      <c r="P38" s="1026"/>
      <c r="Q38" s="1026"/>
      <c r="R38" s="1026"/>
      <c r="S38" s="1026"/>
    </row>
    <row r="39" spans="1:19">
      <c r="A39" s="1026"/>
      <c r="B39" s="1026"/>
      <c r="C39" s="1026"/>
      <c r="D39" s="1026"/>
      <c r="E39" s="1026"/>
      <c r="F39" s="1026"/>
      <c r="G39" s="1137" t="s">
        <v>1983</v>
      </c>
      <c r="H39" s="3733" t="s">
        <v>1926</v>
      </c>
      <c r="I39" s="3734"/>
      <c r="J39" s="1138"/>
      <c r="K39" s="3735" t="s">
        <v>2018</v>
      </c>
      <c r="L39" s="3736"/>
      <c r="M39" s="3736"/>
      <c r="N39" s="3737"/>
      <c r="O39" s="3733" t="s">
        <v>1963</v>
      </c>
      <c r="P39" s="3736"/>
      <c r="Q39" s="3736"/>
      <c r="R39" s="3734"/>
      <c r="S39" s="1026"/>
    </row>
    <row r="40" spans="1:19">
      <c r="A40" s="1026"/>
      <c r="B40" s="1026"/>
      <c r="C40" s="1026"/>
      <c r="D40" s="1026"/>
      <c r="E40" s="1026"/>
      <c r="F40" s="1026"/>
      <c r="G40" s="1139" t="s">
        <v>1964</v>
      </c>
      <c r="H40" s="3738" t="s">
        <v>1964</v>
      </c>
      <c r="I40" s="3739"/>
      <c r="J40" s="1138"/>
      <c r="K40" s="3740" t="s">
        <v>1965</v>
      </c>
      <c r="L40" s="3741"/>
      <c r="M40" s="3741"/>
      <c r="N40" s="3742"/>
      <c r="O40" s="3738" t="s">
        <v>2019</v>
      </c>
      <c r="P40" s="3743"/>
      <c r="Q40" s="3743"/>
      <c r="R40" s="3739"/>
      <c r="S40" s="1026"/>
    </row>
    <row r="41" spans="1:19" ht="53.25" customHeight="1" thickBot="1">
      <c r="A41" s="1026"/>
      <c r="B41" s="1026"/>
      <c r="C41" s="1026"/>
      <c r="D41" s="1026"/>
      <c r="E41" s="1026"/>
      <c r="F41" s="1026"/>
      <c r="G41" s="1140"/>
      <c r="H41" s="3728"/>
      <c r="I41" s="3729"/>
      <c r="J41" s="1037"/>
      <c r="K41" s="3730"/>
      <c r="L41" s="3731"/>
      <c r="M41" s="3731"/>
      <c r="N41" s="3732"/>
      <c r="O41" s="3598"/>
      <c r="P41" s="3599"/>
      <c r="Q41" s="3599"/>
      <c r="R41" s="3600"/>
      <c r="S41" s="1026"/>
    </row>
    <row r="42" spans="1:19">
      <c r="A42" s="1026"/>
      <c r="B42" s="1026"/>
      <c r="C42" s="1026"/>
      <c r="D42" s="1026"/>
      <c r="E42" s="1026"/>
      <c r="F42" s="1026"/>
      <c r="G42" s="1026"/>
      <c r="H42" s="1026"/>
      <c r="I42" s="1026"/>
      <c r="J42" s="1026"/>
      <c r="K42" s="1026"/>
      <c r="L42" s="1026"/>
      <c r="M42" s="1026"/>
      <c r="N42" s="1026"/>
      <c r="O42" s="1026"/>
      <c r="P42" s="1026"/>
      <c r="Q42" s="1026"/>
      <c r="R42" s="1026"/>
      <c r="S42" s="1026"/>
    </row>
  </sheetData>
  <mergeCells count="65">
    <mergeCell ref="I36:K36"/>
    <mergeCell ref="L36:N36"/>
    <mergeCell ref="O36:Q36"/>
    <mergeCell ref="H41:I41"/>
    <mergeCell ref="K41:N41"/>
    <mergeCell ref="O41:R41"/>
    <mergeCell ref="H39:I39"/>
    <mergeCell ref="K39:N39"/>
    <mergeCell ref="O39:R39"/>
    <mergeCell ref="H40:I40"/>
    <mergeCell ref="K40:N40"/>
    <mergeCell ref="O40:R40"/>
    <mergeCell ref="I34:K34"/>
    <mergeCell ref="L34:N34"/>
    <mergeCell ref="O34:Q34"/>
    <mergeCell ref="I35:K35"/>
    <mergeCell ref="L35:N35"/>
    <mergeCell ref="O35:Q35"/>
    <mergeCell ref="I32:K32"/>
    <mergeCell ref="L32:N32"/>
    <mergeCell ref="O32:Q32"/>
    <mergeCell ref="I33:K33"/>
    <mergeCell ref="L33:N33"/>
    <mergeCell ref="O33:Q33"/>
    <mergeCell ref="I30:K30"/>
    <mergeCell ref="L30:N30"/>
    <mergeCell ref="O30:Q30"/>
    <mergeCell ref="I31:K31"/>
    <mergeCell ref="L31:N31"/>
    <mergeCell ref="O31:Q31"/>
    <mergeCell ref="I28:K28"/>
    <mergeCell ref="L28:N28"/>
    <mergeCell ref="O28:Q28"/>
    <mergeCell ref="I29:K29"/>
    <mergeCell ref="L29:N29"/>
    <mergeCell ref="O29:Q29"/>
    <mergeCell ref="I26:K26"/>
    <mergeCell ref="L26:N26"/>
    <mergeCell ref="O26:Q26"/>
    <mergeCell ref="I27:K27"/>
    <mergeCell ref="L27:N27"/>
    <mergeCell ref="O27:Q27"/>
    <mergeCell ref="O23:Q23"/>
    <mergeCell ref="I24:K24"/>
    <mergeCell ref="L24:N24"/>
    <mergeCell ref="O24:Q24"/>
    <mergeCell ref="I25:K25"/>
    <mergeCell ref="L25:N25"/>
    <mergeCell ref="O25:Q25"/>
    <mergeCell ref="C21:C22"/>
    <mergeCell ref="D21:D22"/>
    <mergeCell ref="E21:E22"/>
    <mergeCell ref="G21:N21"/>
    <mergeCell ref="I23:K23"/>
    <mergeCell ref="L23:N23"/>
    <mergeCell ref="O21:Q22"/>
    <mergeCell ref="I22:K22"/>
    <mergeCell ref="L22:N22"/>
    <mergeCell ref="E5:H5"/>
    <mergeCell ref="H8:J8"/>
    <mergeCell ref="D10:E10"/>
    <mergeCell ref="H12:I12"/>
    <mergeCell ref="K12:O12"/>
    <mergeCell ref="E15:M15"/>
    <mergeCell ref="D17:K17"/>
  </mergeCells>
  <phoneticPr fontId="43"/>
  <hyperlinks>
    <hyperlink ref="C2" location="流れ!S46" display="リスト"/>
  </hyperlinks>
  <pageMargins left="0.82677165354330717" right="0.39370078740157483" top="1.1417322834645669" bottom="0.74803149606299213"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S38"/>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2.375" style="1070" customWidth="1"/>
    <col min="2" max="2" width="1.875" style="1070" customWidth="1"/>
    <col min="3" max="3" width="11.75" style="1070" customWidth="1"/>
    <col min="4" max="4" width="9.75" style="1070" customWidth="1"/>
    <col min="5" max="5" width="4.75" style="1070" customWidth="1"/>
    <col min="6" max="6" width="7.25" style="1070" customWidth="1"/>
    <col min="7" max="7" width="6.25" style="1070" customWidth="1"/>
    <col min="8" max="8" width="5.875" style="1070" customWidth="1"/>
    <col min="9" max="9" width="9" style="1070"/>
    <col min="10" max="10" width="2.375" style="1070" customWidth="1"/>
    <col min="11" max="11" width="1.75" style="1070" customWidth="1"/>
    <col min="12" max="12" width="4.5" style="1070" customWidth="1"/>
    <col min="13" max="13" width="2.75" style="1070" customWidth="1"/>
    <col min="14" max="14" width="3" style="1070" customWidth="1"/>
    <col min="15" max="15" width="2.75" style="1070" customWidth="1"/>
    <col min="16" max="18" width="3.125" style="1070" customWidth="1"/>
    <col min="19" max="19" width="1.625" style="1070" customWidth="1"/>
    <col min="20" max="20" width="1.875" style="1070" customWidth="1"/>
    <col min="21" max="256" width="9" style="1070"/>
    <col min="257" max="257" width="2.375" style="1070" customWidth="1"/>
    <col min="258" max="258" width="1.875" style="1070" customWidth="1"/>
    <col min="259" max="259" width="11.75" style="1070" customWidth="1"/>
    <col min="260" max="260" width="9.75" style="1070" customWidth="1"/>
    <col min="261" max="261" width="4.75" style="1070" customWidth="1"/>
    <col min="262" max="262" width="7.25" style="1070" customWidth="1"/>
    <col min="263" max="263" width="6.25" style="1070" customWidth="1"/>
    <col min="264" max="264" width="5.875" style="1070" customWidth="1"/>
    <col min="265" max="265" width="9" style="1070"/>
    <col min="266" max="266" width="2.375" style="1070" customWidth="1"/>
    <col min="267" max="267" width="1.75" style="1070" customWidth="1"/>
    <col min="268" max="268" width="4.5" style="1070" customWidth="1"/>
    <col min="269" max="269" width="2.75" style="1070" customWidth="1"/>
    <col min="270" max="270" width="3" style="1070" customWidth="1"/>
    <col min="271" max="271" width="2.75" style="1070" customWidth="1"/>
    <col min="272" max="274" width="3.125" style="1070" customWidth="1"/>
    <col min="275" max="275" width="1.625" style="1070" customWidth="1"/>
    <col min="276" max="276" width="1.875" style="1070" customWidth="1"/>
    <col min="277" max="512" width="9" style="1070"/>
    <col min="513" max="513" width="2.375" style="1070" customWidth="1"/>
    <col min="514" max="514" width="1.875" style="1070" customWidth="1"/>
    <col min="515" max="515" width="11.75" style="1070" customWidth="1"/>
    <col min="516" max="516" width="9.75" style="1070" customWidth="1"/>
    <col min="517" max="517" width="4.75" style="1070" customWidth="1"/>
    <col min="518" max="518" width="7.25" style="1070" customWidth="1"/>
    <col min="519" max="519" width="6.25" style="1070" customWidth="1"/>
    <col min="520" max="520" width="5.875" style="1070" customWidth="1"/>
    <col min="521" max="521" width="9" style="1070"/>
    <col min="522" max="522" width="2.375" style="1070" customWidth="1"/>
    <col min="523" max="523" width="1.75" style="1070" customWidth="1"/>
    <col min="524" max="524" width="4.5" style="1070" customWidth="1"/>
    <col min="525" max="525" width="2.75" style="1070" customWidth="1"/>
    <col min="526" max="526" width="3" style="1070" customWidth="1"/>
    <col min="527" max="527" width="2.75" style="1070" customWidth="1"/>
    <col min="528" max="530" width="3.125" style="1070" customWidth="1"/>
    <col min="531" max="531" width="1.625" style="1070" customWidth="1"/>
    <col min="532" max="532" width="1.875" style="1070" customWidth="1"/>
    <col min="533" max="768" width="9" style="1070"/>
    <col min="769" max="769" width="2.375" style="1070" customWidth="1"/>
    <col min="770" max="770" width="1.875" style="1070" customWidth="1"/>
    <col min="771" max="771" width="11.75" style="1070" customWidth="1"/>
    <col min="772" max="772" width="9.75" style="1070" customWidth="1"/>
    <col min="773" max="773" width="4.75" style="1070" customWidth="1"/>
    <col min="774" max="774" width="7.25" style="1070" customWidth="1"/>
    <col min="775" max="775" width="6.25" style="1070" customWidth="1"/>
    <col min="776" max="776" width="5.875" style="1070" customWidth="1"/>
    <col min="777" max="777" width="9" style="1070"/>
    <col min="778" max="778" width="2.375" style="1070" customWidth="1"/>
    <col min="779" max="779" width="1.75" style="1070" customWidth="1"/>
    <col min="780" max="780" width="4.5" style="1070" customWidth="1"/>
    <col min="781" max="781" width="2.75" style="1070" customWidth="1"/>
    <col min="782" max="782" width="3" style="1070" customWidth="1"/>
    <col min="783" max="783" width="2.75" style="1070" customWidth="1"/>
    <col min="784" max="786" width="3.125" style="1070" customWidth="1"/>
    <col min="787" max="787" width="1.625" style="1070" customWidth="1"/>
    <col min="788" max="788" width="1.875" style="1070" customWidth="1"/>
    <col min="789" max="1024" width="9" style="1070"/>
    <col min="1025" max="1025" width="2.375" style="1070" customWidth="1"/>
    <col min="1026" max="1026" width="1.875" style="1070" customWidth="1"/>
    <col min="1027" max="1027" width="11.75" style="1070" customWidth="1"/>
    <col min="1028" max="1028" width="9.75" style="1070" customWidth="1"/>
    <col min="1029" max="1029" width="4.75" style="1070" customWidth="1"/>
    <col min="1030" max="1030" width="7.25" style="1070" customWidth="1"/>
    <col min="1031" max="1031" width="6.25" style="1070" customWidth="1"/>
    <col min="1032" max="1032" width="5.875" style="1070" customWidth="1"/>
    <col min="1033" max="1033" width="9" style="1070"/>
    <col min="1034" max="1034" width="2.375" style="1070" customWidth="1"/>
    <col min="1035" max="1035" width="1.75" style="1070" customWidth="1"/>
    <col min="1036" max="1036" width="4.5" style="1070" customWidth="1"/>
    <col min="1037" max="1037" width="2.75" style="1070" customWidth="1"/>
    <col min="1038" max="1038" width="3" style="1070" customWidth="1"/>
    <col min="1039" max="1039" width="2.75" style="1070" customWidth="1"/>
    <col min="1040" max="1042" width="3.125" style="1070" customWidth="1"/>
    <col min="1043" max="1043" width="1.625" style="1070" customWidth="1"/>
    <col min="1044" max="1044" width="1.875" style="1070" customWidth="1"/>
    <col min="1045" max="1280" width="9" style="1070"/>
    <col min="1281" max="1281" width="2.375" style="1070" customWidth="1"/>
    <col min="1282" max="1282" width="1.875" style="1070" customWidth="1"/>
    <col min="1283" max="1283" width="11.75" style="1070" customWidth="1"/>
    <col min="1284" max="1284" width="9.75" style="1070" customWidth="1"/>
    <col min="1285" max="1285" width="4.75" style="1070" customWidth="1"/>
    <col min="1286" max="1286" width="7.25" style="1070" customWidth="1"/>
    <col min="1287" max="1287" width="6.25" style="1070" customWidth="1"/>
    <col min="1288" max="1288" width="5.875" style="1070" customWidth="1"/>
    <col min="1289" max="1289" width="9" style="1070"/>
    <col min="1290" max="1290" width="2.375" style="1070" customWidth="1"/>
    <col min="1291" max="1291" width="1.75" style="1070" customWidth="1"/>
    <col min="1292" max="1292" width="4.5" style="1070" customWidth="1"/>
    <col min="1293" max="1293" width="2.75" style="1070" customWidth="1"/>
    <col min="1294" max="1294" width="3" style="1070" customWidth="1"/>
    <col min="1295" max="1295" width="2.75" style="1070" customWidth="1"/>
    <col min="1296" max="1298" width="3.125" style="1070" customWidth="1"/>
    <col min="1299" max="1299" width="1.625" style="1070" customWidth="1"/>
    <col min="1300" max="1300" width="1.875" style="1070" customWidth="1"/>
    <col min="1301" max="1536" width="9" style="1070"/>
    <col min="1537" max="1537" width="2.375" style="1070" customWidth="1"/>
    <col min="1538" max="1538" width="1.875" style="1070" customWidth="1"/>
    <col min="1539" max="1539" width="11.75" style="1070" customWidth="1"/>
    <col min="1540" max="1540" width="9.75" style="1070" customWidth="1"/>
    <col min="1541" max="1541" width="4.75" style="1070" customWidth="1"/>
    <col min="1542" max="1542" width="7.25" style="1070" customWidth="1"/>
    <col min="1543" max="1543" width="6.25" style="1070" customWidth="1"/>
    <col min="1544" max="1544" width="5.875" style="1070" customWidth="1"/>
    <col min="1545" max="1545" width="9" style="1070"/>
    <col min="1546" max="1546" width="2.375" style="1070" customWidth="1"/>
    <col min="1547" max="1547" width="1.75" style="1070" customWidth="1"/>
    <col min="1548" max="1548" width="4.5" style="1070" customWidth="1"/>
    <col min="1549" max="1549" width="2.75" style="1070" customWidth="1"/>
    <col min="1550" max="1550" width="3" style="1070" customWidth="1"/>
    <col min="1551" max="1551" width="2.75" style="1070" customWidth="1"/>
    <col min="1552" max="1554" width="3.125" style="1070" customWidth="1"/>
    <col min="1555" max="1555" width="1.625" style="1070" customWidth="1"/>
    <col min="1556" max="1556" width="1.875" style="1070" customWidth="1"/>
    <col min="1557" max="1792" width="9" style="1070"/>
    <col min="1793" max="1793" width="2.375" style="1070" customWidth="1"/>
    <col min="1794" max="1794" width="1.875" style="1070" customWidth="1"/>
    <col min="1795" max="1795" width="11.75" style="1070" customWidth="1"/>
    <col min="1796" max="1796" width="9.75" style="1070" customWidth="1"/>
    <col min="1797" max="1797" width="4.75" style="1070" customWidth="1"/>
    <col min="1798" max="1798" width="7.25" style="1070" customWidth="1"/>
    <col min="1799" max="1799" width="6.25" style="1070" customWidth="1"/>
    <col min="1800" max="1800" width="5.875" style="1070" customWidth="1"/>
    <col min="1801" max="1801" width="9" style="1070"/>
    <col min="1802" max="1802" width="2.375" style="1070" customWidth="1"/>
    <col min="1803" max="1803" width="1.75" style="1070" customWidth="1"/>
    <col min="1804" max="1804" width="4.5" style="1070" customWidth="1"/>
    <col min="1805" max="1805" width="2.75" style="1070" customWidth="1"/>
    <col min="1806" max="1806" width="3" style="1070" customWidth="1"/>
    <col min="1807" max="1807" width="2.75" style="1070" customWidth="1"/>
    <col min="1808" max="1810" width="3.125" style="1070" customWidth="1"/>
    <col min="1811" max="1811" width="1.625" style="1070" customWidth="1"/>
    <col min="1812" max="1812" width="1.875" style="1070" customWidth="1"/>
    <col min="1813" max="2048" width="9" style="1070"/>
    <col min="2049" max="2049" width="2.375" style="1070" customWidth="1"/>
    <col min="2050" max="2050" width="1.875" style="1070" customWidth="1"/>
    <col min="2051" max="2051" width="11.75" style="1070" customWidth="1"/>
    <col min="2052" max="2052" width="9.75" style="1070" customWidth="1"/>
    <col min="2053" max="2053" width="4.75" style="1070" customWidth="1"/>
    <col min="2054" max="2054" width="7.25" style="1070" customWidth="1"/>
    <col min="2055" max="2055" width="6.25" style="1070" customWidth="1"/>
    <col min="2056" max="2056" width="5.875" style="1070" customWidth="1"/>
    <col min="2057" max="2057" width="9" style="1070"/>
    <col min="2058" max="2058" width="2.375" style="1070" customWidth="1"/>
    <col min="2059" max="2059" width="1.75" style="1070" customWidth="1"/>
    <col min="2060" max="2060" width="4.5" style="1070" customWidth="1"/>
    <col min="2061" max="2061" width="2.75" style="1070" customWidth="1"/>
    <col min="2062" max="2062" width="3" style="1070" customWidth="1"/>
    <col min="2063" max="2063" width="2.75" style="1070" customWidth="1"/>
    <col min="2064" max="2066" width="3.125" style="1070" customWidth="1"/>
    <col min="2067" max="2067" width="1.625" style="1070" customWidth="1"/>
    <col min="2068" max="2068" width="1.875" style="1070" customWidth="1"/>
    <col min="2069" max="2304" width="9" style="1070"/>
    <col min="2305" max="2305" width="2.375" style="1070" customWidth="1"/>
    <col min="2306" max="2306" width="1.875" style="1070" customWidth="1"/>
    <col min="2307" max="2307" width="11.75" style="1070" customWidth="1"/>
    <col min="2308" max="2308" width="9.75" style="1070" customWidth="1"/>
    <col min="2309" max="2309" width="4.75" style="1070" customWidth="1"/>
    <col min="2310" max="2310" width="7.25" style="1070" customWidth="1"/>
    <col min="2311" max="2311" width="6.25" style="1070" customWidth="1"/>
    <col min="2312" max="2312" width="5.875" style="1070" customWidth="1"/>
    <col min="2313" max="2313" width="9" style="1070"/>
    <col min="2314" max="2314" width="2.375" style="1070" customWidth="1"/>
    <col min="2315" max="2315" width="1.75" style="1070" customWidth="1"/>
    <col min="2316" max="2316" width="4.5" style="1070" customWidth="1"/>
    <col min="2317" max="2317" width="2.75" style="1070" customWidth="1"/>
    <col min="2318" max="2318" width="3" style="1070" customWidth="1"/>
    <col min="2319" max="2319" width="2.75" style="1070" customWidth="1"/>
    <col min="2320" max="2322" width="3.125" style="1070" customWidth="1"/>
    <col min="2323" max="2323" width="1.625" style="1070" customWidth="1"/>
    <col min="2324" max="2324" width="1.875" style="1070" customWidth="1"/>
    <col min="2325" max="2560" width="9" style="1070"/>
    <col min="2561" max="2561" width="2.375" style="1070" customWidth="1"/>
    <col min="2562" max="2562" width="1.875" style="1070" customWidth="1"/>
    <col min="2563" max="2563" width="11.75" style="1070" customWidth="1"/>
    <col min="2564" max="2564" width="9.75" style="1070" customWidth="1"/>
    <col min="2565" max="2565" width="4.75" style="1070" customWidth="1"/>
    <col min="2566" max="2566" width="7.25" style="1070" customWidth="1"/>
    <col min="2567" max="2567" width="6.25" style="1070" customWidth="1"/>
    <col min="2568" max="2568" width="5.875" style="1070" customWidth="1"/>
    <col min="2569" max="2569" width="9" style="1070"/>
    <col min="2570" max="2570" width="2.375" style="1070" customWidth="1"/>
    <col min="2571" max="2571" width="1.75" style="1070" customWidth="1"/>
    <col min="2572" max="2572" width="4.5" style="1070" customWidth="1"/>
    <col min="2573" max="2573" width="2.75" style="1070" customWidth="1"/>
    <col min="2574" max="2574" width="3" style="1070" customWidth="1"/>
    <col min="2575" max="2575" width="2.75" style="1070" customWidth="1"/>
    <col min="2576" max="2578" width="3.125" style="1070" customWidth="1"/>
    <col min="2579" max="2579" width="1.625" style="1070" customWidth="1"/>
    <col min="2580" max="2580" width="1.875" style="1070" customWidth="1"/>
    <col min="2581" max="2816" width="9" style="1070"/>
    <col min="2817" max="2817" width="2.375" style="1070" customWidth="1"/>
    <col min="2818" max="2818" width="1.875" style="1070" customWidth="1"/>
    <col min="2819" max="2819" width="11.75" style="1070" customWidth="1"/>
    <col min="2820" max="2820" width="9.75" style="1070" customWidth="1"/>
    <col min="2821" max="2821" width="4.75" style="1070" customWidth="1"/>
    <col min="2822" max="2822" width="7.25" style="1070" customWidth="1"/>
    <col min="2823" max="2823" width="6.25" style="1070" customWidth="1"/>
    <col min="2824" max="2824" width="5.875" style="1070" customWidth="1"/>
    <col min="2825" max="2825" width="9" style="1070"/>
    <col min="2826" max="2826" width="2.375" style="1070" customWidth="1"/>
    <col min="2827" max="2827" width="1.75" style="1070" customWidth="1"/>
    <col min="2828" max="2828" width="4.5" style="1070" customWidth="1"/>
    <col min="2829" max="2829" width="2.75" style="1070" customWidth="1"/>
    <col min="2830" max="2830" width="3" style="1070" customWidth="1"/>
    <col min="2831" max="2831" width="2.75" style="1070" customWidth="1"/>
    <col min="2832" max="2834" width="3.125" style="1070" customWidth="1"/>
    <col min="2835" max="2835" width="1.625" style="1070" customWidth="1"/>
    <col min="2836" max="2836" width="1.875" style="1070" customWidth="1"/>
    <col min="2837" max="3072" width="9" style="1070"/>
    <col min="3073" max="3073" width="2.375" style="1070" customWidth="1"/>
    <col min="3074" max="3074" width="1.875" style="1070" customWidth="1"/>
    <col min="3075" max="3075" width="11.75" style="1070" customWidth="1"/>
    <col min="3076" max="3076" width="9.75" style="1070" customWidth="1"/>
    <col min="3077" max="3077" width="4.75" style="1070" customWidth="1"/>
    <col min="3078" max="3078" width="7.25" style="1070" customWidth="1"/>
    <col min="3079" max="3079" width="6.25" style="1070" customWidth="1"/>
    <col min="3080" max="3080" width="5.875" style="1070" customWidth="1"/>
    <col min="3081" max="3081" width="9" style="1070"/>
    <col min="3082" max="3082" width="2.375" style="1070" customWidth="1"/>
    <col min="3083" max="3083" width="1.75" style="1070" customWidth="1"/>
    <col min="3084" max="3084" width="4.5" style="1070" customWidth="1"/>
    <col min="3085" max="3085" width="2.75" style="1070" customWidth="1"/>
    <col min="3086" max="3086" width="3" style="1070" customWidth="1"/>
    <col min="3087" max="3087" width="2.75" style="1070" customWidth="1"/>
    <col min="3088" max="3090" width="3.125" style="1070" customWidth="1"/>
    <col min="3091" max="3091" width="1.625" style="1070" customWidth="1"/>
    <col min="3092" max="3092" width="1.875" style="1070" customWidth="1"/>
    <col min="3093" max="3328" width="9" style="1070"/>
    <col min="3329" max="3329" width="2.375" style="1070" customWidth="1"/>
    <col min="3330" max="3330" width="1.875" style="1070" customWidth="1"/>
    <col min="3331" max="3331" width="11.75" style="1070" customWidth="1"/>
    <col min="3332" max="3332" width="9.75" style="1070" customWidth="1"/>
    <col min="3333" max="3333" width="4.75" style="1070" customWidth="1"/>
    <col min="3334" max="3334" width="7.25" style="1070" customWidth="1"/>
    <col min="3335" max="3335" width="6.25" style="1070" customWidth="1"/>
    <col min="3336" max="3336" width="5.875" style="1070" customWidth="1"/>
    <col min="3337" max="3337" width="9" style="1070"/>
    <col min="3338" max="3338" width="2.375" style="1070" customWidth="1"/>
    <col min="3339" max="3339" width="1.75" style="1070" customWidth="1"/>
    <col min="3340" max="3340" width="4.5" style="1070" customWidth="1"/>
    <col min="3341" max="3341" width="2.75" style="1070" customWidth="1"/>
    <col min="3342" max="3342" width="3" style="1070" customWidth="1"/>
    <col min="3343" max="3343" width="2.75" style="1070" customWidth="1"/>
    <col min="3344" max="3346" width="3.125" style="1070" customWidth="1"/>
    <col min="3347" max="3347" width="1.625" style="1070" customWidth="1"/>
    <col min="3348" max="3348" width="1.875" style="1070" customWidth="1"/>
    <col min="3349" max="3584" width="9" style="1070"/>
    <col min="3585" max="3585" width="2.375" style="1070" customWidth="1"/>
    <col min="3586" max="3586" width="1.875" style="1070" customWidth="1"/>
    <col min="3587" max="3587" width="11.75" style="1070" customWidth="1"/>
    <col min="3588" max="3588" width="9.75" style="1070" customWidth="1"/>
    <col min="3589" max="3589" width="4.75" style="1070" customWidth="1"/>
    <col min="3590" max="3590" width="7.25" style="1070" customWidth="1"/>
    <col min="3591" max="3591" width="6.25" style="1070" customWidth="1"/>
    <col min="3592" max="3592" width="5.875" style="1070" customWidth="1"/>
    <col min="3593" max="3593" width="9" style="1070"/>
    <col min="3594" max="3594" width="2.375" style="1070" customWidth="1"/>
    <col min="3595" max="3595" width="1.75" style="1070" customWidth="1"/>
    <col min="3596" max="3596" width="4.5" style="1070" customWidth="1"/>
    <col min="3597" max="3597" width="2.75" style="1070" customWidth="1"/>
    <col min="3598" max="3598" width="3" style="1070" customWidth="1"/>
    <col min="3599" max="3599" width="2.75" style="1070" customWidth="1"/>
    <col min="3600" max="3602" width="3.125" style="1070" customWidth="1"/>
    <col min="3603" max="3603" width="1.625" style="1070" customWidth="1"/>
    <col min="3604" max="3604" width="1.875" style="1070" customWidth="1"/>
    <col min="3605" max="3840" width="9" style="1070"/>
    <col min="3841" max="3841" width="2.375" style="1070" customWidth="1"/>
    <col min="3842" max="3842" width="1.875" style="1070" customWidth="1"/>
    <col min="3843" max="3843" width="11.75" style="1070" customWidth="1"/>
    <col min="3844" max="3844" width="9.75" style="1070" customWidth="1"/>
    <col min="3845" max="3845" width="4.75" style="1070" customWidth="1"/>
    <col min="3846" max="3846" width="7.25" style="1070" customWidth="1"/>
    <col min="3847" max="3847" width="6.25" style="1070" customWidth="1"/>
    <col min="3848" max="3848" width="5.875" style="1070" customWidth="1"/>
    <col min="3849" max="3849" width="9" style="1070"/>
    <col min="3850" max="3850" width="2.375" style="1070" customWidth="1"/>
    <col min="3851" max="3851" width="1.75" style="1070" customWidth="1"/>
    <col min="3852" max="3852" width="4.5" style="1070" customWidth="1"/>
    <col min="3853" max="3853" width="2.75" style="1070" customWidth="1"/>
    <col min="3854" max="3854" width="3" style="1070" customWidth="1"/>
    <col min="3855" max="3855" width="2.75" style="1070" customWidth="1"/>
    <col min="3856" max="3858" width="3.125" style="1070" customWidth="1"/>
    <col min="3859" max="3859" width="1.625" style="1070" customWidth="1"/>
    <col min="3860" max="3860" width="1.875" style="1070" customWidth="1"/>
    <col min="3861" max="4096" width="9" style="1070"/>
    <col min="4097" max="4097" width="2.375" style="1070" customWidth="1"/>
    <col min="4098" max="4098" width="1.875" style="1070" customWidth="1"/>
    <col min="4099" max="4099" width="11.75" style="1070" customWidth="1"/>
    <col min="4100" max="4100" width="9.75" style="1070" customWidth="1"/>
    <col min="4101" max="4101" width="4.75" style="1070" customWidth="1"/>
    <col min="4102" max="4102" width="7.25" style="1070" customWidth="1"/>
    <col min="4103" max="4103" width="6.25" style="1070" customWidth="1"/>
    <col min="4104" max="4104" width="5.875" style="1070" customWidth="1"/>
    <col min="4105" max="4105" width="9" style="1070"/>
    <col min="4106" max="4106" width="2.375" style="1070" customWidth="1"/>
    <col min="4107" max="4107" width="1.75" style="1070" customWidth="1"/>
    <col min="4108" max="4108" width="4.5" style="1070" customWidth="1"/>
    <col min="4109" max="4109" width="2.75" style="1070" customWidth="1"/>
    <col min="4110" max="4110" width="3" style="1070" customWidth="1"/>
    <col min="4111" max="4111" width="2.75" style="1070" customWidth="1"/>
    <col min="4112" max="4114" width="3.125" style="1070" customWidth="1"/>
    <col min="4115" max="4115" width="1.625" style="1070" customWidth="1"/>
    <col min="4116" max="4116" width="1.875" style="1070" customWidth="1"/>
    <col min="4117" max="4352" width="9" style="1070"/>
    <col min="4353" max="4353" width="2.375" style="1070" customWidth="1"/>
    <col min="4354" max="4354" width="1.875" style="1070" customWidth="1"/>
    <col min="4355" max="4355" width="11.75" style="1070" customWidth="1"/>
    <col min="4356" max="4356" width="9.75" style="1070" customWidth="1"/>
    <col min="4357" max="4357" width="4.75" style="1070" customWidth="1"/>
    <col min="4358" max="4358" width="7.25" style="1070" customWidth="1"/>
    <col min="4359" max="4359" width="6.25" style="1070" customWidth="1"/>
    <col min="4360" max="4360" width="5.875" style="1070" customWidth="1"/>
    <col min="4361" max="4361" width="9" style="1070"/>
    <col min="4362" max="4362" width="2.375" style="1070" customWidth="1"/>
    <col min="4363" max="4363" width="1.75" style="1070" customWidth="1"/>
    <col min="4364" max="4364" width="4.5" style="1070" customWidth="1"/>
    <col min="4365" max="4365" width="2.75" style="1070" customWidth="1"/>
    <col min="4366" max="4366" width="3" style="1070" customWidth="1"/>
    <col min="4367" max="4367" width="2.75" style="1070" customWidth="1"/>
    <col min="4368" max="4370" width="3.125" style="1070" customWidth="1"/>
    <col min="4371" max="4371" width="1.625" style="1070" customWidth="1"/>
    <col min="4372" max="4372" width="1.875" style="1070" customWidth="1"/>
    <col min="4373" max="4608" width="9" style="1070"/>
    <col min="4609" max="4609" width="2.375" style="1070" customWidth="1"/>
    <col min="4610" max="4610" width="1.875" style="1070" customWidth="1"/>
    <col min="4611" max="4611" width="11.75" style="1070" customWidth="1"/>
    <col min="4612" max="4612" width="9.75" style="1070" customWidth="1"/>
    <col min="4613" max="4613" width="4.75" style="1070" customWidth="1"/>
    <col min="4614" max="4614" width="7.25" style="1070" customWidth="1"/>
    <col min="4615" max="4615" width="6.25" style="1070" customWidth="1"/>
    <col min="4616" max="4616" width="5.875" style="1070" customWidth="1"/>
    <col min="4617" max="4617" width="9" style="1070"/>
    <col min="4618" max="4618" width="2.375" style="1070" customWidth="1"/>
    <col min="4619" max="4619" width="1.75" style="1070" customWidth="1"/>
    <col min="4620" max="4620" width="4.5" style="1070" customWidth="1"/>
    <col min="4621" max="4621" width="2.75" style="1070" customWidth="1"/>
    <col min="4622" max="4622" width="3" style="1070" customWidth="1"/>
    <col min="4623" max="4623" width="2.75" style="1070" customWidth="1"/>
    <col min="4624" max="4626" width="3.125" style="1070" customWidth="1"/>
    <col min="4627" max="4627" width="1.625" style="1070" customWidth="1"/>
    <col min="4628" max="4628" width="1.875" style="1070" customWidth="1"/>
    <col min="4629" max="4864" width="9" style="1070"/>
    <col min="4865" max="4865" width="2.375" style="1070" customWidth="1"/>
    <col min="4866" max="4866" width="1.875" style="1070" customWidth="1"/>
    <col min="4867" max="4867" width="11.75" style="1070" customWidth="1"/>
    <col min="4868" max="4868" width="9.75" style="1070" customWidth="1"/>
    <col min="4869" max="4869" width="4.75" style="1070" customWidth="1"/>
    <col min="4870" max="4870" width="7.25" style="1070" customWidth="1"/>
    <col min="4871" max="4871" width="6.25" style="1070" customWidth="1"/>
    <col min="4872" max="4872" width="5.875" style="1070" customWidth="1"/>
    <col min="4873" max="4873" width="9" style="1070"/>
    <col min="4874" max="4874" width="2.375" style="1070" customWidth="1"/>
    <col min="4875" max="4875" width="1.75" style="1070" customWidth="1"/>
    <col min="4876" max="4876" width="4.5" style="1070" customWidth="1"/>
    <col min="4877" max="4877" width="2.75" style="1070" customWidth="1"/>
    <col min="4878" max="4878" width="3" style="1070" customWidth="1"/>
    <col min="4879" max="4879" width="2.75" style="1070" customWidth="1"/>
    <col min="4880" max="4882" width="3.125" style="1070" customWidth="1"/>
    <col min="4883" max="4883" width="1.625" style="1070" customWidth="1"/>
    <col min="4884" max="4884" width="1.875" style="1070" customWidth="1"/>
    <col min="4885" max="5120" width="9" style="1070"/>
    <col min="5121" max="5121" width="2.375" style="1070" customWidth="1"/>
    <col min="5122" max="5122" width="1.875" style="1070" customWidth="1"/>
    <col min="5123" max="5123" width="11.75" style="1070" customWidth="1"/>
    <col min="5124" max="5124" width="9.75" style="1070" customWidth="1"/>
    <col min="5125" max="5125" width="4.75" style="1070" customWidth="1"/>
    <col min="5126" max="5126" width="7.25" style="1070" customWidth="1"/>
    <col min="5127" max="5127" width="6.25" style="1070" customWidth="1"/>
    <col min="5128" max="5128" width="5.875" style="1070" customWidth="1"/>
    <col min="5129" max="5129" width="9" style="1070"/>
    <col min="5130" max="5130" width="2.375" style="1070" customWidth="1"/>
    <col min="5131" max="5131" width="1.75" style="1070" customWidth="1"/>
    <col min="5132" max="5132" width="4.5" style="1070" customWidth="1"/>
    <col min="5133" max="5133" width="2.75" style="1070" customWidth="1"/>
    <col min="5134" max="5134" width="3" style="1070" customWidth="1"/>
    <col min="5135" max="5135" width="2.75" style="1070" customWidth="1"/>
    <col min="5136" max="5138" width="3.125" style="1070" customWidth="1"/>
    <col min="5139" max="5139" width="1.625" style="1070" customWidth="1"/>
    <col min="5140" max="5140" width="1.875" style="1070" customWidth="1"/>
    <col min="5141" max="5376" width="9" style="1070"/>
    <col min="5377" max="5377" width="2.375" style="1070" customWidth="1"/>
    <col min="5378" max="5378" width="1.875" style="1070" customWidth="1"/>
    <col min="5379" max="5379" width="11.75" style="1070" customWidth="1"/>
    <col min="5380" max="5380" width="9.75" style="1070" customWidth="1"/>
    <col min="5381" max="5381" width="4.75" style="1070" customWidth="1"/>
    <col min="5382" max="5382" width="7.25" style="1070" customWidth="1"/>
    <col min="5383" max="5383" width="6.25" style="1070" customWidth="1"/>
    <col min="5384" max="5384" width="5.875" style="1070" customWidth="1"/>
    <col min="5385" max="5385" width="9" style="1070"/>
    <col min="5386" max="5386" width="2.375" style="1070" customWidth="1"/>
    <col min="5387" max="5387" width="1.75" style="1070" customWidth="1"/>
    <col min="5388" max="5388" width="4.5" style="1070" customWidth="1"/>
    <col min="5389" max="5389" width="2.75" style="1070" customWidth="1"/>
    <col min="5390" max="5390" width="3" style="1070" customWidth="1"/>
    <col min="5391" max="5391" width="2.75" style="1070" customWidth="1"/>
    <col min="5392" max="5394" width="3.125" style="1070" customWidth="1"/>
    <col min="5395" max="5395" width="1.625" style="1070" customWidth="1"/>
    <col min="5396" max="5396" width="1.875" style="1070" customWidth="1"/>
    <col min="5397" max="5632" width="9" style="1070"/>
    <col min="5633" max="5633" width="2.375" style="1070" customWidth="1"/>
    <col min="5634" max="5634" width="1.875" style="1070" customWidth="1"/>
    <col min="5635" max="5635" width="11.75" style="1070" customWidth="1"/>
    <col min="5636" max="5636" width="9.75" style="1070" customWidth="1"/>
    <col min="5637" max="5637" width="4.75" style="1070" customWidth="1"/>
    <col min="5638" max="5638" width="7.25" style="1070" customWidth="1"/>
    <col min="5639" max="5639" width="6.25" style="1070" customWidth="1"/>
    <col min="5640" max="5640" width="5.875" style="1070" customWidth="1"/>
    <col min="5641" max="5641" width="9" style="1070"/>
    <col min="5642" max="5642" width="2.375" style="1070" customWidth="1"/>
    <col min="5643" max="5643" width="1.75" style="1070" customWidth="1"/>
    <col min="5644" max="5644" width="4.5" style="1070" customWidth="1"/>
    <col min="5645" max="5645" width="2.75" style="1070" customWidth="1"/>
    <col min="5646" max="5646" width="3" style="1070" customWidth="1"/>
    <col min="5647" max="5647" width="2.75" style="1070" customWidth="1"/>
    <col min="5648" max="5650" width="3.125" style="1070" customWidth="1"/>
    <col min="5651" max="5651" width="1.625" style="1070" customWidth="1"/>
    <col min="5652" max="5652" width="1.875" style="1070" customWidth="1"/>
    <col min="5653" max="5888" width="9" style="1070"/>
    <col min="5889" max="5889" width="2.375" style="1070" customWidth="1"/>
    <col min="5890" max="5890" width="1.875" style="1070" customWidth="1"/>
    <col min="5891" max="5891" width="11.75" style="1070" customWidth="1"/>
    <col min="5892" max="5892" width="9.75" style="1070" customWidth="1"/>
    <col min="5893" max="5893" width="4.75" style="1070" customWidth="1"/>
    <col min="5894" max="5894" width="7.25" style="1070" customWidth="1"/>
    <col min="5895" max="5895" width="6.25" style="1070" customWidth="1"/>
    <col min="5896" max="5896" width="5.875" style="1070" customWidth="1"/>
    <col min="5897" max="5897" width="9" style="1070"/>
    <col min="5898" max="5898" width="2.375" style="1070" customWidth="1"/>
    <col min="5899" max="5899" width="1.75" style="1070" customWidth="1"/>
    <col min="5900" max="5900" width="4.5" style="1070" customWidth="1"/>
    <col min="5901" max="5901" width="2.75" style="1070" customWidth="1"/>
    <col min="5902" max="5902" width="3" style="1070" customWidth="1"/>
    <col min="5903" max="5903" width="2.75" style="1070" customWidth="1"/>
    <col min="5904" max="5906" width="3.125" style="1070" customWidth="1"/>
    <col min="5907" max="5907" width="1.625" style="1070" customWidth="1"/>
    <col min="5908" max="5908" width="1.875" style="1070" customWidth="1"/>
    <col min="5909" max="6144" width="9" style="1070"/>
    <col min="6145" max="6145" width="2.375" style="1070" customWidth="1"/>
    <col min="6146" max="6146" width="1.875" style="1070" customWidth="1"/>
    <col min="6147" max="6147" width="11.75" style="1070" customWidth="1"/>
    <col min="6148" max="6148" width="9.75" style="1070" customWidth="1"/>
    <col min="6149" max="6149" width="4.75" style="1070" customWidth="1"/>
    <col min="6150" max="6150" width="7.25" style="1070" customWidth="1"/>
    <col min="6151" max="6151" width="6.25" style="1070" customWidth="1"/>
    <col min="6152" max="6152" width="5.875" style="1070" customWidth="1"/>
    <col min="6153" max="6153" width="9" style="1070"/>
    <col min="6154" max="6154" width="2.375" style="1070" customWidth="1"/>
    <col min="6155" max="6155" width="1.75" style="1070" customWidth="1"/>
    <col min="6156" max="6156" width="4.5" style="1070" customWidth="1"/>
    <col min="6157" max="6157" width="2.75" style="1070" customWidth="1"/>
    <col min="6158" max="6158" width="3" style="1070" customWidth="1"/>
    <col min="6159" max="6159" width="2.75" style="1070" customWidth="1"/>
    <col min="6160" max="6162" width="3.125" style="1070" customWidth="1"/>
    <col min="6163" max="6163" width="1.625" style="1070" customWidth="1"/>
    <col min="6164" max="6164" width="1.875" style="1070" customWidth="1"/>
    <col min="6165" max="6400" width="9" style="1070"/>
    <col min="6401" max="6401" width="2.375" style="1070" customWidth="1"/>
    <col min="6402" max="6402" width="1.875" style="1070" customWidth="1"/>
    <col min="6403" max="6403" width="11.75" style="1070" customWidth="1"/>
    <col min="6404" max="6404" width="9.75" style="1070" customWidth="1"/>
    <col min="6405" max="6405" width="4.75" style="1070" customWidth="1"/>
    <col min="6406" max="6406" width="7.25" style="1070" customWidth="1"/>
    <col min="6407" max="6407" width="6.25" style="1070" customWidth="1"/>
    <col min="6408" max="6408" width="5.875" style="1070" customWidth="1"/>
    <col min="6409" max="6409" width="9" style="1070"/>
    <col min="6410" max="6410" width="2.375" style="1070" customWidth="1"/>
    <col min="6411" max="6411" width="1.75" style="1070" customWidth="1"/>
    <col min="6412" max="6412" width="4.5" style="1070" customWidth="1"/>
    <col min="6413" max="6413" width="2.75" style="1070" customWidth="1"/>
    <col min="6414" max="6414" width="3" style="1070" customWidth="1"/>
    <col min="6415" max="6415" width="2.75" style="1070" customWidth="1"/>
    <col min="6416" max="6418" width="3.125" style="1070" customWidth="1"/>
    <col min="6419" max="6419" width="1.625" style="1070" customWidth="1"/>
    <col min="6420" max="6420" width="1.875" style="1070" customWidth="1"/>
    <col min="6421" max="6656" width="9" style="1070"/>
    <col min="6657" max="6657" width="2.375" style="1070" customWidth="1"/>
    <col min="6658" max="6658" width="1.875" style="1070" customWidth="1"/>
    <col min="6659" max="6659" width="11.75" style="1070" customWidth="1"/>
    <col min="6660" max="6660" width="9.75" style="1070" customWidth="1"/>
    <col min="6661" max="6661" width="4.75" style="1070" customWidth="1"/>
    <col min="6662" max="6662" width="7.25" style="1070" customWidth="1"/>
    <col min="6663" max="6663" width="6.25" style="1070" customWidth="1"/>
    <col min="6664" max="6664" width="5.875" style="1070" customWidth="1"/>
    <col min="6665" max="6665" width="9" style="1070"/>
    <col min="6666" max="6666" width="2.375" style="1070" customWidth="1"/>
    <col min="6667" max="6667" width="1.75" style="1070" customWidth="1"/>
    <col min="6668" max="6668" width="4.5" style="1070" customWidth="1"/>
    <col min="6669" max="6669" width="2.75" style="1070" customWidth="1"/>
    <col min="6670" max="6670" width="3" style="1070" customWidth="1"/>
    <col min="6671" max="6671" width="2.75" style="1070" customWidth="1"/>
    <col min="6672" max="6674" width="3.125" style="1070" customWidth="1"/>
    <col min="6675" max="6675" width="1.625" style="1070" customWidth="1"/>
    <col min="6676" max="6676" width="1.875" style="1070" customWidth="1"/>
    <col min="6677" max="6912" width="9" style="1070"/>
    <col min="6913" max="6913" width="2.375" style="1070" customWidth="1"/>
    <col min="6914" max="6914" width="1.875" style="1070" customWidth="1"/>
    <col min="6915" max="6915" width="11.75" style="1070" customWidth="1"/>
    <col min="6916" max="6916" width="9.75" style="1070" customWidth="1"/>
    <col min="6917" max="6917" width="4.75" style="1070" customWidth="1"/>
    <col min="6918" max="6918" width="7.25" style="1070" customWidth="1"/>
    <col min="6919" max="6919" width="6.25" style="1070" customWidth="1"/>
    <col min="6920" max="6920" width="5.875" style="1070" customWidth="1"/>
    <col min="6921" max="6921" width="9" style="1070"/>
    <col min="6922" max="6922" width="2.375" style="1070" customWidth="1"/>
    <col min="6923" max="6923" width="1.75" style="1070" customWidth="1"/>
    <col min="6924" max="6924" width="4.5" style="1070" customWidth="1"/>
    <col min="6925" max="6925" width="2.75" style="1070" customWidth="1"/>
    <col min="6926" max="6926" width="3" style="1070" customWidth="1"/>
    <col min="6927" max="6927" width="2.75" style="1070" customWidth="1"/>
    <col min="6928" max="6930" width="3.125" style="1070" customWidth="1"/>
    <col min="6931" max="6931" width="1.625" style="1070" customWidth="1"/>
    <col min="6932" max="6932" width="1.875" style="1070" customWidth="1"/>
    <col min="6933" max="7168" width="9" style="1070"/>
    <col min="7169" max="7169" width="2.375" style="1070" customWidth="1"/>
    <col min="7170" max="7170" width="1.875" style="1070" customWidth="1"/>
    <col min="7171" max="7171" width="11.75" style="1070" customWidth="1"/>
    <col min="7172" max="7172" width="9.75" style="1070" customWidth="1"/>
    <col min="7173" max="7173" width="4.75" style="1070" customWidth="1"/>
    <col min="7174" max="7174" width="7.25" style="1070" customWidth="1"/>
    <col min="7175" max="7175" width="6.25" style="1070" customWidth="1"/>
    <col min="7176" max="7176" width="5.875" style="1070" customWidth="1"/>
    <col min="7177" max="7177" width="9" style="1070"/>
    <col min="7178" max="7178" width="2.375" style="1070" customWidth="1"/>
    <col min="7179" max="7179" width="1.75" style="1070" customWidth="1"/>
    <col min="7180" max="7180" width="4.5" style="1070" customWidth="1"/>
    <col min="7181" max="7181" width="2.75" style="1070" customWidth="1"/>
    <col min="7182" max="7182" width="3" style="1070" customWidth="1"/>
    <col min="7183" max="7183" width="2.75" style="1070" customWidth="1"/>
    <col min="7184" max="7186" width="3.125" style="1070" customWidth="1"/>
    <col min="7187" max="7187" width="1.625" style="1070" customWidth="1"/>
    <col min="7188" max="7188" width="1.875" style="1070" customWidth="1"/>
    <col min="7189" max="7424" width="9" style="1070"/>
    <col min="7425" max="7425" width="2.375" style="1070" customWidth="1"/>
    <col min="7426" max="7426" width="1.875" style="1070" customWidth="1"/>
    <col min="7427" max="7427" width="11.75" style="1070" customWidth="1"/>
    <col min="7428" max="7428" width="9.75" style="1070" customWidth="1"/>
    <col min="7429" max="7429" width="4.75" style="1070" customWidth="1"/>
    <col min="7430" max="7430" width="7.25" style="1070" customWidth="1"/>
    <col min="7431" max="7431" width="6.25" style="1070" customWidth="1"/>
    <col min="7432" max="7432" width="5.875" style="1070" customWidth="1"/>
    <col min="7433" max="7433" width="9" style="1070"/>
    <col min="7434" max="7434" width="2.375" style="1070" customWidth="1"/>
    <col min="7435" max="7435" width="1.75" style="1070" customWidth="1"/>
    <col min="7436" max="7436" width="4.5" style="1070" customWidth="1"/>
    <col min="7437" max="7437" width="2.75" style="1070" customWidth="1"/>
    <col min="7438" max="7438" width="3" style="1070" customWidth="1"/>
    <col min="7439" max="7439" width="2.75" style="1070" customWidth="1"/>
    <col min="7440" max="7442" width="3.125" style="1070" customWidth="1"/>
    <col min="7443" max="7443" width="1.625" style="1070" customWidth="1"/>
    <col min="7444" max="7444" width="1.875" style="1070" customWidth="1"/>
    <col min="7445" max="7680" width="9" style="1070"/>
    <col min="7681" max="7681" width="2.375" style="1070" customWidth="1"/>
    <col min="7682" max="7682" width="1.875" style="1070" customWidth="1"/>
    <col min="7683" max="7683" width="11.75" style="1070" customWidth="1"/>
    <col min="7684" max="7684" width="9.75" style="1070" customWidth="1"/>
    <col min="7685" max="7685" width="4.75" style="1070" customWidth="1"/>
    <col min="7686" max="7686" width="7.25" style="1070" customWidth="1"/>
    <col min="7687" max="7687" width="6.25" style="1070" customWidth="1"/>
    <col min="7688" max="7688" width="5.875" style="1070" customWidth="1"/>
    <col min="7689" max="7689" width="9" style="1070"/>
    <col min="7690" max="7690" width="2.375" style="1070" customWidth="1"/>
    <col min="7691" max="7691" width="1.75" style="1070" customWidth="1"/>
    <col min="7692" max="7692" width="4.5" style="1070" customWidth="1"/>
    <col min="7693" max="7693" width="2.75" style="1070" customWidth="1"/>
    <col min="7694" max="7694" width="3" style="1070" customWidth="1"/>
    <col min="7695" max="7695" width="2.75" style="1070" customWidth="1"/>
    <col min="7696" max="7698" width="3.125" style="1070" customWidth="1"/>
    <col min="7699" max="7699" width="1.625" style="1070" customWidth="1"/>
    <col min="7700" max="7700" width="1.875" style="1070" customWidth="1"/>
    <col min="7701" max="7936" width="9" style="1070"/>
    <col min="7937" max="7937" width="2.375" style="1070" customWidth="1"/>
    <col min="7938" max="7938" width="1.875" style="1070" customWidth="1"/>
    <col min="7939" max="7939" width="11.75" style="1070" customWidth="1"/>
    <col min="7940" max="7940" width="9.75" style="1070" customWidth="1"/>
    <col min="7941" max="7941" width="4.75" style="1070" customWidth="1"/>
    <col min="7942" max="7942" width="7.25" style="1070" customWidth="1"/>
    <col min="7943" max="7943" width="6.25" style="1070" customWidth="1"/>
    <col min="7944" max="7944" width="5.875" style="1070" customWidth="1"/>
    <col min="7945" max="7945" width="9" style="1070"/>
    <col min="7946" max="7946" width="2.375" style="1070" customWidth="1"/>
    <col min="7947" max="7947" width="1.75" style="1070" customWidth="1"/>
    <col min="7948" max="7948" width="4.5" style="1070" customWidth="1"/>
    <col min="7949" max="7949" width="2.75" style="1070" customWidth="1"/>
    <col min="7950" max="7950" width="3" style="1070" customWidth="1"/>
    <col min="7951" max="7951" width="2.75" style="1070" customWidth="1"/>
    <col min="7952" max="7954" width="3.125" style="1070" customWidth="1"/>
    <col min="7955" max="7955" width="1.625" style="1070" customWidth="1"/>
    <col min="7956" max="7956" width="1.875" style="1070" customWidth="1"/>
    <col min="7957" max="8192" width="9" style="1070"/>
    <col min="8193" max="8193" width="2.375" style="1070" customWidth="1"/>
    <col min="8194" max="8194" width="1.875" style="1070" customWidth="1"/>
    <col min="8195" max="8195" width="11.75" style="1070" customWidth="1"/>
    <col min="8196" max="8196" width="9.75" style="1070" customWidth="1"/>
    <col min="8197" max="8197" width="4.75" style="1070" customWidth="1"/>
    <col min="8198" max="8198" width="7.25" style="1070" customWidth="1"/>
    <col min="8199" max="8199" width="6.25" style="1070" customWidth="1"/>
    <col min="8200" max="8200" width="5.875" style="1070" customWidth="1"/>
    <col min="8201" max="8201" width="9" style="1070"/>
    <col min="8202" max="8202" width="2.375" style="1070" customWidth="1"/>
    <col min="8203" max="8203" width="1.75" style="1070" customWidth="1"/>
    <col min="8204" max="8204" width="4.5" style="1070" customWidth="1"/>
    <col min="8205" max="8205" width="2.75" style="1070" customWidth="1"/>
    <col min="8206" max="8206" width="3" style="1070" customWidth="1"/>
    <col min="8207" max="8207" width="2.75" style="1070" customWidth="1"/>
    <col min="8208" max="8210" width="3.125" style="1070" customWidth="1"/>
    <col min="8211" max="8211" width="1.625" style="1070" customWidth="1"/>
    <col min="8212" max="8212" width="1.875" style="1070" customWidth="1"/>
    <col min="8213" max="8448" width="9" style="1070"/>
    <col min="8449" max="8449" width="2.375" style="1070" customWidth="1"/>
    <col min="8450" max="8450" width="1.875" style="1070" customWidth="1"/>
    <col min="8451" max="8451" width="11.75" style="1070" customWidth="1"/>
    <col min="8452" max="8452" width="9.75" style="1070" customWidth="1"/>
    <col min="8453" max="8453" width="4.75" style="1070" customWidth="1"/>
    <col min="8454" max="8454" width="7.25" style="1070" customWidth="1"/>
    <col min="8455" max="8455" width="6.25" style="1070" customWidth="1"/>
    <col min="8456" max="8456" width="5.875" style="1070" customWidth="1"/>
    <col min="8457" max="8457" width="9" style="1070"/>
    <col min="8458" max="8458" width="2.375" style="1070" customWidth="1"/>
    <col min="8459" max="8459" width="1.75" style="1070" customWidth="1"/>
    <col min="8460" max="8460" width="4.5" style="1070" customWidth="1"/>
    <col min="8461" max="8461" width="2.75" style="1070" customWidth="1"/>
    <col min="8462" max="8462" width="3" style="1070" customWidth="1"/>
    <col min="8463" max="8463" width="2.75" style="1070" customWidth="1"/>
    <col min="8464" max="8466" width="3.125" style="1070" customWidth="1"/>
    <col min="8467" max="8467" width="1.625" style="1070" customWidth="1"/>
    <col min="8468" max="8468" width="1.875" style="1070" customWidth="1"/>
    <col min="8469" max="8704" width="9" style="1070"/>
    <col min="8705" max="8705" width="2.375" style="1070" customWidth="1"/>
    <col min="8706" max="8706" width="1.875" style="1070" customWidth="1"/>
    <col min="8707" max="8707" width="11.75" style="1070" customWidth="1"/>
    <col min="8708" max="8708" width="9.75" style="1070" customWidth="1"/>
    <col min="8709" max="8709" width="4.75" style="1070" customWidth="1"/>
    <col min="8710" max="8710" width="7.25" style="1070" customWidth="1"/>
    <col min="8711" max="8711" width="6.25" style="1070" customWidth="1"/>
    <col min="8712" max="8712" width="5.875" style="1070" customWidth="1"/>
    <col min="8713" max="8713" width="9" style="1070"/>
    <col min="8714" max="8714" width="2.375" style="1070" customWidth="1"/>
    <col min="8715" max="8715" width="1.75" style="1070" customWidth="1"/>
    <col min="8716" max="8716" width="4.5" style="1070" customWidth="1"/>
    <col min="8717" max="8717" width="2.75" style="1070" customWidth="1"/>
    <col min="8718" max="8718" width="3" style="1070" customWidth="1"/>
    <col min="8719" max="8719" width="2.75" style="1070" customWidth="1"/>
    <col min="8720" max="8722" width="3.125" style="1070" customWidth="1"/>
    <col min="8723" max="8723" width="1.625" style="1070" customWidth="1"/>
    <col min="8724" max="8724" width="1.875" style="1070" customWidth="1"/>
    <col min="8725" max="8960" width="9" style="1070"/>
    <col min="8961" max="8961" width="2.375" style="1070" customWidth="1"/>
    <col min="8962" max="8962" width="1.875" style="1070" customWidth="1"/>
    <col min="8963" max="8963" width="11.75" style="1070" customWidth="1"/>
    <col min="8964" max="8964" width="9.75" style="1070" customWidth="1"/>
    <col min="8965" max="8965" width="4.75" style="1070" customWidth="1"/>
    <col min="8966" max="8966" width="7.25" style="1070" customWidth="1"/>
    <col min="8967" max="8967" width="6.25" style="1070" customWidth="1"/>
    <col min="8968" max="8968" width="5.875" style="1070" customWidth="1"/>
    <col min="8969" max="8969" width="9" style="1070"/>
    <col min="8970" max="8970" width="2.375" style="1070" customWidth="1"/>
    <col min="8971" max="8971" width="1.75" style="1070" customWidth="1"/>
    <col min="8972" max="8972" width="4.5" style="1070" customWidth="1"/>
    <col min="8973" max="8973" width="2.75" style="1070" customWidth="1"/>
    <col min="8974" max="8974" width="3" style="1070" customWidth="1"/>
    <col min="8975" max="8975" width="2.75" style="1070" customWidth="1"/>
    <col min="8976" max="8978" width="3.125" style="1070" customWidth="1"/>
    <col min="8979" max="8979" width="1.625" style="1070" customWidth="1"/>
    <col min="8980" max="8980" width="1.875" style="1070" customWidth="1"/>
    <col min="8981" max="9216" width="9" style="1070"/>
    <col min="9217" max="9217" width="2.375" style="1070" customWidth="1"/>
    <col min="9218" max="9218" width="1.875" style="1070" customWidth="1"/>
    <col min="9219" max="9219" width="11.75" style="1070" customWidth="1"/>
    <col min="9220" max="9220" width="9.75" style="1070" customWidth="1"/>
    <col min="9221" max="9221" width="4.75" style="1070" customWidth="1"/>
    <col min="9222" max="9222" width="7.25" style="1070" customWidth="1"/>
    <col min="9223" max="9223" width="6.25" style="1070" customWidth="1"/>
    <col min="9224" max="9224" width="5.875" style="1070" customWidth="1"/>
    <col min="9225" max="9225" width="9" style="1070"/>
    <col min="9226" max="9226" width="2.375" style="1070" customWidth="1"/>
    <col min="9227" max="9227" width="1.75" style="1070" customWidth="1"/>
    <col min="9228" max="9228" width="4.5" style="1070" customWidth="1"/>
    <col min="9229" max="9229" width="2.75" style="1070" customWidth="1"/>
    <col min="9230" max="9230" width="3" style="1070" customWidth="1"/>
    <col min="9231" max="9231" width="2.75" style="1070" customWidth="1"/>
    <col min="9232" max="9234" width="3.125" style="1070" customWidth="1"/>
    <col min="9235" max="9235" width="1.625" style="1070" customWidth="1"/>
    <col min="9236" max="9236" width="1.875" style="1070" customWidth="1"/>
    <col min="9237" max="9472" width="9" style="1070"/>
    <col min="9473" max="9473" width="2.375" style="1070" customWidth="1"/>
    <col min="9474" max="9474" width="1.875" style="1070" customWidth="1"/>
    <col min="9475" max="9475" width="11.75" style="1070" customWidth="1"/>
    <col min="9476" max="9476" width="9.75" style="1070" customWidth="1"/>
    <col min="9477" max="9477" width="4.75" style="1070" customWidth="1"/>
    <col min="9478" max="9478" width="7.25" style="1070" customWidth="1"/>
    <col min="9479" max="9479" width="6.25" style="1070" customWidth="1"/>
    <col min="9480" max="9480" width="5.875" style="1070" customWidth="1"/>
    <col min="9481" max="9481" width="9" style="1070"/>
    <col min="9482" max="9482" width="2.375" style="1070" customWidth="1"/>
    <col min="9483" max="9483" width="1.75" style="1070" customWidth="1"/>
    <col min="9484" max="9484" width="4.5" style="1070" customWidth="1"/>
    <col min="9485" max="9485" width="2.75" style="1070" customWidth="1"/>
    <col min="9486" max="9486" width="3" style="1070" customWidth="1"/>
    <col min="9487" max="9487" width="2.75" style="1070" customWidth="1"/>
    <col min="9488" max="9490" width="3.125" style="1070" customWidth="1"/>
    <col min="9491" max="9491" width="1.625" style="1070" customWidth="1"/>
    <col min="9492" max="9492" width="1.875" style="1070" customWidth="1"/>
    <col min="9493" max="9728" width="9" style="1070"/>
    <col min="9729" max="9729" width="2.375" style="1070" customWidth="1"/>
    <col min="9730" max="9730" width="1.875" style="1070" customWidth="1"/>
    <col min="9731" max="9731" width="11.75" style="1070" customWidth="1"/>
    <col min="9732" max="9732" width="9.75" style="1070" customWidth="1"/>
    <col min="9733" max="9733" width="4.75" style="1070" customWidth="1"/>
    <col min="9734" max="9734" width="7.25" style="1070" customWidth="1"/>
    <col min="9735" max="9735" width="6.25" style="1070" customWidth="1"/>
    <col min="9736" max="9736" width="5.875" style="1070" customWidth="1"/>
    <col min="9737" max="9737" width="9" style="1070"/>
    <col min="9738" max="9738" width="2.375" style="1070" customWidth="1"/>
    <col min="9739" max="9739" width="1.75" style="1070" customWidth="1"/>
    <col min="9740" max="9740" width="4.5" style="1070" customWidth="1"/>
    <col min="9741" max="9741" width="2.75" style="1070" customWidth="1"/>
    <col min="9742" max="9742" width="3" style="1070" customWidth="1"/>
    <col min="9743" max="9743" width="2.75" style="1070" customWidth="1"/>
    <col min="9744" max="9746" width="3.125" style="1070" customWidth="1"/>
    <col min="9747" max="9747" width="1.625" style="1070" customWidth="1"/>
    <col min="9748" max="9748" width="1.875" style="1070" customWidth="1"/>
    <col min="9749" max="9984" width="9" style="1070"/>
    <col min="9985" max="9985" width="2.375" style="1070" customWidth="1"/>
    <col min="9986" max="9986" width="1.875" style="1070" customWidth="1"/>
    <col min="9987" max="9987" width="11.75" style="1070" customWidth="1"/>
    <col min="9988" max="9988" width="9.75" style="1070" customWidth="1"/>
    <col min="9989" max="9989" width="4.75" style="1070" customWidth="1"/>
    <col min="9990" max="9990" width="7.25" style="1070" customWidth="1"/>
    <col min="9991" max="9991" width="6.25" style="1070" customWidth="1"/>
    <col min="9992" max="9992" width="5.875" style="1070" customWidth="1"/>
    <col min="9993" max="9993" width="9" style="1070"/>
    <col min="9994" max="9994" width="2.375" style="1070" customWidth="1"/>
    <col min="9995" max="9995" width="1.75" style="1070" customWidth="1"/>
    <col min="9996" max="9996" width="4.5" style="1070" customWidth="1"/>
    <col min="9997" max="9997" width="2.75" style="1070" customWidth="1"/>
    <col min="9998" max="9998" width="3" style="1070" customWidth="1"/>
    <col min="9999" max="9999" width="2.75" style="1070" customWidth="1"/>
    <col min="10000" max="10002" width="3.125" style="1070" customWidth="1"/>
    <col min="10003" max="10003" width="1.625" style="1070" customWidth="1"/>
    <col min="10004" max="10004" width="1.875" style="1070" customWidth="1"/>
    <col min="10005" max="10240" width="9" style="1070"/>
    <col min="10241" max="10241" width="2.375" style="1070" customWidth="1"/>
    <col min="10242" max="10242" width="1.875" style="1070" customWidth="1"/>
    <col min="10243" max="10243" width="11.75" style="1070" customWidth="1"/>
    <col min="10244" max="10244" width="9.75" style="1070" customWidth="1"/>
    <col min="10245" max="10245" width="4.75" style="1070" customWidth="1"/>
    <col min="10246" max="10246" width="7.25" style="1070" customWidth="1"/>
    <col min="10247" max="10247" width="6.25" style="1070" customWidth="1"/>
    <col min="10248" max="10248" width="5.875" style="1070" customWidth="1"/>
    <col min="10249" max="10249" width="9" style="1070"/>
    <col min="10250" max="10250" width="2.375" style="1070" customWidth="1"/>
    <col min="10251" max="10251" width="1.75" style="1070" customWidth="1"/>
    <col min="10252" max="10252" width="4.5" style="1070" customWidth="1"/>
    <col min="10253" max="10253" width="2.75" style="1070" customWidth="1"/>
    <col min="10254" max="10254" width="3" style="1070" customWidth="1"/>
    <col min="10255" max="10255" width="2.75" style="1070" customWidth="1"/>
    <col min="10256" max="10258" width="3.125" style="1070" customWidth="1"/>
    <col min="10259" max="10259" width="1.625" style="1070" customWidth="1"/>
    <col min="10260" max="10260" width="1.875" style="1070" customWidth="1"/>
    <col min="10261" max="10496" width="9" style="1070"/>
    <col min="10497" max="10497" width="2.375" style="1070" customWidth="1"/>
    <col min="10498" max="10498" width="1.875" style="1070" customWidth="1"/>
    <col min="10499" max="10499" width="11.75" style="1070" customWidth="1"/>
    <col min="10500" max="10500" width="9.75" style="1070" customWidth="1"/>
    <col min="10501" max="10501" width="4.75" style="1070" customWidth="1"/>
    <col min="10502" max="10502" width="7.25" style="1070" customWidth="1"/>
    <col min="10503" max="10503" width="6.25" style="1070" customWidth="1"/>
    <col min="10504" max="10504" width="5.875" style="1070" customWidth="1"/>
    <col min="10505" max="10505" width="9" style="1070"/>
    <col min="10506" max="10506" width="2.375" style="1070" customWidth="1"/>
    <col min="10507" max="10507" width="1.75" style="1070" customWidth="1"/>
    <col min="10508" max="10508" width="4.5" style="1070" customWidth="1"/>
    <col min="10509" max="10509" width="2.75" style="1070" customWidth="1"/>
    <col min="10510" max="10510" width="3" style="1070" customWidth="1"/>
    <col min="10511" max="10511" width="2.75" style="1070" customWidth="1"/>
    <col min="10512" max="10514" width="3.125" style="1070" customWidth="1"/>
    <col min="10515" max="10515" width="1.625" style="1070" customWidth="1"/>
    <col min="10516" max="10516" width="1.875" style="1070" customWidth="1"/>
    <col min="10517" max="10752" width="9" style="1070"/>
    <col min="10753" max="10753" width="2.375" style="1070" customWidth="1"/>
    <col min="10754" max="10754" width="1.875" style="1070" customWidth="1"/>
    <col min="10755" max="10755" width="11.75" style="1070" customWidth="1"/>
    <col min="10756" max="10756" width="9.75" style="1070" customWidth="1"/>
    <col min="10757" max="10757" width="4.75" style="1070" customWidth="1"/>
    <col min="10758" max="10758" width="7.25" style="1070" customWidth="1"/>
    <col min="10759" max="10759" width="6.25" style="1070" customWidth="1"/>
    <col min="10760" max="10760" width="5.875" style="1070" customWidth="1"/>
    <col min="10761" max="10761" width="9" style="1070"/>
    <col min="10762" max="10762" width="2.375" style="1070" customWidth="1"/>
    <col min="10763" max="10763" width="1.75" style="1070" customWidth="1"/>
    <col min="10764" max="10764" width="4.5" style="1070" customWidth="1"/>
    <col min="10765" max="10765" width="2.75" style="1070" customWidth="1"/>
    <col min="10766" max="10766" width="3" style="1070" customWidth="1"/>
    <col min="10767" max="10767" width="2.75" style="1070" customWidth="1"/>
    <col min="10768" max="10770" width="3.125" style="1070" customWidth="1"/>
    <col min="10771" max="10771" width="1.625" style="1070" customWidth="1"/>
    <col min="10772" max="10772" width="1.875" style="1070" customWidth="1"/>
    <col min="10773" max="11008" width="9" style="1070"/>
    <col min="11009" max="11009" width="2.375" style="1070" customWidth="1"/>
    <col min="11010" max="11010" width="1.875" style="1070" customWidth="1"/>
    <col min="11011" max="11011" width="11.75" style="1070" customWidth="1"/>
    <col min="11012" max="11012" width="9.75" style="1070" customWidth="1"/>
    <col min="11013" max="11013" width="4.75" style="1070" customWidth="1"/>
    <col min="11014" max="11014" width="7.25" style="1070" customWidth="1"/>
    <col min="11015" max="11015" width="6.25" style="1070" customWidth="1"/>
    <col min="11016" max="11016" width="5.875" style="1070" customWidth="1"/>
    <col min="11017" max="11017" width="9" style="1070"/>
    <col min="11018" max="11018" width="2.375" style="1070" customWidth="1"/>
    <col min="11019" max="11019" width="1.75" style="1070" customWidth="1"/>
    <col min="11020" max="11020" width="4.5" style="1070" customWidth="1"/>
    <col min="11021" max="11021" width="2.75" style="1070" customWidth="1"/>
    <col min="11022" max="11022" width="3" style="1070" customWidth="1"/>
    <col min="11023" max="11023" width="2.75" style="1070" customWidth="1"/>
    <col min="11024" max="11026" width="3.125" style="1070" customWidth="1"/>
    <col min="11027" max="11027" width="1.625" style="1070" customWidth="1"/>
    <col min="11028" max="11028" width="1.875" style="1070" customWidth="1"/>
    <col min="11029" max="11264" width="9" style="1070"/>
    <col min="11265" max="11265" width="2.375" style="1070" customWidth="1"/>
    <col min="11266" max="11266" width="1.875" style="1070" customWidth="1"/>
    <col min="11267" max="11267" width="11.75" style="1070" customWidth="1"/>
    <col min="11268" max="11268" width="9.75" style="1070" customWidth="1"/>
    <col min="11269" max="11269" width="4.75" style="1070" customWidth="1"/>
    <col min="11270" max="11270" width="7.25" style="1070" customWidth="1"/>
    <col min="11271" max="11271" width="6.25" style="1070" customWidth="1"/>
    <col min="11272" max="11272" width="5.875" style="1070" customWidth="1"/>
    <col min="11273" max="11273" width="9" style="1070"/>
    <col min="11274" max="11274" width="2.375" style="1070" customWidth="1"/>
    <col min="11275" max="11275" width="1.75" style="1070" customWidth="1"/>
    <col min="11276" max="11276" width="4.5" style="1070" customWidth="1"/>
    <col min="11277" max="11277" width="2.75" style="1070" customWidth="1"/>
    <col min="11278" max="11278" width="3" style="1070" customWidth="1"/>
    <col min="11279" max="11279" width="2.75" style="1070" customWidth="1"/>
    <col min="11280" max="11282" width="3.125" style="1070" customWidth="1"/>
    <col min="11283" max="11283" width="1.625" style="1070" customWidth="1"/>
    <col min="11284" max="11284" width="1.875" style="1070" customWidth="1"/>
    <col min="11285" max="11520" width="9" style="1070"/>
    <col min="11521" max="11521" width="2.375" style="1070" customWidth="1"/>
    <col min="11522" max="11522" width="1.875" style="1070" customWidth="1"/>
    <col min="11523" max="11523" width="11.75" style="1070" customWidth="1"/>
    <col min="11524" max="11524" width="9.75" style="1070" customWidth="1"/>
    <col min="11525" max="11525" width="4.75" style="1070" customWidth="1"/>
    <col min="11526" max="11526" width="7.25" style="1070" customWidth="1"/>
    <col min="11527" max="11527" width="6.25" style="1070" customWidth="1"/>
    <col min="11528" max="11528" width="5.875" style="1070" customWidth="1"/>
    <col min="11529" max="11529" width="9" style="1070"/>
    <col min="11530" max="11530" width="2.375" style="1070" customWidth="1"/>
    <col min="11531" max="11531" width="1.75" style="1070" customWidth="1"/>
    <col min="11532" max="11532" width="4.5" style="1070" customWidth="1"/>
    <col min="11533" max="11533" width="2.75" style="1070" customWidth="1"/>
    <col min="11534" max="11534" width="3" style="1070" customWidth="1"/>
    <col min="11535" max="11535" width="2.75" style="1070" customWidth="1"/>
    <col min="11536" max="11538" width="3.125" style="1070" customWidth="1"/>
    <col min="11539" max="11539" width="1.625" style="1070" customWidth="1"/>
    <col min="11540" max="11540" width="1.875" style="1070" customWidth="1"/>
    <col min="11541" max="11776" width="9" style="1070"/>
    <col min="11777" max="11777" width="2.375" style="1070" customWidth="1"/>
    <col min="11778" max="11778" width="1.875" style="1070" customWidth="1"/>
    <col min="11779" max="11779" width="11.75" style="1070" customWidth="1"/>
    <col min="11780" max="11780" width="9.75" style="1070" customWidth="1"/>
    <col min="11781" max="11781" width="4.75" style="1070" customWidth="1"/>
    <col min="11782" max="11782" width="7.25" style="1070" customWidth="1"/>
    <col min="11783" max="11783" width="6.25" style="1070" customWidth="1"/>
    <col min="11784" max="11784" width="5.875" style="1070" customWidth="1"/>
    <col min="11785" max="11785" width="9" style="1070"/>
    <col min="11786" max="11786" width="2.375" style="1070" customWidth="1"/>
    <col min="11787" max="11787" width="1.75" style="1070" customWidth="1"/>
    <col min="11788" max="11788" width="4.5" style="1070" customWidth="1"/>
    <col min="11789" max="11789" width="2.75" style="1070" customWidth="1"/>
    <col min="11790" max="11790" width="3" style="1070" customWidth="1"/>
    <col min="11791" max="11791" width="2.75" style="1070" customWidth="1"/>
    <col min="11792" max="11794" width="3.125" style="1070" customWidth="1"/>
    <col min="11795" max="11795" width="1.625" style="1070" customWidth="1"/>
    <col min="11796" max="11796" width="1.875" style="1070" customWidth="1"/>
    <col min="11797" max="12032" width="9" style="1070"/>
    <col min="12033" max="12033" width="2.375" style="1070" customWidth="1"/>
    <col min="12034" max="12034" width="1.875" style="1070" customWidth="1"/>
    <col min="12035" max="12035" width="11.75" style="1070" customWidth="1"/>
    <col min="12036" max="12036" width="9.75" style="1070" customWidth="1"/>
    <col min="12037" max="12037" width="4.75" style="1070" customWidth="1"/>
    <col min="12038" max="12038" width="7.25" style="1070" customWidth="1"/>
    <col min="12039" max="12039" width="6.25" style="1070" customWidth="1"/>
    <col min="12040" max="12040" width="5.875" style="1070" customWidth="1"/>
    <col min="12041" max="12041" width="9" style="1070"/>
    <col min="12042" max="12042" width="2.375" style="1070" customWidth="1"/>
    <col min="12043" max="12043" width="1.75" style="1070" customWidth="1"/>
    <col min="12044" max="12044" width="4.5" style="1070" customWidth="1"/>
    <col min="12045" max="12045" width="2.75" style="1070" customWidth="1"/>
    <col min="12046" max="12046" width="3" style="1070" customWidth="1"/>
    <col min="12047" max="12047" width="2.75" style="1070" customWidth="1"/>
    <col min="12048" max="12050" width="3.125" style="1070" customWidth="1"/>
    <col min="12051" max="12051" width="1.625" style="1070" customWidth="1"/>
    <col min="12052" max="12052" width="1.875" style="1070" customWidth="1"/>
    <col min="12053" max="12288" width="9" style="1070"/>
    <col min="12289" max="12289" width="2.375" style="1070" customWidth="1"/>
    <col min="12290" max="12290" width="1.875" style="1070" customWidth="1"/>
    <col min="12291" max="12291" width="11.75" style="1070" customWidth="1"/>
    <col min="12292" max="12292" width="9.75" style="1070" customWidth="1"/>
    <col min="12293" max="12293" width="4.75" style="1070" customWidth="1"/>
    <col min="12294" max="12294" width="7.25" style="1070" customWidth="1"/>
    <col min="12295" max="12295" width="6.25" style="1070" customWidth="1"/>
    <col min="12296" max="12296" width="5.875" style="1070" customWidth="1"/>
    <col min="12297" max="12297" width="9" style="1070"/>
    <col min="12298" max="12298" width="2.375" style="1070" customWidth="1"/>
    <col min="12299" max="12299" width="1.75" style="1070" customWidth="1"/>
    <col min="12300" max="12300" width="4.5" style="1070" customWidth="1"/>
    <col min="12301" max="12301" width="2.75" style="1070" customWidth="1"/>
    <col min="12302" max="12302" width="3" style="1070" customWidth="1"/>
    <col min="12303" max="12303" width="2.75" style="1070" customWidth="1"/>
    <col min="12304" max="12306" width="3.125" style="1070" customWidth="1"/>
    <col min="12307" max="12307" width="1.625" style="1070" customWidth="1"/>
    <col min="12308" max="12308" width="1.875" style="1070" customWidth="1"/>
    <col min="12309" max="12544" width="9" style="1070"/>
    <col min="12545" max="12545" width="2.375" style="1070" customWidth="1"/>
    <col min="12546" max="12546" width="1.875" style="1070" customWidth="1"/>
    <col min="12547" max="12547" width="11.75" style="1070" customWidth="1"/>
    <col min="12548" max="12548" width="9.75" style="1070" customWidth="1"/>
    <col min="12549" max="12549" width="4.75" style="1070" customWidth="1"/>
    <col min="12550" max="12550" width="7.25" style="1070" customWidth="1"/>
    <col min="12551" max="12551" width="6.25" style="1070" customWidth="1"/>
    <col min="12552" max="12552" width="5.875" style="1070" customWidth="1"/>
    <col min="12553" max="12553" width="9" style="1070"/>
    <col min="12554" max="12554" width="2.375" style="1070" customWidth="1"/>
    <col min="12555" max="12555" width="1.75" style="1070" customWidth="1"/>
    <col min="12556" max="12556" width="4.5" style="1070" customWidth="1"/>
    <col min="12557" max="12557" width="2.75" style="1070" customWidth="1"/>
    <col min="12558" max="12558" width="3" style="1070" customWidth="1"/>
    <col min="12559" max="12559" width="2.75" style="1070" customWidth="1"/>
    <col min="12560" max="12562" width="3.125" style="1070" customWidth="1"/>
    <col min="12563" max="12563" width="1.625" style="1070" customWidth="1"/>
    <col min="12564" max="12564" width="1.875" style="1070" customWidth="1"/>
    <col min="12565" max="12800" width="9" style="1070"/>
    <col min="12801" max="12801" width="2.375" style="1070" customWidth="1"/>
    <col min="12802" max="12802" width="1.875" style="1070" customWidth="1"/>
    <col min="12803" max="12803" width="11.75" style="1070" customWidth="1"/>
    <col min="12804" max="12804" width="9.75" style="1070" customWidth="1"/>
    <col min="12805" max="12805" width="4.75" style="1070" customWidth="1"/>
    <col min="12806" max="12806" width="7.25" style="1070" customWidth="1"/>
    <col min="12807" max="12807" width="6.25" style="1070" customWidth="1"/>
    <col min="12808" max="12808" width="5.875" style="1070" customWidth="1"/>
    <col min="12809" max="12809" width="9" style="1070"/>
    <col min="12810" max="12810" width="2.375" style="1070" customWidth="1"/>
    <col min="12811" max="12811" width="1.75" style="1070" customWidth="1"/>
    <col min="12812" max="12812" width="4.5" style="1070" customWidth="1"/>
    <col min="12813" max="12813" width="2.75" style="1070" customWidth="1"/>
    <col min="12814" max="12814" width="3" style="1070" customWidth="1"/>
    <col min="12815" max="12815" width="2.75" style="1070" customWidth="1"/>
    <col min="12816" max="12818" width="3.125" style="1070" customWidth="1"/>
    <col min="12819" max="12819" width="1.625" style="1070" customWidth="1"/>
    <col min="12820" max="12820" width="1.875" style="1070" customWidth="1"/>
    <col min="12821" max="13056" width="9" style="1070"/>
    <col min="13057" max="13057" width="2.375" style="1070" customWidth="1"/>
    <col min="13058" max="13058" width="1.875" style="1070" customWidth="1"/>
    <col min="13059" max="13059" width="11.75" style="1070" customWidth="1"/>
    <col min="13060" max="13060" width="9.75" style="1070" customWidth="1"/>
    <col min="13061" max="13061" width="4.75" style="1070" customWidth="1"/>
    <col min="13062" max="13062" width="7.25" style="1070" customWidth="1"/>
    <col min="13063" max="13063" width="6.25" style="1070" customWidth="1"/>
    <col min="13064" max="13064" width="5.875" style="1070" customWidth="1"/>
    <col min="13065" max="13065" width="9" style="1070"/>
    <col min="13066" max="13066" width="2.375" style="1070" customWidth="1"/>
    <col min="13067" max="13067" width="1.75" style="1070" customWidth="1"/>
    <col min="13068" max="13068" width="4.5" style="1070" customWidth="1"/>
    <col min="13069" max="13069" width="2.75" style="1070" customWidth="1"/>
    <col min="13070" max="13070" width="3" style="1070" customWidth="1"/>
    <col min="13071" max="13071" width="2.75" style="1070" customWidth="1"/>
    <col min="13072" max="13074" width="3.125" style="1070" customWidth="1"/>
    <col min="13075" max="13075" width="1.625" style="1070" customWidth="1"/>
    <col min="13076" max="13076" width="1.875" style="1070" customWidth="1"/>
    <col min="13077" max="13312" width="9" style="1070"/>
    <col min="13313" max="13313" width="2.375" style="1070" customWidth="1"/>
    <col min="13314" max="13314" width="1.875" style="1070" customWidth="1"/>
    <col min="13315" max="13315" width="11.75" style="1070" customWidth="1"/>
    <col min="13316" max="13316" width="9.75" style="1070" customWidth="1"/>
    <col min="13317" max="13317" width="4.75" style="1070" customWidth="1"/>
    <col min="13318" max="13318" width="7.25" style="1070" customWidth="1"/>
    <col min="13319" max="13319" width="6.25" style="1070" customWidth="1"/>
    <col min="13320" max="13320" width="5.875" style="1070" customWidth="1"/>
    <col min="13321" max="13321" width="9" style="1070"/>
    <col min="13322" max="13322" width="2.375" style="1070" customWidth="1"/>
    <col min="13323" max="13323" width="1.75" style="1070" customWidth="1"/>
    <col min="13324" max="13324" width="4.5" style="1070" customWidth="1"/>
    <col min="13325" max="13325" width="2.75" style="1070" customWidth="1"/>
    <col min="13326" max="13326" width="3" style="1070" customWidth="1"/>
    <col min="13327" max="13327" width="2.75" style="1070" customWidth="1"/>
    <col min="13328" max="13330" width="3.125" style="1070" customWidth="1"/>
    <col min="13331" max="13331" width="1.625" style="1070" customWidth="1"/>
    <col min="13332" max="13332" width="1.875" style="1070" customWidth="1"/>
    <col min="13333" max="13568" width="9" style="1070"/>
    <col min="13569" max="13569" width="2.375" style="1070" customWidth="1"/>
    <col min="13570" max="13570" width="1.875" style="1070" customWidth="1"/>
    <col min="13571" max="13571" width="11.75" style="1070" customWidth="1"/>
    <col min="13572" max="13572" width="9.75" style="1070" customWidth="1"/>
    <col min="13573" max="13573" width="4.75" style="1070" customWidth="1"/>
    <col min="13574" max="13574" width="7.25" style="1070" customWidth="1"/>
    <col min="13575" max="13575" width="6.25" style="1070" customWidth="1"/>
    <col min="13576" max="13576" width="5.875" style="1070" customWidth="1"/>
    <col min="13577" max="13577" width="9" style="1070"/>
    <col min="13578" max="13578" width="2.375" style="1070" customWidth="1"/>
    <col min="13579" max="13579" width="1.75" style="1070" customWidth="1"/>
    <col min="13580" max="13580" width="4.5" style="1070" customWidth="1"/>
    <col min="13581" max="13581" width="2.75" style="1070" customWidth="1"/>
    <col min="13582" max="13582" width="3" style="1070" customWidth="1"/>
    <col min="13583" max="13583" width="2.75" style="1070" customWidth="1"/>
    <col min="13584" max="13586" width="3.125" style="1070" customWidth="1"/>
    <col min="13587" max="13587" width="1.625" style="1070" customWidth="1"/>
    <col min="13588" max="13588" width="1.875" style="1070" customWidth="1"/>
    <col min="13589" max="13824" width="9" style="1070"/>
    <col min="13825" max="13825" width="2.375" style="1070" customWidth="1"/>
    <col min="13826" max="13826" width="1.875" style="1070" customWidth="1"/>
    <col min="13827" max="13827" width="11.75" style="1070" customWidth="1"/>
    <col min="13828" max="13828" width="9.75" style="1070" customWidth="1"/>
    <col min="13829" max="13829" width="4.75" style="1070" customWidth="1"/>
    <col min="13830" max="13830" width="7.25" style="1070" customWidth="1"/>
    <col min="13831" max="13831" width="6.25" style="1070" customWidth="1"/>
    <col min="13832" max="13832" width="5.875" style="1070" customWidth="1"/>
    <col min="13833" max="13833" width="9" style="1070"/>
    <col min="13834" max="13834" width="2.375" style="1070" customWidth="1"/>
    <col min="13835" max="13835" width="1.75" style="1070" customWidth="1"/>
    <col min="13836" max="13836" width="4.5" style="1070" customWidth="1"/>
    <col min="13837" max="13837" width="2.75" style="1070" customWidth="1"/>
    <col min="13838" max="13838" width="3" style="1070" customWidth="1"/>
    <col min="13839" max="13839" width="2.75" style="1070" customWidth="1"/>
    <col min="13840" max="13842" width="3.125" style="1070" customWidth="1"/>
    <col min="13843" max="13843" width="1.625" style="1070" customWidth="1"/>
    <col min="13844" max="13844" width="1.875" style="1070" customWidth="1"/>
    <col min="13845" max="14080" width="9" style="1070"/>
    <col min="14081" max="14081" width="2.375" style="1070" customWidth="1"/>
    <col min="14082" max="14082" width="1.875" style="1070" customWidth="1"/>
    <col min="14083" max="14083" width="11.75" style="1070" customWidth="1"/>
    <col min="14084" max="14084" width="9.75" style="1070" customWidth="1"/>
    <col min="14085" max="14085" width="4.75" style="1070" customWidth="1"/>
    <col min="14086" max="14086" width="7.25" style="1070" customWidth="1"/>
    <col min="14087" max="14087" width="6.25" style="1070" customWidth="1"/>
    <col min="14088" max="14088" width="5.875" style="1070" customWidth="1"/>
    <col min="14089" max="14089" width="9" style="1070"/>
    <col min="14090" max="14090" width="2.375" style="1070" customWidth="1"/>
    <col min="14091" max="14091" width="1.75" style="1070" customWidth="1"/>
    <col min="14092" max="14092" width="4.5" style="1070" customWidth="1"/>
    <col min="14093" max="14093" width="2.75" style="1070" customWidth="1"/>
    <col min="14094" max="14094" width="3" style="1070" customWidth="1"/>
    <col min="14095" max="14095" width="2.75" style="1070" customWidth="1"/>
    <col min="14096" max="14098" width="3.125" style="1070" customWidth="1"/>
    <col min="14099" max="14099" width="1.625" style="1070" customWidth="1"/>
    <col min="14100" max="14100" width="1.875" style="1070" customWidth="1"/>
    <col min="14101" max="14336" width="9" style="1070"/>
    <col min="14337" max="14337" width="2.375" style="1070" customWidth="1"/>
    <col min="14338" max="14338" width="1.875" style="1070" customWidth="1"/>
    <col min="14339" max="14339" width="11.75" style="1070" customWidth="1"/>
    <col min="14340" max="14340" width="9.75" style="1070" customWidth="1"/>
    <col min="14341" max="14341" width="4.75" style="1070" customWidth="1"/>
    <col min="14342" max="14342" width="7.25" style="1070" customWidth="1"/>
    <col min="14343" max="14343" width="6.25" style="1070" customWidth="1"/>
    <col min="14344" max="14344" width="5.875" style="1070" customWidth="1"/>
    <col min="14345" max="14345" width="9" style="1070"/>
    <col min="14346" max="14346" width="2.375" style="1070" customWidth="1"/>
    <col min="14347" max="14347" width="1.75" style="1070" customWidth="1"/>
    <col min="14348" max="14348" width="4.5" style="1070" customWidth="1"/>
    <col min="14349" max="14349" width="2.75" style="1070" customWidth="1"/>
    <col min="14350" max="14350" width="3" style="1070" customWidth="1"/>
    <col min="14351" max="14351" width="2.75" style="1070" customWidth="1"/>
    <col min="14352" max="14354" width="3.125" style="1070" customWidth="1"/>
    <col min="14355" max="14355" width="1.625" style="1070" customWidth="1"/>
    <col min="14356" max="14356" width="1.875" style="1070" customWidth="1"/>
    <col min="14357" max="14592" width="9" style="1070"/>
    <col min="14593" max="14593" width="2.375" style="1070" customWidth="1"/>
    <col min="14594" max="14594" width="1.875" style="1070" customWidth="1"/>
    <col min="14595" max="14595" width="11.75" style="1070" customWidth="1"/>
    <col min="14596" max="14596" width="9.75" style="1070" customWidth="1"/>
    <col min="14597" max="14597" width="4.75" style="1070" customWidth="1"/>
    <col min="14598" max="14598" width="7.25" style="1070" customWidth="1"/>
    <col min="14599" max="14599" width="6.25" style="1070" customWidth="1"/>
    <col min="14600" max="14600" width="5.875" style="1070" customWidth="1"/>
    <col min="14601" max="14601" width="9" style="1070"/>
    <col min="14602" max="14602" width="2.375" style="1070" customWidth="1"/>
    <col min="14603" max="14603" width="1.75" style="1070" customWidth="1"/>
    <col min="14604" max="14604" width="4.5" style="1070" customWidth="1"/>
    <col min="14605" max="14605" width="2.75" style="1070" customWidth="1"/>
    <col min="14606" max="14606" width="3" style="1070" customWidth="1"/>
    <col min="14607" max="14607" width="2.75" style="1070" customWidth="1"/>
    <col min="14608" max="14610" width="3.125" style="1070" customWidth="1"/>
    <col min="14611" max="14611" width="1.625" style="1070" customWidth="1"/>
    <col min="14612" max="14612" width="1.875" style="1070" customWidth="1"/>
    <col min="14613" max="14848" width="9" style="1070"/>
    <col min="14849" max="14849" width="2.375" style="1070" customWidth="1"/>
    <col min="14850" max="14850" width="1.875" style="1070" customWidth="1"/>
    <col min="14851" max="14851" width="11.75" style="1070" customWidth="1"/>
    <col min="14852" max="14852" width="9.75" style="1070" customWidth="1"/>
    <col min="14853" max="14853" width="4.75" style="1070" customWidth="1"/>
    <col min="14854" max="14854" width="7.25" style="1070" customWidth="1"/>
    <col min="14855" max="14855" width="6.25" style="1070" customWidth="1"/>
    <col min="14856" max="14856" width="5.875" style="1070" customWidth="1"/>
    <col min="14857" max="14857" width="9" style="1070"/>
    <col min="14858" max="14858" width="2.375" style="1070" customWidth="1"/>
    <col min="14859" max="14859" width="1.75" style="1070" customWidth="1"/>
    <col min="14860" max="14860" width="4.5" style="1070" customWidth="1"/>
    <col min="14861" max="14861" width="2.75" style="1070" customWidth="1"/>
    <col min="14862" max="14862" width="3" style="1070" customWidth="1"/>
    <col min="14863" max="14863" width="2.75" style="1070" customWidth="1"/>
    <col min="14864" max="14866" width="3.125" style="1070" customWidth="1"/>
    <col min="14867" max="14867" width="1.625" style="1070" customWidth="1"/>
    <col min="14868" max="14868" width="1.875" style="1070" customWidth="1"/>
    <col min="14869" max="15104" width="9" style="1070"/>
    <col min="15105" max="15105" width="2.375" style="1070" customWidth="1"/>
    <col min="15106" max="15106" width="1.875" style="1070" customWidth="1"/>
    <col min="15107" max="15107" width="11.75" style="1070" customWidth="1"/>
    <col min="15108" max="15108" width="9.75" style="1070" customWidth="1"/>
    <col min="15109" max="15109" width="4.75" style="1070" customWidth="1"/>
    <col min="15110" max="15110" width="7.25" style="1070" customWidth="1"/>
    <col min="15111" max="15111" width="6.25" style="1070" customWidth="1"/>
    <col min="15112" max="15112" width="5.875" style="1070" customWidth="1"/>
    <col min="15113" max="15113" width="9" style="1070"/>
    <col min="15114" max="15114" width="2.375" style="1070" customWidth="1"/>
    <col min="15115" max="15115" width="1.75" style="1070" customWidth="1"/>
    <col min="15116" max="15116" width="4.5" style="1070" customWidth="1"/>
    <col min="15117" max="15117" width="2.75" style="1070" customWidth="1"/>
    <col min="15118" max="15118" width="3" style="1070" customWidth="1"/>
    <col min="15119" max="15119" width="2.75" style="1070" customWidth="1"/>
    <col min="15120" max="15122" width="3.125" style="1070" customWidth="1"/>
    <col min="15123" max="15123" width="1.625" style="1070" customWidth="1"/>
    <col min="15124" max="15124" width="1.875" style="1070" customWidth="1"/>
    <col min="15125" max="15360" width="9" style="1070"/>
    <col min="15361" max="15361" width="2.375" style="1070" customWidth="1"/>
    <col min="15362" max="15362" width="1.875" style="1070" customWidth="1"/>
    <col min="15363" max="15363" width="11.75" style="1070" customWidth="1"/>
    <col min="15364" max="15364" width="9.75" style="1070" customWidth="1"/>
    <col min="15365" max="15365" width="4.75" style="1070" customWidth="1"/>
    <col min="15366" max="15366" width="7.25" style="1070" customWidth="1"/>
    <col min="15367" max="15367" width="6.25" style="1070" customWidth="1"/>
    <col min="15368" max="15368" width="5.875" style="1070" customWidth="1"/>
    <col min="15369" max="15369" width="9" style="1070"/>
    <col min="15370" max="15370" width="2.375" style="1070" customWidth="1"/>
    <col min="15371" max="15371" width="1.75" style="1070" customWidth="1"/>
    <col min="15372" max="15372" width="4.5" style="1070" customWidth="1"/>
    <col min="15373" max="15373" width="2.75" style="1070" customWidth="1"/>
    <col min="15374" max="15374" width="3" style="1070" customWidth="1"/>
    <col min="15375" max="15375" width="2.75" style="1070" customWidth="1"/>
    <col min="15376" max="15378" width="3.125" style="1070" customWidth="1"/>
    <col min="15379" max="15379" width="1.625" style="1070" customWidth="1"/>
    <col min="15380" max="15380" width="1.875" style="1070" customWidth="1"/>
    <col min="15381" max="15616" width="9" style="1070"/>
    <col min="15617" max="15617" width="2.375" style="1070" customWidth="1"/>
    <col min="15618" max="15618" width="1.875" style="1070" customWidth="1"/>
    <col min="15619" max="15619" width="11.75" style="1070" customWidth="1"/>
    <col min="15620" max="15620" width="9.75" style="1070" customWidth="1"/>
    <col min="15621" max="15621" width="4.75" style="1070" customWidth="1"/>
    <col min="15622" max="15622" width="7.25" style="1070" customWidth="1"/>
    <col min="15623" max="15623" width="6.25" style="1070" customWidth="1"/>
    <col min="15624" max="15624" width="5.875" style="1070" customWidth="1"/>
    <col min="15625" max="15625" width="9" style="1070"/>
    <col min="15626" max="15626" width="2.375" style="1070" customWidth="1"/>
    <col min="15627" max="15627" width="1.75" style="1070" customWidth="1"/>
    <col min="15628" max="15628" width="4.5" style="1070" customWidth="1"/>
    <col min="15629" max="15629" width="2.75" style="1070" customWidth="1"/>
    <col min="15630" max="15630" width="3" style="1070" customWidth="1"/>
    <col min="15631" max="15631" width="2.75" style="1070" customWidth="1"/>
    <col min="15632" max="15634" width="3.125" style="1070" customWidth="1"/>
    <col min="15635" max="15635" width="1.625" style="1070" customWidth="1"/>
    <col min="15636" max="15636" width="1.875" style="1070" customWidth="1"/>
    <col min="15637" max="15872" width="9" style="1070"/>
    <col min="15873" max="15873" width="2.375" style="1070" customWidth="1"/>
    <col min="15874" max="15874" width="1.875" style="1070" customWidth="1"/>
    <col min="15875" max="15875" width="11.75" style="1070" customWidth="1"/>
    <col min="15876" max="15876" width="9.75" style="1070" customWidth="1"/>
    <col min="15877" max="15877" width="4.75" style="1070" customWidth="1"/>
    <col min="15878" max="15878" width="7.25" style="1070" customWidth="1"/>
    <col min="15879" max="15879" width="6.25" style="1070" customWidth="1"/>
    <col min="15880" max="15880" width="5.875" style="1070" customWidth="1"/>
    <col min="15881" max="15881" width="9" style="1070"/>
    <col min="15882" max="15882" width="2.375" style="1070" customWidth="1"/>
    <col min="15883" max="15883" width="1.75" style="1070" customWidth="1"/>
    <col min="15884" max="15884" width="4.5" style="1070" customWidth="1"/>
    <col min="15885" max="15885" width="2.75" style="1070" customWidth="1"/>
    <col min="15886" max="15886" width="3" style="1070" customWidth="1"/>
    <col min="15887" max="15887" width="2.75" style="1070" customWidth="1"/>
    <col min="15888" max="15890" width="3.125" style="1070" customWidth="1"/>
    <col min="15891" max="15891" width="1.625" style="1070" customWidth="1"/>
    <col min="15892" max="15892" width="1.875" style="1070" customWidth="1"/>
    <col min="15893" max="16128" width="9" style="1070"/>
    <col min="16129" max="16129" width="2.375" style="1070" customWidth="1"/>
    <col min="16130" max="16130" width="1.875" style="1070" customWidth="1"/>
    <col min="16131" max="16131" width="11.75" style="1070" customWidth="1"/>
    <col min="16132" max="16132" width="9.75" style="1070" customWidth="1"/>
    <col min="16133" max="16133" width="4.75" style="1070" customWidth="1"/>
    <col min="16134" max="16134" width="7.25" style="1070" customWidth="1"/>
    <col min="16135" max="16135" width="6.25" style="1070" customWidth="1"/>
    <col min="16136" max="16136" width="5.875" style="1070" customWidth="1"/>
    <col min="16137" max="16137" width="9" style="1070"/>
    <col min="16138" max="16138" width="2.375" style="1070" customWidth="1"/>
    <col min="16139" max="16139" width="1.75" style="1070" customWidth="1"/>
    <col min="16140" max="16140" width="4.5" style="1070" customWidth="1"/>
    <col min="16141" max="16141" width="2.75" style="1070" customWidth="1"/>
    <col min="16142" max="16142" width="3" style="1070" customWidth="1"/>
    <col min="16143" max="16143" width="2.75" style="1070" customWidth="1"/>
    <col min="16144" max="16146" width="3.125" style="1070" customWidth="1"/>
    <col min="16147" max="16147" width="1.625" style="1070" customWidth="1"/>
    <col min="16148" max="16148" width="1.875" style="1070" customWidth="1"/>
    <col min="16149" max="16384" width="9" style="1070"/>
  </cols>
  <sheetData>
    <row r="1" spans="1:19" s="85" customFormat="1"/>
    <row r="2" spans="1:19" s="85" customFormat="1" ht="17.25">
      <c r="C2" s="1379" t="s">
        <v>346</v>
      </c>
    </row>
    <row r="4" spans="1:19">
      <c r="A4" s="1026"/>
      <c r="B4" s="1026"/>
      <c r="C4" s="1026"/>
      <c r="D4" s="1026"/>
      <c r="E4" s="1026"/>
      <c r="F4" s="1026"/>
      <c r="G4" s="1026"/>
      <c r="H4" s="1026"/>
      <c r="I4" s="1026"/>
      <c r="J4" s="1026"/>
      <c r="K4" s="1026"/>
      <c r="L4" s="1026"/>
      <c r="M4" s="1026"/>
      <c r="N4" s="1026"/>
      <c r="O4" s="1026"/>
      <c r="P4" s="1026"/>
      <c r="Q4" s="1026"/>
      <c r="R4" s="1026"/>
      <c r="S4" s="1026"/>
    </row>
    <row r="5" spans="1:19" ht="21">
      <c r="A5" s="1026"/>
      <c r="B5" s="1026"/>
      <c r="C5" s="1026"/>
      <c r="D5" s="1026"/>
      <c r="E5" s="3724" t="s">
        <v>2037</v>
      </c>
      <c r="F5" s="3724"/>
      <c r="G5" s="3724"/>
      <c r="H5" s="3724"/>
      <c r="I5" s="3724"/>
      <c r="J5" s="1120"/>
      <c r="K5" s="1120"/>
      <c r="L5" s="1120"/>
      <c r="M5" s="1120"/>
      <c r="N5" s="1120"/>
      <c r="O5" s="1026"/>
      <c r="P5" s="1026"/>
      <c r="Q5" s="1026"/>
      <c r="R5" s="1026"/>
      <c r="S5" s="1026"/>
    </row>
    <row r="6" spans="1:19" ht="14.25" customHeight="1">
      <c r="A6" s="1026"/>
      <c r="B6" s="1026"/>
      <c r="C6" s="1026"/>
      <c r="D6" s="1026"/>
      <c r="E6" s="1120"/>
      <c r="F6" s="1120"/>
      <c r="G6" s="1120"/>
      <c r="H6" s="1120"/>
      <c r="I6" s="1120"/>
      <c r="J6" s="1120"/>
      <c r="K6" s="1120"/>
      <c r="L6" s="1120"/>
      <c r="M6" s="1120"/>
      <c r="N6" s="1120"/>
      <c r="O6" s="1026"/>
      <c r="P6" s="1026"/>
      <c r="Q6" s="1026"/>
      <c r="R6" s="1026"/>
      <c r="S6" s="1026"/>
    </row>
    <row r="7" spans="1:19" ht="8.25" customHeight="1">
      <c r="A7" s="1026"/>
      <c r="B7" s="1036"/>
      <c r="C7" s="1126"/>
      <c r="D7" s="1126"/>
      <c r="E7" s="1126"/>
      <c r="F7" s="1120"/>
      <c r="G7" s="1120"/>
      <c r="H7" s="1120"/>
      <c r="I7" s="1120"/>
      <c r="J7" s="1120"/>
      <c r="K7" s="1120"/>
      <c r="L7" s="1120"/>
      <c r="M7" s="1120"/>
      <c r="N7" s="1120"/>
      <c r="O7" s="1036"/>
      <c r="P7" s="1036"/>
      <c r="Q7" s="1036"/>
      <c r="R7" s="1036"/>
      <c r="S7" s="1036"/>
    </row>
    <row r="8" spans="1:19" ht="15" customHeight="1">
      <c r="A8" s="1026"/>
      <c r="B8" s="1036"/>
      <c r="C8" s="1126"/>
      <c r="D8" s="1036"/>
      <c r="E8" s="1036"/>
      <c r="F8" s="1036"/>
      <c r="G8" s="1036"/>
      <c r="H8" s="1120"/>
      <c r="I8" s="3541" t="s">
        <v>3034</v>
      </c>
      <c r="J8" s="3541"/>
      <c r="K8" s="3541"/>
      <c r="L8" s="1036"/>
      <c r="M8" s="1036" t="s">
        <v>1912</v>
      </c>
      <c r="N8" s="1036"/>
      <c r="O8" s="1036" t="s">
        <v>1913</v>
      </c>
      <c r="P8" s="1036"/>
      <c r="Q8" s="1036" t="s">
        <v>1914</v>
      </c>
      <c r="R8" s="1036"/>
      <c r="S8" s="1036"/>
    </row>
    <row r="9" spans="1:19" ht="18.75" customHeight="1">
      <c r="A9" s="1026"/>
      <c r="B9" s="1036"/>
      <c r="C9" s="1036"/>
      <c r="D9" s="1036"/>
      <c r="E9" s="1036"/>
      <c r="F9" s="1036"/>
      <c r="G9" s="1036"/>
      <c r="H9" s="1036"/>
      <c r="I9" s="1036"/>
      <c r="J9" s="1036"/>
      <c r="K9" s="1036"/>
      <c r="L9" s="1036"/>
      <c r="M9" s="1036"/>
      <c r="N9" s="1036"/>
      <c r="O9" s="1036"/>
      <c r="P9" s="1036"/>
      <c r="Q9" s="1036"/>
      <c r="R9" s="1036"/>
      <c r="S9" s="1036"/>
    </row>
    <row r="10" spans="1:19">
      <c r="A10" s="1026"/>
      <c r="B10" s="1036"/>
      <c r="C10" s="1127" t="s">
        <v>1918</v>
      </c>
      <c r="D10" s="3545"/>
      <c r="E10" s="3545"/>
      <c r="F10" s="1036" t="s">
        <v>1916</v>
      </c>
      <c r="G10" s="1036"/>
      <c r="H10" s="1036"/>
      <c r="I10" s="1036"/>
      <c r="J10" s="1036"/>
      <c r="K10" s="1036"/>
      <c r="L10" s="1036"/>
      <c r="M10" s="1036"/>
      <c r="N10" s="1036"/>
      <c r="O10" s="1036"/>
      <c r="P10" s="1036"/>
      <c r="Q10" s="1036"/>
      <c r="R10" s="1036"/>
      <c r="S10" s="1036"/>
    </row>
    <row r="11" spans="1:19">
      <c r="A11" s="1026"/>
      <c r="B11" s="1036"/>
      <c r="C11" s="1036"/>
      <c r="D11" s="1036"/>
      <c r="E11" s="1036"/>
      <c r="F11" s="1036"/>
      <c r="G11" s="1036"/>
      <c r="H11" s="1039" t="s">
        <v>1931</v>
      </c>
      <c r="I11" s="1036" t="s">
        <v>2038</v>
      </c>
      <c r="J11" s="3542"/>
      <c r="K11" s="3542"/>
      <c r="L11" s="3542"/>
      <c r="M11" s="3542"/>
      <c r="N11" s="3542"/>
      <c r="O11" s="3542"/>
      <c r="P11" s="3542"/>
      <c r="Q11" s="3542"/>
      <c r="R11" s="3542"/>
      <c r="S11" s="1036"/>
    </row>
    <row r="12" spans="1:19">
      <c r="A12" s="1026"/>
      <c r="B12" s="1036"/>
      <c r="C12" s="1036"/>
      <c r="D12" s="1036"/>
      <c r="E12" s="1036"/>
      <c r="F12" s="1036"/>
      <c r="G12" s="1036"/>
      <c r="H12" s="1036"/>
      <c r="I12" s="1129" t="s">
        <v>2039</v>
      </c>
      <c r="J12" s="3542"/>
      <c r="K12" s="3542"/>
      <c r="L12" s="3542"/>
      <c r="M12" s="3542"/>
      <c r="N12" s="3542"/>
      <c r="O12" s="3542"/>
      <c r="P12" s="3542"/>
      <c r="Q12" s="1036" t="s">
        <v>1920</v>
      </c>
      <c r="R12" s="1036"/>
      <c r="S12" s="1036"/>
    </row>
    <row r="13" spans="1:19">
      <c r="A13" s="1026"/>
      <c r="B13" s="1036"/>
      <c r="C13" s="1036"/>
      <c r="D13" s="1036"/>
      <c r="E13" s="1036"/>
      <c r="F13" s="1036"/>
      <c r="G13" s="1036"/>
      <c r="H13" s="1036"/>
      <c r="I13" s="1129"/>
      <c r="J13" s="1129"/>
      <c r="K13" s="1129"/>
      <c r="L13" s="1037"/>
      <c r="M13" s="1037"/>
      <c r="N13" s="1037"/>
      <c r="O13" s="1037"/>
      <c r="P13" s="1037"/>
      <c r="Q13" s="1036"/>
      <c r="R13" s="1036"/>
      <c r="S13" s="1036"/>
    </row>
    <row r="14" spans="1:19">
      <c r="A14" s="1026"/>
      <c r="B14" s="1036"/>
      <c r="C14" s="1036"/>
      <c r="D14" s="1036"/>
      <c r="E14" s="1036"/>
      <c r="F14" s="1036"/>
      <c r="G14" s="1036"/>
      <c r="H14" s="1036"/>
      <c r="I14" s="1129"/>
      <c r="J14" s="1129"/>
      <c r="K14" s="1129"/>
      <c r="L14" s="1037"/>
      <c r="M14" s="1037"/>
      <c r="N14" s="1037"/>
      <c r="O14" s="1037"/>
      <c r="P14" s="1037"/>
      <c r="Q14" s="1036"/>
      <c r="R14" s="1036"/>
      <c r="S14" s="1036"/>
    </row>
    <row r="15" spans="1:19">
      <c r="A15" s="1026"/>
      <c r="B15" s="1036"/>
      <c r="C15" s="1036" t="s">
        <v>2040</v>
      </c>
      <c r="D15" s="1036"/>
      <c r="E15" s="1036"/>
      <c r="F15" s="1036"/>
      <c r="G15" s="1036"/>
      <c r="H15" s="1036"/>
      <c r="I15" s="1036"/>
      <c r="J15" s="1036"/>
      <c r="K15" s="1036"/>
      <c r="L15" s="1036"/>
      <c r="M15" s="1036"/>
      <c r="N15" s="1036"/>
      <c r="O15" s="1036"/>
      <c r="P15" s="1036"/>
      <c r="Q15" s="1036"/>
      <c r="R15" s="1036"/>
      <c r="S15" s="1036"/>
    </row>
    <row r="16" spans="1:19" ht="7.5" customHeight="1" thickBot="1">
      <c r="A16" s="1026"/>
      <c r="B16" s="1036"/>
      <c r="C16" s="1036"/>
      <c r="D16" s="1036"/>
      <c r="E16" s="1036"/>
      <c r="F16" s="1036"/>
      <c r="G16" s="1036"/>
      <c r="H16" s="1036"/>
      <c r="I16" s="1036"/>
      <c r="J16" s="1036"/>
      <c r="K16" s="1036"/>
      <c r="L16" s="1036"/>
      <c r="M16" s="1036"/>
      <c r="N16" s="1036"/>
      <c r="O16" s="1036"/>
      <c r="P16" s="1036"/>
      <c r="Q16" s="1036"/>
      <c r="R16" s="1036"/>
      <c r="S16" s="1036"/>
    </row>
    <row r="17" spans="1:19" ht="23.25" customHeight="1">
      <c r="A17" s="1026"/>
      <c r="B17" s="1036"/>
      <c r="C17" s="1141" t="s">
        <v>1974</v>
      </c>
      <c r="D17" s="3563"/>
      <c r="E17" s="3565"/>
      <c r="F17" s="3565"/>
      <c r="G17" s="3565"/>
      <c r="H17" s="3564"/>
      <c r="I17" s="3563" t="s">
        <v>2041</v>
      </c>
      <c r="J17" s="3565"/>
      <c r="K17" s="3564"/>
      <c r="L17" s="1142" t="s">
        <v>3034</v>
      </c>
      <c r="M17" s="1142"/>
      <c r="N17" s="1142" t="s">
        <v>1912</v>
      </c>
      <c r="O17" s="1142"/>
      <c r="P17" s="1142" t="s">
        <v>1913</v>
      </c>
      <c r="Q17" s="1142"/>
      <c r="R17" s="1143" t="s">
        <v>1914</v>
      </c>
      <c r="S17" s="1036"/>
    </row>
    <row r="18" spans="1:19" ht="23.25" customHeight="1">
      <c r="A18" s="1026"/>
      <c r="B18" s="1036"/>
      <c r="C18" s="3552" t="s">
        <v>2042</v>
      </c>
      <c r="D18" s="3554"/>
      <c r="E18" s="3723" t="s">
        <v>2043</v>
      </c>
      <c r="F18" s="3554"/>
      <c r="G18" s="1135" t="s">
        <v>2028</v>
      </c>
      <c r="H18" s="3723" t="s">
        <v>2044</v>
      </c>
      <c r="I18" s="3553"/>
      <c r="J18" s="3553"/>
      <c r="K18" s="3554"/>
      <c r="L18" s="3723" t="s">
        <v>2015</v>
      </c>
      <c r="M18" s="3553"/>
      <c r="N18" s="3553"/>
      <c r="O18" s="3553"/>
      <c r="P18" s="3553"/>
      <c r="Q18" s="3553"/>
      <c r="R18" s="3744"/>
      <c r="S18" s="1036"/>
    </row>
    <row r="19" spans="1:19" ht="23.25" customHeight="1">
      <c r="A19" s="1026"/>
      <c r="B19" s="1036"/>
      <c r="C19" s="3552"/>
      <c r="D19" s="3554"/>
      <c r="E19" s="3723"/>
      <c r="F19" s="3554"/>
      <c r="G19" s="1136"/>
      <c r="H19" s="3723"/>
      <c r="I19" s="3553"/>
      <c r="J19" s="3553"/>
      <c r="K19" s="3554"/>
      <c r="L19" s="3567"/>
      <c r="M19" s="3557"/>
      <c r="N19" s="3557"/>
      <c r="O19" s="3557"/>
      <c r="P19" s="3557"/>
      <c r="Q19" s="3557"/>
      <c r="R19" s="3558"/>
      <c r="S19" s="1036"/>
    </row>
    <row r="20" spans="1:19" ht="23.25" customHeight="1">
      <c r="A20" s="1026"/>
      <c r="B20" s="1036"/>
      <c r="C20" s="3552"/>
      <c r="D20" s="3554"/>
      <c r="E20" s="3723"/>
      <c r="F20" s="3554"/>
      <c r="G20" s="1136"/>
      <c r="H20" s="3723"/>
      <c r="I20" s="3553"/>
      <c r="J20" s="3553"/>
      <c r="K20" s="3554"/>
      <c r="L20" s="3567"/>
      <c r="M20" s="3557"/>
      <c r="N20" s="3557"/>
      <c r="O20" s="3557"/>
      <c r="P20" s="3557"/>
      <c r="Q20" s="3557"/>
      <c r="R20" s="3558"/>
      <c r="S20" s="1036"/>
    </row>
    <row r="21" spans="1:19" ht="23.25" customHeight="1">
      <c r="A21" s="1026"/>
      <c r="B21" s="1036"/>
      <c r="C21" s="3552"/>
      <c r="D21" s="3554"/>
      <c r="E21" s="3723"/>
      <c r="F21" s="3554"/>
      <c r="G21" s="1136"/>
      <c r="H21" s="3723"/>
      <c r="I21" s="3553"/>
      <c r="J21" s="3553"/>
      <c r="K21" s="3554"/>
      <c r="L21" s="3567"/>
      <c r="M21" s="3557"/>
      <c r="N21" s="3557"/>
      <c r="O21" s="3557"/>
      <c r="P21" s="3557"/>
      <c r="Q21" s="3557"/>
      <c r="R21" s="3558"/>
      <c r="S21" s="1036"/>
    </row>
    <row r="22" spans="1:19" ht="23.25" customHeight="1">
      <c r="A22" s="1026"/>
      <c r="B22" s="1036"/>
      <c r="C22" s="3552"/>
      <c r="D22" s="3554"/>
      <c r="E22" s="3723"/>
      <c r="F22" s="3554"/>
      <c r="G22" s="1136"/>
      <c r="H22" s="3723"/>
      <c r="I22" s="3553"/>
      <c r="J22" s="3553"/>
      <c r="K22" s="3554"/>
      <c r="L22" s="3567"/>
      <c r="M22" s="3557"/>
      <c r="N22" s="3557"/>
      <c r="O22" s="3557"/>
      <c r="P22" s="3557"/>
      <c r="Q22" s="3557"/>
      <c r="R22" s="3558"/>
      <c r="S22" s="1036"/>
    </row>
    <row r="23" spans="1:19" ht="23.25" customHeight="1">
      <c r="A23" s="1026"/>
      <c r="B23" s="1036"/>
      <c r="C23" s="3552"/>
      <c r="D23" s="3554"/>
      <c r="E23" s="3723"/>
      <c r="F23" s="3554"/>
      <c r="G23" s="1136"/>
      <c r="H23" s="3723"/>
      <c r="I23" s="3553"/>
      <c r="J23" s="3553"/>
      <c r="K23" s="3554"/>
      <c r="L23" s="3567"/>
      <c r="M23" s="3557"/>
      <c r="N23" s="3557"/>
      <c r="O23" s="3557"/>
      <c r="P23" s="3557"/>
      <c r="Q23" s="3557"/>
      <c r="R23" s="3558"/>
      <c r="S23" s="1036"/>
    </row>
    <row r="24" spans="1:19" ht="23.25" customHeight="1">
      <c r="A24" s="1026"/>
      <c r="B24" s="1036"/>
      <c r="C24" s="3552"/>
      <c r="D24" s="3554"/>
      <c r="E24" s="3723"/>
      <c r="F24" s="3554"/>
      <c r="G24" s="1136"/>
      <c r="H24" s="3723"/>
      <c r="I24" s="3553"/>
      <c r="J24" s="3553"/>
      <c r="K24" s="3554"/>
      <c r="L24" s="3567"/>
      <c r="M24" s="3557"/>
      <c r="N24" s="3557"/>
      <c r="O24" s="3557"/>
      <c r="P24" s="3557"/>
      <c r="Q24" s="3557"/>
      <c r="R24" s="3558"/>
      <c r="S24" s="1036"/>
    </row>
    <row r="25" spans="1:19" ht="23.25" customHeight="1">
      <c r="A25" s="1026"/>
      <c r="B25" s="1036"/>
      <c r="C25" s="3552"/>
      <c r="D25" s="3554"/>
      <c r="E25" s="3723"/>
      <c r="F25" s="3554"/>
      <c r="G25" s="1136"/>
      <c r="H25" s="3723"/>
      <c r="I25" s="3553"/>
      <c r="J25" s="3553"/>
      <c r="K25" s="3554"/>
      <c r="L25" s="3567"/>
      <c r="M25" s="3557"/>
      <c r="N25" s="3557"/>
      <c r="O25" s="3557"/>
      <c r="P25" s="3557"/>
      <c r="Q25" s="3557"/>
      <c r="R25" s="3558"/>
      <c r="S25" s="1036"/>
    </row>
    <row r="26" spans="1:19" ht="23.25" customHeight="1">
      <c r="A26" s="1026"/>
      <c r="B26" s="1036"/>
      <c r="C26" s="3552"/>
      <c r="D26" s="3554"/>
      <c r="E26" s="3723"/>
      <c r="F26" s="3554"/>
      <c r="G26" s="1136"/>
      <c r="H26" s="3723"/>
      <c r="I26" s="3553"/>
      <c r="J26" s="3553"/>
      <c r="K26" s="3554"/>
      <c r="L26" s="3567"/>
      <c r="M26" s="3557"/>
      <c r="N26" s="3557"/>
      <c r="O26" s="3557"/>
      <c r="P26" s="3557"/>
      <c r="Q26" s="3557"/>
      <c r="R26" s="3558"/>
      <c r="S26" s="1036"/>
    </row>
    <row r="27" spans="1:19" ht="23.25" customHeight="1">
      <c r="A27" s="1026"/>
      <c r="B27" s="1036"/>
      <c r="C27" s="3552"/>
      <c r="D27" s="3554"/>
      <c r="E27" s="3723"/>
      <c r="F27" s="3554"/>
      <c r="G27" s="1136"/>
      <c r="H27" s="3723"/>
      <c r="I27" s="3553"/>
      <c r="J27" s="3553"/>
      <c r="K27" s="3554"/>
      <c r="L27" s="3567"/>
      <c r="M27" s="3557"/>
      <c r="N27" s="3557"/>
      <c r="O27" s="3557"/>
      <c r="P27" s="3557"/>
      <c r="Q27" s="3557"/>
      <c r="R27" s="3558"/>
      <c r="S27" s="1036"/>
    </row>
    <row r="28" spans="1:19" ht="23.25" customHeight="1">
      <c r="A28" s="1026"/>
      <c r="B28" s="1036"/>
      <c r="C28" s="3552"/>
      <c r="D28" s="3554"/>
      <c r="E28" s="3723"/>
      <c r="F28" s="3554"/>
      <c r="G28" s="1136"/>
      <c r="H28" s="3723"/>
      <c r="I28" s="3553"/>
      <c r="J28" s="3553"/>
      <c r="K28" s="3554"/>
      <c r="L28" s="3567"/>
      <c r="M28" s="3557"/>
      <c r="N28" s="3557"/>
      <c r="O28" s="3557"/>
      <c r="P28" s="3557"/>
      <c r="Q28" s="3557"/>
      <c r="R28" s="3558"/>
      <c r="S28" s="1036"/>
    </row>
    <row r="29" spans="1:19" ht="23.25" customHeight="1">
      <c r="A29" s="1026"/>
      <c r="B29" s="1036"/>
      <c r="C29" s="3552"/>
      <c r="D29" s="3554"/>
      <c r="E29" s="3723"/>
      <c r="F29" s="3554"/>
      <c r="G29" s="1136"/>
      <c r="H29" s="3723"/>
      <c r="I29" s="3553"/>
      <c r="J29" s="3553"/>
      <c r="K29" s="3554"/>
      <c r="L29" s="3567"/>
      <c r="M29" s="3557"/>
      <c r="N29" s="3557"/>
      <c r="O29" s="3557"/>
      <c r="P29" s="3557"/>
      <c r="Q29" s="3557"/>
      <c r="R29" s="3558"/>
      <c r="S29" s="1036"/>
    </row>
    <row r="30" spans="1:19" ht="23.25" customHeight="1">
      <c r="A30" s="1026"/>
      <c r="B30" s="1036"/>
      <c r="C30" s="3552"/>
      <c r="D30" s="3554"/>
      <c r="E30" s="3723"/>
      <c r="F30" s="3554"/>
      <c r="G30" s="1136"/>
      <c r="H30" s="3723"/>
      <c r="I30" s="3553"/>
      <c r="J30" s="3553"/>
      <c r="K30" s="3554"/>
      <c r="L30" s="3567"/>
      <c r="M30" s="3557"/>
      <c r="N30" s="3557"/>
      <c r="O30" s="3557"/>
      <c r="P30" s="3557"/>
      <c r="Q30" s="3557"/>
      <c r="R30" s="3558"/>
      <c r="S30" s="1036"/>
    </row>
    <row r="31" spans="1:19" ht="23.25" customHeight="1">
      <c r="A31" s="1026"/>
      <c r="B31" s="1036"/>
      <c r="C31" s="3552"/>
      <c r="D31" s="3554"/>
      <c r="E31" s="3723"/>
      <c r="F31" s="3554"/>
      <c r="G31" s="1136"/>
      <c r="H31" s="3723"/>
      <c r="I31" s="3553"/>
      <c r="J31" s="3553"/>
      <c r="K31" s="3554"/>
      <c r="L31" s="3567"/>
      <c r="M31" s="3557"/>
      <c r="N31" s="3557"/>
      <c r="O31" s="3557"/>
      <c r="P31" s="3557"/>
      <c r="Q31" s="3557"/>
      <c r="R31" s="3558"/>
      <c r="S31" s="1036"/>
    </row>
    <row r="32" spans="1:19" ht="23.25" customHeight="1">
      <c r="A32" s="1026"/>
      <c r="B32" s="1036"/>
      <c r="C32" s="3552"/>
      <c r="D32" s="3554"/>
      <c r="E32" s="3723"/>
      <c r="F32" s="3554"/>
      <c r="G32" s="1136"/>
      <c r="H32" s="3723"/>
      <c r="I32" s="3553"/>
      <c r="J32" s="3553"/>
      <c r="K32" s="3554"/>
      <c r="L32" s="3567"/>
      <c r="M32" s="3557"/>
      <c r="N32" s="3557"/>
      <c r="O32" s="3557"/>
      <c r="P32" s="3557"/>
      <c r="Q32" s="3557"/>
      <c r="R32" s="3558"/>
      <c r="S32" s="1036"/>
    </row>
    <row r="33" spans="1:19" ht="23.25" customHeight="1">
      <c r="A33" s="1026"/>
      <c r="B33" s="1036"/>
      <c r="C33" s="3552"/>
      <c r="D33" s="3554"/>
      <c r="E33" s="3723"/>
      <c r="F33" s="3554"/>
      <c r="G33" s="1136"/>
      <c r="H33" s="3723"/>
      <c r="I33" s="3553"/>
      <c r="J33" s="3553"/>
      <c r="K33" s="3554"/>
      <c r="L33" s="3567"/>
      <c r="M33" s="3557"/>
      <c r="N33" s="3557"/>
      <c r="O33" s="3557"/>
      <c r="P33" s="3557"/>
      <c r="Q33" s="3557"/>
      <c r="R33" s="3558"/>
      <c r="S33" s="1036"/>
    </row>
    <row r="34" spans="1:19" ht="24.75" customHeight="1">
      <c r="A34" s="1026"/>
      <c r="B34" s="1036"/>
      <c r="C34" s="3552"/>
      <c r="D34" s="3554"/>
      <c r="E34" s="3723"/>
      <c r="F34" s="3554"/>
      <c r="G34" s="1136"/>
      <c r="H34" s="3723"/>
      <c r="I34" s="3553"/>
      <c r="J34" s="3553"/>
      <c r="K34" s="3554"/>
      <c r="L34" s="3567"/>
      <c r="M34" s="3557"/>
      <c r="N34" s="3557"/>
      <c r="O34" s="3557"/>
      <c r="P34" s="3557"/>
      <c r="Q34" s="3557"/>
      <c r="R34" s="3558"/>
      <c r="S34" s="1036"/>
    </row>
    <row r="35" spans="1:19" ht="24.75" customHeight="1" thickBot="1">
      <c r="A35" s="1026"/>
      <c r="B35" s="1036"/>
      <c r="C35" s="3745"/>
      <c r="D35" s="3746"/>
      <c r="E35" s="3747"/>
      <c r="F35" s="3746"/>
      <c r="G35" s="1144"/>
      <c r="H35" s="3747"/>
      <c r="I35" s="3748"/>
      <c r="J35" s="3748"/>
      <c r="K35" s="3746"/>
      <c r="L35" s="3728"/>
      <c r="M35" s="3731"/>
      <c r="N35" s="3731"/>
      <c r="O35" s="3731"/>
      <c r="P35" s="3731"/>
      <c r="Q35" s="3731"/>
      <c r="R35" s="3729"/>
      <c r="S35" s="1036"/>
    </row>
    <row r="36" spans="1:19">
      <c r="A36" s="1026"/>
      <c r="B36" s="1026"/>
      <c r="C36" s="1026"/>
      <c r="D36" s="1026"/>
      <c r="E36" s="1026"/>
      <c r="F36" s="1026"/>
      <c r="G36" s="1026"/>
      <c r="H36" s="1026"/>
      <c r="I36" s="1026"/>
      <c r="J36" s="1026"/>
      <c r="K36" s="1026"/>
      <c r="L36" s="1026"/>
      <c r="M36" s="1026"/>
      <c r="N36" s="1026"/>
      <c r="O36" s="1026"/>
      <c r="P36" s="1026"/>
      <c r="Q36" s="1026"/>
      <c r="R36" s="1026"/>
      <c r="S36" s="1026"/>
    </row>
    <row r="37" spans="1:19">
      <c r="A37" s="1026"/>
      <c r="B37" s="1026"/>
      <c r="C37" s="1026" t="s">
        <v>2045</v>
      </c>
      <c r="D37" s="1026"/>
      <c r="E37" s="1026"/>
      <c r="F37" s="1026"/>
      <c r="G37" s="1026"/>
      <c r="H37" s="1026"/>
      <c r="I37" s="1026"/>
      <c r="J37" s="1026"/>
      <c r="K37" s="1026"/>
      <c r="L37" s="1026"/>
      <c r="M37" s="1026"/>
      <c r="N37" s="1026"/>
      <c r="O37" s="1026"/>
      <c r="P37" s="1026"/>
      <c r="Q37" s="1026"/>
      <c r="R37" s="1026"/>
      <c r="S37" s="1026"/>
    </row>
    <row r="38" spans="1:19">
      <c r="A38" s="1026"/>
      <c r="B38" s="1026"/>
      <c r="C38" s="1026"/>
      <c r="D38" s="1026"/>
      <c r="E38" s="1026"/>
      <c r="F38" s="1026"/>
      <c r="G38" s="1026"/>
      <c r="H38" s="1026"/>
      <c r="I38" s="1026"/>
      <c r="J38" s="1026"/>
      <c r="K38" s="1026"/>
      <c r="L38" s="1026"/>
      <c r="M38" s="1026"/>
      <c r="N38" s="1026"/>
      <c r="O38" s="1026"/>
      <c r="P38" s="1026"/>
      <c r="Q38" s="1026"/>
      <c r="R38" s="1026"/>
      <c r="S38" s="1026"/>
    </row>
  </sheetData>
  <mergeCells count="79">
    <mergeCell ref="C34:D34"/>
    <mergeCell ref="E34:F34"/>
    <mergeCell ref="H34:K34"/>
    <mergeCell ref="L34:R34"/>
    <mergeCell ref="C35:D35"/>
    <mergeCell ref="E35:F35"/>
    <mergeCell ref="H35:K35"/>
    <mergeCell ref="L35:R35"/>
    <mergeCell ref="C32:D32"/>
    <mergeCell ref="E32:F32"/>
    <mergeCell ref="H32:K32"/>
    <mergeCell ref="L32:R32"/>
    <mergeCell ref="C33:D33"/>
    <mergeCell ref="E33:F33"/>
    <mergeCell ref="H33:K33"/>
    <mergeCell ref="L33:R33"/>
    <mergeCell ref="C30:D30"/>
    <mergeCell ref="E30:F30"/>
    <mergeCell ref="H30:K30"/>
    <mergeCell ref="L30:R30"/>
    <mergeCell ref="C31:D31"/>
    <mergeCell ref="E31:F31"/>
    <mergeCell ref="H31:K31"/>
    <mergeCell ref="L31:R31"/>
    <mergeCell ref="C28:D28"/>
    <mergeCell ref="E28:F28"/>
    <mergeCell ref="H28:K28"/>
    <mergeCell ref="L28:R28"/>
    <mergeCell ref="C29:D29"/>
    <mergeCell ref="E29:F29"/>
    <mergeCell ref="H29:K29"/>
    <mergeCell ref="L29:R29"/>
    <mergeCell ref="C26:D26"/>
    <mergeCell ref="E26:F26"/>
    <mergeCell ref="H26:K26"/>
    <mergeCell ref="L26:R26"/>
    <mergeCell ref="C27:D27"/>
    <mergeCell ref="E27:F27"/>
    <mergeCell ref="H27:K27"/>
    <mergeCell ref="L27:R27"/>
    <mergeCell ref="C24:D24"/>
    <mergeCell ref="E24:F24"/>
    <mergeCell ref="H24:K24"/>
    <mergeCell ref="L24:R24"/>
    <mergeCell ref="C25:D25"/>
    <mergeCell ref="E25:F25"/>
    <mergeCell ref="H25:K25"/>
    <mergeCell ref="L25:R25"/>
    <mergeCell ref="C22:D22"/>
    <mergeCell ref="E22:F22"/>
    <mergeCell ref="H22:K22"/>
    <mergeCell ref="L22:R22"/>
    <mergeCell ref="C23:D23"/>
    <mergeCell ref="E23:F23"/>
    <mergeCell ref="H23:K23"/>
    <mergeCell ref="L23:R23"/>
    <mergeCell ref="C20:D20"/>
    <mergeCell ref="E20:F20"/>
    <mergeCell ref="H20:K20"/>
    <mergeCell ref="L20:R20"/>
    <mergeCell ref="C21:D21"/>
    <mergeCell ref="E21:F21"/>
    <mergeCell ref="H21:K21"/>
    <mergeCell ref="L21:R21"/>
    <mergeCell ref="C18:D18"/>
    <mergeCell ref="E18:F18"/>
    <mergeCell ref="H18:K18"/>
    <mergeCell ref="L18:R18"/>
    <mergeCell ref="C19:D19"/>
    <mergeCell ref="E19:F19"/>
    <mergeCell ref="H19:K19"/>
    <mergeCell ref="L19:R19"/>
    <mergeCell ref="D17:H17"/>
    <mergeCell ref="I17:K17"/>
    <mergeCell ref="E5:I5"/>
    <mergeCell ref="I8:K8"/>
    <mergeCell ref="D10:E10"/>
    <mergeCell ref="J11:R11"/>
    <mergeCell ref="J12:P12"/>
  </mergeCells>
  <phoneticPr fontId="43"/>
  <hyperlinks>
    <hyperlink ref="C2" location="流れ!S47" display="リスト"/>
  </hyperlinks>
  <pageMargins left="0.9055118110236221" right="0.23622047244094491" top="0.98425196850393704" bottom="0.98425196850393704"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V36"/>
  <sheetViews>
    <sheetView showGridLines="0" zoomScale="75" workbookViewId="0">
      <pane ySplit="3" topLeftCell="A25" activePane="bottomLeft" state="frozen"/>
      <selection activeCell="C2" sqref="C2"/>
      <selection pane="bottomLeft" activeCell="C2" sqref="C2"/>
    </sheetView>
  </sheetViews>
  <sheetFormatPr defaultRowHeight="14.25"/>
  <cols>
    <col min="1" max="1" width="1.75" style="1070" customWidth="1"/>
    <col min="2" max="2" width="1.875" style="1070" customWidth="1"/>
    <col min="3" max="3" width="10.75" style="1070" customWidth="1"/>
    <col min="4" max="4" width="7.375" style="1070" customWidth="1"/>
    <col min="5" max="6" width="4.75" style="1070" customWidth="1"/>
    <col min="7" max="8" width="4.125" style="1070" customWidth="1"/>
    <col min="9" max="11" width="4.5" style="1070" customWidth="1"/>
    <col min="12" max="12" width="4.375" style="1070" customWidth="1"/>
    <col min="13" max="14" width="4.5" style="1070" customWidth="1"/>
    <col min="15" max="15" width="2.75" style="1070" customWidth="1"/>
    <col min="16" max="16" width="3" style="1070" customWidth="1"/>
    <col min="17" max="17" width="2.75" style="1070" customWidth="1"/>
    <col min="18" max="20" width="3.125" style="1070" customWidth="1"/>
    <col min="21" max="21" width="1.625" style="1070" customWidth="1"/>
    <col min="22" max="22" width="1.875" style="1070" customWidth="1"/>
    <col min="23" max="256" width="9" style="1070"/>
    <col min="257" max="257" width="1.75" style="1070" customWidth="1"/>
    <col min="258" max="258" width="1.875" style="1070" customWidth="1"/>
    <col min="259" max="259" width="10.75" style="1070" customWidth="1"/>
    <col min="260" max="260" width="7.375" style="1070" customWidth="1"/>
    <col min="261" max="262" width="4.75" style="1070" customWidth="1"/>
    <col min="263" max="264" width="4.125" style="1070" customWidth="1"/>
    <col min="265" max="267" width="4.5" style="1070" customWidth="1"/>
    <col min="268" max="268" width="4.375" style="1070" customWidth="1"/>
    <col min="269" max="270" width="4.5" style="1070" customWidth="1"/>
    <col min="271" max="271" width="2.75" style="1070" customWidth="1"/>
    <col min="272" max="272" width="3" style="1070" customWidth="1"/>
    <col min="273" max="273" width="2.75" style="1070" customWidth="1"/>
    <col min="274" max="276" width="3.125" style="1070" customWidth="1"/>
    <col min="277" max="277" width="1.625" style="1070" customWidth="1"/>
    <col min="278" max="278" width="1.875" style="1070" customWidth="1"/>
    <col min="279" max="512" width="9" style="1070"/>
    <col min="513" max="513" width="1.75" style="1070" customWidth="1"/>
    <col min="514" max="514" width="1.875" style="1070" customWidth="1"/>
    <col min="515" max="515" width="10.75" style="1070" customWidth="1"/>
    <col min="516" max="516" width="7.375" style="1070" customWidth="1"/>
    <col min="517" max="518" width="4.75" style="1070" customWidth="1"/>
    <col min="519" max="520" width="4.125" style="1070" customWidth="1"/>
    <col min="521" max="523" width="4.5" style="1070" customWidth="1"/>
    <col min="524" max="524" width="4.375" style="1070" customWidth="1"/>
    <col min="525" max="526" width="4.5" style="1070" customWidth="1"/>
    <col min="527" max="527" width="2.75" style="1070" customWidth="1"/>
    <col min="528" max="528" width="3" style="1070" customWidth="1"/>
    <col min="529" max="529" width="2.75" style="1070" customWidth="1"/>
    <col min="530" max="532" width="3.125" style="1070" customWidth="1"/>
    <col min="533" max="533" width="1.625" style="1070" customWidth="1"/>
    <col min="534" max="534" width="1.875" style="1070" customWidth="1"/>
    <col min="535" max="768" width="9" style="1070"/>
    <col min="769" max="769" width="1.75" style="1070" customWidth="1"/>
    <col min="770" max="770" width="1.875" style="1070" customWidth="1"/>
    <col min="771" max="771" width="10.75" style="1070" customWidth="1"/>
    <col min="772" max="772" width="7.375" style="1070" customWidth="1"/>
    <col min="773" max="774" width="4.75" style="1070" customWidth="1"/>
    <col min="775" max="776" width="4.125" style="1070" customWidth="1"/>
    <col min="777" max="779" width="4.5" style="1070" customWidth="1"/>
    <col min="780" max="780" width="4.375" style="1070" customWidth="1"/>
    <col min="781" max="782" width="4.5" style="1070" customWidth="1"/>
    <col min="783" max="783" width="2.75" style="1070" customWidth="1"/>
    <col min="784" max="784" width="3" style="1070" customWidth="1"/>
    <col min="785" max="785" width="2.75" style="1070" customWidth="1"/>
    <col min="786" max="788" width="3.125" style="1070" customWidth="1"/>
    <col min="789" max="789" width="1.625" style="1070" customWidth="1"/>
    <col min="790" max="790" width="1.875" style="1070" customWidth="1"/>
    <col min="791" max="1024" width="9" style="1070"/>
    <col min="1025" max="1025" width="1.75" style="1070" customWidth="1"/>
    <col min="1026" max="1026" width="1.875" style="1070" customWidth="1"/>
    <col min="1027" max="1027" width="10.75" style="1070" customWidth="1"/>
    <col min="1028" max="1028" width="7.375" style="1070" customWidth="1"/>
    <col min="1029" max="1030" width="4.75" style="1070" customWidth="1"/>
    <col min="1031" max="1032" width="4.125" style="1070" customWidth="1"/>
    <col min="1033" max="1035" width="4.5" style="1070" customWidth="1"/>
    <col min="1036" max="1036" width="4.375" style="1070" customWidth="1"/>
    <col min="1037" max="1038" width="4.5" style="1070" customWidth="1"/>
    <col min="1039" max="1039" width="2.75" style="1070" customWidth="1"/>
    <col min="1040" max="1040" width="3" style="1070" customWidth="1"/>
    <col min="1041" max="1041" width="2.75" style="1070" customWidth="1"/>
    <col min="1042" max="1044" width="3.125" style="1070" customWidth="1"/>
    <col min="1045" max="1045" width="1.625" style="1070" customWidth="1"/>
    <col min="1046" max="1046" width="1.875" style="1070" customWidth="1"/>
    <col min="1047" max="1280" width="9" style="1070"/>
    <col min="1281" max="1281" width="1.75" style="1070" customWidth="1"/>
    <col min="1282" max="1282" width="1.875" style="1070" customWidth="1"/>
    <col min="1283" max="1283" width="10.75" style="1070" customWidth="1"/>
    <col min="1284" max="1284" width="7.375" style="1070" customWidth="1"/>
    <col min="1285" max="1286" width="4.75" style="1070" customWidth="1"/>
    <col min="1287" max="1288" width="4.125" style="1070" customWidth="1"/>
    <col min="1289" max="1291" width="4.5" style="1070" customWidth="1"/>
    <col min="1292" max="1292" width="4.375" style="1070" customWidth="1"/>
    <col min="1293" max="1294" width="4.5" style="1070" customWidth="1"/>
    <col min="1295" max="1295" width="2.75" style="1070" customWidth="1"/>
    <col min="1296" max="1296" width="3" style="1070" customWidth="1"/>
    <col min="1297" max="1297" width="2.75" style="1070" customWidth="1"/>
    <col min="1298" max="1300" width="3.125" style="1070" customWidth="1"/>
    <col min="1301" max="1301" width="1.625" style="1070" customWidth="1"/>
    <col min="1302" max="1302" width="1.875" style="1070" customWidth="1"/>
    <col min="1303" max="1536" width="9" style="1070"/>
    <col min="1537" max="1537" width="1.75" style="1070" customWidth="1"/>
    <col min="1538" max="1538" width="1.875" style="1070" customWidth="1"/>
    <col min="1539" max="1539" width="10.75" style="1070" customWidth="1"/>
    <col min="1540" max="1540" width="7.375" style="1070" customWidth="1"/>
    <col min="1541" max="1542" width="4.75" style="1070" customWidth="1"/>
    <col min="1543" max="1544" width="4.125" style="1070" customWidth="1"/>
    <col min="1545" max="1547" width="4.5" style="1070" customWidth="1"/>
    <col min="1548" max="1548" width="4.375" style="1070" customWidth="1"/>
    <col min="1549" max="1550" width="4.5" style="1070" customWidth="1"/>
    <col min="1551" max="1551" width="2.75" style="1070" customWidth="1"/>
    <col min="1552" max="1552" width="3" style="1070" customWidth="1"/>
    <col min="1553" max="1553" width="2.75" style="1070" customWidth="1"/>
    <col min="1554" max="1556" width="3.125" style="1070" customWidth="1"/>
    <col min="1557" max="1557" width="1.625" style="1070" customWidth="1"/>
    <col min="1558" max="1558" width="1.875" style="1070" customWidth="1"/>
    <col min="1559" max="1792" width="9" style="1070"/>
    <col min="1793" max="1793" width="1.75" style="1070" customWidth="1"/>
    <col min="1794" max="1794" width="1.875" style="1070" customWidth="1"/>
    <col min="1795" max="1795" width="10.75" style="1070" customWidth="1"/>
    <col min="1796" max="1796" width="7.375" style="1070" customWidth="1"/>
    <col min="1797" max="1798" width="4.75" style="1070" customWidth="1"/>
    <col min="1799" max="1800" width="4.125" style="1070" customWidth="1"/>
    <col min="1801" max="1803" width="4.5" style="1070" customWidth="1"/>
    <col min="1804" max="1804" width="4.375" style="1070" customWidth="1"/>
    <col min="1805" max="1806" width="4.5" style="1070" customWidth="1"/>
    <col min="1807" max="1807" width="2.75" style="1070" customWidth="1"/>
    <col min="1808" max="1808" width="3" style="1070" customWidth="1"/>
    <col min="1809" max="1809" width="2.75" style="1070" customWidth="1"/>
    <col min="1810" max="1812" width="3.125" style="1070" customWidth="1"/>
    <col min="1813" max="1813" width="1.625" style="1070" customWidth="1"/>
    <col min="1814" max="1814" width="1.875" style="1070" customWidth="1"/>
    <col min="1815" max="2048" width="9" style="1070"/>
    <col min="2049" max="2049" width="1.75" style="1070" customWidth="1"/>
    <col min="2050" max="2050" width="1.875" style="1070" customWidth="1"/>
    <col min="2051" max="2051" width="10.75" style="1070" customWidth="1"/>
    <col min="2052" max="2052" width="7.375" style="1070" customWidth="1"/>
    <col min="2053" max="2054" width="4.75" style="1070" customWidth="1"/>
    <col min="2055" max="2056" width="4.125" style="1070" customWidth="1"/>
    <col min="2057" max="2059" width="4.5" style="1070" customWidth="1"/>
    <col min="2060" max="2060" width="4.375" style="1070" customWidth="1"/>
    <col min="2061" max="2062" width="4.5" style="1070" customWidth="1"/>
    <col min="2063" max="2063" width="2.75" style="1070" customWidth="1"/>
    <col min="2064" max="2064" width="3" style="1070" customWidth="1"/>
    <col min="2065" max="2065" width="2.75" style="1070" customWidth="1"/>
    <col min="2066" max="2068" width="3.125" style="1070" customWidth="1"/>
    <col min="2069" max="2069" width="1.625" style="1070" customWidth="1"/>
    <col min="2070" max="2070" width="1.875" style="1070" customWidth="1"/>
    <col min="2071" max="2304" width="9" style="1070"/>
    <col min="2305" max="2305" width="1.75" style="1070" customWidth="1"/>
    <col min="2306" max="2306" width="1.875" style="1070" customWidth="1"/>
    <col min="2307" max="2307" width="10.75" style="1070" customWidth="1"/>
    <col min="2308" max="2308" width="7.375" style="1070" customWidth="1"/>
    <col min="2309" max="2310" width="4.75" style="1070" customWidth="1"/>
    <col min="2311" max="2312" width="4.125" style="1070" customWidth="1"/>
    <col min="2313" max="2315" width="4.5" style="1070" customWidth="1"/>
    <col min="2316" max="2316" width="4.375" style="1070" customWidth="1"/>
    <col min="2317" max="2318" width="4.5" style="1070" customWidth="1"/>
    <col min="2319" max="2319" width="2.75" style="1070" customWidth="1"/>
    <col min="2320" max="2320" width="3" style="1070" customWidth="1"/>
    <col min="2321" max="2321" width="2.75" style="1070" customWidth="1"/>
    <col min="2322" max="2324" width="3.125" style="1070" customWidth="1"/>
    <col min="2325" max="2325" width="1.625" style="1070" customWidth="1"/>
    <col min="2326" max="2326" width="1.875" style="1070" customWidth="1"/>
    <col min="2327" max="2560" width="9" style="1070"/>
    <col min="2561" max="2561" width="1.75" style="1070" customWidth="1"/>
    <col min="2562" max="2562" width="1.875" style="1070" customWidth="1"/>
    <col min="2563" max="2563" width="10.75" style="1070" customWidth="1"/>
    <col min="2564" max="2564" width="7.375" style="1070" customWidth="1"/>
    <col min="2565" max="2566" width="4.75" style="1070" customWidth="1"/>
    <col min="2567" max="2568" width="4.125" style="1070" customWidth="1"/>
    <col min="2569" max="2571" width="4.5" style="1070" customWidth="1"/>
    <col min="2572" max="2572" width="4.375" style="1070" customWidth="1"/>
    <col min="2573" max="2574" width="4.5" style="1070" customWidth="1"/>
    <col min="2575" max="2575" width="2.75" style="1070" customWidth="1"/>
    <col min="2576" max="2576" width="3" style="1070" customWidth="1"/>
    <col min="2577" max="2577" width="2.75" style="1070" customWidth="1"/>
    <col min="2578" max="2580" width="3.125" style="1070" customWidth="1"/>
    <col min="2581" max="2581" width="1.625" style="1070" customWidth="1"/>
    <col min="2582" max="2582" width="1.875" style="1070" customWidth="1"/>
    <col min="2583" max="2816" width="9" style="1070"/>
    <col min="2817" max="2817" width="1.75" style="1070" customWidth="1"/>
    <col min="2818" max="2818" width="1.875" style="1070" customWidth="1"/>
    <col min="2819" max="2819" width="10.75" style="1070" customWidth="1"/>
    <col min="2820" max="2820" width="7.375" style="1070" customWidth="1"/>
    <col min="2821" max="2822" width="4.75" style="1070" customWidth="1"/>
    <col min="2823" max="2824" width="4.125" style="1070" customWidth="1"/>
    <col min="2825" max="2827" width="4.5" style="1070" customWidth="1"/>
    <col min="2828" max="2828" width="4.375" style="1070" customWidth="1"/>
    <col min="2829" max="2830" width="4.5" style="1070" customWidth="1"/>
    <col min="2831" max="2831" width="2.75" style="1070" customWidth="1"/>
    <col min="2832" max="2832" width="3" style="1070" customWidth="1"/>
    <col min="2833" max="2833" width="2.75" style="1070" customWidth="1"/>
    <col min="2834" max="2836" width="3.125" style="1070" customWidth="1"/>
    <col min="2837" max="2837" width="1.625" style="1070" customWidth="1"/>
    <col min="2838" max="2838" width="1.875" style="1070" customWidth="1"/>
    <col min="2839" max="3072" width="9" style="1070"/>
    <col min="3073" max="3073" width="1.75" style="1070" customWidth="1"/>
    <col min="3074" max="3074" width="1.875" style="1070" customWidth="1"/>
    <col min="3075" max="3075" width="10.75" style="1070" customWidth="1"/>
    <col min="3076" max="3076" width="7.375" style="1070" customWidth="1"/>
    <col min="3077" max="3078" width="4.75" style="1070" customWidth="1"/>
    <col min="3079" max="3080" width="4.125" style="1070" customWidth="1"/>
    <col min="3081" max="3083" width="4.5" style="1070" customWidth="1"/>
    <col min="3084" max="3084" width="4.375" style="1070" customWidth="1"/>
    <col min="3085" max="3086" width="4.5" style="1070" customWidth="1"/>
    <col min="3087" max="3087" width="2.75" style="1070" customWidth="1"/>
    <col min="3088" max="3088" width="3" style="1070" customWidth="1"/>
    <col min="3089" max="3089" width="2.75" style="1070" customWidth="1"/>
    <col min="3090" max="3092" width="3.125" style="1070" customWidth="1"/>
    <col min="3093" max="3093" width="1.625" style="1070" customWidth="1"/>
    <col min="3094" max="3094" width="1.875" style="1070" customWidth="1"/>
    <col min="3095" max="3328" width="9" style="1070"/>
    <col min="3329" max="3329" width="1.75" style="1070" customWidth="1"/>
    <col min="3330" max="3330" width="1.875" style="1070" customWidth="1"/>
    <col min="3331" max="3331" width="10.75" style="1070" customWidth="1"/>
    <col min="3332" max="3332" width="7.375" style="1070" customWidth="1"/>
    <col min="3333" max="3334" width="4.75" style="1070" customWidth="1"/>
    <col min="3335" max="3336" width="4.125" style="1070" customWidth="1"/>
    <col min="3337" max="3339" width="4.5" style="1070" customWidth="1"/>
    <col min="3340" max="3340" width="4.375" style="1070" customWidth="1"/>
    <col min="3341" max="3342" width="4.5" style="1070" customWidth="1"/>
    <col min="3343" max="3343" width="2.75" style="1070" customWidth="1"/>
    <col min="3344" max="3344" width="3" style="1070" customWidth="1"/>
    <col min="3345" max="3345" width="2.75" style="1070" customWidth="1"/>
    <col min="3346" max="3348" width="3.125" style="1070" customWidth="1"/>
    <col min="3349" max="3349" width="1.625" style="1070" customWidth="1"/>
    <col min="3350" max="3350" width="1.875" style="1070" customWidth="1"/>
    <col min="3351" max="3584" width="9" style="1070"/>
    <col min="3585" max="3585" width="1.75" style="1070" customWidth="1"/>
    <col min="3586" max="3586" width="1.875" style="1070" customWidth="1"/>
    <col min="3587" max="3587" width="10.75" style="1070" customWidth="1"/>
    <col min="3588" max="3588" width="7.375" style="1070" customWidth="1"/>
    <col min="3589" max="3590" width="4.75" style="1070" customWidth="1"/>
    <col min="3591" max="3592" width="4.125" style="1070" customWidth="1"/>
    <col min="3593" max="3595" width="4.5" style="1070" customWidth="1"/>
    <col min="3596" max="3596" width="4.375" style="1070" customWidth="1"/>
    <col min="3597" max="3598" width="4.5" style="1070" customWidth="1"/>
    <col min="3599" max="3599" width="2.75" style="1070" customWidth="1"/>
    <col min="3600" max="3600" width="3" style="1070" customWidth="1"/>
    <col min="3601" max="3601" width="2.75" style="1070" customWidth="1"/>
    <col min="3602" max="3604" width="3.125" style="1070" customWidth="1"/>
    <col min="3605" max="3605" width="1.625" style="1070" customWidth="1"/>
    <col min="3606" max="3606" width="1.875" style="1070" customWidth="1"/>
    <col min="3607" max="3840" width="9" style="1070"/>
    <col min="3841" max="3841" width="1.75" style="1070" customWidth="1"/>
    <col min="3842" max="3842" width="1.875" style="1070" customWidth="1"/>
    <col min="3843" max="3843" width="10.75" style="1070" customWidth="1"/>
    <col min="3844" max="3844" width="7.375" style="1070" customWidth="1"/>
    <col min="3845" max="3846" width="4.75" style="1070" customWidth="1"/>
    <col min="3847" max="3848" width="4.125" style="1070" customWidth="1"/>
    <col min="3849" max="3851" width="4.5" style="1070" customWidth="1"/>
    <col min="3852" max="3852" width="4.375" style="1070" customWidth="1"/>
    <col min="3853" max="3854" width="4.5" style="1070" customWidth="1"/>
    <col min="3855" max="3855" width="2.75" style="1070" customWidth="1"/>
    <col min="3856" max="3856" width="3" style="1070" customWidth="1"/>
    <col min="3857" max="3857" width="2.75" style="1070" customWidth="1"/>
    <col min="3858" max="3860" width="3.125" style="1070" customWidth="1"/>
    <col min="3861" max="3861" width="1.625" style="1070" customWidth="1"/>
    <col min="3862" max="3862" width="1.875" style="1070" customWidth="1"/>
    <col min="3863" max="4096" width="9" style="1070"/>
    <col min="4097" max="4097" width="1.75" style="1070" customWidth="1"/>
    <col min="4098" max="4098" width="1.875" style="1070" customWidth="1"/>
    <col min="4099" max="4099" width="10.75" style="1070" customWidth="1"/>
    <col min="4100" max="4100" width="7.375" style="1070" customWidth="1"/>
    <col min="4101" max="4102" width="4.75" style="1070" customWidth="1"/>
    <col min="4103" max="4104" width="4.125" style="1070" customWidth="1"/>
    <col min="4105" max="4107" width="4.5" style="1070" customWidth="1"/>
    <col min="4108" max="4108" width="4.375" style="1070" customWidth="1"/>
    <col min="4109" max="4110" width="4.5" style="1070" customWidth="1"/>
    <col min="4111" max="4111" width="2.75" style="1070" customWidth="1"/>
    <col min="4112" max="4112" width="3" style="1070" customWidth="1"/>
    <col min="4113" max="4113" width="2.75" style="1070" customWidth="1"/>
    <col min="4114" max="4116" width="3.125" style="1070" customWidth="1"/>
    <col min="4117" max="4117" width="1.625" style="1070" customWidth="1"/>
    <col min="4118" max="4118" width="1.875" style="1070" customWidth="1"/>
    <col min="4119" max="4352" width="9" style="1070"/>
    <col min="4353" max="4353" width="1.75" style="1070" customWidth="1"/>
    <col min="4354" max="4354" width="1.875" style="1070" customWidth="1"/>
    <col min="4355" max="4355" width="10.75" style="1070" customWidth="1"/>
    <col min="4356" max="4356" width="7.375" style="1070" customWidth="1"/>
    <col min="4357" max="4358" width="4.75" style="1070" customWidth="1"/>
    <col min="4359" max="4360" width="4.125" style="1070" customWidth="1"/>
    <col min="4361" max="4363" width="4.5" style="1070" customWidth="1"/>
    <col min="4364" max="4364" width="4.375" style="1070" customWidth="1"/>
    <col min="4365" max="4366" width="4.5" style="1070" customWidth="1"/>
    <col min="4367" max="4367" width="2.75" style="1070" customWidth="1"/>
    <col min="4368" max="4368" width="3" style="1070" customWidth="1"/>
    <col min="4369" max="4369" width="2.75" style="1070" customWidth="1"/>
    <col min="4370" max="4372" width="3.125" style="1070" customWidth="1"/>
    <col min="4373" max="4373" width="1.625" style="1070" customWidth="1"/>
    <col min="4374" max="4374" width="1.875" style="1070" customWidth="1"/>
    <col min="4375" max="4608" width="9" style="1070"/>
    <col min="4609" max="4609" width="1.75" style="1070" customWidth="1"/>
    <col min="4610" max="4610" width="1.875" style="1070" customWidth="1"/>
    <col min="4611" max="4611" width="10.75" style="1070" customWidth="1"/>
    <col min="4612" max="4612" width="7.375" style="1070" customWidth="1"/>
    <col min="4613" max="4614" width="4.75" style="1070" customWidth="1"/>
    <col min="4615" max="4616" width="4.125" style="1070" customWidth="1"/>
    <col min="4617" max="4619" width="4.5" style="1070" customWidth="1"/>
    <col min="4620" max="4620" width="4.375" style="1070" customWidth="1"/>
    <col min="4621" max="4622" width="4.5" style="1070" customWidth="1"/>
    <col min="4623" max="4623" width="2.75" style="1070" customWidth="1"/>
    <col min="4624" max="4624" width="3" style="1070" customWidth="1"/>
    <col min="4625" max="4625" width="2.75" style="1070" customWidth="1"/>
    <col min="4626" max="4628" width="3.125" style="1070" customWidth="1"/>
    <col min="4629" max="4629" width="1.625" style="1070" customWidth="1"/>
    <col min="4630" max="4630" width="1.875" style="1070" customWidth="1"/>
    <col min="4631" max="4864" width="9" style="1070"/>
    <col min="4865" max="4865" width="1.75" style="1070" customWidth="1"/>
    <col min="4866" max="4866" width="1.875" style="1070" customWidth="1"/>
    <col min="4867" max="4867" width="10.75" style="1070" customWidth="1"/>
    <col min="4868" max="4868" width="7.375" style="1070" customWidth="1"/>
    <col min="4869" max="4870" width="4.75" style="1070" customWidth="1"/>
    <col min="4871" max="4872" width="4.125" style="1070" customWidth="1"/>
    <col min="4873" max="4875" width="4.5" style="1070" customWidth="1"/>
    <col min="4876" max="4876" width="4.375" style="1070" customWidth="1"/>
    <col min="4877" max="4878" width="4.5" style="1070" customWidth="1"/>
    <col min="4879" max="4879" width="2.75" style="1070" customWidth="1"/>
    <col min="4880" max="4880" width="3" style="1070" customWidth="1"/>
    <col min="4881" max="4881" width="2.75" style="1070" customWidth="1"/>
    <col min="4882" max="4884" width="3.125" style="1070" customWidth="1"/>
    <col min="4885" max="4885" width="1.625" style="1070" customWidth="1"/>
    <col min="4886" max="4886" width="1.875" style="1070" customWidth="1"/>
    <col min="4887" max="5120" width="9" style="1070"/>
    <col min="5121" max="5121" width="1.75" style="1070" customWidth="1"/>
    <col min="5122" max="5122" width="1.875" style="1070" customWidth="1"/>
    <col min="5123" max="5123" width="10.75" style="1070" customWidth="1"/>
    <col min="5124" max="5124" width="7.375" style="1070" customWidth="1"/>
    <col min="5125" max="5126" width="4.75" style="1070" customWidth="1"/>
    <col min="5127" max="5128" width="4.125" style="1070" customWidth="1"/>
    <col min="5129" max="5131" width="4.5" style="1070" customWidth="1"/>
    <col min="5132" max="5132" width="4.375" style="1070" customWidth="1"/>
    <col min="5133" max="5134" width="4.5" style="1070" customWidth="1"/>
    <col min="5135" max="5135" width="2.75" style="1070" customWidth="1"/>
    <col min="5136" max="5136" width="3" style="1070" customWidth="1"/>
    <col min="5137" max="5137" width="2.75" style="1070" customWidth="1"/>
    <col min="5138" max="5140" width="3.125" style="1070" customWidth="1"/>
    <col min="5141" max="5141" width="1.625" style="1070" customWidth="1"/>
    <col min="5142" max="5142" width="1.875" style="1070" customWidth="1"/>
    <col min="5143" max="5376" width="9" style="1070"/>
    <col min="5377" max="5377" width="1.75" style="1070" customWidth="1"/>
    <col min="5378" max="5378" width="1.875" style="1070" customWidth="1"/>
    <col min="5379" max="5379" width="10.75" style="1070" customWidth="1"/>
    <col min="5380" max="5380" width="7.375" style="1070" customWidth="1"/>
    <col min="5381" max="5382" width="4.75" style="1070" customWidth="1"/>
    <col min="5383" max="5384" width="4.125" style="1070" customWidth="1"/>
    <col min="5385" max="5387" width="4.5" style="1070" customWidth="1"/>
    <col min="5388" max="5388" width="4.375" style="1070" customWidth="1"/>
    <col min="5389" max="5390" width="4.5" style="1070" customWidth="1"/>
    <col min="5391" max="5391" width="2.75" style="1070" customWidth="1"/>
    <col min="5392" max="5392" width="3" style="1070" customWidth="1"/>
    <col min="5393" max="5393" width="2.75" style="1070" customWidth="1"/>
    <col min="5394" max="5396" width="3.125" style="1070" customWidth="1"/>
    <col min="5397" max="5397" width="1.625" style="1070" customWidth="1"/>
    <col min="5398" max="5398" width="1.875" style="1070" customWidth="1"/>
    <col min="5399" max="5632" width="9" style="1070"/>
    <col min="5633" max="5633" width="1.75" style="1070" customWidth="1"/>
    <col min="5634" max="5634" width="1.875" style="1070" customWidth="1"/>
    <col min="5635" max="5635" width="10.75" style="1070" customWidth="1"/>
    <col min="5636" max="5636" width="7.375" style="1070" customWidth="1"/>
    <col min="5637" max="5638" width="4.75" style="1070" customWidth="1"/>
    <col min="5639" max="5640" width="4.125" style="1070" customWidth="1"/>
    <col min="5641" max="5643" width="4.5" style="1070" customWidth="1"/>
    <col min="5644" max="5644" width="4.375" style="1070" customWidth="1"/>
    <col min="5645" max="5646" width="4.5" style="1070" customWidth="1"/>
    <col min="5647" max="5647" width="2.75" style="1070" customWidth="1"/>
    <col min="5648" max="5648" width="3" style="1070" customWidth="1"/>
    <col min="5649" max="5649" width="2.75" style="1070" customWidth="1"/>
    <col min="5650" max="5652" width="3.125" style="1070" customWidth="1"/>
    <col min="5653" max="5653" width="1.625" style="1070" customWidth="1"/>
    <col min="5654" max="5654" width="1.875" style="1070" customWidth="1"/>
    <col min="5655" max="5888" width="9" style="1070"/>
    <col min="5889" max="5889" width="1.75" style="1070" customWidth="1"/>
    <col min="5890" max="5890" width="1.875" style="1070" customWidth="1"/>
    <col min="5891" max="5891" width="10.75" style="1070" customWidth="1"/>
    <col min="5892" max="5892" width="7.375" style="1070" customWidth="1"/>
    <col min="5893" max="5894" width="4.75" style="1070" customWidth="1"/>
    <col min="5895" max="5896" width="4.125" style="1070" customWidth="1"/>
    <col min="5897" max="5899" width="4.5" style="1070" customWidth="1"/>
    <col min="5900" max="5900" width="4.375" style="1070" customWidth="1"/>
    <col min="5901" max="5902" width="4.5" style="1070" customWidth="1"/>
    <col min="5903" max="5903" width="2.75" style="1070" customWidth="1"/>
    <col min="5904" max="5904" width="3" style="1070" customWidth="1"/>
    <col min="5905" max="5905" width="2.75" style="1070" customWidth="1"/>
    <col min="5906" max="5908" width="3.125" style="1070" customWidth="1"/>
    <col min="5909" max="5909" width="1.625" style="1070" customWidth="1"/>
    <col min="5910" max="5910" width="1.875" style="1070" customWidth="1"/>
    <col min="5911" max="6144" width="9" style="1070"/>
    <col min="6145" max="6145" width="1.75" style="1070" customWidth="1"/>
    <col min="6146" max="6146" width="1.875" style="1070" customWidth="1"/>
    <col min="6147" max="6147" width="10.75" style="1070" customWidth="1"/>
    <col min="6148" max="6148" width="7.375" style="1070" customWidth="1"/>
    <col min="6149" max="6150" width="4.75" style="1070" customWidth="1"/>
    <col min="6151" max="6152" width="4.125" style="1070" customWidth="1"/>
    <col min="6153" max="6155" width="4.5" style="1070" customWidth="1"/>
    <col min="6156" max="6156" width="4.375" style="1070" customWidth="1"/>
    <col min="6157" max="6158" width="4.5" style="1070" customWidth="1"/>
    <col min="6159" max="6159" width="2.75" style="1070" customWidth="1"/>
    <col min="6160" max="6160" width="3" style="1070" customWidth="1"/>
    <col min="6161" max="6161" width="2.75" style="1070" customWidth="1"/>
    <col min="6162" max="6164" width="3.125" style="1070" customWidth="1"/>
    <col min="6165" max="6165" width="1.625" style="1070" customWidth="1"/>
    <col min="6166" max="6166" width="1.875" style="1070" customWidth="1"/>
    <col min="6167" max="6400" width="9" style="1070"/>
    <col min="6401" max="6401" width="1.75" style="1070" customWidth="1"/>
    <col min="6402" max="6402" width="1.875" style="1070" customWidth="1"/>
    <col min="6403" max="6403" width="10.75" style="1070" customWidth="1"/>
    <col min="6404" max="6404" width="7.375" style="1070" customWidth="1"/>
    <col min="6405" max="6406" width="4.75" style="1070" customWidth="1"/>
    <col min="6407" max="6408" width="4.125" style="1070" customWidth="1"/>
    <col min="6409" max="6411" width="4.5" style="1070" customWidth="1"/>
    <col min="6412" max="6412" width="4.375" style="1070" customWidth="1"/>
    <col min="6413" max="6414" width="4.5" style="1070" customWidth="1"/>
    <col min="6415" max="6415" width="2.75" style="1070" customWidth="1"/>
    <col min="6416" max="6416" width="3" style="1070" customWidth="1"/>
    <col min="6417" max="6417" width="2.75" style="1070" customWidth="1"/>
    <col min="6418" max="6420" width="3.125" style="1070" customWidth="1"/>
    <col min="6421" max="6421" width="1.625" style="1070" customWidth="1"/>
    <col min="6422" max="6422" width="1.875" style="1070" customWidth="1"/>
    <col min="6423" max="6656" width="9" style="1070"/>
    <col min="6657" max="6657" width="1.75" style="1070" customWidth="1"/>
    <col min="6658" max="6658" width="1.875" style="1070" customWidth="1"/>
    <col min="6659" max="6659" width="10.75" style="1070" customWidth="1"/>
    <col min="6660" max="6660" width="7.375" style="1070" customWidth="1"/>
    <col min="6661" max="6662" width="4.75" style="1070" customWidth="1"/>
    <col min="6663" max="6664" width="4.125" style="1070" customWidth="1"/>
    <col min="6665" max="6667" width="4.5" style="1070" customWidth="1"/>
    <col min="6668" max="6668" width="4.375" style="1070" customWidth="1"/>
    <col min="6669" max="6670" width="4.5" style="1070" customWidth="1"/>
    <col min="6671" max="6671" width="2.75" style="1070" customWidth="1"/>
    <col min="6672" max="6672" width="3" style="1070" customWidth="1"/>
    <col min="6673" max="6673" width="2.75" style="1070" customWidth="1"/>
    <col min="6674" max="6676" width="3.125" style="1070" customWidth="1"/>
    <col min="6677" max="6677" width="1.625" style="1070" customWidth="1"/>
    <col min="6678" max="6678" width="1.875" style="1070" customWidth="1"/>
    <col min="6679" max="6912" width="9" style="1070"/>
    <col min="6913" max="6913" width="1.75" style="1070" customWidth="1"/>
    <col min="6914" max="6914" width="1.875" style="1070" customWidth="1"/>
    <col min="6915" max="6915" width="10.75" style="1070" customWidth="1"/>
    <col min="6916" max="6916" width="7.375" style="1070" customWidth="1"/>
    <col min="6917" max="6918" width="4.75" style="1070" customWidth="1"/>
    <col min="6919" max="6920" width="4.125" style="1070" customWidth="1"/>
    <col min="6921" max="6923" width="4.5" style="1070" customWidth="1"/>
    <col min="6924" max="6924" width="4.375" style="1070" customWidth="1"/>
    <col min="6925" max="6926" width="4.5" style="1070" customWidth="1"/>
    <col min="6927" max="6927" width="2.75" style="1070" customWidth="1"/>
    <col min="6928" max="6928" width="3" style="1070" customWidth="1"/>
    <col min="6929" max="6929" width="2.75" style="1070" customWidth="1"/>
    <col min="6930" max="6932" width="3.125" style="1070" customWidth="1"/>
    <col min="6933" max="6933" width="1.625" style="1070" customWidth="1"/>
    <col min="6934" max="6934" width="1.875" style="1070" customWidth="1"/>
    <col min="6935" max="7168" width="9" style="1070"/>
    <col min="7169" max="7169" width="1.75" style="1070" customWidth="1"/>
    <col min="7170" max="7170" width="1.875" style="1070" customWidth="1"/>
    <col min="7171" max="7171" width="10.75" style="1070" customWidth="1"/>
    <col min="7172" max="7172" width="7.375" style="1070" customWidth="1"/>
    <col min="7173" max="7174" width="4.75" style="1070" customWidth="1"/>
    <col min="7175" max="7176" width="4.125" style="1070" customWidth="1"/>
    <col min="7177" max="7179" width="4.5" style="1070" customWidth="1"/>
    <col min="7180" max="7180" width="4.375" style="1070" customWidth="1"/>
    <col min="7181" max="7182" width="4.5" style="1070" customWidth="1"/>
    <col min="7183" max="7183" width="2.75" style="1070" customWidth="1"/>
    <col min="7184" max="7184" width="3" style="1070" customWidth="1"/>
    <col min="7185" max="7185" width="2.75" style="1070" customWidth="1"/>
    <col min="7186" max="7188" width="3.125" style="1070" customWidth="1"/>
    <col min="7189" max="7189" width="1.625" style="1070" customWidth="1"/>
    <col min="7190" max="7190" width="1.875" style="1070" customWidth="1"/>
    <col min="7191" max="7424" width="9" style="1070"/>
    <col min="7425" max="7425" width="1.75" style="1070" customWidth="1"/>
    <col min="7426" max="7426" width="1.875" style="1070" customWidth="1"/>
    <col min="7427" max="7427" width="10.75" style="1070" customWidth="1"/>
    <col min="7428" max="7428" width="7.375" style="1070" customWidth="1"/>
    <col min="7429" max="7430" width="4.75" style="1070" customWidth="1"/>
    <col min="7431" max="7432" width="4.125" style="1070" customWidth="1"/>
    <col min="7433" max="7435" width="4.5" style="1070" customWidth="1"/>
    <col min="7436" max="7436" width="4.375" style="1070" customWidth="1"/>
    <col min="7437" max="7438" width="4.5" style="1070" customWidth="1"/>
    <col min="7439" max="7439" width="2.75" style="1070" customWidth="1"/>
    <col min="7440" max="7440" width="3" style="1070" customWidth="1"/>
    <col min="7441" max="7441" width="2.75" style="1070" customWidth="1"/>
    <col min="7442" max="7444" width="3.125" style="1070" customWidth="1"/>
    <col min="7445" max="7445" width="1.625" style="1070" customWidth="1"/>
    <col min="7446" max="7446" width="1.875" style="1070" customWidth="1"/>
    <col min="7447" max="7680" width="9" style="1070"/>
    <col min="7681" max="7681" width="1.75" style="1070" customWidth="1"/>
    <col min="7682" max="7682" width="1.875" style="1070" customWidth="1"/>
    <col min="7683" max="7683" width="10.75" style="1070" customWidth="1"/>
    <col min="7684" max="7684" width="7.375" style="1070" customWidth="1"/>
    <col min="7685" max="7686" width="4.75" style="1070" customWidth="1"/>
    <col min="7687" max="7688" width="4.125" style="1070" customWidth="1"/>
    <col min="7689" max="7691" width="4.5" style="1070" customWidth="1"/>
    <col min="7692" max="7692" width="4.375" style="1070" customWidth="1"/>
    <col min="7693" max="7694" width="4.5" style="1070" customWidth="1"/>
    <col min="7695" max="7695" width="2.75" style="1070" customWidth="1"/>
    <col min="7696" max="7696" width="3" style="1070" customWidth="1"/>
    <col min="7697" max="7697" width="2.75" style="1070" customWidth="1"/>
    <col min="7698" max="7700" width="3.125" style="1070" customWidth="1"/>
    <col min="7701" max="7701" width="1.625" style="1070" customWidth="1"/>
    <col min="7702" max="7702" width="1.875" style="1070" customWidth="1"/>
    <col min="7703" max="7936" width="9" style="1070"/>
    <col min="7937" max="7937" width="1.75" style="1070" customWidth="1"/>
    <col min="7938" max="7938" width="1.875" style="1070" customWidth="1"/>
    <col min="7939" max="7939" width="10.75" style="1070" customWidth="1"/>
    <col min="7940" max="7940" width="7.375" style="1070" customWidth="1"/>
    <col min="7941" max="7942" width="4.75" style="1070" customWidth="1"/>
    <col min="7943" max="7944" width="4.125" style="1070" customWidth="1"/>
    <col min="7945" max="7947" width="4.5" style="1070" customWidth="1"/>
    <col min="7948" max="7948" width="4.375" style="1070" customWidth="1"/>
    <col min="7949" max="7950" width="4.5" style="1070" customWidth="1"/>
    <col min="7951" max="7951" width="2.75" style="1070" customWidth="1"/>
    <col min="7952" max="7952" width="3" style="1070" customWidth="1"/>
    <col min="7953" max="7953" width="2.75" style="1070" customWidth="1"/>
    <col min="7954" max="7956" width="3.125" style="1070" customWidth="1"/>
    <col min="7957" max="7957" width="1.625" style="1070" customWidth="1"/>
    <col min="7958" max="7958" width="1.875" style="1070" customWidth="1"/>
    <col min="7959" max="8192" width="9" style="1070"/>
    <col min="8193" max="8193" width="1.75" style="1070" customWidth="1"/>
    <col min="8194" max="8194" width="1.875" style="1070" customWidth="1"/>
    <col min="8195" max="8195" width="10.75" style="1070" customWidth="1"/>
    <col min="8196" max="8196" width="7.375" style="1070" customWidth="1"/>
    <col min="8197" max="8198" width="4.75" style="1070" customWidth="1"/>
    <col min="8199" max="8200" width="4.125" style="1070" customWidth="1"/>
    <col min="8201" max="8203" width="4.5" style="1070" customWidth="1"/>
    <col min="8204" max="8204" width="4.375" style="1070" customWidth="1"/>
    <col min="8205" max="8206" width="4.5" style="1070" customWidth="1"/>
    <col min="8207" max="8207" width="2.75" style="1070" customWidth="1"/>
    <col min="8208" max="8208" width="3" style="1070" customWidth="1"/>
    <col min="8209" max="8209" width="2.75" style="1070" customWidth="1"/>
    <col min="8210" max="8212" width="3.125" style="1070" customWidth="1"/>
    <col min="8213" max="8213" width="1.625" style="1070" customWidth="1"/>
    <col min="8214" max="8214" width="1.875" style="1070" customWidth="1"/>
    <col min="8215" max="8448" width="9" style="1070"/>
    <col min="8449" max="8449" width="1.75" style="1070" customWidth="1"/>
    <col min="8450" max="8450" width="1.875" style="1070" customWidth="1"/>
    <col min="8451" max="8451" width="10.75" style="1070" customWidth="1"/>
    <col min="8452" max="8452" width="7.375" style="1070" customWidth="1"/>
    <col min="8453" max="8454" width="4.75" style="1070" customWidth="1"/>
    <col min="8455" max="8456" width="4.125" style="1070" customWidth="1"/>
    <col min="8457" max="8459" width="4.5" style="1070" customWidth="1"/>
    <col min="8460" max="8460" width="4.375" style="1070" customWidth="1"/>
    <col min="8461" max="8462" width="4.5" style="1070" customWidth="1"/>
    <col min="8463" max="8463" width="2.75" style="1070" customWidth="1"/>
    <col min="8464" max="8464" width="3" style="1070" customWidth="1"/>
    <col min="8465" max="8465" width="2.75" style="1070" customWidth="1"/>
    <col min="8466" max="8468" width="3.125" style="1070" customWidth="1"/>
    <col min="8469" max="8469" width="1.625" style="1070" customWidth="1"/>
    <col min="8470" max="8470" width="1.875" style="1070" customWidth="1"/>
    <col min="8471" max="8704" width="9" style="1070"/>
    <col min="8705" max="8705" width="1.75" style="1070" customWidth="1"/>
    <col min="8706" max="8706" width="1.875" style="1070" customWidth="1"/>
    <col min="8707" max="8707" width="10.75" style="1070" customWidth="1"/>
    <col min="8708" max="8708" width="7.375" style="1070" customWidth="1"/>
    <col min="8709" max="8710" width="4.75" style="1070" customWidth="1"/>
    <col min="8711" max="8712" width="4.125" style="1070" customWidth="1"/>
    <col min="8713" max="8715" width="4.5" style="1070" customWidth="1"/>
    <col min="8716" max="8716" width="4.375" style="1070" customWidth="1"/>
    <col min="8717" max="8718" width="4.5" style="1070" customWidth="1"/>
    <col min="8719" max="8719" width="2.75" style="1070" customWidth="1"/>
    <col min="8720" max="8720" width="3" style="1070" customWidth="1"/>
    <col min="8721" max="8721" width="2.75" style="1070" customWidth="1"/>
    <col min="8722" max="8724" width="3.125" style="1070" customWidth="1"/>
    <col min="8725" max="8725" width="1.625" style="1070" customWidth="1"/>
    <col min="8726" max="8726" width="1.875" style="1070" customWidth="1"/>
    <col min="8727" max="8960" width="9" style="1070"/>
    <col min="8961" max="8961" width="1.75" style="1070" customWidth="1"/>
    <col min="8962" max="8962" width="1.875" style="1070" customWidth="1"/>
    <col min="8963" max="8963" width="10.75" style="1070" customWidth="1"/>
    <col min="8964" max="8964" width="7.375" style="1070" customWidth="1"/>
    <col min="8965" max="8966" width="4.75" style="1070" customWidth="1"/>
    <col min="8967" max="8968" width="4.125" style="1070" customWidth="1"/>
    <col min="8969" max="8971" width="4.5" style="1070" customWidth="1"/>
    <col min="8972" max="8972" width="4.375" style="1070" customWidth="1"/>
    <col min="8973" max="8974" width="4.5" style="1070" customWidth="1"/>
    <col min="8975" max="8975" width="2.75" style="1070" customWidth="1"/>
    <col min="8976" max="8976" width="3" style="1070" customWidth="1"/>
    <col min="8977" max="8977" width="2.75" style="1070" customWidth="1"/>
    <col min="8978" max="8980" width="3.125" style="1070" customWidth="1"/>
    <col min="8981" max="8981" width="1.625" style="1070" customWidth="1"/>
    <col min="8982" max="8982" width="1.875" style="1070" customWidth="1"/>
    <col min="8983" max="9216" width="9" style="1070"/>
    <col min="9217" max="9217" width="1.75" style="1070" customWidth="1"/>
    <col min="9218" max="9218" width="1.875" style="1070" customWidth="1"/>
    <col min="9219" max="9219" width="10.75" style="1070" customWidth="1"/>
    <col min="9220" max="9220" width="7.375" style="1070" customWidth="1"/>
    <col min="9221" max="9222" width="4.75" style="1070" customWidth="1"/>
    <col min="9223" max="9224" width="4.125" style="1070" customWidth="1"/>
    <col min="9225" max="9227" width="4.5" style="1070" customWidth="1"/>
    <col min="9228" max="9228" width="4.375" style="1070" customWidth="1"/>
    <col min="9229" max="9230" width="4.5" style="1070" customWidth="1"/>
    <col min="9231" max="9231" width="2.75" style="1070" customWidth="1"/>
    <col min="9232" max="9232" width="3" style="1070" customWidth="1"/>
    <col min="9233" max="9233" width="2.75" style="1070" customWidth="1"/>
    <col min="9234" max="9236" width="3.125" style="1070" customWidth="1"/>
    <col min="9237" max="9237" width="1.625" style="1070" customWidth="1"/>
    <col min="9238" max="9238" width="1.875" style="1070" customWidth="1"/>
    <col min="9239" max="9472" width="9" style="1070"/>
    <col min="9473" max="9473" width="1.75" style="1070" customWidth="1"/>
    <col min="9474" max="9474" width="1.875" style="1070" customWidth="1"/>
    <col min="9475" max="9475" width="10.75" style="1070" customWidth="1"/>
    <col min="9476" max="9476" width="7.375" style="1070" customWidth="1"/>
    <col min="9477" max="9478" width="4.75" style="1070" customWidth="1"/>
    <col min="9479" max="9480" width="4.125" style="1070" customWidth="1"/>
    <col min="9481" max="9483" width="4.5" style="1070" customWidth="1"/>
    <col min="9484" max="9484" width="4.375" style="1070" customWidth="1"/>
    <col min="9485" max="9486" width="4.5" style="1070" customWidth="1"/>
    <col min="9487" max="9487" width="2.75" style="1070" customWidth="1"/>
    <col min="9488" max="9488" width="3" style="1070" customWidth="1"/>
    <col min="9489" max="9489" width="2.75" style="1070" customWidth="1"/>
    <col min="9490" max="9492" width="3.125" style="1070" customWidth="1"/>
    <col min="9493" max="9493" width="1.625" style="1070" customWidth="1"/>
    <col min="9494" max="9494" width="1.875" style="1070" customWidth="1"/>
    <col min="9495" max="9728" width="9" style="1070"/>
    <col min="9729" max="9729" width="1.75" style="1070" customWidth="1"/>
    <col min="9730" max="9730" width="1.875" style="1070" customWidth="1"/>
    <col min="9731" max="9731" width="10.75" style="1070" customWidth="1"/>
    <col min="9732" max="9732" width="7.375" style="1070" customWidth="1"/>
    <col min="9733" max="9734" width="4.75" style="1070" customWidth="1"/>
    <col min="9735" max="9736" width="4.125" style="1070" customWidth="1"/>
    <col min="9737" max="9739" width="4.5" style="1070" customWidth="1"/>
    <col min="9740" max="9740" width="4.375" style="1070" customWidth="1"/>
    <col min="9741" max="9742" width="4.5" style="1070" customWidth="1"/>
    <col min="9743" max="9743" width="2.75" style="1070" customWidth="1"/>
    <col min="9744" max="9744" width="3" style="1070" customWidth="1"/>
    <col min="9745" max="9745" width="2.75" style="1070" customWidth="1"/>
    <col min="9746" max="9748" width="3.125" style="1070" customWidth="1"/>
    <col min="9749" max="9749" width="1.625" style="1070" customWidth="1"/>
    <col min="9750" max="9750" width="1.875" style="1070" customWidth="1"/>
    <col min="9751" max="9984" width="9" style="1070"/>
    <col min="9985" max="9985" width="1.75" style="1070" customWidth="1"/>
    <col min="9986" max="9986" width="1.875" style="1070" customWidth="1"/>
    <col min="9987" max="9987" width="10.75" style="1070" customWidth="1"/>
    <col min="9988" max="9988" width="7.375" style="1070" customWidth="1"/>
    <col min="9989" max="9990" width="4.75" style="1070" customWidth="1"/>
    <col min="9991" max="9992" width="4.125" style="1070" customWidth="1"/>
    <col min="9993" max="9995" width="4.5" style="1070" customWidth="1"/>
    <col min="9996" max="9996" width="4.375" style="1070" customWidth="1"/>
    <col min="9997" max="9998" width="4.5" style="1070" customWidth="1"/>
    <col min="9999" max="9999" width="2.75" style="1070" customWidth="1"/>
    <col min="10000" max="10000" width="3" style="1070" customWidth="1"/>
    <col min="10001" max="10001" width="2.75" style="1070" customWidth="1"/>
    <col min="10002" max="10004" width="3.125" style="1070" customWidth="1"/>
    <col min="10005" max="10005" width="1.625" style="1070" customWidth="1"/>
    <col min="10006" max="10006" width="1.875" style="1070" customWidth="1"/>
    <col min="10007" max="10240" width="9" style="1070"/>
    <col min="10241" max="10241" width="1.75" style="1070" customWidth="1"/>
    <col min="10242" max="10242" width="1.875" style="1070" customWidth="1"/>
    <col min="10243" max="10243" width="10.75" style="1070" customWidth="1"/>
    <col min="10244" max="10244" width="7.375" style="1070" customWidth="1"/>
    <col min="10245" max="10246" width="4.75" style="1070" customWidth="1"/>
    <col min="10247" max="10248" width="4.125" style="1070" customWidth="1"/>
    <col min="10249" max="10251" width="4.5" style="1070" customWidth="1"/>
    <col min="10252" max="10252" width="4.375" style="1070" customWidth="1"/>
    <col min="10253" max="10254" width="4.5" style="1070" customWidth="1"/>
    <col min="10255" max="10255" width="2.75" style="1070" customWidth="1"/>
    <col min="10256" max="10256" width="3" style="1070" customWidth="1"/>
    <col min="10257" max="10257" width="2.75" style="1070" customWidth="1"/>
    <col min="10258" max="10260" width="3.125" style="1070" customWidth="1"/>
    <col min="10261" max="10261" width="1.625" style="1070" customWidth="1"/>
    <col min="10262" max="10262" width="1.875" style="1070" customWidth="1"/>
    <col min="10263" max="10496" width="9" style="1070"/>
    <col min="10497" max="10497" width="1.75" style="1070" customWidth="1"/>
    <col min="10498" max="10498" width="1.875" style="1070" customWidth="1"/>
    <col min="10499" max="10499" width="10.75" style="1070" customWidth="1"/>
    <col min="10500" max="10500" width="7.375" style="1070" customWidth="1"/>
    <col min="10501" max="10502" width="4.75" style="1070" customWidth="1"/>
    <col min="10503" max="10504" width="4.125" style="1070" customWidth="1"/>
    <col min="10505" max="10507" width="4.5" style="1070" customWidth="1"/>
    <col min="10508" max="10508" width="4.375" style="1070" customWidth="1"/>
    <col min="10509" max="10510" width="4.5" style="1070" customWidth="1"/>
    <col min="10511" max="10511" width="2.75" style="1070" customWidth="1"/>
    <col min="10512" max="10512" width="3" style="1070" customWidth="1"/>
    <col min="10513" max="10513" width="2.75" style="1070" customWidth="1"/>
    <col min="10514" max="10516" width="3.125" style="1070" customWidth="1"/>
    <col min="10517" max="10517" width="1.625" style="1070" customWidth="1"/>
    <col min="10518" max="10518" width="1.875" style="1070" customWidth="1"/>
    <col min="10519" max="10752" width="9" style="1070"/>
    <col min="10753" max="10753" width="1.75" style="1070" customWidth="1"/>
    <col min="10754" max="10754" width="1.875" style="1070" customWidth="1"/>
    <col min="10755" max="10755" width="10.75" style="1070" customWidth="1"/>
    <col min="10756" max="10756" width="7.375" style="1070" customWidth="1"/>
    <col min="10757" max="10758" width="4.75" style="1070" customWidth="1"/>
    <col min="10759" max="10760" width="4.125" style="1070" customWidth="1"/>
    <col min="10761" max="10763" width="4.5" style="1070" customWidth="1"/>
    <col min="10764" max="10764" width="4.375" style="1070" customWidth="1"/>
    <col min="10765" max="10766" width="4.5" style="1070" customWidth="1"/>
    <col min="10767" max="10767" width="2.75" style="1070" customWidth="1"/>
    <col min="10768" max="10768" width="3" style="1070" customWidth="1"/>
    <col min="10769" max="10769" width="2.75" style="1070" customWidth="1"/>
    <col min="10770" max="10772" width="3.125" style="1070" customWidth="1"/>
    <col min="10773" max="10773" width="1.625" style="1070" customWidth="1"/>
    <col min="10774" max="10774" width="1.875" style="1070" customWidth="1"/>
    <col min="10775" max="11008" width="9" style="1070"/>
    <col min="11009" max="11009" width="1.75" style="1070" customWidth="1"/>
    <col min="11010" max="11010" width="1.875" style="1070" customWidth="1"/>
    <col min="11011" max="11011" width="10.75" style="1070" customWidth="1"/>
    <col min="11012" max="11012" width="7.375" style="1070" customWidth="1"/>
    <col min="11013" max="11014" width="4.75" style="1070" customWidth="1"/>
    <col min="11015" max="11016" width="4.125" style="1070" customWidth="1"/>
    <col min="11017" max="11019" width="4.5" style="1070" customWidth="1"/>
    <col min="11020" max="11020" width="4.375" style="1070" customWidth="1"/>
    <col min="11021" max="11022" width="4.5" style="1070" customWidth="1"/>
    <col min="11023" max="11023" width="2.75" style="1070" customWidth="1"/>
    <col min="11024" max="11024" width="3" style="1070" customWidth="1"/>
    <col min="11025" max="11025" width="2.75" style="1070" customWidth="1"/>
    <col min="11026" max="11028" width="3.125" style="1070" customWidth="1"/>
    <col min="11029" max="11029" width="1.625" style="1070" customWidth="1"/>
    <col min="11030" max="11030" width="1.875" style="1070" customWidth="1"/>
    <col min="11031" max="11264" width="9" style="1070"/>
    <col min="11265" max="11265" width="1.75" style="1070" customWidth="1"/>
    <col min="11266" max="11266" width="1.875" style="1070" customWidth="1"/>
    <col min="11267" max="11267" width="10.75" style="1070" customWidth="1"/>
    <col min="11268" max="11268" width="7.375" style="1070" customWidth="1"/>
    <col min="11269" max="11270" width="4.75" style="1070" customWidth="1"/>
    <col min="11271" max="11272" width="4.125" style="1070" customWidth="1"/>
    <col min="11273" max="11275" width="4.5" style="1070" customWidth="1"/>
    <col min="11276" max="11276" width="4.375" style="1070" customWidth="1"/>
    <col min="11277" max="11278" width="4.5" style="1070" customWidth="1"/>
    <col min="11279" max="11279" width="2.75" style="1070" customWidth="1"/>
    <col min="11280" max="11280" width="3" style="1070" customWidth="1"/>
    <col min="11281" max="11281" width="2.75" style="1070" customWidth="1"/>
    <col min="11282" max="11284" width="3.125" style="1070" customWidth="1"/>
    <col min="11285" max="11285" width="1.625" style="1070" customWidth="1"/>
    <col min="11286" max="11286" width="1.875" style="1070" customWidth="1"/>
    <col min="11287" max="11520" width="9" style="1070"/>
    <col min="11521" max="11521" width="1.75" style="1070" customWidth="1"/>
    <col min="11522" max="11522" width="1.875" style="1070" customWidth="1"/>
    <col min="11523" max="11523" width="10.75" style="1070" customWidth="1"/>
    <col min="11524" max="11524" width="7.375" style="1070" customWidth="1"/>
    <col min="11525" max="11526" width="4.75" style="1070" customWidth="1"/>
    <col min="11527" max="11528" width="4.125" style="1070" customWidth="1"/>
    <col min="11529" max="11531" width="4.5" style="1070" customWidth="1"/>
    <col min="11532" max="11532" width="4.375" style="1070" customWidth="1"/>
    <col min="11533" max="11534" width="4.5" style="1070" customWidth="1"/>
    <col min="11535" max="11535" width="2.75" style="1070" customWidth="1"/>
    <col min="11536" max="11536" width="3" style="1070" customWidth="1"/>
    <col min="11537" max="11537" width="2.75" style="1070" customWidth="1"/>
    <col min="11538" max="11540" width="3.125" style="1070" customWidth="1"/>
    <col min="11541" max="11541" width="1.625" style="1070" customWidth="1"/>
    <col min="11542" max="11542" width="1.875" style="1070" customWidth="1"/>
    <col min="11543" max="11776" width="9" style="1070"/>
    <col min="11777" max="11777" width="1.75" style="1070" customWidth="1"/>
    <col min="11778" max="11778" width="1.875" style="1070" customWidth="1"/>
    <col min="11779" max="11779" width="10.75" style="1070" customWidth="1"/>
    <col min="11780" max="11780" width="7.375" style="1070" customWidth="1"/>
    <col min="11781" max="11782" width="4.75" style="1070" customWidth="1"/>
    <col min="11783" max="11784" width="4.125" style="1070" customWidth="1"/>
    <col min="11785" max="11787" width="4.5" style="1070" customWidth="1"/>
    <col min="11788" max="11788" width="4.375" style="1070" customWidth="1"/>
    <col min="11789" max="11790" width="4.5" style="1070" customWidth="1"/>
    <col min="11791" max="11791" width="2.75" style="1070" customWidth="1"/>
    <col min="11792" max="11792" width="3" style="1070" customWidth="1"/>
    <col min="11793" max="11793" width="2.75" style="1070" customWidth="1"/>
    <col min="11794" max="11796" width="3.125" style="1070" customWidth="1"/>
    <col min="11797" max="11797" width="1.625" style="1070" customWidth="1"/>
    <col min="11798" max="11798" width="1.875" style="1070" customWidth="1"/>
    <col min="11799" max="12032" width="9" style="1070"/>
    <col min="12033" max="12033" width="1.75" style="1070" customWidth="1"/>
    <col min="12034" max="12034" width="1.875" style="1070" customWidth="1"/>
    <col min="12035" max="12035" width="10.75" style="1070" customWidth="1"/>
    <col min="12036" max="12036" width="7.375" style="1070" customWidth="1"/>
    <col min="12037" max="12038" width="4.75" style="1070" customWidth="1"/>
    <col min="12039" max="12040" width="4.125" style="1070" customWidth="1"/>
    <col min="12041" max="12043" width="4.5" style="1070" customWidth="1"/>
    <col min="12044" max="12044" width="4.375" style="1070" customWidth="1"/>
    <col min="12045" max="12046" width="4.5" style="1070" customWidth="1"/>
    <col min="12047" max="12047" width="2.75" style="1070" customWidth="1"/>
    <col min="12048" max="12048" width="3" style="1070" customWidth="1"/>
    <col min="12049" max="12049" width="2.75" style="1070" customWidth="1"/>
    <col min="12050" max="12052" width="3.125" style="1070" customWidth="1"/>
    <col min="12053" max="12053" width="1.625" style="1070" customWidth="1"/>
    <col min="12054" max="12054" width="1.875" style="1070" customWidth="1"/>
    <col min="12055" max="12288" width="9" style="1070"/>
    <col min="12289" max="12289" width="1.75" style="1070" customWidth="1"/>
    <col min="12290" max="12290" width="1.875" style="1070" customWidth="1"/>
    <col min="12291" max="12291" width="10.75" style="1070" customWidth="1"/>
    <col min="12292" max="12292" width="7.375" style="1070" customWidth="1"/>
    <col min="12293" max="12294" width="4.75" style="1070" customWidth="1"/>
    <col min="12295" max="12296" width="4.125" style="1070" customWidth="1"/>
    <col min="12297" max="12299" width="4.5" style="1070" customWidth="1"/>
    <col min="12300" max="12300" width="4.375" style="1070" customWidth="1"/>
    <col min="12301" max="12302" width="4.5" style="1070" customWidth="1"/>
    <col min="12303" max="12303" width="2.75" style="1070" customWidth="1"/>
    <col min="12304" max="12304" width="3" style="1070" customWidth="1"/>
    <col min="12305" max="12305" width="2.75" style="1070" customWidth="1"/>
    <col min="12306" max="12308" width="3.125" style="1070" customWidth="1"/>
    <col min="12309" max="12309" width="1.625" style="1070" customWidth="1"/>
    <col min="12310" max="12310" width="1.875" style="1070" customWidth="1"/>
    <col min="12311" max="12544" width="9" style="1070"/>
    <col min="12545" max="12545" width="1.75" style="1070" customWidth="1"/>
    <col min="12546" max="12546" width="1.875" style="1070" customWidth="1"/>
    <col min="12547" max="12547" width="10.75" style="1070" customWidth="1"/>
    <col min="12548" max="12548" width="7.375" style="1070" customWidth="1"/>
    <col min="12549" max="12550" width="4.75" style="1070" customWidth="1"/>
    <col min="12551" max="12552" width="4.125" style="1070" customWidth="1"/>
    <col min="12553" max="12555" width="4.5" style="1070" customWidth="1"/>
    <col min="12556" max="12556" width="4.375" style="1070" customWidth="1"/>
    <col min="12557" max="12558" width="4.5" style="1070" customWidth="1"/>
    <col min="12559" max="12559" width="2.75" style="1070" customWidth="1"/>
    <col min="12560" max="12560" width="3" style="1070" customWidth="1"/>
    <col min="12561" max="12561" width="2.75" style="1070" customWidth="1"/>
    <col min="12562" max="12564" width="3.125" style="1070" customWidth="1"/>
    <col min="12565" max="12565" width="1.625" style="1070" customWidth="1"/>
    <col min="12566" max="12566" width="1.875" style="1070" customWidth="1"/>
    <col min="12567" max="12800" width="9" style="1070"/>
    <col min="12801" max="12801" width="1.75" style="1070" customWidth="1"/>
    <col min="12802" max="12802" width="1.875" style="1070" customWidth="1"/>
    <col min="12803" max="12803" width="10.75" style="1070" customWidth="1"/>
    <col min="12804" max="12804" width="7.375" style="1070" customWidth="1"/>
    <col min="12805" max="12806" width="4.75" style="1070" customWidth="1"/>
    <col min="12807" max="12808" width="4.125" style="1070" customWidth="1"/>
    <col min="12809" max="12811" width="4.5" style="1070" customWidth="1"/>
    <col min="12812" max="12812" width="4.375" style="1070" customWidth="1"/>
    <col min="12813" max="12814" width="4.5" style="1070" customWidth="1"/>
    <col min="12815" max="12815" width="2.75" style="1070" customWidth="1"/>
    <col min="12816" max="12816" width="3" style="1070" customWidth="1"/>
    <col min="12817" max="12817" width="2.75" style="1070" customWidth="1"/>
    <col min="12818" max="12820" width="3.125" style="1070" customWidth="1"/>
    <col min="12821" max="12821" width="1.625" style="1070" customWidth="1"/>
    <col min="12822" max="12822" width="1.875" style="1070" customWidth="1"/>
    <col min="12823" max="13056" width="9" style="1070"/>
    <col min="13057" max="13057" width="1.75" style="1070" customWidth="1"/>
    <col min="13058" max="13058" width="1.875" style="1070" customWidth="1"/>
    <col min="13059" max="13059" width="10.75" style="1070" customWidth="1"/>
    <col min="13060" max="13060" width="7.375" style="1070" customWidth="1"/>
    <col min="13061" max="13062" width="4.75" style="1070" customWidth="1"/>
    <col min="13063" max="13064" width="4.125" style="1070" customWidth="1"/>
    <col min="13065" max="13067" width="4.5" style="1070" customWidth="1"/>
    <col min="13068" max="13068" width="4.375" style="1070" customWidth="1"/>
    <col min="13069" max="13070" width="4.5" style="1070" customWidth="1"/>
    <col min="13071" max="13071" width="2.75" style="1070" customWidth="1"/>
    <col min="13072" max="13072" width="3" style="1070" customWidth="1"/>
    <col min="13073" max="13073" width="2.75" style="1070" customWidth="1"/>
    <col min="13074" max="13076" width="3.125" style="1070" customWidth="1"/>
    <col min="13077" max="13077" width="1.625" style="1070" customWidth="1"/>
    <col min="13078" max="13078" width="1.875" style="1070" customWidth="1"/>
    <col min="13079" max="13312" width="9" style="1070"/>
    <col min="13313" max="13313" width="1.75" style="1070" customWidth="1"/>
    <col min="13314" max="13314" width="1.875" style="1070" customWidth="1"/>
    <col min="13315" max="13315" width="10.75" style="1070" customWidth="1"/>
    <col min="13316" max="13316" width="7.375" style="1070" customWidth="1"/>
    <col min="13317" max="13318" width="4.75" style="1070" customWidth="1"/>
    <col min="13319" max="13320" width="4.125" style="1070" customWidth="1"/>
    <col min="13321" max="13323" width="4.5" style="1070" customWidth="1"/>
    <col min="13324" max="13324" width="4.375" style="1070" customWidth="1"/>
    <col min="13325" max="13326" width="4.5" style="1070" customWidth="1"/>
    <col min="13327" max="13327" width="2.75" style="1070" customWidth="1"/>
    <col min="13328" max="13328" width="3" style="1070" customWidth="1"/>
    <col min="13329" max="13329" width="2.75" style="1070" customWidth="1"/>
    <col min="13330" max="13332" width="3.125" style="1070" customWidth="1"/>
    <col min="13333" max="13333" width="1.625" style="1070" customWidth="1"/>
    <col min="13334" max="13334" width="1.875" style="1070" customWidth="1"/>
    <col min="13335" max="13568" width="9" style="1070"/>
    <col min="13569" max="13569" width="1.75" style="1070" customWidth="1"/>
    <col min="13570" max="13570" width="1.875" style="1070" customWidth="1"/>
    <col min="13571" max="13571" width="10.75" style="1070" customWidth="1"/>
    <col min="13572" max="13572" width="7.375" style="1070" customWidth="1"/>
    <col min="13573" max="13574" width="4.75" style="1070" customWidth="1"/>
    <col min="13575" max="13576" width="4.125" style="1070" customWidth="1"/>
    <col min="13577" max="13579" width="4.5" style="1070" customWidth="1"/>
    <col min="13580" max="13580" width="4.375" style="1070" customWidth="1"/>
    <col min="13581" max="13582" width="4.5" style="1070" customWidth="1"/>
    <col min="13583" max="13583" width="2.75" style="1070" customWidth="1"/>
    <col min="13584" max="13584" width="3" style="1070" customWidth="1"/>
    <col min="13585" max="13585" width="2.75" style="1070" customWidth="1"/>
    <col min="13586" max="13588" width="3.125" style="1070" customWidth="1"/>
    <col min="13589" max="13589" width="1.625" style="1070" customWidth="1"/>
    <col min="13590" max="13590" width="1.875" style="1070" customWidth="1"/>
    <col min="13591" max="13824" width="9" style="1070"/>
    <col min="13825" max="13825" width="1.75" style="1070" customWidth="1"/>
    <col min="13826" max="13826" width="1.875" style="1070" customWidth="1"/>
    <col min="13827" max="13827" width="10.75" style="1070" customWidth="1"/>
    <col min="13828" max="13828" width="7.375" style="1070" customWidth="1"/>
    <col min="13829" max="13830" width="4.75" style="1070" customWidth="1"/>
    <col min="13831" max="13832" width="4.125" style="1070" customWidth="1"/>
    <col min="13833" max="13835" width="4.5" style="1070" customWidth="1"/>
    <col min="13836" max="13836" width="4.375" style="1070" customWidth="1"/>
    <col min="13837" max="13838" width="4.5" style="1070" customWidth="1"/>
    <col min="13839" max="13839" width="2.75" style="1070" customWidth="1"/>
    <col min="13840" max="13840" width="3" style="1070" customWidth="1"/>
    <col min="13841" max="13841" width="2.75" style="1070" customWidth="1"/>
    <col min="13842" max="13844" width="3.125" style="1070" customWidth="1"/>
    <col min="13845" max="13845" width="1.625" style="1070" customWidth="1"/>
    <col min="13846" max="13846" width="1.875" style="1070" customWidth="1"/>
    <col min="13847" max="14080" width="9" style="1070"/>
    <col min="14081" max="14081" width="1.75" style="1070" customWidth="1"/>
    <col min="14082" max="14082" width="1.875" style="1070" customWidth="1"/>
    <col min="14083" max="14083" width="10.75" style="1070" customWidth="1"/>
    <col min="14084" max="14084" width="7.375" style="1070" customWidth="1"/>
    <col min="14085" max="14086" width="4.75" style="1070" customWidth="1"/>
    <col min="14087" max="14088" width="4.125" style="1070" customWidth="1"/>
    <col min="14089" max="14091" width="4.5" style="1070" customWidth="1"/>
    <col min="14092" max="14092" width="4.375" style="1070" customWidth="1"/>
    <col min="14093" max="14094" width="4.5" style="1070" customWidth="1"/>
    <col min="14095" max="14095" width="2.75" style="1070" customWidth="1"/>
    <col min="14096" max="14096" width="3" style="1070" customWidth="1"/>
    <col min="14097" max="14097" width="2.75" style="1070" customWidth="1"/>
    <col min="14098" max="14100" width="3.125" style="1070" customWidth="1"/>
    <col min="14101" max="14101" width="1.625" style="1070" customWidth="1"/>
    <col min="14102" max="14102" width="1.875" style="1070" customWidth="1"/>
    <col min="14103" max="14336" width="9" style="1070"/>
    <col min="14337" max="14337" width="1.75" style="1070" customWidth="1"/>
    <col min="14338" max="14338" width="1.875" style="1070" customWidth="1"/>
    <col min="14339" max="14339" width="10.75" style="1070" customWidth="1"/>
    <col min="14340" max="14340" width="7.375" style="1070" customWidth="1"/>
    <col min="14341" max="14342" width="4.75" style="1070" customWidth="1"/>
    <col min="14343" max="14344" width="4.125" style="1070" customWidth="1"/>
    <col min="14345" max="14347" width="4.5" style="1070" customWidth="1"/>
    <col min="14348" max="14348" width="4.375" style="1070" customWidth="1"/>
    <col min="14349" max="14350" width="4.5" style="1070" customWidth="1"/>
    <col min="14351" max="14351" width="2.75" style="1070" customWidth="1"/>
    <col min="14352" max="14352" width="3" style="1070" customWidth="1"/>
    <col min="14353" max="14353" width="2.75" style="1070" customWidth="1"/>
    <col min="14354" max="14356" width="3.125" style="1070" customWidth="1"/>
    <col min="14357" max="14357" width="1.625" style="1070" customWidth="1"/>
    <col min="14358" max="14358" width="1.875" style="1070" customWidth="1"/>
    <col min="14359" max="14592" width="9" style="1070"/>
    <col min="14593" max="14593" width="1.75" style="1070" customWidth="1"/>
    <col min="14594" max="14594" width="1.875" style="1070" customWidth="1"/>
    <col min="14595" max="14595" width="10.75" style="1070" customWidth="1"/>
    <col min="14596" max="14596" width="7.375" style="1070" customWidth="1"/>
    <col min="14597" max="14598" width="4.75" style="1070" customWidth="1"/>
    <col min="14599" max="14600" width="4.125" style="1070" customWidth="1"/>
    <col min="14601" max="14603" width="4.5" style="1070" customWidth="1"/>
    <col min="14604" max="14604" width="4.375" style="1070" customWidth="1"/>
    <col min="14605" max="14606" width="4.5" style="1070" customWidth="1"/>
    <col min="14607" max="14607" width="2.75" style="1070" customWidth="1"/>
    <col min="14608" max="14608" width="3" style="1070" customWidth="1"/>
    <col min="14609" max="14609" width="2.75" style="1070" customWidth="1"/>
    <col min="14610" max="14612" width="3.125" style="1070" customWidth="1"/>
    <col min="14613" max="14613" width="1.625" style="1070" customWidth="1"/>
    <col min="14614" max="14614" width="1.875" style="1070" customWidth="1"/>
    <col min="14615" max="14848" width="9" style="1070"/>
    <col min="14849" max="14849" width="1.75" style="1070" customWidth="1"/>
    <col min="14850" max="14850" width="1.875" style="1070" customWidth="1"/>
    <col min="14851" max="14851" width="10.75" style="1070" customWidth="1"/>
    <col min="14852" max="14852" width="7.375" style="1070" customWidth="1"/>
    <col min="14853" max="14854" width="4.75" style="1070" customWidth="1"/>
    <col min="14855" max="14856" width="4.125" style="1070" customWidth="1"/>
    <col min="14857" max="14859" width="4.5" style="1070" customWidth="1"/>
    <col min="14860" max="14860" width="4.375" style="1070" customWidth="1"/>
    <col min="14861" max="14862" width="4.5" style="1070" customWidth="1"/>
    <col min="14863" max="14863" width="2.75" style="1070" customWidth="1"/>
    <col min="14864" max="14864" width="3" style="1070" customWidth="1"/>
    <col min="14865" max="14865" width="2.75" style="1070" customWidth="1"/>
    <col min="14866" max="14868" width="3.125" style="1070" customWidth="1"/>
    <col min="14869" max="14869" width="1.625" style="1070" customWidth="1"/>
    <col min="14870" max="14870" width="1.875" style="1070" customWidth="1"/>
    <col min="14871" max="15104" width="9" style="1070"/>
    <col min="15105" max="15105" width="1.75" style="1070" customWidth="1"/>
    <col min="15106" max="15106" width="1.875" style="1070" customWidth="1"/>
    <col min="15107" max="15107" width="10.75" style="1070" customWidth="1"/>
    <col min="15108" max="15108" width="7.375" style="1070" customWidth="1"/>
    <col min="15109" max="15110" width="4.75" style="1070" customWidth="1"/>
    <col min="15111" max="15112" width="4.125" style="1070" customWidth="1"/>
    <col min="15113" max="15115" width="4.5" style="1070" customWidth="1"/>
    <col min="15116" max="15116" width="4.375" style="1070" customWidth="1"/>
    <col min="15117" max="15118" width="4.5" style="1070" customWidth="1"/>
    <col min="15119" max="15119" width="2.75" style="1070" customWidth="1"/>
    <col min="15120" max="15120" width="3" style="1070" customWidth="1"/>
    <col min="15121" max="15121" width="2.75" style="1070" customWidth="1"/>
    <col min="15122" max="15124" width="3.125" style="1070" customWidth="1"/>
    <col min="15125" max="15125" width="1.625" style="1070" customWidth="1"/>
    <col min="15126" max="15126" width="1.875" style="1070" customWidth="1"/>
    <col min="15127" max="15360" width="9" style="1070"/>
    <col min="15361" max="15361" width="1.75" style="1070" customWidth="1"/>
    <col min="15362" max="15362" width="1.875" style="1070" customWidth="1"/>
    <col min="15363" max="15363" width="10.75" style="1070" customWidth="1"/>
    <col min="15364" max="15364" width="7.375" style="1070" customWidth="1"/>
    <col min="15365" max="15366" width="4.75" style="1070" customWidth="1"/>
    <col min="15367" max="15368" width="4.125" style="1070" customWidth="1"/>
    <col min="15369" max="15371" width="4.5" style="1070" customWidth="1"/>
    <col min="15372" max="15372" width="4.375" style="1070" customWidth="1"/>
    <col min="15373" max="15374" width="4.5" style="1070" customWidth="1"/>
    <col min="15375" max="15375" width="2.75" style="1070" customWidth="1"/>
    <col min="15376" max="15376" width="3" style="1070" customWidth="1"/>
    <col min="15377" max="15377" width="2.75" style="1070" customWidth="1"/>
    <col min="15378" max="15380" width="3.125" style="1070" customWidth="1"/>
    <col min="15381" max="15381" width="1.625" style="1070" customWidth="1"/>
    <col min="15382" max="15382" width="1.875" style="1070" customWidth="1"/>
    <col min="15383" max="15616" width="9" style="1070"/>
    <col min="15617" max="15617" width="1.75" style="1070" customWidth="1"/>
    <col min="15618" max="15618" width="1.875" style="1070" customWidth="1"/>
    <col min="15619" max="15619" width="10.75" style="1070" customWidth="1"/>
    <col min="15620" max="15620" width="7.375" style="1070" customWidth="1"/>
    <col min="15621" max="15622" width="4.75" style="1070" customWidth="1"/>
    <col min="15623" max="15624" width="4.125" style="1070" customWidth="1"/>
    <col min="15625" max="15627" width="4.5" style="1070" customWidth="1"/>
    <col min="15628" max="15628" width="4.375" style="1070" customWidth="1"/>
    <col min="15629" max="15630" width="4.5" style="1070" customWidth="1"/>
    <col min="15631" max="15631" width="2.75" style="1070" customWidth="1"/>
    <col min="15632" max="15632" width="3" style="1070" customWidth="1"/>
    <col min="15633" max="15633" width="2.75" style="1070" customWidth="1"/>
    <col min="15634" max="15636" width="3.125" style="1070" customWidth="1"/>
    <col min="15637" max="15637" width="1.625" style="1070" customWidth="1"/>
    <col min="15638" max="15638" width="1.875" style="1070" customWidth="1"/>
    <col min="15639" max="15872" width="9" style="1070"/>
    <col min="15873" max="15873" width="1.75" style="1070" customWidth="1"/>
    <col min="15874" max="15874" width="1.875" style="1070" customWidth="1"/>
    <col min="15875" max="15875" width="10.75" style="1070" customWidth="1"/>
    <col min="15876" max="15876" width="7.375" style="1070" customWidth="1"/>
    <col min="15877" max="15878" width="4.75" style="1070" customWidth="1"/>
    <col min="15879" max="15880" width="4.125" style="1070" customWidth="1"/>
    <col min="15881" max="15883" width="4.5" style="1070" customWidth="1"/>
    <col min="15884" max="15884" width="4.375" style="1070" customWidth="1"/>
    <col min="15885" max="15886" width="4.5" style="1070" customWidth="1"/>
    <col min="15887" max="15887" width="2.75" style="1070" customWidth="1"/>
    <col min="15888" max="15888" width="3" style="1070" customWidth="1"/>
    <col min="15889" max="15889" width="2.75" style="1070" customWidth="1"/>
    <col min="15890" max="15892" width="3.125" style="1070" customWidth="1"/>
    <col min="15893" max="15893" width="1.625" style="1070" customWidth="1"/>
    <col min="15894" max="15894" width="1.875" style="1070" customWidth="1"/>
    <col min="15895" max="16128" width="9" style="1070"/>
    <col min="16129" max="16129" width="1.75" style="1070" customWidth="1"/>
    <col min="16130" max="16130" width="1.875" style="1070" customWidth="1"/>
    <col min="16131" max="16131" width="10.75" style="1070" customWidth="1"/>
    <col min="16132" max="16132" width="7.375" style="1070" customWidth="1"/>
    <col min="16133" max="16134" width="4.75" style="1070" customWidth="1"/>
    <col min="16135" max="16136" width="4.125" style="1070" customWidth="1"/>
    <col min="16137" max="16139" width="4.5" style="1070" customWidth="1"/>
    <col min="16140" max="16140" width="4.375" style="1070" customWidth="1"/>
    <col min="16141" max="16142" width="4.5" style="1070" customWidth="1"/>
    <col min="16143" max="16143" width="2.75" style="1070" customWidth="1"/>
    <col min="16144" max="16144" width="3" style="1070" customWidth="1"/>
    <col min="16145" max="16145" width="2.75" style="1070" customWidth="1"/>
    <col min="16146" max="16148" width="3.125" style="1070" customWidth="1"/>
    <col min="16149" max="16149" width="1.625" style="1070" customWidth="1"/>
    <col min="16150" max="16150" width="1.875" style="1070" customWidth="1"/>
    <col min="16151" max="16384" width="9" style="1070"/>
  </cols>
  <sheetData>
    <row r="1" spans="1:22" s="85" customFormat="1"/>
    <row r="2" spans="1:22" s="85" customFormat="1" ht="17.25">
      <c r="C2" s="1379" t="s">
        <v>346</v>
      </c>
    </row>
    <row r="4" spans="1:22">
      <c r="A4" s="1026"/>
      <c r="B4" s="1026"/>
      <c r="C4" s="1026"/>
      <c r="D4" s="1026"/>
      <c r="E4" s="1026"/>
      <c r="F4" s="1026"/>
      <c r="G4" s="1026"/>
      <c r="H4" s="1026"/>
      <c r="I4" s="1026"/>
      <c r="J4" s="1026"/>
      <c r="K4" s="1026"/>
      <c r="L4" s="1026"/>
      <c r="M4" s="1026"/>
      <c r="N4" s="1026"/>
      <c r="O4" s="1026"/>
      <c r="P4" s="1026"/>
      <c r="Q4" s="1026"/>
      <c r="R4" s="1026"/>
      <c r="S4" s="1026"/>
      <c r="T4" s="1026"/>
      <c r="U4" s="1026"/>
      <c r="V4" s="1026"/>
    </row>
    <row r="5" spans="1:22" ht="21" customHeight="1">
      <c r="A5" s="1026"/>
      <c r="B5" s="1026"/>
      <c r="C5" s="1026"/>
      <c r="D5" s="1026"/>
      <c r="E5" s="1026"/>
      <c r="F5" s="3724" t="s">
        <v>2046</v>
      </c>
      <c r="G5" s="3724"/>
      <c r="H5" s="3724"/>
      <c r="I5" s="3724"/>
      <c r="J5" s="3724"/>
      <c r="K5" s="3724"/>
      <c r="L5" s="3724"/>
      <c r="M5" s="3724"/>
      <c r="N5" s="1120"/>
      <c r="O5" s="1120"/>
      <c r="P5" s="1120"/>
      <c r="Q5" s="1026"/>
      <c r="R5" s="1026"/>
      <c r="S5" s="1026"/>
      <c r="T5" s="1026"/>
      <c r="U5" s="1026"/>
      <c r="V5" s="1026"/>
    </row>
    <row r="6" spans="1:22" ht="14.25" customHeight="1">
      <c r="A6" s="1026"/>
      <c r="B6" s="1026"/>
      <c r="C6" s="1026"/>
      <c r="D6" s="1026"/>
      <c r="E6" s="1120"/>
      <c r="F6" s="1120"/>
      <c r="G6" s="1120"/>
      <c r="H6" s="1120"/>
      <c r="I6" s="1120"/>
      <c r="J6" s="1120"/>
      <c r="K6" s="1120"/>
      <c r="L6" s="1120"/>
      <c r="M6" s="1120"/>
      <c r="N6" s="1120"/>
      <c r="O6" s="1120"/>
      <c r="P6" s="1120"/>
      <c r="Q6" s="1026"/>
      <c r="R6" s="1026"/>
      <c r="S6" s="1026"/>
      <c r="T6" s="1026"/>
      <c r="U6" s="1026"/>
      <c r="V6" s="1026"/>
    </row>
    <row r="7" spans="1:22" ht="8.25" customHeight="1">
      <c r="A7" s="1026"/>
      <c r="B7" s="1036"/>
      <c r="C7" s="1126"/>
      <c r="D7" s="1126"/>
      <c r="E7" s="1126"/>
      <c r="F7" s="1120"/>
      <c r="G7" s="1120"/>
      <c r="H7" s="1120"/>
      <c r="I7" s="1120"/>
      <c r="J7" s="1120"/>
      <c r="K7" s="1120"/>
      <c r="L7" s="1120"/>
      <c r="M7" s="1120"/>
      <c r="N7" s="1120"/>
      <c r="O7" s="1120"/>
      <c r="P7" s="1120"/>
      <c r="Q7" s="1036"/>
      <c r="R7" s="1036"/>
      <c r="S7" s="1036"/>
      <c r="T7" s="1036"/>
      <c r="U7" s="1036"/>
      <c r="V7" s="1026"/>
    </row>
    <row r="8" spans="1:22" ht="15" customHeight="1">
      <c r="A8" s="1026"/>
      <c r="B8" s="1036"/>
      <c r="C8" s="1126"/>
      <c r="D8" s="1036"/>
      <c r="E8" s="1036"/>
      <c r="F8" s="1036"/>
      <c r="G8" s="1036"/>
      <c r="H8" s="1036"/>
      <c r="I8" s="1120"/>
      <c r="J8" s="1120"/>
      <c r="K8" s="3541" t="s">
        <v>3034</v>
      </c>
      <c r="L8" s="3541"/>
      <c r="M8" s="3541"/>
      <c r="N8" s="1036"/>
      <c r="O8" s="1036" t="s">
        <v>1912</v>
      </c>
      <c r="P8" s="1036"/>
      <c r="Q8" s="1036" t="s">
        <v>1913</v>
      </c>
      <c r="R8" s="1036"/>
      <c r="S8" s="1036" t="s">
        <v>1914</v>
      </c>
      <c r="T8" s="1036"/>
      <c r="U8" s="1036"/>
      <c r="V8" s="1026"/>
    </row>
    <row r="9" spans="1:22" ht="18.75" customHeight="1">
      <c r="A9" s="1026"/>
      <c r="B9" s="1036"/>
      <c r="C9" s="1036"/>
      <c r="D9" s="1036"/>
      <c r="E9" s="1036"/>
      <c r="F9" s="1036"/>
      <c r="G9" s="1036"/>
      <c r="H9" s="1036"/>
      <c r="I9" s="1036"/>
      <c r="J9" s="1036"/>
      <c r="K9" s="1036"/>
      <c r="L9" s="1036"/>
      <c r="M9" s="1036"/>
      <c r="N9" s="1036"/>
      <c r="O9" s="1036"/>
      <c r="P9" s="1036"/>
      <c r="Q9" s="1036"/>
      <c r="R9" s="1036"/>
      <c r="S9" s="1036"/>
      <c r="T9" s="1036"/>
      <c r="U9" s="1036"/>
      <c r="V9" s="1026"/>
    </row>
    <row r="10" spans="1:22">
      <c r="A10" s="1026"/>
      <c r="B10" s="1036"/>
      <c r="C10" s="1127" t="s">
        <v>1918</v>
      </c>
      <c r="D10" s="3545"/>
      <c r="E10" s="3545"/>
      <c r="F10" s="1128"/>
      <c r="G10" s="1036" t="s">
        <v>1916</v>
      </c>
      <c r="H10" s="1036"/>
      <c r="I10" s="1036"/>
      <c r="J10" s="1036"/>
      <c r="K10" s="1036"/>
      <c r="L10" s="1036"/>
      <c r="M10" s="1036"/>
      <c r="N10" s="1036"/>
      <c r="O10" s="1036"/>
      <c r="P10" s="1036"/>
      <c r="Q10" s="1036"/>
      <c r="R10" s="1036"/>
      <c r="S10" s="1036"/>
      <c r="T10" s="1036"/>
      <c r="U10" s="1036"/>
      <c r="V10" s="1026"/>
    </row>
    <row r="11" spans="1:22">
      <c r="A11" s="1026"/>
      <c r="B11" s="1036"/>
      <c r="C11" s="1036"/>
      <c r="D11" s="1036"/>
      <c r="E11" s="1036"/>
      <c r="F11" s="1036"/>
      <c r="G11" s="1036"/>
      <c r="H11" s="1036"/>
      <c r="I11" s="1026"/>
      <c r="J11" s="1026"/>
      <c r="K11" s="3541" t="s">
        <v>1931</v>
      </c>
      <c r="L11" s="3541"/>
      <c r="M11" s="3542" t="s">
        <v>2038</v>
      </c>
      <c r="N11" s="3542"/>
      <c r="O11" s="3542"/>
      <c r="P11" s="3542"/>
      <c r="Q11" s="3542"/>
      <c r="R11" s="3542"/>
      <c r="S11" s="3542"/>
      <c r="T11" s="3542"/>
      <c r="U11" s="3542"/>
      <c r="V11" s="1026"/>
    </row>
    <row r="12" spans="1:22">
      <c r="A12" s="1026"/>
      <c r="B12" s="1036"/>
      <c r="C12" s="1036"/>
      <c r="D12" s="1036"/>
      <c r="E12" s="1036"/>
      <c r="F12" s="1036"/>
      <c r="G12" s="1036"/>
      <c r="H12" s="1036"/>
      <c r="I12" s="1036"/>
      <c r="J12" s="1036"/>
      <c r="K12" s="1026"/>
      <c r="L12" s="1037"/>
      <c r="M12" s="3542" t="s">
        <v>2039</v>
      </c>
      <c r="N12" s="3542"/>
      <c r="O12" s="3542"/>
      <c r="P12" s="3542"/>
      <c r="Q12" s="3542"/>
      <c r="R12" s="3542"/>
      <c r="S12" s="3542"/>
      <c r="T12" s="1145" t="s">
        <v>1920</v>
      </c>
      <c r="U12" s="1036"/>
      <c r="V12" s="1026"/>
    </row>
    <row r="13" spans="1:22">
      <c r="A13" s="1026"/>
      <c r="B13" s="1036"/>
      <c r="C13" s="1036"/>
      <c r="D13" s="1036"/>
      <c r="E13" s="1036"/>
      <c r="F13" s="1036"/>
      <c r="G13" s="1036"/>
      <c r="H13" s="1036"/>
      <c r="I13" s="1036"/>
      <c r="J13" s="1036"/>
      <c r="K13" s="1129"/>
      <c r="L13" s="1129"/>
      <c r="M13" s="1129"/>
      <c r="N13" s="1037"/>
      <c r="O13" s="1037"/>
      <c r="P13" s="1037"/>
      <c r="Q13" s="1037"/>
      <c r="R13" s="1037"/>
      <c r="S13" s="1036"/>
      <c r="T13" s="1036"/>
      <c r="U13" s="1036"/>
      <c r="V13" s="1026"/>
    </row>
    <row r="14" spans="1:22">
      <c r="A14" s="1026"/>
      <c r="B14" s="1036"/>
      <c r="C14" s="1036"/>
      <c r="D14" s="1036"/>
      <c r="E14" s="1036"/>
      <c r="F14" s="1036"/>
      <c r="G14" s="1036"/>
      <c r="H14" s="1036"/>
      <c r="I14" s="1036"/>
      <c r="J14" s="1036"/>
      <c r="K14" s="1129"/>
      <c r="L14" s="1129"/>
      <c r="M14" s="1129"/>
      <c r="N14" s="1037"/>
      <c r="O14" s="1037"/>
      <c r="P14" s="1037"/>
      <c r="Q14" s="1037"/>
      <c r="R14" s="1037"/>
      <c r="S14" s="1036"/>
      <c r="T14" s="1036"/>
      <c r="U14" s="1036"/>
      <c r="V14" s="1026"/>
    </row>
    <row r="15" spans="1:22">
      <c r="A15" s="1026"/>
      <c r="B15" s="1036"/>
      <c r="C15" s="1036" t="s">
        <v>2047</v>
      </c>
      <c r="D15" s="1036"/>
      <c r="E15" s="1036"/>
      <c r="F15" s="1036"/>
      <c r="G15" s="1036"/>
      <c r="H15" s="1036"/>
      <c r="I15" s="1036"/>
      <c r="J15" s="1036"/>
      <c r="K15" s="1036"/>
      <c r="L15" s="1036"/>
      <c r="M15" s="1036"/>
      <c r="N15" s="1036"/>
      <c r="O15" s="1036"/>
      <c r="P15" s="1036"/>
      <c r="Q15" s="1036"/>
      <c r="R15" s="1036"/>
      <c r="S15" s="1036"/>
      <c r="T15" s="1036"/>
      <c r="U15" s="1036"/>
      <c r="V15" s="1026"/>
    </row>
    <row r="16" spans="1:22" ht="7.5" customHeight="1" thickBot="1">
      <c r="A16" s="1026"/>
      <c r="B16" s="1036"/>
      <c r="C16" s="1036"/>
      <c r="D16" s="1036"/>
      <c r="E16" s="1036"/>
      <c r="F16" s="1036"/>
      <c r="G16" s="1036"/>
      <c r="H16" s="1036"/>
      <c r="I16" s="1036"/>
      <c r="J16" s="1036"/>
      <c r="K16" s="1036"/>
      <c r="L16" s="1036"/>
      <c r="M16" s="1036"/>
      <c r="N16" s="1036"/>
      <c r="O16" s="1036"/>
      <c r="P16" s="1036"/>
      <c r="Q16" s="1036"/>
      <c r="R16" s="1036"/>
      <c r="S16" s="1036"/>
      <c r="T16" s="1036"/>
      <c r="U16" s="1036"/>
      <c r="V16" s="1026"/>
    </row>
    <row r="17" spans="1:22" ht="23.25" customHeight="1">
      <c r="A17" s="1026"/>
      <c r="B17" s="1036"/>
      <c r="C17" s="1141" t="s">
        <v>1974</v>
      </c>
      <c r="D17" s="3563"/>
      <c r="E17" s="3565"/>
      <c r="F17" s="3565"/>
      <c r="G17" s="3565"/>
      <c r="H17" s="3565"/>
      <c r="I17" s="3565"/>
      <c r="J17" s="3564"/>
      <c r="K17" s="3563" t="s">
        <v>2041</v>
      </c>
      <c r="L17" s="3565"/>
      <c r="M17" s="3564"/>
      <c r="N17" s="1142" t="s">
        <v>3034</v>
      </c>
      <c r="O17" s="1142"/>
      <c r="P17" s="1142" t="s">
        <v>1912</v>
      </c>
      <c r="Q17" s="1142"/>
      <c r="R17" s="1142" t="s">
        <v>1913</v>
      </c>
      <c r="S17" s="1142"/>
      <c r="T17" s="1143" t="s">
        <v>1914</v>
      </c>
      <c r="U17" s="1036"/>
      <c r="V17" s="1026"/>
    </row>
    <row r="18" spans="1:22" ht="23.25" customHeight="1">
      <c r="A18" s="1026"/>
      <c r="B18" s="1036"/>
      <c r="C18" s="3552" t="s">
        <v>2042</v>
      </c>
      <c r="D18" s="3554"/>
      <c r="E18" s="3723" t="s">
        <v>2043</v>
      </c>
      <c r="F18" s="3554"/>
      <c r="G18" s="1135" t="s">
        <v>2028</v>
      </c>
      <c r="H18" s="3723" t="s">
        <v>2044</v>
      </c>
      <c r="I18" s="3553"/>
      <c r="J18" s="3553"/>
      <c r="K18" s="3553"/>
      <c r="L18" s="3553"/>
      <c r="M18" s="3554"/>
      <c r="N18" s="3723" t="s">
        <v>2015</v>
      </c>
      <c r="O18" s="3553"/>
      <c r="P18" s="3553"/>
      <c r="Q18" s="3553"/>
      <c r="R18" s="3553"/>
      <c r="S18" s="3553"/>
      <c r="T18" s="3744"/>
      <c r="U18" s="1036"/>
      <c r="V18" s="1026"/>
    </row>
    <row r="19" spans="1:22" ht="23.25" customHeight="1">
      <c r="A19" s="1026"/>
      <c r="B19" s="1036"/>
      <c r="C19" s="3552"/>
      <c r="D19" s="3554"/>
      <c r="E19" s="3723"/>
      <c r="F19" s="3554"/>
      <c r="G19" s="1136"/>
      <c r="H19" s="3723" t="s">
        <v>2048</v>
      </c>
      <c r="I19" s="3554"/>
      <c r="J19" s="3723" t="s">
        <v>2049</v>
      </c>
      <c r="K19" s="3554"/>
      <c r="L19" s="3553" t="s">
        <v>2050</v>
      </c>
      <c r="M19" s="3554"/>
      <c r="N19" s="3567"/>
      <c r="O19" s="3557"/>
      <c r="P19" s="3557"/>
      <c r="Q19" s="3557"/>
      <c r="R19" s="3557"/>
      <c r="S19" s="3557"/>
      <c r="T19" s="3558"/>
      <c r="U19" s="1036"/>
      <c r="V19" s="1026"/>
    </row>
    <row r="20" spans="1:22" ht="23.25" customHeight="1">
      <c r="A20" s="1026"/>
      <c r="B20" s="1036"/>
      <c r="C20" s="3552"/>
      <c r="D20" s="3554"/>
      <c r="E20" s="3723"/>
      <c r="F20" s="3554"/>
      <c r="G20" s="1136"/>
      <c r="H20" s="3553"/>
      <c r="I20" s="3554"/>
      <c r="J20" s="3553"/>
      <c r="K20" s="3554"/>
      <c r="L20" s="3553"/>
      <c r="M20" s="3554"/>
      <c r="N20" s="3567"/>
      <c r="O20" s="3557"/>
      <c r="P20" s="3557"/>
      <c r="Q20" s="3557"/>
      <c r="R20" s="3557"/>
      <c r="S20" s="3557"/>
      <c r="T20" s="3558"/>
      <c r="U20" s="1036"/>
      <c r="V20" s="1026"/>
    </row>
    <row r="21" spans="1:22" ht="23.25" customHeight="1">
      <c r="A21" s="1026"/>
      <c r="B21" s="1036"/>
      <c r="C21" s="3552"/>
      <c r="D21" s="3554"/>
      <c r="E21" s="3723"/>
      <c r="F21" s="3554"/>
      <c r="G21" s="1136"/>
      <c r="H21" s="3553"/>
      <c r="I21" s="3554"/>
      <c r="J21" s="3553"/>
      <c r="K21" s="3554"/>
      <c r="L21" s="3553"/>
      <c r="M21" s="3554"/>
      <c r="N21" s="3567"/>
      <c r="O21" s="3557"/>
      <c r="P21" s="3557"/>
      <c r="Q21" s="3557"/>
      <c r="R21" s="3557"/>
      <c r="S21" s="3557"/>
      <c r="T21" s="3558"/>
      <c r="U21" s="1036"/>
      <c r="V21" s="1026"/>
    </row>
    <row r="22" spans="1:22" ht="23.25" customHeight="1">
      <c r="A22" s="1026"/>
      <c r="B22" s="1036"/>
      <c r="C22" s="3552"/>
      <c r="D22" s="3554"/>
      <c r="E22" s="3723"/>
      <c r="F22" s="3554"/>
      <c r="G22" s="1136"/>
      <c r="H22" s="3553"/>
      <c r="I22" s="3554"/>
      <c r="J22" s="3553"/>
      <c r="K22" s="3554"/>
      <c r="L22" s="3553"/>
      <c r="M22" s="3554"/>
      <c r="N22" s="3567"/>
      <c r="O22" s="3557"/>
      <c r="P22" s="3557"/>
      <c r="Q22" s="3557"/>
      <c r="R22" s="3557"/>
      <c r="S22" s="3557"/>
      <c r="T22" s="3558"/>
      <c r="U22" s="1036"/>
      <c r="V22" s="1026"/>
    </row>
    <row r="23" spans="1:22" ht="23.25" customHeight="1">
      <c r="A23" s="1026"/>
      <c r="B23" s="1036"/>
      <c r="C23" s="3552"/>
      <c r="D23" s="3554"/>
      <c r="E23" s="3723"/>
      <c r="F23" s="3554"/>
      <c r="G23" s="1136"/>
      <c r="H23" s="3553"/>
      <c r="I23" s="3554"/>
      <c r="J23" s="3553"/>
      <c r="K23" s="3554"/>
      <c r="L23" s="3553"/>
      <c r="M23" s="3554"/>
      <c r="N23" s="3567"/>
      <c r="O23" s="3557"/>
      <c r="P23" s="3557"/>
      <c r="Q23" s="3557"/>
      <c r="R23" s="3557"/>
      <c r="S23" s="3557"/>
      <c r="T23" s="3558"/>
      <c r="U23" s="1036"/>
      <c r="V23" s="1026"/>
    </row>
    <row r="24" spans="1:22" ht="23.25" customHeight="1">
      <c r="A24" s="1026"/>
      <c r="B24" s="1036"/>
      <c r="C24" s="3552"/>
      <c r="D24" s="3554"/>
      <c r="E24" s="3723"/>
      <c r="F24" s="3554"/>
      <c r="G24" s="1136"/>
      <c r="H24" s="3553"/>
      <c r="I24" s="3554"/>
      <c r="J24" s="3553"/>
      <c r="K24" s="3554"/>
      <c r="L24" s="3553"/>
      <c r="M24" s="3554"/>
      <c r="N24" s="3567"/>
      <c r="O24" s="3557"/>
      <c r="P24" s="3557"/>
      <c r="Q24" s="3557"/>
      <c r="R24" s="3557"/>
      <c r="S24" s="3557"/>
      <c r="T24" s="3558"/>
      <c r="U24" s="1036"/>
      <c r="V24" s="1026"/>
    </row>
    <row r="25" spans="1:22" ht="23.25" customHeight="1">
      <c r="A25" s="1026"/>
      <c r="B25" s="1036"/>
      <c r="C25" s="3552"/>
      <c r="D25" s="3554"/>
      <c r="E25" s="3723"/>
      <c r="F25" s="3554"/>
      <c r="G25" s="1136"/>
      <c r="H25" s="3553"/>
      <c r="I25" s="3554"/>
      <c r="J25" s="3553"/>
      <c r="K25" s="3554"/>
      <c r="L25" s="3553"/>
      <c r="M25" s="3554"/>
      <c r="N25" s="3567"/>
      <c r="O25" s="3557"/>
      <c r="P25" s="3557"/>
      <c r="Q25" s="3557"/>
      <c r="R25" s="3557"/>
      <c r="S25" s="3557"/>
      <c r="T25" s="3558"/>
      <c r="U25" s="1036"/>
      <c r="V25" s="1026"/>
    </row>
    <row r="26" spans="1:22" ht="23.25" customHeight="1">
      <c r="A26" s="1026"/>
      <c r="B26" s="1036"/>
      <c r="C26" s="3552"/>
      <c r="D26" s="3554"/>
      <c r="E26" s="3723"/>
      <c r="F26" s="3554"/>
      <c r="G26" s="1136"/>
      <c r="H26" s="3553"/>
      <c r="I26" s="3554"/>
      <c r="J26" s="3553"/>
      <c r="K26" s="3554"/>
      <c r="L26" s="3553"/>
      <c r="M26" s="3554"/>
      <c r="N26" s="3567"/>
      <c r="O26" s="3557"/>
      <c r="P26" s="3557"/>
      <c r="Q26" s="3557"/>
      <c r="R26" s="3557"/>
      <c r="S26" s="3557"/>
      <c r="T26" s="3558"/>
      <c r="U26" s="1036"/>
      <c r="V26" s="1026"/>
    </row>
    <row r="27" spans="1:22" ht="23.25" customHeight="1">
      <c r="A27" s="1026"/>
      <c r="B27" s="1036"/>
      <c r="C27" s="3552"/>
      <c r="D27" s="3554"/>
      <c r="E27" s="3723"/>
      <c r="F27" s="3554"/>
      <c r="G27" s="1136"/>
      <c r="H27" s="3553"/>
      <c r="I27" s="3554"/>
      <c r="J27" s="3553"/>
      <c r="K27" s="3554"/>
      <c r="L27" s="3553"/>
      <c r="M27" s="3554"/>
      <c r="N27" s="3567"/>
      <c r="O27" s="3557"/>
      <c r="P27" s="3557"/>
      <c r="Q27" s="3557"/>
      <c r="R27" s="3557"/>
      <c r="S27" s="3557"/>
      <c r="T27" s="3558"/>
      <c r="U27" s="1036"/>
      <c r="V27" s="1026"/>
    </row>
    <row r="28" spans="1:22" ht="23.25" customHeight="1">
      <c r="A28" s="1026"/>
      <c r="B28" s="1036"/>
      <c r="C28" s="3552"/>
      <c r="D28" s="3554"/>
      <c r="E28" s="3723"/>
      <c r="F28" s="3554"/>
      <c r="G28" s="1136"/>
      <c r="H28" s="3553"/>
      <c r="I28" s="3554"/>
      <c r="J28" s="3553"/>
      <c r="K28" s="3554"/>
      <c r="L28" s="3553"/>
      <c r="M28" s="3554"/>
      <c r="N28" s="3567"/>
      <c r="O28" s="3557"/>
      <c r="P28" s="3557"/>
      <c r="Q28" s="3557"/>
      <c r="R28" s="3557"/>
      <c r="S28" s="3557"/>
      <c r="T28" s="3558"/>
      <c r="U28" s="1036"/>
      <c r="V28" s="1026"/>
    </row>
    <row r="29" spans="1:22" ht="23.25" customHeight="1">
      <c r="A29" s="1026"/>
      <c r="B29" s="1036"/>
      <c r="C29" s="3552"/>
      <c r="D29" s="3554"/>
      <c r="E29" s="3723"/>
      <c r="F29" s="3554"/>
      <c r="G29" s="1136"/>
      <c r="H29" s="3553"/>
      <c r="I29" s="3554"/>
      <c r="J29" s="3553"/>
      <c r="K29" s="3554"/>
      <c r="L29" s="3553"/>
      <c r="M29" s="3554"/>
      <c r="N29" s="3567"/>
      <c r="O29" s="3557"/>
      <c r="P29" s="3557"/>
      <c r="Q29" s="3557"/>
      <c r="R29" s="3557"/>
      <c r="S29" s="3557"/>
      <c r="T29" s="3558"/>
      <c r="U29" s="1036"/>
      <c r="V29" s="1026"/>
    </row>
    <row r="30" spans="1:22" ht="23.25" customHeight="1">
      <c r="A30" s="1026"/>
      <c r="B30" s="1036"/>
      <c r="C30" s="3552"/>
      <c r="D30" s="3554"/>
      <c r="E30" s="3723"/>
      <c r="F30" s="3554"/>
      <c r="G30" s="1136"/>
      <c r="H30" s="3553"/>
      <c r="I30" s="3554"/>
      <c r="J30" s="3553"/>
      <c r="K30" s="3554"/>
      <c r="L30" s="3553"/>
      <c r="M30" s="3554"/>
      <c r="N30" s="3567"/>
      <c r="O30" s="3557"/>
      <c r="P30" s="3557"/>
      <c r="Q30" s="3557"/>
      <c r="R30" s="3557"/>
      <c r="S30" s="3557"/>
      <c r="T30" s="3558"/>
      <c r="U30" s="1036"/>
      <c r="V30" s="1026"/>
    </row>
    <row r="31" spans="1:22" ht="23.25" customHeight="1">
      <c r="A31" s="1026"/>
      <c r="B31" s="1036"/>
      <c r="C31" s="3552"/>
      <c r="D31" s="3554"/>
      <c r="E31" s="3723"/>
      <c r="F31" s="3554"/>
      <c r="G31" s="1136"/>
      <c r="H31" s="3553"/>
      <c r="I31" s="3554"/>
      <c r="J31" s="3553"/>
      <c r="K31" s="3554"/>
      <c r="L31" s="3553"/>
      <c r="M31" s="3554"/>
      <c r="N31" s="3567"/>
      <c r="O31" s="3557"/>
      <c r="P31" s="3557"/>
      <c r="Q31" s="3557"/>
      <c r="R31" s="3557"/>
      <c r="S31" s="3557"/>
      <c r="T31" s="3558"/>
      <c r="U31" s="1036"/>
      <c r="V31" s="1026"/>
    </row>
    <row r="32" spans="1:22" ht="23.25" customHeight="1">
      <c r="A32" s="1026"/>
      <c r="B32" s="1036"/>
      <c r="C32" s="3534" t="s">
        <v>2051</v>
      </c>
      <c r="D32" s="3536"/>
      <c r="E32" s="3721" t="s">
        <v>2052</v>
      </c>
      <c r="F32" s="3535"/>
      <c r="G32" s="3535"/>
      <c r="H32" s="3535"/>
      <c r="I32" s="3535"/>
      <c r="J32" s="3535"/>
      <c r="K32" s="3535"/>
      <c r="L32" s="3535"/>
      <c r="M32" s="3536"/>
      <c r="N32" s="3721" t="s">
        <v>2053</v>
      </c>
      <c r="O32" s="3535"/>
      <c r="P32" s="3535"/>
      <c r="Q32" s="3535"/>
      <c r="R32" s="3535"/>
      <c r="S32" s="3535"/>
      <c r="T32" s="3749"/>
      <c r="U32" s="1036"/>
      <c r="V32" s="1026"/>
    </row>
    <row r="33" spans="1:22" ht="23.25" customHeight="1">
      <c r="A33" s="1026"/>
      <c r="B33" s="1036"/>
      <c r="C33" s="3519"/>
      <c r="D33" s="3521"/>
      <c r="E33" s="3753" t="s">
        <v>2054</v>
      </c>
      <c r="F33" s="3520"/>
      <c r="G33" s="3520"/>
      <c r="H33" s="3520"/>
      <c r="I33" s="3520"/>
      <c r="J33" s="3520"/>
      <c r="K33" s="3520"/>
      <c r="L33" s="3520"/>
      <c r="M33" s="3521"/>
      <c r="N33" s="3722"/>
      <c r="O33" s="3523"/>
      <c r="P33" s="3523"/>
      <c r="Q33" s="3523"/>
      <c r="R33" s="3523"/>
      <c r="S33" s="3523"/>
      <c r="T33" s="3752"/>
      <c r="U33" s="1036"/>
      <c r="V33" s="1026"/>
    </row>
    <row r="34" spans="1:22" ht="24.75" customHeight="1">
      <c r="A34" s="1026"/>
      <c r="B34" s="1036"/>
      <c r="C34" s="3519"/>
      <c r="D34" s="3521"/>
      <c r="E34" s="1146"/>
      <c r="F34" s="3754" t="s">
        <v>3034</v>
      </c>
      <c r="G34" s="3754"/>
      <c r="H34" s="1147"/>
      <c r="I34" s="1147" t="s">
        <v>1912</v>
      </c>
      <c r="J34" s="1147"/>
      <c r="K34" s="1147" t="s">
        <v>2055</v>
      </c>
      <c r="L34" s="1147"/>
      <c r="M34" s="1148" t="s">
        <v>1914</v>
      </c>
      <c r="N34" s="3721"/>
      <c r="O34" s="3535"/>
      <c r="P34" s="3535" t="s">
        <v>1912</v>
      </c>
      <c r="Q34" s="3535"/>
      <c r="R34" s="3535" t="s">
        <v>1913</v>
      </c>
      <c r="S34" s="3535"/>
      <c r="T34" s="3749" t="s">
        <v>1914</v>
      </c>
      <c r="U34" s="1036"/>
      <c r="V34" s="1026"/>
    </row>
    <row r="35" spans="1:22" ht="24.75" customHeight="1" thickBot="1">
      <c r="A35" s="1026"/>
      <c r="B35" s="1036"/>
      <c r="C35" s="3601"/>
      <c r="D35" s="3603"/>
      <c r="E35" s="1149"/>
      <c r="F35" s="3751" t="s">
        <v>2039</v>
      </c>
      <c r="G35" s="3751"/>
      <c r="H35" s="3602"/>
      <c r="I35" s="3602"/>
      <c r="J35" s="3602"/>
      <c r="K35" s="3602"/>
      <c r="L35" s="3602"/>
      <c r="M35" s="1150" t="s">
        <v>1920</v>
      </c>
      <c r="N35" s="3755"/>
      <c r="O35" s="3602"/>
      <c r="P35" s="3602"/>
      <c r="Q35" s="3602"/>
      <c r="R35" s="3602"/>
      <c r="S35" s="3602"/>
      <c r="T35" s="3750"/>
      <c r="U35" s="1036"/>
      <c r="V35" s="1026"/>
    </row>
    <row r="36" spans="1:22">
      <c r="A36" s="1026"/>
      <c r="B36" s="1026"/>
      <c r="C36" s="1026"/>
      <c r="D36" s="1026"/>
      <c r="E36" s="1026"/>
      <c r="F36" s="1026"/>
      <c r="G36" s="1026"/>
      <c r="H36" s="1026"/>
      <c r="I36" s="1026"/>
      <c r="J36" s="1026"/>
      <c r="K36" s="1026"/>
      <c r="L36" s="1026"/>
      <c r="M36" s="1026"/>
      <c r="N36" s="1026"/>
      <c r="O36" s="1026"/>
      <c r="P36" s="1026"/>
      <c r="Q36" s="1026"/>
      <c r="R36" s="1026"/>
      <c r="S36" s="1026"/>
      <c r="T36" s="1026"/>
      <c r="U36" s="1026"/>
      <c r="V36" s="1026"/>
    </row>
  </sheetData>
  <mergeCells count="106">
    <mergeCell ref="S34:S35"/>
    <mergeCell ref="T34:T35"/>
    <mergeCell ref="F35:G35"/>
    <mergeCell ref="H35:L35"/>
    <mergeCell ref="C32:D35"/>
    <mergeCell ref="E32:M32"/>
    <mergeCell ref="N32:T33"/>
    <mergeCell ref="E33:M33"/>
    <mergeCell ref="F34:G34"/>
    <mergeCell ref="N34:N35"/>
    <mergeCell ref="O34:O35"/>
    <mergeCell ref="P34:P35"/>
    <mergeCell ref="Q34:Q35"/>
    <mergeCell ref="R34:R35"/>
    <mergeCell ref="C31:D31"/>
    <mergeCell ref="E31:F31"/>
    <mergeCell ref="H31:I31"/>
    <mergeCell ref="J31:K31"/>
    <mergeCell ref="L31:M31"/>
    <mergeCell ref="N31:T31"/>
    <mergeCell ref="C30:D30"/>
    <mergeCell ref="E30:F30"/>
    <mergeCell ref="H30:I30"/>
    <mergeCell ref="J30:K30"/>
    <mergeCell ref="L30:M30"/>
    <mergeCell ref="N30:T30"/>
    <mergeCell ref="C29:D29"/>
    <mergeCell ref="E29:F29"/>
    <mergeCell ref="H29:I29"/>
    <mergeCell ref="J29:K29"/>
    <mergeCell ref="L29:M29"/>
    <mergeCell ref="N29:T29"/>
    <mergeCell ref="C28:D28"/>
    <mergeCell ref="E28:F28"/>
    <mergeCell ref="H28:I28"/>
    <mergeCell ref="J28:K28"/>
    <mergeCell ref="L28:M28"/>
    <mergeCell ref="N28:T28"/>
    <mergeCell ref="C27:D27"/>
    <mergeCell ref="E27:F27"/>
    <mergeCell ref="H27:I27"/>
    <mergeCell ref="J27:K27"/>
    <mergeCell ref="L27:M27"/>
    <mergeCell ref="N27:T27"/>
    <mergeCell ref="C26:D26"/>
    <mergeCell ref="E26:F26"/>
    <mergeCell ref="H26:I26"/>
    <mergeCell ref="J26:K26"/>
    <mergeCell ref="L26:M26"/>
    <mergeCell ref="N26:T26"/>
    <mergeCell ref="C25:D25"/>
    <mergeCell ref="E25:F25"/>
    <mergeCell ref="H25:I25"/>
    <mergeCell ref="J25:K25"/>
    <mergeCell ref="L25:M25"/>
    <mergeCell ref="N25:T25"/>
    <mergeCell ref="C24:D24"/>
    <mergeCell ref="E24:F24"/>
    <mergeCell ref="H24:I24"/>
    <mergeCell ref="J24:K24"/>
    <mergeCell ref="L24:M24"/>
    <mergeCell ref="N24:T24"/>
    <mergeCell ref="C23:D23"/>
    <mergeCell ref="E23:F23"/>
    <mergeCell ref="H23:I23"/>
    <mergeCell ref="J23:K23"/>
    <mergeCell ref="L23:M23"/>
    <mergeCell ref="N23:T23"/>
    <mergeCell ref="C22:D22"/>
    <mergeCell ref="E22:F22"/>
    <mergeCell ref="H22:I22"/>
    <mergeCell ref="J22:K22"/>
    <mergeCell ref="L22:M22"/>
    <mergeCell ref="N22:T22"/>
    <mergeCell ref="C21:D21"/>
    <mergeCell ref="E21:F21"/>
    <mergeCell ref="H21:I21"/>
    <mergeCell ref="J21:K21"/>
    <mergeCell ref="L21:M21"/>
    <mergeCell ref="N21:T21"/>
    <mergeCell ref="C20:D20"/>
    <mergeCell ref="E20:F20"/>
    <mergeCell ref="H20:I20"/>
    <mergeCell ref="J20:K20"/>
    <mergeCell ref="L20:M20"/>
    <mergeCell ref="N20:T20"/>
    <mergeCell ref="F5:M5"/>
    <mergeCell ref="K8:M8"/>
    <mergeCell ref="D10:E10"/>
    <mergeCell ref="K11:L11"/>
    <mergeCell ref="M11:N11"/>
    <mergeCell ref="O11:U11"/>
    <mergeCell ref="C19:D19"/>
    <mergeCell ref="E19:F19"/>
    <mergeCell ref="H19:I19"/>
    <mergeCell ref="J19:K19"/>
    <mergeCell ref="L19:M19"/>
    <mergeCell ref="N19:T19"/>
    <mergeCell ref="M12:N12"/>
    <mergeCell ref="O12:S12"/>
    <mergeCell ref="D17:J17"/>
    <mergeCell ref="K17:M17"/>
    <mergeCell ref="C18:D18"/>
    <mergeCell ref="E18:F18"/>
    <mergeCell ref="H18:M18"/>
    <mergeCell ref="N18:T18"/>
  </mergeCells>
  <phoneticPr fontId="43"/>
  <hyperlinks>
    <hyperlink ref="C2" location="流れ!S48" display="リスト"/>
  </hyperlinks>
  <pageMargins left="0.86614173228346458" right="0.23622047244094491" top="0.98425196850393704" bottom="0.98425196850393704" header="0.51181102362204722" footer="0.51181102362204722"/>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45"/>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2" style="1070" customWidth="1"/>
    <col min="2" max="2" width="1.875" style="1070" customWidth="1"/>
    <col min="3" max="3" width="11.75" style="1070" customWidth="1"/>
    <col min="4" max="4" width="9.75" style="1070" customWidth="1"/>
    <col min="5" max="5" width="4.75" style="1070" customWidth="1"/>
    <col min="6" max="6" width="7.25" style="1070" customWidth="1"/>
    <col min="7" max="7" width="12" style="1070" customWidth="1"/>
    <col min="8" max="8" width="9" style="1070"/>
    <col min="9" max="9" width="2.375" style="1070" customWidth="1"/>
    <col min="10" max="10" width="1.75" style="1070" customWidth="1"/>
    <col min="11" max="11" width="4.25" style="1070" customWidth="1"/>
    <col min="12" max="12" width="2.75" style="1070" customWidth="1"/>
    <col min="13" max="13" width="3" style="1070" customWidth="1"/>
    <col min="14" max="14" width="2.75" style="1070" customWidth="1"/>
    <col min="15" max="16" width="3.125" style="1070" customWidth="1"/>
    <col min="17" max="17" width="2.375" style="1070" customWidth="1"/>
    <col min="18" max="18" width="1.625" style="1070" customWidth="1"/>
    <col min="19" max="19" width="1.25" style="1070" customWidth="1"/>
    <col min="20" max="256" width="9" style="1070"/>
    <col min="257" max="257" width="2" style="1070" customWidth="1"/>
    <col min="258" max="258" width="1.875" style="1070" customWidth="1"/>
    <col min="259" max="259" width="11.75" style="1070" customWidth="1"/>
    <col min="260" max="260" width="9.75" style="1070" customWidth="1"/>
    <col min="261" max="261" width="4.75" style="1070" customWidth="1"/>
    <col min="262" max="262" width="7.25" style="1070" customWidth="1"/>
    <col min="263" max="263" width="12" style="1070" customWidth="1"/>
    <col min="264" max="264" width="9" style="1070"/>
    <col min="265" max="265" width="2.375" style="1070" customWidth="1"/>
    <col min="266" max="266" width="1.75" style="1070" customWidth="1"/>
    <col min="267" max="267" width="4.25" style="1070" customWidth="1"/>
    <col min="268" max="268" width="2.75" style="1070" customWidth="1"/>
    <col min="269" max="269" width="3" style="1070" customWidth="1"/>
    <col min="270" max="270" width="2.75" style="1070" customWidth="1"/>
    <col min="271" max="272" width="3.125" style="1070" customWidth="1"/>
    <col min="273" max="273" width="2.375" style="1070" customWidth="1"/>
    <col min="274" max="274" width="1.625" style="1070" customWidth="1"/>
    <col min="275" max="275" width="1.25" style="1070" customWidth="1"/>
    <col min="276" max="512" width="9" style="1070"/>
    <col min="513" max="513" width="2" style="1070" customWidth="1"/>
    <col min="514" max="514" width="1.875" style="1070" customWidth="1"/>
    <col min="515" max="515" width="11.75" style="1070" customWidth="1"/>
    <col min="516" max="516" width="9.75" style="1070" customWidth="1"/>
    <col min="517" max="517" width="4.75" style="1070" customWidth="1"/>
    <col min="518" max="518" width="7.25" style="1070" customWidth="1"/>
    <col min="519" max="519" width="12" style="1070" customWidth="1"/>
    <col min="520" max="520" width="9" style="1070"/>
    <col min="521" max="521" width="2.375" style="1070" customWidth="1"/>
    <col min="522" max="522" width="1.75" style="1070" customWidth="1"/>
    <col min="523" max="523" width="4.25" style="1070" customWidth="1"/>
    <col min="524" max="524" width="2.75" style="1070" customWidth="1"/>
    <col min="525" max="525" width="3" style="1070" customWidth="1"/>
    <col min="526" max="526" width="2.75" style="1070" customWidth="1"/>
    <col min="527" max="528" width="3.125" style="1070" customWidth="1"/>
    <col min="529" max="529" width="2.375" style="1070" customWidth="1"/>
    <col min="530" max="530" width="1.625" style="1070" customWidth="1"/>
    <col min="531" max="531" width="1.25" style="1070" customWidth="1"/>
    <col min="532" max="768" width="9" style="1070"/>
    <col min="769" max="769" width="2" style="1070" customWidth="1"/>
    <col min="770" max="770" width="1.875" style="1070" customWidth="1"/>
    <col min="771" max="771" width="11.75" style="1070" customWidth="1"/>
    <col min="772" max="772" width="9.75" style="1070" customWidth="1"/>
    <col min="773" max="773" width="4.75" style="1070" customWidth="1"/>
    <col min="774" max="774" width="7.25" style="1070" customWidth="1"/>
    <col min="775" max="775" width="12" style="1070" customWidth="1"/>
    <col min="776" max="776" width="9" style="1070"/>
    <col min="777" max="777" width="2.375" style="1070" customWidth="1"/>
    <col min="778" max="778" width="1.75" style="1070" customWidth="1"/>
    <col min="779" max="779" width="4.25" style="1070" customWidth="1"/>
    <col min="780" max="780" width="2.75" style="1070" customWidth="1"/>
    <col min="781" max="781" width="3" style="1070" customWidth="1"/>
    <col min="782" max="782" width="2.75" style="1070" customWidth="1"/>
    <col min="783" max="784" width="3.125" style="1070" customWidth="1"/>
    <col min="785" max="785" width="2.375" style="1070" customWidth="1"/>
    <col min="786" max="786" width="1.625" style="1070" customWidth="1"/>
    <col min="787" max="787" width="1.25" style="1070" customWidth="1"/>
    <col min="788" max="1024" width="9" style="1070"/>
    <col min="1025" max="1025" width="2" style="1070" customWidth="1"/>
    <col min="1026" max="1026" width="1.875" style="1070" customWidth="1"/>
    <col min="1027" max="1027" width="11.75" style="1070" customWidth="1"/>
    <col min="1028" max="1028" width="9.75" style="1070" customWidth="1"/>
    <col min="1029" max="1029" width="4.75" style="1070" customWidth="1"/>
    <col min="1030" max="1030" width="7.25" style="1070" customWidth="1"/>
    <col min="1031" max="1031" width="12" style="1070" customWidth="1"/>
    <col min="1032" max="1032" width="9" style="1070"/>
    <col min="1033" max="1033" width="2.375" style="1070" customWidth="1"/>
    <col min="1034" max="1034" width="1.75" style="1070" customWidth="1"/>
    <col min="1035" max="1035" width="4.25" style="1070" customWidth="1"/>
    <col min="1036" max="1036" width="2.75" style="1070" customWidth="1"/>
    <col min="1037" max="1037" width="3" style="1070" customWidth="1"/>
    <col min="1038" max="1038" width="2.75" style="1070" customWidth="1"/>
    <col min="1039" max="1040" width="3.125" style="1070" customWidth="1"/>
    <col min="1041" max="1041" width="2.375" style="1070" customWidth="1"/>
    <col min="1042" max="1042" width="1.625" style="1070" customWidth="1"/>
    <col min="1043" max="1043" width="1.25" style="1070" customWidth="1"/>
    <col min="1044" max="1280" width="9" style="1070"/>
    <col min="1281" max="1281" width="2" style="1070" customWidth="1"/>
    <col min="1282" max="1282" width="1.875" style="1070" customWidth="1"/>
    <col min="1283" max="1283" width="11.75" style="1070" customWidth="1"/>
    <col min="1284" max="1284" width="9.75" style="1070" customWidth="1"/>
    <col min="1285" max="1285" width="4.75" style="1070" customWidth="1"/>
    <col min="1286" max="1286" width="7.25" style="1070" customWidth="1"/>
    <col min="1287" max="1287" width="12" style="1070" customWidth="1"/>
    <col min="1288" max="1288" width="9" style="1070"/>
    <col min="1289" max="1289" width="2.375" style="1070" customWidth="1"/>
    <col min="1290" max="1290" width="1.75" style="1070" customWidth="1"/>
    <col min="1291" max="1291" width="4.25" style="1070" customWidth="1"/>
    <col min="1292" max="1292" width="2.75" style="1070" customWidth="1"/>
    <col min="1293" max="1293" width="3" style="1070" customWidth="1"/>
    <col min="1294" max="1294" width="2.75" style="1070" customWidth="1"/>
    <col min="1295" max="1296" width="3.125" style="1070" customWidth="1"/>
    <col min="1297" max="1297" width="2.375" style="1070" customWidth="1"/>
    <col min="1298" max="1298" width="1.625" style="1070" customWidth="1"/>
    <col min="1299" max="1299" width="1.25" style="1070" customWidth="1"/>
    <col min="1300" max="1536" width="9" style="1070"/>
    <col min="1537" max="1537" width="2" style="1070" customWidth="1"/>
    <col min="1538" max="1538" width="1.875" style="1070" customWidth="1"/>
    <col min="1539" max="1539" width="11.75" style="1070" customWidth="1"/>
    <col min="1540" max="1540" width="9.75" style="1070" customWidth="1"/>
    <col min="1541" max="1541" width="4.75" style="1070" customWidth="1"/>
    <col min="1542" max="1542" width="7.25" style="1070" customWidth="1"/>
    <col min="1543" max="1543" width="12" style="1070" customWidth="1"/>
    <col min="1544" max="1544" width="9" style="1070"/>
    <col min="1545" max="1545" width="2.375" style="1070" customWidth="1"/>
    <col min="1546" max="1546" width="1.75" style="1070" customWidth="1"/>
    <col min="1547" max="1547" width="4.25" style="1070" customWidth="1"/>
    <col min="1548" max="1548" width="2.75" style="1070" customWidth="1"/>
    <col min="1549" max="1549" width="3" style="1070" customWidth="1"/>
    <col min="1550" max="1550" width="2.75" style="1070" customWidth="1"/>
    <col min="1551" max="1552" width="3.125" style="1070" customWidth="1"/>
    <col min="1553" max="1553" width="2.375" style="1070" customWidth="1"/>
    <col min="1554" max="1554" width="1.625" style="1070" customWidth="1"/>
    <col min="1555" max="1555" width="1.25" style="1070" customWidth="1"/>
    <col min="1556" max="1792" width="9" style="1070"/>
    <col min="1793" max="1793" width="2" style="1070" customWidth="1"/>
    <col min="1794" max="1794" width="1.875" style="1070" customWidth="1"/>
    <col min="1795" max="1795" width="11.75" style="1070" customWidth="1"/>
    <col min="1796" max="1796" width="9.75" style="1070" customWidth="1"/>
    <col min="1797" max="1797" width="4.75" style="1070" customWidth="1"/>
    <col min="1798" max="1798" width="7.25" style="1070" customWidth="1"/>
    <col min="1799" max="1799" width="12" style="1070" customWidth="1"/>
    <col min="1800" max="1800" width="9" style="1070"/>
    <col min="1801" max="1801" width="2.375" style="1070" customWidth="1"/>
    <col min="1802" max="1802" width="1.75" style="1070" customWidth="1"/>
    <col min="1803" max="1803" width="4.25" style="1070" customWidth="1"/>
    <col min="1804" max="1804" width="2.75" style="1070" customWidth="1"/>
    <col min="1805" max="1805" width="3" style="1070" customWidth="1"/>
    <col min="1806" max="1806" width="2.75" style="1070" customWidth="1"/>
    <col min="1807" max="1808" width="3.125" style="1070" customWidth="1"/>
    <col min="1809" max="1809" width="2.375" style="1070" customWidth="1"/>
    <col min="1810" max="1810" width="1.625" style="1070" customWidth="1"/>
    <col min="1811" max="1811" width="1.25" style="1070" customWidth="1"/>
    <col min="1812" max="2048" width="9" style="1070"/>
    <col min="2049" max="2049" width="2" style="1070" customWidth="1"/>
    <col min="2050" max="2050" width="1.875" style="1070" customWidth="1"/>
    <col min="2051" max="2051" width="11.75" style="1070" customWidth="1"/>
    <col min="2052" max="2052" width="9.75" style="1070" customWidth="1"/>
    <col min="2053" max="2053" width="4.75" style="1070" customWidth="1"/>
    <col min="2054" max="2054" width="7.25" style="1070" customWidth="1"/>
    <col min="2055" max="2055" width="12" style="1070" customWidth="1"/>
    <col min="2056" max="2056" width="9" style="1070"/>
    <col min="2057" max="2057" width="2.375" style="1070" customWidth="1"/>
    <col min="2058" max="2058" width="1.75" style="1070" customWidth="1"/>
    <col min="2059" max="2059" width="4.25" style="1070" customWidth="1"/>
    <col min="2060" max="2060" width="2.75" style="1070" customWidth="1"/>
    <col min="2061" max="2061" width="3" style="1070" customWidth="1"/>
    <col min="2062" max="2062" width="2.75" style="1070" customWidth="1"/>
    <col min="2063" max="2064" width="3.125" style="1070" customWidth="1"/>
    <col min="2065" max="2065" width="2.375" style="1070" customWidth="1"/>
    <col min="2066" max="2066" width="1.625" style="1070" customWidth="1"/>
    <col min="2067" max="2067" width="1.25" style="1070" customWidth="1"/>
    <col min="2068" max="2304" width="9" style="1070"/>
    <col min="2305" max="2305" width="2" style="1070" customWidth="1"/>
    <col min="2306" max="2306" width="1.875" style="1070" customWidth="1"/>
    <col min="2307" max="2307" width="11.75" style="1070" customWidth="1"/>
    <col min="2308" max="2308" width="9.75" style="1070" customWidth="1"/>
    <col min="2309" max="2309" width="4.75" style="1070" customWidth="1"/>
    <col min="2310" max="2310" width="7.25" style="1070" customWidth="1"/>
    <col min="2311" max="2311" width="12" style="1070" customWidth="1"/>
    <col min="2312" max="2312" width="9" style="1070"/>
    <col min="2313" max="2313" width="2.375" style="1070" customWidth="1"/>
    <col min="2314" max="2314" width="1.75" style="1070" customWidth="1"/>
    <col min="2315" max="2315" width="4.25" style="1070" customWidth="1"/>
    <col min="2316" max="2316" width="2.75" style="1070" customWidth="1"/>
    <col min="2317" max="2317" width="3" style="1070" customWidth="1"/>
    <col min="2318" max="2318" width="2.75" style="1070" customWidth="1"/>
    <col min="2319" max="2320" width="3.125" style="1070" customWidth="1"/>
    <col min="2321" max="2321" width="2.375" style="1070" customWidth="1"/>
    <col min="2322" max="2322" width="1.625" style="1070" customWidth="1"/>
    <col min="2323" max="2323" width="1.25" style="1070" customWidth="1"/>
    <col min="2324" max="2560" width="9" style="1070"/>
    <col min="2561" max="2561" width="2" style="1070" customWidth="1"/>
    <col min="2562" max="2562" width="1.875" style="1070" customWidth="1"/>
    <col min="2563" max="2563" width="11.75" style="1070" customWidth="1"/>
    <col min="2564" max="2564" width="9.75" style="1070" customWidth="1"/>
    <col min="2565" max="2565" width="4.75" style="1070" customWidth="1"/>
    <col min="2566" max="2566" width="7.25" style="1070" customWidth="1"/>
    <col min="2567" max="2567" width="12" style="1070" customWidth="1"/>
    <col min="2568" max="2568" width="9" style="1070"/>
    <col min="2569" max="2569" width="2.375" style="1070" customWidth="1"/>
    <col min="2570" max="2570" width="1.75" style="1070" customWidth="1"/>
    <col min="2571" max="2571" width="4.25" style="1070" customWidth="1"/>
    <col min="2572" max="2572" width="2.75" style="1070" customWidth="1"/>
    <col min="2573" max="2573" width="3" style="1070" customWidth="1"/>
    <col min="2574" max="2574" width="2.75" style="1070" customWidth="1"/>
    <col min="2575" max="2576" width="3.125" style="1070" customWidth="1"/>
    <col min="2577" max="2577" width="2.375" style="1070" customWidth="1"/>
    <col min="2578" max="2578" width="1.625" style="1070" customWidth="1"/>
    <col min="2579" max="2579" width="1.25" style="1070" customWidth="1"/>
    <col min="2580" max="2816" width="9" style="1070"/>
    <col min="2817" max="2817" width="2" style="1070" customWidth="1"/>
    <col min="2818" max="2818" width="1.875" style="1070" customWidth="1"/>
    <col min="2819" max="2819" width="11.75" style="1070" customWidth="1"/>
    <col min="2820" max="2820" width="9.75" style="1070" customWidth="1"/>
    <col min="2821" max="2821" width="4.75" style="1070" customWidth="1"/>
    <col min="2822" max="2822" width="7.25" style="1070" customWidth="1"/>
    <col min="2823" max="2823" width="12" style="1070" customWidth="1"/>
    <col min="2824" max="2824" width="9" style="1070"/>
    <col min="2825" max="2825" width="2.375" style="1070" customWidth="1"/>
    <col min="2826" max="2826" width="1.75" style="1070" customWidth="1"/>
    <col min="2827" max="2827" width="4.25" style="1070" customWidth="1"/>
    <col min="2828" max="2828" width="2.75" style="1070" customWidth="1"/>
    <col min="2829" max="2829" width="3" style="1070" customWidth="1"/>
    <col min="2830" max="2830" width="2.75" style="1070" customWidth="1"/>
    <col min="2831" max="2832" width="3.125" style="1070" customWidth="1"/>
    <col min="2833" max="2833" width="2.375" style="1070" customWidth="1"/>
    <col min="2834" max="2834" width="1.625" style="1070" customWidth="1"/>
    <col min="2835" max="2835" width="1.25" style="1070" customWidth="1"/>
    <col min="2836" max="3072" width="9" style="1070"/>
    <col min="3073" max="3073" width="2" style="1070" customWidth="1"/>
    <col min="3074" max="3074" width="1.875" style="1070" customWidth="1"/>
    <col min="3075" max="3075" width="11.75" style="1070" customWidth="1"/>
    <col min="3076" max="3076" width="9.75" style="1070" customWidth="1"/>
    <col min="3077" max="3077" width="4.75" style="1070" customWidth="1"/>
    <col min="3078" max="3078" width="7.25" style="1070" customWidth="1"/>
    <col min="3079" max="3079" width="12" style="1070" customWidth="1"/>
    <col min="3080" max="3080" width="9" style="1070"/>
    <col min="3081" max="3081" width="2.375" style="1070" customWidth="1"/>
    <col min="3082" max="3082" width="1.75" style="1070" customWidth="1"/>
    <col min="3083" max="3083" width="4.25" style="1070" customWidth="1"/>
    <col min="3084" max="3084" width="2.75" style="1070" customWidth="1"/>
    <col min="3085" max="3085" width="3" style="1070" customWidth="1"/>
    <col min="3086" max="3086" width="2.75" style="1070" customWidth="1"/>
    <col min="3087" max="3088" width="3.125" style="1070" customWidth="1"/>
    <col min="3089" max="3089" width="2.375" style="1070" customWidth="1"/>
    <col min="3090" max="3090" width="1.625" style="1070" customWidth="1"/>
    <col min="3091" max="3091" width="1.25" style="1070" customWidth="1"/>
    <col min="3092" max="3328" width="9" style="1070"/>
    <col min="3329" max="3329" width="2" style="1070" customWidth="1"/>
    <col min="3330" max="3330" width="1.875" style="1070" customWidth="1"/>
    <col min="3331" max="3331" width="11.75" style="1070" customWidth="1"/>
    <col min="3332" max="3332" width="9.75" style="1070" customWidth="1"/>
    <col min="3333" max="3333" width="4.75" style="1070" customWidth="1"/>
    <col min="3334" max="3334" width="7.25" style="1070" customWidth="1"/>
    <col min="3335" max="3335" width="12" style="1070" customWidth="1"/>
    <col min="3336" max="3336" width="9" style="1070"/>
    <col min="3337" max="3337" width="2.375" style="1070" customWidth="1"/>
    <col min="3338" max="3338" width="1.75" style="1070" customWidth="1"/>
    <col min="3339" max="3339" width="4.25" style="1070" customWidth="1"/>
    <col min="3340" max="3340" width="2.75" style="1070" customWidth="1"/>
    <col min="3341" max="3341" width="3" style="1070" customWidth="1"/>
    <col min="3342" max="3342" width="2.75" style="1070" customWidth="1"/>
    <col min="3343" max="3344" width="3.125" style="1070" customWidth="1"/>
    <col min="3345" max="3345" width="2.375" style="1070" customWidth="1"/>
    <col min="3346" max="3346" width="1.625" style="1070" customWidth="1"/>
    <col min="3347" max="3347" width="1.25" style="1070" customWidth="1"/>
    <col min="3348" max="3584" width="9" style="1070"/>
    <col min="3585" max="3585" width="2" style="1070" customWidth="1"/>
    <col min="3586" max="3586" width="1.875" style="1070" customWidth="1"/>
    <col min="3587" max="3587" width="11.75" style="1070" customWidth="1"/>
    <col min="3588" max="3588" width="9.75" style="1070" customWidth="1"/>
    <col min="3589" max="3589" width="4.75" style="1070" customWidth="1"/>
    <col min="3590" max="3590" width="7.25" style="1070" customWidth="1"/>
    <col min="3591" max="3591" width="12" style="1070" customWidth="1"/>
    <col min="3592" max="3592" width="9" style="1070"/>
    <col min="3593" max="3593" width="2.375" style="1070" customWidth="1"/>
    <col min="3594" max="3594" width="1.75" style="1070" customWidth="1"/>
    <col min="3595" max="3595" width="4.25" style="1070" customWidth="1"/>
    <col min="3596" max="3596" width="2.75" style="1070" customWidth="1"/>
    <col min="3597" max="3597" width="3" style="1070" customWidth="1"/>
    <col min="3598" max="3598" width="2.75" style="1070" customWidth="1"/>
    <col min="3599" max="3600" width="3.125" style="1070" customWidth="1"/>
    <col min="3601" max="3601" width="2.375" style="1070" customWidth="1"/>
    <col min="3602" max="3602" width="1.625" style="1070" customWidth="1"/>
    <col min="3603" max="3603" width="1.25" style="1070" customWidth="1"/>
    <col min="3604" max="3840" width="9" style="1070"/>
    <col min="3841" max="3841" width="2" style="1070" customWidth="1"/>
    <col min="3842" max="3842" width="1.875" style="1070" customWidth="1"/>
    <col min="3843" max="3843" width="11.75" style="1070" customWidth="1"/>
    <col min="3844" max="3844" width="9.75" style="1070" customWidth="1"/>
    <col min="3845" max="3845" width="4.75" style="1070" customWidth="1"/>
    <col min="3846" max="3846" width="7.25" style="1070" customWidth="1"/>
    <col min="3847" max="3847" width="12" style="1070" customWidth="1"/>
    <col min="3848" max="3848" width="9" style="1070"/>
    <col min="3849" max="3849" width="2.375" style="1070" customWidth="1"/>
    <col min="3850" max="3850" width="1.75" style="1070" customWidth="1"/>
    <col min="3851" max="3851" width="4.25" style="1070" customWidth="1"/>
    <col min="3852" max="3852" width="2.75" style="1070" customWidth="1"/>
    <col min="3853" max="3853" width="3" style="1070" customWidth="1"/>
    <col min="3854" max="3854" width="2.75" style="1070" customWidth="1"/>
    <col min="3855" max="3856" width="3.125" style="1070" customWidth="1"/>
    <col min="3857" max="3857" width="2.375" style="1070" customWidth="1"/>
    <col min="3858" max="3858" width="1.625" style="1070" customWidth="1"/>
    <col min="3859" max="3859" width="1.25" style="1070" customWidth="1"/>
    <col min="3860" max="4096" width="9" style="1070"/>
    <col min="4097" max="4097" width="2" style="1070" customWidth="1"/>
    <col min="4098" max="4098" width="1.875" style="1070" customWidth="1"/>
    <col min="4099" max="4099" width="11.75" style="1070" customWidth="1"/>
    <col min="4100" max="4100" width="9.75" style="1070" customWidth="1"/>
    <col min="4101" max="4101" width="4.75" style="1070" customWidth="1"/>
    <col min="4102" max="4102" width="7.25" style="1070" customWidth="1"/>
    <col min="4103" max="4103" width="12" style="1070" customWidth="1"/>
    <col min="4104" max="4104" width="9" style="1070"/>
    <col min="4105" max="4105" width="2.375" style="1070" customWidth="1"/>
    <col min="4106" max="4106" width="1.75" style="1070" customWidth="1"/>
    <col min="4107" max="4107" width="4.25" style="1070" customWidth="1"/>
    <col min="4108" max="4108" width="2.75" style="1070" customWidth="1"/>
    <col min="4109" max="4109" width="3" style="1070" customWidth="1"/>
    <col min="4110" max="4110" width="2.75" style="1070" customWidth="1"/>
    <col min="4111" max="4112" width="3.125" style="1070" customWidth="1"/>
    <col min="4113" max="4113" width="2.375" style="1070" customWidth="1"/>
    <col min="4114" max="4114" width="1.625" style="1070" customWidth="1"/>
    <col min="4115" max="4115" width="1.25" style="1070" customWidth="1"/>
    <col min="4116" max="4352" width="9" style="1070"/>
    <col min="4353" max="4353" width="2" style="1070" customWidth="1"/>
    <col min="4354" max="4354" width="1.875" style="1070" customWidth="1"/>
    <col min="4355" max="4355" width="11.75" style="1070" customWidth="1"/>
    <col min="4356" max="4356" width="9.75" style="1070" customWidth="1"/>
    <col min="4357" max="4357" width="4.75" style="1070" customWidth="1"/>
    <col min="4358" max="4358" width="7.25" style="1070" customWidth="1"/>
    <col min="4359" max="4359" width="12" style="1070" customWidth="1"/>
    <col min="4360" max="4360" width="9" style="1070"/>
    <col min="4361" max="4361" width="2.375" style="1070" customWidth="1"/>
    <col min="4362" max="4362" width="1.75" style="1070" customWidth="1"/>
    <col min="4363" max="4363" width="4.25" style="1070" customWidth="1"/>
    <col min="4364" max="4364" width="2.75" style="1070" customWidth="1"/>
    <col min="4365" max="4365" width="3" style="1070" customWidth="1"/>
    <col min="4366" max="4366" width="2.75" style="1070" customWidth="1"/>
    <col min="4367" max="4368" width="3.125" style="1070" customWidth="1"/>
    <col min="4369" max="4369" width="2.375" style="1070" customWidth="1"/>
    <col min="4370" max="4370" width="1.625" style="1070" customWidth="1"/>
    <col min="4371" max="4371" width="1.25" style="1070" customWidth="1"/>
    <col min="4372" max="4608" width="9" style="1070"/>
    <col min="4609" max="4609" width="2" style="1070" customWidth="1"/>
    <col min="4610" max="4610" width="1.875" style="1070" customWidth="1"/>
    <col min="4611" max="4611" width="11.75" style="1070" customWidth="1"/>
    <col min="4612" max="4612" width="9.75" style="1070" customWidth="1"/>
    <col min="4613" max="4613" width="4.75" style="1070" customWidth="1"/>
    <col min="4614" max="4614" width="7.25" style="1070" customWidth="1"/>
    <col min="4615" max="4615" width="12" style="1070" customWidth="1"/>
    <col min="4616" max="4616" width="9" style="1070"/>
    <col min="4617" max="4617" width="2.375" style="1070" customWidth="1"/>
    <col min="4618" max="4618" width="1.75" style="1070" customWidth="1"/>
    <col min="4619" max="4619" width="4.25" style="1070" customWidth="1"/>
    <col min="4620" max="4620" width="2.75" style="1070" customWidth="1"/>
    <col min="4621" max="4621" width="3" style="1070" customWidth="1"/>
    <col min="4622" max="4622" width="2.75" style="1070" customWidth="1"/>
    <col min="4623" max="4624" width="3.125" style="1070" customWidth="1"/>
    <col min="4625" max="4625" width="2.375" style="1070" customWidth="1"/>
    <col min="4626" max="4626" width="1.625" style="1070" customWidth="1"/>
    <col min="4627" max="4627" width="1.25" style="1070" customWidth="1"/>
    <col min="4628" max="4864" width="9" style="1070"/>
    <col min="4865" max="4865" width="2" style="1070" customWidth="1"/>
    <col min="4866" max="4866" width="1.875" style="1070" customWidth="1"/>
    <col min="4867" max="4867" width="11.75" style="1070" customWidth="1"/>
    <col min="4868" max="4868" width="9.75" style="1070" customWidth="1"/>
    <col min="4869" max="4869" width="4.75" style="1070" customWidth="1"/>
    <col min="4870" max="4870" width="7.25" style="1070" customWidth="1"/>
    <col min="4871" max="4871" width="12" style="1070" customWidth="1"/>
    <col min="4872" max="4872" width="9" style="1070"/>
    <col min="4873" max="4873" width="2.375" style="1070" customWidth="1"/>
    <col min="4874" max="4874" width="1.75" style="1070" customWidth="1"/>
    <col min="4875" max="4875" width="4.25" style="1070" customWidth="1"/>
    <col min="4876" max="4876" width="2.75" style="1070" customWidth="1"/>
    <col min="4877" max="4877" width="3" style="1070" customWidth="1"/>
    <col min="4878" max="4878" width="2.75" style="1070" customWidth="1"/>
    <col min="4879" max="4880" width="3.125" style="1070" customWidth="1"/>
    <col min="4881" max="4881" width="2.375" style="1070" customWidth="1"/>
    <col min="4882" max="4882" width="1.625" style="1070" customWidth="1"/>
    <col min="4883" max="4883" width="1.25" style="1070" customWidth="1"/>
    <col min="4884" max="5120" width="9" style="1070"/>
    <col min="5121" max="5121" width="2" style="1070" customWidth="1"/>
    <col min="5122" max="5122" width="1.875" style="1070" customWidth="1"/>
    <col min="5123" max="5123" width="11.75" style="1070" customWidth="1"/>
    <col min="5124" max="5124" width="9.75" style="1070" customWidth="1"/>
    <col min="5125" max="5125" width="4.75" style="1070" customWidth="1"/>
    <col min="5126" max="5126" width="7.25" style="1070" customWidth="1"/>
    <col min="5127" max="5127" width="12" style="1070" customWidth="1"/>
    <col min="5128" max="5128" width="9" style="1070"/>
    <col min="5129" max="5129" width="2.375" style="1070" customWidth="1"/>
    <col min="5130" max="5130" width="1.75" style="1070" customWidth="1"/>
    <col min="5131" max="5131" width="4.25" style="1070" customWidth="1"/>
    <col min="5132" max="5132" width="2.75" style="1070" customWidth="1"/>
    <col min="5133" max="5133" width="3" style="1070" customWidth="1"/>
    <col min="5134" max="5134" width="2.75" style="1070" customWidth="1"/>
    <col min="5135" max="5136" width="3.125" style="1070" customWidth="1"/>
    <col min="5137" max="5137" width="2.375" style="1070" customWidth="1"/>
    <col min="5138" max="5138" width="1.625" style="1070" customWidth="1"/>
    <col min="5139" max="5139" width="1.25" style="1070" customWidth="1"/>
    <col min="5140" max="5376" width="9" style="1070"/>
    <col min="5377" max="5377" width="2" style="1070" customWidth="1"/>
    <col min="5378" max="5378" width="1.875" style="1070" customWidth="1"/>
    <col min="5379" max="5379" width="11.75" style="1070" customWidth="1"/>
    <col min="5380" max="5380" width="9.75" style="1070" customWidth="1"/>
    <col min="5381" max="5381" width="4.75" style="1070" customWidth="1"/>
    <col min="5382" max="5382" width="7.25" style="1070" customWidth="1"/>
    <col min="5383" max="5383" width="12" style="1070" customWidth="1"/>
    <col min="5384" max="5384" width="9" style="1070"/>
    <col min="5385" max="5385" width="2.375" style="1070" customWidth="1"/>
    <col min="5386" max="5386" width="1.75" style="1070" customWidth="1"/>
    <col min="5387" max="5387" width="4.25" style="1070" customWidth="1"/>
    <col min="5388" max="5388" width="2.75" style="1070" customWidth="1"/>
    <col min="5389" max="5389" width="3" style="1070" customWidth="1"/>
    <col min="5390" max="5390" width="2.75" style="1070" customWidth="1"/>
    <col min="5391" max="5392" width="3.125" style="1070" customWidth="1"/>
    <col min="5393" max="5393" width="2.375" style="1070" customWidth="1"/>
    <col min="5394" max="5394" width="1.625" style="1070" customWidth="1"/>
    <col min="5395" max="5395" width="1.25" style="1070" customWidth="1"/>
    <col min="5396" max="5632" width="9" style="1070"/>
    <col min="5633" max="5633" width="2" style="1070" customWidth="1"/>
    <col min="5634" max="5634" width="1.875" style="1070" customWidth="1"/>
    <col min="5635" max="5635" width="11.75" style="1070" customWidth="1"/>
    <col min="5636" max="5636" width="9.75" style="1070" customWidth="1"/>
    <col min="5637" max="5637" width="4.75" style="1070" customWidth="1"/>
    <col min="5638" max="5638" width="7.25" style="1070" customWidth="1"/>
    <col min="5639" max="5639" width="12" style="1070" customWidth="1"/>
    <col min="5640" max="5640" width="9" style="1070"/>
    <col min="5641" max="5641" width="2.375" style="1070" customWidth="1"/>
    <col min="5642" max="5642" width="1.75" style="1070" customWidth="1"/>
    <col min="5643" max="5643" width="4.25" style="1070" customWidth="1"/>
    <col min="5644" max="5644" width="2.75" style="1070" customWidth="1"/>
    <col min="5645" max="5645" width="3" style="1070" customWidth="1"/>
    <col min="5646" max="5646" width="2.75" style="1070" customWidth="1"/>
    <col min="5647" max="5648" width="3.125" style="1070" customWidth="1"/>
    <col min="5649" max="5649" width="2.375" style="1070" customWidth="1"/>
    <col min="5650" max="5650" width="1.625" style="1070" customWidth="1"/>
    <col min="5651" max="5651" width="1.25" style="1070" customWidth="1"/>
    <col min="5652" max="5888" width="9" style="1070"/>
    <col min="5889" max="5889" width="2" style="1070" customWidth="1"/>
    <col min="5890" max="5890" width="1.875" style="1070" customWidth="1"/>
    <col min="5891" max="5891" width="11.75" style="1070" customWidth="1"/>
    <col min="5892" max="5892" width="9.75" style="1070" customWidth="1"/>
    <col min="5893" max="5893" width="4.75" style="1070" customWidth="1"/>
    <col min="5894" max="5894" width="7.25" style="1070" customWidth="1"/>
    <col min="5895" max="5895" width="12" style="1070" customWidth="1"/>
    <col min="5896" max="5896" width="9" style="1070"/>
    <col min="5897" max="5897" width="2.375" style="1070" customWidth="1"/>
    <col min="5898" max="5898" width="1.75" style="1070" customWidth="1"/>
    <col min="5899" max="5899" width="4.25" style="1070" customWidth="1"/>
    <col min="5900" max="5900" width="2.75" style="1070" customWidth="1"/>
    <col min="5901" max="5901" width="3" style="1070" customWidth="1"/>
    <col min="5902" max="5902" width="2.75" style="1070" customWidth="1"/>
    <col min="5903" max="5904" width="3.125" style="1070" customWidth="1"/>
    <col min="5905" max="5905" width="2.375" style="1070" customWidth="1"/>
    <col min="5906" max="5906" width="1.625" style="1070" customWidth="1"/>
    <col min="5907" max="5907" width="1.25" style="1070" customWidth="1"/>
    <col min="5908" max="6144" width="9" style="1070"/>
    <col min="6145" max="6145" width="2" style="1070" customWidth="1"/>
    <col min="6146" max="6146" width="1.875" style="1070" customWidth="1"/>
    <col min="6147" max="6147" width="11.75" style="1070" customWidth="1"/>
    <col min="6148" max="6148" width="9.75" style="1070" customWidth="1"/>
    <col min="6149" max="6149" width="4.75" style="1070" customWidth="1"/>
    <col min="6150" max="6150" width="7.25" style="1070" customWidth="1"/>
    <col min="6151" max="6151" width="12" style="1070" customWidth="1"/>
    <col min="6152" max="6152" width="9" style="1070"/>
    <col min="6153" max="6153" width="2.375" style="1070" customWidth="1"/>
    <col min="6154" max="6154" width="1.75" style="1070" customWidth="1"/>
    <col min="6155" max="6155" width="4.25" style="1070" customWidth="1"/>
    <col min="6156" max="6156" width="2.75" style="1070" customWidth="1"/>
    <col min="6157" max="6157" width="3" style="1070" customWidth="1"/>
    <col min="6158" max="6158" width="2.75" style="1070" customWidth="1"/>
    <col min="6159" max="6160" width="3.125" style="1070" customWidth="1"/>
    <col min="6161" max="6161" width="2.375" style="1070" customWidth="1"/>
    <col min="6162" max="6162" width="1.625" style="1070" customWidth="1"/>
    <col min="6163" max="6163" width="1.25" style="1070" customWidth="1"/>
    <col min="6164" max="6400" width="9" style="1070"/>
    <col min="6401" max="6401" width="2" style="1070" customWidth="1"/>
    <col min="6402" max="6402" width="1.875" style="1070" customWidth="1"/>
    <col min="6403" max="6403" width="11.75" style="1070" customWidth="1"/>
    <col min="6404" max="6404" width="9.75" style="1070" customWidth="1"/>
    <col min="6405" max="6405" width="4.75" style="1070" customWidth="1"/>
    <col min="6406" max="6406" width="7.25" style="1070" customWidth="1"/>
    <col min="6407" max="6407" width="12" style="1070" customWidth="1"/>
    <col min="6408" max="6408" width="9" style="1070"/>
    <col min="6409" max="6409" width="2.375" style="1070" customWidth="1"/>
    <col min="6410" max="6410" width="1.75" style="1070" customWidth="1"/>
    <col min="6411" max="6411" width="4.25" style="1070" customWidth="1"/>
    <col min="6412" max="6412" width="2.75" style="1070" customWidth="1"/>
    <col min="6413" max="6413" width="3" style="1070" customWidth="1"/>
    <col min="6414" max="6414" width="2.75" style="1070" customWidth="1"/>
    <col min="6415" max="6416" width="3.125" style="1070" customWidth="1"/>
    <col min="6417" max="6417" width="2.375" style="1070" customWidth="1"/>
    <col min="6418" max="6418" width="1.625" style="1070" customWidth="1"/>
    <col min="6419" max="6419" width="1.25" style="1070" customWidth="1"/>
    <col min="6420" max="6656" width="9" style="1070"/>
    <col min="6657" max="6657" width="2" style="1070" customWidth="1"/>
    <col min="6658" max="6658" width="1.875" style="1070" customWidth="1"/>
    <col min="6659" max="6659" width="11.75" style="1070" customWidth="1"/>
    <col min="6660" max="6660" width="9.75" style="1070" customWidth="1"/>
    <col min="6661" max="6661" width="4.75" style="1070" customWidth="1"/>
    <col min="6662" max="6662" width="7.25" style="1070" customWidth="1"/>
    <col min="6663" max="6663" width="12" style="1070" customWidth="1"/>
    <col min="6664" max="6664" width="9" style="1070"/>
    <col min="6665" max="6665" width="2.375" style="1070" customWidth="1"/>
    <col min="6666" max="6666" width="1.75" style="1070" customWidth="1"/>
    <col min="6667" max="6667" width="4.25" style="1070" customWidth="1"/>
    <col min="6668" max="6668" width="2.75" style="1070" customWidth="1"/>
    <col min="6669" max="6669" width="3" style="1070" customWidth="1"/>
    <col min="6670" max="6670" width="2.75" style="1070" customWidth="1"/>
    <col min="6671" max="6672" width="3.125" style="1070" customWidth="1"/>
    <col min="6673" max="6673" width="2.375" style="1070" customWidth="1"/>
    <col min="6674" max="6674" width="1.625" style="1070" customWidth="1"/>
    <col min="6675" max="6675" width="1.25" style="1070" customWidth="1"/>
    <col min="6676" max="6912" width="9" style="1070"/>
    <col min="6913" max="6913" width="2" style="1070" customWidth="1"/>
    <col min="6914" max="6914" width="1.875" style="1070" customWidth="1"/>
    <col min="6915" max="6915" width="11.75" style="1070" customWidth="1"/>
    <col min="6916" max="6916" width="9.75" style="1070" customWidth="1"/>
    <col min="6917" max="6917" width="4.75" style="1070" customWidth="1"/>
    <col min="6918" max="6918" width="7.25" style="1070" customWidth="1"/>
    <col min="6919" max="6919" width="12" style="1070" customWidth="1"/>
    <col min="6920" max="6920" width="9" style="1070"/>
    <col min="6921" max="6921" width="2.375" style="1070" customWidth="1"/>
    <col min="6922" max="6922" width="1.75" style="1070" customWidth="1"/>
    <col min="6923" max="6923" width="4.25" style="1070" customWidth="1"/>
    <col min="6924" max="6924" width="2.75" style="1070" customWidth="1"/>
    <col min="6925" max="6925" width="3" style="1070" customWidth="1"/>
    <col min="6926" max="6926" width="2.75" style="1070" customWidth="1"/>
    <col min="6927" max="6928" width="3.125" style="1070" customWidth="1"/>
    <col min="6929" max="6929" width="2.375" style="1070" customWidth="1"/>
    <col min="6930" max="6930" width="1.625" style="1070" customWidth="1"/>
    <col min="6931" max="6931" width="1.25" style="1070" customWidth="1"/>
    <col min="6932" max="7168" width="9" style="1070"/>
    <col min="7169" max="7169" width="2" style="1070" customWidth="1"/>
    <col min="7170" max="7170" width="1.875" style="1070" customWidth="1"/>
    <col min="7171" max="7171" width="11.75" style="1070" customWidth="1"/>
    <col min="7172" max="7172" width="9.75" style="1070" customWidth="1"/>
    <col min="7173" max="7173" width="4.75" style="1070" customWidth="1"/>
    <col min="7174" max="7174" width="7.25" style="1070" customWidth="1"/>
    <col min="7175" max="7175" width="12" style="1070" customWidth="1"/>
    <col min="7176" max="7176" width="9" style="1070"/>
    <col min="7177" max="7177" width="2.375" style="1070" customWidth="1"/>
    <col min="7178" max="7178" width="1.75" style="1070" customWidth="1"/>
    <col min="7179" max="7179" width="4.25" style="1070" customWidth="1"/>
    <col min="7180" max="7180" width="2.75" style="1070" customWidth="1"/>
    <col min="7181" max="7181" width="3" style="1070" customWidth="1"/>
    <col min="7182" max="7182" width="2.75" style="1070" customWidth="1"/>
    <col min="7183" max="7184" width="3.125" style="1070" customWidth="1"/>
    <col min="7185" max="7185" width="2.375" style="1070" customWidth="1"/>
    <col min="7186" max="7186" width="1.625" style="1070" customWidth="1"/>
    <col min="7187" max="7187" width="1.25" style="1070" customWidth="1"/>
    <col min="7188" max="7424" width="9" style="1070"/>
    <col min="7425" max="7425" width="2" style="1070" customWidth="1"/>
    <col min="7426" max="7426" width="1.875" style="1070" customWidth="1"/>
    <col min="7427" max="7427" width="11.75" style="1070" customWidth="1"/>
    <col min="7428" max="7428" width="9.75" style="1070" customWidth="1"/>
    <col min="7429" max="7429" width="4.75" style="1070" customWidth="1"/>
    <col min="7430" max="7430" width="7.25" style="1070" customWidth="1"/>
    <col min="7431" max="7431" width="12" style="1070" customWidth="1"/>
    <col min="7432" max="7432" width="9" style="1070"/>
    <col min="7433" max="7433" width="2.375" style="1070" customWidth="1"/>
    <col min="7434" max="7434" width="1.75" style="1070" customWidth="1"/>
    <col min="7435" max="7435" width="4.25" style="1070" customWidth="1"/>
    <col min="7436" max="7436" width="2.75" style="1070" customWidth="1"/>
    <col min="7437" max="7437" width="3" style="1070" customWidth="1"/>
    <col min="7438" max="7438" width="2.75" style="1070" customWidth="1"/>
    <col min="7439" max="7440" width="3.125" style="1070" customWidth="1"/>
    <col min="7441" max="7441" width="2.375" style="1070" customWidth="1"/>
    <col min="7442" max="7442" width="1.625" style="1070" customWidth="1"/>
    <col min="7443" max="7443" width="1.25" style="1070" customWidth="1"/>
    <col min="7444" max="7680" width="9" style="1070"/>
    <col min="7681" max="7681" width="2" style="1070" customWidth="1"/>
    <col min="7682" max="7682" width="1.875" style="1070" customWidth="1"/>
    <col min="7683" max="7683" width="11.75" style="1070" customWidth="1"/>
    <col min="7684" max="7684" width="9.75" style="1070" customWidth="1"/>
    <col min="7685" max="7685" width="4.75" style="1070" customWidth="1"/>
    <col min="7686" max="7686" width="7.25" style="1070" customWidth="1"/>
    <col min="7687" max="7687" width="12" style="1070" customWidth="1"/>
    <col min="7688" max="7688" width="9" style="1070"/>
    <col min="7689" max="7689" width="2.375" style="1070" customWidth="1"/>
    <col min="7690" max="7690" width="1.75" style="1070" customWidth="1"/>
    <col min="7691" max="7691" width="4.25" style="1070" customWidth="1"/>
    <col min="7692" max="7692" width="2.75" style="1070" customWidth="1"/>
    <col min="7693" max="7693" width="3" style="1070" customWidth="1"/>
    <col min="7694" max="7694" width="2.75" style="1070" customWidth="1"/>
    <col min="7695" max="7696" width="3.125" style="1070" customWidth="1"/>
    <col min="7697" max="7697" width="2.375" style="1070" customWidth="1"/>
    <col min="7698" max="7698" width="1.625" style="1070" customWidth="1"/>
    <col min="7699" max="7699" width="1.25" style="1070" customWidth="1"/>
    <col min="7700" max="7936" width="9" style="1070"/>
    <col min="7937" max="7937" width="2" style="1070" customWidth="1"/>
    <col min="7938" max="7938" width="1.875" style="1070" customWidth="1"/>
    <col min="7939" max="7939" width="11.75" style="1070" customWidth="1"/>
    <col min="7940" max="7940" width="9.75" style="1070" customWidth="1"/>
    <col min="7941" max="7941" width="4.75" style="1070" customWidth="1"/>
    <col min="7942" max="7942" width="7.25" style="1070" customWidth="1"/>
    <col min="7943" max="7943" width="12" style="1070" customWidth="1"/>
    <col min="7944" max="7944" width="9" style="1070"/>
    <col min="7945" max="7945" width="2.375" style="1070" customWidth="1"/>
    <col min="7946" max="7946" width="1.75" style="1070" customWidth="1"/>
    <col min="7947" max="7947" width="4.25" style="1070" customWidth="1"/>
    <col min="7948" max="7948" width="2.75" style="1070" customWidth="1"/>
    <col min="7949" max="7949" width="3" style="1070" customWidth="1"/>
    <col min="7950" max="7950" width="2.75" style="1070" customWidth="1"/>
    <col min="7951" max="7952" width="3.125" style="1070" customWidth="1"/>
    <col min="7953" max="7953" width="2.375" style="1070" customWidth="1"/>
    <col min="7954" max="7954" width="1.625" style="1070" customWidth="1"/>
    <col min="7955" max="7955" width="1.25" style="1070" customWidth="1"/>
    <col min="7956" max="8192" width="9" style="1070"/>
    <col min="8193" max="8193" width="2" style="1070" customWidth="1"/>
    <col min="8194" max="8194" width="1.875" style="1070" customWidth="1"/>
    <col min="8195" max="8195" width="11.75" style="1070" customWidth="1"/>
    <col min="8196" max="8196" width="9.75" style="1070" customWidth="1"/>
    <col min="8197" max="8197" width="4.75" style="1070" customWidth="1"/>
    <col min="8198" max="8198" width="7.25" style="1070" customWidth="1"/>
    <col min="8199" max="8199" width="12" style="1070" customWidth="1"/>
    <col min="8200" max="8200" width="9" style="1070"/>
    <col min="8201" max="8201" width="2.375" style="1070" customWidth="1"/>
    <col min="8202" max="8202" width="1.75" style="1070" customWidth="1"/>
    <col min="8203" max="8203" width="4.25" style="1070" customWidth="1"/>
    <col min="8204" max="8204" width="2.75" style="1070" customWidth="1"/>
    <col min="8205" max="8205" width="3" style="1070" customWidth="1"/>
    <col min="8206" max="8206" width="2.75" style="1070" customWidth="1"/>
    <col min="8207" max="8208" width="3.125" style="1070" customWidth="1"/>
    <col min="8209" max="8209" width="2.375" style="1070" customWidth="1"/>
    <col min="8210" max="8210" width="1.625" style="1070" customWidth="1"/>
    <col min="8211" max="8211" width="1.25" style="1070" customWidth="1"/>
    <col min="8212" max="8448" width="9" style="1070"/>
    <col min="8449" max="8449" width="2" style="1070" customWidth="1"/>
    <col min="8450" max="8450" width="1.875" style="1070" customWidth="1"/>
    <col min="8451" max="8451" width="11.75" style="1070" customWidth="1"/>
    <col min="8452" max="8452" width="9.75" style="1070" customWidth="1"/>
    <col min="8453" max="8453" width="4.75" style="1070" customWidth="1"/>
    <col min="8454" max="8454" width="7.25" style="1070" customWidth="1"/>
    <col min="8455" max="8455" width="12" style="1070" customWidth="1"/>
    <col min="8456" max="8456" width="9" style="1070"/>
    <col min="8457" max="8457" width="2.375" style="1070" customWidth="1"/>
    <col min="8458" max="8458" width="1.75" style="1070" customWidth="1"/>
    <col min="8459" max="8459" width="4.25" style="1070" customWidth="1"/>
    <col min="8460" max="8460" width="2.75" style="1070" customWidth="1"/>
    <col min="8461" max="8461" width="3" style="1070" customWidth="1"/>
    <col min="8462" max="8462" width="2.75" style="1070" customWidth="1"/>
    <col min="8463" max="8464" width="3.125" style="1070" customWidth="1"/>
    <col min="8465" max="8465" width="2.375" style="1070" customWidth="1"/>
    <col min="8466" max="8466" width="1.625" style="1070" customWidth="1"/>
    <col min="8467" max="8467" width="1.25" style="1070" customWidth="1"/>
    <col min="8468" max="8704" width="9" style="1070"/>
    <col min="8705" max="8705" width="2" style="1070" customWidth="1"/>
    <col min="8706" max="8706" width="1.875" style="1070" customWidth="1"/>
    <col min="8707" max="8707" width="11.75" style="1070" customWidth="1"/>
    <col min="8708" max="8708" width="9.75" style="1070" customWidth="1"/>
    <col min="8709" max="8709" width="4.75" style="1070" customWidth="1"/>
    <col min="8710" max="8710" width="7.25" style="1070" customWidth="1"/>
    <col min="8711" max="8711" width="12" style="1070" customWidth="1"/>
    <col min="8712" max="8712" width="9" style="1070"/>
    <col min="8713" max="8713" width="2.375" style="1070" customWidth="1"/>
    <col min="8714" max="8714" width="1.75" style="1070" customWidth="1"/>
    <col min="8715" max="8715" width="4.25" style="1070" customWidth="1"/>
    <col min="8716" max="8716" width="2.75" style="1070" customWidth="1"/>
    <col min="8717" max="8717" width="3" style="1070" customWidth="1"/>
    <col min="8718" max="8718" width="2.75" style="1070" customWidth="1"/>
    <col min="8719" max="8720" width="3.125" style="1070" customWidth="1"/>
    <col min="8721" max="8721" width="2.375" style="1070" customWidth="1"/>
    <col min="8722" max="8722" width="1.625" style="1070" customWidth="1"/>
    <col min="8723" max="8723" width="1.25" style="1070" customWidth="1"/>
    <col min="8724" max="8960" width="9" style="1070"/>
    <col min="8961" max="8961" width="2" style="1070" customWidth="1"/>
    <col min="8962" max="8962" width="1.875" style="1070" customWidth="1"/>
    <col min="8963" max="8963" width="11.75" style="1070" customWidth="1"/>
    <col min="8964" max="8964" width="9.75" style="1070" customWidth="1"/>
    <col min="8965" max="8965" width="4.75" style="1070" customWidth="1"/>
    <col min="8966" max="8966" width="7.25" style="1070" customWidth="1"/>
    <col min="8967" max="8967" width="12" style="1070" customWidth="1"/>
    <col min="8968" max="8968" width="9" style="1070"/>
    <col min="8969" max="8969" width="2.375" style="1070" customWidth="1"/>
    <col min="8970" max="8970" width="1.75" style="1070" customWidth="1"/>
    <col min="8971" max="8971" width="4.25" style="1070" customWidth="1"/>
    <col min="8972" max="8972" width="2.75" style="1070" customWidth="1"/>
    <col min="8973" max="8973" width="3" style="1070" customWidth="1"/>
    <col min="8974" max="8974" width="2.75" style="1070" customWidth="1"/>
    <col min="8975" max="8976" width="3.125" style="1070" customWidth="1"/>
    <col min="8977" max="8977" width="2.375" style="1070" customWidth="1"/>
    <col min="8978" max="8978" width="1.625" style="1070" customWidth="1"/>
    <col min="8979" max="8979" width="1.25" style="1070" customWidth="1"/>
    <col min="8980" max="9216" width="9" style="1070"/>
    <col min="9217" max="9217" width="2" style="1070" customWidth="1"/>
    <col min="9218" max="9218" width="1.875" style="1070" customWidth="1"/>
    <col min="9219" max="9219" width="11.75" style="1070" customWidth="1"/>
    <col min="9220" max="9220" width="9.75" style="1070" customWidth="1"/>
    <col min="9221" max="9221" width="4.75" style="1070" customWidth="1"/>
    <col min="9222" max="9222" width="7.25" style="1070" customWidth="1"/>
    <col min="9223" max="9223" width="12" style="1070" customWidth="1"/>
    <col min="9224" max="9224" width="9" style="1070"/>
    <col min="9225" max="9225" width="2.375" style="1070" customWidth="1"/>
    <col min="9226" max="9226" width="1.75" style="1070" customWidth="1"/>
    <col min="9227" max="9227" width="4.25" style="1070" customWidth="1"/>
    <col min="9228" max="9228" width="2.75" style="1070" customWidth="1"/>
    <col min="9229" max="9229" width="3" style="1070" customWidth="1"/>
    <col min="9230" max="9230" width="2.75" style="1070" customWidth="1"/>
    <col min="9231" max="9232" width="3.125" style="1070" customWidth="1"/>
    <col min="9233" max="9233" width="2.375" style="1070" customWidth="1"/>
    <col min="9234" max="9234" width="1.625" style="1070" customWidth="1"/>
    <col min="9235" max="9235" width="1.25" style="1070" customWidth="1"/>
    <col min="9236" max="9472" width="9" style="1070"/>
    <col min="9473" max="9473" width="2" style="1070" customWidth="1"/>
    <col min="9474" max="9474" width="1.875" style="1070" customWidth="1"/>
    <col min="9475" max="9475" width="11.75" style="1070" customWidth="1"/>
    <col min="9476" max="9476" width="9.75" style="1070" customWidth="1"/>
    <col min="9477" max="9477" width="4.75" style="1070" customWidth="1"/>
    <col min="9478" max="9478" width="7.25" style="1070" customWidth="1"/>
    <col min="9479" max="9479" width="12" style="1070" customWidth="1"/>
    <col min="9480" max="9480" width="9" style="1070"/>
    <col min="9481" max="9481" width="2.375" style="1070" customWidth="1"/>
    <col min="9482" max="9482" width="1.75" style="1070" customWidth="1"/>
    <col min="9483" max="9483" width="4.25" style="1070" customWidth="1"/>
    <col min="9484" max="9484" width="2.75" style="1070" customWidth="1"/>
    <col min="9485" max="9485" width="3" style="1070" customWidth="1"/>
    <col min="9486" max="9486" width="2.75" style="1070" customWidth="1"/>
    <col min="9487" max="9488" width="3.125" style="1070" customWidth="1"/>
    <col min="9489" max="9489" width="2.375" style="1070" customWidth="1"/>
    <col min="9490" max="9490" width="1.625" style="1070" customWidth="1"/>
    <col min="9491" max="9491" width="1.25" style="1070" customWidth="1"/>
    <col min="9492" max="9728" width="9" style="1070"/>
    <col min="9729" max="9729" width="2" style="1070" customWidth="1"/>
    <col min="9730" max="9730" width="1.875" style="1070" customWidth="1"/>
    <col min="9731" max="9731" width="11.75" style="1070" customWidth="1"/>
    <col min="9732" max="9732" width="9.75" style="1070" customWidth="1"/>
    <col min="9733" max="9733" width="4.75" style="1070" customWidth="1"/>
    <col min="9734" max="9734" width="7.25" style="1070" customWidth="1"/>
    <col min="9735" max="9735" width="12" style="1070" customWidth="1"/>
    <col min="9736" max="9736" width="9" style="1070"/>
    <col min="9737" max="9737" width="2.375" style="1070" customWidth="1"/>
    <col min="9738" max="9738" width="1.75" style="1070" customWidth="1"/>
    <col min="9739" max="9739" width="4.25" style="1070" customWidth="1"/>
    <col min="9740" max="9740" width="2.75" style="1070" customWidth="1"/>
    <col min="9741" max="9741" width="3" style="1070" customWidth="1"/>
    <col min="9742" max="9742" width="2.75" style="1070" customWidth="1"/>
    <col min="9743" max="9744" width="3.125" style="1070" customWidth="1"/>
    <col min="9745" max="9745" width="2.375" style="1070" customWidth="1"/>
    <col min="9746" max="9746" width="1.625" style="1070" customWidth="1"/>
    <col min="9747" max="9747" width="1.25" style="1070" customWidth="1"/>
    <col min="9748" max="9984" width="9" style="1070"/>
    <col min="9985" max="9985" width="2" style="1070" customWidth="1"/>
    <col min="9986" max="9986" width="1.875" style="1070" customWidth="1"/>
    <col min="9987" max="9987" width="11.75" style="1070" customWidth="1"/>
    <col min="9988" max="9988" width="9.75" style="1070" customWidth="1"/>
    <col min="9989" max="9989" width="4.75" style="1070" customWidth="1"/>
    <col min="9990" max="9990" width="7.25" style="1070" customWidth="1"/>
    <col min="9991" max="9991" width="12" style="1070" customWidth="1"/>
    <col min="9992" max="9992" width="9" style="1070"/>
    <col min="9993" max="9993" width="2.375" style="1070" customWidth="1"/>
    <col min="9994" max="9994" width="1.75" style="1070" customWidth="1"/>
    <col min="9995" max="9995" width="4.25" style="1070" customWidth="1"/>
    <col min="9996" max="9996" width="2.75" style="1070" customWidth="1"/>
    <col min="9997" max="9997" width="3" style="1070" customWidth="1"/>
    <col min="9998" max="9998" width="2.75" style="1070" customWidth="1"/>
    <col min="9999" max="10000" width="3.125" style="1070" customWidth="1"/>
    <col min="10001" max="10001" width="2.375" style="1070" customWidth="1"/>
    <col min="10002" max="10002" width="1.625" style="1070" customWidth="1"/>
    <col min="10003" max="10003" width="1.25" style="1070" customWidth="1"/>
    <col min="10004" max="10240" width="9" style="1070"/>
    <col min="10241" max="10241" width="2" style="1070" customWidth="1"/>
    <col min="10242" max="10242" width="1.875" style="1070" customWidth="1"/>
    <col min="10243" max="10243" width="11.75" style="1070" customWidth="1"/>
    <col min="10244" max="10244" width="9.75" style="1070" customWidth="1"/>
    <col min="10245" max="10245" width="4.75" style="1070" customWidth="1"/>
    <col min="10246" max="10246" width="7.25" style="1070" customWidth="1"/>
    <col min="10247" max="10247" width="12" style="1070" customWidth="1"/>
    <col min="10248" max="10248" width="9" style="1070"/>
    <col min="10249" max="10249" width="2.375" style="1070" customWidth="1"/>
    <col min="10250" max="10250" width="1.75" style="1070" customWidth="1"/>
    <col min="10251" max="10251" width="4.25" style="1070" customWidth="1"/>
    <col min="10252" max="10252" width="2.75" style="1070" customWidth="1"/>
    <col min="10253" max="10253" width="3" style="1070" customWidth="1"/>
    <col min="10254" max="10254" width="2.75" style="1070" customWidth="1"/>
    <col min="10255" max="10256" width="3.125" style="1070" customWidth="1"/>
    <col min="10257" max="10257" width="2.375" style="1070" customWidth="1"/>
    <col min="10258" max="10258" width="1.625" style="1070" customWidth="1"/>
    <col min="10259" max="10259" width="1.25" style="1070" customWidth="1"/>
    <col min="10260" max="10496" width="9" style="1070"/>
    <col min="10497" max="10497" width="2" style="1070" customWidth="1"/>
    <col min="10498" max="10498" width="1.875" style="1070" customWidth="1"/>
    <col min="10499" max="10499" width="11.75" style="1070" customWidth="1"/>
    <col min="10500" max="10500" width="9.75" style="1070" customWidth="1"/>
    <col min="10501" max="10501" width="4.75" style="1070" customWidth="1"/>
    <col min="10502" max="10502" width="7.25" style="1070" customWidth="1"/>
    <col min="10503" max="10503" width="12" style="1070" customWidth="1"/>
    <col min="10504" max="10504" width="9" style="1070"/>
    <col min="10505" max="10505" width="2.375" style="1070" customWidth="1"/>
    <col min="10506" max="10506" width="1.75" style="1070" customWidth="1"/>
    <col min="10507" max="10507" width="4.25" style="1070" customWidth="1"/>
    <col min="10508" max="10508" width="2.75" style="1070" customWidth="1"/>
    <col min="10509" max="10509" width="3" style="1070" customWidth="1"/>
    <col min="10510" max="10510" width="2.75" style="1070" customWidth="1"/>
    <col min="10511" max="10512" width="3.125" style="1070" customWidth="1"/>
    <col min="10513" max="10513" width="2.375" style="1070" customWidth="1"/>
    <col min="10514" max="10514" width="1.625" style="1070" customWidth="1"/>
    <col min="10515" max="10515" width="1.25" style="1070" customWidth="1"/>
    <col min="10516" max="10752" width="9" style="1070"/>
    <col min="10753" max="10753" width="2" style="1070" customWidth="1"/>
    <col min="10754" max="10754" width="1.875" style="1070" customWidth="1"/>
    <col min="10755" max="10755" width="11.75" style="1070" customWidth="1"/>
    <col min="10756" max="10756" width="9.75" style="1070" customWidth="1"/>
    <col min="10757" max="10757" width="4.75" style="1070" customWidth="1"/>
    <col min="10758" max="10758" width="7.25" style="1070" customWidth="1"/>
    <col min="10759" max="10759" width="12" style="1070" customWidth="1"/>
    <col min="10760" max="10760" width="9" style="1070"/>
    <col min="10761" max="10761" width="2.375" style="1070" customWidth="1"/>
    <col min="10762" max="10762" width="1.75" style="1070" customWidth="1"/>
    <col min="10763" max="10763" width="4.25" style="1070" customWidth="1"/>
    <col min="10764" max="10764" width="2.75" style="1070" customWidth="1"/>
    <col min="10765" max="10765" width="3" style="1070" customWidth="1"/>
    <col min="10766" max="10766" width="2.75" style="1070" customWidth="1"/>
    <col min="10767" max="10768" width="3.125" style="1070" customWidth="1"/>
    <col min="10769" max="10769" width="2.375" style="1070" customWidth="1"/>
    <col min="10770" max="10770" width="1.625" style="1070" customWidth="1"/>
    <col min="10771" max="10771" width="1.25" style="1070" customWidth="1"/>
    <col min="10772" max="11008" width="9" style="1070"/>
    <col min="11009" max="11009" width="2" style="1070" customWidth="1"/>
    <col min="11010" max="11010" width="1.875" style="1070" customWidth="1"/>
    <col min="11011" max="11011" width="11.75" style="1070" customWidth="1"/>
    <col min="11012" max="11012" width="9.75" style="1070" customWidth="1"/>
    <col min="11013" max="11013" width="4.75" style="1070" customWidth="1"/>
    <col min="11014" max="11014" width="7.25" style="1070" customWidth="1"/>
    <col min="11015" max="11015" width="12" style="1070" customWidth="1"/>
    <col min="11016" max="11016" width="9" style="1070"/>
    <col min="11017" max="11017" width="2.375" style="1070" customWidth="1"/>
    <col min="11018" max="11018" width="1.75" style="1070" customWidth="1"/>
    <col min="11019" max="11019" width="4.25" style="1070" customWidth="1"/>
    <col min="11020" max="11020" width="2.75" style="1070" customWidth="1"/>
    <col min="11021" max="11021" width="3" style="1070" customWidth="1"/>
    <col min="11022" max="11022" width="2.75" style="1070" customWidth="1"/>
    <col min="11023" max="11024" width="3.125" style="1070" customWidth="1"/>
    <col min="11025" max="11025" width="2.375" style="1070" customWidth="1"/>
    <col min="11026" max="11026" width="1.625" style="1070" customWidth="1"/>
    <col min="11027" max="11027" width="1.25" style="1070" customWidth="1"/>
    <col min="11028" max="11264" width="9" style="1070"/>
    <col min="11265" max="11265" width="2" style="1070" customWidth="1"/>
    <col min="11266" max="11266" width="1.875" style="1070" customWidth="1"/>
    <col min="11267" max="11267" width="11.75" style="1070" customWidth="1"/>
    <col min="11268" max="11268" width="9.75" style="1070" customWidth="1"/>
    <col min="11269" max="11269" width="4.75" style="1070" customWidth="1"/>
    <col min="11270" max="11270" width="7.25" style="1070" customWidth="1"/>
    <col min="11271" max="11271" width="12" style="1070" customWidth="1"/>
    <col min="11272" max="11272" width="9" style="1070"/>
    <col min="11273" max="11273" width="2.375" style="1070" customWidth="1"/>
    <col min="11274" max="11274" width="1.75" style="1070" customWidth="1"/>
    <col min="11275" max="11275" width="4.25" style="1070" customWidth="1"/>
    <col min="11276" max="11276" width="2.75" style="1070" customWidth="1"/>
    <col min="11277" max="11277" width="3" style="1070" customWidth="1"/>
    <col min="11278" max="11278" width="2.75" style="1070" customWidth="1"/>
    <col min="11279" max="11280" width="3.125" style="1070" customWidth="1"/>
    <col min="11281" max="11281" width="2.375" style="1070" customWidth="1"/>
    <col min="11282" max="11282" width="1.625" style="1070" customWidth="1"/>
    <col min="11283" max="11283" width="1.25" style="1070" customWidth="1"/>
    <col min="11284" max="11520" width="9" style="1070"/>
    <col min="11521" max="11521" width="2" style="1070" customWidth="1"/>
    <col min="11522" max="11522" width="1.875" style="1070" customWidth="1"/>
    <col min="11523" max="11523" width="11.75" style="1070" customWidth="1"/>
    <col min="11524" max="11524" width="9.75" style="1070" customWidth="1"/>
    <col min="11525" max="11525" width="4.75" style="1070" customWidth="1"/>
    <col min="11526" max="11526" width="7.25" style="1070" customWidth="1"/>
    <col min="11527" max="11527" width="12" style="1070" customWidth="1"/>
    <col min="11528" max="11528" width="9" style="1070"/>
    <col min="11529" max="11529" width="2.375" style="1070" customWidth="1"/>
    <col min="11530" max="11530" width="1.75" style="1070" customWidth="1"/>
    <col min="11531" max="11531" width="4.25" style="1070" customWidth="1"/>
    <col min="11532" max="11532" width="2.75" style="1070" customWidth="1"/>
    <col min="11533" max="11533" width="3" style="1070" customWidth="1"/>
    <col min="11534" max="11534" width="2.75" style="1070" customWidth="1"/>
    <col min="11535" max="11536" width="3.125" style="1070" customWidth="1"/>
    <col min="11537" max="11537" width="2.375" style="1070" customWidth="1"/>
    <col min="11538" max="11538" width="1.625" style="1070" customWidth="1"/>
    <col min="11539" max="11539" width="1.25" style="1070" customWidth="1"/>
    <col min="11540" max="11776" width="9" style="1070"/>
    <col min="11777" max="11777" width="2" style="1070" customWidth="1"/>
    <col min="11778" max="11778" width="1.875" style="1070" customWidth="1"/>
    <col min="11779" max="11779" width="11.75" style="1070" customWidth="1"/>
    <col min="11780" max="11780" width="9.75" style="1070" customWidth="1"/>
    <col min="11781" max="11781" width="4.75" style="1070" customWidth="1"/>
    <col min="11782" max="11782" width="7.25" style="1070" customWidth="1"/>
    <col min="11783" max="11783" width="12" style="1070" customWidth="1"/>
    <col min="11784" max="11784" width="9" style="1070"/>
    <col min="11785" max="11785" width="2.375" style="1070" customWidth="1"/>
    <col min="11786" max="11786" width="1.75" style="1070" customWidth="1"/>
    <col min="11787" max="11787" width="4.25" style="1070" customWidth="1"/>
    <col min="11788" max="11788" width="2.75" style="1070" customWidth="1"/>
    <col min="11789" max="11789" width="3" style="1070" customWidth="1"/>
    <col min="11790" max="11790" width="2.75" style="1070" customWidth="1"/>
    <col min="11791" max="11792" width="3.125" style="1070" customWidth="1"/>
    <col min="11793" max="11793" width="2.375" style="1070" customWidth="1"/>
    <col min="11794" max="11794" width="1.625" style="1070" customWidth="1"/>
    <col min="11795" max="11795" width="1.25" style="1070" customWidth="1"/>
    <col min="11796" max="12032" width="9" style="1070"/>
    <col min="12033" max="12033" width="2" style="1070" customWidth="1"/>
    <col min="12034" max="12034" width="1.875" style="1070" customWidth="1"/>
    <col min="12035" max="12035" width="11.75" style="1070" customWidth="1"/>
    <col min="12036" max="12036" width="9.75" style="1070" customWidth="1"/>
    <col min="12037" max="12037" width="4.75" style="1070" customWidth="1"/>
    <col min="12038" max="12038" width="7.25" style="1070" customWidth="1"/>
    <col min="12039" max="12039" width="12" style="1070" customWidth="1"/>
    <col min="12040" max="12040" width="9" style="1070"/>
    <col min="12041" max="12041" width="2.375" style="1070" customWidth="1"/>
    <col min="12042" max="12042" width="1.75" style="1070" customWidth="1"/>
    <col min="12043" max="12043" width="4.25" style="1070" customWidth="1"/>
    <col min="12044" max="12044" width="2.75" style="1070" customWidth="1"/>
    <col min="12045" max="12045" width="3" style="1070" customWidth="1"/>
    <col min="12046" max="12046" width="2.75" style="1070" customWidth="1"/>
    <col min="12047" max="12048" width="3.125" style="1070" customWidth="1"/>
    <col min="12049" max="12049" width="2.375" style="1070" customWidth="1"/>
    <col min="12050" max="12050" width="1.625" style="1070" customWidth="1"/>
    <col min="12051" max="12051" width="1.25" style="1070" customWidth="1"/>
    <col min="12052" max="12288" width="9" style="1070"/>
    <col min="12289" max="12289" width="2" style="1070" customWidth="1"/>
    <col min="12290" max="12290" width="1.875" style="1070" customWidth="1"/>
    <col min="12291" max="12291" width="11.75" style="1070" customWidth="1"/>
    <col min="12292" max="12292" width="9.75" style="1070" customWidth="1"/>
    <col min="12293" max="12293" width="4.75" style="1070" customWidth="1"/>
    <col min="12294" max="12294" width="7.25" style="1070" customWidth="1"/>
    <col min="12295" max="12295" width="12" style="1070" customWidth="1"/>
    <col min="12296" max="12296" width="9" style="1070"/>
    <col min="12297" max="12297" width="2.375" style="1070" customWidth="1"/>
    <col min="12298" max="12298" width="1.75" style="1070" customWidth="1"/>
    <col min="12299" max="12299" width="4.25" style="1070" customWidth="1"/>
    <col min="12300" max="12300" width="2.75" style="1070" customWidth="1"/>
    <col min="12301" max="12301" width="3" style="1070" customWidth="1"/>
    <col min="12302" max="12302" width="2.75" style="1070" customWidth="1"/>
    <col min="12303" max="12304" width="3.125" style="1070" customWidth="1"/>
    <col min="12305" max="12305" width="2.375" style="1070" customWidth="1"/>
    <col min="12306" max="12306" width="1.625" style="1070" customWidth="1"/>
    <col min="12307" max="12307" width="1.25" style="1070" customWidth="1"/>
    <col min="12308" max="12544" width="9" style="1070"/>
    <col min="12545" max="12545" width="2" style="1070" customWidth="1"/>
    <col min="12546" max="12546" width="1.875" style="1070" customWidth="1"/>
    <col min="12547" max="12547" width="11.75" style="1070" customWidth="1"/>
    <col min="12548" max="12548" width="9.75" style="1070" customWidth="1"/>
    <col min="12549" max="12549" width="4.75" style="1070" customWidth="1"/>
    <col min="12550" max="12550" width="7.25" style="1070" customWidth="1"/>
    <col min="12551" max="12551" width="12" style="1070" customWidth="1"/>
    <col min="12552" max="12552" width="9" style="1070"/>
    <col min="12553" max="12553" width="2.375" style="1070" customWidth="1"/>
    <col min="12554" max="12554" width="1.75" style="1070" customWidth="1"/>
    <col min="12555" max="12555" width="4.25" style="1070" customWidth="1"/>
    <col min="12556" max="12556" width="2.75" style="1070" customWidth="1"/>
    <col min="12557" max="12557" width="3" style="1070" customWidth="1"/>
    <col min="12558" max="12558" width="2.75" style="1070" customWidth="1"/>
    <col min="12559" max="12560" width="3.125" style="1070" customWidth="1"/>
    <col min="12561" max="12561" width="2.375" style="1070" customWidth="1"/>
    <col min="12562" max="12562" width="1.625" style="1070" customWidth="1"/>
    <col min="12563" max="12563" width="1.25" style="1070" customWidth="1"/>
    <col min="12564" max="12800" width="9" style="1070"/>
    <col min="12801" max="12801" width="2" style="1070" customWidth="1"/>
    <col min="12802" max="12802" width="1.875" style="1070" customWidth="1"/>
    <col min="12803" max="12803" width="11.75" style="1070" customWidth="1"/>
    <col min="12804" max="12804" width="9.75" style="1070" customWidth="1"/>
    <col min="12805" max="12805" width="4.75" style="1070" customWidth="1"/>
    <col min="12806" max="12806" width="7.25" style="1070" customWidth="1"/>
    <col min="12807" max="12807" width="12" style="1070" customWidth="1"/>
    <col min="12808" max="12808" width="9" style="1070"/>
    <col min="12809" max="12809" width="2.375" style="1070" customWidth="1"/>
    <col min="12810" max="12810" width="1.75" style="1070" customWidth="1"/>
    <col min="12811" max="12811" width="4.25" style="1070" customWidth="1"/>
    <col min="12812" max="12812" width="2.75" style="1070" customWidth="1"/>
    <col min="12813" max="12813" width="3" style="1070" customWidth="1"/>
    <col min="12814" max="12814" width="2.75" style="1070" customWidth="1"/>
    <col min="12815" max="12816" width="3.125" style="1070" customWidth="1"/>
    <col min="12817" max="12817" width="2.375" style="1070" customWidth="1"/>
    <col min="12818" max="12818" width="1.625" style="1070" customWidth="1"/>
    <col min="12819" max="12819" width="1.25" style="1070" customWidth="1"/>
    <col min="12820" max="13056" width="9" style="1070"/>
    <col min="13057" max="13057" width="2" style="1070" customWidth="1"/>
    <col min="13058" max="13058" width="1.875" style="1070" customWidth="1"/>
    <col min="13059" max="13059" width="11.75" style="1070" customWidth="1"/>
    <col min="13060" max="13060" width="9.75" style="1070" customWidth="1"/>
    <col min="13061" max="13061" width="4.75" style="1070" customWidth="1"/>
    <col min="13062" max="13062" width="7.25" style="1070" customWidth="1"/>
    <col min="13063" max="13063" width="12" style="1070" customWidth="1"/>
    <col min="13064" max="13064" width="9" style="1070"/>
    <col min="13065" max="13065" width="2.375" style="1070" customWidth="1"/>
    <col min="13066" max="13066" width="1.75" style="1070" customWidth="1"/>
    <col min="13067" max="13067" width="4.25" style="1070" customWidth="1"/>
    <col min="13068" max="13068" width="2.75" style="1070" customWidth="1"/>
    <col min="13069" max="13069" width="3" style="1070" customWidth="1"/>
    <col min="13070" max="13070" width="2.75" style="1070" customWidth="1"/>
    <col min="13071" max="13072" width="3.125" style="1070" customWidth="1"/>
    <col min="13073" max="13073" width="2.375" style="1070" customWidth="1"/>
    <col min="13074" max="13074" width="1.625" style="1070" customWidth="1"/>
    <col min="13075" max="13075" width="1.25" style="1070" customWidth="1"/>
    <col min="13076" max="13312" width="9" style="1070"/>
    <col min="13313" max="13313" width="2" style="1070" customWidth="1"/>
    <col min="13314" max="13314" width="1.875" style="1070" customWidth="1"/>
    <col min="13315" max="13315" width="11.75" style="1070" customWidth="1"/>
    <col min="13316" max="13316" width="9.75" style="1070" customWidth="1"/>
    <col min="13317" max="13317" width="4.75" style="1070" customWidth="1"/>
    <col min="13318" max="13318" width="7.25" style="1070" customWidth="1"/>
    <col min="13319" max="13319" width="12" style="1070" customWidth="1"/>
    <col min="13320" max="13320" width="9" style="1070"/>
    <col min="13321" max="13321" width="2.375" style="1070" customWidth="1"/>
    <col min="13322" max="13322" width="1.75" style="1070" customWidth="1"/>
    <col min="13323" max="13323" width="4.25" style="1070" customWidth="1"/>
    <col min="13324" max="13324" width="2.75" style="1070" customWidth="1"/>
    <col min="13325" max="13325" width="3" style="1070" customWidth="1"/>
    <col min="13326" max="13326" width="2.75" style="1070" customWidth="1"/>
    <col min="13327" max="13328" width="3.125" style="1070" customWidth="1"/>
    <col min="13329" max="13329" width="2.375" style="1070" customWidth="1"/>
    <col min="13330" max="13330" width="1.625" style="1070" customWidth="1"/>
    <col min="13331" max="13331" width="1.25" style="1070" customWidth="1"/>
    <col min="13332" max="13568" width="9" style="1070"/>
    <col min="13569" max="13569" width="2" style="1070" customWidth="1"/>
    <col min="13570" max="13570" width="1.875" style="1070" customWidth="1"/>
    <col min="13571" max="13571" width="11.75" style="1070" customWidth="1"/>
    <col min="13572" max="13572" width="9.75" style="1070" customWidth="1"/>
    <col min="13573" max="13573" width="4.75" style="1070" customWidth="1"/>
    <col min="13574" max="13574" width="7.25" style="1070" customWidth="1"/>
    <col min="13575" max="13575" width="12" style="1070" customWidth="1"/>
    <col min="13576" max="13576" width="9" style="1070"/>
    <col min="13577" max="13577" width="2.375" style="1070" customWidth="1"/>
    <col min="13578" max="13578" width="1.75" style="1070" customWidth="1"/>
    <col min="13579" max="13579" width="4.25" style="1070" customWidth="1"/>
    <col min="13580" max="13580" width="2.75" style="1070" customWidth="1"/>
    <col min="13581" max="13581" width="3" style="1070" customWidth="1"/>
    <col min="13582" max="13582" width="2.75" style="1070" customWidth="1"/>
    <col min="13583" max="13584" width="3.125" style="1070" customWidth="1"/>
    <col min="13585" max="13585" width="2.375" style="1070" customWidth="1"/>
    <col min="13586" max="13586" width="1.625" style="1070" customWidth="1"/>
    <col min="13587" max="13587" width="1.25" style="1070" customWidth="1"/>
    <col min="13588" max="13824" width="9" style="1070"/>
    <col min="13825" max="13825" width="2" style="1070" customWidth="1"/>
    <col min="13826" max="13826" width="1.875" style="1070" customWidth="1"/>
    <col min="13827" max="13827" width="11.75" style="1070" customWidth="1"/>
    <col min="13828" max="13828" width="9.75" style="1070" customWidth="1"/>
    <col min="13829" max="13829" width="4.75" style="1070" customWidth="1"/>
    <col min="13830" max="13830" width="7.25" style="1070" customWidth="1"/>
    <col min="13831" max="13831" width="12" style="1070" customWidth="1"/>
    <col min="13832" max="13832" width="9" style="1070"/>
    <col min="13833" max="13833" width="2.375" style="1070" customWidth="1"/>
    <col min="13834" max="13834" width="1.75" style="1070" customWidth="1"/>
    <col min="13835" max="13835" width="4.25" style="1070" customWidth="1"/>
    <col min="13836" max="13836" width="2.75" style="1070" customWidth="1"/>
    <col min="13837" max="13837" width="3" style="1070" customWidth="1"/>
    <col min="13838" max="13838" width="2.75" style="1070" customWidth="1"/>
    <col min="13839" max="13840" width="3.125" style="1070" customWidth="1"/>
    <col min="13841" max="13841" width="2.375" style="1070" customWidth="1"/>
    <col min="13842" max="13842" width="1.625" style="1070" customWidth="1"/>
    <col min="13843" max="13843" width="1.25" style="1070" customWidth="1"/>
    <col min="13844" max="14080" width="9" style="1070"/>
    <col min="14081" max="14081" width="2" style="1070" customWidth="1"/>
    <col min="14082" max="14082" width="1.875" style="1070" customWidth="1"/>
    <col min="14083" max="14083" width="11.75" style="1070" customWidth="1"/>
    <col min="14084" max="14084" width="9.75" style="1070" customWidth="1"/>
    <col min="14085" max="14085" width="4.75" style="1070" customWidth="1"/>
    <col min="14086" max="14086" width="7.25" style="1070" customWidth="1"/>
    <col min="14087" max="14087" width="12" style="1070" customWidth="1"/>
    <col min="14088" max="14088" width="9" style="1070"/>
    <col min="14089" max="14089" width="2.375" style="1070" customWidth="1"/>
    <col min="14090" max="14090" width="1.75" style="1070" customWidth="1"/>
    <col min="14091" max="14091" width="4.25" style="1070" customWidth="1"/>
    <col min="14092" max="14092" width="2.75" style="1070" customWidth="1"/>
    <col min="14093" max="14093" width="3" style="1070" customWidth="1"/>
    <col min="14094" max="14094" width="2.75" style="1070" customWidth="1"/>
    <col min="14095" max="14096" width="3.125" style="1070" customWidth="1"/>
    <col min="14097" max="14097" width="2.375" style="1070" customWidth="1"/>
    <col min="14098" max="14098" width="1.625" style="1070" customWidth="1"/>
    <col min="14099" max="14099" width="1.25" style="1070" customWidth="1"/>
    <col min="14100" max="14336" width="9" style="1070"/>
    <col min="14337" max="14337" width="2" style="1070" customWidth="1"/>
    <col min="14338" max="14338" width="1.875" style="1070" customWidth="1"/>
    <col min="14339" max="14339" width="11.75" style="1070" customWidth="1"/>
    <col min="14340" max="14340" width="9.75" style="1070" customWidth="1"/>
    <col min="14341" max="14341" width="4.75" style="1070" customWidth="1"/>
    <col min="14342" max="14342" width="7.25" style="1070" customWidth="1"/>
    <col min="14343" max="14343" width="12" style="1070" customWidth="1"/>
    <col min="14344" max="14344" width="9" style="1070"/>
    <col min="14345" max="14345" width="2.375" style="1070" customWidth="1"/>
    <col min="14346" max="14346" width="1.75" style="1070" customWidth="1"/>
    <col min="14347" max="14347" width="4.25" style="1070" customWidth="1"/>
    <col min="14348" max="14348" width="2.75" style="1070" customWidth="1"/>
    <col min="14349" max="14349" width="3" style="1070" customWidth="1"/>
    <col min="14350" max="14350" width="2.75" style="1070" customWidth="1"/>
    <col min="14351" max="14352" width="3.125" style="1070" customWidth="1"/>
    <col min="14353" max="14353" width="2.375" style="1070" customWidth="1"/>
    <col min="14354" max="14354" width="1.625" style="1070" customWidth="1"/>
    <col min="14355" max="14355" width="1.25" style="1070" customWidth="1"/>
    <col min="14356" max="14592" width="9" style="1070"/>
    <col min="14593" max="14593" width="2" style="1070" customWidth="1"/>
    <col min="14594" max="14594" width="1.875" style="1070" customWidth="1"/>
    <col min="14595" max="14595" width="11.75" style="1070" customWidth="1"/>
    <col min="14596" max="14596" width="9.75" style="1070" customWidth="1"/>
    <col min="14597" max="14597" width="4.75" style="1070" customWidth="1"/>
    <col min="14598" max="14598" width="7.25" style="1070" customWidth="1"/>
    <col min="14599" max="14599" width="12" style="1070" customWidth="1"/>
    <col min="14600" max="14600" width="9" style="1070"/>
    <col min="14601" max="14601" width="2.375" style="1070" customWidth="1"/>
    <col min="14602" max="14602" width="1.75" style="1070" customWidth="1"/>
    <col min="14603" max="14603" width="4.25" style="1070" customWidth="1"/>
    <col min="14604" max="14604" width="2.75" style="1070" customWidth="1"/>
    <col min="14605" max="14605" width="3" style="1070" customWidth="1"/>
    <col min="14606" max="14606" width="2.75" style="1070" customWidth="1"/>
    <col min="14607" max="14608" width="3.125" style="1070" customWidth="1"/>
    <col min="14609" max="14609" width="2.375" style="1070" customWidth="1"/>
    <col min="14610" max="14610" width="1.625" style="1070" customWidth="1"/>
    <col min="14611" max="14611" width="1.25" style="1070" customWidth="1"/>
    <col min="14612" max="14848" width="9" style="1070"/>
    <col min="14849" max="14849" width="2" style="1070" customWidth="1"/>
    <col min="14850" max="14850" width="1.875" style="1070" customWidth="1"/>
    <col min="14851" max="14851" width="11.75" style="1070" customWidth="1"/>
    <col min="14852" max="14852" width="9.75" style="1070" customWidth="1"/>
    <col min="14853" max="14853" width="4.75" style="1070" customWidth="1"/>
    <col min="14854" max="14854" width="7.25" style="1070" customWidth="1"/>
    <col min="14855" max="14855" width="12" style="1070" customWidth="1"/>
    <col min="14856" max="14856" width="9" style="1070"/>
    <col min="14857" max="14857" width="2.375" style="1070" customWidth="1"/>
    <col min="14858" max="14858" width="1.75" style="1070" customWidth="1"/>
    <col min="14859" max="14859" width="4.25" style="1070" customWidth="1"/>
    <col min="14860" max="14860" width="2.75" style="1070" customWidth="1"/>
    <col min="14861" max="14861" width="3" style="1070" customWidth="1"/>
    <col min="14862" max="14862" width="2.75" style="1070" customWidth="1"/>
    <col min="14863" max="14864" width="3.125" style="1070" customWidth="1"/>
    <col min="14865" max="14865" width="2.375" style="1070" customWidth="1"/>
    <col min="14866" max="14866" width="1.625" style="1070" customWidth="1"/>
    <col min="14867" max="14867" width="1.25" style="1070" customWidth="1"/>
    <col min="14868" max="15104" width="9" style="1070"/>
    <col min="15105" max="15105" width="2" style="1070" customWidth="1"/>
    <col min="15106" max="15106" width="1.875" style="1070" customWidth="1"/>
    <col min="15107" max="15107" width="11.75" style="1070" customWidth="1"/>
    <col min="15108" max="15108" width="9.75" style="1070" customWidth="1"/>
    <col min="15109" max="15109" width="4.75" style="1070" customWidth="1"/>
    <col min="15110" max="15110" width="7.25" style="1070" customWidth="1"/>
    <col min="15111" max="15111" width="12" style="1070" customWidth="1"/>
    <col min="15112" max="15112" width="9" style="1070"/>
    <col min="15113" max="15113" width="2.375" style="1070" customWidth="1"/>
    <col min="15114" max="15114" width="1.75" style="1070" customWidth="1"/>
    <col min="15115" max="15115" width="4.25" style="1070" customWidth="1"/>
    <col min="15116" max="15116" width="2.75" style="1070" customWidth="1"/>
    <col min="15117" max="15117" width="3" style="1070" customWidth="1"/>
    <col min="15118" max="15118" width="2.75" style="1070" customWidth="1"/>
    <col min="15119" max="15120" width="3.125" style="1070" customWidth="1"/>
    <col min="15121" max="15121" width="2.375" style="1070" customWidth="1"/>
    <col min="15122" max="15122" width="1.625" style="1070" customWidth="1"/>
    <col min="15123" max="15123" width="1.25" style="1070" customWidth="1"/>
    <col min="15124" max="15360" width="9" style="1070"/>
    <col min="15361" max="15361" width="2" style="1070" customWidth="1"/>
    <col min="15362" max="15362" width="1.875" style="1070" customWidth="1"/>
    <col min="15363" max="15363" width="11.75" style="1070" customWidth="1"/>
    <col min="15364" max="15364" width="9.75" style="1070" customWidth="1"/>
    <col min="15365" max="15365" width="4.75" style="1070" customWidth="1"/>
    <col min="15366" max="15366" width="7.25" style="1070" customWidth="1"/>
    <col min="15367" max="15367" width="12" style="1070" customWidth="1"/>
    <col min="15368" max="15368" width="9" style="1070"/>
    <col min="15369" max="15369" width="2.375" style="1070" customWidth="1"/>
    <col min="15370" max="15370" width="1.75" style="1070" customWidth="1"/>
    <col min="15371" max="15371" width="4.25" style="1070" customWidth="1"/>
    <col min="15372" max="15372" width="2.75" style="1070" customWidth="1"/>
    <col min="15373" max="15373" width="3" style="1070" customWidth="1"/>
    <col min="15374" max="15374" width="2.75" style="1070" customWidth="1"/>
    <col min="15375" max="15376" width="3.125" style="1070" customWidth="1"/>
    <col min="15377" max="15377" width="2.375" style="1070" customWidth="1"/>
    <col min="15378" max="15378" width="1.625" style="1070" customWidth="1"/>
    <col min="15379" max="15379" width="1.25" style="1070" customWidth="1"/>
    <col min="15380" max="15616" width="9" style="1070"/>
    <col min="15617" max="15617" width="2" style="1070" customWidth="1"/>
    <col min="15618" max="15618" width="1.875" style="1070" customWidth="1"/>
    <col min="15619" max="15619" width="11.75" style="1070" customWidth="1"/>
    <col min="15620" max="15620" width="9.75" style="1070" customWidth="1"/>
    <col min="15621" max="15621" width="4.75" style="1070" customWidth="1"/>
    <col min="15622" max="15622" width="7.25" style="1070" customWidth="1"/>
    <col min="15623" max="15623" width="12" style="1070" customWidth="1"/>
    <col min="15624" max="15624" width="9" style="1070"/>
    <col min="15625" max="15625" width="2.375" style="1070" customWidth="1"/>
    <col min="15626" max="15626" width="1.75" style="1070" customWidth="1"/>
    <col min="15627" max="15627" width="4.25" style="1070" customWidth="1"/>
    <col min="15628" max="15628" width="2.75" style="1070" customWidth="1"/>
    <col min="15629" max="15629" width="3" style="1070" customWidth="1"/>
    <col min="15630" max="15630" width="2.75" style="1070" customWidth="1"/>
    <col min="15631" max="15632" width="3.125" style="1070" customWidth="1"/>
    <col min="15633" max="15633" width="2.375" style="1070" customWidth="1"/>
    <col min="15634" max="15634" width="1.625" style="1070" customWidth="1"/>
    <col min="15635" max="15635" width="1.25" style="1070" customWidth="1"/>
    <col min="15636" max="15872" width="9" style="1070"/>
    <col min="15873" max="15873" width="2" style="1070" customWidth="1"/>
    <col min="15874" max="15874" width="1.875" style="1070" customWidth="1"/>
    <col min="15875" max="15875" width="11.75" style="1070" customWidth="1"/>
    <col min="15876" max="15876" width="9.75" style="1070" customWidth="1"/>
    <col min="15877" max="15877" width="4.75" style="1070" customWidth="1"/>
    <col min="15878" max="15878" width="7.25" style="1070" customWidth="1"/>
    <col min="15879" max="15879" width="12" style="1070" customWidth="1"/>
    <col min="15880" max="15880" width="9" style="1070"/>
    <col min="15881" max="15881" width="2.375" style="1070" customWidth="1"/>
    <col min="15882" max="15882" width="1.75" style="1070" customWidth="1"/>
    <col min="15883" max="15883" width="4.25" style="1070" customWidth="1"/>
    <col min="15884" max="15884" width="2.75" style="1070" customWidth="1"/>
    <col min="15885" max="15885" width="3" style="1070" customWidth="1"/>
    <col min="15886" max="15886" width="2.75" style="1070" customWidth="1"/>
    <col min="15887" max="15888" width="3.125" style="1070" customWidth="1"/>
    <col min="15889" max="15889" width="2.375" style="1070" customWidth="1"/>
    <col min="15890" max="15890" width="1.625" style="1070" customWidth="1"/>
    <col min="15891" max="15891" width="1.25" style="1070" customWidth="1"/>
    <col min="15892" max="16128" width="9" style="1070"/>
    <col min="16129" max="16129" width="2" style="1070" customWidth="1"/>
    <col min="16130" max="16130" width="1.875" style="1070" customWidth="1"/>
    <col min="16131" max="16131" width="11.75" style="1070" customWidth="1"/>
    <col min="16132" max="16132" width="9.75" style="1070" customWidth="1"/>
    <col min="16133" max="16133" width="4.75" style="1070" customWidth="1"/>
    <col min="16134" max="16134" width="7.25" style="1070" customWidth="1"/>
    <col min="16135" max="16135" width="12" style="1070" customWidth="1"/>
    <col min="16136" max="16136" width="9" style="1070"/>
    <col min="16137" max="16137" width="2.375" style="1070" customWidth="1"/>
    <col min="16138" max="16138" width="1.75" style="1070" customWidth="1"/>
    <col min="16139" max="16139" width="4.25" style="1070" customWidth="1"/>
    <col min="16140" max="16140" width="2.75" style="1070" customWidth="1"/>
    <col min="16141" max="16141" width="3" style="1070" customWidth="1"/>
    <col min="16142" max="16142" width="2.75" style="1070" customWidth="1"/>
    <col min="16143" max="16144" width="3.125" style="1070" customWidth="1"/>
    <col min="16145" max="16145" width="2.375" style="1070" customWidth="1"/>
    <col min="16146" max="16146" width="1.625" style="1070" customWidth="1"/>
    <col min="16147" max="16147" width="1.25" style="1070" customWidth="1"/>
    <col min="16148" max="16384" width="9" style="1070"/>
  </cols>
  <sheetData>
    <row r="1" spans="1:19" s="85" customFormat="1"/>
    <row r="2" spans="1:19" s="85" customFormat="1">
      <c r="C2" s="1069" t="s">
        <v>346</v>
      </c>
    </row>
    <row r="4" spans="1:19" ht="14.25" customHeight="1" thickBot="1">
      <c r="A4" s="1026"/>
      <c r="B4" s="1026"/>
      <c r="C4" s="1026"/>
      <c r="D4" s="1026"/>
      <c r="E4" s="1120"/>
      <c r="F4" s="1120"/>
      <c r="G4" s="1120"/>
      <c r="H4" s="1120"/>
      <c r="I4" s="1120"/>
      <c r="J4" s="1120"/>
      <c r="K4" s="1120"/>
      <c r="L4" s="1120"/>
      <c r="M4" s="1120"/>
      <c r="N4" s="1026"/>
      <c r="O4" s="1026"/>
      <c r="P4" s="1026"/>
      <c r="Q4" s="1026"/>
      <c r="R4" s="1026"/>
      <c r="S4" s="1026"/>
    </row>
    <row r="5" spans="1:19" ht="8.25" customHeight="1">
      <c r="A5" s="1026"/>
      <c r="B5" s="1121"/>
      <c r="C5" s="1122"/>
      <c r="D5" s="1122"/>
      <c r="E5" s="1122"/>
      <c r="F5" s="1123"/>
      <c r="G5" s="1123"/>
      <c r="H5" s="1123"/>
      <c r="I5" s="1123"/>
      <c r="J5" s="1123"/>
      <c r="K5" s="1123"/>
      <c r="L5" s="1123"/>
      <c r="M5" s="1123"/>
      <c r="N5" s="1124"/>
      <c r="O5" s="1124"/>
      <c r="P5" s="1124"/>
      <c r="Q5" s="1124"/>
      <c r="R5" s="1125"/>
      <c r="S5" s="1026"/>
    </row>
    <row r="6" spans="1:19" ht="8.25" customHeight="1">
      <c r="A6" s="1026"/>
      <c r="B6" s="1032"/>
      <c r="C6" s="1126"/>
      <c r="D6" s="1126"/>
      <c r="E6" s="1126"/>
      <c r="F6" s="1120"/>
      <c r="G6" s="1120"/>
      <c r="H6" s="1120"/>
      <c r="I6" s="1120"/>
      <c r="J6" s="1120"/>
      <c r="K6" s="1120"/>
      <c r="L6" s="1120"/>
      <c r="M6" s="1120"/>
      <c r="N6" s="1036"/>
      <c r="O6" s="1036"/>
      <c r="P6" s="1036"/>
      <c r="Q6" s="1036"/>
      <c r="R6" s="1031"/>
      <c r="S6" s="1026"/>
    </row>
    <row r="7" spans="1:19" ht="21" customHeight="1">
      <c r="A7" s="1026"/>
      <c r="B7" s="1032"/>
      <c r="C7" s="1126"/>
      <c r="D7" s="1126"/>
      <c r="E7" s="3724" t="s">
        <v>2056</v>
      </c>
      <c r="F7" s="3724"/>
      <c r="G7" s="3724"/>
      <c r="H7" s="3724"/>
      <c r="I7" s="3724"/>
      <c r="J7" s="3724"/>
      <c r="K7" s="1120"/>
      <c r="L7" s="1120"/>
      <c r="M7" s="1120"/>
      <c r="N7" s="1036"/>
      <c r="O7" s="1036"/>
      <c r="P7" s="1036"/>
      <c r="Q7" s="1036"/>
      <c r="R7" s="1031"/>
      <c r="S7" s="1026"/>
    </row>
    <row r="8" spans="1:19" ht="14.25" customHeight="1">
      <c r="A8" s="1026"/>
      <c r="B8" s="1032"/>
      <c r="C8" s="1126"/>
      <c r="D8" s="1126"/>
      <c r="E8" s="1126"/>
      <c r="F8" s="1120"/>
      <c r="G8" s="1120"/>
      <c r="H8" s="1120"/>
      <c r="I8" s="1120"/>
      <c r="J8" s="1120"/>
      <c r="K8" s="1120"/>
      <c r="L8" s="1120"/>
      <c r="M8" s="1120"/>
      <c r="N8" s="1036"/>
      <c r="O8" s="1036"/>
      <c r="P8" s="1036"/>
      <c r="Q8" s="1036"/>
      <c r="R8" s="1031"/>
      <c r="S8" s="1026"/>
    </row>
    <row r="9" spans="1:19" ht="14.25" customHeight="1">
      <c r="A9" s="1026"/>
      <c r="B9" s="1032"/>
      <c r="C9" s="1126"/>
      <c r="D9" s="1126"/>
      <c r="E9" s="1126"/>
      <c r="F9" s="1120"/>
      <c r="G9" s="1120"/>
      <c r="H9" s="1120"/>
      <c r="I9" s="1120"/>
      <c r="J9" s="1120"/>
      <c r="K9" s="1120"/>
      <c r="L9" s="1120"/>
      <c r="M9" s="1120"/>
      <c r="N9" s="1036"/>
      <c r="O9" s="1036"/>
      <c r="P9" s="1036"/>
      <c r="Q9" s="1036"/>
      <c r="R9" s="1031"/>
      <c r="S9" s="1026"/>
    </row>
    <row r="10" spans="1:19" ht="14.25" customHeight="1">
      <c r="A10" s="1026"/>
      <c r="B10" s="1032"/>
      <c r="C10" s="1127" t="s">
        <v>1918</v>
      </c>
      <c r="D10" s="3545"/>
      <c r="E10" s="3545"/>
      <c r="F10" s="1036" t="s">
        <v>1916</v>
      </c>
      <c r="G10" s="1120"/>
      <c r="H10" s="1120"/>
      <c r="I10" s="1120"/>
      <c r="J10" s="1120"/>
      <c r="K10" s="1120"/>
      <c r="L10" s="1120"/>
      <c r="M10" s="1120"/>
      <c r="N10" s="1036"/>
      <c r="O10" s="1036"/>
      <c r="P10" s="1036"/>
      <c r="Q10" s="1036"/>
      <c r="R10" s="1031"/>
      <c r="S10" s="1026"/>
    </row>
    <row r="11" spans="1:19" ht="15" customHeight="1">
      <c r="A11" s="1026"/>
      <c r="B11" s="1032"/>
      <c r="C11" s="1126"/>
      <c r="D11" s="1036"/>
      <c r="E11" s="1036"/>
      <c r="F11" s="1036"/>
      <c r="G11" s="1120"/>
      <c r="H11" s="3541" t="s">
        <v>3034</v>
      </c>
      <c r="I11" s="3541"/>
      <c r="J11" s="3541"/>
      <c r="K11" s="1036"/>
      <c r="L11" s="1036" t="s">
        <v>1912</v>
      </c>
      <c r="M11" s="1036"/>
      <c r="N11" s="1036" t="s">
        <v>1913</v>
      </c>
      <c r="O11" s="1036"/>
      <c r="P11" s="1036" t="s">
        <v>1914</v>
      </c>
      <c r="Q11" s="1036"/>
      <c r="R11" s="1031"/>
      <c r="S11" s="1026"/>
    </row>
    <row r="12" spans="1:19" ht="18.75" customHeight="1">
      <c r="A12" s="1026"/>
      <c r="B12" s="1032"/>
      <c r="C12" s="1036"/>
      <c r="D12" s="1036"/>
      <c r="E12" s="1036"/>
      <c r="F12" s="1036"/>
      <c r="G12" s="1036"/>
      <c r="H12" s="1026"/>
      <c r="I12" s="1026"/>
      <c r="J12" s="1026"/>
      <c r="K12" s="1026"/>
      <c r="L12" s="1026"/>
      <c r="M12" s="1026"/>
      <c r="N12" s="1026"/>
      <c r="O12" s="1026"/>
      <c r="P12" s="1026"/>
      <c r="Q12" s="1036"/>
      <c r="R12" s="1031"/>
      <c r="S12" s="1026"/>
    </row>
    <row r="13" spans="1:19">
      <c r="A13" s="1026"/>
      <c r="B13" s="1032"/>
      <c r="C13" s="1026"/>
      <c r="D13" s="1026"/>
      <c r="E13" s="1026"/>
      <c r="F13" s="1026"/>
      <c r="G13" s="1036"/>
      <c r="H13" s="1036"/>
      <c r="I13" s="1036"/>
      <c r="J13" s="1036"/>
      <c r="K13" s="1036"/>
      <c r="L13" s="1036"/>
      <c r="M13" s="1036"/>
      <c r="N13" s="1036"/>
      <c r="O13" s="1036"/>
      <c r="P13" s="1036"/>
      <c r="Q13" s="1036"/>
      <c r="R13" s="1031"/>
      <c r="S13" s="1026"/>
    </row>
    <row r="14" spans="1:19">
      <c r="A14" s="1026"/>
      <c r="B14" s="1032"/>
      <c r="C14" s="1036"/>
      <c r="D14" s="1036"/>
      <c r="E14" s="1036"/>
      <c r="F14" s="1036"/>
      <c r="G14" s="1039" t="s">
        <v>1931</v>
      </c>
      <c r="H14" s="1037" t="s">
        <v>2057</v>
      </c>
      <c r="I14" s="3757"/>
      <c r="J14" s="3757"/>
      <c r="K14" s="3757"/>
      <c r="L14" s="3757"/>
      <c r="M14" s="3757"/>
      <c r="N14" s="3757"/>
      <c r="O14" s="3757"/>
      <c r="P14" s="3757"/>
      <c r="Q14" s="3757"/>
      <c r="R14" s="1031"/>
      <c r="S14" s="1026"/>
    </row>
    <row r="15" spans="1:19">
      <c r="A15" s="1026"/>
      <c r="B15" s="1032"/>
      <c r="C15" s="1036"/>
      <c r="D15" s="1036"/>
      <c r="E15" s="1036"/>
      <c r="F15" s="1036"/>
      <c r="G15" s="1036"/>
      <c r="H15" s="1037" t="s">
        <v>2058</v>
      </c>
      <c r="I15" s="3757"/>
      <c r="J15" s="3757"/>
      <c r="K15" s="3757"/>
      <c r="L15" s="3757"/>
      <c r="M15" s="3757"/>
      <c r="N15" s="3757"/>
      <c r="O15" s="3757"/>
      <c r="P15" s="1036" t="s">
        <v>1920</v>
      </c>
      <c r="Q15" s="1036"/>
      <c r="R15" s="1031"/>
      <c r="S15" s="1026"/>
    </row>
    <row r="16" spans="1:19" ht="18.75" customHeight="1">
      <c r="A16" s="1026"/>
      <c r="B16" s="1032"/>
      <c r="C16" s="1036"/>
      <c r="D16" s="1026"/>
      <c r="E16" s="1026"/>
      <c r="F16" s="1026"/>
      <c r="G16" s="1026"/>
      <c r="H16" s="1026"/>
      <c r="I16" s="1026"/>
      <c r="J16" s="1026"/>
      <c r="K16" s="1026"/>
      <c r="L16" s="1026"/>
      <c r="M16" s="1026"/>
      <c r="N16" s="1037"/>
      <c r="O16" s="1037"/>
      <c r="P16" s="1036"/>
      <c r="Q16" s="1036"/>
      <c r="R16" s="1031"/>
      <c r="S16" s="1026"/>
    </row>
    <row r="17" spans="1:19">
      <c r="A17" s="1026"/>
      <c r="B17" s="1032"/>
      <c r="C17" s="3758" t="s">
        <v>2059</v>
      </c>
      <c r="D17" s="3758"/>
      <c r="E17" s="3758"/>
      <c r="F17" s="3758"/>
      <c r="G17" s="1037"/>
      <c r="H17" s="1037"/>
      <c r="I17" s="1037"/>
      <c r="J17" s="1037"/>
      <c r="K17" s="1037"/>
      <c r="L17" s="1037"/>
      <c r="M17" s="1037"/>
      <c r="N17" s="1037"/>
      <c r="O17" s="1037"/>
      <c r="P17" s="1036"/>
      <c r="Q17" s="1036"/>
      <c r="R17" s="1031"/>
      <c r="S17" s="1026"/>
    </row>
    <row r="18" spans="1:19">
      <c r="A18" s="1026"/>
      <c r="B18" s="1032"/>
      <c r="C18" s="1036"/>
      <c r="D18" s="1036"/>
      <c r="E18" s="1036"/>
      <c r="F18" s="1036"/>
      <c r="G18" s="1036"/>
      <c r="H18" s="1129"/>
      <c r="I18" s="1129"/>
      <c r="J18" s="1129"/>
      <c r="K18" s="1037"/>
      <c r="L18" s="1037"/>
      <c r="M18" s="1037"/>
      <c r="N18" s="1037"/>
      <c r="O18" s="1037"/>
      <c r="P18" s="1036"/>
      <c r="Q18" s="1036"/>
      <c r="R18" s="1031"/>
      <c r="S18" s="1026"/>
    </row>
    <row r="19" spans="1:19" ht="18" customHeight="1">
      <c r="A19" s="1026"/>
      <c r="B19" s="1032"/>
      <c r="C19" s="1131" t="s">
        <v>1974</v>
      </c>
      <c r="D19" s="3542"/>
      <c r="E19" s="3542"/>
      <c r="F19" s="3542"/>
      <c r="G19" s="3542"/>
      <c r="H19" s="3542"/>
      <c r="I19" s="3542"/>
      <c r="J19" s="3542"/>
      <c r="K19" s="3542"/>
      <c r="L19" s="3542"/>
      <c r="M19" s="1036"/>
      <c r="N19" s="1036"/>
      <c r="O19" s="1036"/>
      <c r="P19" s="1036"/>
      <c r="Q19" s="1036"/>
      <c r="R19" s="1031"/>
      <c r="S19" s="1026"/>
    </row>
    <row r="20" spans="1:19">
      <c r="A20" s="1026"/>
      <c r="B20" s="1032"/>
      <c r="C20" s="1036"/>
      <c r="D20" s="1036"/>
      <c r="E20" s="1036"/>
      <c r="F20" s="1036"/>
      <c r="G20" s="1036"/>
      <c r="H20" s="1036"/>
      <c r="I20" s="1036"/>
      <c r="J20" s="1036"/>
      <c r="K20" s="1036"/>
      <c r="L20" s="1036"/>
      <c r="M20" s="1036"/>
      <c r="N20" s="1036"/>
      <c r="O20" s="1036"/>
      <c r="P20" s="1036"/>
      <c r="Q20" s="1036"/>
      <c r="R20" s="1031"/>
      <c r="S20" s="1026"/>
    </row>
    <row r="21" spans="1:19" ht="34.5" customHeight="1">
      <c r="A21" s="1026"/>
      <c r="B21" s="3534" t="s">
        <v>2042</v>
      </c>
      <c r="C21" s="3536"/>
      <c r="D21" s="1135" t="s">
        <v>2043</v>
      </c>
      <c r="E21" s="1135" t="s">
        <v>2028</v>
      </c>
      <c r="F21" s="1135" t="s">
        <v>2032</v>
      </c>
      <c r="G21" s="1134" t="s">
        <v>2060</v>
      </c>
      <c r="H21" s="3723" t="s">
        <v>2061</v>
      </c>
      <c r="I21" s="3554"/>
      <c r="J21" s="3723" t="s">
        <v>2062</v>
      </c>
      <c r="K21" s="3553"/>
      <c r="L21" s="3553"/>
      <c r="M21" s="3554"/>
      <c r="N21" s="3723" t="s">
        <v>2063</v>
      </c>
      <c r="O21" s="3553"/>
      <c r="P21" s="3553"/>
      <c r="Q21" s="3553"/>
      <c r="R21" s="3744"/>
      <c r="S21" s="1026"/>
    </row>
    <row r="22" spans="1:19" ht="23.25" customHeight="1">
      <c r="A22" s="1026"/>
      <c r="B22" s="3756"/>
      <c r="C22" s="3568"/>
      <c r="D22" s="1133"/>
      <c r="E22" s="1133"/>
      <c r="F22" s="1133"/>
      <c r="G22" s="1134"/>
      <c r="H22" s="3723"/>
      <c r="I22" s="3554"/>
      <c r="J22" s="3723"/>
      <c r="K22" s="3553"/>
      <c r="L22" s="3553"/>
      <c r="M22" s="3554"/>
      <c r="N22" s="3723"/>
      <c r="O22" s="3553"/>
      <c r="P22" s="3553"/>
      <c r="Q22" s="3553"/>
      <c r="R22" s="3744"/>
      <c r="S22" s="1026"/>
    </row>
    <row r="23" spans="1:19" ht="23.25" customHeight="1">
      <c r="A23" s="1026"/>
      <c r="B23" s="3756"/>
      <c r="C23" s="3568"/>
      <c r="D23" s="1133"/>
      <c r="E23" s="1133"/>
      <c r="F23" s="1133"/>
      <c r="G23" s="1134"/>
      <c r="H23" s="3723"/>
      <c r="I23" s="3554"/>
      <c r="J23" s="3723"/>
      <c r="K23" s="3553"/>
      <c r="L23" s="3553"/>
      <c r="M23" s="3554"/>
      <c r="N23" s="3723"/>
      <c r="O23" s="3553"/>
      <c r="P23" s="3553"/>
      <c r="Q23" s="3553"/>
      <c r="R23" s="3744"/>
      <c r="S23" s="1026"/>
    </row>
    <row r="24" spans="1:19" ht="23.25" customHeight="1">
      <c r="A24" s="1026"/>
      <c r="B24" s="3756"/>
      <c r="C24" s="3568"/>
      <c r="D24" s="1133"/>
      <c r="E24" s="1133"/>
      <c r="F24" s="1133"/>
      <c r="G24" s="1134"/>
      <c r="H24" s="3723"/>
      <c r="I24" s="3554"/>
      <c r="J24" s="3723"/>
      <c r="K24" s="3553"/>
      <c r="L24" s="3553"/>
      <c r="M24" s="3554"/>
      <c r="N24" s="3723"/>
      <c r="O24" s="3553"/>
      <c r="P24" s="3553"/>
      <c r="Q24" s="3553"/>
      <c r="R24" s="3744"/>
      <c r="S24" s="1026"/>
    </row>
    <row r="25" spans="1:19" ht="23.25" customHeight="1">
      <c r="A25" s="1026"/>
      <c r="B25" s="3756"/>
      <c r="C25" s="3568"/>
      <c r="D25" s="1133"/>
      <c r="E25" s="1133"/>
      <c r="F25" s="1133"/>
      <c r="G25" s="1134"/>
      <c r="H25" s="3723"/>
      <c r="I25" s="3554"/>
      <c r="J25" s="3723"/>
      <c r="K25" s="3553"/>
      <c r="L25" s="3553"/>
      <c r="M25" s="3554"/>
      <c r="N25" s="3723"/>
      <c r="O25" s="3553"/>
      <c r="P25" s="3553"/>
      <c r="Q25" s="3553"/>
      <c r="R25" s="3744"/>
      <c r="S25" s="1026"/>
    </row>
    <row r="26" spans="1:19" ht="23.25" customHeight="1">
      <c r="A26" s="1026"/>
      <c r="B26" s="3756"/>
      <c r="C26" s="3568"/>
      <c r="D26" s="1133"/>
      <c r="E26" s="1133"/>
      <c r="F26" s="1133"/>
      <c r="G26" s="1134"/>
      <c r="H26" s="3723"/>
      <c r="I26" s="3554"/>
      <c r="J26" s="3723"/>
      <c r="K26" s="3553"/>
      <c r="L26" s="3553"/>
      <c r="M26" s="3554"/>
      <c r="N26" s="3723"/>
      <c r="O26" s="3553"/>
      <c r="P26" s="3553"/>
      <c r="Q26" s="3553"/>
      <c r="R26" s="3744"/>
      <c r="S26" s="1026"/>
    </row>
    <row r="27" spans="1:19" ht="23.25" customHeight="1">
      <c r="A27" s="1026"/>
      <c r="B27" s="3756"/>
      <c r="C27" s="3568"/>
      <c r="D27" s="1133"/>
      <c r="E27" s="1133"/>
      <c r="F27" s="1133"/>
      <c r="G27" s="1134"/>
      <c r="H27" s="3723"/>
      <c r="I27" s="3554"/>
      <c r="J27" s="3723"/>
      <c r="K27" s="3553"/>
      <c r="L27" s="3553"/>
      <c r="M27" s="3554"/>
      <c r="N27" s="3723"/>
      <c r="O27" s="3553"/>
      <c r="P27" s="3553"/>
      <c r="Q27" s="3553"/>
      <c r="R27" s="3744"/>
      <c r="S27" s="1026"/>
    </row>
    <row r="28" spans="1:19" ht="23.25" customHeight="1">
      <c r="A28" s="1026"/>
      <c r="B28" s="3756"/>
      <c r="C28" s="3568"/>
      <c r="D28" s="1133"/>
      <c r="E28" s="1133"/>
      <c r="F28" s="1133"/>
      <c r="G28" s="1134"/>
      <c r="H28" s="3723"/>
      <c r="I28" s="3554"/>
      <c r="J28" s="3723"/>
      <c r="K28" s="3553"/>
      <c r="L28" s="3553"/>
      <c r="M28" s="3554"/>
      <c r="N28" s="3723"/>
      <c r="O28" s="3553"/>
      <c r="P28" s="3553"/>
      <c r="Q28" s="3553"/>
      <c r="R28" s="3744"/>
      <c r="S28" s="1026"/>
    </row>
    <row r="29" spans="1:19" ht="23.25" customHeight="1">
      <c r="A29" s="1026"/>
      <c r="B29" s="3756"/>
      <c r="C29" s="3568"/>
      <c r="D29" s="1133"/>
      <c r="E29" s="1133"/>
      <c r="F29" s="1133"/>
      <c r="G29" s="1134"/>
      <c r="H29" s="3723"/>
      <c r="I29" s="3554"/>
      <c r="J29" s="3723"/>
      <c r="K29" s="3553"/>
      <c r="L29" s="3553"/>
      <c r="M29" s="3554"/>
      <c r="N29" s="3723"/>
      <c r="O29" s="3553"/>
      <c r="P29" s="3553"/>
      <c r="Q29" s="3553"/>
      <c r="R29" s="3744"/>
      <c r="S29" s="1026"/>
    </row>
    <row r="30" spans="1:19" ht="23.25" customHeight="1">
      <c r="A30" s="1026"/>
      <c r="B30" s="3756"/>
      <c r="C30" s="3568"/>
      <c r="D30" s="1133"/>
      <c r="E30" s="1133"/>
      <c r="F30" s="1133"/>
      <c r="G30" s="1134"/>
      <c r="H30" s="3723"/>
      <c r="I30" s="3554"/>
      <c r="J30" s="3723"/>
      <c r="K30" s="3553"/>
      <c r="L30" s="3553"/>
      <c r="M30" s="3554"/>
      <c r="N30" s="3723"/>
      <c r="O30" s="3553"/>
      <c r="P30" s="3553"/>
      <c r="Q30" s="3553"/>
      <c r="R30" s="3744"/>
      <c r="S30" s="1026"/>
    </row>
    <row r="31" spans="1:19" ht="23.25" customHeight="1">
      <c r="A31" s="1026"/>
      <c r="B31" s="3756"/>
      <c r="C31" s="3568"/>
      <c r="D31" s="1133"/>
      <c r="E31" s="1133"/>
      <c r="F31" s="1133"/>
      <c r="G31" s="1134"/>
      <c r="H31" s="3723"/>
      <c r="I31" s="3554"/>
      <c r="J31" s="3723"/>
      <c r="K31" s="3553"/>
      <c r="L31" s="3553"/>
      <c r="M31" s="3554"/>
      <c r="N31" s="3723"/>
      <c r="O31" s="3553"/>
      <c r="P31" s="3553"/>
      <c r="Q31" s="3553"/>
      <c r="R31" s="3744"/>
      <c r="S31" s="1026"/>
    </row>
    <row r="32" spans="1:19" ht="23.25" customHeight="1">
      <c r="A32" s="1026"/>
      <c r="B32" s="3756"/>
      <c r="C32" s="3568"/>
      <c r="D32" s="1133"/>
      <c r="E32" s="1133"/>
      <c r="F32" s="1133"/>
      <c r="G32" s="1134"/>
      <c r="H32" s="3723"/>
      <c r="I32" s="3554"/>
      <c r="J32" s="3723"/>
      <c r="K32" s="3553"/>
      <c r="L32" s="3553"/>
      <c r="M32" s="3554"/>
      <c r="N32" s="3723"/>
      <c r="O32" s="3553"/>
      <c r="P32" s="3553"/>
      <c r="Q32" s="3553"/>
      <c r="R32" s="3744"/>
      <c r="S32" s="1026"/>
    </row>
    <row r="33" spans="1:19" ht="23.25" customHeight="1">
      <c r="A33" s="1026"/>
      <c r="B33" s="3756"/>
      <c r="C33" s="3568"/>
      <c r="D33" s="1133"/>
      <c r="E33" s="1133"/>
      <c r="F33" s="1133"/>
      <c r="G33" s="1134"/>
      <c r="H33" s="3723"/>
      <c r="I33" s="3554"/>
      <c r="J33" s="3723"/>
      <c r="K33" s="3553"/>
      <c r="L33" s="3553"/>
      <c r="M33" s="3554"/>
      <c r="N33" s="3723"/>
      <c r="O33" s="3553"/>
      <c r="P33" s="3553"/>
      <c r="Q33" s="3553"/>
      <c r="R33" s="3744"/>
      <c r="S33" s="1026"/>
    </row>
    <row r="34" spans="1:19" ht="23.25" customHeight="1">
      <c r="A34" s="1026"/>
      <c r="B34" s="3756"/>
      <c r="C34" s="3568"/>
      <c r="D34" s="1133"/>
      <c r="E34" s="1133"/>
      <c r="F34" s="1133"/>
      <c r="G34" s="1134"/>
      <c r="H34" s="3723"/>
      <c r="I34" s="3554"/>
      <c r="J34" s="3723"/>
      <c r="K34" s="3553"/>
      <c r="L34" s="3553"/>
      <c r="M34" s="3554"/>
      <c r="N34" s="3723"/>
      <c r="O34" s="3553"/>
      <c r="P34" s="3553"/>
      <c r="Q34" s="3553"/>
      <c r="R34" s="3744"/>
      <c r="S34" s="1026"/>
    </row>
    <row r="35" spans="1:19" ht="24.75" customHeight="1">
      <c r="A35" s="1026"/>
      <c r="B35" s="3756"/>
      <c r="C35" s="3568"/>
      <c r="D35" s="1136"/>
      <c r="E35" s="1136"/>
      <c r="F35" s="1136"/>
      <c r="G35" s="1136"/>
      <c r="H35" s="3723"/>
      <c r="I35" s="3554"/>
      <c r="J35" s="3723"/>
      <c r="K35" s="3553"/>
      <c r="L35" s="3553"/>
      <c r="M35" s="3554"/>
      <c r="N35" s="3723"/>
      <c r="O35" s="3553"/>
      <c r="P35" s="3553"/>
      <c r="Q35" s="3553"/>
      <c r="R35" s="3744"/>
      <c r="S35" s="1026"/>
    </row>
    <row r="36" spans="1:19" ht="24.75" customHeight="1">
      <c r="A36" s="1026"/>
      <c r="B36" s="3756"/>
      <c r="C36" s="3568"/>
      <c r="D36" s="1136"/>
      <c r="E36" s="1136"/>
      <c r="F36" s="1136"/>
      <c r="G36" s="1136"/>
      <c r="H36" s="3723"/>
      <c r="I36" s="3554"/>
      <c r="J36" s="3723"/>
      <c r="K36" s="3553"/>
      <c r="L36" s="3553"/>
      <c r="M36" s="3554"/>
      <c r="N36" s="3723"/>
      <c r="O36" s="3553"/>
      <c r="P36" s="3553"/>
      <c r="Q36" s="3553"/>
      <c r="R36" s="3744"/>
      <c r="S36" s="1026"/>
    </row>
    <row r="37" spans="1:19" ht="13.5" customHeight="1">
      <c r="A37" s="1026"/>
      <c r="B37" s="1032"/>
      <c r="C37" s="1036"/>
      <c r="D37" s="1036"/>
      <c r="E37" s="1036"/>
      <c r="F37" s="1036"/>
      <c r="G37" s="1036"/>
      <c r="H37" s="1147"/>
      <c r="I37" s="1147"/>
      <c r="J37" s="1147"/>
      <c r="K37" s="1147"/>
      <c r="L37" s="1147"/>
      <c r="M37" s="1147"/>
      <c r="N37" s="1147"/>
      <c r="O37" s="1147"/>
      <c r="P37" s="1147"/>
      <c r="Q37" s="1147"/>
      <c r="R37" s="1031"/>
      <c r="S37" s="1026"/>
    </row>
    <row r="38" spans="1:19" ht="13.5" customHeight="1">
      <c r="A38" s="1026"/>
      <c r="B38" s="1032"/>
      <c r="C38" s="1036"/>
      <c r="D38" s="1036"/>
      <c r="E38" s="1036"/>
      <c r="F38" s="1036"/>
      <c r="G38" s="1036"/>
      <c r="H38" s="1147"/>
      <c r="I38" s="1147"/>
      <c r="J38" s="1147"/>
      <c r="K38" s="1147"/>
      <c r="L38" s="1147"/>
      <c r="M38" s="1147"/>
      <c r="N38" s="1147"/>
      <c r="O38" s="1147"/>
      <c r="P38" s="1147"/>
      <c r="Q38" s="1147"/>
      <c r="R38" s="1031"/>
      <c r="S38" s="1026"/>
    </row>
    <row r="39" spans="1:19" ht="13.5" customHeight="1">
      <c r="A39" s="1026"/>
      <c r="B39" s="1032"/>
      <c r="C39" s="1036"/>
      <c r="D39" s="1036"/>
      <c r="E39" s="1036"/>
      <c r="F39" s="1036"/>
      <c r="G39" s="1036"/>
      <c r="H39" s="1147"/>
      <c r="I39" s="1147"/>
      <c r="J39" s="1147"/>
      <c r="K39" s="1147"/>
      <c r="L39" s="1147"/>
      <c r="M39" s="1147"/>
      <c r="N39" s="1147"/>
      <c r="O39" s="1147"/>
      <c r="P39" s="1147"/>
      <c r="Q39" s="1147"/>
      <c r="R39" s="1031"/>
      <c r="S39" s="1026"/>
    </row>
    <row r="40" spans="1:19" ht="13.5" customHeight="1">
      <c r="A40" s="1026"/>
      <c r="B40" s="1032"/>
      <c r="C40" s="1036"/>
      <c r="D40" s="1036"/>
      <c r="E40" s="1036"/>
      <c r="F40" s="1036"/>
      <c r="G40" s="1036"/>
      <c r="H40" s="1147"/>
      <c r="I40" s="1147"/>
      <c r="J40" s="1147"/>
      <c r="K40" s="1147"/>
      <c r="L40" s="1147"/>
      <c r="M40" s="1147"/>
      <c r="N40" s="1147"/>
      <c r="O40" s="1147"/>
      <c r="P40" s="1147"/>
      <c r="Q40" s="1147"/>
      <c r="R40" s="1031"/>
      <c r="S40" s="1026"/>
    </row>
    <row r="41" spans="1:19" ht="13.5" customHeight="1">
      <c r="A41" s="1026"/>
      <c r="B41" s="1032"/>
      <c r="C41" s="1036"/>
      <c r="D41" s="1036"/>
      <c r="E41" s="1036"/>
      <c r="F41" s="1036"/>
      <c r="G41" s="1036"/>
      <c r="H41" s="1147"/>
      <c r="I41" s="1147"/>
      <c r="J41" s="1147"/>
      <c r="K41" s="1147"/>
      <c r="L41" s="1147"/>
      <c r="M41" s="1147"/>
      <c r="N41" s="1147"/>
      <c r="O41" s="1147"/>
      <c r="P41" s="1147"/>
      <c r="Q41" s="1147"/>
      <c r="R41" s="1031"/>
      <c r="S41" s="1026"/>
    </row>
    <row r="42" spans="1:19" ht="13.5" customHeight="1">
      <c r="A42" s="1026"/>
      <c r="B42" s="1032"/>
      <c r="C42" s="1036"/>
      <c r="D42" s="1036"/>
      <c r="E42" s="1036"/>
      <c r="F42" s="1036"/>
      <c r="G42" s="1036"/>
      <c r="H42" s="1147"/>
      <c r="I42" s="1147"/>
      <c r="J42" s="1147"/>
      <c r="K42" s="1147"/>
      <c r="L42" s="1147"/>
      <c r="M42" s="1147"/>
      <c r="N42" s="1147"/>
      <c r="O42" s="1147"/>
      <c r="P42" s="1147"/>
      <c r="Q42" s="1147"/>
      <c r="R42" s="1031"/>
      <c r="S42" s="1026"/>
    </row>
    <row r="43" spans="1:19" ht="13.5" customHeight="1">
      <c r="A43" s="1026"/>
      <c r="B43" s="1032"/>
      <c r="C43" s="1036"/>
      <c r="D43" s="1036"/>
      <c r="E43" s="1036"/>
      <c r="F43" s="1036"/>
      <c r="G43" s="1036"/>
      <c r="H43" s="1147"/>
      <c r="I43" s="1147"/>
      <c r="J43" s="1147"/>
      <c r="K43" s="1147"/>
      <c r="L43" s="1147"/>
      <c r="M43" s="1147"/>
      <c r="N43" s="1147"/>
      <c r="O43" s="1147"/>
      <c r="P43" s="1147"/>
      <c r="Q43" s="1147"/>
      <c r="R43" s="1031"/>
      <c r="S43" s="1026"/>
    </row>
    <row r="44" spans="1:19" ht="9.75" customHeight="1" thickBot="1">
      <c r="A44" s="1026"/>
      <c r="B44" s="1040"/>
      <c r="C44" s="1041"/>
      <c r="D44" s="1041"/>
      <c r="E44" s="1041"/>
      <c r="F44" s="1041"/>
      <c r="G44" s="1041"/>
      <c r="H44" s="1041"/>
      <c r="I44" s="1041"/>
      <c r="J44" s="1041"/>
      <c r="K44" s="1041"/>
      <c r="L44" s="1041"/>
      <c r="M44" s="1041"/>
      <c r="N44" s="1041"/>
      <c r="O44" s="1041"/>
      <c r="P44" s="1041"/>
      <c r="Q44" s="1041"/>
      <c r="R44" s="1042"/>
      <c r="S44" s="1026"/>
    </row>
    <row r="45" spans="1:19">
      <c r="A45" s="1026"/>
      <c r="B45" s="1026"/>
      <c r="C45" s="1026"/>
      <c r="D45" s="1026"/>
      <c r="E45" s="1026"/>
      <c r="F45" s="1026"/>
      <c r="G45" s="1026"/>
      <c r="H45" s="1026"/>
      <c r="I45" s="1026"/>
      <c r="J45" s="1026"/>
      <c r="K45" s="1026"/>
      <c r="L45" s="1026"/>
      <c r="M45" s="1026"/>
      <c r="N45" s="1026"/>
      <c r="O45" s="1026"/>
      <c r="P45" s="1026"/>
      <c r="Q45" s="1026"/>
      <c r="R45" s="1026"/>
      <c r="S45" s="1026"/>
    </row>
  </sheetData>
  <mergeCells count="71">
    <mergeCell ref="B35:C35"/>
    <mergeCell ref="H35:I35"/>
    <mergeCell ref="J35:M35"/>
    <mergeCell ref="N35:R35"/>
    <mergeCell ref="B36:C36"/>
    <mergeCell ref="H36:I36"/>
    <mergeCell ref="J36:M36"/>
    <mergeCell ref="N36:R36"/>
    <mergeCell ref="B33:C33"/>
    <mergeCell ref="H33:I33"/>
    <mergeCell ref="J33:M33"/>
    <mergeCell ref="N33:R33"/>
    <mergeCell ref="B34:C34"/>
    <mergeCell ref="H34:I34"/>
    <mergeCell ref="J34:M34"/>
    <mergeCell ref="N34:R34"/>
    <mergeCell ref="B31:C31"/>
    <mergeCell ref="H31:I31"/>
    <mergeCell ref="J31:M31"/>
    <mergeCell ref="N31:R31"/>
    <mergeCell ref="B32:C32"/>
    <mergeCell ref="H32:I32"/>
    <mergeCell ref="J32:M32"/>
    <mergeCell ref="N32:R32"/>
    <mergeCell ref="B29:C29"/>
    <mergeCell ref="H29:I29"/>
    <mergeCell ref="J29:M29"/>
    <mergeCell ref="N29:R29"/>
    <mergeCell ref="B30:C30"/>
    <mergeCell ref="H30:I30"/>
    <mergeCell ref="J30:M30"/>
    <mergeCell ref="N30:R30"/>
    <mergeCell ref="B27:C27"/>
    <mergeCell ref="H27:I27"/>
    <mergeCell ref="J27:M27"/>
    <mergeCell ref="N27:R27"/>
    <mergeCell ref="B28:C28"/>
    <mergeCell ref="H28:I28"/>
    <mergeCell ref="J28:M28"/>
    <mergeCell ref="N28:R28"/>
    <mergeCell ref="B25:C25"/>
    <mergeCell ref="H25:I25"/>
    <mergeCell ref="J25:M25"/>
    <mergeCell ref="N25:R25"/>
    <mergeCell ref="B26:C26"/>
    <mergeCell ref="H26:I26"/>
    <mergeCell ref="J26:M26"/>
    <mergeCell ref="N26:R26"/>
    <mergeCell ref="B23:C23"/>
    <mergeCell ref="H23:I23"/>
    <mergeCell ref="J23:M23"/>
    <mergeCell ref="N23:R23"/>
    <mergeCell ref="B24:C24"/>
    <mergeCell ref="H24:I24"/>
    <mergeCell ref="J24:M24"/>
    <mergeCell ref="N24:R24"/>
    <mergeCell ref="B22:C22"/>
    <mergeCell ref="H22:I22"/>
    <mergeCell ref="J22:M22"/>
    <mergeCell ref="N22:R22"/>
    <mergeCell ref="E7:J7"/>
    <mergeCell ref="D10:E10"/>
    <mergeCell ref="H11:J11"/>
    <mergeCell ref="I14:Q14"/>
    <mergeCell ref="I15:O15"/>
    <mergeCell ref="C17:F17"/>
    <mergeCell ref="D19:L19"/>
    <mergeCell ref="B21:C21"/>
    <mergeCell ref="H21:I21"/>
    <mergeCell ref="J21:M21"/>
    <mergeCell ref="N21:R21"/>
  </mergeCells>
  <phoneticPr fontId="43"/>
  <hyperlinks>
    <hyperlink ref="C2" location="流れ!S49" display="リスト"/>
  </hyperlinks>
  <pageMargins left="0.98425196850393704" right="0.19685039370078741" top="1.2204724409448819" bottom="0.82677165354330717"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S44"/>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2" style="1070" customWidth="1"/>
    <col min="2" max="2" width="1.875" style="1070" customWidth="1"/>
    <col min="3" max="3" width="11.75" style="1070" customWidth="1"/>
    <col min="4" max="4" width="9.75" style="1070" customWidth="1"/>
    <col min="5" max="5" width="4.75" style="1070" customWidth="1"/>
    <col min="6" max="6" width="7.25" style="1070" customWidth="1"/>
    <col min="7" max="7" width="12" style="1070" customWidth="1"/>
    <col min="8" max="8" width="9" style="1070"/>
    <col min="9" max="9" width="2.375" style="1070" customWidth="1"/>
    <col min="10" max="10" width="1.75" style="1070" customWidth="1"/>
    <col min="11" max="11" width="4.25" style="1070" customWidth="1"/>
    <col min="12" max="12" width="2.75" style="1070" customWidth="1"/>
    <col min="13" max="13" width="3" style="1070" customWidth="1"/>
    <col min="14" max="14" width="2.75" style="1070" customWidth="1"/>
    <col min="15" max="16" width="3.125" style="1070" customWidth="1"/>
    <col min="17" max="17" width="2.375" style="1070" customWidth="1"/>
    <col min="18" max="18" width="1.625" style="1070" customWidth="1"/>
    <col min="19" max="19" width="1.25" style="1070" customWidth="1"/>
    <col min="20" max="256" width="9" style="1070"/>
    <col min="257" max="257" width="2" style="1070" customWidth="1"/>
    <col min="258" max="258" width="1.875" style="1070" customWidth="1"/>
    <col min="259" max="259" width="11.75" style="1070" customWidth="1"/>
    <col min="260" max="260" width="9.75" style="1070" customWidth="1"/>
    <col min="261" max="261" width="4.75" style="1070" customWidth="1"/>
    <col min="262" max="262" width="7.25" style="1070" customWidth="1"/>
    <col min="263" max="263" width="12" style="1070" customWidth="1"/>
    <col min="264" max="264" width="9" style="1070"/>
    <col min="265" max="265" width="2.375" style="1070" customWidth="1"/>
    <col min="266" max="266" width="1.75" style="1070" customWidth="1"/>
    <col min="267" max="267" width="4.25" style="1070" customWidth="1"/>
    <col min="268" max="268" width="2.75" style="1070" customWidth="1"/>
    <col min="269" max="269" width="3" style="1070" customWidth="1"/>
    <col min="270" max="270" width="2.75" style="1070" customWidth="1"/>
    <col min="271" max="272" width="3.125" style="1070" customWidth="1"/>
    <col min="273" max="273" width="2.375" style="1070" customWidth="1"/>
    <col min="274" max="274" width="1.625" style="1070" customWidth="1"/>
    <col min="275" max="275" width="1.25" style="1070" customWidth="1"/>
    <col min="276" max="512" width="9" style="1070"/>
    <col min="513" max="513" width="2" style="1070" customWidth="1"/>
    <col min="514" max="514" width="1.875" style="1070" customWidth="1"/>
    <col min="515" max="515" width="11.75" style="1070" customWidth="1"/>
    <col min="516" max="516" width="9.75" style="1070" customWidth="1"/>
    <col min="517" max="517" width="4.75" style="1070" customWidth="1"/>
    <col min="518" max="518" width="7.25" style="1070" customWidth="1"/>
    <col min="519" max="519" width="12" style="1070" customWidth="1"/>
    <col min="520" max="520" width="9" style="1070"/>
    <col min="521" max="521" width="2.375" style="1070" customWidth="1"/>
    <col min="522" max="522" width="1.75" style="1070" customWidth="1"/>
    <col min="523" max="523" width="4.25" style="1070" customWidth="1"/>
    <col min="524" max="524" width="2.75" style="1070" customWidth="1"/>
    <col min="525" max="525" width="3" style="1070" customWidth="1"/>
    <col min="526" max="526" width="2.75" style="1070" customWidth="1"/>
    <col min="527" max="528" width="3.125" style="1070" customWidth="1"/>
    <col min="529" max="529" width="2.375" style="1070" customWidth="1"/>
    <col min="530" max="530" width="1.625" style="1070" customWidth="1"/>
    <col min="531" max="531" width="1.25" style="1070" customWidth="1"/>
    <col min="532" max="768" width="9" style="1070"/>
    <col min="769" max="769" width="2" style="1070" customWidth="1"/>
    <col min="770" max="770" width="1.875" style="1070" customWidth="1"/>
    <col min="771" max="771" width="11.75" style="1070" customWidth="1"/>
    <col min="772" max="772" width="9.75" style="1070" customWidth="1"/>
    <col min="773" max="773" width="4.75" style="1070" customWidth="1"/>
    <col min="774" max="774" width="7.25" style="1070" customWidth="1"/>
    <col min="775" max="775" width="12" style="1070" customWidth="1"/>
    <col min="776" max="776" width="9" style="1070"/>
    <col min="777" max="777" width="2.375" style="1070" customWidth="1"/>
    <col min="778" max="778" width="1.75" style="1070" customWidth="1"/>
    <col min="779" max="779" width="4.25" style="1070" customWidth="1"/>
    <col min="780" max="780" width="2.75" style="1070" customWidth="1"/>
    <col min="781" max="781" width="3" style="1070" customWidth="1"/>
    <col min="782" max="782" width="2.75" style="1070" customWidth="1"/>
    <col min="783" max="784" width="3.125" style="1070" customWidth="1"/>
    <col min="785" max="785" width="2.375" style="1070" customWidth="1"/>
    <col min="786" max="786" width="1.625" style="1070" customWidth="1"/>
    <col min="787" max="787" width="1.25" style="1070" customWidth="1"/>
    <col min="788" max="1024" width="9" style="1070"/>
    <col min="1025" max="1025" width="2" style="1070" customWidth="1"/>
    <col min="1026" max="1026" width="1.875" style="1070" customWidth="1"/>
    <col min="1027" max="1027" width="11.75" style="1070" customWidth="1"/>
    <col min="1028" max="1028" width="9.75" style="1070" customWidth="1"/>
    <col min="1029" max="1029" width="4.75" style="1070" customWidth="1"/>
    <col min="1030" max="1030" width="7.25" style="1070" customWidth="1"/>
    <col min="1031" max="1031" width="12" style="1070" customWidth="1"/>
    <col min="1032" max="1032" width="9" style="1070"/>
    <col min="1033" max="1033" width="2.375" style="1070" customWidth="1"/>
    <col min="1034" max="1034" width="1.75" style="1070" customWidth="1"/>
    <col min="1035" max="1035" width="4.25" style="1070" customWidth="1"/>
    <col min="1036" max="1036" width="2.75" style="1070" customWidth="1"/>
    <col min="1037" max="1037" width="3" style="1070" customWidth="1"/>
    <col min="1038" max="1038" width="2.75" style="1070" customWidth="1"/>
    <col min="1039" max="1040" width="3.125" style="1070" customWidth="1"/>
    <col min="1041" max="1041" width="2.375" style="1070" customWidth="1"/>
    <col min="1042" max="1042" width="1.625" style="1070" customWidth="1"/>
    <col min="1043" max="1043" width="1.25" style="1070" customWidth="1"/>
    <col min="1044" max="1280" width="9" style="1070"/>
    <col min="1281" max="1281" width="2" style="1070" customWidth="1"/>
    <col min="1282" max="1282" width="1.875" style="1070" customWidth="1"/>
    <col min="1283" max="1283" width="11.75" style="1070" customWidth="1"/>
    <col min="1284" max="1284" width="9.75" style="1070" customWidth="1"/>
    <col min="1285" max="1285" width="4.75" style="1070" customWidth="1"/>
    <col min="1286" max="1286" width="7.25" style="1070" customWidth="1"/>
    <col min="1287" max="1287" width="12" style="1070" customWidth="1"/>
    <col min="1288" max="1288" width="9" style="1070"/>
    <col min="1289" max="1289" width="2.375" style="1070" customWidth="1"/>
    <col min="1290" max="1290" width="1.75" style="1070" customWidth="1"/>
    <col min="1291" max="1291" width="4.25" style="1070" customWidth="1"/>
    <col min="1292" max="1292" width="2.75" style="1070" customWidth="1"/>
    <col min="1293" max="1293" width="3" style="1070" customWidth="1"/>
    <col min="1294" max="1294" width="2.75" style="1070" customWidth="1"/>
    <col min="1295" max="1296" width="3.125" style="1070" customWidth="1"/>
    <col min="1297" max="1297" width="2.375" style="1070" customWidth="1"/>
    <col min="1298" max="1298" width="1.625" style="1070" customWidth="1"/>
    <col min="1299" max="1299" width="1.25" style="1070" customWidth="1"/>
    <col min="1300" max="1536" width="9" style="1070"/>
    <col min="1537" max="1537" width="2" style="1070" customWidth="1"/>
    <col min="1538" max="1538" width="1.875" style="1070" customWidth="1"/>
    <col min="1539" max="1539" width="11.75" style="1070" customWidth="1"/>
    <col min="1540" max="1540" width="9.75" style="1070" customWidth="1"/>
    <col min="1541" max="1541" width="4.75" style="1070" customWidth="1"/>
    <col min="1542" max="1542" width="7.25" style="1070" customWidth="1"/>
    <col min="1543" max="1543" width="12" style="1070" customWidth="1"/>
    <col min="1544" max="1544" width="9" style="1070"/>
    <col min="1545" max="1545" width="2.375" style="1070" customWidth="1"/>
    <col min="1546" max="1546" width="1.75" style="1070" customWidth="1"/>
    <col min="1547" max="1547" width="4.25" style="1070" customWidth="1"/>
    <col min="1548" max="1548" width="2.75" style="1070" customWidth="1"/>
    <col min="1549" max="1549" width="3" style="1070" customWidth="1"/>
    <col min="1550" max="1550" width="2.75" style="1070" customWidth="1"/>
    <col min="1551" max="1552" width="3.125" style="1070" customWidth="1"/>
    <col min="1553" max="1553" width="2.375" style="1070" customWidth="1"/>
    <col min="1554" max="1554" width="1.625" style="1070" customWidth="1"/>
    <col min="1555" max="1555" width="1.25" style="1070" customWidth="1"/>
    <col min="1556" max="1792" width="9" style="1070"/>
    <col min="1793" max="1793" width="2" style="1070" customWidth="1"/>
    <col min="1794" max="1794" width="1.875" style="1070" customWidth="1"/>
    <col min="1795" max="1795" width="11.75" style="1070" customWidth="1"/>
    <col min="1796" max="1796" width="9.75" style="1070" customWidth="1"/>
    <col min="1797" max="1797" width="4.75" style="1070" customWidth="1"/>
    <col min="1798" max="1798" width="7.25" style="1070" customWidth="1"/>
    <col min="1799" max="1799" width="12" style="1070" customWidth="1"/>
    <col min="1800" max="1800" width="9" style="1070"/>
    <col min="1801" max="1801" width="2.375" style="1070" customWidth="1"/>
    <col min="1802" max="1802" width="1.75" style="1070" customWidth="1"/>
    <col min="1803" max="1803" width="4.25" style="1070" customWidth="1"/>
    <col min="1804" max="1804" width="2.75" style="1070" customWidth="1"/>
    <col min="1805" max="1805" width="3" style="1070" customWidth="1"/>
    <col min="1806" max="1806" width="2.75" style="1070" customWidth="1"/>
    <col min="1807" max="1808" width="3.125" style="1070" customWidth="1"/>
    <col min="1809" max="1809" width="2.375" style="1070" customWidth="1"/>
    <col min="1810" max="1810" width="1.625" style="1070" customWidth="1"/>
    <col min="1811" max="1811" width="1.25" style="1070" customWidth="1"/>
    <col min="1812" max="2048" width="9" style="1070"/>
    <col min="2049" max="2049" width="2" style="1070" customWidth="1"/>
    <col min="2050" max="2050" width="1.875" style="1070" customWidth="1"/>
    <col min="2051" max="2051" width="11.75" style="1070" customWidth="1"/>
    <col min="2052" max="2052" width="9.75" style="1070" customWidth="1"/>
    <col min="2053" max="2053" width="4.75" style="1070" customWidth="1"/>
    <col min="2054" max="2054" width="7.25" style="1070" customWidth="1"/>
    <col min="2055" max="2055" width="12" style="1070" customWidth="1"/>
    <col min="2056" max="2056" width="9" style="1070"/>
    <col min="2057" max="2057" width="2.375" style="1070" customWidth="1"/>
    <col min="2058" max="2058" width="1.75" style="1070" customWidth="1"/>
    <col min="2059" max="2059" width="4.25" style="1070" customWidth="1"/>
    <col min="2060" max="2060" width="2.75" style="1070" customWidth="1"/>
    <col min="2061" max="2061" width="3" style="1070" customWidth="1"/>
    <col min="2062" max="2062" width="2.75" style="1070" customWidth="1"/>
    <col min="2063" max="2064" width="3.125" style="1070" customWidth="1"/>
    <col min="2065" max="2065" width="2.375" style="1070" customWidth="1"/>
    <col min="2066" max="2066" width="1.625" style="1070" customWidth="1"/>
    <col min="2067" max="2067" width="1.25" style="1070" customWidth="1"/>
    <col min="2068" max="2304" width="9" style="1070"/>
    <col min="2305" max="2305" width="2" style="1070" customWidth="1"/>
    <col min="2306" max="2306" width="1.875" style="1070" customWidth="1"/>
    <col min="2307" max="2307" width="11.75" style="1070" customWidth="1"/>
    <col min="2308" max="2308" width="9.75" style="1070" customWidth="1"/>
    <col min="2309" max="2309" width="4.75" style="1070" customWidth="1"/>
    <col min="2310" max="2310" width="7.25" style="1070" customWidth="1"/>
    <col min="2311" max="2311" width="12" style="1070" customWidth="1"/>
    <col min="2312" max="2312" width="9" style="1070"/>
    <col min="2313" max="2313" width="2.375" style="1070" customWidth="1"/>
    <col min="2314" max="2314" width="1.75" style="1070" customWidth="1"/>
    <col min="2315" max="2315" width="4.25" style="1070" customWidth="1"/>
    <col min="2316" max="2316" width="2.75" style="1070" customWidth="1"/>
    <col min="2317" max="2317" width="3" style="1070" customWidth="1"/>
    <col min="2318" max="2318" width="2.75" style="1070" customWidth="1"/>
    <col min="2319" max="2320" width="3.125" style="1070" customWidth="1"/>
    <col min="2321" max="2321" width="2.375" style="1070" customWidth="1"/>
    <col min="2322" max="2322" width="1.625" style="1070" customWidth="1"/>
    <col min="2323" max="2323" width="1.25" style="1070" customWidth="1"/>
    <col min="2324" max="2560" width="9" style="1070"/>
    <col min="2561" max="2561" width="2" style="1070" customWidth="1"/>
    <col min="2562" max="2562" width="1.875" style="1070" customWidth="1"/>
    <col min="2563" max="2563" width="11.75" style="1070" customWidth="1"/>
    <col min="2564" max="2564" width="9.75" style="1070" customWidth="1"/>
    <col min="2565" max="2565" width="4.75" style="1070" customWidth="1"/>
    <col min="2566" max="2566" width="7.25" style="1070" customWidth="1"/>
    <col min="2567" max="2567" width="12" style="1070" customWidth="1"/>
    <col min="2568" max="2568" width="9" style="1070"/>
    <col min="2569" max="2569" width="2.375" style="1070" customWidth="1"/>
    <col min="2570" max="2570" width="1.75" style="1070" customWidth="1"/>
    <col min="2571" max="2571" width="4.25" style="1070" customWidth="1"/>
    <col min="2572" max="2572" width="2.75" style="1070" customWidth="1"/>
    <col min="2573" max="2573" width="3" style="1070" customWidth="1"/>
    <col min="2574" max="2574" width="2.75" style="1070" customWidth="1"/>
    <col min="2575" max="2576" width="3.125" style="1070" customWidth="1"/>
    <col min="2577" max="2577" width="2.375" style="1070" customWidth="1"/>
    <col min="2578" max="2578" width="1.625" style="1070" customWidth="1"/>
    <col min="2579" max="2579" width="1.25" style="1070" customWidth="1"/>
    <col min="2580" max="2816" width="9" style="1070"/>
    <col min="2817" max="2817" width="2" style="1070" customWidth="1"/>
    <col min="2818" max="2818" width="1.875" style="1070" customWidth="1"/>
    <col min="2819" max="2819" width="11.75" style="1070" customWidth="1"/>
    <col min="2820" max="2820" width="9.75" style="1070" customWidth="1"/>
    <col min="2821" max="2821" width="4.75" style="1070" customWidth="1"/>
    <col min="2822" max="2822" width="7.25" style="1070" customWidth="1"/>
    <col min="2823" max="2823" width="12" style="1070" customWidth="1"/>
    <col min="2824" max="2824" width="9" style="1070"/>
    <col min="2825" max="2825" width="2.375" style="1070" customWidth="1"/>
    <col min="2826" max="2826" width="1.75" style="1070" customWidth="1"/>
    <col min="2827" max="2827" width="4.25" style="1070" customWidth="1"/>
    <col min="2828" max="2828" width="2.75" style="1070" customWidth="1"/>
    <col min="2829" max="2829" width="3" style="1070" customWidth="1"/>
    <col min="2830" max="2830" width="2.75" style="1070" customWidth="1"/>
    <col min="2831" max="2832" width="3.125" style="1070" customWidth="1"/>
    <col min="2833" max="2833" width="2.375" style="1070" customWidth="1"/>
    <col min="2834" max="2834" width="1.625" style="1070" customWidth="1"/>
    <col min="2835" max="2835" width="1.25" style="1070" customWidth="1"/>
    <col min="2836" max="3072" width="9" style="1070"/>
    <col min="3073" max="3073" width="2" style="1070" customWidth="1"/>
    <col min="3074" max="3074" width="1.875" style="1070" customWidth="1"/>
    <col min="3075" max="3075" width="11.75" style="1070" customWidth="1"/>
    <col min="3076" max="3076" width="9.75" style="1070" customWidth="1"/>
    <col min="3077" max="3077" width="4.75" style="1070" customWidth="1"/>
    <col min="3078" max="3078" width="7.25" style="1070" customWidth="1"/>
    <col min="3079" max="3079" width="12" style="1070" customWidth="1"/>
    <col min="3080" max="3080" width="9" style="1070"/>
    <col min="3081" max="3081" width="2.375" style="1070" customWidth="1"/>
    <col min="3082" max="3082" width="1.75" style="1070" customWidth="1"/>
    <col min="3083" max="3083" width="4.25" style="1070" customWidth="1"/>
    <col min="3084" max="3084" width="2.75" style="1070" customWidth="1"/>
    <col min="3085" max="3085" width="3" style="1070" customWidth="1"/>
    <col min="3086" max="3086" width="2.75" style="1070" customWidth="1"/>
    <col min="3087" max="3088" width="3.125" style="1070" customWidth="1"/>
    <col min="3089" max="3089" width="2.375" style="1070" customWidth="1"/>
    <col min="3090" max="3090" width="1.625" style="1070" customWidth="1"/>
    <col min="3091" max="3091" width="1.25" style="1070" customWidth="1"/>
    <col min="3092" max="3328" width="9" style="1070"/>
    <col min="3329" max="3329" width="2" style="1070" customWidth="1"/>
    <col min="3330" max="3330" width="1.875" style="1070" customWidth="1"/>
    <col min="3331" max="3331" width="11.75" style="1070" customWidth="1"/>
    <col min="3332" max="3332" width="9.75" style="1070" customWidth="1"/>
    <col min="3333" max="3333" width="4.75" style="1070" customWidth="1"/>
    <col min="3334" max="3334" width="7.25" style="1070" customWidth="1"/>
    <col min="3335" max="3335" width="12" style="1070" customWidth="1"/>
    <col min="3336" max="3336" width="9" style="1070"/>
    <col min="3337" max="3337" width="2.375" style="1070" customWidth="1"/>
    <col min="3338" max="3338" width="1.75" style="1070" customWidth="1"/>
    <col min="3339" max="3339" width="4.25" style="1070" customWidth="1"/>
    <col min="3340" max="3340" width="2.75" style="1070" customWidth="1"/>
    <col min="3341" max="3341" width="3" style="1070" customWidth="1"/>
    <col min="3342" max="3342" width="2.75" style="1070" customWidth="1"/>
    <col min="3343" max="3344" width="3.125" style="1070" customWidth="1"/>
    <col min="3345" max="3345" width="2.375" style="1070" customWidth="1"/>
    <col min="3346" max="3346" width="1.625" style="1070" customWidth="1"/>
    <col min="3347" max="3347" width="1.25" style="1070" customWidth="1"/>
    <col min="3348" max="3584" width="9" style="1070"/>
    <col min="3585" max="3585" width="2" style="1070" customWidth="1"/>
    <col min="3586" max="3586" width="1.875" style="1070" customWidth="1"/>
    <col min="3587" max="3587" width="11.75" style="1070" customWidth="1"/>
    <col min="3588" max="3588" width="9.75" style="1070" customWidth="1"/>
    <col min="3589" max="3589" width="4.75" style="1070" customWidth="1"/>
    <col min="3590" max="3590" width="7.25" style="1070" customWidth="1"/>
    <col min="3591" max="3591" width="12" style="1070" customWidth="1"/>
    <col min="3592" max="3592" width="9" style="1070"/>
    <col min="3593" max="3593" width="2.375" style="1070" customWidth="1"/>
    <col min="3594" max="3594" width="1.75" style="1070" customWidth="1"/>
    <col min="3595" max="3595" width="4.25" style="1070" customWidth="1"/>
    <col min="3596" max="3596" width="2.75" style="1070" customWidth="1"/>
    <col min="3597" max="3597" width="3" style="1070" customWidth="1"/>
    <col min="3598" max="3598" width="2.75" style="1070" customWidth="1"/>
    <col min="3599" max="3600" width="3.125" style="1070" customWidth="1"/>
    <col min="3601" max="3601" width="2.375" style="1070" customWidth="1"/>
    <col min="3602" max="3602" width="1.625" style="1070" customWidth="1"/>
    <col min="3603" max="3603" width="1.25" style="1070" customWidth="1"/>
    <col min="3604" max="3840" width="9" style="1070"/>
    <col min="3841" max="3841" width="2" style="1070" customWidth="1"/>
    <col min="3842" max="3842" width="1.875" style="1070" customWidth="1"/>
    <col min="3843" max="3843" width="11.75" style="1070" customWidth="1"/>
    <col min="3844" max="3844" width="9.75" style="1070" customWidth="1"/>
    <col min="3845" max="3845" width="4.75" style="1070" customWidth="1"/>
    <col min="3846" max="3846" width="7.25" style="1070" customWidth="1"/>
    <col min="3847" max="3847" width="12" style="1070" customWidth="1"/>
    <col min="3848" max="3848" width="9" style="1070"/>
    <col min="3849" max="3849" width="2.375" style="1070" customWidth="1"/>
    <col min="3850" max="3850" width="1.75" style="1070" customWidth="1"/>
    <col min="3851" max="3851" width="4.25" style="1070" customWidth="1"/>
    <col min="3852" max="3852" width="2.75" style="1070" customWidth="1"/>
    <col min="3853" max="3853" width="3" style="1070" customWidth="1"/>
    <col min="3854" max="3854" width="2.75" style="1070" customWidth="1"/>
    <col min="3855" max="3856" width="3.125" style="1070" customWidth="1"/>
    <col min="3857" max="3857" width="2.375" style="1070" customWidth="1"/>
    <col min="3858" max="3858" width="1.625" style="1070" customWidth="1"/>
    <col min="3859" max="3859" width="1.25" style="1070" customWidth="1"/>
    <col min="3860" max="4096" width="9" style="1070"/>
    <col min="4097" max="4097" width="2" style="1070" customWidth="1"/>
    <col min="4098" max="4098" width="1.875" style="1070" customWidth="1"/>
    <col min="4099" max="4099" width="11.75" style="1070" customWidth="1"/>
    <col min="4100" max="4100" width="9.75" style="1070" customWidth="1"/>
    <col min="4101" max="4101" width="4.75" style="1070" customWidth="1"/>
    <col min="4102" max="4102" width="7.25" style="1070" customWidth="1"/>
    <col min="4103" max="4103" width="12" style="1070" customWidth="1"/>
    <col min="4104" max="4104" width="9" style="1070"/>
    <col min="4105" max="4105" width="2.375" style="1070" customWidth="1"/>
    <col min="4106" max="4106" width="1.75" style="1070" customWidth="1"/>
    <col min="4107" max="4107" width="4.25" style="1070" customWidth="1"/>
    <col min="4108" max="4108" width="2.75" style="1070" customWidth="1"/>
    <col min="4109" max="4109" width="3" style="1070" customWidth="1"/>
    <col min="4110" max="4110" width="2.75" style="1070" customWidth="1"/>
    <col min="4111" max="4112" width="3.125" style="1070" customWidth="1"/>
    <col min="4113" max="4113" width="2.375" style="1070" customWidth="1"/>
    <col min="4114" max="4114" width="1.625" style="1070" customWidth="1"/>
    <col min="4115" max="4115" width="1.25" style="1070" customWidth="1"/>
    <col min="4116" max="4352" width="9" style="1070"/>
    <col min="4353" max="4353" width="2" style="1070" customWidth="1"/>
    <col min="4354" max="4354" width="1.875" style="1070" customWidth="1"/>
    <col min="4355" max="4355" width="11.75" style="1070" customWidth="1"/>
    <col min="4356" max="4356" width="9.75" style="1070" customWidth="1"/>
    <col min="4357" max="4357" width="4.75" style="1070" customWidth="1"/>
    <col min="4358" max="4358" width="7.25" style="1070" customWidth="1"/>
    <col min="4359" max="4359" width="12" style="1070" customWidth="1"/>
    <col min="4360" max="4360" width="9" style="1070"/>
    <col min="4361" max="4361" width="2.375" style="1070" customWidth="1"/>
    <col min="4362" max="4362" width="1.75" style="1070" customWidth="1"/>
    <col min="4363" max="4363" width="4.25" style="1070" customWidth="1"/>
    <col min="4364" max="4364" width="2.75" style="1070" customWidth="1"/>
    <col min="4365" max="4365" width="3" style="1070" customWidth="1"/>
    <col min="4366" max="4366" width="2.75" style="1070" customWidth="1"/>
    <col min="4367" max="4368" width="3.125" style="1070" customWidth="1"/>
    <col min="4369" max="4369" width="2.375" style="1070" customWidth="1"/>
    <col min="4370" max="4370" width="1.625" style="1070" customWidth="1"/>
    <col min="4371" max="4371" width="1.25" style="1070" customWidth="1"/>
    <col min="4372" max="4608" width="9" style="1070"/>
    <col min="4609" max="4609" width="2" style="1070" customWidth="1"/>
    <col min="4610" max="4610" width="1.875" style="1070" customWidth="1"/>
    <col min="4611" max="4611" width="11.75" style="1070" customWidth="1"/>
    <col min="4612" max="4612" width="9.75" style="1070" customWidth="1"/>
    <col min="4613" max="4613" width="4.75" style="1070" customWidth="1"/>
    <col min="4614" max="4614" width="7.25" style="1070" customWidth="1"/>
    <col min="4615" max="4615" width="12" style="1070" customWidth="1"/>
    <col min="4616" max="4616" width="9" style="1070"/>
    <col min="4617" max="4617" width="2.375" style="1070" customWidth="1"/>
    <col min="4618" max="4618" width="1.75" style="1070" customWidth="1"/>
    <col min="4619" max="4619" width="4.25" style="1070" customWidth="1"/>
    <col min="4620" max="4620" width="2.75" style="1070" customWidth="1"/>
    <col min="4621" max="4621" width="3" style="1070" customWidth="1"/>
    <col min="4622" max="4622" width="2.75" style="1070" customWidth="1"/>
    <col min="4623" max="4624" width="3.125" style="1070" customWidth="1"/>
    <col min="4625" max="4625" width="2.375" style="1070" customWidth="1"/>
    <col min="4626" max="4626" width="1.625" style="1070" customWidth="1"/>
    <col min="4627" max="4627" width="1.25" style="1070" customWidth="1"/>
    <col min="4628" max="4864" width="9" style="1070"/>
    <col min="4865" max="4865" width="2" style="1070" customWidth="1"/>
    <col min="4866" max="4866" width="1.875" style="1070" customWidth="1"/>
    <col min="4867" max="4867" width="11.75" style="1070" customWidth="1"/>
    <col min="4868" max="4868" width="9.75" style="1070" customWidth="1"/>
    <col min="4869" max="4869" width="4.75" style="1070" customWidth="1"/>
    <col min="4870" max="4870" width="7.25" style="1070" customWidth="1"/>
    <col min="4871" max="4871" width="12" style="1070" customWidth="1"/>
    <col min="4872" max="4872" width="9" style="1070"/>
    <col min="4873" max="4873" width="2.375" style="1070" customWidth="1"/>
    <col min="4874" max="4874" width="1.75" style="1070" customWidth="1"/>
    <col min="4875" max="4875" width="4.25" style="1070" customWidth="1"/>
    <col min="4876" max="4876" width="2.75" style="1070" customWidth="1"/>
    <col min="4877" max="4877" width="3" style="1070" customWidth="1"/>
    <col min="4878" max="4878" width="2.75" style="1070" customWidth="1"/>
    <col min="4879" max="4880" width="3.125" style="1070" customWidth="1"/>
    <col min="4881" max="4881" width="2.375" style="1070" customWidth="1"/>
    <col min="4882" max="4882" width="1.625" style="1070" customWidth="1"/>
    <col min="4883" max="4883" width="1.25" style="1070" customWidth="1"/>
    <col min="4884" max="5120" width="9" style="1070"/>
    <col min="5121" max="5121" width="2" style="1070" customWidth="1"/>
    <col min="5122" max="5122" width="1.875" style="1070" customWidth="1"/>
    <col min="5123" max="5123" width="11.75" style="1070" customWidth="1"/>
    <col min="5124" max="5124" width="9.75" style="1070" customWidth="1"/>
    <col min="5125" max="5125" width="4.75" style="1070" customWidth="1"/>
    <col min="5126" max="5126" width="7.25" style="1070" customWidth="1"/>
    <col min="5127" max="5127" width="12" style="1070" customWidth="1"/>
    <col min="5128" max="5128" width="9" style="1070"/>
    <col min="5129" max="5129" width="2.375" style="1070" customWidth="1"/>
    <col min="5130" max="5130" width="1.75" style="1070" customWidth="1"/>
    <col min="5131" max="5131" width="4.25" style="1070" customWidth="1"/>
    <col min="5132" max="5132" width="2.75" style="1070" customWidth="1"/>
    <col min="5133" max="5133" width="3" style="1070" customWidth="1"/>
    <col min="5134" max="5134" width="2.75" style="1070" customWidth="1"/>
    <col min="5135" max="5136" width="3.125" style="1070" customWidth="1"/>
    <col min="5137" max="5137" width="2.375" style="1070" customWidth="1"/>
    <col min="5138" max="5138" width="1.625" style="1070" customWidth="1"/>
    <col min="5139" max="5139" width="1.25" style="1070" customWidth="1"/>
    <col min="5140" max="5376" width="9" style="1070"/>
    <col min="5377" max="5377" width="2" style="1070" customWidth="1"/>
    <col min="5378" max="5378" width="1.875" style="1070" customWidth="1"/>
    <col min="5379" max="5379" width="11.75" style="1070" customWidth="1"/>
    <col min="5380" max="5380" width="9.75" style="1070" customWidth="1"/>
    <col min="5381" max="5381" width="4.75" style="1070" customWidth="1"/>
    <col min="5382" max="5382" width="7.25" style="1070" customWidth="1"/>
    <col min="5383" max="5383" width="12" style="1070" customWidth="1"/>
    <col min="5384" max="5384" width="9" style="1070"/>
    <col min="5385" max="5385" width="2.375" style="1070" customWidth="1"/>
    <col min="5386" max="5386" width="1.75" style="1070" customWidth="1"/>
    <col min="5387" max="5387" width="4.25" style="1070" customWidth="1"/>
    <col min="5388" max="5388" width="2.75" style="1070" customWidth="1"/>
    <col min="5389" max="5389" width="3" style="1070" customWidth="1"/>
    <col min="5390" max="5390" width="2.75" style="1070" customWidth="1"/>
    <col min="5391" max="5392" width="3.125" style="1070" customWidth="1"/>
    <col min="5393" max="5393" width="2.375" style="1070" customWidth="1"/>
    <col min="5394" max="5394" width="1.625" style="1070" customWidth="1"/>
    <col min="5395" max="5395" width="1.25" style="1070" customWidth="1"/>
    <col min="5396" max="5632" width="9" style="1070"/>
    <col min="5633" max="5633" width="2" style="1070" customWidth="1"/>
    <col min="5634" max="5634" width="1.875" style="1070" customWidth="1"/>
    <col min="5635" max="5635" width="11.75" style="1070" customWidth="1"/>
    <col min="5636" max="5636" width="9.75" style="1070" customWidth="1"/>
    <col min="5637" max="5637" width="4.75" style="1070" customWidth="1"/>
    <col min="5638" max="5638" width="7.25" style="1070" customWidth="1"/>
    <col min="5639" max="5639" width="12" style="1070" customWidth="1"/>
    <col min="5640" max="5640" width="9" style="1070"/>
    <col min="5641" max="5641" width="2.375" style="1070" customWidth="1"/>
    <col min="5642" max="5642" width="1.75" style="1070" customWidth="1"/>
    <col min="5643" max="5643" width="4.25" style="1070" customWidth="1"/>
    <col min="5644" max="5644" width="2.75" style="1070" customWidth="1"/>
    <col min="5645" max="5645" width="3" style="1070" customWidth="1"/>
    <col min="5646" max="5646" width="2.75" style="1070" customWidth="1"/>
    <col min="5647" max="5648" width="3.125" style="1070" customWidth="1"/>
    <col min="5649" max="5649" width="2.375" style="1070" customWidth="1"/>
    <col min="5650" max="5650" width="1.625" style="1070" customWidth="1"/>
    <col min="5651" max="5651" width="1.25" style="1070" customWidth="1"/>
    <col min="5652" max="5888" width="9" style="1070"/>
    <col min="5889" max="5889" width="2" style="1070" customWidth="1"/>
    <col min="5890" max="5890" width="1.875" style="1070" customWidth="1"/>
    <col min="5891" max="5891" width="11.75" style="1070" customWidth="1"/>
    <col min="5892" max="5892" width="9.75" style="1070" customWidth="1"/>
    <col min="5893" max="5893" width="4.75" style="1070" customWidth="1"/>
    <col min="5894" max="5894" width="7.25" style="1070" customWidth="1"/>
    <col min="5895" max="5895" width="12" style="1070" customWidth="1"/>
    <col min="5896" max="5896" width="9" style="1070"/>
    <col min="5897" max="5897" width="2.375" style="1070" customWidth="1"/>
    <col min="5898" max="5898" width="1.75" style="1070" customWidth="1"/>
    <col min="5899" max="5899" width="4.25" style="1070" customWidth="1"/>
    <col min="5900" max="5900" width="2.75" style="1070" customWidth="1"/>
    <col min="5901" max="5901" width="3" style="1070" customWidth="1"/>
    <col min="5902" max="5902" width="2.75" style="1070" customWidth="1"/>
    <col min="5903" max="5904" width="3.125" style="1070" customWidth="1"/>
    <col min="5905" max="5905" width="2.375" style="1070" customWidth="1"/>
    <col min="5906" max="5906" width="1.625" style="1070" customWidth="1"/>
    <col min="5907" max="5907" width="1.25" style="1070" customWidth="1"/>
    <col min="5908" max="6144" width="9" style="1070"/>
    <col min="6145" max="6145" width="2" style="1070" customWidth="1"/>
    <col min="6146" max="6146" width="1.875" style="1070" customWidth="1"/>
    <col min="6147" max="6147" width="11.75" style="1070" customWidth="1"/>
    <col min="6148" max="6148" width="9.75" style="1070" customWidth="1"/>
    <col min="6149" max="6149" width="4.75" style="1070" customWidth="1"/>
    <col min="6150" max="6150" width="7.25" style="1070" customWidth="1"/>
    <col min="6151" max="6151" width="12" style="1070" customWidth="1"/>
    <col min="6152" max="6152" width="9" style="1070"/>
    <col min="6153" max="6153" width="2.375" style="1070" customWidth="1"/>
    <col min="6154" max="6154" width="1.75" style="1070" customWidth="1"/>
    <col min="6155" max="6155" width="4.25" style="1070" customWidth="1"/>
    <col min="6156" max="6156" width="2.75" style="1070" customWidth="1"/>
    <col min="6157" max="6157" width="3" style="1070" customWidth="1"/>
    <col min="6158" max="6158" width="2.75" style="1070" customWidth="1"/>
    <col min="6159" max="6160" width="3.125" style="1070" customWidth="1"/>
    <col min="6161" max="6161" width="2.375" style="1070" customWidth="1"/>
    <col min="6162" max="6162" width="1.625" style="1070" customWidth="1"/>
    <col min="6163" max="6163" width="1.25" style="1070" customWidth="1"/>
    <col min="6164" max="6400" width="9" style="1070"/>
    <col min="6401" max="6401" width="2" style="1070" customWidth="1"/>
    <col min="6402" max="6402" width="1.875" style="1070" customWidth="1"/>
    <col min="6403" max="6403" width="11.75" style="1070" customWidth="1"/>
    <col min="6404" max="6404" width="9.75" style="1070" customWidth="1"/>
    <col min="6405" max="6405" width="4.75" style="1070" customWidth="1"/>
    <col min="6406" max="6406" width="7.25" style="1070" customWidth="1"/>
    <col min="6407" max="6407" width="12" style="1070" customWidth="1"/>
    <col min="6408" max="6408" width="9" style="1070"/>
    <col min="6409" max="6409" width="2.375" style="1070" customWidth="1"/>
    <col min="6410" max="6410" width="1.75" style="1070" customWidth="1"/>
    <col min="6411" max="6411" width="4.25" style="1070" customWidth="1"/>
    <col min="6412" max="6412" width="2.75" style="1070" customWidth="1"/>
    <col min="6413" max="6413" width="3" style="1070" customWidth="1"/>
    <col min="6414" max="6414" width="2.75" style="1070" customWidth="1"/>
    <col min="6415" max="6416" width="3.125" style="1070" customWidth="1"/>
    <col min="6417" max="6417" width="2.375" style="1070" customWidth="1"/>
    <col min="6418" max="6418" width="1.625" style="1070" customWidth="1"/>
    <col min="6419" max="6419" width="1.25" style="1070" customWidth="1"/>
    <col min="6420" max="6656" width="9" style="1070"/>
    <col min="6657" max="6657" width="2" style="1070" customWidth="1"/>
    <col min="6658" max="6658" width="1.875" style="1070" customWidth="1"/>
    <col min="6659" max="6659" width="11.75" style="1070" customWidth="1"/>
    <col min="6660" max="6660" width="9.75" style="1070" customWidth="1"/>
    <col min="6661" max="6661" width="4.75" style="1070" customWidth="1"/>
    <col min="6662" max="6662" width="7.25" style="1070" customWidth="1"/>
    <col min="6663" max="6663" width="12" style="1070" customWidth="1"/>
    <col min="6664" max="6664" width="9" style="1070"/>
    <col min="6665" max="6665" width="2.375" style="1070" customWidth="1"/>
    <col min="6666" max="6666" width="1.75" style="1070" customWidth="1"/>
    <col min="6667" max="6667" width="4.25" style="1070" customWidth="1"/>
    <col min="6668" max="6668" width="2.75" style="1070" customWidth="1"/>
    <col min="6669" max="6669" width="3" style="1070" customWidth="1"/>
    <col min="6670" max="6670" width="2.75" style="1070" customWidth="1"/>
    <col min="6671" max="6672" width="3.125" style="1070" customWidth="1"/>
    <col min="6673" max="6673" width="2.375" style="1070" customWidth="1"/>
    <col min="6674" max="6674" width="1.625" style="1070" customWidth="1"/>
    <col min="6675" max="6675" width="1.25" style="1070" customWidth="1"/>
    <col min="6676" max="6912" width="9" style="1070"/>
    <col min="6913" max="6913" width="2" style="1070" customWidth="1"/>
    <col min="6914" max="6914" width="1.875" style="1070" customWidth="1"/>
    <col min="6915" max="6915" width="11.75" style="1070" customWidth="1"/>
    <col min="6916" max="6916" width="9.75" style="1070" customWidth="1"/>
    <col min="6917" max="6917" width="4.75" style="1070" customWidth="1"/>
    <col min="6918" max="6918" width="7.25" style="1070" customWidth="1"/>
    <col min="6919" max="6919" width="12" style="1070" customWidth="1"/>
    <col min="6920" max="6920" width="9" style="1070"/>
    <col min="6921" max="6921" width="2.375" style="1070" customWidth="1"/>
    <col min="6922" max="6922" width="1.75" style="1070" customWidth="1"/>
    <col min="6923" max="6923" width="4.25" style="1070" customWidth="1"/>
    <col min="6924" max="6924" width="2.75" style="1070" customWidth="1"/>
    <col min="6925" max="6925" width="3" style="1070" customWidth="1"/>
    <col min="6926" max="6926" width="2.75" style="1070" customWidth="1"/>
    <col min="6927" max="6928" width="3.125" style="1070" customWidth="1"/>
    <col min="6929" max="6929" width="2.375" style="1070" customWidth="1"/>
    <col min="6930" max="6930" width="1.625" style="1070" customWidth="1"/>
    <col min="6931" max="6931" width="1.25" style="1070" customWidth="1"/>
    <col min="6932" max="7168" width="9" style="1070"/>
    <col min="7169" max="7169" width="2" style="1070" customWidth="1"/>
    <col min="7170" max="7170" width="1.875" style="1070" customWidth="1"/>
    <col min="7171" max="7171" width="11.75" style="1070" customWidth="1"/>
    <col min="7172" max="7172" width="9.75" style="1070" customWidth="1"/>
    <col min="7173" max="7173" width="4.75" style="1070" customWidth="1"/>
    <col min="7174" max="7174" width="7.25" style="1070" customWidth="1"/>
    <col min="7175" max="7175" width="12" style="1070" customWidth="1"/>
    <col min="7176" max="7176" width="9" style="1070"/>
    <col min="7177" max="7177" width="2.375" style="1070" customWidth="1"/>
    <col min="7178" max="7178" width="1.75" style="1070" customWidth="1"/>
    <col min="7179" max="7179" width="4.25" style="1070" customWidth="1"/>
    <col min="7180" max="7180" width="2.75" style="1070" customWidth="1"/>
    <col min="7181" max="7181" width="3" style="1070" customWidth="1"/>
    <col min="7182" max="7182" width="2.75" style="1070" customWidth="1"/>
    <col min="7183" max="7184" width="3.125" style="1070" customWidth="1"/>
    <col min="7185" max="7185" width="2.375" style="1070" customWidth="1"/>
    <col min="7186" max="7186" width="1.625" style="1070" customWidth="1"/>
    <col min="7187" max="7187" width="1.25" style="1070" customWidth="1"/>
    <col min="7188" max="7424" width="9" style="1070"/>
    <col min="7425" max="7425" width="2" style="1070" customWidth="1"/>
    <col min="7426" max="7426" width="1.875" style="1070" customWidth="1"/>
    <col min="7427" max="7427" width="11.75" style="1070" customWidth="1"/>
    <col min="7428" max="7428" width="9.75" style="1070" customWidth="1"/>
    <col min="7429" max="7429" width="4.75" style="1070" customWidth="1"/>
    <col min="7430" max="7430" width="7.25" style="1070" customWidth="1"/>
    <col min="7431" max="7431" width="12" style="1070" customWidth="1"/>
    <col min="7432" max="7432" width="9" style="1070"/>
    <col min="7433" max="7433" width="2.375" style="1070" customWidth="1"/>
    <col min="7434" max="7434" width="1.75" style="1070" customWidth="1"/>
    <col min="7435" max="7435" width="4.25" style="1070" customWidth="1"/>
    <col min="7436" max="7436" width="2.75" style="1070" customWidth="1"/>
    <col min="7437" max="7437" width="3" style="1070" customWidth="1"/>
    <col min="7438" max="7438" width="2.75" style="1070" customWidth="1"/>
    <col min="7439" max="7440" width="3.125" style="1070" customWidth="1"/>
    <col min="7441" max="7441" width="2.375" style="1070" customWidth="1"/>
    <col min="7442" max="7442" width="1.625" style="1070" customWidth="1"/>
    <col min="7443" max="7443" width="1.25" style="1070" customWidth="1"/>
    <col min="7444" max="7680" width="9" style="1070"/>
    <col min="7681" max="7681" width="2" style="1070" customWidth="1"/>
    <col min="7682" max="7682" width="1.875" style="1070" customWidth="1"/>
    <col min="7683" max="7683" width="11.75" style="1070" customWidth="1"/>
    <col min="7684" max="7684" width="9.75" style="1070" customWidth="1"/>
    <col min="7685" max="7685" width="4.75" style="1070" customWidth="1"/>
    <col min="7686" max="7686" width="7.25" style="1070" customWidth="1"/>
    <col min="7687" max="7687" width="12" style="1070" customWidth="1"/>
    <col min="7688" max="7688" width="9" style="1070"/>
    <col min="7689" max="7689" width="2.375" style="1070" customWidth="1"/>
    <col min="7690" max="7690" width="1.75" style="1070" customWidth="1"/>
    <col min="7691" max="7691" width="4.25" style="1070" customWidth="1"/>
    <col min="7692" max="7692" width="2.75" style="1070" customWidth="1"/>
    <col min="7693" max="7693" width="3" style="1070" customWidth="1"/>
    <col min="7694" max="7694" width="2.75" style="1070" customWidth="1"/>
    <col min="7695" max="7696" width="3.125" style="1070" customWidth="1"/>
    <col min="7697" max="7697" width="2.375" style="1070" customWidth="1"/>
    <col min="7698" max="7698" width="1.625" style="1070" customWidth="1"/>
    <col min="7699" max="7699" width="1.25" style="1070" customWidth="1"/>
    <col min="7700" max="7936" width="9" style="1070"/>
    <col min="7937" max="7937" width="2" style="1070" customWidth="1"/>
    <col min="7938" max="7938" width="1.875" style="1070" customWidth="1"/>
    <col min="7939" max="7939" width="11.75" style="1070" customWidth="1"/>
    <col min="7940" max="7940" width="9.75" style="1070" customWidth="1"/>
    <col min="7941" max="7941" width="4.75" style="1070" customWidth="1"/>
    <col min="7942" max="7942" width="7.25" style="1070" customWidth="1"/>
    <col min="7943" max="7943" width="12" style="1070" customWidth="1"/>
    <col min="7944" max="7944" width="9" style="1070"/>
    <col min="7945" max="7945" width="2.375" style="1070" customWidth="1"/>
    <col min="7946" max="7946" width="1.75" style="1070" customWidth="1"/>
    <col min="7947" max="7947" width="4.25" style="1070" customWidth="1"/>
    <col min="7948" max="7948" width="2.75" style="1070" customWidth="1"/>
    <col min="7949" max="7949" width="3" style="1070" customWidth="1"/>
    <col min="7950" max="7950" width="2.75" style="1070" customWidth="1"/>
    <col min="7951" max="7952" width="3.125" style="1070" customWidth="1"/>
    <col min="7953" max="7953" width="2.375" style="1070" customWidth="1"/>
    <col min="7954" max="7954" width="1.625" style="1070" customWidth="1"/>
    <col min="7955" max="7955" width="1.25" style="1070" customWidth="1"/>
    <col min="7956" max="8192" width="9" style="1070"/>
    <col min="8193" max="8193" width="2" style="1070" customWidth="1"/>
    <col min="8194" max="8194" width="1.875" style="1070" customWidth="1"/>
    <col min="8195" max="8195" width="11.75" style="1070" customWidth="1"/>
    <col min="8196" max="8196" width="9.75" style="1070" customWidth="1"/>
    <col min="8197" max="8197" width="4.75" style="1070" customWidth="1"/>
    <col min="8198" max="8198" width="7.25" style="1070" customWidth="1"/>
    <col min="8199" max="8199" width="12" style="1070" customWidth="1"/>
    <col min="8200" max="8200" width="9" style="1070"/>
    <col min="8201" max="8201" width="2.375" style="1070" customWidth="1"/>
    <col min="8202" max="8202" width="1.75" style="1070" customWidth="1"/>
    <col min="8203" max="8203" width="4.25" style="1070" customWidth="1"/>
    <col min="8204" max="8204" width="2.75" style="1070" customWidth="1"/>
    <col min="8205" max="8205" width="3" style="1070" customWidth="1"/>
    <col min="8206" max="8206" width="2.75" style="1070" customWidth="1"/>
    <col min="8207" max="8208" width="3.125" style="1070" customWidth="1"/>
    <col min="8209" max="8209" width="2.375" style="1070" customWidth="1"/>
    <col min="8210" max="8210" width="1.625" style="1070" customWidth="1"/>
    <col min="8211" max="8211" width="1.25" style="1070" customWidth="1"/>
    <col min="8212" max="8448" width="9" style="1070"/>
    <col min="8449" max="8449" width="2" style="1070" customWidth="1"/>
    <col min="8450" max="8450" width="1.875" style="1070" customWidth="1"/>
    <col min="8451" max="8451" width="11.75" style="1070" customWidth="1"/>
    <col min="8452" max="8452" width="9.75" style="1070" customWidth="1"/>
    <col min="8453" max="8453" width="4.75" style="1070" customWidth="1"/>
    <col min="8454" max="8454" width="7.25" style="1070" customWidth="1"/>
    <col min="8455" max="8455" width="12" style="1070" customWidth="1"/>
    <col min="8456" max="8456" width="9" style="1070"/>
    <col min="8457" max="8457" width="2.375" style="1070" customWidth="1"/>
    <col min="8458" max="8458" width="1.75" style="1070" customWidth="1"/>
    <col min="8459" max="8459" width="4.25" style="1070" customWidth="1"/>
    <col min="8460" max="8460" width="2.75" style="1070" customWidth="1"/>
    <col min="8461" max="8461" width="3" style="1070" customWidth="1"/>
    <col min="8462" max="8462" width="2.75" style="1070" customWidth="1"/>
    <col min="8463" max="8464" width="3.125" style="1070" customWidth="1"/>
    <col min="8465" max="8465" width="2.375" style="1070" customWidth="1"/>
    <col min="8466" max="8466" width="1.625" style="1070" customWidth="1"/>
    <col min="8467" max="8467" width="1.25" style="1070" customWidth="1"/>
    <col min="8468" max="8704" width="9" style="1070"/>
    <col min="8705" max="8705" width="2" style="1070" customWidth="1"/>
    <col min="8706" max="8706" width="1.875" style="1070" customWidth="1"/>
    <col min="8707" max="8707" width="11.75" style="1070" customWidth="1"/>
    <col min="8708" max="8708" width="9.75" style="1070" customWidth="1"/>
    <col min="8709" max="8709" width="4.75" style="1070" customWidth="1"/>
    <col min="8710" max="8710" width="7.25" style="1070" customWidth="1"/>
    <col min="8711" max="8711" width="12" style="1070" customWidth="1"/>
    <col min="8712" max="8712" width="9" style="1070"/>
    <col min="8713" max="8713" width="2.375" style="1070" customWidth="1"/>
    <col min="8714" max="8714" width="1.75" style="1070" customWidth="1"/>
    <col min="8715" max="8715" width="4.25" style="1070" customWidth="1"/>
    <col min="8716" max="8716" width="2.75" style="1070" customWidth="1"/>
    <col min="8717" max="8717" width="3" style="1070" customWidth="1"/>
    <col min="8718" max="8718" width="2.75" style="1070" customWidth="1"/>
    <col min="8719" max="8720" width="3.125" style="1070" customWidth="1"/>
    <col min="8721" max="8721" width="2.375" style="1070" customWidth="1"/>
    <col min="8722" max="8722" width="1.625" style="1070" customWidth="1"/>
    <col min="8723" max="8723" width="1.25" style="1070" customWidth="1"/>
    <col min="8724" max="8960" width="9" style="1070"/>
    <col min="8961" max="8961" width="2" style="1070" customWidth="1"/>
    <col min="8962" max="8962" width="1.875" style="1070" customWidth="1"/>
    <col min="8963" max="8963" width="11.75" style="1070" customWidth="1"/>
    <col min="8964" max="8964" width="9.75" style="1070" customWidth="1"/>
    <col min="8965" max="8965" width="4.75" style="1070" customWidth="1"/>
    <col min="8966" max="8966" width="7.25" style="1070" customWidth="1"/>
    <col min="8967" max="8967" width="12" style="1070" customWidth="1"/>
    <col min="8968" max="8968" width="9" style="1070"/>
    <col min="8969" max="8969" width="2.375" style="1070" customWidth="1"/>
    <col min="8970" max="8970" width="1.75" style="1070" customWidth="1"/>
    <col min="8971" max="8971" width="4.25" style="1070" customWidth="1"/>
    <col min="8972" max="8972" width="2.75" style="1070" customWidth="1"/>
    <col min="8973" max="8973" width="3" style="1070" customWidth="1"/>
    <col min="8974" max="8974" width="2.75" style="1070" customWidth="1"/>
    <col min="8975" max="8976" width="3.125" style="1070" customWidth="1"/>
    <col min="8977" max="8977" width="2.375" style="1070" customWidth="1"/>
    <col min="8978" max="8978" width="1.625" style="1070" customWidth="1"/>
    <col min="8979" max="8979" width="1.25" style="1070" customWidth="1"/>
    <col min="8980" max="9216" width="9" style="1070"/>
    <col min="9217" max="9217" width="2" style="1070" customWidth="1"/>
    <col min="9218" max="9218" width="1.875" style="1070" customWidth="1"/>
    <col min="9219" max="9219" width="11.75" style="1070" customWidth="1"/>
    <col min="9220" max="9220" width="9.75" style="1070" customWidth="1"/>
    <col min="9221" max="9221" width="4.75" style="1070" customWidth="1"/>
    <col min="9222" max="9222" width="7.25" style="1070" customWidth="1"/>
    <col min="9223" max="9223" width="12" style="1070" customWidth="1"/>
    <col min="9224" max="9224" width="9" style="1070"/>
    <col min="9225" max="9225" width="2.375" style="1070" customWidth="1"/>
    <col min="9226" max="9226" width="1.75" style="1070" customWidth="1"/>
    <col min="9227" max="9227" width="4.25" style="1070" customWidth="1"/>
    <col min="9228" max="9228" width="2.75" style="1070" customWidth="1"/>
    <col min="9229" max="9229" width="3" style="1070" customWidth="1"/>
    <col min="9230" max="9230" width="2.75" style="1070" customWidth="1"/>
    <col min="9231" max="9232" width="3.125" style="1070" customWidth="1"/>
    <col min="9233" max="9233" width="2.375" style="1070" customWidth="1"/>
    <col min="9234" max="9234" width="1.625" style="1070" customWidth="1"/>
    <col min="9235" max="9235" width="1.25" style="1070" customWidth="1"/>
    <col min="9236" max="9472" width="9" style="1070"/>
    <col min="9473" max="9473" width="2" style="1070" customWidth="1"/>
    <col min="9474" max="9474" width="1.875" style="1070" customWidth="1"/>
    <col min="9475" max="9475" width="11.75" style="1070" customWidth="1"/>
    <col min="9476" max="9476" width="9.75" style="1070" customWidth="1"/>
    <col min="9477" max="9477" width="4.75" style="1070" customWidth="1"/>
    <col min="9478" max="9478" width="7.25" style="1070" customWidth="1"/>
    <col min="9479" max="9479" width="12" style="1070" customWidth="1"/>
    <col min="9480" max="9480" width="9" style="1070"/>
    <col min="9481" max="9481" width="2.375" style="1070" customWidth="1"/>
    <col min="9482" max="9482" width="1.75" style="1070" customWidth="1"/>
    <col min="9483" max="9483" width="4.25" style="1070" customWidth="1"/>
    <col min="9484" max="9484" width="2.75" style="1070" customWidth="1"/>
    <col min="9485" max="9485" width="3" style="1070" customWidth="1"/>
    <col min="9486" max="9486" width="2.75" style="1070" customWidth="1"/>
    <col min="9487" max="9488" width="3.125" style="1070" customWidth="1"/>
    <col min="9489" max="9489" width="2.375" style="1070" customWidth="1"/>
    <col min="9490" max="9490" width="1.625" style="1070" customWidth="1"/>
    <col min="9491" max="9491" width="1.25" style="1070" customWidth="1"/>
    <col min="9492" max="9728" width="9" style="1070"/>
    <col min="9729" max="9729" width="2" style="1070" customWidth="1"/>
    <col min="9730" max="9730" width="1.875" style="1070" customWidth="1"/>
    <col min="9731" max="9731" width="11.75" style="1070" customWidth="1"/>
    <col min="9732" max="9732" width="9.75" style="1070" customWidth="1"/>
    <col min="9733" max="9733" width="4.75" style="1070" customWidth="1"/>
    <col min="9734" max="9734" width="7.25" style="1070" customWidth="1"/>
    <col min="9735" max="9735" width="12" style="1070" customWidth="1"/>
    <col min="9736" max="9736" width="9" style="1070"/>
    <col min="9737" max="9737" width="2.375" style="1070" customWidth="1"/>
    <col min="9738" max="9738" width="1.75" style="1070" customWidth="1"/>
    <col min="9739" max="9739" width="4.25" style="1070" customWidth="1"/>
    <col min="9740" max="9740" width="2.75" style="1070" customWidth="1"/>
    <col min="9741" max="9741" width="3" style="1070" customWidth="1"/>
    <col min="9742" max="9742" width="2.75" style="1070" customWidth="1"/>
    <col min="9743" max="9744" width="3.125" style="1070" customWidth="1"/>
    <col min="9745" max="9745" width="2.375" style="1070" customWidth="1"/>
    <col min="9746" max="9746" width="1.625" style="1070" customWidth="1"/>
    <col min="9747" max="9747" width="1.25" style="1070" customWidth="1"/>
    <col min="9748" max="9984" width="9" style="1070"/>
    <col min="9985" max="9985" width="2" style="1070" customWidth="1"/>
    <col min="9986" max="9986" width="1.875" style="1070" customWidth="1"/>
    <col min="9987" max="9987" width="11.75" style="1070" customWidth="1"/>
    <col min="9988" max="9988" width="9.75" style="1070" customWidth="1"/>
    <col min="9989" max="9989" width="4.75" style="1070" customWidth="1"/>
    <col min="9990" max="9990" width="7.25" style="1070" customWidth="1"/>
    <col min="9991" max="9991" width="12" style="1070" customWidth="1"/>
    <col min="9992" max="9992" width="9" style="1070"/>
    <col min="9993" max="9993" width="2.375" style="1070" customWidth="1"/>
    <col min="9994" max="9994" width="1.75" style="1070" customWidth="1"/>
    <col min="9995" max="9995" width="4.25" style="1070" customWidth="1"/>
    <col min="9996" max="9996" width="2.75" style="1070" customWidth="1"/>
    <col min="9997" max="9997" width="3" style="1070" customWidth="1"/>
    <col min="9998" max="9998" width="2.75" style="1070" customWidth="1"/>
    <col min="9999" max="10000" width="3.125" style="1070" customWidth="1"/>
    <col min="10001" max="10001" width="2.375" style="1070" customWidth="1"/>
    <col min="10002" max="10002" width="1.625" style="1070" customWidth="1"/>
    <col min="10003" max="10003" width="1.25" style="1070" customWidth="1"/>
    <col min="10004" max="10240" width="9" style="1070"/>
    <col min="10241" max="10241" width="2" style="1070" customWidth="1"/>
    <col min="10242" max="10242" width="1.875" style="1070" customWidth="1"/>
    <col min="10243" max="10243" width="11.75" style="1070" customWidth="1"/>
    <col min="10244" max="10244" width="9.75" style="1070" customWidth="1"/>
    <col min="10245" max="10245" width="4.75" style="1070" customWidth="1"/>
    <col min="10246" max="10246" width="7.25" style="1070" customWidth="1"/>
    <col min="10247" max="10247" width="12" style="1070" customWidth="1"/>
    <col min="10248" max="10248" width="9" style="1070"/>
    <col min="10249" max="10249" width="2.375" style="1070" customWidth="1"/>
    <col min="10250" max="10250" width="1.75" style="1070" customWidth="1"/>
    <col min="10251" max="10251" width="4.25" style="1070" customWidth="1"/>
    <col min="10252" max="10252" width="2.75" style="1070" customWidth="1"/>
    <col min="10253" max="10253" width="3" style="1070" customWidth="1"/>
    <col min="10254" max="10254" width="2.75" style="1070" customWidth="1"/>
    <col min="10255" max="10256" width="3.125" style="1070" customWidth="1"/>
    <col min="10257" max="10257" width="2.375" style="1070" customWidth="1"/>
    <col min="10258" max="10258" width="1.625" style="1070" customWidth="1"/>
    <col min="10259" max="10259" width="1.25" style="1070" customWidth="1"/>
    <col min="10260" max="10496" width="9" style="1070"/>
    <col min="10497" max="10497" width="2" style="1070" customWidth="1"/>
    <col min="10498" max="10498" width="1.875" style="1070" customWidth="1"/>
    <col min="10499" max="10499" width="11.75" style="1070" customWidth="1"/>
    <col min="10500" max="10500" width="9.75" style="1070" customWidth="1"/>
    <col min="10501" max="10501" width="4.75" style="1070" customWidth="1"/>
    <col min="10502" max="10502" width="7.25" style="1070" customWidth="1"/>
    <col min="10503" max="10503" width="12" style="1070" customWidth="1"/>
    <col min="10504" max="10504" width="9" style="1070"/>
    <col min="10505" max="10505" width="2.375" style="1070" customWidth="1"/>
    <col min="10506" max="10506" width="1.75" style="1070" customWidth="1"/>
    <col min="10507" max="10507" width="4.25" style="1070" customWidth="1"/>
    <col min="10508" max="10508" width="2.75" style="1070" customWidth="1"/>
    <col min="10509" max="10509" width="3" style="1070" customWidth="1"/>
    <col min="10510" max="10510" width="2.75" style="1070" customWidth="1"/>
    <col min="10511" max="10512" width="3.125" style="1070" customWidth="1"/>
    <col min="10513" max="10513" width="2.375" style="1070" customWidth="1"/>
    <col min="10514" max="10514" width="1.625" style="1070" customWidth="1"/>
    <col min="10515" max="10515" width="1.25" style="1070" customWidth="1"/>
    <col min="10516" max="10752" width="9" style="1070"/>
    <col min="10753" max="10753" width="2" style="1070" customWidth="1"/>
    <col min="10754" max="10754" width="1.875" style="1070" customWidth="1"/>
    <col min="10755" max="10755" width="11.75" style="1070" customWidth="1"/>
    <col min="10756" max="10756" width="9.75" style="1070" customWidth="1"/>
    <col min="10757" max="10757" width="4.75" style="1070" customWidth="1"/>
    <col min="10758" max="10758" width="7.25" style="1070" customWidth="1"/>
    <col min="10759" max="10759" width="12" style="1070" customWidth="1"/>
    <col min="10760" max="10760" width="9" style="1070"/>
    <col min="10761" max="10761" width="2.375" style="1070" customWidth="1"/>
    <col min="10762" max="10762" width="1.75" style="1070" customWidth="1"/>
    <col min="10763" max="10763" width="4.25" style="1070" customWidth="1"/>
    <col min="10764" max="10764" width="2.75" style="1070" customWidth="1"/>
    <col min="10765" max="10765" width="3" style="1070" customWidth="1"/>
    <col min="10766" max="10766" width="2.75" style="1070" customWidth="1"/>
    <col min="10767" max="10768" width="3.125" style="1070" customWidth="1"/>
    <col min="10769" max="10769" width="2.375" style="1070" customWidth="1"/>
    <col min="10770" max="10770" width="1.625" style="1070" customWidth="1"/>
    <col min="10771" max="10771" width="1.25" style="1070" customWidth="1"/>
    <col min="10772" max="11008" width="9" style="1070"/>
    <col min="11009" max="11009" width="2" style="1070" customWidth="1"/>
    <col min="11010" max="11010" width="1.875" style="1070" customWidth="1"/>
    <col min="11011" max="11011" width="11.75" style="1070" customWidth="1"/>
    <col min="11012" max="11012" width="9.75" style="1070" customWidth="1"/>
    <col min="11013" max="11013" width="4.75" style="1070" customWidth="1"/>
    <col min="11014" max="11014" width="7.25" style="1070" customWidth="1"/>
    <col min="11015" max="11015" width="12" style="1070" customWidth="1"/>
    <col min="11016" max="11016" width="9" style="1070"/>
    <col min="11017" max="11017" width="2.375" style="1070" customWidth="1"/>
    <col min="11018" max="11018" width="1.75" style="1070" customWidth="1"/>
    <col min="11019" max="11019" width="4.25" style="1070" customWidth="1"/>
    <col min="11020" max="11020" width="2.75" style="1070" customWidth="1"/>
    <col min="11021" max="11021" width="3" style="1070" customWidth="1"/>
    <col min="11022" max="11022" width="2.75" style="1070" customWidth="1"/>
    <col min="11023" max="11024" width="3.125" style="1070" customWidth="1"/>
    <col min="11025" max="11025" width="2.375" style="1070" customWidth="1"/>
    <col min="11026" max="11026" width="1.625" style="1070" customWidth="1"/>
    <col min="11027" max="11027" width="1.25" style="1070" customWidth="1"/>
    <col min="11028" max="11264" width="9" style="1070"/>
    <col min="11265" max="11265" width="2" style="1070" customWidth="1"/>
    <col min="11266" max="11266" width="1.875" style="1070" customWidth="1"/>
    <col min="11267" max="11267" width="11.75" style="1070" customWidth="1"/>
    <col min="11268" max="11268" width="9.75" style="1070" customWidth="1"/>
    <col min="11269" max="11269" width="4.75" style="1070" customWidth="1"/>
    <col min="11270" max="11270" width="7.25" style="1070" customWidth="1"/>
    <col min="11271" max="11271" width="12" style="1070" customWidth="1"/>
    <col min="11272" max="11272" width="9" style="1070"/>
    <col min="11273" max="11273" width="2.375" style="1070" customWidth="1"/>
    <col min="11274" max="11274" width="1.75" style="1070" customWidth="1"/>
    <col min="11275" max="11275" width="4.25" style="1070" customWidth="1"/>
    <col min="11276" max="11276" width="2.75" style="1070" customWidth="1"/>
    <col min="11277" max="11277" width="3" style="1070" customWidth="1"/>
    <col min="11278" max="11278" width="2.75" style="1070" customWidth="1"/>
    <col min="11279" max="11280" width="3.125" style="1070" customWidth="1"/>
    <col min="11281" max="11281" width="2.375" style="1070" customWidth="1"/>
    <col min="11282" max="11282" width="1.625" style="1070" customWidth="1"/>
    <col min="11283" max="11283" width="1.25" style="1070" customWidth="1"/>
    <col min="11284" max="11520" width="9" style="1070"/>
    <col min="11521" max="11521" width="2" style="1070" customWidth="1"/>
    <col min="11522" max="11522" width="1.875" style="1070" customWidth="1"/>
    <col min="11523" max="11523" width="11.75" style="1070" customWidth="1"/>
    <col min="11524" max="11524" width="9.75" style="1070" customWidth="1"/>
    <col min="11525" max="11525" width="4.75" style="1070" customWidth="1"/>
    <col min="11526" max="11526" width="7.25" style="1070" customWidth="1"/>
    <col min="11527" max="11527" width="12" style="1070" customWidth="1"/>
    <col min="11528" max="11528" width="9" style="1070"/>
    <col min="11529" max="11529" width="2.375" style="1070" customWidth="1"/>
    <col min="11530" max="11530" width="1.75" style="1070" customWidth="1"/>
    <col min="11531" max="11531" width="4.25" style="1070" customWidth="1"/>
    <col min="11532" max="11532" width="2.75" style="1070" customWidth="1"/>
    <col min="11533" max="11533" width="3" style="1070" customWidth="1"/>
    <col min="11534" max="11534" width="2.75" style="1070" customWidth="1"/>
    <col min="11535" max="11536" width="3.125" style="1070" customWidth="1"/>
    <col min="11537" max="11537" width="2.375" style="1070" customWidth="1"/>
    <col min="11538" max="11538" width="1.625" style="1070" customWidth="1"/>
    <col min="11539" max="11539" width="1.25" style="1070" customWidth="1"/>
    <col min="11540" max="11776" width="9" style="1070"/>
    <col min="11777" max="11777" width="2" style="1070" customWidth="1"/>
    <col min="11778" max="11778" width="1.875" style="1070" customWidth="1"/>
    <col min="11779" max="11779" width="11.75" style="1070" customWidth="1"/>
    <col min="11780" max="11780" width="9.75" style="1070" customWidth="1"/>
    <col min="11781" max="11781" width="4.75" style="1070" customWidth="1"/>
    <col min="11782" max="11782" width="7.25" style="1070" customWidth="1"/>
    <col min="11783" max="11783" width="12" style="1070" customWidth="1"/>
    <col min="11784" max="11784" width="9" style="1070"/>
    <col min="11785" max="11785" width="2.375" style="1070" customWidth="1"/>
    <col min="11786" max="11786" width="1.75" style="1070" customWidth="1"/>
    <col min="11787" max="11787" width="4.25" style="1070" customWidth="1"/>
    <col min="11788" max="11788" width="2.75" style="1070" customWidth="1"/>
    <col min="11789" max="11789" width="3" style="1070" customWidth="1"/>
    <col min="11790" max="11790" width="2.75" style="1070" customWidth="1"/>
    <col min="11791" max="11792" width="3.125" style="1070" customWidth="1"/>
    <col min="11793" max="11793" width="2.375" style="1070" customWidth="1"/>
    <col min="11794" max="11794" width="1.625" style="1070" customWidth="1"/>
    <col min="11795" max="11795" width="1.25" style="1070" customWidth="1"/>
    <col min="11796" max="12032" width="9" style="1070"/>
    <col min="12033" max="12033" width="2" style="1070" customWidth="1"/>
    <col min="12034" max="12034" width="1.875" style="1070" customWidth="1"/>
    <col min="12035" max="12035" width="11.75" style="1070" customWidth="1"/>
    <col min="12036" max="12036" width="9.75" style="1070" customWidth="1"/>
    <col min="12037" max="12037" width="4.75" style="1070" customWidth="1"/>
    <col min="12038" max="12038" width="7.25" style="1070" customWidth="1"/>
    <col min="12039" max="12039" width="12" style="1070" customWidth="1"/>
    <col min="12040" max="12040" width="9" style="1070"/>
    <col min="12041" max="12041" width="2.375" style="1070" customWidth="1"/>
    <col min="12042" max="12042" width="1.75" style="1070" customWidth="1"/>
    <col min="12043" max="12043" width="4.25" style="1070" customWidth="1"/>
    <col min="12044" max="12044" width="2.75" style="1070" customWidth="1"/>
    <col min="12045" max="12045" width="3" style="1070" customWidth="1"/>
    <col min="12046" max="12046" width="2.75" style="1070" customWidth="1"/>
    <col min="12047" max="12048" width="3.125" style="1070" customWidth="1"/>
    <col min="12049" max="12049" width="2.375" style="1070" customWidth="1"/>
    <col min="12050" max="12050" width="1.625" style="1070" customWidth="1"/>
    <col min="12051" max="12051" width="1.25" style="1070" customWidth="1"/>
    <col min="12052" max="12288" width="9" style="1070"/>
    <col min="12289" max="12289" width="2" style="1070" customWidth="1"/>
    <col min="12290" max="12290" width="1.875" style="1070" customWidth="1"/>
    <col min="12291" max="12291" width="11.75" style="1070" customWidth="1"/>
    <col min="12292" max="12292" width="9.75" style="1070" customWidth="1"/>
    <col min="12293" max="12293" width="4.75" style="1070" customWidth="1"/>
    <col min="12294" max="12294" width="7.25" style="1070" customWidth="1"/>
    <col min="12295" max="12295" width="12" style="1070" customWidth="1"/>
    <col min="12296" max="12296" width="9" style="1070"/>
    <col min="12297" max="12297" width="2.375" style="1070" customWidth="1"/>
    <col min="12298" max="12298" width="1.75" style="1070" customWidth="1"/>
    <col min="12299" max="12299" width="4.25" style="1070" customWidth="1"/>
    <col min="12300" max="12300" width="2.75" style="1070" customWidth="1"/>
    <col min="12301" max="12301" width="3" style="1070" customWidth="1"/>
    <col min="12302" max="12302" width="2.75" style="1070" customWidth="1"/>
    <col min="12303" max="12304" width="3.125" style="1070" customWidth="1"/>
    <col min="12305" max="12305" width="2.375" style="1070" customWidth="1"/>
    <col min="12306" max="12306" width="1.625" style="1070" customWidth="1"/>
    <col min="12307" max="12307" width="1.25" style="1070" customWidth="1"/>
    <col min="12308" max="12544" width="9" style="1070"/>
    <col min="12545" max="12545" width="2" style="1070" customWidth="1"/>
    <col min="12546" max="12546" width="1.875" style="1070" customWidth="1"/>
    <col min="12547" max="12547" width="11.75" style="1070" customWidth="1"/>
    <col min="12548" max="12548" width="9.75" style="1070" customWidth="1"/>
    <col min="12549" max="12549" width="4.75" style="1070" customWidth="1"/>
    <col min="12550" max="12550" width="7.25" style="1070" customWidth="1"/>
    <col min="12551" max="12551" width="12" style="1070" customWidth="1"/>
    <col min="12552" max="12552" width="9" style="1070"/>
    <col min="12553" max="12553" width="2.375" style="1070" customWidth="1"/>
    <col min="12554" max="12554" width="1.75" style="1070" customWidth="1"/>
    <col min="12555" max="12555" width="4.25" style="1070" customWidth="1"/>
    <col min="12556" max="12556" width="2.75" style="1070" customWidth="1"/>
    <col min="12557" max="12557" width="3" style="1070" customWidth="1"/>
    <col min="12558" max="12558" width="2.75" style="1070" customWidth="1"/>
    <col min="12559" max="12560" width="3.125" style="1070" customWidth="1"/>
    <col min="12561" max="12561" width="2.375" style="1070" customWidth="1"/>
    <col min="12562" max="12562" width="1.625" style="1070" customWidth="1"/>
    <col min="12563" max="12563" width="1.25" style="1070" customWidth="1"/>
    <col min="12564" max="12800" width="9" style="1070"/>
    <col min="12801" max="12801" width="2" style="1070" customWidth="1"/>
    <col min="12802" max="12802" width="1.875" style="1070" customWidth="1"/>
    <col min="12803" max="12803" width="11.75" style="1070" customWidth="1"/>
    <col min="12804" max="12804" width="9.75" style="1070" customWidth="1"/>
    <col min="12805" max="12805" width="4.75" style="1070" customWidth="1"/>
    <col min="12806" max="12806" width="7.25" style="1070" customWidth="1"/>
    <col min="12807" max="12807" width="12" style="1070" customWidth="1"/>
    <col min="12808" max="12808" width="9" style="1070"/>
    <col min="12809" max="12809" width="2.375" style="1070" customWidth="1"/>
    <col min="12810" max="12810" width="1.75" style="1070" customWidth="1"/>
    <col min="12811" max="12811" width="4.25" style="1070" customWidth="1"/>
    <col min="12812" max="12812" width="2.75" style="1070" customWidth="1"/>
    <col min="12813" max="12813" width="3" style="1070" customWidth="1"/>
    <col min="12814" max="12814" width="2.75" style="1070" customWidth="1"/>
    <col min="12815" max="12816" width="3.125" style="1070" customWidth="1"/>
    <col min="12817" max="12817" width="2.375" style="1070" customWidth="1"/>
    <col min="12818" max="12818" width="1.625" style="1070" customWidth="1"/>
    <col min="12819" max="12819" width="1.25" style="1070" customWidth="1"/>
    <col min="12820" max="13056" width="9" style="1070"/>
    <col min="13057" max="13057" width="2" style="1070" customWidth="1"/>
    <col min="13058" max="13058" width="1.875" style="1070" customWidth="1"/>
    <col min="13059" max="13059" width="11.75" style="1070" customWidth="1"/>
    <col min="13060" max="13060" width="9.75" style="1070" customWidth="1"/>
    <col min="13061" max="13061" width="4.75" style="1070" customWidth="1"/>
    <col min="13062" max="13062" width="7.25" style="1070" customWidth="1"/>
    <col min="13063" max="13063" width="12" style="1070" customWidth="1"/>
    <col min="13064" max="13064" width="9" style="1070"/>
    <col min="13065" max="13065" width="2.375" style="1070" customWidth="1"/>
    <col min="13066" max="13066" width="1.75" style="1070" customWidth="1"/>
    <col min="13067" max="13067" width="4.25" style="1070" customWidth="1"/>
    <col min="13068" max="13068" width="2.75" style="1070" customWidth="1"/>
    <col min="13069" max="13069" width="3" style="1070" customWidth="1"/>
    <col min="13070" max="13070" width="2.75" style="1070" customWidth="1"/>
    <col min="13071" max="13072" width="3.125" style="1070" customWidth="1"/>
    <col min="13073" max="13073" width="2.375" style="1070" customWidth="1"/>
    <col min="13074" max="13074" width="1.625" style="1070" customWidth="1"/>
    <col min="13075" max="13075" width="1.25" style="1070" customWidth="1"/>
    <col min="13076" max="13312" width="9" style="1070"/>
    <col min="13313" max="13313" width="2" style="1070" customWidth="1"/>
    <col min="13314" max="13314" width="1.875" style="1070" customWidth="1"/>
    <col min="13315" max="13315" width="11.75" style="1070" customWidth="1"/>
    <col min="13316" max="13316" width="9.75" style="1070" customWidth="1"/>
    <col min="13317" max="13317" width="4.75" style="1070" customWidth="1"/>
    <col min="13318" max="13318" width="7.25" style="1070" customWidth="1"/>
    <col min="13319" max="13319" width="12" style="1070" customWidth="1"/>
    <col min="13320" max="13320" width="9" style="1070"/>
    <col min="13321" max="13321" width="2.375" style="1070" customWidth="1"/>
    <col min="13322" max="13322" width="1.75" style="1070" customWidth="1"/>
    <col min="13323" max="13323" width="4.25" style="1070" customWidth="1"/>
    <col min="13324" max="13324" width="2.75" style="1070" customWidth="1"/>
    <col min="13325" max="13325" width="3" style="1070" customWidth="1"/>
    <col min="13326" max="13326" width="2.75" style="1070" customWidth="1"/>
    <col min="13327" max="13328" width="3.125" style="1070" customWidth="1"/>
    <col min="13329" max="13329" width="2.375" style="1070" customWidth="1"/>
    <col min="13330" max="13330" width="1.625" style="1070" customWidth="1"/>
    <col min="13331" max="13331" width="1.25" style="1070" customWidth="1"/>
    <col min="13332" max="13568" width="9" style="1070"/>
    <col min="13569" max="13569" width="2" style="1070" customWidth="1"/>
    <col min="13570" max="13570" width="1.875" style="1070" customWidth="1"/>
    <col min="13571" max="13571" width="11.75" style="1070" customWidth="1"/>
    <col min="13572" max="13572" width="9.75" style="1070" customWidth="1"/>
    <col min="13573" max="13573" width="4.75" style="1070" customWidth="1"/>
    <col min="13574" max="13574" width="7.25" style="1070" customWidth="1"/>
    <col min="13575" max="13575" width="12" style="1070" customWidth="1"/>
    <col min="13576" max="13576" width="9" style="1070"/>
    <col min="13577" max="13577" width="2.375" style="1070" customWidth="1"/>
    <col min="13578" max="13578" width="1.75" style="1070" customWidth="1"/>
    <col min="13579" max="13579" width="4.25" style="1070" customWidth="1"/>
    <col min="13580" max="13580" width="2.75" style="1070" customWidth="1"/>
    <col min="13581" max="13581" width="3" style="1070" customWidth="1"/>
    <col min="13582" max="13582" width="2.75" style="1070" customWidth="1"/>
    <col min="13583" max="13584" width="3.125" style="1070" customWidth="1"/>
    <col min="13585" max="13585" width="2.375" style="1070" customWidth="1"/>
    <col min="13586" max="13586" width="1.625" style="1070" customWidth="1"/>
    <col min="13587" max="13587" width="1.25" style="1070" customWidth="1"/>
    <col min="13588" max="13824" width="9" style="1070"/>
    <col min="13825" max="13825" width="2" style="1070" customWidth="1"/>
    <col min="13826" max="13826" width="1.875" style="1070" customWidth="1"/>
    <col min="13827" max="13827" width="11.75" style="1070" customWidth="1"/>
    <col min="13828" max="13828" width="9.75" style="1070" customWidth="1"/>
    <col min="13829" max="13829" width="4.75" style="1070" customWidth="1"/>
    <col min="13830" max="13830" width="7.25" style="1070" customWidth="1"/>
    <col min="13831" max="13831" width="12" style="1070" customWidth="1"/>
    <col min="13832" max="13832" width="9" style="1070"/>
    <col min="13833" max="13833" width="2.375" style="1070" customWidth="1"/>
    <col min="13834" max="13834" width="1.75" style="1070" customWidth="1"/>
    <col min="13835" max="13835" width="4.25" style="1070" customWidth="1"/>
    <col min="13836" max="13836" width="2.75" style="1070" customWidth="1"/>
    <col min="13837" max="13837" width="3" style="1070" customWidth="1"/>
    <col min="13838" max="13838" width="2.75" style="1070" customWidth="1"/>
    <col min="13839" max="13840" width="3.125" style="1070" customWidth="1"/>
    <col min="13841" max="13841" width="2.375" style="1070" customWidth="1"/>
    <col min="13842" max="13842" width="1.625" style="1070" customWidth="1"/>
    <col min="13843" max="13843" width="1.25" style="1070" customWidth="1"/>
    <col min="13844" max="14080" width="9" style="1070"/>
    <col min="14081" max="14081" width="2" style="1070" customWidth="1"/>
    <col min="14082" max="14082" width="1.875" style="1070" customWidth="1"/>
    <col min="14083" max="14083" width="11.75" style="1070" customWidth="1"/>
    <col min="14084" max="14084" width="9.75" style="1070" customWidth="1"/>
    <col min="14085" max="14085" width="4.75" style="1070" customWidth="1"/>
    <col min="14086" max="14086" width="7.25" style="1070" customWidth="1"/>
    <col min="14087" max="14087" width="12" style="1070" customWidth="1"/>
    <col min="14088" max="14088" width="9" style="1070"/>
    <col min="14089" max="14089" width="2.375" style="1070" customWidth="1"/>
    <col min="14090" max="14090" width="1.75" style="1070" customWidth="1"/>
    <col min="14091" max="14091" width="4.25" style="1070" customWidth="1"/>
    <col min="14092" max="14092" width="2.75" style="1070" customWidth="1"/>
    <col min="14093" max="14093" width="3" style="1070" customWidth="1"/>
    <col min="14094" max="14094" width="2.75" style="1070" customWidth="1"/>
    <col min="14095" max="14096" width="3.125" style="1070" customWidth="1"/>
    <col min="14097" max="14097" width="2.375" style="1070" customWidth="1"/>
    <col min="14098" max="14098" width="1.625" style="1070" customWidth="1"/>
    <col min="14099" max="14099" width="1.25" style="1070" customWidth="1"/>
    <col min="14100" max="14336" width="9" style="1070"/>
    <col min="14337" max="14337" width="2" style="1070" customWidth="1"/>
    <col min="14338" max="14338" width="1.875" style="1070" customWidth="1"/>
    <col min="14339" max="14339" width="11.75" style="1070" customWidth="1"/>
    <col min="14340" max="14340" width="9.75" style="1070" customWidth="1"/>
    <col min="14341" max="14341" width="4.75" style="1070" customWidth="1"/>
    <col min="14342" max="14342" width="7.25" style="1070" customWidth="1"/>
    <col min="14343" max="14343" width="12" style="1070" customWidth="1"/>
    <col min="14344" max="14344" width="9" style="1070"/>
    <col min="14345" max="14345" width="2.375" style="1070" customWidth="1"/>
    <col min="14346" max="14346" width="1.75" style="1070" customWidth="1"/>
    <col min="14347" max="14347" width="4.25" style="1070" customWidth="1"/>
    <col min="14348" max="14348" width="2.75" style="1070" customWidth="1"/>
    <col min="14349" max="14349" width="3" style="1070" customWidth="1"/>
    <col min="14350" max="14350" width="2.75" style="1070" customWidth="1"/>
    <col min="14351" max="14352" width="3.125" style="1070" customWidth="1"/>
    <col min="14353" max="14353" width="2.375" style="1070" customWidth="1"/>
    <col min="14354" max="14354" width="1.625" style="1070" customWidth="1"/>
    <col min="14355" max="14355" width="1.25" style="1070" customWidth="1"/>
    <col min="14356" max="14592" width="9" style="1070"/>
    <col min="14593" max="14593" width="2" style="1070" customWidth="1"/>
    <col min="14594" max="14594" width="1.875" style="1070" customWidth="1"/>
    <col min="14595" max="14595" width="11.75" style="1070" customWidth="1"/>
    <col min="14596" max="14596" width="9.75" style="1070" customWidth="1"/>
    <col min="14597" max="14597" width="4.75" style="1070" customWidth="1"/>
    <col min="14598" max="14598" width="7.25" style="1070" customWidth="1"/>
    <col min="14599" max="14599" width="12" style="1070" customWidth="1"/>
    <col min="14600" max="14600" width="9" style="1070"/>
    <col min="14601" max="14601" width="2.375" style="1070" customWidth="1"/>
    <col min="14602" max="14602" width="1.75" style="1070" customWidth="1"/>
    <col min="14603" max="14603" width="4.25" style="1070" customWidth="1"/>
    <col min="14604" max="14604" width="2.75" style="1070" customWidth="1"/>
    <col min="14605" max="14605" width="3" style="1070" customWidth="1"/>
    <col min="14606" max="14606" width="2.75" style="1070" customWidth="1"/>
    <col min="14607" max="14608" width="3.125" style="1070" customWidth="1"/>
    <col min="14609" max="14609" width="2.375" style="1070" customWidth="1"/>
    <col min="14610" max="14610" width="1.625" style="1070" customWidth="1"/>
    <col min="14611" max="14611" width="1.25" style="1070" customWidth="1"/>
    <col min="14612" max="14848" width="9" style="1070"/>
    <col min="14849" max="14849" width="2" style="1070" customWidth="1"/>
    <col min="14850" max="14850" width="1.875" style="1070" customWidth="1"/>
    <col min="14851" max="14851" width="11.75" style="1070" customWidth="1"/>
    <col min="14852" max="14852" width="9.75" style="1070" customWidth="1"/>
    <col min="14853" max="14853" width="4.75" style="1070" customWidth="1"/>
    <col min="14854" max="14854" width="7.25" style="1070" customWidth="1"/>
    <col min="14855" max="14855" width="12" style="1070" customWidth="1"/>
    <col min="14856" max="14856" width="9" style="1070"/>
    <col min="14857" max="14857" width="2.375" style="1070" customWidth="1"/>
    <col min="14858" max="14858" width="1.75" style="1070" customWidth="1"/>
    <col min="14859" max="14859" width="4.25" style="1070" customWidth="1"/>
    <col min="14860" max="14860" width="2.75" style="1070" customWidth="1"/>
    <col min="14861" max="14861" width="3" style="1070" customWidth="1"/>
    <col min="14862" max="14862" width="2.75" style="1070" customWidth="1"/>
    <col min="14863" max="14864" width="3.125" style="1070" customWidth="1"/>
    <col min="14865" max="14865" width="2.375" style="1070" customWidth="1"/>
    <col min="14866" max="14866" width="1.625" style="1070" customWidth="1"/>
    <col min="14867" max="14867" width="1.25" style="1070" customWidth="1"/>
    <col min="14868" max="15104" width="9" style="1070"/>
    <col min="15105" max="15105" width="2" style="1070" customWidth="1"/>
    <col min="15106" max="15106" width="1.875" style="1070" customWidth="1"/>
    <col min="15107" max="15107" width="11.75" style="1070" customWidth="1"/>
    <col min="15108" max="15108" width="9.75" style="1070" customWidth="1"/>
    <col min="15109" max="15109" width="4.75" style="1070" customWidth="1"/>
    <col min="15110" max="15110" width="7.25" style="1070" customWidth="1"/>
    <col min="15111" max="15111" width="12" style="1070" customWidth="1"/>
    <col min="15112" max="15112" width="9" style="1070"/>
    <col min="15113" max="15113" width="2.375" style="1070" customWidth="1"/>
    <col min="15114" max="15114" width="1.75" style="1070" customWidth="1"/>
    <col min="15115" max="15115" width="4.25" style="1070" customWidth="1"/>
    <col min="15116" max="15116" width="2.75" style="1070" customWidth="1"/>
    <col min="15117" max="15117" width="3" style="1070" customWidth="1"/>
    <col min="15118" max="15118" width="2.75" style="1070" customWidth="1"/>
    <col min="15119" max="15120" width="3.125" style="1070" customWidth="1"/>
    <col min="15121" max="15121" width="2.375" style="1070" customWidth="1"/>
    <col min="15122" max="15122" width="1.625" style="1070" customWidth="1"/>
    <col min="15123" max="15123" width="1.25" style="1070" customWidth="1"/>
    <col min="15124" max="15360" width="9" style="1070"/>
    <col min="15361" max="15361" width="2" style="1070" customWidth="1"/>
    <col min="15362" max="15362" width="1.875" style="1070" customWidth="1"/>
    <col min="15363" max="15363" width="11.75" style="1070" customWidth="1"/>
    <col min="15364" max="15364" width="9.75" style="1070" customWidth="1"/>
    <col min="15365" max="15365" width="4.75" style="1070" customWidth="1"/>
    <col min="15366" max="15366" width="7.25" style="1070" customWidth="1"/>
    <col min="15367" max="15367" width="12" style="1070" customWidth="1"/>
    <col min="15368" max="15368" width="9" style="1070"/>
    <col min="15369" max="15369" width="2.375" style="1070" customWidth="1"/>
    <col min="15370" max="15370" width="1.75" style="1070" customWidth="1"/>
    <col min="15371" max="15371" width="4.25" style="1070" customWidth="1"/>
    <col min="15372" max="15372" width="2.75" style="1070" customWidth="1"/>
    <col min="15373" max="15373" width="3" style="1070" customWidth="1"/>
    <col min="15374" max="15374" width="2.75" style="1070" customWidth="1"/>
    <col min="15375" max="15376" width="3.125" style="1070" customWidth="1"/>
    <col min="15377" max="15377" width="2.375" style="1070" customWidth="1"/>
    <col min="15378" max="15378" width="1.625" style="1070" customWidth="1"/>
    <col min="15379" max="15379" width="1.25" style="1070" customWidth="1"/>
    <col min="15380" max="15616" width="9" style="1070"/>
    <col min="15617" max="15617" width="2" style="1070" customWidth="1"/>
    <col min="15618" max="15618" width="1.875" style="1070" customWidth="1"/>
    <col min="15619" max="15619" width="11.75" style="1070" customWidth="1"/>
    <col min="15620" max="15620" width="9.75" style="1070" customWidth="1"/>
    <col min="15621" max="15621" width="4.75" style="1070" customWidth="1"/>
    <col min="15622" max="15622" width="7.25" style="1070" customWidth="1"/>
    <col min="15623" max="15623" width="12" style="1070" customWidth="1"/>
    <col min="15624" max="15624" width="9" style="1070"/>
    <col min="15625" max="15625" width="2.375" style="1070" customWidth="1"/>
    <col min="15626" max="15626" width="1.75" style="1070" customWidth="1"/>
    <col min="15627" max="15627" width="4.25" style="1070" customWidth="1"/>
    <col min="15628" max="15628" width="2.75" style="1070" customWidth="1"/>
    <col min="15629" max="15629" width="3" style="1070" customWidth="1"/>
    <col min="15630" max="15630" width="2.75" style="1070" customWidth="1"/>
    <col min="15631" max="15632" width="3.125" style="1070" customWidth="1"/>
    <col min="15633" max="15633" width="2.375" style="1070" customWidth="1"/>
    <col min="15634" max="15634" width="1.625" style="1070" customWidth="1"/>
    <col min="15635" max="15635" width="1.25" style="1070" customWidth="1"/>
    <col min="15636" max="15872" width="9" style="1070"/>
    <col min="15873" max="15873" width="2" style="1070" customWidth="1"/>
    <col min="15874" max="15874" width="1.875" style="1070" customWidth="1"/>
    <col min="15875" max="15875" width="11.75" style="1070" customWidth="1"/>
    <col min="15876" max="15876" width="9.75" style="1070" customWidth="1"/>
    <col min="15877" max="15877" width="4.75" style="1070" customWidth="1"/>
    <col min="15878" max="15878" width="7.25" style="1070" customWidth="1"/>
    <col min="15879" max="15879" width="12" style="1070" customWidth="1"/>
    <col min="15880" max="15880" width="9" style="1070"/>
    <col min="15881" max="15881" width="2.375" style="1070" customWidth="1"/>
    <col min="15882" max="15882" width="1.75" style="1070" customWidth="1"/>
    <col min="15883" max="15883" width="4.25" style="1070" customWidth="1"/>
    <col min="15884" max="15884" width="2.75" style="1070" customWidth="1"/>
    <col min="15885" max="15885" width="3" style="1070" customWidth="1"/>
    <col min="15886" max="15886" width="2.75" style="1070" customWidth="1"/>
    <col min="15887" max="15888" width="3.125" style="1070" customWidth="1"/>
    <col min="15889" max="15889" width="2.375" style="1070" customWidth="1"/>
    <col min="15890" max="15890" width="1.625" style="1070" customWidth="1"/>
    <col min="15891" max="15891" width="1.25" style="1070" customWidth="1"/>
    <col min="15892" max="16128" width="9" style="1070"/>
    <col min="16129" max="16129" width="2" style="1070" customWidth="1"/>
    <col min="16130" max="16130" width="1.875" style="1070" customWidth="1"/>
    <col min="16131" max="16131" width="11.75" style="1070" customWidth="1"/>
    <col min="16132" max="16132" width="9.75" style="1070" customWidth="1"/>
    <col min="16133" max="16133" width="4.75" style="1070" customWidth="1"/>
    <col min="16134" max="16134" width="7.25" style="1070" customWidth="1"/>
    <col min="16135" max="16135" width="12" style="1070" customWidth="1"/>
    <col min="16136" max="16136" width="9" style="1070"/>
    <col min="16137" max="16137" width="2.375" style="1070" customWidth="1"/>
    <col min="16138" max="16138" width="1.75" style="1070" customWidth="1"/>
    <col min="16139" max="16139" width="4.25" style="1070" customWidth="1"/>
    <col min="16140" max="16140" width="2.75" style="1070" customWidth="1"/>
    <col min="16141" max="16141" width="3" style="1070" customWidth="1"/>
    <col min="16142" max="16142" width="2.75" style="1070" customWidth="1"/>
    <col min="16143" max="16144" width="3.125" style="1070" customWidth="1"/>
    <col min="16145" max="16145" width="2.375" style="1070" customWidth="1"/>
    <col min="16146" max="16146" width="1.625" style="1070" customWidth="1"/>
    <col min="16147" max="16147" width="1.25" style="1070" customWidth="1"/>
    <col min="16148" max="16384" width="9" style="1070"/>
  </cols>
  <sheetData>
    <row r="1" spans="1:19" s="85" customFormat="1"/>
    <row r="2" spans="1:19" s="85" customFormat="1" ht="17.25">
      <c r="C2" s="1379" t="s">
        <v>346</v>
      </c>
    </row>
    <row r="4" spans="1:19" ht="14.25" customHeight="1" thickBot="1">
      <c r="A4" s="1026"/>
      <c r="B4" s="1026"/>
      <c r="C4" s="1026"/>
      <c r="D4" s="1026"/>
      <c r="E4" s="1120"/>
      <c r="F4" s="1120"/>
      <c r="G4" s="1120"/>
      <c r="H4" s="1120"/>
      <c r="I4" s="1120"/>
      <c r="J4" s="1120"/>
      <c r="K4" s="1120"/>
      <c r="L4" s="1120"/>
      <c r="M4" s="1120"/>
      <c r="N4" s="1026"/>
      <c r="O4" s="1026"/>
      <c r="P4" s="1026"/>
      <c r="Q4" s="1026"/>
      <c r="R4" s="1026"/>
      <c r="S4" s="1026"/>
    </row>
    <row r="5" spans="1:19" ht="8.25" customHeight="1">
      <c r="A5" s="1026"/>
      <c r="B5" s="1121"/>
      <c r="C5" s="1122"/>
      <c r="D5" s="1122"/>
      <c r="E5" s="1122"/>
      <c r="F5" s="1123"/>
      <c r="G5" s="1123"/>
      <c r="H5" s="1123"/>
      <c r="I5" s="1123"/>
      <c r="J5" s="1123"/>
      <c r="K5" s="1123"/>
      <c r="L5" s="1123"/>
      <c r="M5" s="1123"/>
      <c r="N5" s="1124"/>
      <c r="O5" s="1124"/>
      <c r="P5" s="1124"/>
      <c r="Q5" s="1124"/>
      <c r="R5" s="1125"/>
      <c r="S5" s="1026"/>
    </row>
    <row r="6" spans="1:19" ht="8.25" customHeight="1">
      <c r="A6" s="1026"/>
      <c r="B6" s="1032"/>
      <c r="C6" s="1126"/>
      <c r="D6" s="1126"/>
      <c r="E6" s="1126"/>
      <c r="F6" s="1120"/>
      <c r="G6" s="1120"/>
      <c r="H6" s="1120"/>
      <c r="I6" s="1120"/>
      <c r="J6" s="1120"/>
      <c r="K6" s="1120"/>
      <c r="L6" s="1120"/>
      <c r="M6" s="1120"/>
      <c r="N6" s="1036"/>
      <c r="O6" s="1036"/>
      <c r="P6" s="1036"/>
      <c r="Q6" s="1036"/>
      <c r="R6" s="1031"/>
      <c r="S6" s="1026"/>
    </row>
    <row r="7" spans="1:19" ht="21" customHeight="1">
      <c r="A7" s="1026"/>
      <c r="B7" s="1032"/>
      <c r="C7" s="1126"/>
      <c r="D7" s="1126"/>
      <c r="E7" s="3724" t="s">
        <v>2064</v>
      </c>
      <c r="F7" s="3724"/>
      <c r="G7" s="3724"/>
      <c r="H7" s="3724"/>
      <c r="I7" s="3724"/>
      <c r="J7" s="3724"/>
      <c r="K7" s="1120"/>
      <c r="L7" s="1120"/>
      <c r="M7" s="1120"/>
      <c r="N7" s="1036"/>
      <c r="O7" s="1036"/>
      <c r="P7" s="1036"/>
      <c r="Q7" s="1036"/>
      <c r="R7" s="1031"/>
      <c r="S7" s="1026"/>
    </row>
    <row r="8" spans="1:19" ht="14.25" customHeight="1">
      <c r="A8" s="1026"/>
      <c r="B8" s="1032"/>
      <c r="C8" s="1126"/>
      <c r="D8" s="1126"/>
      <c r="E8" s="1126"/>
      <c r="F8" s="1120"/>
      <c r="G8" s="1120"/>
      <c r="H8" s="1120"/>
      <c r="I8" s="1120"/>
      <c r="J8" s="1120"/>
      <c r="K8" s="1120"/>
      <c r="L8" s="1120"/>
      <c r="M8" s="1120"/>
      <c r="N8" s="1036"/>
      <c r="O8" s="1036"/>
      <c r="P8" s="1036"/>
      <c r="Q8" s="1036"/>
      <c r="R8" s="1031"/>
      <c r="S8" s="1026"/>
    </row>
    <row r="9" spans="1:19" ht="14.25" customHeight="1">
      <c r="A9" s="1026"/>
      <c r="B9" s="1032"/>
      <c r="C9" s="1126"/>
      <c r="D9" s="1126"/>
      <c r="E9" s="1126"/>
      <c r="F9" s="1120"/>
      <c r="G9" s="1120"/>
      <c r="H9" s="1120"/>
      <c r="I9" s="1120"/>
      <c r="J9" s="1120"/>
      <c r="K9" s="1120"/>
      <c r="L9" s="1120"/>
      <c r="M9" s="1120"/>
      <c r="N9" s="1036"/>
      <c r="O9" s="1036"/>
      <c r="P9" s="1036"/>
      <c r="Q9" s="1036"/>
      <c r="R9" s="1031"/>
      <c r="S9" s="1026"/>
    </row>
    <row r="10" spans="1:19" ht="14.25" customHeight="1">
      <c r="A10" s="1026"/>
      <c r="B10" s="1032"/>
      <c r="C10" s="1127" t="s">
        <v>1918</v>
      </c>
      <c r="D10" s="3545"/>
      <c r="E10" s="3545"/>
      <c r="F10" s="1036" t="s">
        <v>1916</v>
      </c>
      <c r="G10" s="1120"/>
      <c r="H10" s="1120"/>
      <c r="I10" s="1120"/>
      <c r="J10" s="1120"/>
      <c r="K10" s="1120"/>
      <c r="L10" s="1120"/>
      <c r="M10" s="1120"/>
      <c r="N10" s="1036"/>
      <c r="O10" s="1036"/>
      <c r="P10" s="1036"/>
      <c r="Q10" s="1036"/>
      <c r="R10" s="1031"/>
      <c r="S10" s="1026"/>
    </row>
    <row r="11" spans="1:19" ht="15" customHeight="1">
      <c r="A11" s="1026"/>
      <c r="B11" s="1032"/>
      <c r="C11" s="1126"/>
      <c r="D11" s="1036"/>
      <c r="E11" s="1036"/>
      <c r="F11" s="1036"/>
      <c r="G11" s="1120"/>
      <c r="H11" s="3541" t="s">
        <v>3034</v>
      </c>
      <c r="I11" s="3541"/>
      <c r="J11" s="3541"/>
      <c r="K11" s="1036"/>
      <c r="L11" s="1036" t="s">
        <v>1912</v>
      </c>
      <c r="M11" s="1036"/>
      <c r="N11" s="1036" t="s">
        <v>1913</v>
      </c>
      <c r="O11" s="1036"/>
      <c r="P11" s="1036" t="s">
        <v>1914</v>
      </c>
      <c r="Q11" s="1036"/>
      <c r="R11" s="1031"/>
      <c r="S11" s="1026"/>
    </row>
    <row r="12" spans="1:19" ht="18.75" customHeight="1">
      <c r="A12" s="1026"/>
      <c r="B12" s="1032"/>
      <c r="C12" s="1036"/>
      <c r="D12" s="1036"/>
      <c r="E12" s="1036"/>
      <c r="F12" s="1036"/>
      <c r="G12" s="1036"/>
      <c r="H12" s="1026"/>
      <c r="I12" s="1026"/>
      <c r="J12" s="1026"/>
      <c r="K12" s="1026"/>
      <c r="L12" s="1026"/>
      <c r="M12" s="1026"/>
      <c r="N12" s="1026"/>
      <c r="O12" s="1026"/>
      <c r="P12" s="1026"/>
      <c r="Q12" s="1036"/>
      <c r="R12" s="1031"/>
      <c r="S12" s="1026"/>
    </row>
    <row r="13" spans="1:19">
      <c r="A13" s="1026"/>
      <c r="B13" s="1032"/>
      <c r="C13" s="1026"/>
      <c r="D13" s="1026"/>
      <c r="E13" s="1026"/>
      <c r="F13" s="1026"/>
      <c r="G13" s="1036"/>
      <c r="H13" s="1036"/>
      <c r="I13" s="1036"/>
      <c r="J13" s="1036"/>
      <c r="K13" s="1036"/>
      <c r="L13" s="1036"/>
      <c r="M13" s="1036"/>
      <c r="N13" s="1036"/>
      <c r="O13" s="1036"/>
      <c r="P13" s="1036"/>
      <c r="Q13" s="1036"/>
      <c r="R13" s="1031"/>
      <c r="S13" s="1026"/>
    </row>
    <row r="14" spans="1:19">
      <c r="A14" s="1026"/>
      <c r="B14" s="1032"/>
      <c r="C14" s="1036"/>
      <c r="D14" s="1036"/>
      <c r="E14" s="1036"/>
      <c r="F14" s="1036"/>
      <c r="G14" s="1039" t="s">
        <v>1931</v>
      </c>
      <c r="H14" s="1037" t="s">
        <v>2057</v>
      </c>
      <c r="I14" s="3757"/>
      <c r="J14" s="3757"/>
      <c r="K14" s="3757"/>
      <c r="L14" s="3757"/>
      <c r="M14" s="3757"/>
      <c r="N14" s="3757"/>
      <c r="O14" s="3757"/>
      <c r="P14" s="3757"/>
      <c r="Q14" s="3757"/>
      <c r="R14" s="1031"/>
      <c r="S14" s="1026"/>
    </row>
    <row r="15" spans="1:19">
      <c r="A15" s="1026"/>
      <c r="B15" s="1032"/>
      <c r="C15" s="1036"/>
      <c r="D15" s="1036"/>
      <c r="E15" s="1036"/>
      <c r="F15" s="1036"/>
      <c r="G15" s="1036"/>
      <c r="H15" s="1037" t="s">
        <v>2058</v>
      </c>
      <c r="I15" s="3757"/>
      <c r="J15" s="3757"/>
      <c r="K15" s="3757"/>
      <c r="L15" s="3757"/>
      <c r="M15" s="3757"/>
      <c r="N15" s="3757"/>
      <c r="O15" s="3757"/>
      <c r="P15" s="1036" t="s">
        <v>1920</v>
      </c>
      <c r="Q15" s="1036"/>
      <c r="R15" s="1031"/>
      <c r="S15" s="1026"/>
    </row>
    <row r="16" spans="1:19" ht="18.75" customHeight="1">
      <c r="A16" s="1026"/>
      <c r="B16" s="1032"/>
      <c r="C16" s="1036"/>
      <c r="D16" s="1026"/>
      <c r="E16" s="1026"/>
      <c r="F16" s="1026"/>
      <c r="G16" s="1026"/>
      <c r="H16" s="1026"/>
      <c r="I16" s="1026"/>
      <c r="J16" s="1026"/>
      <c r="K16" s="1026"/>
      <c r="L16" s="1026"/>
      <c r="M16" s="1026"/>
      <c r="N16" s="1037"/>
      <c r="O16" s="1037"/>
      <c r="P16" s="1036"/>
      <c r="Q16" s="1036"/>
      <c r="R16" s="1031"/>
      <c r="S16" s="1026"/>
    </row>
    <row r="17" spans="1:19">
      <c r="A17" s="1026"/>
      <c r="B17" s="1032"/>
      <c r="C17" s="3758" t="s">
        <v>2065</v>
      </c>
      <c r="D17" s="3758"/>
      <c r="E17" s="3758"/>
      <c r="F17" s="3758"/>
      <c r="G17" s="1037"/>
      <c r="H17" s="1037"/>
      <c r="I17" s="1037"/>
      <c r="J17" s="1037"/>
      <c r="K17" s="1037"/>
      <c r="L17" s="1037"/>
      <c r="M17" s="1037"/>
      <c r="N17" s="1037"/>
      <c r="O17" s="1037"/>
      <c r="P17" s="1036"/>
      <c r="Q17" s="1036"/>
      <c r="R17" s="1031"/>
      <c r="S17" s="1026"/>
    </row>
    <row r="18" spans="1:19">
      <c r="A18" s="1026"/>
      <c r="B18" s="1032"/>
      <c r="C18" s="1129"/>
      <c r="D18" s="1129"/>
      <c r="E18" s="1129"/>
      <c r="F18" s="1129"/>
      <c r="G18" s="1037"/>
      <c r="H18" s="1037"/>
      <c r="I18" s="1037"/>
      <c r="J18" s="1037"/>
      <c r="K18" s="1037"/>
      <c r="L18" s="1037"/>
      <c r="M18" s="1037"/>
      <c r="N18" s="1037"/>
      <c r="O18" s="1037"/>
      <c r="P18" s="1036"/>
      <c r="Q18" s="1036"/>
      <c r="R18" s="1031"/>
      <c r="S18" s="1026"/>
    </row>
    <row r="19" spans="1:19" ht="18" customHeight="1">
      <c r="A19" s="1026"/>
      <c r="B19" s="1032"/>
      <c r="C19" s="1131" t="s">
        <v>1974</v>
      </c>
      <c r="D19" s="3542"/>
      <c r="E19" s="3542"/>
      <c r="F19" s="3542"/>
      <c r="G19" s="3542"/>
      <c r="H19" s="3542"/>
      <c r="I19" s="1129"/>
      <c r="J19" s="1129"/>
      <c r="K19" s="1037"/>
      <c r="L19" s="1037"/>
      <c r="M19" s="1037"/>
      <c r="N19" s="1037"/>
      <c r="O19" s="1037"/>
      <c r="P19" s="1036"/>
      <c r="Q19" s="1036"/>
      <c r="R19" s="1031"/>
      <c r="S19" s="1026"/>
    </row>
    <row r="20" spans="1:19" ht="18" customHeight="1">
      <c r="A20" s="1026"/>
      <c r="B20" s="1032"/>
      <c r="C20" s="1131"/>
      <c r="D20" s="1037"/>
      <c r="E20" s="1037"/>
      <c r="F20" s="1037"/>
      <c r="G20" s="3541" t="s">
        <v>3035</v>
      </c>
      <c r="H20" s="3541"/>
      <c r="I20" s="3541"/>
      <c r="J20" s="3541"/>
      <c r="K20" s="1036"/>
      <c r="L20" s="1036" t="s">
        <v>1912</v>
      </c>
      <c r="M20" s="1036"/>
      <c r="N20" s="1036" t="s">
        <v>1913</v>
      </c>
      <c r="O20" s="1036"/>
      <c r="P20" s="1036" t="s">
        <v>1914</v>
      </c>
      <c r="Q20" s="1036"/>
      <c r="R20" s="1031"/>
      <c r="S20" s="1026"/>
    </row>
    <row r="21" spans="1:19">
      <c r="A21" s="1026"/>
      <c r="B21" s="1032"/>
      <c r="C21" s="1036"/>
      <c r="D21" s="1036"/>
      <c r="E21" s="1036"/>
      <c r="F21" s="1036"/>
      <c r="G21" s="1036"/>
      <c r="H21" s="1036"/>
      <c r="I21" s="1036"/>
      <c r="J21" s="1036"/>
      <c r="K21" s="1036"/>
      <c r="L21" s="1036"/>
      <c r="M21" s="1036"/>
      <c r="N21" s="1036"/>
      <c r="O21" s="1036"/>
      <c r="P21" s="1036"/>
      <c r="Q21" s="1036"/>
      <c r="R21" s="1031"/>
      <c r="S21" s="1026"/>
    </row>
    <row r="22" spans="1:19" ht="34.5" customHeight="1">
      <c r="A22" s="1026"/>
      <c r="B22" s="3552" t="s">
        <v>2066</v>
      </c>
      <c r="C22" s="3554"/>
      <c r="D22" s="3723" t="s">
        <v>2067</v>
      </c>
      <c r="E22" s="3554"/>
      <c r="F22" s="1135" t="s">
        <v>2028</v>
      </c>
      <c r="G22" s="1134" t="s">
        <v>2068</v>
      </c>
      <c r="H22" s="3723" t="s">
        <v>2069</v>
      </c>
      <c r="I22" s="3553"/>
      <c r="J22" s="3553"/>
      <c r="K22" s="3553"/>
      <c r="L22" s="3553"/>
      <c r="M22" s="3554"/>
      <c r="N22" s="3723" t="s">
        <v>2062</v>
      </c>
      <c r="O22" s="3553"/>
      <c r="P22" s="3553"/>
      <c r="Q22" s="3553"/>
      <c r="R22" s="3744"/>
      <c r="S22" s="1026"/>
    </row>
    <row r="23" spans="1:19" ht="23.25" customHeight="1">
      <c r="A23" s="1026"/>
      <c r="B23" s="3756"/>
      <c r="C23" s="3568"/>
      <c r="D23" s="3723"/>
      <c r="E23" s="3554"/>
      <c r="F23" s="1133"/>
      <c r="G23" s="1134"/>
      <c r="H23" s="3723"/>
      <c r="I23" s="3553"/>
      <c r="J23" s="3553"/>
      <c r="K23" s="3553"/>
      <c r="L23" s="3553"/>
      <c r="M23" s="3554"/>
      <c r="N23" s="3723"/>
      <c r="O23" s="3553"/>
      <c r="P23" s="3553"/>
      <c r="Q23" s="3553"/>
      <c r="R23" s="3744"/>
      <c r="S23" s="1026"/>
    </row>
    <row r="24" spans="1:19" ht="23.25" customHeight="1">
      <c r="A24" s="1026"/>
      <c r="B24" s="3756"/>
      <c r="C24" s="3568"/>
      <c r="D24" s="3723"/>
      <c r="E24" s="3554"/>
      <c r="F24" s="1133"/>
      <c r="G24" s="1134"/>
      <c r="H24" s="3723"/>
      <c r="I24" s="3553"/>
      <c r="J24" s="3553"/>
      <c r="K24" s="3553"/>
      <c r="L24" s="3553"/>
      <c r="M24" s="3554"/>
      <c r="N24" s="3723"/>
      <c r="O24" s="3553"/>
      <c r="P24" s="3553"/>
      <c r="Q24" s="3553"/>
      <c r="R24" s="3744"/>
      <c r="S24" s="1026"/>
    </row>
    <row r="25" spans="1:19" ht="23.25" customHeight="1">
      <c r="A25" s="1026"/>
      <c r="B25" s="3756"/>
      <c r="C25" s="3568"/>
      <c r="D25" s="3723"/>
      <c r="E25" s="3554"/>
      <c r="F25" s="1133"/>
      <c r="G25" s="1134"/>
      <c r="H25" s="3723"/>
      <c r="I25" s="3553"/>
      <c r="J25" s="3553"/>
      <c r="K25" s="3553"/>
      <c r="L25" s="3553"/>
      <c r="M25" s="3554"/>
      <c r="N25" s="3723"/>
      <c r="O25" s="3553"/>
      <c r="P25" s="3553"/>
      <c r="Q25" s="3553"/>
      <c r="R25" s="3744"/>
      <c r="S25" s="1026"/>
    </row>
    <row r="26" spans="1:19" ht="23.25" customHeight="1">
      <c r="A26" s="1026"/>
      <c r="B26" s="3756"/>
      <c r="C26" s="3568"/>
      <c r="D26" s="3723"/>
      <c r="E26" s="3554"/>
      <c r="F26" s="1133"/>
      <c r="G26" s="1134"/>
      <c r="H26" s="3723"/>
      <c r="I26" s="3553"/>
      <c r="J26" s="3553"/>
      <c r="K26" s="3553"/>
      <c r="L26" s="3553"/>
      <c r="M26" s="3554"/>
      <c r="N26" s="3723"/>
      <c r="O26" s="3553"/>
      <c r="P26" s="3553"/>
      <c r="Q26" s="3553"/>
      <c r="R26" s="3744"/>
      <c r="S26" s="1026"/>
    </row>
    <row r="27" spans="1:19" ht="23.25" customHeight="1">
      <c r="A27" s="1026"/>
      <c r="B27" s="3756"/>
      <c r="C27" s="3568"/>
      <c r="D27" s="3723"/>
      <c r="E27" s="3554"/>
      <c r="F27" s="1133"/>
      <c r="G27" s="1134"/>
      <c r="H27" s="3723"/>
      <c r="I27" s="3553"/>
      <c r="J27" s="3553"/>
      <c r="K27" s="3553"/>
      <c r="L27" s="3553"/>
      <c r="M27" s="3554"/>
      <c r="N27" s="3723"/>
      <c r="O27" s="3553"/>
      <c r="P27" s="3553"/>
      <c r="Q27" s="3553"/>
      <c r="R27" s="3744"/>
      <c r="S27" s="1026"/>
    </row>
    <row r="28" spans="1:19" ht="23.25" customHeight="1">
      <c r="A28" s="1026"/>
      <c r="B28" s="3756"/>
      <c r="C28" s="3568"/>
      <c r="D28" s="3723"/>
      <c r="E28" s="3554"/>
      <c r="F28" s="1133"/>
      <c r="G28" s="1134"/>
      <c r="H28" s="3723"/>
      <c r="I28" s="3553"/>
      <c r="J28" s="3553"/>
      <c r="K28" s="3553"/>
      <c r="L28" s="3553"/>
      <c r="M28" s="3554"/>
      <c r="N28" s="3723"/>
      <c r="O28" s="3553"/>
      <c r="P28" s="3553"/>
      <c r="Q28" s="3553"/>
      <c r="R28" s="3744"/>
      <c r="S28" s="1026"/>
    </row>
    <row r="29" spans="1:19" ht="23.25" customHeight="1">
      <c r="A29" s="1026"/>
      <c r="B29" s="3756"/>
      <c r="C29" s="3568"/>
      <c r="D29" s="3723"/>
      <c r="E29" s="3554"/>
      <c r="F29" s="1133"/>
      <c r="G29" s="1134"/>
      <c r="H29" s="3723"/>
      <c r="I29" s="3553"/>
      <c r="J29" s="3553"/>
      <c r="K29" s="3553"/>
      <c r="L29" s="3553"/>
      <c r="M29" s="3554"/>
      <c r="N29" s="3723"/>
      <c r="O29" s="3553"/>
      <c r="P29" s="3553"/>
      <c r="Q29" s="3553"/>
      <c r="R29" s="3744"/>
      <c r="S29" s="1026"/>
    </row>
    <row r="30" spans="1:19" ht="23.25" customHeight="1">
      <c r="A30" s="1026"/>
      <c r="B30" s="3756"/>
      <c r="C30" s="3568"/>
      <c r="D30" s="3723"/>
      <c r="E30" s="3554"/>
      <c r="F30" s="1133"/>
      <c r="G30" s="1134"/>
      <c r="H30" s="3723"/>
      <c r="I30" s="3553"/>
      <c r="J30" s="3553"/>
      <c r="K30" s="3553"/>
      <c r="L30" s="3553"/>
      <c r="M30" s="3554"/>
      <c r="N30" s="3723"/>
      <c r="O30" s="3553"/>
      <c r="P30" s="3553"/>
      <c r="Q30" s="3553"/>
      <c r="R30" s="3744"/>
      <c r="S30" s="1026"/>
    </row>
    <row r="31" spans="1:19" ht="23.25" customHeight="1">
      <c r="A31" s="1026"/>
      <c r="B31" s="3756"/>
      <c r="C31" s="3568"/>
      <c r="D31" s="3723"/>
      <c r="E31" s="3554"/>
      <c r="F31" s="1133"/>
      <c r="G31" s="1134"/>
      <c r="H31" s="3723"/>
      <c r="I31" s="3553"/>
      <c r="J31" s="3553"/>
      <c r="K31" s="3553"/>
      <c r="L31" s="3553"/>
      <c r="M31" s="3554"/>
      <c r="N31" s="3723"/>
      <c r="O31" s="3553"/>
      <c r="P31" s="3553"/>
      <c r="Q31" s="3553"/>
      <c r="R31" s="3744"/>
      <c r="S31" s="1026"/>
    </row>
    <row r="32" spans="1:19" ht="23.25" customHeight="1">
      <c r="A32" s="1026"/>
      <c r="B32" s="3756"/>
      <c r="C32" s="3568"/>
      <c r="D32" s="3723"/>
      <c r="E32" s="3554"/>
      <c r="F32" s="1133"/>
      <c r="G32" s="1134"/>
      <c r="H32" s="3723"/>
      <c r="I32" s="3553"/>
      <c r="J32" s="3553"/>
      <c r="K32" s="3553"/>
      <c r="L32" s="3553"/>
      <c r="M32" s="3554"/>
      <c r="N32" s="3723"/>
      <c r="O32" s="3553"/>
      <c r="P32" s="3553"/>
      <c r="Q32" s="3553"/>
      <c r="R32" s="3744"/>
      <c r="S32" s="1026"/>
    </row>
    <row r="33" spans="1:19" ht="23.25" customHeight="1">
      <c r="A33" s="1026"/>
      <c r="B33" s="3756"/>
      <c r="C33" s="3568"/>
      <c r="D33" s="3723"/>
      <c r="E33" s="3554"/>
      <c r="F33" s="1133"/>
      <c r="G33" s="1134"/>
      <c r="H33" s="3723"/>
      <c r="I33" s="3553"/>
      <c r="J33" s="3553"/>
      <c r="K33" s="3553"/>
      <c r="L33" s="3553"/>
      <c r="M33" s="3554"/>
      <c r="N33" s="3723"/>
      <c r="O33" s="3553"/>
      <c r="P33" s="3553"/>
      <c r="Q33" s="3553"/>
      <c r="R33" s="3744"/>
      <c r="S33" s="1026"/>
    </row>
    <row r="34" spans="1:19" ht="23.25" customHeight="1">
      <c r="A34" s="1026"/>
      <c r="B34" s="3756"/>
      <c r="C34" s="3568"/>
      <c r="D34" s="3723"/>
      <c r="E34" s="3554"/>
      <c r="F34" s="1133"/>
      <c r="G34" s="1134"/>
      <c r="H34" s="3723"/>
      <c r="I34" s="3553"/>
      <c r="J34" s="3553"/>
      <c r="K34" s="3553"/>
      <c r="L34" s="3553"/>
      <c r="M34" s="3554"/>
      <c r="N34" s="3723"/>
      <c r="O34" s="3553"/>
      <c r="P34" s="3553"/>
      <c r="Q34" s="3553"/>
      <c r="R34" s="3744"/>
      <c r="S34" s="1026"/>
    </row>
    <row r="35" spans="1:19" ht="23.25" customHeight="1">
      <c r="A35" s="1026"/>
      <c r="B35" s="3756"/>
      <c r="C35" s="3568"/>
      <c r="D35" s="3723"/>
      <c r="E35" s="3554"/>
      <c r="F35" s="1133"/>
      <c r="G35" s="1134"/>
      <c r="H35" s="3723"/>
      <c r="I35" s="3553"/>
      <c r="J35" s="3553"/>
      <c r="K35" s="3553"/>
      <c r="L35" s="3553"/>
      <c r="M35" s="3554"/>
      <c r="N35" s="3723"/>
      <c r="O35" s="3553"/>
      <c r="P35" s="3553"/>
      <c r="Q35" s="3553"/>
      <c r="R35" s="3744"/>
      <c r="S35" s="1026"/>
    </row>
    <row r="36" spans="1:19" ht="24.75" customHeight="1">
      <c r="A36" s="1026"/>
      <c r="B36" s="3756"/>
      <c r="C36" s="3568"/>
      <c r="D36" s="3723"/>
      <c r="E36" s="3554"/>
      <c r="F36" s="1133"/>
      <c r="G36" s="1134"/>
      <c r="H36" s="3723"/>
      <c r="I36" s="3553"/>
      <c r="J36" s="3553"/>
      <c r="K36" s="3553"/>
      <c r="L36" s="3553"/>
      <c r="M36" s="3554"/>
      <c r="N36" s="3723"/>
      <c r="O36" s="3553"/>
      <c r="P36" s="3553"/>
      <c r="Q36" s="3553"/>
      <c r="R36" s="3744"/>
      <c r="S36" s="1026"/>
    </row>
    <row r="37" spans="1:19" ht="24.75" customHeight="1">
      <c r="A37" s="1026"/>
      <c r="B37" s="3756"/>
      <c r="C37" s="3568"/>
      <c r="D37" s="3723"/>
      <c r="E37" s="3554"/>
      <c r="F37" s="1133"/>
      <c r="G37" s="1134"/>
      <c r="H37" s="3723"/>
      <c r="I37" s="3553"/>
      <c r="J37" s="3553"/>
      <c r="K37" s="3553"/>
      <c r="L37" s="3553"/>
      <c r="M37" s="3554"/>
      <c r="N37" s="3723"/>
      <c r="O37" s="3553"/>
      <c r="P37" s="3553"/>
      <c r="Q37" s="3553"/>
      <c r="R37" s="3744"/>
      <c r="S37" s="1026"/>
    </row>
    <row r="38" spans="1:19" ht="13.5" customHeight="1">
      <c r="A38" s="1026"/>
      <c r="B38" s="1032"/>
      <c r="C38" s="1036"/>
      <c r="D38" s="1036"/>
      <c r="E38" s="1036"/>
      <c r="F38" s="1036"/>
      <c r="G38" s="1036"/>
      <c r="H38" s="1147"/>
      <c r="I38" s="1147"/>
      <c r="J38" s="1147"/>
      <c r="K38" s="1147"/>
      <c r="L38" s="1147"/>
      <c r="M38" s="1147"/>
      <c r="N38" s="1147"/>
      <c r="O38" s="1147"/>
      <c r="P38" s="1147"/>
      <c r="Q38" s="1147"/>
      <c r="R38" s="1031"/>
      <c r="S38" s="1026"/>
    </row>
    <row r="39" spans="1:19" ht="13.5" customHeight="1">
      <c r="A39" s="1026"/>
      <c r="B39" s="1032"/>
      <c r="C39" s="1036"/>
      <c r="D39" s="1036"/>
      <c r="E39" s="1036"/>
      <c r="F39" s="1036"/>
      <c r="G39" s="1036"/>
      <c r="H39" s="1147"/>
      <c r="I39" s="1147"/>
      <c r="J39" s="1147"/>
      <c r="K39" s="1147"/>
      <c r="L39" s="1147"/>
      <c r="M39" s="1147"/>
      <c r="N39" s="1147"/>
      <c r="O39" s="1147"/>
      <c r="P39" s="1147"/>
      <c r="Q39" s="1147"/>
      <c r="R39" s="1031"/>
      <c r="S39" s="1026"/>
    </row>
    <row r="40" spans="1:19" ht="13.5" customHeight="1">
      <c r="A40" s="1026"/>
      <c r="B40" s="1032"/>
      <c r="C40" s="1036"/>
      <c r="D40" s="1036"/>
      <c r="E40" s="1036"/>
      <c r="F40" s="1036"/>
      <c r="G40" s="1036"/>
      <c r="H40" s="1147"/>
      <c r="I40" s="1147"/>
      <c r="J40" s="1147"/>
      <c r="K40" s="1147"/>
      <c r="L40" s="1147"/>
      <c r="M40" s="1147"/>
      <c r="N40" s="1147"/>
      <c r="O40" s="1147"/>
      <c r="P40" s="1147"/>
      <c r="Q40" s="1147"/>
      <c r="R40" s="1031"/>
      <c r="S40" s="1026"/>
    </row>
    <row r="41" spans="1:19" ht="13.5" customHeight="1">
      <c r="A41" s="1026"/>
      <c r="B41" s="1032"/>
      <c r="C41" s="1036"/>
      <c r="D41" s="1036"/>
      <c r="E41" s="1036"/>
      <c r="F41" s="1036"/>
      <c r="G41" s="1036"/>
      <c r="H41" s="1147"/>
      <c r="I41" s="1147"/>
      <c r="J41" s="1147"/>
      <c r="K41" s="1147"/>
      <c r="L41" s="1147"/>
      <c r="M41" s="1147"/>
      <c r="N41" s="1147"/>
      <c r="O41" s="1147"/>
      <c r="P41" s="1147"/>
      <c r="Q41" s="1147"/>
      <c r="R41" s="1031"/>
      <c r="S41" s="1026"/>
    </row>
    <row r="42" spans="1:19" ht="13.5" customHeight="1">
      <c r="A42" s="1026"/>
      <c r="B42" s="1032"/>
      <c r="C42" s="1036"/>
      <c r="D42" s="1036"/>
      <c r="E42" s="1036"/>
      <c r="F42" s="1036"/>
      <c r="G42" s="1036"/>
      <c r="H42" s="1147"/>
      <c r="I42" s="1147"/>
      <c r="J42" s="1147"/>
      <c r="K42" s="1147"/>
      <c r="L42" s="1147"/>
      <c r="M42" s="1147"/>
      <c r="N42" s="1147"/>
      <c r="O42" s="1147"/>
      <c r="P42" s="1147"/>
      <c r="Q42" s="1147"/>
      <c r="R42" s="1031"/>
      <c r="S42" s="1026"/>
    </row>
    <row r="43" spans="1:19" ht="9.75" customHeight="1" thickBot="1">
      <c r="A43" s="1026"/>
      <c r="B43" s="1040"/>
      <c r="C43" s="1041"/>
      <c r="D43" s="1041"/>
      <c r="E43" s="1041"/>
      <c r="F43" s="1041"/>
      <c r="G43" s="1041"/>
      <c r="H43" s="1041"/>
      <c r="I43" s="1041"/>
      <c r="J43" s="1041"/>
      <c r="K43" s="1041"/>
      <c r="L43" s="1041"/>
      <c r="M43" s="1041"/>
      <c r="N43" s="1041"/>
      <c r="O43" s="1041"/>
      <c r="P43" s="1041"/>
      <c r="Q43" s="1041"/>
      <c r="R43" s="1042"/>
      <c r="S43" s="1026"/>
    </row>
    <row r="44" spans="1:19">
      <c r="A44" s="1026"/>
      <c r="B44" s="1026"/>
      <c r="C44" s="1026"/>
      <c r="D44" s="1026"/>
      <c r="E44" s="1026"/>
      <c r="F44" s="1026"/>
      <c r="G44" s="1026"/>
      <c r="H44" s="1026"/>
      <c r="I44" s="1026"/>
      <c r="J44" s="1026"/>
      <c r="K44" s="1026"/>
      <c r="L44" s="1026"/>
      <c r="M44" s="1026"/>
      <c r="N44" s="1026"/>
      <c r="O44" s="1026"/>
      <c r="P44" s="1026"/>
      <c r="Q44" s="1026"/>
      <c r="R44" s="1026"/>
      <c r="S44" s="1026"/>
    </row>
  </sheetData>
  <mergeCells count="72">
    <mergeCell ref="B37:C37"/>
    <mergeCell ref="D37:E37"/>
    <mergeCell ref="H37:M37"/>
    <mergeCell ref="N37:R37"/>
    <mergeCell ref="B35:C35"/>
    <mergeCell ref="D35:E35"/>
    <mergeCell ref="H35:M35"/>
    <mergeCell ref="N35:R35"/>
    <mergeCell ref="B36:C36"/>
    <mergeCell ref="D36:E36"/>
    <mergeCell ref="H36:M36"/>
    <mergeCell ref="N36:R36"/>
    <mergeCell ref="B33:C33"/>
    <mergeCell ref="D33:E33"/>
    <mergeCell ref="H33:M33"/>
    <mergeCell ref="N33:R33"/>
    <mergeCell ref="B34:C34"/>
    <mergeCell ref="D34:E34"/>
    <mergeCell ref="H34:M34"/>
    <mergeCell ref="N34:R34"/>
    <mergeCell ref="B31:C31"/>
    <mergeCell ref="D31:E31"/>
    <mergeCell ref="H31:M31"/>
    <mergeCell ref="N31:R31"/>
    <mergeCell ref="B32:C32"/>
    <mergeCell ref="D32:E32"/>
    <mergeCell ref="H32:M32"/>
    <mergeCell ref="N32:R32"/>
    <mergeCell ref="B29:C29"/>
    <mergeCell ref="D29:E29"/>
    <mergeCell ref="H29:M29"/>
    <mergeCell ref="N29:R29"/>
    <mergeCell ref="B30:C30"/>
    <mergeCell ref="D30:E30"/>
    <mergeCell ref="H30:M30"/>
    <mergeCell ref="N30:R30"/>
    <mergeCell ref="B27:C27"/>
    <mergeCell ref="D27:E27"/>
    <mergeCell ref="H27:M27"/>
    <mergeCell ref="N27:R27"/>
    <mergeCell ref="B28:C28"/>
    <mergeCell ref="D28:E28"/>
    <mergeCell ref="H28:M28"/>
    <mergeCell ref="N28:R28"/>
    <mergeCell ref="B25:C25"/>
    <mergeCell ref="D25:E25"/>
    <mergeCell ref="H25:M25"/>
    <mergeCell ref="N25:R25"/>
    <mergeCell ref="B26:C26"/>
    <mergeCell ref="D26:E26"/>
    <mergeCell ref="H26:M26"/>
    <mergeCell ref="N26:R26"/>
    <mergeCell ref="B23:C23"/>
    <mergeCell ref="D23:E23"/>
    <mergeCell ref="H23:M23"/>
    <mergeCell ref="N23:R23"/>
    <mergeCell ref="B24:C24"/>
    <mergeCell ref="D24:E24"/>
    <mergeCell ref="H24:M24"/>
    <mergeCell ref="N24:R24"/>
    <mergeCell ref="N22:R22"/>
    <mergeCell ref="E7:J7"/>
    <mergeCell ref="D10:E10"/>
    <mergeCell ref="H11:J11"/>
    <mergeCell ref="I14:Q14"/>
    <mergeCell ref="I15:O15"/>
    <mergeCell ref="C17:F17"/>
    <mergeCell ref="D19:H19"/>
    <mergeCell ref="G20:J20"/>
    <mergeCell ref="B22:C22"/>
    <mergeCell ref="D22:E22"/>
    <mergeCell ref="H22:M22"/>
  </mergeCells>
  <phoneticPr fontId="43"/>
  <hyperlinks>
    <hyperlink ref="C2" location="流れ!S50" display="リスト"/>
  </hyperlinks>
  <pageMargins left="0.94488188976377963" right="0.19685039370078741" top="1.3385826771653544" bottom="0.82677165354330717"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45"/>
  <sheetViews>
    <sheetView showGridLines="0" zoomScale="75" workbookViewId="0">
      <pane ySplit="3" topLeftCell="A4" activePane="bottomLeft" state="frozen"/>
      <selection activeCell="C2" sqref="C2"/>
      <selection pane="bottomLeft" activeCell="C2" sqref="C2"/>
    </sheetView>
  </sheetViews>
  <sheetFormatPr defaultRowHeight="14.25"/>
  <cols>
    <col min="1" max="1" width="2" style="1070" customWidth="1"/>
    <col min="2" max="2" width="1.875" style="1070" customWidth="1"/>
    <col min="3" max="3" width="11.75" style="1070" customWidth="1"/>
    <col min="4" max="4" width="9.75" style="1070" customWidth="1"/>
    <col min="5" max="5" width="4.75" style="1070" customWidth="1"/>
    <col min="6" max="6" width="7.25" style="1070" customWidth="1"/>
    <col min="7" max="7" width="12" style="1070" customWidth="1"/>
    <col min="8" max="8" width="9" style="1070"/>
    <col min="9" max="9" width="2.375" style="1070" customWidth="1"/>
    <col min="10" max="10" width="1.75" style="1070" customWidth="1"/>
    <col min="11" max="11" width="4.25" style="1070" customWidth="1"/>
    <col min="12" max="12" width="2.75" style="1070" customWidth="1"/>
    <col min="13" max="13" width="3" style="1070" customWidth="1"/>
    <col min="14" max="14" width="2.75" style="1070" customWidth="1"/>
    <col min="15" max="16" width="3.125" style="1070" customWidth="1"/>
    <col min="17" max="17" width="2.375" style="1070" customWidth="1"/>
    <col min="18" max="18" width="1.625" style="1070" customWidth="1"/>
    <col min="19" max="19" width="1.25" style="1070" customWidth="1"/>
    <col min="20" max="256" width="9" style="1070"/>
    <col min="257" max="257" width="2" style="1070" customWidth="1"/>
    <col min="258" max="258" width="1.875" style="1070" customWidth="1"/>
    <col min="259" max="259" width="11.75" style="1070" customWidth="1"/>
    <col min="260" max="260" width="9.75" style="1070" customWidth="1"/>
    <col min="261" max="261" width="4.75" style="1070" customWidth="1"/>
    <col min="262" max="262" width="7.25" style="1070" customWidth="1"/>
    <col min="263" max="263" width="12" style="1070" customWidth="1"/>
    <col min="264" max="264" width="9" style="1070"/>
    <col min="265" max="265" width="2.375" style="1070" customWidth="1"/>
    <col min="266" max="266" width="1.75" style="1070" customWidth="1"/>
    <col min="267" max="267" width="4.25" style="1070" customWidth="1"/>
    <col min="268" max="268" width="2.75" style="1070" customWidth="1"/>
    <col min="269" max="269" width="3" style="1070" customWidth="1"/>
    <col min="270" max="270" width="2.75" style="1070" customWidth="1"/>
    <col min="271" max="272" width="3.125" style="1070" customWidth="1"/>
    <col min="273" max="273" width="2.375" style="1070" customWidth="1"/>
    <col min="274" max="274" width="1.625" style="1070" customWidth="1"/>
    <col min="275" max="275" width="1.25" style="1070" customWidth="1"/>
    <col min="276" max="512" width="9" style="1070"/>
    <col min="513" max="513" width="2" style="1070" customWidth="1"/>
    <col min="514" max="514" width="1.875" style="1070" customWidth="1"/>
    <col min="515" max="515" width="11.75" style="1070" customWidth="1"/>
    <col min="516" max="516" width="9.75" style="1070" customWidth="1"/>
    <col min="517" max="517" width="4.75" style="1070" customWidth="1"/>
    <col min="518" max="518" width="7.25" style="1070" customWidth="1"/>
    <col min="519" max="519" width="12" style="1070" customWidth="1"/>
    <col min="520" max="520" width="9" style="1070"/>
    <col min="521" max="521" width="2.375" style="1070" customWidth="1"/>
    <col min="522" max="522" width="1.75" style="1070" customWidth="1"/>
    <col min="523" max="523" width="4.25" style="1070" customWidth="1"/>
    <col min="524" max="524" width="2.75" style="1070" customWidth="1"/>
    <col min="525" max="525" width="3" style="1070" customWidth="1"/>
    <col min="526" max="526" width="2.75" style="1070" customWidth="1"/>
    <col min="527" max="528" width="3.125" style="1070" customWidth="1"/>
    <col min="529" max="529" width="2.375" style="1070" customWidth="1"/>
    <col min="530" max="530" width="1.625" style="1070" customWidth="1"/>
    <col min="531" max="531" width="1.25" style="1070" customWidth="1"/>
    <col min="532" max="768" width="9" style="1070"/>
    <col min="769" max="769" width="2" style="1070" customWidth="1"/>
    <col min="770" max="770" width="1.875" style="1070" customWidth="1"/>
    <col min="771" max="771" width="11.75" style="1070" customWidth="1"/>
    <col min="772" max="772" width="9.75" style="1070" customWidth="1"/>
    <col min="773" max="773" width="4.75" style="1070" customWidth="1"/>
    <col min="774" max="774" width="7.25" style="1070" customWidth="1"/>
    <col min="775" max="775" width="12" style="1070" customWidth="1"/>
    <col min="776" max="776" width="9" style="1070"/>
    <col min="777" max="777" width="2.375" style="1070" customWidth="1"/>
    <col min="778" max="778" width="1.75" style="1070" customWidth="1"/>
    <col min="779" max="779" width="4.25" style="1070" customWidth="1"/>
    <col min="780" max="780" width="2.75" style="1070" customWidth="1"/>
    <col min="781" max="781" width="3" style="1070" customWidth="1"/>
    <col min="782" max="782" width="2.75" style="1070" customWidth="1"/>
    <col min="783" max="784" width="3.125" style="1070" customWidth="1"/>
    <col min="785" max="785" width="2.375" style="1070" customWidth="1"/>
    <col min="786" max="786" width="1.625" style="1070" customWidth="1"/>
    <col min="787" max="787" width="1.25" style="1070" customWidth="1"/>
    <col min="788" max="1024" width="9" style="1070"/>
    <col min="1025" max="1025" width="2" style="1070" customWidth="1"/>
    <col min="1026" max="1026" width="1.875" style="1070" customWidth="1"/>
    <col min="1027" max="1027" width="11.75" style="1070" customWidth="1"/>
    <col min="1028" max="1028" width="9.75" style="1070" customWidth="1"/>
    <col min="1029" max="1029" width="4.75" style="1070" customWidth="1"/>
    <col min="1030" max="1030" width="7.25" style="1070" customWidth="1"/>
    <col min="1031" max="1031" width="12" style="1070" customWidth="1"/>
    <col min="1032" max="1032" width="9" style="1070"/>
    <col min="1033" max="1033" width="2.375" style="1070" customWidth="1"/>
    <col min="1034" max="1034" width="1.75" style="1070" customWidth="1"/>
    <col min="1035" max="1035" width="4.25" style="1070" customWidth="1"/>
    <col min="1036" max="1036" width="2.75" style="1070" customWidth="1"/>
    <col min="1037" max="1037" width="3" style="1070" customWidth="1"/>
    <col min="1038" max="1038" width="2.75" style="1070" customWidth="1"/>
    <col min="1039" max="1040" width="3.125" style="1070" customWidth="1"/>
    <col min="1041" max="1041" width="2.375" style="1070" customWidth="1"/>
    <col min="1042" max="1042" width="1.625" style="1070" customWidth="1"/>
    <col min="1043" max="1043" width="1.25" style="1070" customWidth="1"/>
    <col min="1044" max="1280" width="9" style="1070"/>
    <col min="1281" max="1281" width="2" style="1070" customWidth="1"/>
    <col min="1282" max="1282" width="1.875" style="1070" customWidth="1"/>
    <col min="1283" max="1283" width="11.75" style="1070" customWidth="1"/>
    <col min="1284" max="1284" width="9.75" style="1070" customWidth="1"/>
    <col min="1285" max="1285" width="4.75" style="1070" customWidth="1"/>
    <col min="1286" max="1286" width="7.25" style="1070" customWidth="1"/>
    <col min="1287" max="1287" width="12" style="1070" customWidth="1"/>
    <col min="1288" max="1288" width="9" style="1070"/>
    <col min="1289" max="1289" width="2.375" style="1070" customWidth="1"/>
    <col min="1290" max="1290" width="1.75" style="1070" customWidth="1"/>
    <col min="1291" max="1291" width="4.25" style="1070" customWidth="1"/>
    <col min="1292" max="1292" width="2.75" style="1070" customWidth="1"/>
    <col min="1293" max="1293" width="3" style="1070" customWidth="1"/>
    <col min="1294" max="1294" width="2.75" style="1070" customWidth="1"/>
    <col min="1295" max="1296" width="3.125" style="1070" customWidth="1"/>
    <col min="1297" max="1297" width="2.375" style="1070" customWidth="1"/>
    <col min="1298" max="1298" width="1.625" style="1070" customWidth="1"/>
    <col min="1299" max="1299" width="1.25" style="1070" customWidth="1"/>
    <col min="1300" max="1536" width="9" style="1070"/>
    <col min="1537" max="1537" width="2" style="1070" customWidth="1"/>
    <col min="1538" max="1538" width="1.875" style="1070" customWidth="1"/>
    <col min="1539" max="1539" width="11.75" style="1070" customWidth="1"/>
    <col min="1540" max="1540" width="9.75" style="1070" customWidth="1"/>
    <col min="1541" max="1541" width="4.75" style="1070" customWidth="1"/>
    <col min="1542" max="1542" width="7.25" style="1070" customWidth="1"/>
    <col min="1543" max="1543" width="12" style="1070" customWidth="1"/>
    <col min="1544" max="1544" width="9" style="1070"/>
    <col min="1545" max="1545" width="2.375" style="1070" customWidth="1"/>
    <col min="1546" max="1546" width="1.75" style="1070" customWidth="1"/>
    <col min="1547" max="1547" width="4.25" style="1070" customWidth="1"/>
    <col min="1548" max="1548" width="2.75" style="1070" customWidth="1"/>
    <col min="1549" max="1549" width="3" style="1070" customWidth="1"/>
    <col min="1550" max="1550" width="2.75" style="1070" customWidth="1"/>
    <col min="1551" max="1552" width="3.125" style="1070" customWidth="1"/>
    <col min="1553" max="1553" width="2.375" style="1070" customWidth="1"/>
    <col min="1554" max="1554" width="1.625" style="1070" customWidth="1"/>
    <col min="1555" max="1555" width="1.25" style="1070" customWidth="1"/>
    <col min="1556" max="1792" width="9" style="1070"/>
    <col min="1793" max="1793" width="2" style="1070" customWidth="1"/>
    <col min="1794" max="1794" width="1.875" style="1070" customWidth="1"/>
    <col min="1795" max="1795" width="11.75" style="1070" customWidth="1"/>
    <col min="1796" max="1796" width="9.75" style="1070" customWidth="1"/>
    <col min="1797" max="1797" width="4.75" style="1070" customWidth="1"/>
    <col min="1798" max="1798" width="7.25" style="1070" customWidth="1"/>
    <col min="1799" max="1799" width="12" style="1070" customWidth="1"/>
    <col min="1800" max="1800" width="9" style="1070"/>
    <col min="1801" max="1801" width="2.375" style="1070" customWidth="1"/>
    <col min="1802" max="1802" width="1.75" style="1070" customWidth="1"/>
    <col min="1803" max="1803" width="4.25" style="1070" customWidth="1"/>
    <col min="1804" max="1804" width="2.75" style="1070" customWidth="1"/>
    <col min="1805" max="1805" width="3" style="1070" customWidth="1"/>
    <col min="1806" max="1806" width="2.75" style="1070" customWidth="1"/>
    <col min="1807" max="1808" width="3.125" style="1070" customWidth="1"/>
    <col min="1809" max="1809" width="2.375" style="1070" customWidth="1"/>
    <col min="1810" max="1810" width="1.625" style="1070" customWidth="1"/>
    <col min="1811" max="1811" width="1.25" style="1070" customWidth="1"/>
    <col min="1812" max="2048" width="9" style="1070"/>
    <col min="2049" max="2049" width="2" style="1070" customWidth="1"/>
    <col min="2050" max="2050" width="1.875" style="1070" customWidth="1"/>
    <col min="2051" max="2051" width="11.75" style="1070" customWidth="1"/>
    <col min="2052" max="2052" width="9.75" style="1070" customWidth="1"/>
    <col min="2053" max="2053" width="4.75" style="1070" customWidth="1"/>
    <col min="2054" max="2054" width="7.25" style="1070" customWidth="1"/>
    <col min="2055" max="2055" width="12" style="1070" customWidth="1"/>
    <col min="2056" max="2056" width="9" style="1070"/>
    <col min="2057" max="2057" width="2.375" style="1070" customWidth="1"/>
    <col min="2058" max="2058" width="1.75" style="1070" customWidth="1"/>
    <col min="2059" max="2059" width="4.25" style="1070" customWidth="1"/>
    <col min="2060" max="2060" width="2.75" style="1070" customWidth="1"/>
    <col min="2061" max="2061" width="3" style="1070" customWidth="1"/>
    <col min="2062" max="2062" width="2.75" style="1070" customWidth="1"/>
    <col min="2063" max="2064" width="3.125" style="1070" customWidth="1"/>
    <col min="2065" max="2065" width="2.375" style="1070" customWidth="1"/>
    <col min="2066" max="2066" width="1.625" style="1070" customWidth="1"/>
    <col min="2067" max="2067" width="1.25" style="1070" customWidth="1"/>
    <col min="2068" max="2304" width="9" style="1070"/>
    <col min="2305" max="2305" width="2" style="1070" customWidth="1"/>
    <col min="2306" max="2306" width="1.875" style="1070" customWidth="1"/>
    <col min="2307" max="2307" width="11.75" style="1070" customWidth="1"/>
    <col min="2308" max="2308" width="9.75" style="1070" customWidth="1"/>
    <col min="2309" max="2309" width="4.75" style="1070" customWidth="1"/>
    <col min="2310" max="2310" width="7.25" style="1070" customWidth="1"/>
    <col min="2311" max="2311" width="12" style="1070" customWidth="1"/>
    <col min="2312" max="2312" width="9" style="1070"/>
    <col min="2313" max="2313" width="2.375" style="1070" customWidth="1"/>
    <col min="2314" max="2314" width="1.75" style="1070" customWidth="1"/>
    <col min="2315" max="2315" width="4.25" style="1070" customWidth="1"/>
    <col min="2316" max="2316" width="2.75" style="1070" customWidth="1"/>
    <col min="2317" max="2317" width="3" style="1070" customWidth="1"/>
    <col min="2318" max="2318" width="2.75" style="1070" customWidth="1"/>
    <col min="2319" max="2320" width="3.125" style="1070" customWidth="1"/>
    <col min="2321" max="2321" width="2.375" style="1070" customWidth="1"/>
    <col min="2322" max="2322" width="1.625" style="1070" customWidth="1"/>
    <col min="2323" max="2323" width="1.25" style="1070" customWidth="1"/>
    <col min="2324" max="2560" width="9" style="1070"/>
    <col min="2561" max="2561" width="2" style="1070" customWidth="1"/>
    <col min="2562" max="2562" width="1.875" style="1070" customWidth="1"/>
    <col min="2563" max="2563" width="11.75" style="1070" customWidth="1"/>
    <col min="2564" max="2564" width="9.75" style="1070" customWidth="1"/>
    <col min="2565" max="2565" width="4.75" style="1070" customWidth="1"/>
    <col min="2566" max="2566" width="7.25" style="1070" customWidth="1"/>
    <col min="2567" max="2567" width="12" style="1070" customWidth="1"/>
    <col min="2568" max="2568" width="9" style="1070"/>
    <col min="2569" max="2569" width="2.375" style="1070" customWidth="1"/>
    <col min="2570" max="2570" width="1.75" style="1070" customWidth="1"/>
    <col min="2571" max="2571" width="4.25" style="1070" customWidth="1"/>
    <col min="2572" max="2572" width="2.75" style="1070" customWidth="1"/>
    <col min="2573" max="2573" width="3" style="1070" customWidth="1"/>
    <col min="2574" max="2574" width="2.75" style="1070" customWidth="1"/>
    <col min="2575" max="2576" width="3.125" style="1070" customWidth="1"/>
    <col min="2577" max="2577" width="2.375" style="1070" customWidth="1"/>
    <col min="2578" max="2578" width="1.625" style="1070" customWidth="1"/>
    <col min="2579" max="2579" width="1.25" style="1070" customWidth="1"/>
    <col min="2580" max="2816" width="9" style="1070"/>
    <col min="2817" max="2817" width="2" style="1070" customWidth="1"/>
    <col min="2818" max="2818" width="1.875" style="1070" customWidth="1"/>
    <col min="2819" max="2819" width="11.75" style="1070" customWidth="1"/>
    <col min="2820" max="2820" width="9.75" style="1070" customWidth="1"/>
    <col min="2821" max="2821" width="4.75" style="1070" customWidth="1"/>
    <col min="2822" max="2822" width="7.25" style="1070" customWidth="1"/>
    <col min="2823" max="2823" width="12" style="1070" customWidth="1"/>
    <col min="2824" max="2824" width="9" style="1070"/>
    <col min="2825" max="2825" width="2.375" style="1070" customWidth="1"/>
    <col min="2826" max="2826" width="1.75" style="1070" customWidth="1"/>
    <col min="2827" max="2827" width="4.25" style="1070" customWidth="1"/>
    <col min="2828" max="2828" width="2.75" style="1070" customWidth="1"/>
    <col min="2829" max="2829" width="3" style="1070" customWidth="1"/>
    <col min="2830" max="2830" width="2.75" style="1070" customWidth="1"/>
    <col min="2831" max="2832" width="3.125" style="1070" customWidth="1"/>
    <col min="2833" max="2833" width="2.375" style="1070" customWidth="1"/>
    <col min="2834" max="2834" width="1.625" style="1070" customWidth="1"/>
    <col min="2835" max="2835" width="1.25" style="1070" customWidth="1"/>
    <col min="2836" max="3072" width="9" style="1070"/>
    <col min="3073" max="3073" width="2" style="1070" customWidth="1"/>
    <col min="3074" max="3074" width="1.875" style="1070" customWidth="1"/>
    <col min="3075" max="3075" width="11.75" style="1070" customWidth="1"/>
    <col min="3076" max="3076" width="9.75" style="1070" customWidth="1"/>
    <col min="3077" max="3077" width="4.75" style="1070" customWidth="1"/>
    <col min="3078" max="3078" width="7.25" style="1070" customWidth="1"/>
    <col min="3079" max="3079" width="12" style="1070" customWidth="1"/>
    <col min="3080" max="3080" width="9" style="1070"/>
    <col min="3081" max="3081" width="2.375" style="1070" customWidth="1"/>
    <col min="3082" max="3082" width="1.75" style="1070" customWidth="1"/>
    <col min="3083" max="3083" width="4.25" style="1070" customWidth="1"/>
    <col min="3084" max="3084" width="2.75" style="1070" customWidth="1"/>
    <col min="3085" max="3085" width="3" style="1070" customWidth="1"/>
    <col min="3086" max="3086" width="2.75" style="1070" customWidth="1"/>
    <col min="3087" max="3088" width="3.125" style="1070" customWidth="1"/>
    <col min="3089" max="3089" width="2.375" style="1070" customWidth="1"/>
    <col min="3090" max="3090" width="1.625" style="1070" customWidth="1"/>
    <col min="3091" max="3091" width="1.25" style="1070" customWidth="1"/>
    <col min="3092" max="3328" width="9" style="1070"/>
    <col min="3329" max="3329" width="2" style="1070" customWidth="1"/>
    <col min="3330" max="3330" width="1.875" style="1070" customWidth="1"/>
    <col min="3331" max="3331" width="11.75" style="1070" customWidth="1"/>
    <col min="3332" max="3332" width="9.75" style="1070" customWidth="1"/>
    <col min="3333" max="3333" width="4.75" style="1070" customWidth="1"/>
    <col min="3334" max="3334" width="7.25" style="1070" customWidth="1"/>
    <col min="3335" max="3335" width="12" style="1070" customWidth="1"/>
    <col min="3336" max="3336" width="9" style="1070"/>
    <col min="3337" max="3337" width="2.375" style="1070" customWidth="1"/>
    <col min="3338" max="3338" width="1.75" style="1070" customWidth="1"/>
    <col min="3339" max="3339" width="4.25" style="1070" customWidth="1"/>
    <col min="3340" max="3340" width="2.75" style="1070" customWidth="1"/>
    <col min="3341" max="3341" width="3" style="1070" customWidth="1"/>
    <col min="3342" max="3342" width="2.75" style="1070" customWidth="1"/>
    <col min="3343" max="3344" width="3.125" style="1070" customWidth="1"/>
    <col min="3345" max="3345" width="2.375" style="1070" customWidth="1"/>
    <col min="3346" max="3346" width="1.625" style="1070" customWidth="1"/>
    <col min="3347" max="3347" width="1.25" style="1070" customWidth="1"/>
    <col min="3348" max="3584" width="9" style="1070"/>
    <col min="3585" max="3585" width="2" style="1070" customWidth="1"/>
    <col min="3586" max="3586" width="1.875" style="1070" customWidth="1"/>
    <col min="3587" max="3587" width="11.75" style="1070" customWidth="1"/>
    <col min="3588" max="3588" width="9.75" style="1070" customWidth="1"/>
    <col min="3589" max="3589" width="4.75" style="1070" customWidth="1"/>
    <col min="3590" max="3590" width="7.25" style="1070" customWidth="1"/>
    <col min="3591" max="3591" width="12" style="1070" customWidth="1"/>
    <col min="3592" max="3592" width="9" style="1070"/>
    <col min="3593" max="3593" width="2.375" style="1070" customWidth="1"/>
    <col min="3594" max="3594" width="1.75" style="1070" customWidth="1"/>
    <col min="3595" max="3595" width="4.25" style="1070" customWidth="1"/>
    <col min="3596" max="3596" width="2.75" style="1070" customWidth="1"/>
    <col min="3597" max="3597" width="3" style="1070" customWidth="1"/>
    <col min="3598" max="3598" width="2.75" style="1070" customWidth="1"/>
    <col min="3599" max="3600" width="3.125" style="1070" customWidth="1"/>
    <col min="3601" max="3601" width="2.375" style="1070" customWidth="1"/>
    <col min="3602" max="3602" width="1.625" style="1070" customWidth="1"/>
    <col min="3603" max="3603" width="1.25" style="1070" customWidth="1"/>
    <col min="3604" max="3840" width="9" style="1070"/>
    <col min="3841" max="3841" width="2" style="1070" customWidth="1"/>
    <col min="3842" max="3842" width="1.875" style="1070" customWidth="1"/>
    <col min="3843" max="3843" width="11.75" style="1070" customWidth="1"/>
    <col min="3844" max="3844" width="9.75" style="1070" customWidth="1"/>
    <col min="3845" max="3845" width="4.75" style="1070" customWidth="1"/>
    <col min="3846" max="3846" width="7.25" style="1070" customWidth="1"/>
    <col min="3847" max="3847" width="12" style="1070" customWidth="1"/>
    <col min="3848" max="3848" width="9" style="1070"/>
    <col min="3849" max="3849" width="2.375" style="1070" customWidth="1"/>
    <col min="3850" max="3850" width="1.75" style="1070" customWidth="1"/>
    <col min="3851" max="3851" width="4.25" style="1070" customWidth="1"/>
    <col min="3852" max="3852" width="2.75" style="1070" customWidth="1"/>
    <col min="3853" max="3853" width="3" style="1070" customWidth="1"/>
    <col min="3854" max="3854" width="2.75" style="1070" customWidth="1"/>
    <col min="3855" max="3856" width="3.125" style="1070" customWidth="1"/>
    <col min="3857" max="3857" width="2.375" style="1070" customWidth="1"/>
    <col min="3858" max="3858" width="1.625" style="1070" customWidth="1"/>
    <col min="3859" max="3859" width="1.25" style="1070" customWidth="1"/>
    <col min="3860" max="4096" width="9" style="1070"/>
    <col min="4097" max="4097" width="2" style="1070" customWidth="1"/>
    <col min="4098" max="4098" width="1.875" style="1070" customWidth="1"/>
    <col min="4099" max="4099" width="11.75" style="1070" customWidth="1"/>
    <col min="4100" max="4100" width="9.75" style="1070" customWidth="1"/>
    <col min="4101" max="4101" width="4.75" style="1070" customWidth="1"/>
    <col min="4102" max="4102" width="7.25" style="1070" customWidth="1"/>
    <col min="4103" max="4103" width="12" style="1070" customWidth="1"/>
    <col min="4104" max="4104" width="9" style="1070"/>
    <col min="4105" max="4105" width="2.375" style="1070" customWidth="1"/>
    <col min="4106" max="4106" width="1.75" style="1070" customWidth="1"/>
    <col min="4107" max="4107" width="4.25" style="1070" customWidth="1"/>
    <col min="4108" max="4108" width="2.75" style="1070" customWidth="1"/>
    <col min="4109" max="4109" width="3" style="1070" customWidth="1"/>
    <col min="4110" max="4110" width="2.75" style="1070" customWidth="1"/>
    <col min="4111" max="4112" width="3.125" style="1070" customWidth="1"/>
    <col min="4113" max="4113" width="2.375" style="1070" customWidth="1"/>
    <col min="4114" max="4114" width="1.625" style="1070" customWidth="1"/>
    <col min="4115" max="4115" width="1.25" style="1070" customWidth="1"/>
    <col min="4116" max="4352" width="9" style="1070"/>
    <col min="4353" max="4353" width="2" style="1070" customWidth="1"/>
    <col min="4354" max="4354" width="1.875" style="1070" customWidth="1"/>
    <col min="4355" max="4355" width="11.75" style="1070" customWidth="1"/>
    <col min="4356" max="4356" width="9.75" style="1070" customWidth="1"/>
    <col min="4357" max="4357" width="4.75" style="1070" customWidth="1"/>
    <col min="4358" max="4358" width="7.25" style="1070" customWidth="1"/>
    <col min="4359" max="4359" width="12" style="1070" customWidth="1"/>
    <col min="4360" max="4360" width="9" style="1070"/>
    <col min="4361" max="4361" width="2.375" style="1070" customWidth="1"/>
    <col min="4362" max="4362" width="1.75" style="1070" customWidth="1"/>
    <col min="4363" max="4363" width="4.25" style="1070" customWidth="1"/>
    <col min="4364" max="4364" width="2.75" style="1070" customWidth="1"/>
    <col min="4365" max="4365" width="3" style="1070" customWidth="1"/>
    <col min="4366" max="4366" width="2.75" style="1070" customWidth="1"/>
    <col min="4367" max="4368" width="3.125" style="1070" customWidth="1"/>
    <col min="4369" max="4369" width="2.375" style="1070" customWidth="1"/>
    <col min="4370" max="4370" width="1.625" style="1070" customWidth="1"/>
    <col min="4371" max="4371" width="1.25" style="1070" customWidth="1"/>
    <col min="4372" max="4608" width="9" style="1070"/>
    <col min="4609" max="4609" width="2" style="1070" customWidth="1"/>
    <col min="4610" max="4610" width="1.875" style="1070" customWidth="1"/>
    <col min="4611" max="4611" width="11.75" style="1070" customWidth="1"/>
    <col min="4612" max="4612" width="9.75" style="1070" customWidth="1"/>
    <col min="4613" max="4613" width="4.75" style="1070" customWidth="1"/>
    <col min="4614" max="4614" width="7.25" style="1070" customWidth="1"/>
    <col min="4615" max="4615" width="12" style="1070" customWidth="1"/>
    <col min="4616" max="4616" width="9" style="1070"/>
    <col min="4617" max="4617" width="2.375" style="1070" customWidth="1"/>
    <col min="4618" max="4618" width="1.75" style="1070" customWidth="1"/>
    <col min="4619" max="4619" width="4.25" style="1070" customWidth="1"/>
    <col min="4620" max="4620" width="2.75" style="1070" customWidth="1"/>
    <col min="4621" max="4621" width="3" style="1070" customWidth="1"/>
    <col min="4622" max="4622" width="2.75" style="1070" customWidth="1"/>
    <col min="4623" max="4624" width="3.125" style="1070" customWidth="1"/>
    <col min="4625" max="4625" width="2.375" style="1070" customWidth="1"/>
    <col min="4626" max="4626" width="1.625" style="1070" customWidth="1"/>
    <col min="4627" max="4627" width="1.25" style="1070" customWidth="1"/>
    <col min="4628" max="4864" width="9" style="1070"/>
    <col min="4865" max="4865" width="2" style="1070" customWidth="1"/>
    <col min="4866" max="4866" width="1.875" style="1070" customWidth="1"/>
    <col min="4867" max="4867" width="11.75" style="1070" customWidth="1"/>
    <col min="4868" max="4868" width="9.75" style="1070" customWidth="1"/>
    <col min="4869" max="4869" width="4.75" style="1070" customWidth="1"/>
    <col min="4870" max="4870" width="7.25" style="1070" customWidth="1"/>
    <col min="4871" max="4871" width="12" style="1070" customWidth="1"/>
    <col min="4872" max="4872" width="9" style="1070"/>
    <col min="4873" max="4873" width="2.375" style="1070" customWidth="1"/>
    <col min="4874" max="4874" width="1.75" style="1070" customWidth="1"/>
    <col min="4875" max="4875" width="4.25" style="1070" customWidth="1"/>
    <col min="4876" max="4876" width="2.75" style="1070" customWidth="1"/>
    <col min="4877" max="4877" width="3" style="1070" customWidth="1"/>
    <col min="4878" max="4878" width="2.75" style="1070" customWidth="1"/>
    <col min="4879" max="4880" width="3.125" style="1070" customWidth="1"/>
    <col min="4881" max="4881" width="2.375" style="1070" customWidth="1"/>
    <col min="4882" max="4882" width="1.625" style="1070" customWidth="1"/>
    <col min="4883" max="4883" width="1.25" style="1070" customWidth="1"/>
    <col min="4884" max="5120" width="9" style="1070"/>
    <col min="5121" max="5121" width="2" style="1070" customWidth="1"/>
    <col min="5122" max="5122" width="1.875" style="1070" customWidth="1"/>
    <col min="5123" max="5123" width="11.75" style="1070" customWidth="1"/>
    <col min="5124" max="5124" width="9.75" style="1070" customWidth="1"/>
    <col min="5125" max="5125" width="4.75" style="1070" customWidth="1"/>
    <col min="5126" max="5126" width="7.25" style="1070" customWidth="1"/>
    <col min="5127" max="5127" width="12" style="1070" customWidth="1"/>
    <col min="5128" max="5128" width="9" style="1070"/>
    <col min="5129" max="5129" width="2.375" style="1070" customWidth="1"/>
    <col min="5130" max="5130" width="1.75" style="1070" customWidth="1"/>
    <col min="5131" max="5131" width="4.25" style="1070" customWidth="1"/>
    <col min="5132" max="5132" width="2.75" style="1070" customWidth="1"/>
    <col min="5133" max="5133" width="3" style="1070" customWidth="1"/>
    <col min="5134" max="5134" width="2.75" style="1070" customWidth="1"/>
    <col min="5135" max="5136" width="3.125" style="1070" customWidth="1"/>
    <col min="5137" max="5137" width="2.375" style="1070" customWidth="1"/>
    <col min="5138" max="5138" width="1.625" style="1070" customWidth="1"/>
    <col min="5139" max="5139" width="1.25" style="1070" customWidth="1"/>
    <col min="5140" max="5376" width="9" style="1070"/>
    <col min="5377" max="5377" width="2" style="1070" customWidth="1"/>
    <col min="5378" max="5378" width="1.875" style="1070" customWidth="1"/>
    <col min="5379" max="5379" width="11.75" style="1070" customWidth="1"/>
    <col min="5380" max="5380" width="9.75" style="1070" customWidth="1"/>
    <col min="5381" max="5381" width="4.75" style="1070" customWidth="1"/>
    <col min="5382" max="5382" width="7.25" style="1070" customWidth="1"/>
    <col min="5383" max="5383" width="12" style="1070" customWidth="1"/>
    <col min="5384" max="5384" width="9" style="1070"/>
    <col min="5385" max="5385" width="2.375" style="1070" customWidth="1"/>
    <col min="5386" max="5386" width="1.75" style="1070" customWidth="1"/>
    <col min="5387" max="5387" width="4.25" style="1070" customWidth="1"/>
    <col min="5388" max="5388" width="2.75" style="1070" customWidth="1"/>
    <col min="5389" max="5389" width="3" style="1070" customWidth="1"/>
    <col min="5390" max="5390" width="2.75" style="1070" customWidth="1"/>
    <col min="5391" max="5392" width="3.125" style="1070" customWidth="1"/>
    <col min="5393" max="5393" width="2.375" style="1070" customWidth="1"/>
    <col min="5394" max="5394" width="1.625" style="1070" customWidth="1"/>
    <col min="5395" max="5395" width="1.25" style="1070" customWidth="1"/>
    <col min="5396" max="5632" width="9" style="1070"/>
    <col min="5633" max="5633" width="2" style="1070" customWidth="1"/>
    <col min="5634" max="5634" width="1.875" style="1070" customWidth="1"/>
    <col min="5635" max="5635" width="11.75" style="1070" customWidth="1"/>
    <col min="5636" max="5636" width="9.75" style="1070" customWidth="1"/>
    <col min="5637" max="5637" width="4.75" style="1070" customWidth="1"/>
    <col min="5638" max="5638" width="7.25" style="1070" customWidth="1"/>
    <col min="5639" max="5639" width="12" style="1070" customWidth="1"/>
    <col min="5640" max="5640" width="9" style="1070"/>
    <col min="5641" max="5641" width="2.375" style="1070" customWidth="1"/>
    <col min="5642" max="5642" width="1.75" style="1070" customWidth="1"/>
    <col min="5643" max="5643" width="4.25" style="1070" customWidth="1"/>
    <col min="5644" max="5644" width="2.75" style="1070" customWidth="1"/>
    <col min="5645" max="5645" width="3" style="1070" customWidth="1"/>
    <col min="5646" max="5646" width="2.75" style="1070" customWidth="1"/>
    <col min="5647" max="5648" width="3.125" style="1070" customWidth="1"/>
    <col min="5649" max="5649" width="2.375" style="1070" customWidth="1"/>
    <col min="5650" max="5650" width="1.625" style="1070" customWidth="1"/>
    <col min="5651" max="5651" width="1.25" style="1070" customWidth="1"/>
    <col min="5652" max="5888" width="9" style="1070"/>
    <col min="5889" max="5889" width="2" style="1070" customWidth="1"/>
    <col min="5890" max="5890" width="1.875" style="1070" customWidth="1"/>
    <col min="5891" max="5891" width="11.75" style="1070" customWidth="1"/>
    <col min="5892" max="5892" width="9.75" style="1070" customWidth="1"/>
    <col min="5893" max="5893" width="4.75" style="1070" customWidth="1"/>
    <col min="5894" max="5894" width="7.25" style="1070" customWidth="1"/>
    <col min="5895" max="5895" width="12" style="1070" customWidth="1"/>
    <col min="5896" max="5896" width="9" style="1070"/>
    <col min="5897" max="5897" width="2.375" style="1070" customWidth="1"/>
    <col min="5898" max="5898" width="1.75" style="1070" customWidth="1"/>
    <col min="5899" max="5899" width="4.25" style="1070" customWidth="1"/>
    <col min="5900" max="5900" width="2.75" style="1070" customWidth="1"/>
    <col min="5901" max="5901" width="3" style="1070" customWidth="1"/>
    <col min="5902" max="5902" width="2.75" style="1070" customWidth="1"/>
    <col min="5903" max="5904" width="3.125" style="1070" customWidth="1"/>
    <col min="5905" max="5905" width="2.375" style="1070" customWidth="1"/>
    <col min="5906" max="5906" width="1.625" style="1070" customWidth="1"/>
    <col min="5907" max="5907" width="1.25" style="1070" customWidth="1"/>
    <col min="5908" max="6144" width="9" style="1070"/>
    <col min="6145" max="6145" width="2" style="1070" customWidth="1"/>
    <col min="6146" max="6146" width="1.875" style="1070" customWidth="1"/>
    <col min="6147" max="6147" width="11.75" style="1070" customWidth="1"/>
    <col min="6148" max="6148" width="9.75" style="1070" customWidth="1"/>
    <col min="6149" max="6149" width="4.75" style="1070" customWidth="1"/>
    <col min="6150" max="6150" width="7.25" style="1070" customWidth="1"/>
    <col min="6151" max="6151" width="12" style="1070" customWidth="1"/>
    <col min="6152" max="6152" width="9" style="1070"/>
    <col min="6153" max="6153" width="2.375" style="1070" customWidth="1"/>
    <col min="6154" max="6154" width="1.75" style="1070" customWidth="1"/>
    <col min="6155" max="6155" width="4.25" style="1070" customWidth="1"/>
    <col min="6156" max="6156" width="2.75" style="1070" customWidth="1"/>
    <col min="6157" max="6157" width="3" style="1070" customWidth="1"/>
    <col min="6158" max="6158" width="2.75" style="1070" customWidth="1"/>
    <col min="6159" max="6160" width="3.125" style="1070" customWidth="1"/>
    <col min="6161" max="6161" width="2.375" style="1070" customWidth="1"/>
    <col min="6162" max="6162" width="1.625" style="1070" customWidth="1"/>
    <col min="6163" max="6163" width="1.25" style="1070" customWidth="1"/>
    <col min="6164" max="6400" width="9" style="1070"/>
    <col min="6401" max="6401" width="2" style="1070" customWidth="1"/>
    <col min="6402" max="6402" width="1.875" style="1070" customWidth="1"/>
    <col min="6403" max="6403" width="11.75" style="1070" customWidth="1"/>
    <col min="6404" max="6404" width="9.75" style="1070" customWidth="1"/>
    <col min="6405" max="6405" width="4.75" style="1070" customWidth="1"/>
    <col min="6406" max="6406" width="7.25" style="1070" customWidth="1"/>
    <col min="6407" max="6407" width="12" style="1070" customWidth="1"/>
    <col min="6408" max="6408" width="9" style="1070"/>
    <col min="6409" max="6409" width="2.375" style="1070" customWidth="1"/>
    <col min="6410" max="6410" width="1.75" style="1070" customWidth="1"/>
    <col min="6411" max="6411" width="4.25" style="1070" customWidth="1"/>
    <col min="6412" max="6412" width="2.75" style="1070" customWidth="1"/>
    <col min="6413" max="6413" width="3" style="1070" customWidth="1"/>
    <col min="6414" max="6414" width="2.75" style="1070" customWidth="1"/>
    <col min="6415" max="6416" width="3.125" style="1070" customWidth="1"/>
    <col min="6417" max="6417" width="2.375" style="1070" customWidth="1"/>
    <col min="6418" max="6418" width="1.625" style="1070" customWidth="1"/>
    <col min="6419" max="6419" width="1.25" style="1070" customWidth="1"/>
    <col min="6420" max="6656" width="9" style="1070"/>
    <col min="6657" max="6657" width="2" style="1070" customWidth="1"/>
    <col min="6658" max="6658" width="1.875" style="1070" customWidth="1"/>
    <col min="6659" max="6659" width="11.75" style="1070" customWidth="1"/>
    <col min="6660" max="6660" width="9.75" style="1070" customWidth="1"/>
    <col min="6661" max="6661" width="4.75" style="1070" customWidth="1"/>
    <col min="6662" max="6662" width="7.25" style="1070" customWidth="1"/>
    <col min="6663" max="6663" width="12" style="1070" customWidth="1"/>
    <col min="6664" max="6664" width="9" style="1070"/>
    <col min="6665" max="6665" width="2.375" style="1070" customWidth="1"/>
    <col min="6666" max="6666" width="1.75" style="1070" customWidth="1"/>
    <col min="6667" max="6667" width="4.25" style="1070" customWidth="1"/>
    <col min="6668" max="6668" width="2.75" style="1070" customWidth="1"/>
    <col min="6669" max="6669" width="3" style="1070" customWidth="1"/>
    <col min="6670" max="6670" width="2.75" style="1070" customWidth="1"/>
    <col min="6671" max="6672" width="3.125" style="1070" customWidth="1"/>
    <col min="6673" max="6673" width="2.375" style="1070" customWidth="1"/>
    <col min="6674" max="6674" width="1.625" style="1070" customWidth="1"/>
    <col min="6675" max="6675" width="1.25" style="1070" customWidth="1"/>
    <col min="6676" max="6912" width="9" style="1070"/>
    <col min="6913" max="6913" width="2" style="1070" customWidth="1"/>
    <col min="6914" max="6914" width="1.875" style="1070" customWidth="1"/>
    <col min="6915" max="6915" width="11.75" style="1070" customWidth="1"/>
    <col min="6916" max="6916" width="9.75" style="1070" customWidth="1"/>
    <col min="6917" max="6917" width="4.75" style="1070" customWidth="1"/>
    <col min="6918" max="6918" width="7.25" style="1070" customWidth="1"/>
    <col min="6919" max="6919" width="12" style="1070" customWidth="1"/>
    <col min="6920" max="6920" width="9" style="1070"/>
    <col min="6921" max="6921" width="2.375" style="1070" customWidth="1"/>
    <col min="6922" max="6922" width="1.75" style="1070" customWidth="1"/>
    <col min="6923" max="6923" width="4.25" style="1070" customWidth="1"/>
    <col min="6924" max="6924" width="2.75" style="1070" customWidth="1"/>
    <col min="6925" max="6925" width="3" style="1070" customWidth="1"/>
    <col min="6926" max="6926" width="2.75" style="1070" customWidth="1"/>
    <col min="6927" max="6928" width="3.125" style="1070" customWidth="1"/>
    <col min="6929" max="6929" width="2.375" style="1070" customWidth="1"/>
    <col min="6930" max="6930" width="1.625" style="1070" customWidth="1"/>
    <col min="6931" max="6931" width="1.25" style="1070" customWidth="1"/>
    <col min="6932" max="7168" width="9" style="1070"/>
    <col min="7169" max="7169" width="2" style="1070" customWidth="1"/>
    <col min="7170" max="7170" width="1.875" style="1070" customWidth="1"/>
    <col min="7171" max="7171" width="11.75" style="1070" customWidth="1"/>
    <col min="7172" max="7172" width="9.75" style="1070" customWidth="1"/>
    <col min="7173" max="7173" width="4.75" style="1070" customWidth="1"/>
    <col min="7174" max="7174" width="7.25" style="1070" customWidth="1"/>
    <col min="7175" max="7175" width="12" style="1070" customWidth="1"/>
    <col min="7176" max="7176" width="9" style="1070"/>
    <col min="7177" max="7177" width="2.375" style="1070" customWidth="1"/>
    <col min="7178" max="7178" width="1.75" style="1070" customWidth="1"/>
    <col min="7179" max="7179" width="4.25" style="1070" customWidth="1"/>
    <col min="7180" max="7180" width="2.75" style="1070" customWidth="1"/>
    <col min="7181" max="7181" width="3" style="1070" customWidth="1"/>
    <col min="7182" max="7182" width="2.75" style="1070" customWidth="1"/>
    <col min="7183" max="7184" width="3.125" style="1070" customWidth="1"/>
    <col min="7185" max="7185" width="2.375" style="1070" customWidth="1"/>
    <col min="7186" max="7186" width="1.625" style="1070" customWidth="1"/>
    <col min="7187" max="7187" width="1.25" style="1070" customWidth="1"/>
    <col min="7188" max="7424" width="9" style="1070"/>
    <col min="7425" max="7425" width="2" style="1070" customWidth="1"/>
    <col min="7426" max="7426" width="1.875" style="1070" customWidth="1"/>
    <col min="7427" max="7427" width="11.75" style="1070" customWidth="1"/>
    <col min="7428" max="7428" width="9.75" style="1070" customWidth="1"/>
    <col min="7429" max="7429" width="4.75" style="1070" customWidth="1"/>
    <col min="7430" max="7430" width="7.25" style="1070" customWidth="1"/>
    <col min="7431" max="7431" width="12" style="1070" customWidth="1"/>
    <col min="7432" max="7432" width="9" style="1070"/>
    <col min="7433" max="7433" width="2.375" style="1070" customWidth="1"/>
    <col min="7434" max="7434" width="1.75" style="1070" customWidth="1"/>
    <col min="7435" max="7435" width="4.25" style="1070" customWidth="1"/>
    <col min="7436" max="7436" width="2.75" style="1070" customWidth="1"/>
    <col min="7437" max="7437" width="3" style="1070" customWidth="1"/>
    <col min="7438" max="7438" width="2.75" style="1070" customWidth="1"/>
    <col min="7439" max="7440" width="3.125" style="1070" customWidth="1"/>
    <col min="7441" max="7441" width="2.375" style="1070" customWidth="1"/>
    <col min="7442" max="7442" width="1.625" style="1070" customWidth="1"/>
    <col min="7443" max="7443" width="1.25" style="1070" customWidth="1"/>
    <col min="7444" max="7680" width="9" style="1070"/>
    <col min="7681" max="7681" width="2" style="1070" customWidth="1"/>
    <col min="7682" max="7682" width="1.875" style="1070" customWidth="1"/>
    <col min="7683" max="7683" width="11.75" style="1070" customWidth="1"/>
    <col min="7684" max="7684" width="9.75" style="1070" customWidth="1"/>
    <col min="7685" max="7685" width="4.75" style="1070" customWidth="1"/>
    <col min="7686" max="7686" width="7.25" style="1070" customWidth="1"/>
    <col min="7687" max="7687" width="12" style="1070" customWidth="1"/>
    <col min="7688" max="7688" width="9" style="1070"/>
    <col min="7689" max="7689" width="2.375" style="1070" customWidth="1"/>
    <col min="7690" max="7690" width="1.75" style="1070" customWidth="1"/>
    <col min="7691" max="7691" width="4.25" style="1070" customWidth="1"/>
    <col min="7692" max="7692" width="2.75" style="1070" customWidth="1"/>
    <col min="7693" max="7693" width="3" style="1070" customWidth="1"/>
    <col min="7694" max="7694" width="2.75" style="1070" customWidth="1"/>
    <col min="7695" max="7696" width="3.125" style="1070" customWidth="1"/>
    <col min="7697" max="7697" width="2.375" style="1070" customWidth="1"/>
    <col min="7698" max="7698" width="1.625" style="1070" customWidth="1"/>
    <col min="7699" max="7699" width="1.25" style="1070" customWidth="1"/>
    <col min="7700" max="7936" width="9" style="1070"/>
    <col min="7937" max="7937" width="2" style="1070" customWidth="1"/>
    <col min="7938" max="7938" width="1.875" style="1070" customWidth="1"/>
    <col min="7939" max="7939" width="11.75" style="1070" customWidth="1"/>
    <col min="7940" max="7940" width="9.75" style="1070" customWidth="1"/>
    <col min="7941" max="7941" width="4.75" style="1070" customWidth="1"/>
    <col min="7942" max="7942" width="7.25" style="1070" customWidth="1"/>
    <col min="7943" max="7943" width="12" style="1070" customWidth="1"/>
    <col min="7944" max="7944" width="9" style="1070"/>
    <col min="7945" max="7945" width="2.375" style="1070" customWidth="1"/>
    <col min="7946" max="7946" width="1.75" style="1070" customWidth="1"/>
    <col min="7947" max="7947" width="4.25" style="1070" customWidth="1"/>
    <col min="7948" max="7948" width="2.75" style="1070" customWidth="1"/>
    <col min="7949" max="7949" width="3" style="1070" customWidth="1"/>
    <col min="7950" max="7950" width="2.75" style="1070" customWidth="1"/>
    <col min="7951" max="7952" width="3.125" style="1070" customWidth="1"/>
    <col min="7953" max="7953" width="2.375" style="1070" customWidth="1"/>
    <col min="7954" max="7954" width="1.625" style="1070" customWidth="1"/>
    <col min="7955" max="7955" width="1.25" style="1070" customWidth="1"/>
    <col min="7956" max="8192" width="9" style="1070"/>
    <col min="8193" max="8193" width="2" style="1070" customWidth="1"/>
    <col min="8194" max="8194" width="1.875" style="1070" customWidth="1"/>
    <col min="8195" max="8195" width="11.75" style="1070" customWidth="1"/>
    <col min="8196" max="8196" width="9.75" style="1070" customWidth="1"/>
    <col min="8197" max="8197" width="4.75" style="1070" customWidth="1"/>
    <col min="8198" max="8198" width="7.25" style="1070" customWidth="1"/>
    <col min="8199" max="8199" width="12" style="1070" customWidth="1"/>
    <col min="8200" max="8200" width="9" style="1070"/>
    <col min="8201" max="8201" width="2.375" style="1070" customWidth="1"/>
    <col min="8202" max="8202" width="1.75" style="1070" customWidth="1"/>
    <col min="8203" max="8203" width="4.25" style="1070" customWidth="1"/>
    <col min="8204" max="8204" width="2.75" style="1070" customWidth="1"/>
    <col min="8205" max="8205" width="3" style="1070" customWidth="1"/>
    <col min="8206" max="8206" width="2.75" style="1070" customWidth="1"/>
    <col min="8207" max="8208" width="3.125" style="1070" customWidth="1"/>
    <col min="8209" max="8209" width="2.375" style="1070" customWidth="1"/>
    <col min="8210" max="8210" width="1.625" style="1070" customWidth="1"/>
    <col min="8211" max="8211" width="1.25" style="1070" customWidth="1"/>
    <col min="8212" max="8448" width="9" style="1070"/>
    <col min="8449" max="8449" width="2" style="1070" customWidth="1"/>
    <col min="8450" max="8450" width="1.875" style="1070" customWidth="1"/>
    <col min="8451" max="8451" width="11.75" style="1070" customWidth="1"/>
    <col min="8452" max="8452" width="9.75" style="1070" customWidth="1"/>
    <col min="8453" max="8453" width="4.75" style="1070" customWidth="1"/>
    <col min="8454" max="8454" width="7.25" style="1070" customWidth="1"/>
    <col min="8455" max="8455" width="12" style="1070" customWidth="1"/>
    <col min="8456" max="8456" width="9" style="1070"/>
    <col min="8457" max="8457" width="2.375" style="1070" customWidth="1"/>
    <col min="8458" max="8458" width="1.75" style="1070" customWidth="1"/>
    <col min="8459" max="8459" width="4.25" style="1070" customWidth="1"/>
    <col min="8460" max="8460" width="2.75" style="1070" customWidth="1"/>
    <col min="8461" max="8461" width="3" style="1070" customWidth="1"/>
    <col min="8462" max="8462" width="2.75" style="1070" customWidth="1"/>
    <col min="8463" max="8464" width="3.125" style="1070" customWidth="1"/>
    <col min="8465" max="8465" width="2.375" style="1070" customWidth="1"/>
    <col min="8466" max="8466" width="1.625" style="1070" customWidth="1"/>
    <col min="8467" max="8467" width="1.25" style="1070" customWidth="1"/>
    <col min="8468" max="8704" width="9" style="1070"/>
    <col min="8705" max="8705" width="2" style="1070" customWidth="1"/>
    <col min="8706" max="8706" width="1.875" style="1070" customWidth="1"/>
    <col min="8707" max="8707" width="11.75" style="1070" customWidth="1"/>
    <col min="8708" max="8708" width="9.75" style="1070" customWidth="1"/>
    <col min="8709" max="8709" width="4.75" style="1070" customWidth="1"/>
    <col min="8710" max="8710" width="7.25" style="1070" customWidth="1"/>
    <col min="8711" max="8711" width="12" style="1070" customWidth="1"/>
    <col min="8712" max="8712" width="9" style="1070"/>
    <col min="8713" max="8713" width="2.375" style="1070" customWidth="1"/>
    <col min="8714" max="8714" width="1.75" style="1070" customWidth="1"/>
    <col min="8715" max="8715" width="4.25" style="1070" customWidth="1"/>
    <col min="8716" max="8716" width="2.75" style="1070" customWidth="1"/>
    <col min="8717" max="8717" width="3" style="1070" customWidth="1"/>
    <col min="8718" max="8718" width="2.75" style="1070" customWidth="1"/>
    <col min="8719" max="8720" width="3.125" style="1070" customWidth="1"/>
    <col min="8721" max="8721" width="2.375" style="1070" customWidth="1"/>
    <col min="8722" max="8722" width="1.625" style="1070" customWidth="1"/>
    <col min="8723" max="8723" width="1.25" style="1070" customWidth="1"/>
    <col min="8724" max="8960" width="9" style="1070"/>
    <col min="8961" max="8961" width="2" style="1070" customWidth="1"/>
    <col min="8962" max="8962" width="1.875" style="1070" customWidth="1"/>
    <col min="8963" max="8963" width="11.75" style="1070" customWidth="1"/>
    <col min="8964" max="8964" width="9.75" style="1070" customWidth="1"/>
    <col min="8965" max="8965" width="4.75" style="1070" customWidth="1"/>
    <col min="8966" max="8966" width="7.25" style="1070" customWidth="1"/>
    <col min="8967" max="8967" width="12" style="1070" customWidth="1"/>
    <col min="8968" max="8968" width="9" style="1070"/>
    <col min="8969" max="8969" width="2.375" style="1070" customWidth="1"/>
    <col min="8970" max="8970" width="1.75" style="1070" customWidth="1"/>
    <col min="8971" max="8971" width="4.25" style="1070" customWidth="1"/>
    <col min="8972" max="8972" width="2.75" style="1070" customWidth="1"/>
    <col min="8973" max="8973" width="3" style="1070" customWidth="1"/>
    <col min="8974" max="8974" width="2.75" style="1070" customWidth="1"/>
    <col min="8975" max="8976" width="3.125" style="1070" customWidth="1"/>
    <col min="8977" max="8977" width="2.375" style="1070" customWidth="1"/>
    <col min="8978" max="8978" width="1.625" style="1070" customWidth="1"/>
    <col min="8979" max="8979" width="1.25" style="1070" customWidth="1"/>
    <col min="8980" max="9216" width="9" style="1070"/>
    <col min="9217" max="9217" width="2" style="1070" customWidth="1"/>
    <col min="9218" max="9218" width="1.875" style="1070" customWidth="1"/>
    <col min="9219" max="9219" width="11.75" style="1070" customWidth="1"/>
    <col min="9220" max="9220" width="9.75" style="1070" customWidth="1"/>
    <col min="9221" max="9221" width="4.75" style="1070" customWidth="1"/>
    <col min="9222" max="9222" width="7.25" style="1070" customWidth="1"/>
    <col min="9223" max="9223" width="12" style="1070" customWidth="1"/>
    <col min="9224" max="9224" width="9" style="1070"/>
    <col min="9225" max="9225" width="2.375" style="1070" customWidth="1"/>
    <col min="9226" max="9226" width="1.75" style="1070" customWidth="1"/>
    <col min="9227" max="9227" width="4.25" style="1070" customWidth="1"/>
    <col min="9228" max="9228" width="2.75" style="1070" customWidth="1"/>
    <col min="9229" max="9229" width="3" style="1070" customWidth="1"/>
    <col min="9230" max="9230" width="2.75" style="1070" customWidth="1"/>
    <col min="9231" max="9232" width="3.125" style="1070" customWidth="1"/>
    <col min="9233" max="9233" width="2.375" style="1070" customWidth="1"/>
    <col min="9234" max="9234" width="1.625" style="1070" customWidth="1"/>
    <col min="9235" max="9235" width="1.25" style="1070" customWidth="1"/>
    <col min="9236" max="9472" width="9" style="1070"/>
    <col min="9473" max="9473" width="2" style="1070" customWidth="1"/>
    <col min="9474" max="9474" width="1.875" style="1070" customWidth="1"/>
    <col min="9475" max="9475" width="11.75" style="1070" customWidth="1"/>
    <col min="9476" max="9476" width="9.75" style="1070" customWidth="1"/>
    <col min="9477" max="9477" width="4.75" style="1070" customWidth="1"/>
    <col min="9478" max="9478" width="7.25" style="1070" customWidth="1"/>
    <col min="9479" max="9479" width="12" style="1070" customWidth="1"/>
    <col min="9480" max="9480" width="9" style="1070"/>
    <col min="9481" max="9481" width="2.375" style="1070" customWidth="1"/>
    <col min="9482" max="9482" width="1.75" style="1070" customWidth="1"/>
    <col min="9483" max="9483" width="4.25" style="1070" customWidth="1"/>
    <col min="9484" max="9484" width="2.75" style="1070" customWidth="1"/>
    <col min="9485" max="9485" width="3" style="1070" customWidth="1"/>
    <col min="9486" max="9486" width="2.75" style="1070" customWidth="1"/>
    <col min="9487" max="9488" width="3.125" style="1070" customWidth="1"/>
    <col min="9489" max="9489" width="2.375" style="1070" customWidth="1"/>
    <col min="9490" max="9490" width="1.625" style="1070" customWidth="1"/>
    <col min="9491" max="9491" width="1.25" style="1070" customWidth="1"/>
    <col min="9492" max="9728" width="9" style="1070"/>
    <col min="9729" max="9729" width="2" style="1070" customWidth="1"/>
    <col min="9730" max="9730" width="1.875" style="1070" customWidth="1"/>
    <col min="9731" max="9731" width="11.75" style="1070" customWidth="1"/>
    <col min="9732" max="9732" width="9.75" style="1070" customWidth="1"/>
    <col min="9733" max="9733" width="4.75" style="1070" customWidth="1"/>
    <col min="9734" max="9734" width="7.25" style="1070" customWidth="1"/>
    <col min="9735" max="9735" width="12" style="1070" customWidth="1"/>
    <col min="9736" max="9736" width="9" style="1070"/>
    <col min="9737" max="9737" width="2.375" style="1070" customWidth="1"/>
    <col min="9738" max="9738" width="1.75" style="1070" customWidth="1"/>
    <col min="9739" max="9739" width="4.25" style="1070" customWidth="1"/>
    <col min="9740" max="9740" width="2.75" style="1070" customWidth="1"/>
    <col min="9741" max="9741" width="3" style="1070" customWidth="1"/>
    <col min="9742" max="9742" width="2.75" style="1070" customWidth="1"/>
    <col min="9743" max="9744" width="3.125" style="1070" customWidth="1"/>
    <col min="9745" max="9745" width="2.375" style="1070" customWidth="1"/>
    <col min="9746" max="9746" width="1.625" style="1070" customWidth="1"/>
    <col min="9747" max="9747" width="1.25" style="1070" customWidth="1"/>
    <col min="9748" max="9984" width="9" style="1070"/>
    <col min="9985" max="9985" width="2" style="1070" customWidth="1"/>
    <col min="9986" max="9986" width="1.875" style="1070" customWidth="1"/>
    <col min="9987" max="9987" width="11.75" style="1070" customWidth="1"/>
    <col min="9988" max="9988" width="9.75" style="1070" customWidth="1"/>
    <col min="9989" max="9989" width="4.75" style="1070" customWidth="1"/>
    <col min="9990" max="9990" width="7.25" style="1070" customWidth="1"/>
    <col min="9991" max="9991" width="12" style="1070" customWidth="1"/>
    <col min="9992" max="9992" width="9" style="1070"/>
    <col min="9993" max="9993" width="2.375" style="1070" customWidth="1"/>
    <col min="9994" max="9994" width="1.75" style="1070" customWidth="1"/>
    <col min="9995" max="9995" width="4.25" style="1070" customWidth="1"/>
    <col min="9996" max="9996" width="2.75" style="1070" customWidth="1"/>
    <col min="9997" max="9997" width="3" style="1070" customWidth="1"/>
    <col min="9998" max="9998" width="2.75" style="1070" customWidth="1"/>
    <col min="9999" max="10000" width="3.125" style="1070" customWidth="1"/>
    <col min="10001" max="10001" width="2.375" style="1070" customWidth="1"/>
    <col min="10002" max="10002" width="1.625" style="1070" customWidth="1"/>
    <col min="10003" max="10003" width="1.25" style="1070" customWidth="1"/>
    <col min="10004" max="10240" width="9" style="1070"/>
    <col min="10241" max="10241" width="2" style="1070" customWidth="1"/>
    <col min="10242" max="10242" width="1.875" style="1070" customWidth="1"/>
    <col min="10243" max="10243" width="11.75" style="1070" customWidth="1"/>
    <col min="10244" max="10244" width="9.75" style="1070" customWidth="1"/>
    <col min="10245" max="10245" width="4.75" style="1070" customWidth="1"/>
    <col min="10246" max="10246" width="7.25" style="1070" customWidth="1"/>
    <col min="10247" max="10247" width="12" style="1070" customWidth="1"/>
    <col min="10248" max="10248" width="9" style="1070"/>
    <col min="10249" max="10249" width="2.375" style="1070" customWidth="1"/>
    <col min="10250" max="10250" width="1.75" style="1070" customWidth="1"/>
    <col min="10251" max="10251" width="4.25" style="1070" customWidth="1"/>
    <col min="10252" max="10252" width="2.75" style="1070" customWidth="1"/>
    <col min="10253" max="10253" width="3" style="1070" customWidth="1"/>
    <col min="10254" max="10254" width="2.75" style="1070" customWidth="1"/>
    <col min="10255" max="10256" width="3.125" style="1070" customWidth="1"/>
    <col min="10257" max="10257" width="2.375" style="1070" customWidth="1"/>
    <col min="10258" max="10258" width="1.625" style="1070" customWidth="1"/>
    <col min="10259" max="10259" width="1.25" style="1070" customWidth="1"/>
    <col min="10260" max="10496" width="9" style="1070"/>
    <col min="10497" max="10497" width="2" style="1070" customWidth="1"/>
    <col min="10498" max="10498" width="1.875" style="1070" customWidth="1"/>
    <col min="10499" max="10499" width="11.75" style="1070" customWidth="1"/>
    <col min="10500" max="10500" width="9.75" style="1070" customWidth="1"/>
    <col min="10501" max="10501" width="4.75" style="1070" customWidth="1"/>
    <col min="10502" max="10502" width="7.25" style="1070" customWidth="1"/>
    <col min="10503" max="10503" width="12" style="1070" customWidth="1"/>
    <col min="10504" max="10504" width="9" style="1070"/>
    <col min="10505" max="10505" width="2.375" style="1070" customWidth="1"/>
    <col min="10506" max="10506" width="1.75" style="1070" customWidth="1"/>
    <col min="10507" max="10507" width="4.25" style="1070" customWidth="1"/>
    <col min="10508" max="10508" width="2.75" style="1070" customWidth="1"/>
    <col min="10509" max="10509" width="3" style="1070" customWidth="1"/>
    <col min="10510" max="10510" width="2.75" style="1070" customWidth="1"/>
    <col min="10511" max="10512" width="3.125" style="1070" customWidth="1"/>
    <col min="10513" max="10513" width="2.375" style="1070" customWidth="1"/>
    <col min="10514" max="10514" width="1.625" style="1070" customWidth="1"/>
    <col min="10515" max="10515" width="1.25" style="1070" customWidth="1"/>
    <col min="10516" max="10752" width="9" style="1070"/>
    <col min="10753" max="10753" width="2" style="1070" customWidth="1"/>
    <col min="10754" max="10754" width="1.875" style="1070" customWidth="1"/>
    <col min="10755" max="10755" width="11.75" style="1070" customWidth="1"/>
    <col min="10756" max="10756" width="9.75" style="1070" customWidth="1"/>
    <col min="10757" max="10757" width="4.75" style="1070" customWidth="1"/>
    <col min="10758" max="10758" width="7.25" style="1070" customWidth="1"/>
    <col min="10759" max="10759" width="12" style="1070" customWidth="1"/>
    <col min="10760" max="10760" width="9" style="1070"/>
    <col min="10761" max="10761" width="2.375" style="1070" customWidth="1"/>
    <col min="10762" max="10762" width="1.75" style="1070" customWidth="1"/>
    <col min="10763" max="10763" width="4.25" style="1070" customWidth="1"/>
    <col min="10764" max="10764" width="2.75" style="1070" customWidth="1"/>
    <col min="10765" max="10765" width="3" style="1070" customWidth="1"/>
    <col min="10766" max="10766" width="2.75" style="1070" customWidth="1"/>
    <col min="10767" max="10768" width="3.125" style="1070" customWidth="1"/>
    <col min="10769" max="10769" width="2.375" style="1070" customWidth="1"/>
    <col min="10770" max="10770" width="1.625" style="1070" customWidth="1"/>
    <col min="10771" max="10771" width="1.25" style="1070" customWidth="1"/>
    <col min="10772" max="11008" width="9" style="1070"/>
    <col min="11009" max="11009" width="2" style="1070" customWidth="1"/>
    <col min="11010" max="11010" width="1.875" style="1070" customWidth="1"/>
    <col min="11011" max="11011" width="11.75" style="1070" customWidth="1"/>
    <col min="11012" max="11012" width="9.75" style="1070" customWidth="1"/>
    <col min="11013" max="11013" width="4.75" style="1070" customWidth="1"/>
    <col min="11014" max="11014" width="7.25" style="1070" customWidth="1"/>
    <col min="11015" max="11015" width="12" style="1070" customWidth="1"/>
    <col min="11016" max="11016" width="9" style="1070"/>
    <col min="11017" max="11017" width="2.375" style="1070" customWidth="1"/>
    <col min="11018" max="11018" width="1.75" style="1070" customWidth="1"/>
    <col min="11019" max="11019" width="4.25" style="1070" customWidth="1"/>
    <col min="11020" max="11020" width="2.75" style="1070" customWidth="1"/>
    <col min="11021" max="11021" width="3" style="1070" customWidth="1"/>
    <col min="11022" max="11022" width="2.75" style="1070" customWidth="1"/>
    <col min="11023" max="11024" width="3.125" style="1070" customWidth="1"/>
    <col min="11025" max="11025" width="2.375" style="1070" customWidth="1"/>
    <col min="11026" max="11026" width="1.625" style="1070" customWidth="1"/>
    <col min="11027" max="11027" width="1.25" style="1070" customWidth="1"/>
    <col min="11028" max="11264" width="9" style="1070"/>
    <col min="11265" max="11265" width="2" style="1070" customWidth="1"/>
    <col min="11266" max="11266" width="1.875" style="1070" customWidth="1"/>
    <col min="11267" max="11267" width="11.75" style="1070" customWidth="1"/>
    <col min="11268" max="11268" width="9.75" style="1070" customWidth="1"/>
    <col min="11269" max="11269" width="4.75" style="1070" customWidth="1"/>
    <col min="11270" max="11270" width="7.25" style="1070" customWidth="1"/>
    <col min="11271" max="11271" width="12" style="1070" customWidth="1"/>
    <col min="11272" max="11272" width="9" style="1070"/>
    <col min="11273" max="11273" width="2.375" style="1070" customWidth="1"/>
    <col min="11274" max="11274" width="1.75" style="1070" customWidth="1"/>
    <col min="11275" max="11275" width="4.25" style="1070" customWidth="1"/>
    <col min="11276" max="11276" width="2.75" style="1070" customWidth="1"/>
    <col min="11277" max="11277" width="3" style="1070" customWidth="1"/>
    <col min="11278" max="11278" width="2.75" style="1070" customWidth="1"/>
    <col min="11279" max="11280" width="3.125" style="1070" customWidth="1"/>
    <col min="11281" max="11281" width="2.375" style="1070" customWidth="1"/>
    <col min="11282" max="11282" width="1.625" style="1070" customWidth="1"/>
    <col min="11283" max="11283" width="1.25" style="1070" customWidth="1"/>
    <col min="11284" max="11520" width="9" style="1070"/>
    <col min="11521" max="11521" width="2" style="1070" customWidth="1"/>
    <col min="11522" max="11522" width="1.875" style="1070" customWidth="1"/>
    <col min="11523" max="11523" width="11.75" style="1070" customWidth="1"/>
    <col min="11524" max="11524" width="9.75" style="1070" customWidth="1"/>
    <col min="11525" max="11525" width="4.75" style="1070" customWidth="1"/>
    <col min="11526" max="11526" width="7.25" style="1070" customWidth="1"/>
    <col min="11527" max="11527" width="12" style="1070" customWidth="1"/>
    <col min="11528" max="11528" width="9" style="1070"/>
    <col min="11529" max="11529" width="2.375" style="1070" customWidth="1"/>
    <col min="11530" max="11530" width="1.75" style="1070" customWidth="1"/>
    <col min="11531" max="11531" width="4.25" style="1070" customWidth="1"/>
    <col min="11532" max="11532" width="2.75" style="1070" customWidth="1"/>
    <col min="11533" max="11533" width="3" style="1070" customWidth="1"/>
    <col min="11534" max="11534" width="2.75" style="1070" customWidth="1"/>
    <col min="11535" max="11536" width="3.125" style="1070" customWidth="1"/>
    <col min="11537" max="11537" width="2.375" style="1070" customWidth="1"/>
    <col min="11538" max="11538" width="1.625" style="1070" customWidth="1"/>
    <col min="11539" max="11539" width="1.25" style="1070" customWidth="1"/>
    <col min="11540" max="11776" width="9" style="1070"/>
    <col min="11777" max="11777" width="2" style="1070" customWidth="1"/>
    <col min="11778" max="11778" width="1.875" style="1070" customWidth="1"/>
    <col min="11779" max="11779" width="11.75" style="1070" customWidth="1"/>
    <col min="11780" max="11780" width="9.75" style="1070" customWidth="1"/>
    <col min="11781" max="11781" width="4.75" style="1070" customWidth="1"/>
    <col min="11782" max="11782" width="7.25" style="1070" customWidth="1"/>
    <col min="11783" max="11783" width="12" style="1070" customWidth="1"/>
    <col min="11784" max="11784" width="9" style="1070"/>
    <col min="11785" max="11785" width="2.375" style="1070" customWidth="1"/>
    <col min="11786" max="11786" width="1.75" style="1070" customWidth="1"/>
    <col min="11787" max="11787" width="4.25" style="1070" customWidth="1"/>
    <col min="11788" max="11788" width="2.75" style="1070" customWidth="1"/>
    <col min="11789" max="11789" width="3" style="1070" customWidth="1"/>
    <col min="11790" max="11790" width="2.75" style="1070" customWidth="1"/>
    <col min="11791" max="11792" width="3.125" style="1070" customWidth="1"/>
    <col min="11793" max="11793" width="2.375" style="1070" customWidth="1"/>
    <col min="11794" max="11794" width="1.625" style="1070" customWidth="1"/>
    <col min="11795" max="11795" width="1.25" style="1070" customWidth="1"/>
    <col min="11796" max="12032" width="9" style="1070"/>
    <col min="12033" max="12033" width="2" style="1070" customWidth="1"/>
    <col min="12034" max="12034" width="1.875" style="1070" customWidth="1"/>
    <col min="12035" max="12035" width="11.75" style="1070" customWidth="1"/>
    <col min="12036" max="12036" width="9.75" style="1070" customWidth="1"/>
    <col min="12037" max="12037" width="4.75" style="1070" customWidth="1"/>
    <col min="12038" max="12038" width="7.25" style="1070" customWidth="1"/>
    <col min="12039" max="12039" width="12" style="1070" customWidth="1"/>
    <col min="12040" max="12040" width="9" style="1070"/>
    <col min="12041" max="12041" width="2.375" style="1070" customWidth="1"/>
    <col min="12042" max="12042" width="1.75" style="1070" customWidth="1"/>
    <col min="12043" max="12043" width="4.25" style="1070" customWidth="1"/>
    <col min="12044" max="12044" width="2.75" style="1070" customWidth="1"/>
    <col min="12045" max="12045" width="3" style="1070" customWidth="1"/>
    <col min="12046" max="12046" width="2.75" style="1070" customWidth="1"/>
    <col min="12047" max="12048" width="3.125" style="1070" customWidth="1"/>
    <col min="12049" max="12049" width="2.375" style="1070" customWidth="1"/>
    <col min="12050" max="12050" width="1.625" style="1070" customWidth="1"/>
    <col min="12051" max="12051" width="1.25" style="1070" customWidth="1"/>
    <col min="12052" max="12288" width="9" style="1070"/>
    <col min="12289" max="12289" width="2" style="1070" customWidth="1"/>
    <col min="12290" max="12290" width="1.875" style="1070" customWidth="1"/>
    <col min="12291" max="12291" width="11.75" style="1070" customWidth="1"/>
    <col min="12292" max="12292" width="9.75" style="1070" customWidth="1"/>
    <col min="12293" max="12293" width="4.75" style="1070" customWidth="1"/>
    <col min="12294" max="12294" width="7.25" style="1070" customWidth="1"/>
    <col min="12295" max="12295" width="12" style="1070" customWidth="1"/>
    <col min="12296" max="12296" width="9" style="1070"/>
    <col min="12297" max="12297" width="2.375" style="1070" customWidth="1"/>
    <col min="12298" max="12298" width="1.75" style="1070" customWidth="1"/>
    <col min="12299" max="12299" width="4.25" style="1070" customWidth="1"/>
    <col min="12300" max="12300" width="2.75" style="1070" customWidth="1"/>
    <col min="12301" max="12301" width="3" style="1070" customWidth="1"/>
    <col min="12302" max="12302" width="2.75" style="1070" customWidth="1"/>
    <col min="12303" max="12304" width="3.125" style="1070" customWidth="1"/>
    <col min="12305" max="12305" width="2.375" style="1070" customWidth="1"/>
    <col min="12306" max="12306" width="1.625" style="1070" customWidth="1"/>
    <col min="12307" max="12307" width="1.25" style="1070" customWidth="1"/>
    <col min="12308" max="12544" width="9" style="1070"/>
    <col min="12545" max="12545" width="2" style="1070" customWidth="1"/>
    <col min="12546" max="12546" width="1.875" style="1070" customWidth="1"/>
    <col min="12547" max="12547" width="11.75" style="1070" customWidth="1"/>
    <col min="12548" max="12548" width="9.75" style="1070" customWidth="1"/>
    <col min="12549" max="12549" width="4.75" style="1070" customWidth="1"/>
    <col min="12550" max="12550" width="7.25" style="1070" customWidth="1"/>
    <col min="12551" max="12551" width="12" style="1070" customWidth="1"/>
    <col min="12552" max="12552" width="9" style="1070"/>
    <col min="12553" max="12553" width="2.375" style="1070" customWidth="1"/>
    <col min="12554" max="12554" width="1.75" style="1070" customWidth="1"/>
    <col min="12555" max="12555" width="4.25" style="1070" customWidth="1"/>
    <col min="12556" max="12556" width="2.75" style="1070" customWidth="1"/>
    <col min="12557" max="12557" width="3" style="1070" customWidth="1"/>
    <col min="12558" max="12558" width="2.75" style="1070" customWidth="1"/>
    <col min="12559" max="12560" width="3.125" style="1070" customWidth="1"/>
    <col min="12561" max="12561" width="2.375" style="1070" customWidth="1"/>
    <col min="12562" max="12562" width="1.625" style="1070" customWidth="1"/>
    <col min="12563" max="12563" width="1.25" style="1070" customWidth="1"/>
    <col min="12564" max="12800" width="9" style="1070"/>
    <col min="12801" max="12801" width="2" style="1070" customWidth="1"/>
    <col min="12802" max="12802" width="1.875" style="1070" customWidth="1"/>
    <col min="12803" max="12803" width="11.75" style="1070" customWidth="1"/>
    <col min="12804" max="12804" width="9.75" style="1070" customWidth="1"/>
    <col min="12805" max="12805" width="4.75" style="1070" customWidth="1"/>
    <col min="12806" max="12806" width="7.25" style="1070" customWidth="1"/>
    <col min="12807" max="12807" width="12" style="1070" customWidth="1"/>
    <col min="12808" max="12808" width="9" style="1070"/>
    <col min="12809" max="12809" width="2.375" style="1070" customWidth="1"/>
    <col min="12810" max="12810" width="1.75" style="1070" customWidth="1"/>
    <col min="12811" max="12811" width="4.25" style="1070" customWidth="1"/>
    <col min="12812" max="12812" width="2.75" style="1070" customWidth="1"/>
    <col min="12813" max="12813" width="3" style="1070" customWidth="1"/>
    <col min="12814" max="12814" width="2.75" style="1070" customWidth="1"/>
    <col min="12815" max="12816" width="3.125" style="1070" customWidth="1"/>
    <col min="12817" max="12817" width="2.375" style="1070" customWidth="1"/>
    <col min="12818" max="12818" width="1.625" style="1070" customWidth="1"/>
    <col min="12819" max="12819" width="1.25" style="1070" customWidth="1"/>
    <col min="12820" max="13056" width="9" style="1070"/>
    <col min="13057" max="13057" width="2" style="1070" customWidth="1"/>
    <col min="13058" max="13058" width="1.875" style="1070" customWidth="1"/>
    <col min="13059" max="13059" width="11.75" style="1070" customWidth="1"/>
    <col min="13060" max="13060" width="9.75" style="1070" customWidth="1"/>
    <col min="13061" max="13061" width="4.75" style="1070" customWidth="1"/>
    <col min="13062" max="13062" width="7.25" style="1070" customWidth="1"/>
    <col min="13063" max="13063" width="12" style="1070" customWidth="1"/>
    <col min="13064" max="13064" width="9" style="1070"/>
    <col min="13065" max="13065" width="2.375" style="1070" customWidth="1"/>
    <col min="13066" max="13066" width="1.75" style="1070" customWidth="1"/>
    <col min="13067" max="13067" width="4.25" style="1070" customWidth="1"/>
    <col min="13068" max="13068" width="2.75" style="1070" customWidth="1"/>
    <col min="13069" max="13069" width="3" style="1070" customWidth="1"/>
    <col min="13070" max="13070" width="2.75" style="1070" customWidth="1"/>
    <col min="13071" max="13072" width="3.125" style="1070" customWidth="1"/>
    <col min="13073" max="13073" width="2.375" style="1070" customWidth="1"/>
    <col min="13074" max="13074" width="1.625" style="1070" customWidth="1"/>
    <col min="13075" max="13075" width="1.25" style="1070" customWidth="1"/>
    <col min="13076" max="13312" width="9" style="1070"/>
    <col min="13313" max="13313" width="2" style="1070" customWidth="1"/>
    <col min="13314" max="13314" width="1.875" style="1070" customWidth="1"/>
    <col min="13315" max="13315" width="11.75" style="1070" customWidth="1"/>
    <col min="13316" max="13316" width="9.75" style="1070" customWidth="1"/>
    <col min="13317" max="13317" width="4.75" style="1070" customWidth="1"/>
    <col min="13318" max="13318" width="7.25" style="1070" customWidth="1"/>
    <col min="13319" max="13319" width="12" style="1070" customWidth="1"/>
    <col min="13320" max="13320" width="9" style="1070"/>
    <col min="13321" max="13321" width="2.375" style="1070" customWidth="1"/>
    <col min="13322" max="13322" width="1.75" style="1070" customWidth="1"/>
    <col min="13323" max="13323" width="4.25" style="1070" customWidth="1"/>
    <col min="13324" max="13324" width="2.75" style="1070" customWidth="1"/>
    <col min="13325" max="13325" width="3" style="1070" customWidth="1"/>
    <col min="13326" max="13326" width="2.75" style="1070" customWidth="1"/>
    <col min="13327" max="13328" width="3.125" style="1070" customWidth="1"/>
    <col min="13329" max="13329" width="2.375" style="1070" customWidth="1"/>
    <col min="13330" max="13330" width="1.625" style="1070" customWidth="1"/>
    <col min="13331" max="13331" width="1.25" style="1070" customWidth="1"/>
    <col min="13332" max="13568" width="9" style="1070"/>
    <col min="13569" max="13569" width="2" style="1070" customWidth="1"/>
    <col min="13570" max="13570" width="1.875" style="1070" customWidth="1"/>
    <col min="13571" max="13571" width="11.75" style="1070" customWidth="1"/>
    <col min="13572" max="13572" width="9.75" style="1070" customWidth="1"/>
    <col min="13573" max="13573" width="4.75" style="1070" customWidth="1"/>
    <col min="13574" max="13574" width="7.25" style="1070" customWidth="1"/>
    <col min="13575" max="13575" width="12" style="1070" customWidth="1"/>
    <col min="13576" max="13576" width="9" style="1070"/>
    <col min="13577" max="13577" width="2.375" style="1070" customWidth="1"/>
    <col min="13578" max="13578" width="1.75" style="1070" customWidth="1"/>
    <col min="13579" max="13579" width="4.25" style="1070" customWidth="1"/>
    <col min="13580" max="13580" width="2.75" style="1070" customWidth="1"/>
    <col min="13581" max="13581" width="3" style="1070" customWidth="1"/>
    <col min="13582" max="13582" width="2.75" style="1070" customWidth="1"/>
    <col min="13583" max="13584" width="3.125" style="1070" customWidth="1"/>
    <col min="13585" max="13585" width="2.375" style="1070" customWidth="1"/>
    <col min="13586" max="13586" width="1.625" style="1070" customWidth="1"/>
    <col min="13587" max="13587" width="1.25" style="1070" customWidth="1"/>
    <col min="13588" max="13824" width="9" style="1070"/>
    <col min="13825" max="13825" width="2" style="1070" customWidth="1"/>
    <col min="13826" max="13826" width="1.875" style="1070" customWidth="1"/>
    <col min="13827" max="13827" width="11.75" style="1070" customWidth="1"/>
    <col min="13828" max="13828" width="9.75" style="1070" customWidth="1"/>
    <col min="13829" max="13829" width="4.75" style="1070" customWidth="1"/>
    <col min="13830" max="13830" width="7.25" style="1070" customWidth="1"/>
    <col min="13831" max="13831" width="12" style="1070" customWidth="1"/>
    <col min="13832" max="13832" width="9" style="1070"/>
    <col min="13833" max="13833" width="2.375" style="1070" customWidth="1"/>
    <col min="13834" max="13834" width="1.75" style="1070" customWidth="1"/>
    <col min="13835" max="13835" width="4.25" style="1070" customWidth="1"/>
    <col min="13836" max="13836" width="2.75" style="1070" customWidth="1"/>
    <col min="13837" max="13837" width="3" style="1070" customWidth="1"/>
    <col min="13838" max="13838" width="2.75" style="1070" customWidth="1"/>
    <col min="13839" max="13840" width="3.125" style="1070" customWidth="1"/>
    <col min="13841" max="13841" width="2.375" style="1070" customWidth="1"/>
    <col min="13842" max="13842" width="1.625" style="1070" customWidth="1"/>
    <col min="13843" max="13843" width="1.25" style="1070" customWidth="1"/>
    <col min="13844" max="14080" width="9" style="1070"/>
    <col min="14081" max="14081" width="2" style="1070" customWidth="1"/>
    <col min="14082" max="14082" width="1.875" style="1070" customWidth="1"/>
    <col min="14083" max="14083" width="11.75" style="1070" customWidth="1"/>
    <col min="14084" max="14084" width="9.75" style="1070" customWidth="1"/>
    <col min="14085" max="14085" width="4.75" style="1070" customWidth="1"/>
    <col min="14086" max="14086" width="7.25" style="1070" customWidth="1"/>
    <col min="14087" max="14087" width="12" style="1070" customWidth="1"/>
    <col min="14088" max="14088" width="9" style="1070"/>
    <col min="14089" max="14089" width="2.375" style="1070" customWidth="1"/>
    <col min="14090" max="14090" width="1.75" style="1070" customWidth="1"/>
    <col min="14091" max="14091" width="4.25" style="1070" customWidth="1"/>
    <col min="14092" max="14092" width="2.75" style="1070" customWidth="1"/>
    <col min="14093" max="14093" width="3" style="1070" customWidth="1"/>
    <col min="14094" max="14094" width="2.75" style="1070" customWidth="1"/>
    <col min="14095" max="14096" width="3.125" style="1070" customWidth="1"/>
    <col min="14097" max="14097" width="2.375" style="1070" customWidth="1"/>
    <col min="14098" max="14098" width="1.625" style="1070" customWidth="1"/>
    <col min="14099" max="14099" width="1.25" style="1070" customWidth="1"/>
    <col min="14100" max="14336" width="9" style="1070"/>
    <col min="14337" max="14337" width="2" style="1070" customWidth="1"/>
    <col min="14338" max="14338" width="1.875" style="1070" customWidth="1"/>
    <col min="14339" max="14339" width="11.75" style="1070" customWidth="1"/>
    <col min="14340" max="14340" width="9.75" style="1070" customWidth="1"/>
    <col min="14341" max="14341" width="4.75" style="1070" customWidth="1"/>
    <col min="14342" max="14342" width="7.25" style="1070" customWidth="1"/>
    <col min="14343" max="14343" width="12" style="1070" customWidth="1"/>
    <col min="14344" max="14344" width="9" style="1070"/>
    <col min="14345" max="14345" width="2.375" style="1070" customWidth="1"/>
    <col min="14346" max="14346" width="1.75" style="1070" customWidth="1"/>
    <col min="14347" max="14347" width="4.25" style="1070" customWidth="1"/>
    <col min="14348" max="14348" width="2.75" style="1070" customWidth="1"/>
    <col min="14349" max="14349" width="3" style="1070" customWidth="1"/>
    <col min="14350" max="14350" width="2.75" style="1070" customWidth="1"/>
    <col min="14351" max="14352" width="3.125" style="1070" customWidth="1"/>
    <col min="14353" max="14353" width="2.375" style="1070" customWidth="1"/>
    <col min="14354" max="14354" width="1.625" style="1070" customWidth="1"/>
    <col min="14355" max="14355" width="1.25" style="1070" customWidth="1"/>
    <col min="14356" max="14592" width="9" style="1070"/>
    <col min="14593" max="14593" width="2" style="1070" customWidth="1"/>
    <col min="14594" max="14594" width="1.875" style="1070" customWidth="1"/>
    <col min="14595" max="14595" width="11.75" style="1070" customWidth="1"/>
    <col min="14596" max="14596" width="9.75" style="1070" customWidth="1"/>
    <col min="14597" max="14597" width="4.75" style="1070" customWidth="1"/>
    <col min="14598" max="14598" width="7.25" style="1070" customWidth="1"/>
    <col min="14599" max="14599" width="12" style="1070" customWidth="1"/>
    <col min="14600" max="14600" width="9" style="1070"/>
    <col min="14601" max="14601" width="2.375" style="1070" customWidth="1"/>
    <col min="14602" max="14602" width="1.75" style="1070" customWidth="1"/>
    <col min="14603" max="14603" width="4.25" style="1070" customWidth="1"/>
    <col min="14604" max="14604" width="2.75" style="1070" customWidth="1"/>
    <col min="14605" max="14605" width="3" style="1070" customWidth="1"/>
    <col min="14606" max="14606" width="2.75" style="1070" customWidth="1"/>
    <col min="14607" max="14608" width="3.125" style="1070" customWidth="1"/>
    <col min="14609" max="14609" width="2.375" style="1070" customWidth="1"/>
    <col min="14610" max="14610" width="1.625" style="1070" customWidth="1"/>
    <col min="14611" max="14611" width="1.25" style="1070" customWidth="1"/>
    <col min="14612" max="14848" width="9" style="1070"/>
    <col min="14849" max="14849" width="2" style="1070" customWidth="1"/>
    <col min="14850" max="14850" width="1.875" style="1070" customWidth="1"/>
    <col min="14851" max="14851" width="11.75" style="1070" customWidth="1"/>
    <col min="14852" max="14852" width="9.75" style="1070" customWidth="1"/>
    <col min="14853" max="14853" width="4.75" style="1070" customWidth="1"/>
    <col min="14854" max="14854" width="7.25" style="1070" customWidth="1"/>
    <col min="14855" max="14855" width="12" style="1070" customWidth="1"/>
    <col min="14856" max="14856" width="9" style="1070"/>
    <col min="14857" max="14857" width="2.375" style="1070" customWidth="1"/>
    <col min="14858" max="14858" width="1.75" style="1070" customWidth="1"/>
    <col min="14859" max="14859" width="4.25" style="1070" customWidth="1"/>
    <col min="14860" max="14860" width="2.75" style="1070" customWidth="1"/>
    <col min="14861" max="14861" width="3" style="1070" customWidth="1"/>
    <col min="14862" max="14862" width="2.75" style="1070" customWidth="1"/>
    <col min="14863" max="14864" width="3.125" style="1070" customWidth="1"/>
    <col min="14865" max="14865" width="2.375" style="1070" customWidth="1"/>
    <col min="14866" max="14866" width="1.625" style="1070" customWidth="1"/>
    <col min="14867" max="14867" width="1.25" style="1070" customWidth="1"/>
    <col min="14868" max="15104" width="9" style="1070"/>
    <col min="15105" max="15105" width="2" style="1070" customWidth="1"/>
    <col min="15106" max="15106" width="1.875" style="1070" customWidth="1"/>
    <col min="15107" max="15107" width="11.75" style="1070" customWidth="1"/>
    <col min="15108" max="15108" width="9.75" style="1070" customWidth="1"/>
    <col min="15109" max="15109" width="4.75" style="1070" customWidth="1"/>
    <col min="15110" max="15110" width="7.25" style="1070" customWidth="1"/>
    <col min="15111" max="15111" width="12" style="1070" customWidth="1"/>
    <col min="15112" max="15112" width="9" style="1070"/>
    <col min="15113" max="15113" width="2.375" style="1070" customWidth="1"/>
    <col min="15114" max="15114" width="1.75" style="1070" customWidth="1"/>
    <col min="15115" max="15115" width="4.25" style="1070" customWidth="1"/>
    <col min="15116" max="15116" width="2.75" style="1070" customWidth="1"/>
    <col min="15117" max="15117" width="3" style="1070" customWidth="1"/>
    <col min="15118" max="15118" width="2.75" style="1070" customWidth="1"/>
    <col min="15119" max="15120" width="3.125" style="1070" customWidth="1"/>
    <col min="15121" max="15121" width="2.375" style="1070" customWidth="1"/>
    <col min="15122" max="15122" width="1.625" style="1070" customWidth="1"/>
    <col min="15123" max="15123" width="1.25" style="1070" customWidth="1"/>
    <col min="15124" max="15360" width="9" style="1070"/>
    <col min="15361" max="15361" width="2" style="1070" customWidth="1"/>
    <col min="15362" max="15362" width="1.875" style="1070" customWidth="1"/>
    <col min="15363" max="15363" width="11.75" style="1070" customWidth="1"/>
    <col min="15364" max="15364" width="9.75" style="1070" customWidth="1"/>
    <col min="15365" max="15365" width="4.75" style="1070" customWidth="1"/>
    <col min="15366" max="15366" width="7.25" style="1070" customWidth="1"/>
    <col min="15367" max="15367" width="12" style="1070" customWidth="1"/>
    <col min="15368" max="15368" width="9" style="1070"/>
    <col min="15369" max="15369" width="2.375" style="1070" customWidth="1"/>
    <col min="15370" max="15370" width="1.75" style="1070" customWidth="1"/>
    <col min="15371" max="15371" width="4.25" style="1070" customWidth="1"/>
    <col min="15372" max="15372" width="2.75" style="1070" customWidth="1"/>
    <col min="15373" max="15373" width="3" style="1070" customWidth="1"/>
    <col min="15374" max="15374" width="2.75" style="1070" customWidth="1"/>
    <col min="15375" max="15376" width="3.125" style="1070" customWidth="1"/>
    <col min="15377" max="15377" width="2.375" style="1070" customWidth="1"/>
    <col min="15378" max="15378" width="1.625" style="1070" customWidth="1"/>
    <col min="15379" max="15379" width="1.25" style="1070" customWidth="1"/>
    <col min="15380" max="15616" width="9" style="1070"/>
    <col min="15617" max="15617" width="2" style="1070" customWidth="1"/>
    <col min="15618" max="15618" width="1.875" style="1070" customWidth="1"/>
    <col min="15619" max="15619" width="11.75" style="1070" customWidth="1"/>
    <col min="15620" max="15620" width="9.75" style="1070" customWidth="1"/>
    <col min="15621" max="15621" width="4.75" style="1070" customWidth="1"/>
    <col min="15622" max="15622" width="7.25" style="1070" customWidth="1"/>
    <col min="15623" max="15623" width="12" style="1070" customWidth="1"/>
    <col min="15624" max="15624" width="9" style="1070"/>
    <col min="15625" max="15625" width="2.375" style="1070" customWidth="1"/>
    <col min="15626" max="15626" width="1.75" style="1070" customWidth="1"/>
    <col min="15627" max="15627" width="4.25" style="1070" customWidth="1"/>
    <col min="15628" max="15628" width="2.75" style="1070" customWidth="1"/>
    <col min="15629" max="15629" width="3" style="1070" customWidth="1"/>
    <col min="15630" max="15630" width="2.75" style="1070" customWidth="1"/>
    <col min="15631" max="15632" width="3.125" style="1070" customWidth="1"/>
    <col min="15633" max="15633" width="2.375" style="1070" customWidth="1"/>
    <col min="15634" max="15634" width="1.625" style="1070" customWidth="1"/>
    <col min="15635" max="15635" width="1.25" style="1070" customWidth="1"/>
    <col min="15636" max="15872" width="9" style="1070"/>
    <col min="15873" max="15873" width="2" style="1070" customWidth="1"/>
    <col min="15874" max="15874" width="1.875" style="1070" customWidth="1"/>
    <col min="15875" max="15875" width="11.75" style="1070" customWidth="1"/>
    <col min="15876" max="15876" width="9.75" style="1070" customWidth="1"/>
    <col min="15877" max="15877" width="4.75" style="1070" customWidth="1"/>
    <col min="15878" max="15878" width="7.25" style="1070" customWidth="1"/>
    <col min="15879" max="15879" width="12" style="1070" customWidth="1"/>
    <col min="15880" max="15880" width="9" style="1070"/>
    <col min="15881" max="15881" width="2.375" style="1070" customWidth="1"/>
    <col min="15882" max="15882" width="1.75" style="1070" customWidth="1"/>
    <col min="15883" max="15883" width="4.25" style="1070" customWidth="1"/>
    <col min="15884" max="15884" width="2.75" style="1070" customWidth="1"/>
    <col min="15885" max="15885" width="3" style="1070" customWidth="1"/>
    <col min="15886" max="15886" width="2.75" style="1070" customWidth="1"/>
    <col min="15887" max="15888" width="3.125" style="1070" customWidth="1"/>
    <col min="15889" max="15889" width="2.375" style="1070" customWidth="1"/>
    <col min="15890" max="15890" width="1.625" style="1070" customWidth="1"/>
    <col min="15891" max="15891" width="1.25" style="1070" customWidth="1"/>
    <col min="15892" max="16128" width="9" style="1070"/>
    <col min="16129" max="16129" width="2" style="1070" customWidth="1"/>
    <col min="16130" max="16130" width="1.875" style="1070" customWidth="1"/>
    <col min="16131" max="16131" width="11.75" style="1070" customWidth="1"/>
    <col min="16132" max="16132" width="9.75" style="1070" customWidth="1"/>
    <col min="16133" max="16133" width="4.75" style="1070" customWidth="1"/>
    <col min="16134" max="16134" width="7.25" style="1070" customWidth="1"/>
    <col min="16135" max="16135" width="12" style="1070" customWidth="1"/>
    <col min="16136" max="16136" width="9" style="1070"/>
    <col min="16137" max="16137" width="2.375" style="1070" customWidth="1"/>
    <col min="16138" max="16138" width="1.75" style="1070" customWidth="1"/>
    <col min="16139" max="16139" width="4.25" style="1070" customWidth="1"/>
    <col min="16140" max="16140" width="2.75" style="1070" customWidth="1"/>
    <col min="16141" max="16141" width="3" style="1070" customWidth="1"/>
    <col min="16142" max="16142" width="2.75" style="1070" customWidth="1"/>
    <col min="16143" max="16144" width="3.125" style="1070" customWidth="1"/>
    <col min="16145" max="16145" width="2.375" style="1070" customWidth="1"/>
    <col min="16146" max="16146" width="1.625" style="1070" customWidth="1"/>
    <col min="16147" max="16147" width="1.25" style="1070" customWidth="1"/>
    <col min="16148" max="16384" width="9" style="1070"/>
  </cols>
  <sheetData>
    <row r="1" spans="1:20" s="85" customFormat="1"/>
    <row r="2" spans="1:20" s="85" customFormat="1" ht="17.25">
      <c r="C2" s="1379" t="s">
        <v>346</v>
      </c>
    </row>
    <row r="4" spans="1:20" ht="14.25" customHeight="1" thickBot="1">
      <c r="A4" s="1026"/>
      <c r="B4" s="1026"/>
      <c r="C4" s="1026"/>
      <c r="D4" s="1026"/>
      <c r="E4" s="1120"/>
      <c r="F4" s="1120"/>
      <c r="G4" s="1120"/>
      <c r="H4" s="1120"/>
      <c r="I4" s="1120"/>
      <c r="J4" s="1120"/>
      <c r="K4" s="1120"/>
      <c r="L4" s="1120"/>
      <c r="M4" s="1120"/>
      <c r="N4" s="1026"/>
      <c r="O4" s="1026"/>
      <c r="P4" s="1026"/>
      <c r="Q4" s="1026"/>
      <c r="R4" s="1026"/>
      <c r="S4" s="1026"/>
      <c r="T4" s="1026"/>
    </row>
    <row r="5" spans="1:20" ht="8.25" customHeight="1">
      <c r="A5" s="1026"/>
      <c r="B5" s="1121"/>
      <c r="C5" s="1122"/>
      <c r="D5" s="1122"/>
      <c r="E5" s="1122"/>
      <c r="F5" s="1123"/>
      <c r="G5" s="1123"/>
      <c r="H5" s="1123"/>
      <c r="I5" s="1123"/>
      <c r="J5" s="1123"/>
      <c r="K5" s="1123"/>
      <c r="L5" s="1123"/>
      <c r="M5" s="1123"/>
      <c r="N5" s="1124"/>
      <c r="O5" s="1124"/>
      <c r="P5" s="1124"/>
      <c r="Q5" s="1124"/>
      <c r="R5" s="1125"/>
      <c r="S5" s="1026"/>
      <c r="T5" s="1026"/>
    </row>
    <row r="6" spans="1:20" ht="8.25" customHeight="1">
      <c r="A6" s="1026"/>
      <c r="B6" s="1032"/>
      <c r="C6" s="1126"/>
      <c r="D6" s="1126"/>
      <c r="E6" s="1126"/>
      <c r="F6" s="1120"/>
      <c r="G6" s="1120"/>
      <c r="H6" s="1120"/>
      <c r="I6" s="1120"/>
      <c r="J6" s="1120"/>
      <c r="K6" s="1120"/>
      <c r="L6" s="1120"/>
      <c r="M6" s="1120"/>
      <c r="N6" s="1036"/>
      <c r="O6" s="1036"/>
      <c r="P6" s="1036"/>
      <c r="Q6" s="1036"/>
      <c r="R6" s="1031"/>
      <c r="S6" s="1026"/>
      <c r="T6" s="1026"/>
    </row>
    <row r="7" spans="1:20" ht="21" customHeight="1">
      <c r="A7" s="1026"/>
      <c r="B7" s="1032"/>
      <c r="C7" s="1126"/>
      <c r="D7" s="1126"/>
      <c r="E7" s="3724" t="s">
        <v>2070</v>
      </c>
      <c r="F7" s="3724"/>
      <c r="G7" s="3724"/>
      <c r="H7" s="3724"/>
      <c r="I7" s="3724"/>
      <c r="J7" s="3724"/>
      <c r="K7" s="1120"/>
      <c r="L7" s="1120"/>
      <c r="M7" s="1120"/>
      <c r="N7" s="1036"/>
      <c r="O7" s="1036"/>
      <c r="P7" s="1036"/>
      <c r="Q7" s="1036"/>
      <c r="R7" s="1031"/>
      <c r="S7" s="1026"/>
      <c r="T7" s="1026"/>
    </row>
    <row r="8" spans="1:20" ht="14.25" customHeight="1">
      <c r="A8" s="1026"/>
      <c r="B8" s="1032"/>
      <c r="C8" s="1126"/>
      <c r="D8" s="1126"/>
      <c r="E8" s="1126"/>
      <c r="F8" s="1120"/>
      <c r="G8" s="1120"/>
      <c r="H8" s="1120"/>
      <c r="I8" s="1120"/>
      <c r="J8" s="1120"/>
      <c r="K8" s="1120"/>
      <c r="L8" s="1120"/>
      <c r="M8" s="1120"/>
      <c r="N8" s="1036"/>
      <c r="O8" s="1036"/>
      <c r="P8" s="1036"/>
      <c r="Q8" s="1036"/>
      <c r="R8" s="1031"/>
      <c r="S8" s="1026"/>
      <c r="T8" s="1026"/>
    </row>
    <row r="9" spans="1:20" ht="14.25" customHeight="1">
      <c r="A9" s="1026"/>
      <c r="B9" s="1032"/>
      <c r="C9" s="1126"/>
      <c r="D9" s="1126"/>
      <c r="E9" s="1126"/>
      <c r="F9" s="1120"/>
      <c r="G9" s="1120"/>
      <c r="H9" s="1120"/>
      <c r="I9" s="1120"/>
      <c r="J9" s="1120"/>
      <c r="K9" s="1120"/>
      <c r="L9" s="1120"/>
      <c r="M9" s="1120"/>
      <c r="N9" s="1036"/>
      <c r="O9" s="1036"/>
      <c r="P9" s="1036"/>
      <c r="Q9" s="1036"/>
      <c r="R9" s="1031"/>
      <c r="S9" s="1026"/>
      <c r="T9" s="1026"/>
    </row>
    <row r="10" spans="1:20" ht="14.25" customHeight="1">
      <c r="A10" s="1026"/>
      <c r="B10" s="1032"/>
      <c r="C10" s="1127" t="s">
        <v>1918</v>
      </c>
      <c r="D10" s="3545"/>
      <c r="E10" s="3545"/>
      <c r="F10" s="1036" t="s">
        <v>1916</v>
      </c>
      <c r="G10" s="1120"/>
      <c r="H10" s="1120"/>
      <c r="I10" s="1120"/>
      <c r="J10" s="1120"/>
      <c r="K10" s="1120"/>
      <c r="L10" s="1120"/>
      <c r="M10" s="1120"/>
      <c r="N10" s="1036"/>
      <c r="O10" s="1036"/>
      <c r="P10" s="1036"/>
      <c r="Q10" s="1036"/>
      <c r="R10" s="1031"/>
      <c r="S10" s="1026"/>
      <c r="T10" s="1026"/>
    </row>
    <row r="11" spans="1:20" ht="15" customHeight="1">
      <c r="A11" s="1026"/>
      <c r="B11" s="1032"/>
      <c r="C11" s="1126"/>
      <c r="D11" s="1036"/>
      <c r="E11" s="1036"/>
      <c r="F11" s="1036"/>
      <c r="G11" s="1120"/>
      <c r="H11" s="3541" t="s">
        <v>3034</v>
      </c>
      <c r="I11" s="3541"/>
      <c r="J11" s="3541"/>
      <c r="K11" s="1036"/>
      <c r="L11" s="1036" t="s">
        <v>1912</v>
      </c>
      <c r="M11" s="1036"/>
      <c r="N11" s="1036" t="s">
        <v>1913</v>
      </c>
      <c r="O11" s="1036"/>
      <c r="P11" s="1036" t="s">
        <v>1914</v>
      </c>
      <c r="Q11" s="1036"/>
      <c r="R11" s="1031"/>
      <c r="S11" s="1026"/>
      <c r="T11" s="1026"/>
    </row>
    <row r="12" spans="1:20" ht="18.75" customHeight="1">
      <c r="A12" s="1026"/>
      <c r="B12" s="1032"/>
      <c r="C12" s="1036"/>
      <c r="D12" s="1036"/>
      <c r="E12" s="1036"/>
      <c r="F12" s="1036"/>
      <c r="G12" s="1036"/>
      <c r="H12" s="1026"/>
      <c r="I12" s="1026"/>
      <c r="J12" s="1026"/>
      <c r="K12" s="1026"/>
      <c r="L12" s="1026"/>
      <c r="M12" s="1026"/>
      <c r="N12" s="1026"/>
      <c r="O12" s="1026"/>
      <c r="P12" s="1026"/>
      <c r="Q12" s="1036"/>
      <c r="R12" s="1031"/>
      <c r="S12" s="1026"/>
      <c r="T12" s="1026"/>
    </row>
    <row r="13" spans="1:20">
      <c r="A13" s="1026"/>
      <c r="B13" s="1032"/>
      <c r="C13" s="1026"/>
      <c r="D13" s="1026"/>
      <c r="E13" s="1026"/>
      <c r="F13" s="1026"/>
      <c r="G13" s="1036"/>
      <c r="H13" s="1036"/>
      <c r="I13" s="1036"/>
      <c r="J13" s="1036"/>
      <c r="K13" s="1036"/>
      <c r="L13" s="1036"/>
      <c r="M13" s="1036"/>
      <c r="N13" s="1036"/>
      <c r="O13" s="1036"/>
      <c r="P13" s="1036"/>
      <c r="Q13" s="1036"/>
      <c r="R13" s="1031"/>
      <c r="S13" s="1026"/>
      <c r="T13" s="1026"/>
    </row>
    <row r="14" spans="1:20">
      <c r="A14" s="1026"/>
      <c r="B14" s="1032"/>
      <c r="C14" s="1036"/>
      <c r="D14" s="1036"/>
      <c r="E14" s="1036"/>
      <c r="F14" s="1036"/>
      <c r="G14" s="1039" t="s">
        <v>1931</v>
      </c>
      <c r="H14" s="1037" t="s">
        <v>2057</v>
      </c>
      <c r="I14" s="3757"/>
      <c r="J14" s="3757"/>
      <c r="K14" s="3757"/>
      <c r="L14" s="3757"/>
      <c r="M14" s="3757"/>
      <c r="N14" s="3757"/>
      <c r="O14" s="3757"/>
      <c r="P14" s="3757"/>
      <c r="Q14" s="3757"/>
      <c r="R14" s="1031"/>
      <c r="S14" s="1026"/>
      <c r="T14" s="1026"/>
    </row>
    <row r="15" spans="1:20">
      <c r="A15" s="1026"/>
      <c r="B15" s="1032"/>
      <c r="C15" s="1036"/>
      <c r="D15" s="1036"/>
      <c r="E15" s="1036"/>
      <c r="F15" s="1036"/>
      <c r="G15" s="1036"/>
      <c r="H15" s="1037" t="s">
        <v>2058</v>
      </c>
      <c r="I15" s="3757"/>
      <c r="J15" s="3757"/>
      <c r="K15" s="3757"/>
      <c r="L15" s="3757"/>
      <c r="M15" s="3757"/>
      <c r="N15" s="3757"/>
      <c r="O15" s="3757"/>
      <c r="P15" s="1036" t="s">
        <v>1920</v>
      </c>
      <c r="Q15" s="1036"/>
      <c r="R15" s="1031"/>
      <c r="S15" s="1026"/>
      <c r="T15" s="1026"/>
    </row>
    <row r="16" spans="1:20" ht="18.75" customHeight="1">
      <c r="A16" s="1026"/>
      <c r="B16" s="1032"/>
      <c r="C16" s="1036"/>
      <c r="D16" s="1026"/>
      <c r="E16" s="1026"/>
      <c r="F16" s="1026"/>
      <c r="G16" s="1026"/>
      <c r="H16" s="1026"/>
      <c r="I16" s="1026"/>
      <c r="J16" s="1026"/>
      <c r="K16" s="1026"/>
      <c r="L16" s="1026"/>
      <c r="M16" s="1026"/>
      <c r="N16" s="1037"/>
      <c r="O16" s="1037"/>
      <c r="P16" s="1036"/>
      <c r="Q16" s="1036"/>
      <c r="R16" s="1031"/>
      <c r="S16" s="1026"/>
      <c r="T16" s="1026"/>
    </row>
    <row r="17" spans="1:20">
      <c r="A17" s="1026"/>
      <c r="B17" s="1032"/>
      <c r="C17" s="3758" t="s">
        <v>2071</v>
      </c>
      <c r="D17" s="3758"/>
      <c r="E17" s="3758"/>
      <c r="F17" s="3758"/>
      <c r="G17" s="3758"/>
      <c r="H17" s="1037"/>
      <c r="I17" s="1037"/>
      <c r="J17" s="1037"/>
      <c r="K17" s="1037"/>
      <c r="L17" s="1037"/>
      <c r="M17" s="1037"/>
      <c r="N17" s="1037"/>
      <c r="O17" s="1037"/>
      <c r="P17" s="1036"/>
      <c r="Q17" s="1036"/>
      <c r="R17" s="1031"/>
      <c r="S17" s="1026"/>
      <c r="T17" s="1026"/>
    </row>
    <row r="18" spans="1:20">
      <c r="A18" s="1026"/>
      <c r="B18" s="1032"/>
      <c r="C18" s="1129"/>
      <c r="D18" s="1129"/>
      <c r="E18" s="1129"/>
      <c r="F18" s="1129"/>
      <c r="G18" s="1037"/>
      <c r="H18" s="1037"/>
      <c r="I18" s="1037"/>
      <c r="J18" s="1037"/>
      <c r="K18" s="1037"/>
      <c r="L18" s="1037"/>
      <c r="M18" s="1037"/>
      <c r="N18" s="1037"/>
      <c r="O18" s="1037"/>
      <c r="P18" s="1036"/>
      <c r="Q18" s="1036"/>
      <c r="R18" s="1031"/>
      <c r="S18" s="1026"/>
      <c r="T18" s="1026"/>
    </row>
    <row r="19" spans="1:20" ht="18" customHeight="1">
      <c r="A19" s="1026"/>
      <c r="B19" s="1032"/>
      <c r="C19" s="1131" t="s">
        <v>1974</v>
      </c>
      <c r="D19" s="3542"/>
      <c r="E19" s="3542"/>
      <c r="F19" s="3542"/>
      <c r="G19" s="3542"/>
      <c r="H19" s="3542"/>
      <c r="I19" s="1129"/>
      <c r="J19" s="1129"/>
      <c r="K19" s="1037"/>
      <c r="L19" s="1037"/>
      <c r="M19" s="1037"/>
      <c r="N19" s="1037"/>
      <c r="O19" s="1037"/>
      <c r="P19" s="1036"/>
      <c r="Q19" s="1036"/>
      <c r="R19" s="1031"/>
      <c r="S19" s="1026"/>
      <c r="T19" s="1026"/>
    </row>
    <row r="20" spans="1:20" ht="18" customHeight="1">
      <c r="A20" s="1026"/>
      <c r="B20" s="1032"/>
      <c r="C20" s="1131"/>
      <c r="D20" s="1037"/>
      <c r="E20" s="1037"/>
      <c r="F20" s="1037"/>
      <c r="G20" s="3541" t="s">
        <v>3035</v>
      </c>
      <c r="H20" s="3541"/>
      <c r="I20" s="3541"/>
      <c r="J20" s="3541"/>
      <c r="K20" s="1036"/>
      <c r="L20" s="1036" t="s">
        <v>1912</v>
      </c>
      <c r="M20" s="1036"/>
      <c r="N20" s="1036" t="s">
        <v>1913</v>
      </c>
      <c r="O20" s="1036"/>
      <c r="P20" s="1036" t="s">
        <v>1914</v>
      </c>
      <c r="Q20" s="1036"/>
      <c r="R20" s="1031"/>
      <c r="S20" s="1026"/>
      <c r="T20" s="1026"/>
    </row>
    <row r="21" spans="1:20">
      <c r="A21" s="1026"/>
      <c r="B21" s="1032"/>
      <c r="C21" s="1036"/>
      <c r="D21" s="1036"/>
      <c r="E21" s="1036"/>
      <c r="F21" s="1036"/>
      <c r="G21" s="1036"/>
      <c r="H21" s="1036"/>
      <c r="I21" s="1036"/>
      <c r="J21" s="1036"/>
      <c r="K21" s="1036"/>
      <c r="L21" s="1036"/>
      <c r="M21" s="1036"/>
      <c r="N21" s="1036"/>
      <c r="O21" s="1036"/>
      <c r="P21" s="1036"/>
      <c r="Q21" s="1036"/>
      <c r="R21" s="1031"/>
      <c r="S21" s="1026"/>
      <c r="T21" s="1026"/>
    </row>
    <row r="22" spans="1:20" ht="34.5" customHeight="1">
      <c r="A22" s="1026"/>
      <c r="B22" s="3552" t="s">
        <v>2066</v>
      </c>
      <c r="C22" s="3554"/>
      <c r="D22" s="3723" t="s">
        <v>2067</v>
      </c>
      <c r="E22" s="3554"/>
      <c r="F22" s="1135" t="s">
        <v>2028</v>
      </c>
      <c r="G22" s="3723" t="s">
        <v>2072</v>
      </c>
      <c r="H22" s="3554"/>
      <c r="I22" s="3723" t="s">
        <v>2073</v>
      </c>
      <c r="J22" s="3553"/>
      <c r="K22" s="3553"/>
      <c r="L22" s="3553"/>
      <c r="M22" s="3553"/>
      <c r="N22" s="3553"/>
      <c r="O22" s="3553"/>
      <c r="P22" s="3553"/>
      <c r="Q22" s="3553"/>
      <c r="R22" s="3744"/>
      <c r="S22" s="1026"/>
      <c r="T22" s="1026"/>
    </row>
    <row r="23" spans="1:20" ht="23.25" customHeight="1">
      <c r="A23" s="1026"/>
      <c r="B23" s="3756"/>
      <c r="C23" s="3568"/>
      <c r="D23" s="3723"/>
      <c r="E23" s="3554"/>
      <c r="F23" s="1133"/>
      <c r="G23" s="3723"/>
      <c r="H23" s="3554"/>
      <c r="I23" s="3723"/>
      <c r="J23" s="3553"/>
      <c r="K23" s="3553"/>
      <c r="L23" s="3553"/>
      <c r="M23" s="3553"/>
      <c r="N23" s="3553"/>
      <c r="O23" s="3553"/>
      <c r="P23" s="3553"/>
      <c r="Q23" s="3553"/>
      <c r="R23" s="3744"/>
      <c r="S23" s="1026"/>
      <c r="T23" s="1026"/>
    </row>
    <row r="24" spans="1:20" ht="23.25" customHeight="1">
      <c r="A24" s="1026"/>
      <c r="B24" s="3756"/>
      <c r="C24" s="3568"/>
      <c r="D24" s="3723"/>
      <c r="E24" s="3554"/>
      <c r="F24" s="1133"/>
      <c r="G24" s="3723"/>
      <c r="H24" s="3554"/>
      <c r="I24" s="3723"/>
      <c r="J24" s="3553"/>
      <c r="K24" s="3553"/>
      <c r="L24" s="3553"/>
      <c r="M24" s="3553"/>
      <c r="N24" s="3553"/>
      <c r="O24" s="3553"/>
      <c r="P24" s="3553"/>
      <c r="Q24" s="3553"/>
      <c r="R24" s="3744"/>
      <c r="S24" s="1026"/>
      <c r="T24" s="1026"/>
    </row>
    <row r="25" spans="1:20" ht="23.25" customHeight="1">
      <c r="A25" s="1026"/>
      <c r="B25" s="3756"/>
      <c r="C25" s="3568"/>
      <c r="D25" s="3723"/>
      <c r="E25" s="3554"/>
      <c r="F25" s="1133"/>
      <c r="G25" s="3723"/>
      <c r="H25" s="3554"/>
      <c r="I25" s="3723"/>
      <c r="J25" s="3553"/>
      <c r="K25" s="3553"/>
      <c r="L25" s="3553"/>
      <c r="M25" s="3553"/>
      <c r="N25" s="3553"/>
      <c r="O25" s="3553"/>
      <c r="P25" s="3553"/>
      <c r="Q25" s="3553"/>
      <c r="R25" s="3744"/>
      <c r="S25" s="1026"/>
      <c r="T25" s="1026"/>
    </row>
    <row r="26" spans="1:20" ht="23.25" customHeight="1">
      <c r="A26" s="1026"/>
      <c r="B26" s="3756"/>
      <c r="C26" s="3568"/>
      <c r="D26" s="3723"/>
      <c r="E26" s="3554"/>
      <c r="F26" s="1133"/>
      <c r="G26" s="3723"/>
      <c r="H26" s="3554"/>
      <c r="I26" s="3723"/>
      <c r="J26" s="3553"/>
      <c r="K26" s="3553"/>
      <c r="L26" s="3553"/>
      <c r="M26" s="3553"/>
      <c r="N26" s="3553"/>
      <c r="O26" s="3553"/>
      <c r="P26" s="3553"/>
      <c r="Q26" s="3553"/>
      <c r="R26" s="3744"/>
      <c r="S26" s="1026"/>
      <c r="T26" s="1026"/>
    </row>
    <row r="27" spans="1:20" ht="23.25" customHeight="1">
      <c r="A27" s="1026"/>
      <c r="B27" s="3756"/>
      <c r="C27" s="3568"/>
      <c r="D27" s="3723"/>
      <c r="E27" s="3554"/>
      <c r="F27" s="1133"/>
      <c r="G27" s="3723"/>
      <c r="H27" s="3554"/>
      <c r="I27" s="3723"/>
      <c r="J27" s="3553"/>
      <c r="K27" s="3553"/>
      <c r="L27" s="3553"/>
      <c r="M27" s="3553"/>
      <c r="N27" s="3553"/>
      <c r="O27" s="3553"/>
      <c r="P27" s="3553"/>
      <c r="Q27" s="3553"/>
      <c r="R27" s="3744"/>
      <c r="S27" s="1026"/>
      <c r="T27" s="1026"/>
    </row>
    <row r="28" spans="1:20" ht="23.25" customHeight="1">
      <c r="A28" s="1026"/>
      <c r="B28" s="3756"/>
      <c r="C28" s="3568"/>
      <c r="D28" s="3723"/>
      <c r="E28" s="3554"/>
      <c r="F28" s="1133"/>
      <c r="G28" s="3723"/>
      <c r="H28" s="3554"/>
      <c r="I28" s="3723"/>
      <c r="J28" s="3553"/>
      <c r="K28" s="3553"/>
      <c r="L28" s="3553"/>
      <c r="M28" s="3553"/>
      <c r="N28" s="3553"/>
      <c r="O28" s="3553"/>
      <c r="P28" s="3553"/>
      <c r="Q28" s="3553"/>
      <c r="R28" s="3744"/>
      <c r="S28" s="1026"/>
      <c r="T28" s="1026"/>
    </row>
    <row r="29" spans="1:20" ht="23.25" customHeight="1">
      <c r="A29" s="1026"/>
      <c r="B29" s="3756"/>
      <c r="C29" s="3568"/>
      <c r="D29" s="3723"/>
      <c r="E29" s="3554"/>
      <c r="F29" s="1133"/>
      <c r="G29" s="3723"/>
      <c r="H29" s="3554"/>
      <c r="I29" s="3723"/>
      <c r="J29" s="3553"/>
      <c r="K29" s="3553"/>
      <c r="L29" s="3553"/>
      <c r="M29" s="3553"/>
      <c r="N29" s="3553"/>
      <c r="O29" s="3553"/>
      <c r="P29" s="3553"/>
      <c r="Q29" s="3553"/>
      <c r="R29" s="3744"/>
      <c r="S29" s="1026"/>
      <c r="T29" s="1026"/>
    </row>
    <row r="30" spans="1:20" ht="23.25" customHeight="1">
      <c r="A30" s="1026"/>
      <c r="B30" s="3756"/>
      <c r="C30" s="3568"/>
      <c r="D30" s="3723"/>
      <c r="E30" s="3554"/>
      <c r="F30" s="1133"/>
      <c r="G30" s="3723"/>
      <c r="H30" s="3554"/>
      <c r="I30" s="3723"/>
      <c r="J30" s="3553"/>
      <c r="K30" s="3553"/>
      <c r="L30" s="3553"/>
      <c r="M30" s="3553"/>
      <c r="N30" s="3553"/>
      <c r="O30" s="3553"/>
      <c r="P30" s="3553"/>
      <c r="Q30" s="3553"/>
      <c r="R30" s="3744"/>
      <c r="S30" s="1026"/>
      <c r="T30" s="1026"/>
    </row>
    <row r="31" spans="1:20" ht="23.25" customHeight="1">
      <c r="A31" s="1026"/>
      <c r="B31" s="3756"/>
      <c r="C31" s="3568"/>
      <c r="D31" s="3723"/>
      <c r="E31" s="3554"/>
      <c r="F31" s="1133"/>
      <c r="G31" s="3723"/>
      <c r="H31" s="3554"/>
      <c r="I31" s="3723"/>
      <c r="J31" s="3553"/>
      <c r="K31" s="3553"/>
      <c r="L31" s="3553"/>
      <c r="M31" s="3553"/>
      <c r="N31" s="3553"/>
      <c r="O31" s="3553"/>
      <c r="P31" s="3553"/>
      <c r="Q31" s="3553"/>
      <c r="R31" s="3744"/>
      <c r="S31" s="1026"/>
      <c r="T31" s="1026"/>
    </row>
    <row r="32" spans="1:20" ht="23.25" customHeight="1">
      <c r="A32" s="1026"/>
      <c r="B32" s="3756"/>
      <c r="C32" s="3568"/>
      <c r="D32" s="3723"/>
      <c r="E32" s="3554"/>
      <c r="F32" s="1133"/>
      <c r="G32" s="3723"/>
      <c r="H32" s="3554"/>
      <c r="I32" s="3723"/>
      <c r="J32" s="3553"/>
      <c r="K32" s="3553"/>
      <c r="L32" s="3553"/>
      <c r="M32" s="3553"/>
      <c r="N32" s="3553"/>
      <c r="O32" s="3553"/>
      <c r="P32" s="3553"/>
      <c r="Q32" s="3553"/>
      <c r="R32" s="3744"/>
      <c r="S32" s="1026"/>
      <c r="T32" s="1026"/>
    </row>
    <row r="33" spans="1:20" ht="23.25" customHeight="1">
      <c r="A33" s="1026"/>
      <c r="B33" s="3756"/>
      <c r="C33" s="3568"/>
      <c r="D33" s="3723"/>
      <c r="E33" s="3554"/>
      <c r="F33" s="1133"/>
      <c r="G33" s="3723"/>
      <c r="H33" s="3554"/>
      <c r="I33" s="3723"/>
      <c r="J33" s="3553"/>
      <c r="K33" s="3553"/>
      <c r="L33" s="3553"/>
      <c r="M33" s="3553"/>
      <c r="N33" s="3553"/>
      <c r="O33" s="3553"/>
      <c r="P33" s="3553"/>
      <c r="Q33" s="3553"/>
      <c r="R33" s="3744"/>
      <c r="S33" s="1026"/>
      <c r="T33" s="1026"/>
    </row>
    <row r="34" spans="1:20" ht="23.25" customHeight="1">
      <c r="A34" s="1026"/>
      <c r="B34" s="3756"/>
      <c r="C34" s="3568"/>
      <c r="D34" s="3723"/>
      <c r="E34" s="3554"/>
      <c r="F34" s="1133"/>
      <c r="G34" s="3723"/>
      <c r="H34" s="3554"/>
      <c r="I34" s="3723"/>
      <c r="J34" s="3553"/>
      <c r="K34" s="3553"/>
      <c r="L34" s="3553"/>
      <c r="M34" s="3553"/>
      <c r="N34" s="3553"/>
      <c r="O34" s="3553"/>
      <c r="P34" s="3553"/>
      <c r="Q34" s="3553"/>
      <c r="R34" s="3744"/>
      <c r="S34" s="1026"/>
      <c r="T34" s="1026"/>
    </row>
    <row r="35" spans="1:20" ht="23.25" customHeight="1">
      <c r="A35" s="1026"/>
      <c r="B35" s="3756"/>
      <c r="C35" s="3568"/>
      <c r="D35" s="3723"/>
      <c r="E35" s="3554"/>
      <c r="F35" s="1133"/>
      <c r="G35" s="3723"/>
      <c r="H35" s="3554"/>
      <c r="I35" s="3723"/>
      <c r="J35" s="3553"/>
      <c r="K35" s="3553"/>
      <c r="L35" s="3553"/>
      <c r="M35" s="3553"/>
      <c r="N35" s="3553"/>
      <c r="O35" s="3553"/>
      <c r="P35" s="3553"/>
      <c r="Q35" s="3553"/>
      <c r="R35" s="3744"/>
      <c r="S35" s="1026"/>
      <c r="T35" s="1026"/>
    </row>
    <row r="36" spans="1:20" ht="24.75" customHeight="1">
      <c r="A36" s="1026"/>
      <c r="B36" s="3756"/>
      <c r="C36" s="3568"/>
      <c r="D36" s="3723"/>
      <c r="E36" s="3554"/>
      <c r="F36" s="1133"/>
      <c r="G36" s="3723"/>
      <c r="H36" s="3554"/>
      <c r="I36" s="3723"/>
      <c r="J36" s="3553"/>
      <c r="K36" s="3553"/>
      <c r="L36" s="3553"/>
      <c r="M36" s="3553"/>
      <c r="N36" s="3553"/>
      <c r="O36" s="3553"/>
      <c r="P36" s="3553"/>
      <c r="Q36" s="3553"/>
      <c r="R36" s="3744"/>
      <c r="S36" s="1026"/>
      <c r="T36" s="1026"/>
    </row>
    <row r="37" spans="1:20" ht="24.75" customHeight="1">
      <c r="A37" s="1026"/>
      <c r="B37" s="3756"/>
      <c r="C37" s="3568"/>
      <c r="D37" s="3723"/>
      <c r="E37" s="3554"/>
      <c r="F37" s="1133"/>
      <c r="G37" s="3723"/>
      <c r="H37" s="3554"/>
      <c r="I37" s="3723"/>
      <c r="J37" s="3553"/>
      <c r="K37" s="3553"/>
      <c r="L37" s="3553"/>
      <c r="M37" s="3553"/>
      <c r="N37" s="3553"/>
      <c r="O37" s="3553"/>
      <c r="P37" s="3553"/>
      <c r="Q37" s="3553"/>
      <c r="R37" s="3744"/>
      <c r="S37" s="1026"/>
      <c r="T37" s="1026"/>
    </row>
    <row r="38" spans="1:20" ht="13.5" customHeight="1">
      <c r="A38" s="1026"/>
      <c r="B38" s="1032"/>
      <c r="C38" s="1036"/>
      <c r="D38" s="1036"/>
      <c r="E38" s="1036"/>
      <c r="F38" s="1036"/>
      <c r="G38" s="1036"/>
      <c r="H38" s="1147"/>
      <c r="I38" s="1147"/>
      <c r="J38" s="1147"/>
      <c r="K38" s="1147"/>
      <c r="L38" s="1147"/>
      <c r="M38" s="1147"/>
      <c r="N38" s="1147"/>
      <c r="O38" s="1147"/>
      <c r="P38" s="1147"/>
      <c r="Q38" s="1147"/>
      <c r="R38" s="1031"/>
      <c r="S38" s="1026"/>
      <c r="T38" s="1026"/>
    </row>
    <row r="39" spans="1:20" ht="13.5" customHeight="1">
      <c r="A39" s="1026"/>
      <c r="B39" s="1032"/>
      <c r="C39" s="1036"/>
      <c r="D39" s="1036"/>
      <c r="E39" s="1036"/>
      <c r="F39" s="1036"/>
      <c r="G39" s="1036"/>
      <c r="H39" s="1147"/>
      <c r="I39" s="1147"/>
      <c r="J39" s="1147"/>
      <c r="K39" s="1147"/>
      <c r="L39" s="1147"/>
      <c r="M39" s="1147"/>
      <c r="N39" s="1147"/>
      <c r="O39" s="1147"/>
      <c r="P39" s="1147"/>
      <c r="Q39" s="1147"/>
      <c r="R39" s="1031"/>
      <c r="S39" s="1026"/>
      <c r="T39" s="1026"/>
    </row>
    <row r="40" spans="1:20" ht="13.5" customHeight="1">
      <c r="A40" s="1026"/>
      <c r="B40" s="1032"/>
      <c r="C40" s="1036"/>
      <c r="D40" s="1036"/>
      <c r="E40" s="1036"/>
      <c r="F40" s="1036"/>
      <c r="G40" s="1036"/>
      <c r="H40" s="1147"/>
      <c r="I40" s="1147"/>
      <c r="J40" s="1147"/>
      <c r="K40" s="1147"/>
      <c r="L40" s="1147"/>
      <c r="M40" s="1147"/>
      <c r="N40" s="1147"/>
      <c r="O40" s="1147"/>
      <c r="P40" s="1147"/>
      <c r="Q40" s="1147"/>
      <c r="R40" s="1031"/>
      <c r="S40" s="1026"/>
      <c r="T40" s="1026"/>
    </row>
    <row r="41" spans="1:20" ht="13.5" customHeight="1">
      <c r="A41" s="1026"/>
      <c r="B41" s="1032"/>
      <c r="C41" s="1036"/>
      <c r="D41" s="1036"/>
      <c r="E41" s="1036"/>
      <c r="F41" s="1036"/>
      <c r="G41" s="1036"/>
      <c r="H41" s="1147"/>
      <c r="I41" s="1147"/>
      <c r="J41" s="1147"/>
      <c r="K41" s="1147"/>
      <c r="L41" s="1147"/>
      <c r="M41" s="1147"/>
      <c r="N41" s="1147"/>
      <c r="O41" s="1147"/>
      <c r="P41" s="1147"/>
      <c r="Q41" s="1147"/>
      <c r="R41" s="1031"/>
      <c r="S41" s="1026"/>
      <c r="T41" s="1026"/>
    </row>
    <row r="42" spans="1:20" ht="13.5" customHeight="1">
      <c r="A42" s="1026"/>
      <c r="B42" s="1032"/>
      <c r="C42" s="1036"/>
      <c r="D42" s="1036"/>
      <c r="E42" s="1036"/>
      <c r="F42" s="1036"/>
      <c r="G42" s="1036"/>
      <c r="H42" s="1147"/>
      <c r="I42" s="1147"/>
      <c r="J42" s="1147"/>
      <c r="K42" s="1147"/>
      <c r="L42" s="1147"/>
      <c r="M42" s="1147"/>
      <c r="N42" s="1147"/>
      <c r="O42" s="1147"/>
      <c r="P42" s="1147"/>
      <c r="Q42" s="1147"/>
      <c r="R42" s="1031"/>
      <c r="S42" s="1026"/>
      <c r="T42" s="1026"/>
    </row>
    <row r="43" spans="1:20" ht="9.75" customHeight="1" thickBot="1">
      <c r="A43" s="1026"/>
      <c r="B43" s="1040"/>
      <c r="C43" s="1041"/>
      <c r="D43" s="1041"/>
      <c r="E43" s="1041"/>
      <c r="F43" s="1041"/>
      <c r="G43" s="1041"/>
      <c r="H43" s="1041"/>
      <c r="I43" s="1041"/>
      <c r="J43" s="1041"/>
      <c r="K43" s="1041"/>
      <c r="L43" s="1041"/>
      <c r="M43" s="1041"/>
      <c r="N43" s="1041"/>
      <c r="O43" s="1041"/>
      <c r="P43" s="1041"/>
      <c r="Q43" s="1041"/>
      <c r="R43" s="1042"/>
      <c r="S43" s="1026"/>
      <c r="T43" s="1026"/>
    </row>
    <row r="44" spans="1:20">
      <c r="A44" s="1026"/>
      <c r="B44" s="1026"/>
      <c r="C44" s="1026"/>
      <c r="D44" s="1026"/>
      <c r="E44" s="1026"/>
      <c r="F44" s="1026"/>
      <c r="G44" s="1026"/>
      <c r="H44" s="1026"/>
      <c r="I44" s="1026"/>
      <c r="J44" s="1026"/>
      <c r="K44" s="1026"/>
      <c r="L44" s="1026"/>
      <c r="M44" s="1026"/>
      <c r="N44" s="1026"/>
      <c r="O44" s="1026"/>
      <c r="P44" s="1026"/>
      <c r="Q44" s="1026"/>
      <c r="R44" s="1026"/>
      <c r="S44" s="1026"/>
      <c r="T44" s="1026"/>
    </row>
    <row r="45" spans="1:20">
      <c r="A45" s="1026"/>
      <c r="B45" s="1026"/>
      <c r="C45" s="1026"/>
      <c r="D45" s="1026"/>
      <c r="E45" s="1026"/>
      <c r="F45" s="1026"/>
      <c r="G45" s="1026"/>
      <c r="H45" s="1026"/>
      <c r="I45" s="1026"/>
      <c r="J45" s="1026"/>
      <c r="K45" s="1026"/>
      <c r="L45" s="1026"/>
      <c r="M45" s="1026"/>
      <c r="N45" s="1026"/>
      <c r="O45" s="1026"/>
      <c r="P45" s="1026"/>
      <c r="Q45" s="1026"/>
      <c r="R45" s="1026"/>
      <c r="S45" s="1026"/>
      <c r="T45" s="1026"/>
    </row>
  </sheetData>
  <mergeCells count="72">
    <mergeCell ref="B37:C37"/>
    <mergeCell ref="D37:E37"/>
    <mergeCell ref="G37:H37"/>
    <mergeCell ref="I37:R37"/>
    <mergeCell ref="B35:C35"/>
    <mergeCell ref="D35:E35"/>
    <mergeCell ref="G35:H35"/>
    <mergeCell ref="I35:R35"/>
    <mergeCell ref="B36:C36"/>
    <mergeCell ref="D36:E36"/>
    <mergeCell ref="G36:H36"/>
    <mergeCell ref="I36:R36"/>
    <mergeCell ref="B33:C33"/>
    <mergeCell ref="D33:E33"/>
    <mergeCell ref="G33:H33"/>
    <mergeCell ref="I33:R33"/>
    <mergeCell ref="B34:C34"/>
    <mergeCell ref="D34:E34"/>
    <mergeCell ref="G34:H34"/>
    <mergeCell ref="I34:R34"/>
    <mergeCell ref="B31:C31"/>
    <mergeCell ref="D31:E31"/>
    <mergeCell ref="G31:H31"/>
    <mergeCell ref="I31:R31"/>
    <mergeCell ref="B32:C32"/>
    <mergeCell ref="D32:E32"/>
    <mergeCell ref="G32:H32"/>
    <mergeCell ref="I32:R32"/>
    <mergeCell ref="B29:C29"/>
    <mergeCell ref="D29:E29"/>
    <mergeCell ref="G29:H29"/>
    <mergeCell ref="I29:R29"/>
    <mergeCell ref="B30:C30"/>
    <mergeCell ref="D30:E30"/>
    <mergeCell ref="G30:H30"/>
    <mergeCell ref="I30:R30"/>
    <mergeCell ref="B27:C27"/>
    <mergeCell ref="D27:E27"/>
    <mergeCell ref="G27:H27"/>
    <mergeCell ref="I27:R27"/>
    <mergeCell ref="B28:C28"/>
    <mergeCell ref="D28:E28"/>
    <mergeCell ref="G28:H28"/>
    <mergeCell ref="I28:R28"/>
    <mergeCell ref="B25:C25"/>
    <mergeCell ref="D25:E25"/>
    <mergeCell ref="G25:H25"/>
    <mergeCell ref="I25:R25"/>
    <mergeCell ref="B26:C26"/>
    <mergeCell ref="D26:E26"/>
    <mergeCell ref="G26:H26"/>
    <mergeCell ref="I26:R26"/>
    <mergeCell ref="B23:C23"/>
    <mergeCell ref="D23:E23"/>
    <mergeCell ref="G23:H23"/>
    <mergeCell ref="I23:R23"/>
    <mergeCell ref="B24:C24"/>
    <mergeCell ref="D24:E24"/>
    <mergeCell ref="G24:H24"/>
    <mergeCell ref="I24:R24"/>
    <mergeCell ref="D19:H19"/>
    <mergeCell ref="G20:J20"/>
    <mergeCell ref="B22:C22"/>
    <mergeCell ref="D22:E22"/>
    <mergeCell ref="G22:H22"/>
    <mergeCell ref="I22:R22"/>
    <mergeCell ref="C17:G17"/>
    <mergeCell ref="E7:J7"/>
    <mergeCell ref="D10:E10"/>
    <mergeCell ref="H11:J11"/>
    <mergeCell ref="I14:Q14"/>
    <mergeCell ref="I15:O15"/>
  </mergeCells>
  <phoneticPr fontId="43"/>
  <hyperlinks>
    <hyperlink ref="C2" location="流れ!S51" display="リスト"/>
  </hyperlinks>
  <pageMargins left="0.98425196850393704" right="0.19685039370078741" top="1.2204724409448819" bottom="0.70866141732283472"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CJ72"/>
  <sheetViews>
    <sheetView showGridLines="0" zoomScaleNormal="100" workbookViewId="0">
      <pane ySplit="3" topLeftCell="A4" activePane="bottomLeft" state="frozen"/>
      <selection activeCell="C2" sqref="C2"/>
      <selection pane="bottomLeft" activeCell="B2" sqref="B2:E2"/>
    </sheetView>
  </sheetViews>
  <sheetFormatPr defaultColWidth="2.25" defaultRowHeight="13.5" customHeight="1"/>
  <cols>
    <col min="1" max="1" width="3.25" style="1395" customWidth="1"/>
    <col min="2" max="2" width="0.875" style="1395" customWidth="1"/>
    <col min="3" max="7" width="2.25" style="1395" customWidth="1"/>
    <col min="8" max="8" width="1" style="1395" customWidth="1"/>
    <col min="9" max="12" width="2.25" style="1395" customWidth="1"/>
    <col min="13" max="14" width="1.75" style="1395" customWidth="1"/>
    <col min="15" max="15" width="3.5" style="1395" customWidth="1"/>
    <col min="16" max="17" width="1.75" style="1395" customWidth="1"/>
    <col min="18" max="18" width="3.5" style="1395" customWidth="1"/>
    <col min="19" max="20" width="1.75" style="1395" customWidth="1"/>
    <col min="21" max="21" width="2.25" style="1395" customWidth="1"/>
    <col min="22" max="22" width="3.5" style="1395" customWidth="1"/>
    <col min="23" max="23" width="1" style="1395" customWidth="1"/>
    <col min="24" max="28" width="2.25" style="1395" customWidth="1"/>
    <col min="29" max="29" width="1" style="1395" customWidth="1"/>
    <col min="30" max="32" width="2.25" style="1395" customWidth="1"/>
    <col min="33" max="33" width="3.5" style="1395" customWidth="1"/>
    <col min="34" max="34" width="3.375" style="1395" customWidth="1"/>
    <col min="35" max="36" width="1.75" style="1395" customWidth="1"/>
    <col min="37" max="37" width="3.5" style="1395" customWidth="1"/>
    <col min="38" max="38" width="2.25" style="1395" customWidth="1"/>
    <col min="39" max="39" width="1.75" style="1395" customWidth="1"/>
    <col min="40" max="42" width="3.5" style="1395" customWidth="1"/>
    <col min="43" max="43" width="2.25" style="1395" customWidth="1"/>
    <col min="44" max="45" width="5.625" style="1395" customWidth="1"/>
    <col min="46" max="46" width="0.875" style="1395" customWidth="1"/>
    <col min="47" max="51" width="2.25" style="1395" customWidth="1"/>
    <col min="52" max="52" width="1" style="1395" customWidth="1"/>
    <col min="53" max="58" width="2.25" style="1395" customWidth="1"/>
    <col min="59" max="59" width="3.5" style="1395" customWidth="1"/>
    <col min="60" max="61" width="2.25" style="1395" customWidth="1"/>
    <col min="62" max="62" width="3.5" style="1395" customWidth="1"/>
    <col min="63" max="64" width="2.25" style="1395" customWidth="1"/>
    <col min="65" max="65" width="3.125" style="1395" customWidth="1"/>
    <col min="66" max="66" width="1.5" style="1395" customWidth="1"/>
    <col min="67" max="67" width="1" style="1395" customWidth="1"/>
    <col min="68" max="70" width="2.25" style="1395" customWidth="1"/>
    <col min="71" max="71" width="3.5" style="1395" customWidth="1"/>
    <col min="72" max="72" width="3.875" style="1395" customWidth="1"/>
    <col min="73" max="73" width="1" style="1395" customWidth="1"/>
    <col min="74" max="76" width="2.25" style="1395"/>
    <col min="77" max="78" width="3.5" style="1395" customWidth="1"/>
    <col min="79" max="80" width="2.25" style="1395"/>
    <col min="81" max="81" width="3.5" style="1395" customWidth="1"/>
    <col min="82" max="83" width="2.25" style="1395"/>
    <col min="84" max="86" width="3.5" style="1395" customWidth="1"/>
    <col min="87" max="258" width="2.25" style="1395"/>
    <col min="259" max="259" width="0.875" style="1395" customWidth="1"/>
    <col min="260" max="264" width="2.25" style="1395" customWidth="1"/>
    <col min="265" max="265" width="1" style="1395" customWidth="1"/>
    <col min="266" max="278" width="2.25" style="1395" customWidth="1"/>
    <col min="279" max="279" width="1.25" style="1395" customWidth="1"/>
    <col min="280" max="280" width="1" style="1395" customWidth="1"/>
    <col min="281" max="285" width="2.25" style="1395" customWidth="1"/>
    <col min="286" max="286" width="1" style="1395" customWidth="1"/>
    <col min="287" max="300" width="2.25" style="1395" customWidth="1"/>
    <col min="301" max="301" width="21.375" style="1395" customWidth="1"/>
    <col min="302" max="302" width="0.875" style="1395" customWidth="1"/>
    <col min="303" max="307" width="2.25" style="1395" customWidth="1"/>
    <col min="308" max="308" width="1" style="1395" customWidth="1"/>
    <col min="309" max="321" width="2.25" style="1395" customWidth="1"/>
    <col min="322" max="322" width="1.25" style="1395" customWidth="1"/>
    <col min="323" max="323" width="1" style="1395" customWidth="1"/>
    <col min="324" max="328" width="2.25" style="1395" customWidth="1"/>
    <col min="329" max="329" width="1" style="1395" customWidth="1"/>
    <col min="330" max="514" width="2.25" style="1395"/>
    <col min="515" max="515" width="0.875" style="1395" customWidth="1"/>
    <col min="516" max="520" width="2.25" style="1395" customWidth="1"/>
    <col min="521" max="521" width="1" style="1395" customWidth="1"/>
    <col min="522" max="534" width="2.25" style="1395" customWidth="1"/>
    <col min="535" max="535" width="1.25" style="1395" customWidth="1"/>
    <col min="536" max="536" width="1" style="1395" customWidth="1"/>
    <col min="537" max="541" width="2.25" style="1395" customWidth="1"/>
    <col min="542" max="542" width="1" style="1395" customWidth="1"/>
    <col min="543" max="556" width="2.25" style="1395" customWidth="1"/>
    <col min="557" max="557" width="21.375" style="1395" customWidth="1"/>
    <col min="558" max="558" width="0.875" style="1395" customWidth="1"/>
    <col min="559" max="563" width="2.25" style="1395" customWidth="1"/>
    <col min="564" max="564" width="1" style="1395" customWidth="1"/>
    <col min="565" max="577" width="2.25" style="1395" customWidth="1"/>
    <col min="578" max="578" width="1.25" style="1395" customWidth="1"/>
    <col min="579" max="579" width="1" style="1395" customWidth="1"/>
    <col min="580" max="584" width="2.25" style="1395" customWidth="1"/>
    <col min="585" max="585" width="1" style="1395" customWidth="1"/>
    <col min="586" max="770" width="2.25" style="1395"/>
    <col min="771" max="771" width="0.875" style="1395" customWidth="1"/>
    <col min="772" max="776" width="2.25" style="1395" customWidth="1"/>
    <col min="777" max="777" width="1" style="1395" customWidth="1"/>
    <col min="778" max="790" width="2.25" style="1395" customWidth="1"/>
    <col min="791" max="791" width="1.25" style="1395" customWidth="1"/>
    <col min="792" max="792" width="1" style="1395" customWidth="1"/>
    <col min="793" max="797" width="2.25" style="1395" customWidth="1"/>
    <col min="798" max="798" width="1" style="1395" customWidth="1"/>
    <col min="799" max="812" width="2.25" style="1395" customWidth="1"/>
    <col min="813" max="813" width="21.375" style="1395" customWidth="1"/>
    <col min="814" max="814" width="0.875" style="1395" customWidth="1"/>
    <col min="815" max="819" width="2.25" style="1395" customWidth="1"/>
    <col min="820" max="820" width="1" style="1395" customWidth="1"/>
    <col min="821" max="833" width="2.25" style="1395" customWidth="1"/>
    <col min="834" max="834" width="1.25" style="1395" customWidth="1"/>
    <col min="835" max="835" width="1" style="1395" customWidth="1"/>
    <col min="836" max="840" width="2.25" style="1395" customWidth="1"/>
    <col min="841" max="841" width="1" style="1395" customWidth="1"/>
    <col min="842" max="1026" width="2.25" style="1395"/>
    <col min="1027" max="1027" width="0.875" style="1395" customWidth="1"/>
    <col min="1028" max="1032" width="2.25" style="1395" customWidth="1"/>
    <col min="1033" max="1033" width="1" style="1395" customWidth="1"/>
    <col min="1034" max="1046" width="2.25" style="1395" customWidth="1"/>
    <col min="1047" max="1047" width="1.25" style="1395" customWidth="1"/>
    <col min="1048" max="1048" width="1" style="1395" customWidth="1"/>
    <col min="1049" max="1053" width="2.25" style="1395" customWidth="1"/>
    <col min="1054" max="1054" width="1" style="1395" customWidth="1"/>
    <col min="1055" max="1068" width="2.25" style="1395" customWidth="1"/>
    <col min="1069" max="1069" width="21.375" style="1395" customWidth="1"/>
    <col min="1070" max="1070" width="0.875" style="1395" customWidth="1"/>
    <col min="1071" max="1075" width="2.25" style="1395" customWidth="1"/>
    <col min="1076" max="1076" width="1" style="1395" customWidth="1"/>
    <col min="1077" max="1089" width="2.25" style="1395" customWidth="1"/>
    <col min="1090" max="1090" width="1.25" style="1395" customWidth="1"/>
    <col min="1091" max="1091" width="1" style="1395" customWidth="1"/>
    <col min="1092" max="1096" width="2.25" style="1395" customWidth="1"/>
    <col min="1097" max="1097" width="1" style="1395" customWidth="1"/>
    <col min="1098" max="1282" width="2.25" style="1395"/>
    <col min="1283" max="1283" width="0.875" style="1395" customWidth="1"/>
    <col min="1284" max="1288" width="2.25" style="1395" customWidth="1"/>
    <col min="1289" max="1289" width="1" style="1395" customWidth="1"/>
    <col min="1290" max="1302" width="2.25" style="1395" customWidth="1"/>
    <col min="1303" max="1303" width="1.25" style="1395" customWidth="1"/>
    <col min="1304" max="1304" width="1" style="1395" customWidth="1"/>
    <col min="1305" max="1309" width="2.25" style="1395" customWidth="1"/>
    <col min="1310" max="1310" width="1" style="1395" customWidth="1"/>
    <col min="1311" max="1324" width="2.25" style="1395" customWidth="1"/>
    <col min="1325" max="1325" width="21.375" style="1395" customWidth="1"/>
    <col min="1326" max="1326" width="0.875" style="1395" customWidth="1"/>
    <col min="1327" max="1331" width="2.25" style="1395" customWidth="1"/>
    <col min="1332" max="1332" width="1" style="1395" customWidth="1"/>
    <col min="1333" max="1345" width="2.25" style="1395" customWidth="1"/>
    <col min="1346" max="1346" width="1.25" style="1395" customWidth="1"/>
    <col min="1347" max="1347" width="1" style="1395" customWidth="1"/>
    <col min="1348" max="1352" width="2.25" style="1395" customWidth="1"/>
    <col min="1353" max="1353" width="1" style="1395" customWidth="1"/>
    <col min="1354" max="1538" width="2.25" style="1395"/>
    <col min="1539" max="1539" width="0.875" style="1395" customWidth="1"/>
    <col min="1540" max="1544" width="2.25" style="1395" customWidth="1"/>
    <col min="1545" max="1545" width="1" style="1395" customWidth="1"/>
    <col min="1546" max="1558" width="2.25" style="1395" customWidth="1"/>
    <col min="1559" max="1559" width="1.25" style="1395" customWidth="1"/>
    <col min="1560" max="1560" width="1" style="1395" customWidth="1"/>
    <col min="1561" max="1565" width="2.25" style="1395" customWidth="1"/>
    <col min="1566" max="1566" width="1" style="1395" customWidth="1"/>
    <col min="1567" max="1580" width="2.25" style="1395" customWidth="1"/>
    <col min="1581" max="1581" width="21.375" style="1395" customWidth="1"/>
    <col min="1582" max="1582" width="0.875" style="1395" customWidth="1"/>
    <col min="1583" max="1587" width="2.25" style="1395" customWidth="1"/>
    <col min="1588" max="1588" width="1" style="1395" customWidth="1"/>
    <col min="1589" max="1601" width="2.25" style="1395" customWidth="1"/>
    <col min="1602" max="1602" width="1.25" style="1395" customWidth="1"/>
    <col min="1603" max="1603" width="1" style="1395" customWidth="1"/>
    <col min="1604" max="1608" width="2.25" style="1395" customWidth="1"/>
    <col min="1609" max="1609" width="1" style="1395" customWidth="1"/>
    <col min="1610" max="1794" width="2.25" style="1395"/>
    <col min="1795" max="1795" width="0.875" style="1395" customWidth="1"/>
    <col min="1796" max="1800" width="2.25" style="1395" customWidth="1"/>
    <col min="1801" max="1801" width="1" style="1395" customWidth="1"/>
    <col min="1802" max="1814" width="2.25" style="1395" customWidth="1"/>
    <col min="1815" max="1815" width="1.25" style="1395" customWidth="1"/>
    <col min="1816" max="1816" width="1" style="1395" customWidth="1"/>
    <col min="1817" max="1821" width="2.25" style="1395" customWidth="1"/>
    <col min="1822" max="1822" width="1" style="1395" customWidth="1"/>
    <col min="1823" max="1836" width="2.25" style="1395" customWidth="1"/>
    <col min="1837" max="1837" width="21.375" style="1395" customWidth="1"/>
    <col min="1838" max="1838" width="0.875" style="1395" customWidth="1"/>
    <col min="1839" max="1843" width="2.25" style="1395" customWidth="1"/>
    <col min="1844" max="1844" width="1" style="1395" customWidth="1"/>
    <col min="1845" max="1857" width="2.25" style="1395" customWidth="1"/>
    <col min="1858" max="1858" width="1.25" style="1395" customWidth="1"/>
    <col min="1859" max="1859" width="1" style="1395" customWidth="1"/>
    <col min="1860" max="1864" width="2.25" style="1395" customWidth="1"/>
    <col min="1865" max="1865" width="1" style="1395" customWidth="1"/>
    <col min="1866" max="2050" width="2.25" style="1395"/>
    <col min="2051" max="2051" width="0.875" style="1395" customWidth="1"/>
    <col min="2052" max="2056" width="2.25" style="1395" customWidth="1"/>
    <col min="2057" max="2057" width="1" style="1395" customWidth="1"/>
    <col min="2058" max="2070" width="2.25" style="1395" customWidth="1"/>
    <col min="2071" max="2071" width="1.25" style="1395" customWidth="1"/>
    <col min="2072" max="2072" width="1" style="1395" customWidth="1"/>
    <col min="2073" max="2077" width="2.25" style="1395" customWidth="1"/>
    <col min="2078" max="2078" width="1" style="1395" customWidth="1"/>
    <col min="2079" max="2092" width="2.25" style="1395" customWidth="1"/>
    <col min="2093" max="2093" width="21.375" style="1395" customWidth="1"/>
    <col min="2094" max="2094" width="0.875" style="1395" customWidth="1"/>
    <col min="2095" max="2099" width="2.25" style="1395" customWidth="1"/>
    <col min="2100" max="2100" width="1" style="1395" customWidth="1"/>
    <col min="2101" max="2113" width="2.25" style="1395" customWidth="1"/>
    <col min="2114" max="2114" width="1.25" style="1395" customWidth="1"/>
    <col min="2115" max="2115" width="1" style="1395" customWidth="1"/>
    <col min="2116" max="2120" width="2.25" style="1395" customWidth="1"/>
    <col min="2121" max="2121" width="1" style="1395" customWidth="1"/>
    <col min="2122" max="2306" width="2.25" style="1395"/>
    <col min="2307" max="2307" width="0.875" style="1395" customWidth="1"/>
    <col min="2308" max="2312" width="2.25" style="1395" customWidth="1"/>
    <col min="2313" max="2313" width="1" style="1395" customWidth="1"/>
    <col min="2314" max="2326" width="2.25" style="1395" customWidth="1"/>
    <col min="2327" max="2327" width="1.25" style="1395" customWidth="1"/>
    <col min="2328" max="2328" width="1" style="1395" customWidth="1"/>
    <col min="2329" max="2333" width="2.25" style="1395" customWidth="1"/>
    <col min="2334" max="2334" width="1" style="1395" customWidth="1"/>
    <col min="2335" max="2348" width="2.25" style="1395" customWidth="1"/>
    <col min="2349" max="2349" width="21.375" style="1395" customWidth="1"/>
    <col min="2350" max="2350" width="0.875" style="1395" customWidth="1"/>
    <col min="2351" max="2355" width="2.25" style="1395" customWidth="1"/>
    <col min="2356" max="2356" width="1" style="1395" customWidth="1"/>
    <col min="2357" max="2369" width="2.25" style="1395" customWidth="1"/>
    <col min="2370" max="2370" width="1.25" style="1395" customWidth="1"/>
    <col min="2371" max="2371" width="1" style="1395" customWidth="1"/>
    <col min="2372" max="2376" width="2.25" style="1395" customWidth="1"/>
    <col min="2377" max="2377" width="1" style="1395" customWidth="1"/>
    <col min="2378" max="2562" width="2.25" style="1395"/>
    <col min="2563" max="2563" width="0.875" style="1395" customWidth="1"/>
    <col min="2564" max="2568" width="2.25" style="1395" customWidth="1"/>
    <col min="2569" max="2569" width="1" style="1395" customWidth="1"/>
    <col min="2570" max="2582" width="2.25" style="1395" customWidth="1"/>
    <col min="2583" max="2583" width="1.25" style="1395" customWidth="1"/>
    <col min="2584" max="2584" width="1" style="1395" customWidth="1"/>
    <col min="2585" max="2589" width="2.25" style="1395" customWidth="1"/>
    <col min="2590" max="2590" width="1" style="1395" customWidth="1"/>
    <col min="2591" max="2604" width="2.25" style="1395" customWidth="1"/>
    <col min="2605" max="2605" width="21.375" style="1395" customWidth="1"/>
    <col min="2606" max="2606" width="0.875" style="1395" customWidth="1"/>
    <col min="2607" max="2611" width="2.25" style="1395" customWidth="1"/>
    <col min="2612" max="2612" width="1" style="1395" customWidth="1"/>
    <col min="2613" max="2625" width="2.25" style="1395" customWidth="1"/>
    <col min="2626" max="2626" width="1.25" style="1395" customWidth="1"/>
    <col min="2627" max="2627" width="1" style="1395" customWidth="1"/>
    <col min="2628" max="2632" width="2.25" style="1395" customWidth="1"/>
    <col min="2633" max="2633" width="1" style="1395" customWidth="1"/>
    <col min="2634" max="2818" width="2.25" style="1395"/>
    <col min="2819" max="2819" width="0.875" style="1395" customWidth="1"/>
    <col min="2820" max="2824" width="2.25" style="1395" customWidth="1"/>
    <col min="2825" max="2825" width="1" style="1395" customWidth="1"/>
    <col min="2826" max="2838" width="2.25" style="1395" customWidth="1"/>
    <col min="2839" max="2839" width="1.25" style="1395" customWidth="1"/>
    <col min="2840" max="2840" width="1" style="1395" customWidth="1"/>
    <col min="2841" max="2845" width="2.25" style="1395" customWidth="1"/>
    <col min="2846" max="2846" width="1" style="1395" customWidth="1"/>
    <col min="2847" max="2860" width="2.25" style="1395" customWidth="1"/>
    <col min="2861" max="2861" width="21.375" style="1395" customWidth="1"/>
    <col min="2862" max="2862" width="0.875" style="1395" customWidth="1"/>
    <col min="2863" max="2867" width="2.25" style="1395" customWidth="1"/>
    <col min="2868" max="2868" width="1" style="1395" customWidth="1"/>
    <col min="2869" max="2881" width="2.25" style="1395" customWidth="1"/>
    <col min="2882" max="2882" width="1.25" style="1395" customWidth="1"/>
    <col min="2883" max="2883" width="1" style="1395" customWidth="1"/>
    <col min="2884" max="2888" width="2.25" style="1395" customWidth="1"/>
    <col min="2889" max="2889" width="1" style="1395" customWidth="1"/>
    <col min="2890" max="3074" width="2.25" style="1395"/>
    <col min="3075" max="3075" width="0.875" style="1395" customWidth="1"/>
    <col min="3076" max="3080" width="2.25" style="1395" customWidth="1"/>
    <col min="3081" max="3081" width="1" style="1395" customWidth="1"/>
    <col min="3082" max="3094" width="2.25" style="1395" customWidth="1"/>
    <col min="3095" max="3095" width="1.25" style="1395" customWidth="1"/>
    <col min="3096" max="3096" width="1" style="1395" customWidth="1"/>
    <col min="3097" max="3101" width="2.25" style="1395" customWidth="1"/>
    <col min="3102" max="3102" width="1" style="1395" customWidth="1"/>
    <col min="3103" max="3116" width="2.25" style="1395" customWidth="1"/>
    <col min="3117" max="3117" width="21.375" style="1395" customWidth="1"/>
    <col min="3118" max="3118" width="0.875" style="1395" customWidth="1"/>
    <col min="3119" max="3123" width="2.25" style="1395" customWidth="1"/>
    <col min="3124" max="3124" width="1" style="1395" customWidth="1"/>
    <col min="3125" max="3137" width="2.25" style="1395" customWidth="1"/>
    <col min="3138" max="3138" width="1.25" style="1395" customWidth="1"/>
    <col min="3139" max="3139" width="1" style="1395" customWidth="1"/>
    <col min="3140" max="3144" width="2.25" style="1395" customWidth="1"/>
    <col min="3145" max="3145" width="1" style="1395" customWidth="1"/>
    <col min="3146" max="3330" width="2.25" style="1395"/>
    <col min="3331" max="3331" width="0.875" style="1395" customWidth="1"/>
    <col min="3332" max="3336" width="2.25" style="1395" customWidth="1"/>
    <col min="3337" max="3337" width="1" style="1395" customWidth="1"/>
    <col min="3338" max="3350" width="2.25" style="1395" customWidth="1"/>
    <col min="3351" max="3351" width="1.25" style="1395" customWidth="1"/>
    <col min="3352" max="3352" width="1" style="1395" customWidth="1"/>
    <col min="3353" max="3357" width="2.25" style="1395" customWidth="1"/>
    <col min="3358" max="3358" width="1" style="1395" customWidth="1"/>
    <col min="3359" max="3372" width="2.25" style="1395" customWidth="1"/>
    <col min="3373" max="3373" width="21.375" style="1395" customWidth="1"/>
    <col min="3374" max="3374" width="0.875" style="1395" customWidth="1"/>
    <col min="3375" max="3379" width="2.25" style="1395" customWidth="1"/>
    <col min="3380" max="3380" width="1" style="1395" customWidth="1"/>
    <col min="3381" max="3393" width="2.25" style="1395" customWidth="1"/>
    <col min="3394" max="3394" width="1.25" style="1395" customWidth="1"/>
    <col min="3395" max="3395" width="1" style="1395" customWidth="1"/>
    <col min="3396" max="3400" width="2.25" style="1395" customWidth="1"/>
    <col min="3401" max="3401" width="1" style="1395" customWidth="1"/>
    <col min="3402" max="3586" width="2.25" style="1395"/>
    <col min="3587" max="3587" width="0.875" style="1395" customWidth="1"/>
    <col min="3588" max="3592" width="2.25" style="1395" customWidth="1"/>
    <col min="3593" max="3593" width="1" style="1395" customWidth="1"/>
    <col min="3594" max="3606" width="2.25" style="1395" customWidth="1"/>
    <col min="3607" max="3607" width="1.25" style="1395" customWidth="1"/>
    <col min="3608" max="3608" width="1" style="1395" customWidth="1"/>
    <col min="3609" max="3613" width="2.25" style="1395" customWidth="1"/>
    <col min="3614" max="3614" width="1" style="1395" customWidth="1"/>
    <col min="3615" max="3628" width="2.25" style="1395" customWidth="1"/>
    <col min="3629" max="3629" width="21.375" style="1395" customWidth="1"/>
    <col min="3630" max="3630" width="0.875" style="1395" customWidth="1"/>
    <col min="3631" max="3635" width="2.25" style="1395" customWidth="1"/>
    <col min="3636" max="3636" width="1" style="1395" customWidth="1"/>
    <col min="3637" max="3649" width="2.25" style="1395" customWidth="1"/>
    <col min="3650" max="3650" width="1.25" style="1395" customWidth="1"/>
    <col min="3651" max="3651" width="1" style="1395" customWidth="1"/>
    <col min="3652" max="3656" width="2.25" style="1395" customWidth="1"/>
    <col min="3657" max="3657" width="1" style="1395" customWidth="1"/>
    <col min="3658" max="3842" width="2.25" style="1395"/>
    <col min="3843" max="3843" width="0.875" style="1395" customWidth="1"/>
    <col min="3844" max="3848" width="2.25" style="1395" customWidth="1"/>
    <col min="3849" max="3849" width="1" style="1395" customWidth="1"/>
    <col min="3850" max="3862" width="2.25" style="1395" customWidth="1"/>
    <col min="3863" max="3863" width="1.25" style="1395" customWidth="1"/>
    <col min="3864" max="3864" width="1" style="1395" customWidth="1"/>
    <col min="3865" max="3869" width="2.25" style="1395" customWidth="1"/>
    <col min="3870" max="3870" width="1" style="1395" customWidth="1"/>
    <col min="3871" max="3884" width="2.25" style="1395" customWidth="1"/>
    <col min="3885" max="3885" width="21.375" style="1395" customWidth="1"/>
    <col min="3886" max="3886" width="0.875" style="1395" customWidth="1"/>
    <col min="3887" max="3891" width="2.25" style="1395" customWidth="1"/>
    <col min="3892" max="3892" width="1" style="1395" customWidth="1"/>
    <col min="3893" max="3905" width="2.25" style="1395" customWidth="1"/>
    <col min="3906" max="3906" width="1.25" style="1395" customWidth="1"/>
    <col min="3907" max="3907" width="1" style="1395" customWidth="1"/>
    <col min="3908" max="3912" width="2.25" style="1395" customWidth="1"/>
    <col min="3913" max="3913" width="1" style="1395" customWidth="1"/>
    <col min="3914" max="4098" width="2.25" style="1395"/>
    <col min="4099" max="4099" width="0.875" style="1395" customWidth="1"/>
    <col min="4100" max="4104" width="2.25" style="1395" customWidth="1"/>
    <col min="4105" max="4105" width="1" style="1395" customWidth="1"/>
    <col min="4106" max="4118" width="2.25" style="1395" customWidth="1"/>
    <col min="4119" max="4119" width="1.25" style="1395" customWidth="1"/>
    <col min="4120" max="4120" width="1" style="1395" customWidth="1"/>
    <col min="4121" max="4125" width="2.25" style="1395" customWidth="1"/>
    <col min="4126" max="4126" width="1" style="1395" customWidth="1"/>
    <col min="4127" max="4140" width="2.25" style="1395" customWidth="1"/>
    <col min="4141" max="4141" width="21.375" style="1395" customWidth="1"/>
    <col min="4142" max="4142" width="0.875" style="1395" customWidth="1"/>
    <col min="4143" max="4147" width="2.25" style="1395" customWidth="1"/>
    <col min="4148" max="4148" width="1" style="1395" customWidth="1"/>
    <col min="4149" max="4161" width="2.25" style="1395" customWidth="1"/>
    <col min="4162" max="4162" width="1.25" style="1395" customWidth="1"/>
    <col min="4163" max="4163" width="1" style="1395" customWidth="1"/>
    <col min="4164" max="4168" width="2.25" style="1395" customWidth="1"/>
    <col min="4169" max="4169" width="1" style="1395" customWidth="1"/>
    <col min="4170" max="4354" width="2.25" style="1395"/>
    <col min="4355" max="4355" width="0.875" style="1395" customWidth="1"/>
    <col min="4356" max="4360" width="2.25" style="1395" customWidth="1"/>
    <col min="4361" max="4361" width="1" style="1395" customWidth="1"/>
    <col min="4362" max="4374" width="2.25" style="1395" customWidth="1"/>
    <col min="4375" max="4375" width="1.25" style="1395" customWidth="1"/>
    <col min="4376" max="4376" width="1" style="1395" customWidth="1"/>
    <col min="4377" max="4381" width="2.25" style="1395" customWidth="1"/>
    <col min="4382" max="4382" width="1" style="1395" customWidth="1"/>
    <col min="4383" max="4396" width="2.25" style="1395" customWidth="1"/>
    <col min="4397" max="4397" width="21.375" style="1395" customWidth="1"/>
    <col min="4398" max="4398" width="0.875" style="1395" customWidth="1"/>
    <col min="4399" max="4403" width="2.25" style="1395" customWidth="1"/>
    <col min="4404" max="4404" width="1" style="1395" customWidth="1"/>
    <col min="4405" max="4417" width="2.25" style="1395" customWidth="1"/>
    <col min="4418" max="4418" width="1.25" style="1395" customWidth="1"/>
    <col min="4419" max="4419" width="1" style="1395" customWidth="1"/>
    <col min="4420" max="4424" width="2.25" style="1395" customWidth="1"/>
    <col min="4425" max="4425" width="1" style="1395" customWidth="1"/>
    <col min="4426" max="4610" width="2.25" style="1395"/>
    <col min="4611" max="4611" width="0.875" style="1395" customWidth="1"/>
    <col min="4612" max="4616" width="2.25" style="1395" customWidth="1"/>
    <col min="4617" max="4617" width="1" style="1395" customWidth="1"/>
    <col min="4618" max="4630" width="2.25" style="1395" customWidth="1"/>
    <col min="4631" max="4631" width="1.25" style="1395" customWidth="1"/>
    <col min="4632" max="4632" width="1" style="1395" customWidth="1"/>
    <col min="4633" max="4637" width="2.25" style="1395" customWidth="1"/>
    <col min="4638" max="4638" width="1" style="1395" customWidth="1"/>
    <col min="4639" max="4652" width="2.25" style="1395" customWidth="1"/>
    <col min="4653" max="4653" width="21.375" style="1395" customWidth="1"/>
    <col min="4654" max="4654" width="0.875" style="1395" customWidth="1"/>
    <col min="4655" max="4659" width="2.25" style="1395" customWidth="1"/>
    <col min="4660" max="4660" width="1" style="1395" customWidth="1"/>
    <col min="4661" max="4673" width="2.25" style="1395" customWidth="1"/>
    <col min="4674" max="4674" width="1.25" style="1395" customWidth="1"/>
    <col min="4675" max="4675" width="1" style="1395" customWidth="1"/>
    <col min="4676" max="4680" width="2.25" style="1395" customWidth="1"/>
    <col min="4681" max="4681" width="1" style="1395" customWidth="1"/>
    <col min="4682" max="4866" width="2.25" style="1395"/>
    <col min="4867" max="4867" width="0.875" style="1395" customWidth="1"/>
    <col min="4868" max="4872" width="2.25" style="1395" customWidth="1"/>
    <col min="4873" max="4873" width="1" style="1395" customWidth="1"/>
    <col min="4874" max="4886" width="2.25" style="1395" customWidth="1"/>
    <col min="4887" max="4887" width="1.25" style="1395" customWidth="1"/>
    <col min="4888" max="4888" width="1" style="1395" customWidth="1"/>
    <col min="4889" max="4893" width="2.25" style="1395" customWidth="1"/>
    <col min="4894" max="4894" width="1" style="1395" customWidth="1"/>
    <col min="4895" max="4908" width="2.25" style="1395" customWidth="1"/>
    <col min="4909" max="4909" width="21.375" style="1395" customWidth="1"/>
    <col min="4910" max="4910" width="0.875" style="1395" customWidth="1"/>
    <col min="4911" max="4915" width="2.25" style="1395" customWidth="1"/>
    <col min="4916" max="4916" width="1" style="1395" customWidth="1"/>
    <col min="4917" max="4929" width="2.25" style="1395" customWidth="1"/>
    <col min="4930" max="4930" width="1.25" style="1395" customWidth="1"/>
    <col min="4931" max="4931" width="1" style="1395" customWidth="1"/>
    <col min="4932" max="4936" width="2.25" style="1395" customWidth="1"/>
    <col min="4937" max="4937" width="1" style="1395" customWidth="1"/>
    <col min="4938" max="5122" width="2.25" style="1395"/>
    <col min="5123" max="5123" width="0.875" style="1395" customWidth="1"/>
    <col min="5124" max="5128" width="2.25" style="1395" customWidth="1"/>
    <col min="5129" max="5129" width="1" style="1395" customWidth="1"/>
    <col min="5130" max="5142" width="2.25" style="1395" customWidth="1"/>
    <col min="5143" max="5143" width="1.25" style="1395" customWidth="1"/>
    <col min="5144" max="5144" width="1" style="1395" customWidth="1"/>
    <col min="5145" max="5149" width="2.25" style="1395" customWidth="1"/>
    <col min="5150" max="5150" width="1" style="1395" customWidth="1"/>
    <col min="5151" max="5164" width="2.25" style="1395" customWidth="1"/>
    <col min="5165" max="5165" width="21.375" style="1395" customWidth="1"/>
    <col min="5166" max="5166" width="0.875" style="1395" customWidth="1"/>
    <col min="5167" max="5171" width="2.25" style="1395" customWidth="1"/>
    <col min="5172" max="5172" width="1" style="1395" customWidth="1"/>
    <col min="5173" max="5185" width="2.25" style="1395" customWidth="1"/>
    <col min="5186" max="5186" width="1.25" style="1395" customWidth="1"/>
    <col min="5187" max="5187" width="1" style="1395" customWidth="1"/>
    <col min="5188" max="5192" width="2.25" style="1395" customWidth="1"/>
    <col min="5193" max="5193" width="1" style="1395" customWidth="1"/>
    <col min="5194" max="5378" width="2.25" style="1395"/>
    <col min="5379" max="5379" width="0.875" style="1395" customWidth="1"/>
    <col min="5380" max="5384" width="2.25" style="1395" customWidth="1"/>
    <col min="5385" max="5385" width="1" style="1395" customWidth="1"/>
    <col min="5386" max="5398" width="2.25" style="1395" customWidth="1"/>
    <col min="5399" max="5399" width="1.25" style="1395" customWidth="1"/>
    <col min="5400" max="5400" width="1" style="1395" customWidth="1"/>
    <col min="5401" max="5405" width="2.25" style="1395" customWidth="1"/>
    <col min="5406" max="5406" width="1" style="1395" customWidth="1"/>
    <col min="5407" max="5420" width="2.25" style="1395" customWidth="1"/>
    <col min="5421" max="5421" width="21.375" style="1395" customWidth="1"/>
    <col min="5422" max="5422" width="0.875" style="1395" customWidth="1"/>
    <col min="5423" max="5427" width="2.25" style="1395" customWidth="1"/>
    <col min="5428" max="5428" width="1" style="1395" customWidth="1"/>
    <col min="5429" max="5441" width="2.25" style="1395" customWidth="1"/>
    <col min="5442" max="5442" width="1.25" style="1395" customWidth="1"/>
    <col min="5443" max="5443" width="1" style="1395" customWidth="1"/>
    <col min="5444" max="5448" width="2.25" style="1395" customWidth="1"/>
    <col min="5449" max="5449" width="1" style="1395" customWidth="1"/>
    <col min="5450" max="5634" width="2.25" style="1395"/>
    <col min="5635" max="5635" width="0.875" style="1395" customWidth="1"/>
    <col min="5636" max="5640" width="2.25" style="1395" customWidth="1"/>
    <col min="5641" max="5641" width="1" style="1395" customWidth="1"/>
    <col min="5642" max="5654" width="2.25" style="1395" customWidth="1"/>
    <col min="5655" max="5655" width="1.25" style="1395" customWidth="1"/>
    <col min="5656" max="5656" width="1" style="1395" customWidth="1"/>
    <col min="5657" max="5661" width="2.25" style="1395" customWidth="1"/>
    <col min="5662" max="5662" width="1" style="1395" customWidth="1"/>
    <col min="5663" max="5676" width="2.25" style="1395" customWidth="1"/>
    <col min="5677" max="5677" width="21.375" style="1395" customWidth="1"/>
    <col min="5678" max="5678" width="0.875" style="1395" customWidth="1"/>
    <col min="5679" max="5683" width="2.25" style="1395" customWidth="1"/>
    <col min="5684" max="5684" width="1" style="1395" customWidth="1"/>
    <col min="5685" max="5697" width="2.25" style="1395" customWidth="1"/>
    <col min="5698" max="5698" width="1.25" style="1395" customWidth="1"/>
    <col min="5699" max="5699" width="1" style="1395" customWidth="1"/>
    <col min="5700" max="5704" width="2.25" style="1395" customWidth="1"/>
    <col min="5705" max="5705" width="1" style="1395" customWidth="1"/>
    <col min="5706" max="5890" width="2.25" style="1395"/>
    <col min="5891" max="5891" width="0.875" style="1395" customWidth="1"/>
    <col min="5892" max="5896" width="2.25" style="1395" customWidth="1"/>
    <col min="5897" max="5897" width="1" style="1395" customWidth="1"/>
    <col min="5898" max="5910" width="2.25" style="1395" customWidth="1"/>
    <col min="5911" max="5911" width="1.25" style="1395" customWidth="1"/>
    <col min="5912" max="5912" width="1" style="1395" customWidth="1"/>
    <col min="5913" max="5917" width="2.25" style="1395" customWidth="1"/>
    <col min="5918" max="5918" width="1" style="1395" customWidth="1"/>
    <col min="5919" max="5932" width="2.25" style="1395" customWidth="1"/>
    <col min="5933" max="5933" width="21.375" style="1395" customWidth="1"/>
    <col min="5934" max="5934" width="0.875" style="1395" customWidth="1"/>
    <col min="5935" max="5939" width="2.25" style="1395" customWidth="1"/>
    <col min="5940" max="5940" width="1" style="1395" customWidth="1"/>
    <col min="5941" max="5953" width="2.25" style="1395" customWidth="1"/>
    <col min="5954" max="5954" width="1.25" style="1395" customWidth="1"/>
    <col min="5955" max="5955" width="1" style="1395" customWidth="1"/>
    <col min="5956" max="5960" width="2.25" style="1395" customWidth="1"/>
    <col min="5961" max="5961" width="1" style="1395" customWidth="1"/>
    <col min="5962" max="6146" width="2.25" style="1395"/>
    <col min="6147" max="6147" width="0.875" style="1395" customWidth="1"/>
    <col min="6148" max="6152" width="2.25" style="1395" customWidth="1"/>
    <col min="6153" max="6153" width="1" style="1395" customWidth="1"/>
    <col min="6154" max="6166" width="2.25" style="1395" customWidth="1"/>
    <col min="6167" max="6167" width="1.25" style="1395" customWidth="1"/>
    <col min="6168" max="6168" width="1" style="1395" customWidth="1"/>
    <col min="6169" max="6173" width="2.25" style="1395" customWidth="1"/>
    <col min="6174" max="6174" width="1" style="1395" customWidth="1"/>
    <col min="6175" max="6188" width="2.25" style="1395" customWidth="1"/>
    <col min="6189" max="6189" width="21.375" style="1395" customWidth="1"/>
    <col min="6190" max="6190" width="0.875" style="1395" customWidth="1"/>
    <col min="6191" max="6195" width="2.25" style="1395" customWidth="1"/>
    <col min="6196" max="6196" width="1" style="1395" customWidth="1"/>
    <col min="6197" max="6209" width="2.25" style="1395" customWidth="1"/>
    <col min="6210" max="6210" width="1.25" style="1395" customWidth="1"/>
    <col min="6211" max="6211" width="1" style="1395" customWidth="1"/>
    <col min="6212" max="6216" width="2.25" style="1395" customWidth="1"/>
    <col min="6217" max="6217" width="1" style="1395" customWidth="1"/>
    <col min="6218" max="6402" width="2.25" style="1395"/>
    <col min="6403" max="6403" width="0.875" style="1395" customWidth="1"/>
    <col min="6404" max="6408" width="2.25" style="1395" customWidth="1"/>
    <col min="6409" max="6409" width="1" style="1395" customWidth="1"/>
    <col min="6410" max="6422" width="2.25" style="1395" customWidth="1"/>
    <col min="6423" max="6423" width="1.25" style="1395" customWidth="1"/>
    <col min="6424" max="6424" width="1" style="1395" customWidth="1"/>
    <col min="6425" max="6429" width="2.25" style="1395" customWidth="1"/>
    <col min="6430" max="6430" width="1" style="1395" customWidth="1"/>
    <col min="6431" max="6444" width="2.25" style="1395" customWidth="1"/>
    <col min="6445" max="6445" width="21.375" style="1395" customWidth="1"/>
    <col min="6446" max="6446" width="0.875" style="1395" customWidth="1"/>
    <col min="6447" max="6451" width="2.25" style="1395" customWidth="1"/>
    <col min="6452" max="6452" width="1" style="1395" customWidth="1"/>
    <col min="6453" max="6465" width="2.25" style="1395" customWidth="1"/>
    <col min="6466" max="6466" width="1.25" style="1395" customWidth="1"/>
    <col min="6467" max="6467" width="1" style="1395" customWidth="1"/>
    <col min="6468" max="6472" width="2.25" style="1395" customWidth="1"/>
    <col min="6473" max="6473" width="1" style="1395" customWidth="1"/>
    <col min="6474" max="6658" width="2.25" style="1395"/>
    <col min="6659" max="6659" width="0.875" style="1395" customWidth="1"/>
    <col min="6660" max="6664" width="2.25" style="1395" customWidth="1"/>
    <col min="6665" max="6665" width="1" style="1395" customWidth="1"/>
    <col min="6666" max="6678" width="2.25" style="1395" customWidth="1"/>
    <col min="6679" max="6679" width="1.25" style="1395" customWidth="1"/>
    <col min="6680" max="6680" width="1" style="1395" customWidth="1"/>
    <col min="6681" max="6685" width="2.25" style="1395" customWidth="1"/>
    <col min="6686" max="6686" width="1" style="1395" customWidth="1"/>
    <col min="6687" max="6700" width="2.25" style="1395" customWidth="1"/>
    <col min="6701" max="6701" width="21.375" style="1395" customWidth="1"/>
    <col min="6702" max="6702" width="0.875" style="1395" customWidth="1"/>
    <col min="6703" max="6707" width="2.25" style="1395" customWidth="1"/>
    <col min="6708" max="6708" width="1" style="1395" customWidth="1"/>
    <col min="6709" max="6721" width="2.25" style="1395" customWidth="1"/>
    <col min="6722" max="6722" width="1.25" style="1395" customWidth="1"/>
    <col min="6723" max="6723" width="1" style="1395" customWidth="1"/>
    <col min="6724" max="6728" width="2.25" style="1395" customWidth="1"/>
    <col min="6729" max="6729" width="1" style="1395" customWidth="1"/>
    <col min="6730" max="6914" width="2.25" style="1395"/>
    <col min="6915" max="6915" width="0.875" style="1395" customWidth="1"/>
    <col min="6916" max="6920" width="2.25" style="1395" customWidth="1"/>
    <col min="6921" max="6921" width="1" style="1395" customWidth="1"/>
    <col min="6922" max="6934" width="2.25" style="1395" customWidth="1"/>
    <col min="6935" max="6935" width="1.25" style="1395" customWidth="1"/>
    <col min="6936" max="6936" width="1" style="1395" customWidth="1"/>
    <col min="6937" max="6941" width="2.25" style="1395" customWidth="1"/>
    <col min="6942" max="6942" width="1" style="1395" customWidth="1"/>
    <col min="6943" max="6956" width="2.25" style="1395" customWidth="1"/>
    <col min="6957" max="6957" width="21.375" style="1395" customWidth="1"/>
    <col min="6958" max="6958" width="0.875" style="1395" customWidth="1"/>
    <col min="6959" max="6963" width="2.25" style="1395" customWidth="1"/>
    <col min="6964" max="6964" width="1" style="1395" customWidth="1"/>
    <col min="6965" max="6977" width="2.25" style="1395" customWidth="1"/>
    <col min="6978" max="6978" width="1.25" style="1395" customWidth="1"/>
    <col min="6979" max="6979" width="1" style="1395" customWidth="1"/>
    <col min="6980" max="6984" width="2.25" style="1395" customWidth="1"/>
    <col min="6985" max="6985" width="1" style="1395" customWidth="1"/>
    <col min="6986" max="7170" width="2.25" style="1395"/>
    <col min="7171" max="7171" width="0.875" style="1395" customWidth="1"/>
    <col min="7172" max="7176" width="2.25" style="1395" customWidth="1"/>
    <col min="7177" max="7177" width="1" style="1395" customWidth="1"/>
    <col min="7178" max="7190" width="2.25" style="1395" customWidth="1"/>
    <col min="7191" max="7191" width="1.25" style="1395" customWidth="1"/>
    <col min="7192" max="7192" width="1" style="1395" customWidth="1"/>
    <col min="7193" max="7197" width="2.25" style="1395" customWidth="1"/>
    <col min="7198" max="7198" width="1" style="1395" customWidth="1"/>
    <col min="7199" max="7212" width="2.25" style="1395" customWidth="1"/>
    <col min="7213" max="7213" width="21.375" style="1395" customWidth="1"/>
    <col min="7214" max="7214" width="0.875" style="1395" customWidth="1"/>
    <col min="7215" max="7219" width="2.25" style="1395" customWidth="1"/>
    <col min="7220" max="7220" width="1" style="1395" customWidth="1"/>
    <col min="7221" max="7233" width="2.25" style="1395" customWidth="1"/>
    <col min="7234" max="7234" width="1.25" style="1395" customWidth="1"/>
    <col min="7235" max="7235" width="1" style="1395" customWidth="1"/>
    <col min="7236" max="7240" width="2.25" style="1395" customWidth="1"/>
    <col min="7241" max="7241" width="1" style="1395" customWidth="1"/>
    <col min="7242" max="7426" width="2.25" style="1395"/>
    <col min="7427" max="7427" width="0.875" style="1395" customWidth="1"/>
    <col min="7428" max="7432" width="2.25" style="1395" customWidth="1"/>
    <col min="7433" max="7433" width="1" style="1395" customWidth="1"/>
    <col min="7434" max="7446" width="2.25" style="1395" customWidth="1"/>
    <col min="7447" max="7447" width="1.25" style="1395" customWidth="1"/>
    <col min="7448" max="7448" width="1" style="1395" customWidth="1"/>
    <col min="7449" max="7453" width="2.25" style="1395" customWidth="1"/>
    <col min="7454" max="7454" width="1" style="1395" customWidth="1"/>
    <col min="7455" max="7468" width="2.25" style="1395" customWidth="1"/>
    <col min="7469" max="7469" width="21.375" style="1395" customWidth="1"/>
    <col min="7470" max="7470" width="0.875" style="1395" customWidth="1"/>
    <col min="7471" max="7475" width="2.25" style="1395" customWidth="1"/>
    <col min="7476" max="7476" width="1" style="1395" customWidth="1"/>
    <col min="7477" max="7489" width="2.25" style="1395" customWidth="1"/>
    <col min="7490" max="7490" width="1.25" style="1395" customWidth="1"/>
    <col min="7491" max="7491" width="1" style="1395" customWidth="1"/>
    <col min="7492" max="7496" width="2.25" style="1395" customWidth="1"/>
    <col min="7497" max="7497" width="1" style="1395" customWidth="1"/>
    <col min="7498" max="7682" width="2.25" style="1395"/>
    <col min="7683" max="7683" width="0.875" style="1395" customWidth="1"/>
    <col min="7684" max="7688" width="2.25" style="1395" customWidth="1"/>
    <col min="7689" max="7689" width="1" style="1395" customWidth="1"/>
    <col min="7690" max="7702" width="2.25" style="1395" customWidth="1"/>
    <col min="7703" max="7703" width="1.25" style="1395" customWidth="1"/>
    <col min="7704" max="7704" width="1" style="1395" customWidth="1"/>
    <col min="7705" max="7709" width="2.25" style="1395" customWidth="1"/>
    <col min="7710" max="7710" width="1" style="1395" customWidth="1"/>
    <col min="7711" max="7724" width="2.25" style="1395" customWidth="1"/>
    <col min="7725" max="7725" width="21.375" style="1395" customWidth="1"/>
    <col min="7726" max="7726" width="0.875" style="1395" customWidth="1"/>
    <col min="7727" max="7731" width="2.25" style="1395" customWidth="1"/>
    <col min="7732" max="7732" width="1" style="1395" customWidth="1"/>
    <col min="7733" max="7745" width="2.25" style="1395" customWidth="1"/>
    <col min="7746" max="7746" width="1.25" style="1395" customWidth="1"/>
    <col min="7747" max="7747" width="1" style="1395" customWidth="1"/>
    <col min="7748" max="7752" width="2.25" style="1395" customWidth="1"/>
    <col min="7753" max="7753" width="1" style="1395" customWidth="1"/>
    <col min="7754" max="7938" width="2.25" style="1395"/>
    <col min="7939" max="7939" width="0.875" style="1395" customWidth="1"/>
    <col min="7940" max="7944" width="2.25" style="1395" customWidth="1"/>
    <col min="7945" max="7945" width="1" style="1395" customWidth="1"/>
    <col min="7946" max="7958" width="2.25" style="1395" customWidth="1"/>
    <col min="7959" max="7959" width="1.25" style="1395" customWidth="1"/>
    <col min="7960" max="7960" width="1" style="1395" customWidth="1"/>
    <col min="7961" max="7965" width="2.25" style="1395" customWidth="1"/>
    <col min="7966" max="7966" width="1" style="1395" customWidth="1"/>
    <col min="7967" max="7980" width="2.25" style="1395" customWidth="1"/>
    <col min="7981" max="7981" width="21.375" style="1395" customWidth="1"/>
    <col min="7982" max="7982" width="0.875" style="1395" customWidth="1"/>
    <col min="7983" max="7987" width="2.25" style="1395" customWidth="1"/>
    <col min="7988" max="7988" width="1" style="1395" customWidth="1"/>
    <col min="7989" max="8001" width="2.25" style="1395" customWidth="1"/>
    <col min="8002" max="8002" width="1.25" style="1395" customWidth="1"/>
    <col min="8003" max="8003" width="1" style="1395" customWidth="1"/>
    <col min="8004" max="8008" width="2.25" style="1395" customWidth="1"/>
    <col min="8009" max="8009" width="1" style="1395" customWidth="1"/>
    <col min="8010" max="8194" width="2.25" style="1395"/>
    <col min="8195" max="8195" width="0.875" style="1395" customWidth="1"/>
    <col min="8196" max="8200" width="2.25" style="1395" customWidth="1"/>
    <col min="8201" max="8201" width="1" style="1395" customWidth="1"/>
    <col min="8202" max="8214" width="2.25" style="1395" customWidth="1"/>
    <col min="8215" max="8215" width="1.25" style="1395" customWidth="1"/>
    <col min="8216" max="8216" width="1" style="1395" customWidth="1"/>
    <col min="8217" max="8221" width="2.25" style="1395" customWidth="1"/>
    <col min="8222" max="8222" width="1" style="1395" customWidth="1"/>
    <col min="8223" max="8236" width="2.25" style="1395" customWidth="1"/>
    <col min="8237" max="8237" width="21.375" style="1395" customWidth="1"/>
    <col min="8238" max="8238" width="0.875" style="1395" customWidth="1"/>
    <col min="8239" max="8243" width="2.25" style="1395" customWidth="1"/>
    <col min="8244" max="8244" width="1" style="1395" customWidth="1"/>
    <col min="8245" max="8257" width="2.25" style="1395" customWidth="1"/>
    <col min="8258" max="8258" width="1.25" style="1395" customWidth="1"/>
    <col min="8259" max="8259" width="1" style="1395" customWidth="1"/>
    <col min="8260" max="8264" width="2.25" style="1395" customWidth="1"/>
    <col min="8265" max="8265" width="1" style="1395" customWidth="1"/>
    <col min="8266" max="8450" width="2.25" style="1395"/>
    <col min="8451" max="8451" width="0.875" style="1395" customWidth="1"/>
    <col min="8452" max="8456" width="2.25" style="1395" customWidth="1"/>
    <col min="8457" max="8457" width="1" style="1395" customWidth="1"/>
    <col min="8458" max="8470" width="2.25" style="1395" customWidth="1"/>
    <col min="8471" max="8471" width="1.25" style="1395" customWidth="1"/>
    <col min="8472" max="8472" width="1" style="1395" customWidth="1"/>
    <col min="8473" max="8477" width="2.25" style="1395" customWidth="1"/>
    <col min="8478" max="8478" width="1" style="1395" customWidth="1"/>
    <col min="8479" max="8492" width="2.25" style="1395" customWidth="1"/>
    <col min="8493" max="8493" width="21.375" style="1395" customWidth="1"/>
    <col min="8494" max="8494" width="0.875" style="1395" customWidth="1"/>
    <col min="8495" max="8499" width="2.25" style="1395" customWidth="1"/>
    <col min="8500" max="8500" width="1" style="1395" customWidth="1"/>
    <col min="8501" max="8513" width="2.25" style="1395" customWidth="1"/>
    <col min="8514" max="8514" width="1.25" style="1395" customWidth="1"/>
    <col min="8515" max="8515" width="1" style="1395" customWidth="1"/>
    <col min="8516" max="8520" width="2.25" style="1395" customWidth="1"/>
    <col min="8521" max="8521" width="1" style="1395" customWidth="1"/>
    <col min="8522" max="8706" width="2.25" style="1395"/>
    <col min="8707" max="8707" width="0.875" style="1395" customWidth="1"/>
    <col min="8708" max="8712" width="2.25" style="1395" customWidth="1"/>
    <col min="8713" max="8713" width="1" style="1395" customWidth="1"/>
    <col min="8714" max="8726" width="2.25" style="1395" customWidth="1"/>
    <col min="8727" max="8727" width="1.25" style="1395" customWidth="1"/>
    <col min="8728" max="8728" width="1" style="1395" customWidth="1"/>
    <col min="8729" max="8733" width="2.25" style="1395" customWidth="1"/>
    <col min="8734" max="8734" width="1" style="1395" customWidth="1"/>
    <col min="8735" max="8748" width="2.25" style="1395" customWidth="1"/>
    <col min="8749" max="8749" width="21.375" style="1395" customWidth="1"/>
    <col min="8750" max="8750" width="0.875" style="1395" customWidth="1"/>
    <col min="8751" max="8755" width="2.25" style="1395" customWidth="1"/>
    <col min="8756" max="8756" width="1" style="1395" customWidth="1"/>
    <col min="8757" max="8769" width="2.25" style="1395" customWidth="1"/>
    <col min="8770" max="8770" width="1.25" style="1395" customWidth="1"/>
    <col min="8771" max="8771" width="1" style="1395" customWidth="1"/>
    <col min="8772" max="8776" width="2.25" style="1395" customWidth="1"/>
    <col min="8777" max="8777" width="1" style="1395" customWidth="1"/>
    <col min="8778" max="8962" width="2.25" style="1395"/>
    <col min="8963" max="8963" width="0.875" style="1395" customWidth="1"/>
    <col min="8964" max="8968" width="2.25" style="1395" customWidth="1"/>
    <col min="8969" max="8969" width="1" style="1395" customWidth="1"/>
    <col min="8970" max="8982" width="2.25" style="1395" customWidth="1"/>
    <col min="8983" max="8983" width="1.25" style="1395" customWidth="1"/>
    <col min="8984" max="8984" width="1" style="1395" customWidth="1"/>
    <col min="8985" max="8989" width="2.25" style="1395" customWidth="1"/>
    <col min="8990" max="8990" width="1" style="1395" customWidth="1"/>
    <col min="8991" max="9004" width="2.25" style="1395" customWidth="1"/>
    <col min="9005" max="9005" width="21.375" style="1395" customWidth="1"/>
    <col min="9006" max="9006" width="0.875" style="1395" customWidth="1"/>
    <col min="9007" max="9011" width="2.25" style="1395" customWidth="1"/>
    <col min="9012" max="9012" width="1" style="1395" customWidth="1"/>
    <col min="9013" max="9025" width="2.25" style="1395" customWidth="1"/>
    <col min="9026" max="9026" width="1.25" style="1395" customWidth="1"/>
    <col min="9027" max="9027" width="1" style="1395" customWidth="1"/>
    <col min="9028" max="9032" width="2.25" style="1395" customWidth="1"/>
    <col min="9033" max="9033" width="1" style="1395" customWidth="1"/>
    <col min="9034" max="9218" width="2.25" style="1395"/>
    <col min="9219" max="9219" width="0.875" style="1395" customWidth="1"/>
    <col min="9220" max="9224" width="2.25" style="1395" customWidth="1"/>
    <col min="9225" max="9225" width="1" style="1395" customWidth="1"/>
    <col min="9226" max="9238" width="2.25" style="1395" customWidth="1"/>
    <col min="9239" max="9239" width="1.25" style="1395" customWidth="1"/>
    <col min="9240" max="9240" width="1" style="1395" customWidth="1"/>
    <col min="9241" max="9245" width="2.25" style="1395" customWidth="1"/>
    <col min="9246" max="9246" width="1" style="1395" customWidth="1"/>
    <col min="9247" max="9260" width="2.25" style="1395" customWidth="1"/>
    <col min="9261" max="9261" width="21.375" style="1395" customWidth="1"/>
    <col min="9262" max="9262" width="0.875" style="1395" customWidth="1"/>
    <col min="9263" max="9267" width="2.25" style="1395" customWidth="1"/>
    <col min="9268" max="9268" width="1" style="1395" customWidth="1"/>
    <col min="9269" max="9281" width="2.25" style="1395" customWidth="1"/>
    <col min="9282" max="9282" width="1.25" style="1395" customWidth="1"/>
    <col min="9283" max="9283" width="1" style="1395" customWidth="1"/>
    <col min="9284" max="9288" width="2.25" style="1395" customWidth="1"/>
    <col min="9289" max="9289" width="1" style="1395" customWidth="1"/>
    <col min="9290" max="9474" width="2.25" style="1395"/>
    <col min="9475" max="9475" width="0.875" style="1395" customWidth="1"/>
    <col min="9476" max="9480" width="2.25" style="1395" customWidth="1"/>
    <col min="9481" max="9481" width="1" style="1395" customWidth="1"/>
    <col min="9482" max="9494" width="2.25" style="1395" customWidth="1"/>
    <col min="9495" max="9495" width="1.25" style="1395" customWidth="1"/>
    <col min="9496" max="9496" width="1" style="1395" customWidth="1"/>
    <col min="9497" max="9501" width="2.25" style="1395" customWidth="1"/>
    <col min="9502" max="9502" width="1" style="1395" customWidth="1"/>
    <col min="9503" max="9516" width="2.25" style="1395" customWidth="1"/>
    <col min="9517" max="9517" width="21.375" style="1395" customWidth="1"/>
    <col min="9518" max="9518" width="0.875" style="1395" customWidth="1"/>
    <col min="9519" max="9523" width="2.25" style="1395" customWidth="1"/>
    <col min="9524" max="9524" width="1" style="1395" customWidth="1"/>
    <col min="9525" max="9537" width="2.25" style="1395" customWidth="1"/>
    <col min="9538" max="9538" width="1.25" style="1395" customWidth="1"/>
    <col min="9539" max="9539" width="1" style="1395" customWidth="1"/>
    <col min="9540" max="9544" width="2.25" style="1395" customWidth="1"/>
    <col min="9545" max="9545" width="1" style="1395" customWidth="1"/>
    <col min="9546" max="9730" width="2.25" style="1395"/>
    <col min="9731" max="9731" width="0.875" style="1395" customWidth="1"/>
    <col min="9732" max="9736" width="2.25" style="1395" customWidth="1"/>
    <col min="9737" max="9737" width="1" style="1395" customWidth="1"/>
    <col min="9738" max="9750" width="2.25" style="1395" customWidth="1"/>
    <col min="9751" max="9751" width="1.25" style="1395" customWidth="1"/>
    <col min="9752" max="9752" width="1" style="1395" customWidth="1"/>
    <col min="9753" max="9757" width="2.25" style="1395" customWidth="1"/>
    <col min="9758" max="9758" width="1" style="1395" customWidth="1"/>
    <col min="9759" max="9772" width="2.25" style="1395" customWidth="1"/>
    <col min="9773" max="9773" width="21.375" style="1395" customWidth="1"/>
    <col min="9774" max="9774" width="0.875" style="1395" customWidth="1"/>
    <col min="9775" max="9779" width="2.25" style="1395" customWidth="1"/>
    <col min="9780" max="9780" width="1" style="1395" customWidth="1"/>
    <col min="9781" max="9793" width="2.25" style="1395" customWidth="1"/>
    <col min="9794" max="9794" width="1.25" style="1395" customWidth="1"/>
    <col min="9795" max="9795" width="1" style="1395" customWidth="1"/>
    <col min="9796" max="9800" width="2.25" style="1395" customWidth="1"/>
    <col min="9801" max="9801" width="1" style="1395" customWidth="1"/>
    <col min="9802" max="9986" width="2.25" style="1395"/>
    <col min="9987" max="9987" width="0.875" style="1395" customWidth="1"/>
    <col min="9988" max="9992" width="2.25" style="1395" customWidth="1"/>
    <col min="9993" max="9993" width="1" style="1395" customWidth="1"/>
    <col min="9994" max="10006" width="2.25" style="1395" customWidth="1"/>
    <col min="10007" max="10007" width="1.25" style="1395" customWidth="1"/>
    <col min="10008" max="10008" width="1" style="1395" customWidth="1"/>
    <col min="10009" max="10013" width="2.25" style="1395" customWidth="1"/>
    <col min="10014" max="10014" width="1" style="1395" customWidth="1"/>
    <col min="10015" max="10028" width="2.25" style="1395" customWidth="1"/>
    <col min="10029" max="10029" width="21.375" style="1395" customWidth="1"/>
    <col min="10030" max="10030" width="0.875" style="1395" customWidth="1"/>
    <col min="10031" max="10035" width="2.25" style="1395" customWidth="1"/>
    <col min="10036" max="10036" width="1" style="1395" customWidth="1"/>
    <col min="10037" max="10049" width="2.25" style="1395" customWidth="1"/>
    <col min="10050" max="10050" width="1.25" style="1395" customWidth="1"/>
    <col min="10051" max="10051" width="1" style="1395" customWidth="1"/>
    <col min="10052" max="10056" width="2.25" style="1395" customWidth="1"/>
    <col min="10057" max="10057" width="1" style="1395" customWidth="1"/>
    <col min="10058" max="10242" width="2.25" style="1395"/>
    <col min="10243" max="10243" width="0.875" style="1395" customWidth="1"/>
    <col min="10244" max="10248" width="2.25" style="1395" customWidth="1"/>
    <col min="10249" max="10249" width="1" style="1395" customWidth="1"/>
    <col min="10250" max="10262" width="2.25" style="1395" customWidth="1"/>
    <col min="10263" max="10263" width="1.25" style="1395" customWidth="1"/>
    <col min="10264" max="10264" width="1" style="1395" customWidth="1"/>
    <col min="10265" max="10269" width="2.25" style="1395" customWidth="1"/>
    <col min="10270" max="10270" width="1" style="1395" customWidth="1"/>
    <col min="10271" max="10284" width="2.25" style="1395" customWidth="1"/>
    <col min="10285" max="10285" width="21.375" style="1395" customWidth="1"/>
    <col min="10286" max="10286" width="0.875" style="1395" customWidth="1"/>
    <col min="10287" max="10291" width="2.25" style="1395" customWidth="1"/>
    <col min="10292" max="10292" width="1" style="1395" customWidth="1"/>
    <col min="10293" max="10305" width="2.25" style="1395" customWidth="1"/>
    <col min="10306" max="10306" width="1.25" style="1395" customWidth="1"/>
    <col min="10307" max="10307" width="1" style="1395" customWidth="1"/>
    <col min="10308" max="10312" width="2.25" style="1395" customWidth="1"/>
    <col min="10313" max="10313" width="1" style="1395" customWidth="1"/>
    <col min="10314" max="10498" width="2.25" style="1395"/>
    <col min="10499" max="10499" width="0.875" style="1395" customWidth="1"/>
    <col min="10500" max="10504" width="2.25" style="1395" customWidth="1"/>
    <col min="10505" max="10505" width="1" style="1395" customWidth="1"/>
    <col min="10506" max="10518" width="2.25" style="1395" customWidth="1"/>
    <col min="10519" max="10519" width="1.25" style="1395" customWidth="1"/>
    <col min="10520" max="10520" width="1" style="1395" customWidth="1"/>
    <col min="10521" max="10525" width="2.25" style="1395" customWidth="1"/>
    <col min="10526" max="10526" width="1" style="1395" customWidth="1"/>
    <col min="10527" max="10540" width="2.25" style="1395" customWidth="1"/>
    <col min="10541" max="10541" width="21.375" style="1395" customWidth="1"/>
    <col min="10542" max="10542" width="0.875" style="1395" customWidth="1"/>
    <col min="10543" max="10547" width="2.25" style="1395" customWidth="1"/>
    <col min="10548" max="10548" width="1" style="1395" customWidth="1"/>
    <col min="10549" max="10561" width="2.25" style="1395" customWidth="1"/>
    <col min="10562" max="10562" width="1.25" style="1395" customWidth="1"/>
    <col min="10563" max="10563" width="1" style="1395" customWidth="1"/>
    <col min="10564" max="10568" width="2.25" style="1395" customWidth="1"/>
    <col min="10569" max="10569" width="1" style="1395" customWidth="1"/>
    <col min="10570" max="10754" width="2.25" style="1395"/>
    <col min="10755" max="10755" width="0.875" style="1395" customWidth="1"/>
    <col min="10756" max="10760" width="2.25" style="1395" customWidth="1"/>
    <col min="10761" max="10761" width="1" style="1395" customWidth="1"/>
    <col min="10762" max="10774" width="2.25" style="1395" customWidth="1"/>
    <col min="10775" max="10775" width="1.25" style="1395" customWidth="1"/>
    <col min="10776" max="10776" width="1" style="1395" customWidth="1"/>
    <col min="10777" max="10781" width="2.25" style="1395" customWidth="1"/>
    <col min="10782" max="10782" width="1" style="1395" customWidth="1"/>
    <col min="10783" max="10796" width="2.25" style="1395" customWidth="1"/>
    <col min="10797" max="10797" width="21.375" style="1395" customWidth="1"/>
    <col min="10798" max="10798" width="0.875" style="1395" customWidth="1"/>
    <col min="10799" max="10803" width="2.25" style="1395" customWidth="1"/>
    <col min="10804" max="10804" width="1" style="1395" customWidth="1"/>
    <col min="10805" max="10817" width="2.25" style="1395" customWidth="1"/>
    <col min="10818" max="10818" width="1.25" style="1395" customWidth="1"/>
    <col min="10819" max="10819" width="1" style="1395" customWidth="1"/>
    <col min="10820" max="10824" width="2.25" style="1395" customWidth="1"/>
    <col min="10825" max="10825" width="1" style="1395" customWidth="1"/>
    <col min="10826" max="11010" width="2.25" style="1395"/>
    <col min="11011" max="11011" width="0.875" style="1395" customWidth="1"/>
    <col min="11012" max="11016" width="2.25" style="1395" customWidth="1"/>
    <col min="11017" max="11017" width="1" style="1395" customWidth="1"/>
    <col min="11018" max="11030" width="2.25" style="1395" customWidth="1"/>
    <col min="11031" max="11031" width="1.25" style="1395" customWidth="1"/>
    <col min="11032" max="11032" width="1" style="1395" customWidth="1"/>
    <col min="11033" max="11037" width="2.25" style="1395" customWidth="1"/>
    <col min="11038" max="11038" width="1" style="1395" customWidth="1"/>
    <col min="11039" max="11052" width="2.25" style="1395" customWidth="1"/>
    <col min="11053" max="11053" width="21.375" style="1395" customWidth="1"/>
    <col min="11054" max="11054" width="0.875" style="1395" customWidth="1"/>
    <col min="11055" max="11059" width="2.25" style="1395" customWidth="1"/>
    <col min="11060" max="11060" width="1" style="1395" customWidth="1"/>
    <col min="11061" max="11073" width="2.25" style="1395" customWidth="1"/>
    <col min="11074" max="11074" width="1.25" style="1395" customWidth="1"/>
    <col min="11075" max="11075" width="1" style="1395" customWidth="1"/>
    <col min="11076" max="11080" width="2.25" style="1395" customWidth="1"/>
    <col min="11081" max="11081" width="1" style="1395" customWidth="1"/>
    <col min="11082" max="11266" width="2.25" style="1395"/>
    <col min="11267" max="11267" width="0.875" style="1395" customWidth="1"/>
    <col min="11268" max="11272" width="2.25" style="1395" customWidth="1"/>
    <col min="11273" max="11273" width="1" style="1395" customWidth="1"/>
    <col min="11274" max="11286" width="2.25" style="1395" customWidth="1"/>
    <col min="11287" max="11287" width="1.25" style="1395" customWidth="1"/>
    <col min="11288" max="11288" width="1" style="1395" customWidth="1"/>
    <col min="11289" max="11293" width="2.25" style="1395" customWidth="1"/>
    <col min="11294" max="11294" width="1" style="1395" customWidth="1"/>
    <col min="11295" max="11308" width="2.25" style="1395" customWidth="1"/>
    <col min="11309" max="11309" width="21.375" style="1395" customWidth="1"/>
    <col min="11310" max="11310" width="0.875" style="1395" customWidth="1"/>
    <col min="11311" max="11315" width="2.25" style="1395" customWidth="1"/>
    <col min="11316" max="11316" width="1" style="1395" customWidth="1"/>
    <col min="11317" max="11329" width="2.25" style="1395" customWidth="1"/>
    <col min="11330" max="11330" width="1.25" style="1395" customWidth="1"/>
    <col min="11331" max="11331" width="1" style="1395" customWidth="1"/>
    <col min="11332" max="11336" width="2.25" style="1395" customWidth="1"/>
    <col min="11337" max="11337" width="1" style="1395" customWidth="1"/>
    <col min="11338" max="11522" width="2.25" style="1395"/>
    <col min="11523" max="11523" width="0.875" style="1395" customWidth="1"/>
    <col min="11524" max="11528" width="2.25" style="1395" customWidth="1"/>
    <col min="11529" max="11529" width="1" style="1395" customWidth="1"/>
    <col min="11530" max="11542" width="2.25" style="1395" customWidth="1"/>
    <col min="11543" max="11543" width="1.25" style="1395" customWidth="1"/>
    <col min="11544" max="11544" width="1" style="1395" customWidth="1"/>
    <col min="11545" max="11549" width="2.25" style="1395" customWidth="1"/>
    <col min="11550" max="11550" width="1" style="1395" customWidth="1"/>
    <col min="11551" max="11564" width="2.25" style="1395" customWidth="1"/>
    <col min="11565" max="11565" width="21.375" style="1395" customWidth="1"/>
    <col min="11566" max="11566" width="0.875" style="1395" customWidth="1"/>
    <col min="11567" max="11571" width="2.25" style="1395" customWidth="1"/>
    <col min="11572" max="11572" width="1" style="1395" customWidth="1"/>
    <col min="11573" max="11585" width="2.25" style="1395" customWidth="1"/>
    <col min="11586" max="11586" width="1.25" style="1395" customWidth="1"/>
    <col min="11587" max="11587" width="1" style="1395" customWidth="1"/>
    <col min="11588" max="11592" width="2.25" style="1395" customWidth="1"/>
    <col min="11593" max="11593" width="1" style="1395" customWidth="1"/>
    <col min="11594" max="11778" width="2.25" style="1395"/>
    <col min="11779" max="11779" width="0.875" style="1395" customWidth="1"/>
    <col min="11780" max="11784" width="2.25" style="1395" customWidth="1"/>
    <col min="11785" max="11785" width="1" style="1395" customWidth="1"/>
    <col min="11786" max="11798" width="2.25" style="1395" customWidth="1"/>
    <col min="11799" max="11799" width="1.25" style="1395" customWidth="1"/>
    <col min="11800" max="11800" width="1" style="1395" customWidth="1"/>
    <col min="11801" max="11805" width="2.25" style="1395" customWidth="1"/>
    <col min="11806" max="11806" width="1" style="1395" customWidth="1"/>
    <col min="11807" max="11820" width="2.25" style="1395" customWidth="1"/>
    <col min="11821" max="11821" width="21.375" style="1395" customWidth="1"/>
    <col min="11822" max="11822" width="0.875" style="1395" customWidth="1"/>
    <col min="11823" max="11827" width="2.25" style="1395" customWidth="1"/>
    <col min="11828" max="11828" width="1" style="1395" customWidth="1"/>
    <col min="11829" max="11841" width="2.25" style="1395" customWidth="1"/>
    <col min="11842" max="11842" width="1.25" style="1395" customWidth="1"/>
    <col min="11843" max="11843" width="1" style="1395" customWidth="1"/>
    <col min="11844" max="11848" width="2.25" style="1395" customWidth="1"/>
    <col min="11849" max="11849" width="1" style="1395" customWidth="1"/>
    <col min="11850" max="12034" width="2.25" style="1395"/>
    <col min="12035" max="12035" width="0.875" style="1395" customWidth="1"/>
    <col min="12036" max="12040" width="2.25" style="1395" customWidth="1"/>
    <col min="12041" max="12041" width="1" style="1395" customWidth="1"/>
    <col min="12042" max="12054" width="2.25" style="1395" customWidth="1"/>
    <col min="12055" max="12055" width="1.25" style="1395" customWidth="1"/>
    <col min="12056" max="12056" width="1" style="1395" customWidth="1"/>
    <col min="12057" max="12061" width="2.25" style="1395" customWidth="1"/>
    <col min="12062" max="12062" width="1" style="1395" customWidth="1"/>
    <col min="12063" max="12076" width="2.25" style="1395" customWidth="1"/>
    <col min="12077" max="12077" width="21.375" style="1395" customWidth="1"/>
    <col min="12078" max="12078" width="0.875" style="1395" customWidth="1"/>
    <col min="12079" max="12083" width="2.25" style="1395" customWidth="1"/>
    <col min="12084" max="12084" width="1" style="1395" customWidth="1"/>
    <col min="12085" max="12097" width="2.25" style="1395" customWidth="1"/>
    <col min="12098" max="12098" width="1.25" style="1395" customWidth="1"/>
    <col min="12099" max="12099" width="1" style="1395" customWidth="1"/>
    <col min="12100" max="12104" width="2.25" style="1395" customWidth="1"/>
    <col min="12105" max="12105" width="1" style="1395" customWidth="1"/>
    <col min="12106" max="12290" width="2.25" style="1395"/>
    <col min="12291" max="12291" width="0.875" style="1395" customWidth="1"/>
    <col min="12292" max="12296" width="2.25" style="1395" customWidth="1"/>
    <col min="12297" max="12297" width="1" style="1395" customWidth="1"/>
    <col min="12298" max="12310" width="2.25" style="1395" customWidth="1"/>
    <col min="12311" max="12311" width="1.25" style="1395" customWidth="1"/>
    <col min="12312" max="12312" width="1" style="1395" customWidth="1"/>
    <col min="12313" max="12317" width="2.25" style="1395" customWidth="1"/>
    <col min="12318" max="12318" width="1" style="1395" customWidth="1"/>
    <col min="12319" max="12332" width="2.25" style="1395" customWidth="1"/>
    <col min="12333" max="12333" width="21.375" style="1395" customWidth="1"/>
    <col min="12334" max="12334" width="0.875" style="1395" customWidth="1"/>
    <col min="12335" max="12339" width="2.25" style="1395" customWidth="1"/>
    <col min="12340" max="12340" width="1" style="1395" customWidth="1"/>
    <col min="12341" max="12353" width="2.25" style="1395" customWidth="1"/>
    <col min="12354" max="12354" width="1.25" style="1395" customWidth="1"/>
    <col min="12355" max="12355" width="1" style="1395" customWidth="1"/>
    <col min="12356" max="12360" width="2.25" style="1395" customWidth="1"/>
    <col min="12361" max="12361" width="1" style="1395" customWidth="1"/>
    <col min="12362" max="12546" width="2.25" style="1395"/>
    <col min="12547" max="12547" width="0.875" style="1395" customWidth="1"/>
    <col min="12548" max="12552" width="2.25" style="1395" customWidth="1"/>
    <col min="12553" max="12553" width="1" style="1395" customWidth="1"/>
    <col min="12554" max="12566" width="2.25" style="1395" customWidth="1"/>
    <col min="12567" max="12567" width="1.25" style="1395" customWidth="1"/>
    <col min="12568" max="12568" width="1" style="1395" customWidth="1"/>
    <col min="12569" max="12573" width="2.25" style="1395" customWidth="1"/>
    <col min="12574" max="12574" width="1" style="1395" customWidth="1"/>
    <col min="12575" max="12588" width="2.25" style="1395" customWidth="1"/>
    <col min="12589" max="12589" width="21.375" style="1395" customWidth="1"/>
    <col min="12590" max="12590" width="0.875" style="1395" customWidth="1"/>
    <col min="12591" max="12595" width="2.25" style="1395" customWidth="1"/>
    <col min="12596" max="12596" width="1" style="1395" customWidth="1"/>
    <col min="12597" max="12609" width="2.25" style="1395" customWidth="1"/>
    <col min="12610" max="12610" width="1.25" style="1395" customWidth="1"/>
    <col min="12611" max="12611" width="1" style="1395" customWidth="1"/>
    <col min="12612" max="12616" width="2.25" style="1395" customWidth="1"/>
    <col min="12617" max="12617" width="1" style="1395" customWidth="1"/>
    <col min="12618" max="12802" width="2.25" style="1395"/>
    <col min="12803" max="12803" width="0.875" style="1395" customWidth="1"/>
    <col min="12804" max="12808" width="2.25" style="1395" customWidth="1"/>
    <col min="12809" max="12809" width="1" style="1395" customWidth="1"/>
    <col min="12810" max="12822" width="2.25" style="1395" customWidth="1"/>
    <col min="12823" max="12823" width="1.25" style="1395" customWidth="1"/>
    <col min="12824" max="12824" width="1" style="1395" customWidth="1"/>
    <col min="12825" max="12829" width="2.25" style="1395" customWidth="1"/>
    <col min="12830" max="12830" width="1" style="1395" customWidth="1"/>
    <col min="12831" max="12844" width="2.25" style="1395" customWidth="1"/>
    <col min="12845" max="12845" width="21.375" style="1395" customWidth="1"/>
    <col min="12846" max="12846" width="0.875" style="1395" customWidth="1"/>
    <col min="12847" max="12851" width="2.25" style="1395" customWidth="1"/>
    <col min="12852" max="12852" width="1" style="1395" customWidth="1"/>
    <col min="12853" max="12865" width="2.25" style="1395" customWidth="1"/>
    <col min="12866" max="12866" width="1.25" style="1395" customWidth="1"/>
    <col min="12867" max="12867" width="1" style="1395" customWidth="1"/>
    <col min="12868" max="12872" width="2.25" style="1395" customWidth="1"/>
    <col min="12873" max="12873" width="1" style="1395" customWidth="1"/>
    <col min="12874" max="13058" width="2.25" style="1395"/>
    <col min="13059" max="13059" width="0.875" style="1395" customWidth="1"/>
    <col min="13060" max="13064" width="2.25" style="1395" customWidth="1"/>
    <col min="13065" max="13065" width="1" style="1395" customWidth="1"/>
    <col min="13066" max="13078" width="2.25" style="1395" customWidth="1"/>
    <col min="13079" max="13079" width="1.25" style="1395" customWidth="1"/>
    <col min="13080" max="13080" width="1" style="1395" customWidth="1"/>
    <col min="13081" max="13085" width="2.25" style="1395" customWidth="1"/>
    <col min="13086" max="13086" width="1" style="1395" customWidth="1"/>
    <col min="13087" max="13100" width="2.25" style="1395" customWidth="1"/>
    <col min="13101" max="13101" width="21.375" style="1395" customWidth="1"/>
    <col min="13102" max="13102" width="0.875" style="1395" customWidth="1"/>
    <col min="13103" max="13107" width="2.25" style="1395" customWidth="1"/>
    <col min="13108" max="13108" width="1" style="1395" customWidth="1"/>
    <col min="13109" max="13121" width="2.25" style="1395" customWidth="1"/>
    <col min="13122" max="13122" width="1.25" style="1395" customWidth="1"/>
    <col min="13123" max="13123" width="1" style="1395" customWidth="1"/>
    <col min="13124" max="13128" width="2.25" style="1395" customWidth="1"/>
    <col min="13129" max="13129" width="1" style="1395" customWidth="1"/>
    <col min="13130" max="13314" width="2.25" style="1395"/>
    <col min="13315" max="13315" width="0.875" style="1395" customWidth="1"/>
    <col min="13316" max="13320" width="2.25" style="1395" customWidth="1"/>
    <col min="13321" max="13321" width="1" style="1395" customWidth="1"/>
    <col min="13322" max="13334" width="2.25" style="1395" customWidth="1"/>
    <col min="13335" max="13335" width="1.25" style="1395" customWidth="1"/>
    <col min="13336" max="13336" width="1" style="1395" customWidth="1"/>
    <col min="13337" max="13341" width="2.25" style="1395" customWidth="1"/>
    <col min="13342" max="13342" width="1" style="1395" customWidth="1"/>
    <col min="13343" max="13356" width="2.25" style="1395" customWidth="1"/>
    <col min="13357" max="13357" width="21.375" style="1395" customWidth="1"/>
    <col min="13358" max="13358" width="0.875" style="1395" customWidth="1"/>
    <col min="13359" max="13363" width="2.25" style="1395" customWidth="1"/>
    <col min="13364" max="13364" width="1" style="1395" customWidth="1"/>
    <col min="13365" max="13377" width="2.25" style="1395" customWidth="1"/>
    <col min="13378" max="13378" width="1.25" style="1395" customWidth="1"/>
    <col min="13379" max="13379" width="1" style="1395" customWidth="1"/>
    <col min="13380" max="13384" width="2.25" style="1395" customWidth="1"/>
    <col min="13385" max="13385" width="1" style="1395" customWidth="1"/>
    <col min="13386" max="13570" width="2.25" style="1395"/>
    <col min="13571" max="13571" width="0.875" style="1395" customWidth="1"/>
    <col min="13572" max="13576" width="2.25" style="1395" customWidth="1"/>
    <col min="13577" max="13577" width="1" style="1395" customWidth="1"/>
    <col min="13578" max="13590" width="2.25" style="1395" customWidth="1"/>
    <col min="13591" max="13591" width="1.25" style="1395" customWidth="1"/>
    <col min="13592" max="13592" width="1" style="1395" customWidth="1"/>
    <col min="13593" max="13597" width="2.25" style="1395" customWidth="1"/>
    <col min="13598" max="13598" width="1" style="1395" customWidth="1"/>
    <col min="13599" max="13612" width="2.25" style="1395" customWidth="1"/>
    <col min="13613" max="13613" width="21.375" style="1395" customWidth="1"/>
    <col min="13614" max="13614" width="0.875" style="1395" customWidth="1"/>
    <col min="13615" max="13619" width="2.25" style="1395" customWidth="1"/>
    <col min="13620" max="13620" width="1" style="1395" customWidth="1"/>
    <col min="13621" max="13633" width="2.25" style="1395" customWidth="1"/>
    <col min="13634" max="13634" width="1.25" style="1395" customWidth="1"/>
    <col min="13635" max="13635" width="1" style="1395" customWidth="1"/>
    <col min="13636" max="13640" width="2.25" style="1395" customWidth="1"/>
    <col min="13641" max="13641" width="1" style="1395" customWidth="1"/>
    <col min="13642" max="13826" width="2.25" style="1395"/>
    <col min="13827" max="13827" width="0.875" style="1395" customWidth="1"/>
    <col min="13828" max="13832" width="2.25" style="1395" customWidth="1"/>
    <col min="13833" max="13833" width="1" style="1395" customWidth="1"/>
    <col min="13834" max="13846" width="2.25" style="1395" customWidth="1"/>
    <col min="13847" max="13847" width="1.25" style="1395" customWidth="1"/>
    <col min="13848" max="13848" width="1" style="1395" customWidth="1"/>
    <col min="13849" max="13853" width="2.25" style="1395" customWidth="1"/>
    <col min="13854" max="13854" width="1" style="1395" customWidth="1"/>
    <col min="13855" max="13868" width="2.25" style="1395" customWidth="1"/>
    <col min="13869" max="13869" width="21.375" style="1395" customWidth="1"/>
    <col min="13870" max="13870" width="0.875" style="1395" customWidth="1"/>
    <col min="13871" max="13875" width="2.25" style="1395" customWidth="1"/>
    <col min="13876" max="13876" width="1" style="1395" customWidth="1"/>
    <col min="13877" max="13889" width="2.25" style="1395" customWidth="1"/>
    <col min="13890" max="13890" width="1.25" style="1395" customWidth="1"/>
    <col min="13891" max="13891" width="1" style="1395" customWidth="1"/>
    <col min="13892" max="13896" width="2.25" style="1395" customWidth="1"/>
    <col min="13897" max="13897" width="1" style="1395" customWidth="1"/>
    <col min="13898" max="14082" width="2.25" style="1395"/>
    <col min="14083" max="14083" width="0.875" style="1395" customWidth="1"/>
    <col min="14084" max="14088" width="2.25" style="1395" customWidth="1"/>
    <col min="14089" max="14089" width="1" style="1395" customWidth="1"/>
    <col min="14090" max="14102" width="2.25" style="1395" customWidth="1"/>
    <col min="14103" max="14103" width="1.25" style="1395" customWidth="1"/>
    <col min="14104" max="14104" width="1" style="1395" customWidth="1"/>
    <col min="14105" max="14109" width="2.25" style="1395" customWidth="1"/>
    <col min="14110" max="14110" width="1" style="1395" customWidth="1"/>
    <col min="14111" max="14124" width="2.25" style="1395" customWidth="1"/>
    <col min="14125" max="14125" width="21.375" style="1395" customWidth="1"/>
    <col min="14126" max="14126" width="0.875" style="1395" customWidth="1"/>
    <col min="14127" max="14131" width="2.25" style="1395" customWidth="1"/>
    <col min="14132" max="14132" width="1" style="1395" customWidth="1"/>
    <col min="14133" max="14145" width="2.25" style="1395" customWidth="1"/>
    <col min="14146" max="14146" width="1.25" style="1395" customWidth="1"/>
    <col min="14147" max="14147" width="1" style="1395" customWidth="1"/>
    <col min="14148" max="14152" width="2.25" style="1395" customWidth="1"/>
    <col min="14153" max="14153" width="1" style="1395" customWidth="1"/>
    <col min="14154" max="14338" width="2.25" style="1395"/>
    <col min="14339" max="14339" width="0.875" style="1395" customWidth="1"/>
    <col min="14340" max="14344" width="2.25" style="1395" customWidth="1"/>
    <col min="14345" max="14345" width="1" style="1395" customWidth="1"/>
    <col min="14346" max="14358" width="2.25" style="1395" customWidth="1"/>
    <col min="14359" max="14359" width="1.25" style="1395" customWidth="1"/>
    <col min="14360" max="14360" width="1" style="1395" customWidth="1"/>
    <col min="14361" max="14365" width="2.25" style="1395" customWidth="1"/>
    <col min="14366" max="14366" width="1" style="1395" customWidth="1"/>
    <col min="14367" max="14380" width="2.25" style="1395" customWidth="1"/>
    <col min="14381" max="14381" width="21.375" style="1395" customWidth="1"/>
    <col min="14382" max="14382" width="0.875" style="1395" customWidth="1"/>
    <col min="14383" max="14387" width="2.25" style="1395" customWidth="1"/>
    <col min="14388" max="14388" width="1" style="1395" customWidth="1"/>
    <col min="14389" max="14401" width="2.25" style="1395" customWidth="1"/>
    <col min="14402" max="14402" width="1.25" style="1395" customWidth="1"/>
    <col min="14403" max="14403" width="1" style="1395" customWidth="1"/>
    <col min="14404" max="14408" width="2.25" style="1395" customWidth="1"/>
    <col min="14409" max="14409" width="1" style="1395" customWidth="1"/>
    <col min="14410" max="14594" width="2.25" style="1395"/>
    <col min="14595" max="14595" width="0.875" style="1395" customWidth="1"/>
    <col min="14596" max="14600" width="2.25" style="1395" customWidth="1"/>
    <col min="14601" max="14601" width="1" style="1395" customWidth="1"/>
    <col min="14602" max="14614" width="2.25" style="1395" customWidth="1"/>
    <col min="14615" max="14615" width="1.25" style="1395" customWidth="1"/>
    <col min="14616" max="14616" width="1" style="1395" customWidth="1"/>
    <col min="14617" max="14621" width="2.25" style="1395" customWidth="1"/>
    <col min="14622" max="14622" width="1" style="1395" customWidth="1"/>
    <col min="14623" max="14636" width="2.25" style="1395" customWidth="1"/>
    <col min="14637" max="14637" width="21.375" style="1395" customWidth="1"/>
    <col min="14638" max="14638" width="0.875" style="1395" customWidth="1"/>
    <col min="14639" max="14643" width="2.25" style="1395" customWidth="1"/>
    <col min="14644" max="14644" width="1" style="1395" customWidth="1"/>
    <col min="14645" max="14657" width="2.25" style="1395" customWidth="1"/>
    <col min="14658" max="14658" width="1.25" style="1395" customWidth="1"/>
    <col min="14659" max="14659" width="1" style="1395" customWidth="1"/>
    <col min="14660" max="14664" width="2.25" style="1395" customWidth="1"/>
    <col min="14665" max="14665" width="1" style="1395" customWidth="1"/>
    <col min="14666" max="14850" width="2.25" style="1395"/>
    <col min="14851" max="14851" width="0.875" style="1395" customWidth="1"/>
    <col min="14852" max="14856" width="2.25" style="1395" customWidth="1"/>
    <col min="14857" max="14857" width="1" style="1395" customWidth="1"/>
    <col min="14858" max="14870" width="2.25" style="1395" customWidth="1"/>
    <col min="14871" max="14871" width="1.25" style="1395" customWidth="1"/>
    <col min="14872" max="14872" width="1" style="1395" customWidth="1"/>
    <col min="14873" max="14877" width="2.25" style="1395" customWidth="1"/>
    <col min="14878" max="14878" width="1" style="1395" customWidth="1"/>
    <col min="14879" max="14892" width="2.25" style="1395" customWidth="1"/>
    <col min="14893" max="14893" width="21.375" style="1395" customWidth="1"/>
    <col min="14894" max="14894" width="0.875" style="1395" customWidth="1"/>
    <col min="14895" max="14899" width="2.25" style="1395" customWidth="1"/>
    <col min="14900" max="14900" width="1" style="1395" customWidth="1"/>
    <col min="14901" max="14913" width="2.25" style="1395" customWidth="1"/>
    <col min="14914" max="14914" width="1.25" style="1395" customWidth="1"/>
    <col min="14915" max="14915" width="1" style="1395" customWidth="1"/>
    <col min="14916" max="14920" width="2.25" style="1395" customWidth="1"/>
    <col min="14921" max="14921" width="1" style="1395" customWidth="1"/>
    <col min="14922" max="15106" width="2.25" style="1395"/>
    <col min="15107" max="15107" width="0.875" style="1395" customWidth="1"/>
    <col min="15108" max="15112" width="2.25" style="1395" customWidth="1"/>
    <col min="15113" max="15113" width="1" style="1395" customWidth="1"/>
    <col min="15114" max="15126" width="2.25" style="1395" customWidth="1"/>
    <col min="15127" max="15127" width="1.25" style="1395" customWidth="1"/>
    <col min="15128" max="15128" width="1" style="1395" customWidth="1"/>
    <col min="15129" max="15133" width="2.25" style="1395" customWidth="1"/>
    <col min="15134" max="15134" width="1" style="1395" customWidth="1"/>
    <col min="15135" max="15148" width="2.25" style="1395" customWidth="1"/>
    <col min="15149" max="15149" width="21.375" style="1395" customWidth="1"/>
    <col min="15150" max="15150" width="0.875" style="1395" customWidth="1"/>
    <col min="15151" max="15155" width="2.25" style="1395" customWidth="1"/>
    <col min="15156" max="15156" width="1" style="1395" customWidth="1"/>
    <col min="15157" max="15169" width="2.25" style="1395" customWidth="1"/>
    <col min="15170" max="15170" width="1.25" style="1395" customWidth="1"/>
    <col min="15171" max="15171" width="1" style="1395" customWidth="1"/>
    <col min="15172" max="15176" width="2.25" style="1395" customWidth="1"/>
    <col min="15177" max="15177" width="1" style="1395" customWidth="1"/>
    <col min="15178" max="15362" width="2.25" style="1395"/>
    <col min="15363" max="15363" width="0.875" style="1395" customWidth="1"/>
    <col min="15364" max="15368" width="2.25" style="1395" customWidth="1"/>
    <col min="15369" max="15369" width="1" style="1395" customWidth="1"/>
    <col min="15370" max="15382" width="2.25" style="1395" customWidth="1"/>
    <col min="15383" max="15383" width="1.25" style="1395" customWidth="1"/>
    <col min="15384" max="15384" width="1" style="1395" customWidth="1"/>
    <col min="15385" max="15389" width="2.25" style="1395" customWidth="1"/>
    <col min="15390" max="15390" width="1" style="1395" customWidth="1"/>
    <col min="15391" max="15404" width="2.25" style="1395" customWidth="1"/>
    <col min="15405" max="15405" width="21.375" style="1395" customWidth="1"/>
    <col min="15406" max="15406" width="0.875" style="1395" customWidth="1"/>
    <col min="15407" max="15411" width="2.25" style="1395" customWidth="1"/>
    <col min="15412" max="15412" width="1" style="1395" customWidth="1"/>
    <col min="15413" max="15425" width="2.25" style="1395" customWidth="1"/>
    <col min="15426" max="15426" width="1.25" style="1395" customWidth="1"/>
    <col min="15427" max="15427" width="1" style="1395" customWidth="1"/>
    <col min="15428" max="15432" width="2.25" style="1395" customWidth="1"/>
    <col min="15433" max="15433" width="1" style="1395" customWidth="1"/>
    <col min="15434" max="15618" width="2.25" style="1395"/>
    <col min="15619" max="15619" width="0.875" style="1395" customWidth="1"/>
    <col min="15620" max="15624" width="2.25" style="1395" customWidth="1"/>
    <col min="15625" max="15625" width="1" style="1395" customWidth="1"/>
    <col min="15626" max="15638" width="2.25" style="1395" customWidth="1"/>
    <col min="15639" max="15639" width="1.25" style="1395" customWidth="1"/>
    <col min="15640" max="15640" width="1" style="1395" customWidth="1"/>
    <col min="15641" max="15645" width="2.25" style="1395" customWidth="1"/>
    <col min="15646" max="15646" width="1" style="1395" customWidth="1"/>
    <col min="15647" max="15660" width="2.25" style="1395" customWidth="1"/>
    <col min="15661" max="15661" width="21.375" style="1395" customWidth="1"/>
    <col min="15662" max="15662" width="0.875" style="1395" customWidth="1"/>
    <col min="15663" max="15667" width="2.25" style="1395" customWidth="1"/>
    <col min="15668" max="15668" width="1" style="1395" customWidth="1"/>
    <col min="15669" max="15681" width="2.25" style="1395" customWidth="1"/>
    <col min="15682" max="15682" width="1.25" style="1395" customWidth="1"/>
    <col min="15683" max="15683" width="1" style="1395" customWidth="1"/>
    <col min="15684" max="15688" width="2.25" style="1395" customWidth="1"/>
    <col min="15689" max="15689" width="1" style="1395" customWidth="1"/>
    <col min="15690" max="15874" width="2.25" style="1395"/>
    <col min="15875" max="15875" width="0.875" style="1395" customWidth="1"/>
    <col min="15876" max="15880" width="2.25" style="1395" customWidth="1"/>
    <col min="15881" max="15881" width="1" style="1395" customWidth="1"/>
    <col min="15882" max="15894" width="2.25" style="1395" customWidth="1"/>
    <col min="15895" max="15895" width="1.25" style="1395" customWidth="1"/>
    <col min="15896" max="15896" width="1" style="1395" customWidth="1"/>
    <col min="15897" max="15901" width="2.25" style="1395" customWidth="1"/>
    <col min="15902" max="15902" width="1" style="1395" customWidth="1"/>
    <col min="15903" max="15916" width="2.25" style="1395" customWidth="1"/>
    <col min="15917" max="15917" width="21.375" style="1395" customWidth="1"/>
    <col min="15918" max="15918" width="0.875" style="1395" customWidth="1"/>
    <col min="15919" max="15923" width="2.25" style="1395" customWidth="1"/>
    <col min="15924" max="15924" width="1" style="1395" customWidth="1"/>
    <col min="15925" max="15937" width="2.25" style="1395" customWidth="1"/>
    <col min="15938" max="15938" width="1.25" style="1395" customWidth="1"/>
    <col min="15939" max="15939" width="1" style="1395" customWidth="1"/>
    <col min="15940" max="15944" width="2.25" style="1395" customWidth="1"/>
    <col min="15945" max="15945" width="1" style="1395" customWidth="1"/>
    <col min="15946" max="16130" width="2.25" style="1395"/>
    <col min="16131" max="16131" width="0.875" style="1395" customWidth="1"/>
    <col min="16132" max="16136" width="2.25" style="1395" customWidth="1"/>
    <col min="16137" max="16137" width="1" style="1395" customWidth="1"/>
    <col min="16138" max="16150" width="2.25" style="1395" customWidth="1"/>
    <col min="16151" max="16151" width="1.25" style="1395" customWidth="1"/>
    <col min="16152" max="16152" width="1" style="1395" customWidth="1"/>
    <col min="16153" max="16157" width="2.25" style="1395" customWidth="1"/>
    <col min="16158" max="16158" width="1" style="1395" customWidth="1"/>
    <col min="16159" max="16172" width="2.25" style="1395" customWidth="1"/>
    <col min="16173" max="16173" width="21.375" style="1395" customWidth="1"/>
    <col min="16174" max="16174" width="0.875" style="1395" customWidth="1"/>
    <col min="16175" max="16179" width="2.25" style="1395" customWidth="1"/>
    <col min="16180" max="16180" width="1" style="1395" customWidth="1"/>
    <col min="16181" max="16193" width="2.25" style="1395" customWidth="1"/>
    <col min="16194" max="16194" width="1.25" style="1395" customWidth="1"/>
    <col min="16195" max="16195" width="1" style="1395" customWidth="1"/>
    <col min="16196" max="16200" width="2.25" style="1395" customWidth="1"/>
    <col min="16201" max="16201" width="1" style="1395" customWidth="1"/>
    <col min="16202" max="16384" width="2.25" style="1395"/>
  </cols>
  <sheetData>
    <row r="1" spans="2:88" s="402" customFormat="1" ht="14.25"/>
    <row r="2" spans="2:88" s="402" customFormat="1" ht="14.25">
      <c r="B2" s="2117" t="s">
        <v>346</v>
      </c>
      <c r="C2" s="2118"/>
      <c r="D2" s="2118"/>
      <c r="E2" s="2119"/>
    </row>
    <row r="3" spans="2:88" s="1353" customFormat="1"/>
    <row r="7" spans="2:88" s="1394" customFormat="1" ht="13.5" customHeight="1">
      <c r="B7" s="1393"/>
      <c r="C7" s="1393"/>
      <c r="D7" s="1393"/>
      <c r="E7" s="1393"/>
      <c r="F7" s="1393"/>
      <c r="G7" s="1393"/>
      <c r="H7" s="1393"/>
      <c r="I7" s="1393"/>
      <c r="J7" s="1393"/>
      <c r="K7" s="1393"/>
      <c r="L7" s="1393"/>
      <c r="M7" s="1393"/>
      <c r="N7" s="1393"/>
      <c r="O7" s="1393"/>
      <c r="P7" s="1393"/>
      <c r="Q7" s="1393"/>
      <c r="R7" s="1393"/>
      <c r="S7" s="1393"/>
      <c r="T7" s="1393"/>
      <c r="U7" s="1393"/>
      <c r="V7" s="1393"/>
      <c r="W7" s="1393"/>
      <c r="X7" s="1393"/>
      <c r="Y7" s="1393"/>
      <c r="Z7" s="1393"/>
      <c r="AA7" s="1393"/>
      <c r="AB7" s="1393"/>
      <c r="AC7" s="2120"/>
      <c r="AD7" s="2120"/>
      <c r="AE7" s="2120"/>
      <c r="AF7" s="2120"/>
      <c r="AG7" s="2097"/>
      <c r="AH7" s="2097"/>
      <c r="AI7" s="2097" t="s">
        <v>0</v>
      </c>
      <c r="AJ7" s="2097"/>
      <c r="AK7" s="1393"/>
      <c r="AL7" s="2097" t="s">
        <v>2687</v>
      </c>
      <c r="AM7" s="2097"/>
      <c r="AN7" s="1393"/>
      <c r="AO7" s="1393" t="s">
        <v>101</v>
      </c>
      <c r="AP7" s="1393"/>
      <c r="AQ7" s="1393"/>
      <c r="AR7" s="1393"/>
      <c r="AS7" s="1393"/>
      <c r="AT7" s="1393"/>
      <c r="AU7" s="1393"/>
      <c r="AV7" s="1393"/>
      <c r="AW7" s="1393"/>
      <c r="AX7" s="1393"/>
      <c r="AY7" s="1393"/>
      <c r="AZ7" s="1393"/>
      <c r="BA7" s="1443"/>
      <c r="BB7" s="1443"/>
      <c r="BC7" s="1443"/>
      <c r="BD7" s="1443"/>
      <c r="BE7" s="1443"/>
      <c r="BF7" s="1443"/>
      <c r="BG7" s="1443"/>
      <c r="BH7" s="1443"/>
      <c r="BI7" s="1443"/>
      <c r="BJ7" s="1443"/>
      <c r="BK7" s="1443"/>
      <c r="BL7" s="1443"/>
      <c r="BM7" s="1443"/>
      <c r="BN7" s="1443"/>
      <c r="BO7" s="1443"/>
      <c r="BP7" s="1443"/>
      <c r="BQ7" s="1443"/>
      <c r="BR7" s="1443"/>
      <c r="BS7" s="1443"/>
      <c r="BT7" s="1443"/>
      <c r="BU7" s="1443"/>
      <c r="BV7" s="1443"/>
      <c r="BW7" s="1443"/>
      <c r="BX7" s="1443"/>
      <c r="BY7" s="1443"/>
      <c r="BZ7" s="1443"/>
      <c r="CA7" s="1443"/>
      <c r="CB7" s="1443"/>
      <c r="CC7" s="1443"/>
      <c r="CD7" s="1443"/>
      <c r="CE7" s="1443"/>
      <c r="CF7" s="1443"/>
      <c r="CG7" s="1443"/>
      <c r="CH7" s="1443"/>
      <c r="CI7" s="1393"/>
      <c r="CJ7" s="1393"/>
    </row>
    <row r="8" spans="2:88" s="1394" customFormat="1" ht="7.5" customHeight="1">
      <c r="B8" s="1393"/>
      <c r="C8" s="1393"/>
      <c r="D8" s="1393"/>
      <c r="E8" s="1393"/>
      <c r="F8" s="1393"/>
      <c r="G8" s="1393"/>
      <c r="H8" s="1393"/>
      <c r="I8" s="1393"/>
      <c r="J8" s="1393"/>
      <c r="K8" s="1393"/>
      <c r="L8" s="1393"/>
      <c r="M8" s="1393"/>
      <c r="N8" s="1393"/>
      <c r="O8" s="1393"/>
      <c r="P8" s="1393"/>
      <c r="Q8" s="1393"/>
      <c r="R8" s="1393"/>
      <c r="S8" s="1393"/>
      <c r="T8" s="1393"/>
      <c r="U8" s="1393"/>
      <c r="V8" s="1393"/>
      <c r="W8" s="1393"/>
      <c r="X8" s="1393"/>
      <c r="Y8" s="1393"/>
      <c r="Z8" s="1393"/>
      <c r="AA8" s="1393"/>
      <c r="AB8" s="1393"/>
      <c r="AC8" s="1393"/>
      <c r="AD8" s="1393"/>
      <c r="AE8" s="1393"/>
      <c r="AF8" s="1393"/>
      <c r="AG8" s="1393"/>
      <c r="AH8" s="1393"/>
      <c r="AI8" s="1393"/>
      <c r="AJ8" s="1393"/>
      <c r="AK8" s="1393"/>
      <c r="AL8" s="1393"/>
      <c r="AM8" s="1393"/>
      <c r="AN8" s="1393"/>
      <c r="AO8" s="1393"/>
      <c r="AP8" s="1393"/>
      <c r="AQ8" s="1393"/>
      <c r="AR8" s="1393"/>
      <c r="AS8" s="1393"/>
      <c r="AT8" s="1393"/>
      <c r="AU8" s="1393"/>
      <c r="AV8" s="1393"/>
      <c r="AW8" s="1393"/>
      <c r="AX8" s="1393"/>
      <c r="AY8" s="1393"/>
      <c r="AZ8" s="1393"/>
      <c r="BA8" s="1393"/>
      <c r="BB8" s="1393"/>
      <c r="BC8" s="1393"/>
      <c r="BD8" s="1393"/>
      <c r="BE8" s="1393"/>
      <c r="BF8" s="1393"/>
      <c r="BG8" s="1393"/>
      <c r="BH8" s="1393"/>
      <c r="BI8" s="1393"/>
      <c r="BJ8" s="1393"/>
      <c r="BK8" s="1393"/>
      <c r="BL8" s="1393"/>
      <c r="BM8" s="1393"/>
      <c r="BN8" s="1393"/>
      <c r="BO8" s="1393"/>
      <c r="BP8" s="1393"/>
      <c r="BQ8" s="1393"/>
      <c r="BR8" s="1393"/>
      <c r="BS8" s="1393"/>
      <c r="BT8" s="1393"/>
      <c r="BU8" s="1393"/>
      <c r="BV8" s="1393"/>
      <c r="BW8" s="1393"/>
      <c r="BX8" s="1393"/>
      <c r="BY8" s="1393"/>
      <c r="BZ8" s="1393"/>
      <c r="CA8" s="1393"/>
      <c r="CB8" s="1393"/>
      <c r="CC8" s="1393"/>
      <c r="CD8" s="1393"/>
      <c r="CE8" s="1393"/>
      <c r="CF8" s="1393"/>
      <c r="CG8" s="1393"/>
      <c r="CH8" s="1393"/>
      <c r="CI8" s="1393"/>
      <c r="CJ8" s="1393"/>
    </row>
    <row r="9" spans="2:88" s="1394" customFormat="1" ht="13.5" customHeight="1">
      <c r="B9" s="2231" t="s">
        <v>2688</v>
      </c>
      <c r="C9" s="2232"/>
      <c r="D9" s="2232"/>
      <c r="E9" s="2232"/>
      <c r="F9" s="2232"/>
      <c r="G9" s="2232"/>
      <c r="H9" s="2232"/>
      <c r="I9" s="2232"/>
      <c r="J9" s="2232"/>
      <c r="K9" s="2232"/>
      <c r="L9" s="2232"/>
      <c r="M9" s="2232"/>
      <c r="N9" s="2232"/>
      <c r="O9" s="2232"/>
      <c r="P9" s="2232"/>
      <c r="Q9" s="2232"/>
      <c r="R9" s="2232"/>
      <c r="S9" s="2232"/>
      <c r="T9" s="2232"/>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c r="AQ9" s="1429"/>
      <c r="AR9" s="1393"/>
      <c r="AS9" s="1393"/>
      <c r="AT9" s="2233" t="s">
        <v>2689</v>
      </c>
      <c r="AU9" s="2233"/>
      <c r="AV9" s="2233"/>
      <c r="AW9" s="2233"/>
      <c r="AX9" s="2233"/>
      <c r="AY9" s="2233"/>
      <c r="AZ9" s="2233"/>
      <c r="BA9" s="2233"/>
      <c r="BB9" s="2233"/>
      <c r="BC9" s="2233"/>
      <c r="BD9" s="2233"/>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393"/>
      <c r="CJ9" s="1393"/>
    </row>
    <row r="10" spans="2:88" s="1394" customFormat="1" ht="13.5" customHeight="1">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c r="AQ10" s="1429"/>
      <c r="AR10" s="1393"/>
      <c r="AS10" s="1393"/>
      <c r="AT10" s="2234"/>
      <c r="AU10" s="2234"/>
      <c r="AV10" s="2234"/>
      <c r="AW10" s="2234"/>
      <c r="AX10" s="2234"/>
      <c r="AY10" s="2234"/>
      <c r="AZ10" s="2234"/>
      <c r="BA10" s="2234"/>
      <c r="BB10" s="2234"/>
      <c r="BC10" s="2234"/>
      <c r="BD10" s="2234"/>
      <c r="BE10" s="2235" t="s">
        <v>2690</v>
      </c>
      <c r="BF10" s="2235"/>
      <c r="BG10" s="2235"/>
      <c r="BH10" s="2235"/>
      <c r="BI10" s="2235"/>
      <c r="BJ10" s="2235"/>
      <c r="BK10" s="2235"/>
      <c r="BL10" s="2235"/>
      <c r="BM10" s="2235"/>
      <c r="BN10" s="2235"/>
      <c r="BO10" s="2235"/>
      <c r="BP10" s="2235"/>
      <c r="BQ10" s="2235"/>
      <c r="BR10" s="2235"/>
      <c r="BS10" s="2235"/>
      <c r="BT10" s="2235"/>
      <c r="BU10" s="2235"/>
      <c r="BV10" s="2235"/>
      <c r="BW10" s="2235"/>
      <c r="BX10" s="2235"/>
      <c r="BY10" s="2235"/>
      <c r="BZ10" s="2235"/>
      <c r="CA10" s="2235"/>
      <c r="CB10" s="2235"/>
      <c r="CC10" s="2235"/>
      <c r="CD10" s="2235"/>
      <c r="CE10" s="2235"/>
      <c r="CF10" s="2235"/>
      <c r="CG10" s="2235"/>
      <c r="CH10" s="2235"/>
      <c r="CI10" s="1393"/>
      <c r="CJ10" s="1393"/>
    </row>
    <row r="11" spans="2:88" s="1394" customFormat="1" ht="9" customHeight="1">
      <c r="B11" s="1429"/>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c r="AC11" s="1429"/>
      <c r="AD11" s="1429"/>
      <c r="AE11" s="1429"/>
      <c r="AF11" s="1429"/>
      <c r="AG11" s="1429"/>
      <c r="AH11" s="1429"/>
      <c r="AI11" s="1429"/>
      <c r="AJ11" s="1429"/>
      <c r="AK11" s="1429"/>
      <c r="AL11" s="1429"/>
      <c r="AM11" s="1429"/>
      <c r="AN11" s="1429"/>
      <c r="AO11" s="1429"/>
      <c r="AP11" s="1429"/>
      <c r="AQ11" s="1429"/>
      <c r="AR11" s="1393"/>
      <c r="AS11" s="1393"/>
      <c r="AT11" s="1399"/>
      <c r="AU11" s="2195" t="s">
        <v>2691</v>
      </c>
      <c r="AV11" s="2195"/>
      <c r="AW11" s="2195"/>
      <c r="AX11" s="2195"/>
      <c r="AY11" s="2195"/>
      <c r="AZ11" s="1400"/>
      <c r="BA11" s="2213"/>
      <c r="BB11" s="2214"/>
      <c r="BC11" s="2214"/>
      <c r="BD11" s="2214"/>
      <c r="BE11" s="2214"/>
      <c r="BF11" s="2214"/>
      <c r="BG11" s="2214"/>
      <c r="BH11" s="2214"/>
      <c r="BI11" s="2214"/>
      <c r="BJ11" s="2214"/>
      <c r="BK11" s="2214"/>
      <c r="BL11" s="2214"/>
      <c r="BM11" s="2214"/>
      <c r="BN11" s="2215"/>
      <c r="BO11" s="1399"/>
      <c r="BP11" s="2195" t="s">
        <v>2692</v>
      </c>
      <c r="BQ11" s="2195"/>
      <c r="BR11" s="2195"/>
      <c r="BS11" s="2195"/>
      <c r="BT11" s="2195"/>
      <c r="BU11" s="1400"/>
      <c r="BV11" s="2213"/>
      <c r="BW11" s="2214"/>
      <c r="BX11" s="2214"/>
      <c r="BY11" s="2214"/>
      <c r="BZ11" s="2214"/>
      <c r="CA11" s="2214"/>
      <c r="CB11" s="2214"/>
      <c r="CC11" s="2214"/>
      <c r="CD11" s="2214"/>
      <c r="CE11" s="2214"/>
      <c r="CF11" s="2214"/>
      <c r="CG11" s="2214"/>
      <c r="CH11" s="2215"/>
      <c r="CI11" s="1393"/>
      <c r="CJ11" s="1393"/>
    </row>
    <row r="12" spans="2:88" s="1394" customFormat="1" ht="13.5" customHeight="1">
      <c r="B12" s="1393"/>
      <c r="C12" s="2199" t="s">
        <v>2693</v>
      </c>
      <c r="D12" s="2199"/>
      <c r="E12" s="2199"/>
      <c r="F12" s="2199"/>
      <c r="G12" s="2199"/>
      <c r="H12" s="1431"/>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401"/>
      <c r="AU12" s="2196"/>
      <c r="AV12" s="2196"/>
      <c r="AW12" s="2196"/>
      <c r="AX12" s="2196"/>
      <c r="AY12" s="2196"/>
      <c r="AZ12" s="1402"/>
      <c r="BA12" s="2216"/>
      <c r="BB12" s="2217"/>
      <c r="BC12" s="2217"/>
      <c r="BD12" s="2217"/>
      <c r="BE12" s="2217"/>
      <c r="BF12" s="2217"/>
      <c r="BG12" s="2217"/>
      <c r="BH12" s="2217"/>
      <c r="BI12" s="2217"/>
      <c r="BJ12" s="2217"/>
      <c r="BK12" s="2217"/>
      <c r="BL12" s="2217"/>
      <c r="BM12" s="2217"/>
      <c r="BN12" s="2218"/>
      <c r="BO12" s="1401"/>
      <c r="BP12" s="2196"/>
      <c r="BQ12" s="2196"/>
      <c r="BR12" s="2196"/>
      <c r="BS12" s="2196"/>
      <c r="BT12" s="2196"/>
      <c r="BU12" s="1402"/>
      <c r="BV12" s="2216"/>
      <c r="BW12" s="2217"/>
      <c r="BX12" s="2217"/>
      <c r="BY12" s="2217"/>
      <c r="BZ12" s="2217"/>
      <c r="CA12" s="2217"/>
      <c r="CB12" s="2217"/>
      <c r="CC12" s="2217"/>
      <c r="CD12" s="2217"/>
      <c r="CE12" s="2217"/>
      <c r="CF12" s="2217"/>
      <c r="CG12" s="2217"/>
      <c r="CH12" s="2218"/>
      <c r="CI12" s="1393"/>
      <c r="CJ12" s="1393"/>
    </row>
    <row r="13" spans="2:88" s="1394" customFormat="1" ht="13.5" customHeight="1">
      <c r="B13" s="1393"/>
      <c r="C13" s="2199"/>
      <c r="D13" s="2199"/>
      <c r="E13" s="2199"/>
      <c r="F13" s="2199"/>
      <c r="G13" s="2199"/>
      <c r="H13" s="1432"/>
      <c r="I13" s="1421"/>
      <c r="J13" s="1421"/>
      <c r="K13" s="1421"/>
      <c r="L13" s="1421"/>
      <c r="M13" s="1421"/>
      <c r="N13" s="1421"/>
      <c r="O13" s="1421"/>
      <c r="P13" s="1421"/>
      <c r="Q13" s="1421"/>
      <c r="R13" s="1421"/>
      <c r="S13" s="1421"/>
      <c r="T13" s="1421"/>
      <c r="U13" s="1421"/>
      <c r="V13" s="1421"/>
      <c r="W13" s="1397"/>
      <c r="X13" s="1397"/>
      <c r="Y13" s="1397"/>
      <c r="Z13" s="1397"/>
      <c r="AA13" s="1397"/>
      <c r="AB13" s="1397"/>
      <c r="AC13" s="1397"/>
      <c r="AD13" s="1397"/>
      <c r="AE13" s="1397"/>
      <c r="AF13" s="1397"/>
      <c r="AG13" s="1397"/>
      <c r="AH13" s="1397"/>
      <c r="AI13" s="1397"/>
      <c r="AJ13" s="1397"/>
      <c r="AK13" s="1397"/>
      <c r="AL13" s="1397"/>
      <c r="AM13" s="1393"/>
      <c r="AN13" s="1393"/>
      <c r="AO13" s="1393"/>
      <c r="AP13" s="1393"/>
      <c r="AQ13" s="1393"/>
      <c r="AR13" s="1393"/>
      <c r="AS13" s="1393"/>
      <c r="AT13" s="1403"/>
      <c r="AU13" s="2197"/>
      <c r="AV13" s="2197"/>
      <c r="AW13" s="2197"/>
      <c r="AX13" s="2197"/>
      <c r="AY13" s="2197"/>
      <c r="AZ13" s="1404"/>
      <c r="BA13" s="2219"/>
      <c r="BB13" s="2220"/>
      <c r="BC13" s="2220"/>
      <c r="BD13" s="2220"/>
      <c r="BE13" s="2220"/>
      <c r="BF13" s="2220"/>
      <c r="BG13" s="2220"/>
      <c r="BH13" s="2220"/>
      <c r="BI13" s="2220"/>
      <c r="BJ13" s="2220"/>
      <c r="BK13" s="2220"/>
      <c r="BL13" s="2220"/>
      <c r="BM13" s="2220"/>
      <c r="BN13" s="2221"/>
      <c r="BO13" s="1403"/>
      <c r="BP13" s="2197"/>
      <c r="BQ13" s="2197"/>
      <c r="BR13" s="2197"/>
      <c r="BS13" s="2197"/>
      <c r="BT13" s="2197"/>
      <c r="BU13" s="1404"/>
      <c r="BV13" s="2219"/>
      <c r="BW13" s="2220"/>
      <c r="BX13" s="2220"/>
      <c r="BY13" s="2220"/>
      <c r="BZ13" s="2220"/>
      <c r="CA13" s="2220"/>
      <c r="CB13" s="2220"/>
      <c r="CC13" s="2220"/>
      <c r="CD13" s="2220"/>
      <c r="CE13" s="2220"/>
      <c r="CF13" s="2220"/>
      <c r="CG13" s="2220"/>
      <c r="CH13" s="2221"/>
      <c r="CI13" s="1393"/>
      <c r="CJ13" s="1393"/>
    </row>
    <row r="14" spans="2:88" s="1394" customFormat="1" ht="13.5" customHeight="1">
      <c r="B14" s="1393"/>
      <c r="C14" s="1433"/>
      <c r="D14" s="1433"/>
      <c r="E14" s="1433"/>
      <c r="F14" s="1433"/>
      <c r="G14" s="1433"/>
      <c r="H14" s="1433"/>
      <c r="I14" s="1393"/>
      <c r="J14" s="1393"/>
      <c r="K14" s="1393"/>
      <c r="L14" s="1393"/>
      <c r="M14" s="1393"/>
      <c r="N14" s="1393"/>
      <c r="O14" s="1393"/>
      <c r="P14" s="1393"/>
      <c r="Q14" s="1393"/>
      <c r="R14" s="1393"/>
      <c r="S14" s="1393"/>
      <c r="T14" s="1393"/>
      <c r="U14" s="1393"/>
      <c r="V14" s="1393"/>
      <c r="W14" s="1393"/>
      <c r="X14" s="2223" t="s">
        <v>2694</v>
      </c>
      <c r="Y14" s="2223"/>
      <c r="Z14" s="2223"/>
      <c r="AA14" s="2223"/>
      <c r="AB14" s="2223"/>
      <c r="AC14" s="2223"/>
      <c r="AD14" s="2223"/>
      <c r="AE14" s="2223"/>
      <c r="AF14" s="2223"/>
      <c r="AG14" s="1393"/>
      <c r="AH14" s="1393"/>
      <c r="AI14" s="1393"/>
      <c r="AJ14" s="1393"/>
      <c r="AK14" s="1393"/>
      <c r="AL14" s="1393"/>
      <c r="AM14" s="1393"/>
      <c r="AN14" s="1393"/>
      <c r="AO14" s="1393"/>
      <c r="AP14" s="1393"/>
      <c r="AQ14" s="1393"/>
      <c r="AR14" s="1393"/>
      <c r="AS14" s="1393"/>
      <c r="AT14" s="1399"/>
      <c r="AU14" s="2198" t="s">
        <v>2695</v>
      </c>
      <c r="AV14" s="2198"/>
      <c r="AW14" s="2198"/>
      <c r="AX14" s="2198"/>
      <c r="AY14" s="2198"/>
      <c r="AZ14" s="1400"/>
      <c r="BA14" s="2224"/>
      <c r="BB14" s="2225"/>
      <c r="BC14" s="2225"/>
      <c r="BD14" s="2225"/>
      <c r="BE14" s="2225"/>
      <c r="BF14" s="2225"/>
      <c r="BG14" s="2225"/>
      <c r="BH14" s="2225"/>
      <c r="BI14" s="2225"/>
      <c r="BJ14" s="2225"/>
      <c r="BK14" s="2225"/>
      <c r="BL14" s="2225"/>
      <c r="BM14" s="2225"/>
      <c r="BN14" s="2225"/>
      <c r="BO14" s="2225"/>
      <c r="BP14" s="2225"/>
      <c r="BQ14" s="2225"/>
      <c r="BR14" s="2225"/>
      <c r="BS14" s="2225"/>
      <c r="BT14" s="2225"/>
      <c r="BU14" s="2225"/>
      <c r="BV14" s="2225"/>
      <c r="BW14" s="2225"/>
      <c r="BX14" s="2225"/>
      <c r="BY14" s="2225"/>
      <c r="BZ14" s="2225"/>
      <c r="CA14" s="2225"/>
      <c r="CB14" s="2225"/>
      <c r="CC14" s="2225"/>
      <c r="CD14" s="2225"/>
      <c r="CE14" s="2225"/>
      <c r="CF14" s="2225"/>
      <c r="CG14" s="2225"/>
      <c r="CH14" s="2226"/>
      <c r="CI14" s="1393"/>
      <c r="CJ14" s="1393"/>
    </row>
    <row r="15" spans="2:88" s="1394" customFormat="1" ht="13.5" customHeight="1">
      <c r="B15" s="1393"/>
      <c r="C15" s="1393"/>
      <c r="D15" s="1393"/>
      <c r="E15" s="1393"/>
      <c r="F15" s="1393"/>
      <c r="G15" s="1393"/>
      <c r="H15" s="1433"/>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434"/>
      <c r="AE15" s="1397"/>
      <c r="AF15" s="1397"/>
      <c r="AG15" s="1397"/>
      <c r="AH15" s="1397"/>
      <c r="AI15" s="1397"/>
      <c r="AJ15" s="1397"/>
      <c r="AK15" s="1397"/>
      <c r="AL15" s="1397"/>
      <c r="AM15" s="1393"/>
      <c r="AN15" s="1393"/>
      <c r="AO15" s="1393"/>
      <c r="AP15" s="1393"/>
      <c r="AQ15" s="1393"/>
      <c r="AR15" s="1393"/>
      <c r="AS15" s="1393"/>
      <c r="AT15" s="1401"/>
      <c r="AU15" s="2199"/>
      <c r="AV15" s="2199"/>
      <c r="AW15" s="2199"/>
      <c r="AX15" s="2199"/>
      <c r="AY15" s="2199"/>
      <c r="AZ15" s="1402"/>
      <c r="BA15" s="2227"/>
      <c r="BB15" s="2228"/>
      <c r="BC15" s="2228"/>
      <c r="BD15" s="2228"/>
      <c r="BE15" s="2228"/>
      <c r="BF15" s="2228"/>
      <c r="BG15" s="2228"/>
      <c r="BH15" s="2228"/>
      <c r="BI15" s="2228"/>
      <c r="BJ15" s="2228"/>
      <c r="BK15" s="2228"/>
      <c r="BL15" s="2228"/>
      <c r="BM15" s="2228"/>
      <c r="BN15" s="2228"/>
      <c r="BO15" s="2228"/>
      <c r="BP15" s="2228"/>
      <c r="BQ15" s="2228"/>
      <c r="BR15" s="2228"/>
      <c r="BS15" s="2228"/>
      <c r="BT15" s="2228"/>
      <c r="BU15" s="2228"/>
      <c r="BV15" s="2228"/>
      <c r="BW15" s="2228"/>
      <c r="BX15" s="2228"/>
      <c r="BY15" s="2228"/>
      <c r="BZ15" s="2228"/>
      <c r="CA15" s="2228"/>
      <c r="CB15" s="2228"/>
      <c r="CC15" s="2228"/>
      <c r="CD15" s="2228"/>
      <c r="CE15" s="2228"/>
      <c r="CF15" s="2228"/>
      <c r="CG15" s="2228"/>
      <c r="CH15" s="2229"/>
      <c r="CI15" s="1393"/>
      <c r="CJ15" s="1393"/>
    </row>
    <row r="16" spans="2:88" s="1394" customFormat="1" ht="13.5" customHeight="1">
      <c r="B16" s="1393"/>
      <c r="C16" s="1393"/>
      <c r="D16" s="1393"/>
      <c r="E16" s="1393"/>
      <c r="F16" s="1393"/>
      <c r="G16" s="1393"/>
      <c r="H16" s="1397"/>
      <c r="I16" s="1397"/>
      <c r="J16" s="1397"/>
      <c r="K16" s="1397"/>
      <c r="L16" s="1397"/>
      <c r="M16" s="1397"/>
      <c r="N16" s="1397"/>
      <c r="O16" s="1397"/>
      <c r="P16" s="1397"/>
      <c r="Q16" s="1397"/>
      <c r="R16" s="1397"/>
      <c r="S16" s="1397"/>
      <c r="T16" s="1397"/>
      <c r="U16" s="1397"/>
      <c r="V16" s="1397"/>
      <c r="W16" s="1397"/>
      <c r="X16" s="1397"/>
      <c r="Y16" s="2103" t="s">
        <v>1471</v>
      </c>
      <c r="Z16" s="2103"/>
      <c r="AA16" s="2103"/>
      <c r="AB16" s="2103"/>
      <c r="AC16" s="1397"/>
      <c r="AD16" s="2104"/>
      <c r="AE16" s="2104"/>
      <c r="AF16" s="2104"/>
      <c r="AG16" s="2104"/>
      <c r="AH16" s="2104"/>
      <c r="AI16" s="2104"/>
      <c r="AJ16" s="2104"/>
      <c r="AK16" s="2104"/>
      <c r="AL16" s="2104"/>
      <c r="AM16" s="2104"/>
      <c r="AN16" s="2104"/>
      <c r="AO16" s="2104"/>
      <c r="AP16" s="2104"/>
      <c r="AQ16" s="1397"/>
      <c r="AR16" s="1393"/>
      <c r="AS16" s="1393"/>
      <c r="AT16" s="1403"/>
      <c r="AU16" s="2200"/>
      <c r="AV16" s="2200"/>
      <c r="AW16" s="2200"/>
      <c r="AX16" s="2200"/>
      <c r="AY16" s="2200"/>
      <c r="AZ16" s="1404"/>
      <c r="BA16" s="2091"/>
      <c r="BB16" s="2092"/>
      <c r="BC16" s="2092"/>
      <c r="BD16" s="2092"/>
      <c r="BE16" s="2092"/>
      <c r="BF16" s="2092"/>
      <c r="BG16" s="2092"/>
      <c r="BH16" s="2092"/>
      <c r="BI16" s="2092"/>
      <c r="BJ16" s="2092"/>
      <c r="BK16" s="2092"/>
      <c r="BL16" s="2092"/>
      <c r="BM16" s="2092"/>
      <c r="BN16" s="2092"/>
      <c r="BO16" s="2092"/>
      <c r="BP16" s="2092"/>
      <c r="BQ16" s="2092"/>
      <c r="BR16" s="2092"/>
      <c r="BS16" s="2092"/>
      <c r="BT16" s="2092"/>
      <c r="BU16" s="2092"/>
      <c r="BV16" s="2092"/>
      <c r="BW16" s="2092"/>
      <c r="BX16" s="2092"/>
      <c r="BY16" s="2092"/>
      <c r="BZ16" s="2092"/>
      <c r="CA16" s="2092"/>
      <c r="CB16" s="2092"/>
      <c r="CC16" s="2092"/>
      <c r="CD16" s="2092"/>
      <c r="CE16" s="2092"/>
      <c r="CF16" s="2092"/>
      <c r="CG16" s="2092"/>
      <c r="CH16" s="2230"/>
      <c r="CI16" s="1393"/>
      <c r="CJ16" s="1393"/>
    </row>
    <row r="17" spans="2:88" s="1394" customFormat="1" ht="13.5" customHeight="1">
      <c r="B17" s="1393"/>
      <c r="C17" s="1435"/>
      <c r="D17" s="1433"/>
      <c r="E17" s="1433"/>
      <c r="F17" s="1433"/>
      <c r="G17" s="1433"/>
      <c r="H17" s="1433"/>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3"/>
      <c r="AN17" s="1393"/>
      <c r="AO17" s="1393"/>
      <c r="AP17" s="1393"/>
      <c r="AQ17" s="1393"/>
      <c r="AR17" s="1393"/>
      <c r="AS17" s="1393"/>
      <c r="AT17" s="1399"/>
      <c r="AU17" s="2201" t="s">
        <v>2696</v>
      </c>
      <c r="AV17" s="2201"/>
      <c r="AW17" s="2201"/>
      <c r="AX17" s="2201"/>
      <c r="AY17" s="2201"/>
      <c r="AZ17" s="1400"/>
      <c r="BA17" s="2213"/>
      <c r="BB17" s="2214"/>
      <c r="BC17" s="2214"/>
      <c r="BD17" s="2214"/>
      <c r="BE17" s="2214"/>
      <c r="BF17" s="2214"/>
      <c r="BG17" s="2214"/>
      <c r="BH17" s="2214"/>
      <c r="BI17" s="2214"/>
      <c r="BJ17" s="2214"/>
      <c r="BK17" s="2214"/>
      <c r="BL17" s="2214"/>
      <c r="BM17" s="2214"/>
      <c r="BN17" s="2214"/>
      <c r="BO17" s="2214"/>
      <c r="BP17" s="2214"/>
      <c r="BQ17" s="2214"/>
      <c r="BR17" s="2214"/>
      <c r="BS17" s="2214"/>
      <c r="BT17" s="2214"/>
      <c r="BU17" s="2214"/>
      <c r="BV17" s="2214"/>
      <c r="BW17" s="2214"/>
      <c r="BX17" s="2214"/>
      <c r="BY17" s="2214"/>
      <c r="BZ17" s="2214"/>
      <c r="CA17" s="2214"/>
      <c r="CB17" s="2214"/>
      <c r="CC17" s="2214"/>
      <c r="CD17" s="2214"/>
      <c r="CE17" s="2214"/>
      <c r="CF17" s="2214"/>
      <c r="CG17" s="2214"/>
      <c r="CH17" s="2215"/>
      <c r="CI17" s="1393"/>
      <c r="CJ17" s="1393"/>
    </row>
    <row r="18" spans="2:88" s="1394" customFormat="1" ht="13.5" customHeight="1">
      <c r="B18" s="1393"/>
      <c r="C18" s="1435"/>
      <c r="D18" s="1433"/>
      <c r="E18" s="1433"/>
      <c r="F18" s="1433"/>
      <c r="G18" s="1433"/>
      <c r="H18" s="1433"/>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2124"/>
      <c r="AE18" s="2124"/>
      <c r="AF18" s="2124"/>
      <c r="AG18" s="2124"/>
      <c r="AH18" s="2124"/>
      <c r="AI18" s="2124"/>
      <c r="AJ18" s="2124"/>
      <c r="AK18" s="2124"/>
      <c r="AL18" s="2124"/>
      <c r="AM18" s="2124"/>
      <c r="AN18" s="2124"/>
      <c r="AO18" s="2124"/>
      <c r="AP18" s="2124"/>
      <c r="AQ18" s="1434"/>
      <c r="AR18" s="1393"/>
      <c r="AS18" s="1393"/>
      <c r="AT18" s="1401"/>
      <c r="AU18" s="2202"/>
      <c r="AV18" s="2202"/>
      <c r="AW18" s="2202"/>
      <c r="AX18" s="2202"/>
      <c r="AY18" s="2202"/>
      <c r="AZ18" s="1402"/>
      <c r="BA18" s="2216"/>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8"/>
      <c r="CI18" s="1393"/>
      <c r="CJ18" s="1393"/>
    </row>
    <row r="19" spans="2:88" s="1394" customFormat="1" ht="13.5" customHeight="1">
      <c r="B19" s="1399"/>
      <c r="C19" s="2195" t="s">
        <v>2697</v>
      </c>
      <c r="D19" s="2195"/>
      <c r="E19" s="2195"/>
      <c r="F19" s="2195"/>
      <c r="G19" s="2195"/>
      <c r="H19" s="1436"/>
      <c r="I19" s="2204"/>
      <c r="J19" s="2205"/>
      <c r="K19" s="2205"/>
      <c r="L19" s="2205"/>
      <c r="M19" s="2205"/>
      <c r="N19" s="2205"/>
      <c r="O19" s="2205"/>
      <c r="P19" s="2205"/>
      <c r="Q19" s="2205"/>
      <c r="R19" s="2205"/>
      <c r="S19" s="2205"/>
      <c r="T19" s="2205"/>
      <c r="U19" s="2205"/>
      <c r="V19" s="2206"/>
      <c r="W19" s="1397"/>
      <c r="X19" s="1397"/>
      <c r="Y19" s="1397"/>
      <c r="Z19" s="1397"/>
      <c r="AA19" s="1397"/>
      <c r="AB19" s="1397"/>
      <c r="AC19" s="1397"/>
      <c r="AD19" s="1397"/>
      <c r="AE19" s="1397"/>
      <c r="AF19" s="1397"/>
      <c r="AG19" s="1397"/>
      <c r="AH19" s="1397"/>
      <c r="AI19" s="1397"/>
      <c r="AJ19" s="1397"/>
      <c r="AK19" s="1397"/>
      <c r="AL19" s="1397"/>
      <c r="AM19" s="1393"/>
      <c r="AN19" s="1393"/>
      <c r="AO19" s="1393"/>
      <c r="AP19" s="1393"/>
      <c r="AQ19" s="1393"/>
      <c r="AR19" s="1393"/>
      <c r="AS19" s="1393"/>
      <c r="AT19" s="1403"/>
      <c r="AU19" s="2203"/>
      <c r="AV19" s="2203"/>
      <c r="AW19" s="2203"/>
      <c r="AX19" s="2203"/>
      <c r="AY19" s="2203"/>
      <c r="AZ19" s="1404"/>
      <c r="BA19" s="2219"/>
      <c r="BB19" s="2220"/>
      <c r="BC19" s="2220"/>
      <c r="BD19" s="2220"/>
      <c r="BE19" s="2220"/>
      <c r="BF19" s="2220"/>
      <c r="BG19" s="2220"/>
      <c r="BH19" s="2220"/>
      <c r="BI19" s="2220"/>
      <c r="BJ19" s="2220"/>
      <c r="BK19" s="2220"/>
      <c r="BL19" s="2220"/>
      <c r="BM19" s="2220"/>
      <c r="BN19" s="2220"/>
      <c r="BO19" s="2220"/>
      <c r="BP19" s="2220"/>
      <c r="BQ19" s="2220"/>
      <c r="BR19" s="2220"/>
      <c r="BS19" s="2220"/>
      <c r="BT19" s="2220"/>
      <c r="BU19" s="2220"/>
      <c r="BV19" s="2220"/>
      <c r="BW19" s="2220"/>
      <c r="BX19" s="2220"/>
      <c r="BY19" s="2220"/>
      <c r="BZ19" s="2220"/>
      <c r="CA19" s="2220"/>
      <c r="CB19" s="2220"/>
      <c r="CC19" s="2220"/>
      <c r="CD19" s="2220"/>
      <c r="CE19" s="2220"/>
      <c r="CF19" s="2220"/>
      <c r="CG19" s="2220"/>
      <c r="CH19" s="2221"/>
      <c r="CI19" s="1393"/>
      <c r="CJ19" s="1393"/>
    </row>
    <row r="20" spans="2:88" s="1394" customFormat="1" ht="13.5" customHeight="1">
      <c r="B20" s="1401"/>
      <c r="C20" s="2196"/>
      <c r="D20" s="2196"/>
      <c r="E20" s="2196"/>
      <c r="F20" s="2196"/>
      <c r="G20" s="2196"/>
      <c r="H20" s="1437"/>
      <c r="I20" s="2207"/>
      <c r="J20" s="2222"/>
      <c r="K20" s="2222"/>
      <c r="L20" s="2222"/>
      <c r="M20" s="2222"/>
      <c r="N20" s="2222"/>
      <c r="O20" s="2222"/>
      <c r="P20" s="2222"/>
      <c r="Q20" s="2222"/>
      <c r="R20" s="2222"/>
      <c r="S20" s="2222"/>
      <c r="T20" s="2222"/>
      <c r="U20" s="2222"/>
      <c r="V20" s="2209"/>
      <c r="W20" s="1397"/>
      <c r="X20" s="1397"/>
      <c r="Y20" s="1397"/>
      <c r="Z20" s="1397"/>
      <c r="AA20" s="1397"/>
      <c r="AB20" s="1397"/>
      <c r="AC20" s="1397"/>
      <c r="AD20" s="2124"/>
      <c r="AE20" s="2124"/>
      <c r="AF20" s="2124"/>
      <c r="AG20" s="2124"/>
      <c r="AH20" s="2124"/>
      <c r="AI20" s="2124"/>
      <c r="AJ20" s="2124"/>
      <c r="AK20" s="2124"/>
      <c r="AL20" s="2124"/>
      <c r="AM20" s="2124"/>
      <c r="AN20" s="2124"/>
      <c r="AO20" s="2124"/>
      <c r="AP20" s="2124"/>
      <c r="AQ20" s="1434"/>
      <c r="AR20" s="1393"/>
      <c r="AS20" s="1393"/>
      <c r="AT20" s="1399"/>
      <c r="AU20" s="2195" t="s">
        <v>100</v>
      </c>
      <c r="AV20" s="2195"/>
      <c r="AW20" s="2195"/>
      <c r="AX20" s="2195"/>
      <c r="AY20" s="2195"/>
      <c r="AZ20" s="1400"/>
      <c r="BA20" s="2126" t="s">
        <v>468</v>
      </c>
      <c r="BB20" s="2127"/>
      <c r="BC20" s="2105"/>
      <c r="BD20" s="2105"/>
      <c r="BE20" s="2105"/>
      <c r="BF20" s="2105"/>
      <c r="BG20" s="2105" t="s">
        <v>464</v>
      </c>
      <c r="BH20" s="2105"/>
      <c r="BI20" s="2105"/>
      <c r="BJ20" s="2105" t="s">
        <v>465</v>
      </c>
      <c r="BK20" s="2105"/>
      <c r="BL20" s="2105"/>
      <c r="BM20" s="2105" t="s">
        <v>466</v>
      </c>
      <c r="BN20" s="2109"/>
      <c r="BO20" s="1399"/>
      <c r="BP20" s="2195" t="s">
        <v>2698</v>
      </c>
      <c r="BQ20" s="2195"/>
      <c r="BR20" s="2195"/>
      <c r="BS20" s="2195"/>
      <c r="BT20" s="2195"/>
      <c r="BU20" s="1400"/>
      <c r="BV20" s="2098"/>
      <c r="BW20" s="2085"/>
      <c r="BX20" s="2085"/>
      <c r="BY20" s="2085"/>
      <c r="BZ20" s="2085" t="s">
        <v>464</v>
      </c>
      <c r="CA20" s="2085"/>
      <c r="CB20" s="2085"/>
      <c r="CC20" s="2085" t="s">
        <v>465</v>
      </c>
      <c r="CD20" s="2085"/>
      <c r="CE20" s="2085"/>
      <c r="CF20" s="2085" t="s">
        <v>466</v>
      </c>
      <c r="CG20" s="2085"/>
      <c r="CH20" s="1400"/>
      <c r="CI20" s="1393"/>
      <c r="CJ20" s="1393"/>
    </row>
    <row r="21" spans="2:88" s="1394" customFormat="1" ht="6" customHeight="1">
      <c r="B21" s="1401"/>
      <c r="C21" s="2196"/>
      <c r="D21" s="2196"/>
      <c r="E21" s="2196"/>
      <c r="F21" s="2196"/>
      <c r="G21" s="2196"/>
      <c r="H21" s="1437"/>
      <c r="I21" s="2207"/>
      <c r="J21" s="2222"/>
      <c r="K21" s="2222"/>
      <c r="L21" s="2222"/>
      <c r="M21" s="2222"/>
      <c r="N21" s="2222"/>
      <c r="O21" s="2222"/>
      <c r="P21" s="2222"/>
      <c r="Q21" s="2222"/>
      <c r="R21" s="2222"/>
      <c r="S21" s="2222"/>
      <c r="T21" s="2222"/>
      <c r="U21" s="2222"/>
      <c r="V21" s="2209"/>
      <c r="W21" s="1397"/>
      <c r="X21" s="1397"/>
      <c r="Y21" s="1397"/>
      <c r="Z21" s="1397"/>
      <c r="AA21" s="1397"/>
      <c r="AB21" s="1397"/>
      <c r="AC21" s="1397"/>
      <c r="AD21" s="1397"/>
      <c r="AE21" s="1397"/>
      <c r="AF21" s="1397"/>
      <c r="AG21" s="1397"/>
      <c r="AH21" s="1397"/>
      <c r="AI21" s="1397"/>
      <c r="AJ21" s="1397"/>
      <c r="AK21" s="1397"/>
      <c r="AL21" s="1397"/>
      <c r="AM21" s="1393"/>
      <c r="AN21" s="1393"/>
      <c r="AO21" s="1393"/>
      <c r="AP21" s="1393"/>
      <c r="AQ21" s="1393"/>
      <c r="AR21" s="1393"/>
      <c r="AS21" s="1393"/>
      <c r="AT21" s="1401"/>
      <c r="AU21" s="2196"/>
      <c r="AV21" s="2196"/>
      <c r="AW21" s="2196"/>
      <c r="AX21" s="2196"/>
      <c r="AY21" s="2196"/>
      <c r="AZ21" s="1402"/>
      <c r="BA21" s="2128"/>
      <c r="BB21" s="2129"/>
      <c r="BC21" s="2106"/>
      <c r="BD21" s="2106"/>
      <c r="BE21" s="2106"/>
      <c r="BF21" s="2106"/>
      <c r="BG21" s="2106"/>
      <c r="BH21" s="2106"/>
      <c r="BI21" s="2106"/>
      <c r="BJ21" s="2106"/>
      <c r="BK21" s="2106"/>
      <c r="BL21" s="2106"/>
      <c r="BM21" s="2106"/>
      <c r="BN21" s="2110"/>
      <c r="BO21" s="1401"/>
      <c r="BP21" s="2196"/>
      <c r="BQ21" s="2196"/>
      <c r="BR21" s="2196"/>
      <c r="BS21" s="2196"/>
      <c r="BT21" s="2196"/>
      <c r="BU21" s="1402"/>
      <c r="BV21" s="2107"/>
      <c r="BW21" s="2108"/>
      <c r="BX21" s="2108"/>
      <c r="BY21" s="2108"/>
      <c r="BZ21" s="2108"/>
      <c r="CA21" s="2108"/>
      <c r="CB21" s="2108"/>
      <c r="CC21" s="2108"/>
      <c r="CD21" s="2108"/>
      <c r="CE21" s="2108"/>
      <c r="CF21" s="2108"/>
      <c r="CG21" s="2108"/>
      <c r="CH21" s="1402"/>
      <c r="CI21" s="1393"/>
      <c r="CJ21" s="1393"/>
    </row>
    <row r="22" spans="2:88" s="1394" customFormat="1" ht="6" customHeight="1">
      <c r="B22" s="1401"/>
      <c r="C22" s="2196"/>
      <c r="D22" s="2196"/>
      <c r="E22" s="2196"/>
      <c r="F22" s="2196"/>
      <c r="G22" s="2196"/>
      <c r="H22" s="1437"/>
      <c r="I22" s="2207"/>
      <c r="J22" s="2222"/>
      <c r="K22" s="2222"/>
      <c r="L22" s="2222"/>
      <c r="M22" s="2222"/>
      <c r="N22" s="2222"/>
      <c r="O22" s="2222"/>
      <c r="P22" s="2222"/>
      <c r="Q22" s="2222"/>
      <c r="R22" s="2222"/>
      <c r="S22" s="2222"/>
      <c r="T22" s="2222"/>
      <c r="U22" s="2222"/>
      <c r="V22" s="2209"/>
      <c r="W22" s="1397"/>
      <c r="X22" s="1397"/>
      <c r="Y22" s="1397"/>
      <c r="Z22" s="1397"/>
      <c r="AA22" s="1397"/>
      <c r="AB22" s="1397"/>
      <c r="AC22" s="1397"/>
      <c r="AD22" s="1397"/>
      <c r="AE22" s="1397"/>
      <c r="AF22" s="1397"/>
      <c r="AG22" s="1397"/>
      <c r="AH22" s="1397"/>
      <c r="AI22" s="1397"/>
      <c r="AJ22" s="1397"/>
      <c r="AK22" s="1397"/>
      <c r="AL22" s="1397"/>
      <c r="AM22" s="1393"/>
      <c r="AN22" s="1393"/>
      <c r="AO22" s="1393"/>
      <c r="AP22" s="1393"/>
      <c r="AQ22" s="1393"/>
      <c r="AR22" s="1393"/>
      <c r="AS22" s="1393"/>
      <c r="AT22" s="1401"/>
      <c r="AU22" s="2196"/>
      <c r="AV22" s="2196"/>
      <c r="AW22" s="2196"/>
      <c r="AX22" s="2196"/>
      <c r="AY22" s="2196"/>
      <c r="AZ22" s="1402"/>
      <c r="BA22" s="2111" t="s">
        <v>469</v>
      </c>
      <c r="BB22" s="2112"/>
      <c r="BC22" s="2115"/>
      <c r="BD22" s="2115"/>
      <c r="BE22" s="2115"/>
      <c r="BF22" s="2115"/>
      <c r="BG22" s="2115" t="s">
        <v>464</v>
      </c>
      <c r="BH22" s="2115"/>
      <c r="BI22" s="2115"/>
      <c r="BJ22" s="2115" t="s">
        <v>465</v>
      </c>
      <c r="BK22" s="2115"/>
      <c r="BL22" s="2115"/>
      <c r="BM22" s="2123" t="s">
        <v>466</v>
      </c>
      <c r="BN22" s="2110"/>
      <c r="BO22" s="1401"/>
      <c r="BP22" s="2196"/>
      <c r="BQ22" s="2196"/>
      <c r="BR22" s="2196"/>
      <c r="BS22" s="2196"/>
      <c r="BT22" s="2196"/>
      <c r="BU22" s="1402"/>
      <c r="BV22" s="2107"/>
      <c r="BW22" s="2108"/>
      <c r="BX22" s="2108"/>
      <c r="BY22" s="2108"/>
      <c r="BZ22" s="2108"/>
      <c r="CA22" s="2108"/>
      <c r="CB22" s="2108"/>
      <c r="CC22" s="2108"/>
      <c r="CD22" s="2108"/>
      <c r="CE22" s="2108"/>
      <c r="CF22" s="2108"/>
      <c r="CG22" s="2108"/>
      <c r="CH22" s="1402"/>
      <c r="CI22" s="1393"/>
      <c r="CJ22" s="1393"/>
    </row>
    <row r="23" spans="2:88" s="1394" customFormat="1" ht="13.5" customHeight="1">
      <c r="B23" s="1403"/>
      <c r="C23" s="2197"/>
      <c r="D23" s="2197"/>
      <c r="E23" s="2197"/>
      <c r="F23" s="2197"/>
      <c r="G23" s="2197"/>
      <c r="H23" s="1438"/>
      <c r="I23" s="2210"/>
      <c r="J23" s="2104"/>
      <c r="K23" s="2104"/>
      <c r="L23" s="2104"/>
      <c r="M23" s="2104"/>
      <c r="N23" s="2104"/>
      <c r="O23" s="2104"/>
      <c r="P23" s="2104"/>
      <c r="Q23" s="2104"/>
      <c r="R23" s="2104"/>
      <c r="S23" s="2104"/>
      <c r="T23" s="2104"/>
      <c r="U23" s="2104"/>
      <c r="V23" s="2211"/>
      <c r="W23" s="1397"/>
      <c r="X23" s="1397"/>
      <c r="Y23" s="2103" t="s">
        <v>2699</v>
      </c>
      <c r="Z23" s="2103"/>
      <c r="AA23" s="2103"/>
      <c r="AB23" s="2103"/>
      <c r="AC23" s="1397"/>
      <c r="AD23" s="2104"/>
      <c r="AE23" s="2104"/>
      <c r="AF23" s="2104"/>
      <c r="AG23" s="2104"/>
      <c r="AH23" s="2104"/>
      <c r="AI23" s="2104"/>
      <c r="AJ23" s="2104"/>
      <c r="AK23" s="2104"/>
      <c r="AL23" s="2104"/>
      <c r="AM23" s="2104"/>
      <c r="AN23" s="2104"/>
      <c r="AO23" s="2104"/>
      <c r="AP23" s="2104"/>
      <c r="AQ23" s="1397"/>
      <c r="AR23" s="1393"/>
      <c r="AS23" s="1393"/>
      <c r="AT23" s="1403"/>
      <c r="AU23" s="2197"/>
      <c r="AV23" s="2197"/>
      <c r="AW23" s="2197"/>
      <c r="AX23" s="2197"/>
      <c r="AY23" s="2197"/>
      <c r="AZ23" s="1404"/>
      <c r="BA23" s="2113"/>
      <c r="BB23" s="2114"/>
      <c r="BC23" s="2116"/>
      <c r="BD23" s="2116"/>
      <c r="BE23" s="2116"/>
      <c r="BF23" s="2116"/>
      <c r="BG23" s="2116"/>
      <c r="BH23" s="2116"/>
      <c r="BI23" s="2116"/>
      <c r="BJ23" s="2116"/>
      <c r="BK23" s="2116"/>
      <c r="BL23" s="2116"/>
      <c r="BM23" s="2124"/>
      <c r="BN23" s="2125"/>
      <c r="BO23" s="1403"/>
      <c r="BP23" s="2197"/>
      <c r="BQ23" s="2197"/>
      <c r="BR23" s="2197"/>
      <c r="BS23" s="2197"/>
      <c r="BT23" s="2197"/>
      <c r="BU23" s="1404"/>
      <c r="BV23" s="2099"/>
      <c r="BW23" s="2086"/>
      <c r="BX23" s="2086"/>
      <c r="BY23" s="2086"/>
      <c r="BZ23" s="2086"/>
      <c r="CA23" s="2086"/>
      <c r="CB23" s="2086"/>
      <c r="CC23" s="2086"/>
      <c r="CD23" s="2086"/>
      <c r="CE23" s="2086"/>
      <c r="CF23" s="2086"/>
      <c r="CG23" s="2086"/>
      <c r="CH23" s="1404"/>
      <c r="CI23" s="1393"/>
      <c r="CJ23" s="1393"/>
    </row>
    <row r="24" spans="2:88" s="1394" customFormat="1" ht="13.5" customHeight="1">
      <c r="B24" s="1393"/>
      <c r="C24" s="1435"/>
      <c r="D24" s="1433"/>
      <c r="E24" s="1433"/>
      <c r="F24" s="1433"/>
      <c r="G24" s="1433"/>
      <c r="H24" s="1433"/>
      <c r="I24" s="1397"/>
      <c r="J24" s="1397"/>
      <c r="K24" s="1397"/>
      <c r="L24" s="1397"/>
      <c r="M24" s="1397"/>
      <c r="N24" s="1397"/>
      <c r="O24" s="1397"/>
      <c r="P24" s="1397"/>
      <c r="Q24" s="1397"/>
      <c r="R24" s="1397"/>
      <c r="S24" s="1397"/>
      <c r="T24" s="1397"/>
      <c r="U24" s="1397"/>
      <c r="V24" s="1397"/>
      <c r="W24" s="1397"/>
      <c r="X24" s="1397"/>
      <c r="Y24" s="1437"/>
      <c r="Z24" s="1437"/>
      <c r="AA24" s="1437"/>
      <c r="AB24" s="1437"/>
      <c r="AC24" s="1397"/>
      <c r="AD24" s="1397"/>
      <c r="AE24" s="1397"/>
      <c r="AF24" s="1397"/>
      <c r="AG24" s="1397"/>
      <c r="AH24" s="1397"/>
      <c r="AI24" s="1397"/>
      <c r="AJ24" s="1397"/>
      <c r="AK24" s="1397"/>
      <c r="AL24" s="1397"/>
      <c r="AM24" s="1397"/>
      <c r="AN24" s="1397"/>
      <c r="AO24" s="1397"/>
      <c r="AP24" s="1397"/>
      <c r="AQ24" s="1397"/>
      <c r="AR24" s="1393"/>
      <c r="AS24" s="1393"/>
      <c r="AT24" s="1408"/>
      <c r="AU24" s="1408"/>
      <c r="AV24" s="1408"/>
      <c r="AW24" s="1408"/>
      <c r="AX24" s="1408"/>
      <c r="AY24" s="1408"/>
      <c r="AZ24" s="1408"/>
      <c r="BA24" s="1408"/>
      <c r="BB24" s="1408"/>
      <c r="BC24" s="1408"/>
      <c r="BD24" s="1408"/>
      <c r="BE24" s="1408"/>
      <c r="BF24" s="1408"/>
      <c r="BG24" s="1408"/>
      <c r="BH24" s="1408"/>
      <c r="BI24" s="1408"/>
      <c r="BJ24" s="1408"/>
      <c r="BK24" s="1408"/>
      <c r="BL24" s="1408"/>
      <c r="BM24" s="1408"/>
      <c r="BN24" s="1408"/>
      <c r="BO24" s="1408"/>
      <c r="BP24" s="1408"/>
      <c r="BQ24" s="1408"/>
      <c r="BR24" s="1408"/>
      <c r="BS24" s="1408"/>
      <c r="BT24" s="1408"/>
      <c r="BU24" s="1408"/>
      <c r="BV24" s="1408"/>
      <c r="BW24" s="1408"/>
      <c r="BX24" s="1408"/>
      <c r="BY24" s="1408"/>
      <c r="BZ24" s="1408"/>
      <c r="CA24" s="1408"/>
      <c r="CB24" s="1408"/>
      <c r="CC24" s="1408"/>
      <c r="CD24" s="1408"/>
      <c r="CE24" s="1408"/>
      <c r="CF24" s="1408"/>
      <c r="CG24" s="1408"/>
      <c r="CH24" s="1408"/>
      <c r="CI24" s="1393"/>
      <c r="CJ24" s="1393"/>
    </row>
    <row r="25" spans="2:88" s="1394" customFormat="1" ht="13.5" customHeight="1">
      <c r="B25" s="1393"/>
      <c r="C25" s="1435"/>
      <c r="D25" s="1433"/>
      <c r="E25" s="1433"/>
      <c r="F25" s="1433"/>
      <c r="G25" s="1433"/>
      <c r="H25" s="1433"/>
      <c r="I25" s="1397"/>
      <c r="J25" s="1397"/>
      <c r="K25" s="1397"/>
      <c r="L25" s="1397"/>
      <c r="M25" s="1397"/>
      <c r="N25" s="1397"/>
      <c r="O25" s="1397"/>
      <c r="P25" s="1397"/>
      <c r="Q25" s="1397"/>
      <c r="R25" s="1397"/>
      <c r="S25" s="1397"/>
      <c r="T25" s="1397"/>
      <c r="U25" s="1397"/>
      <c r="V25" s="1397"/>
      <c r="W25" s="1397"/>
      <c r="X25" s="1397"/>
      <c r="Y25" s="2103" t="s">
        <v>2700</v>
      </c>
      <c r="Z25" s="2103"/>
      <c r="AA25" s="2103"/>
      <c r="AB25" s="2103"/>
      <c r="AC25" s="1397"/>
      <c r="AD25" s="2212"/>
      <c r="AE25" s="2212"/>
      <c r="AF25" s="2212"/>
      <c r="AG25" s="2212"/>
      <c r="AH25" s="2212"/>
      <c r="AI25" s="2212"/>
      <c r="AJ25" s="2212"/>
      <c r="AK25" s="2212"/>
      <c r="AL25" s="2212"/>
      <c r="AM25" s="2212"/>
      <c r="AN25" s="2212"/>
      <c r="AO25" s="2212"/>
      <c r="AP25" s="2212"/>
      <c r="AQ25" s="1439"/>
      <c r="AR25" s="1393"/>
      <c r="AS25" s="1393"/>
      <c r="AT25" s="1399"/>
      <c r="AU25" s="2198" t="s">
        <v>2701</v>
      </c>
      <c r="AV25" s="2198"/>
      <c r="AW25" s="2198"/>
      <c r="AX25" s="2198"/>
      <c r="AY25" s="2198"/>
      <c r="AZ25" s="1400"/>
      <c r="BA25" s="2098" t="s">
        <v>2702</v>
      </c>
      <c r="BB25" s="2085"/>
      <c r="BC25" s="2085"/>
      <c r="BD25" s="2085"/>
      <c r="BE25" s="2085"/>
      <c r="BF25" s="2085"/>
      <c r="BG25" s="2085"/>
      <c r="BH25" s="2085"/>
      <c r="BI25" s="2085"/>
      <c r="BJ25" s="2087"/>
      <c r="BK25" s="2098" t="s">
        <v>2703</v>
      </c>
      <c r="BL25" s="2085"/>
      <c r="BM25" s="2085"/>
      <c r="BN25" s="2085"/>
      <c r="BO25" s="2085"/>
      <c r="BP25" s="2085"/>
      <c r="BQ25" s="2085"/>
      <c r="BR25" s="2085"/>
      <c r="BS25" s="2085"/>
      <c r="BT25" s="2085"/>
      <c r="BU25" s="2085"/>
      <c r="BV25" s="2085"/>
      <c r="BW25" s="2085"/>
      <c r="BX25" s="2087"/>
      <c r="BY25" s="2098" t="s">
        <v>2704</v>
      </c>
      <c r="BZ25" s="2085"/>
      <c r="CA25" s="2085"/>
      <c r="CB25" s="2085"/>
      <c r="CC25" s="2085"/>
      <c r="CD25" s="2085"/>
      <c r="CE25" s="2085"/>
      <c r="CF25" s="2085"/>
      <c r="CG25" s="2085"/>
      <c r="CH25" s="2087"/>
      <c r="CI25" s="1393"/>
      <c r="CJ25" s="1393"/>
    </row>
    <row r="26" spans="2:88" s="1394" customFormat="1" ht="13.5" customHeight="1">
      <c r="B26" s="1393"/>
      <c r="C26" s="2100" t="s">
        <v>2705</v>
      </c>
      <c r="D26" s="2100"/>
      <c r="E26" s="2100"/>
      <c r="F26" s="2100"/>
      <c r="G26" s="2100"/>
      <c r="H26" s="2100"/>
      <c r="I26" s="2100"/>
      <c r="J26" s="2100"/>
      <c r="K26" s="2100"/>
      <c r="L26" s="2100"/>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1440"/>
      <c r="AR26" s="1393"/>
      <c r="AS26" s="1393"/>
      <c r="AT26" s="1401"/>
      <c r="AU26" s="2199"/>
      <c r="AV26" s="2199"/>
      <c r="AW26" s="2199"/>
      <c r="AX26" s="2199"/>
      <c r="AY26" s="2199"/>
      <c r="AZ26" s="1402"/>
      <c r="BA26" s="2099"/>
      <c r="BB26" s="2086"/>
      <c r="BC26" s="2086"/>
      <c r="BD26" s="2086"/>
      <c r="BE26" s="2086"/>
      <c r="BF26" s="2086"/>
      <c r="BG26" s="2086"/>
      <c r="BH26" s="2086"/>
      <c r="BI26" s="2086"/>
      <c r="BJ26" s="2088"/>
      <c r="BK26" s="2099"/>
      <c r="BL26" s="2086"/>
      <c r="BM26" s="2086"/>
      <c r="BN26" s="2086"/>
      <c r="BO26" s="2086"/>
      <c r="BP26" s="2086"/>
      <c r="BQ26" s="2086"/>
      <c r="BR26" s="2086"/>
      <c r="BS26" s="2086"/>
      <c r="BT26" s="2086"/>
      <c r="BU26" s="2086"/>
      <c r="BV26" s="2086"/>
      <c r="BW26" s="2086"/>
      <c r="BX26" s="2088"/>
      <c r="BY26" s="2099"/>
      <c r="BZ26" s="2086"/>
      <c r="CA26" s="2086"/>
      <c r="CB26" s="2086"/>
      <c r="CC26" s="2086"/>
      <c r="CD26" s="2086"/>
      <c r="CE26" s="2086"/>
      <c r="CF26" s="2086"/>
      <c r="CG26" s="2086"/>
      <c r="CH26" s="2088"/>
      <c r="CI26" s="1393"/>
      <c r="CJ26" s="1393"/>
    </row>
    <row r="27" spans="2:88" s="1394" customFormat="1" ht="13.5" customHeight="1">
      <c r="B27" s="1393"/>
      <c r="C27" s="2101"/>
      <c r="D27" s="2101"/>
      <c r="E27" s="2101"/>
      <c r="F27" s="2101"/>
      <c r="G27" s="2101"/>
      <c r="H27" s="2101"/>
      <c r="I27" s="2101"/>
      <c r="J27" s="2101"/>
      <c r="K27" s="2101"/>
      <c r="L27" s="2101"/>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c r="AN27" s="2101"/>
      <c r="AO27" s="2101"/>
      <c r="AP27" s="2101"/>
      <c r="AQ27" s="1441"/>
      <c r="AR27" s="1393"/>
      <c r="AS27" s="1393"/>
      <c r="AT27" s="1401"/>
      <c r="AU27" s="2199"/>
      <c r="AV27" s="2199"/>
      <c r="AW27" s="2199"/>
      <c r="AX27" s="2199"/>
      <c r="AY27" s="2199"/>
      <c r="AZ27" s="1402"/>
      <c r="BA27" s="2089"/>
      <c r="BB27" s="2090"/>
      <c r="BC27" s="2090"/>
      <c r="BD27" s="2090"/>
      <c r="BE27" s="2090"/>
      <c r="BF27" s="2090"/>
      <c r="BG27" s="2090"/>
      <c r="BH27" s="2085" t="s">
        <v>2770</v>
      </c>
      <c r="BI27" s="2085"/>
      <c r="BJ27" s="2087"/>
      <c r="BK27" s="2102" t="s">
        <v>2707</v>
      </c>
      <c r="BL27" s="2095"/>
      <c r="BM27" s="2095"/>
      <c r="BN27" s="2095"/>
      <c r="BO27" s="2095"/>
      <c r="BP27" s="1444"/>
      <c r="BQ27" s="2093" t="s">
        <v>2772</v>
      </c>
      <c r="BR27" s="2093"/>
      <c r="BS27" s="2095"/>
      <c r="BT27" s="2095"/>
      <c r="BU27" s="2095"/>
      <c r="BV27" s="2095"/>
      <c r="BW27" s="2093" t="s">
        <v>2771</v>
      </c>
      <c r="BX27" s="2121"/>
      <c r="BY27" s="2089"/>
      <c r="BZ27" s="2090"/>
      <c r="CA27" s="2085"/>
      <c r="CB27" s="2085"/>
      <c r="CC27" s="2085" t="s">
        <v>464</v>
      </c>
      <c r="CD27" s="2085"/>
      <c r="CE27" s="2085"/>
      <c r="CF27" s="2085" t="s">
        <v>465</v>
      </c>
      <c r="CG27" s="2085"/>
      <c r="CH27" s="2087" t="s">
        <v>466</v>
      </c>
      <c r="CI27" s="1393"/>
      <c r="CJ27" s="1393"/>
    </row>
    <row r="28" spans="2:88" s="1394" customFormat="1" ht="13.5" customHeight="1">
      <c r="B28" s="1399"/>
      <c r="C28" s="2201" t="s">
        <v>2696</v>
      </c>
      <c r="D28" s="2201"/>
      <c r="E28" s="2201"/>
      <c r="F28" s="2201"/>
      <c r="G28" s="2201"/>
      <c r="H28" s="1400"/>
      <c r="I28" s="2204"/>
      <c r="J28" s="2205"/>
      <c r="K28" s="2205"/>
      <c r="L28" s="2205"/>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6"/>
      <c r="AQ28" s="1397"/>
      <c r="AR28" s="1393"/>
      <c r="AS28" s="1393"/>
      <c r="AT28" s="1401"/>
      <c r="AU28" s="2199"/>
      <c r="AV28" s="2199"/>
      <c r="AW28" s="2199"/>
      <c r="AX28" s="2199"/>
      <c r="AY28" s="2199"/>
      <c r="AZ28" s="1402"/>
      <c r="BA28" s="2091"/>
      <c r="BB28" s="2092"/>
      <c r="BC28" s="2092"/>
      <c r="BD28" s="2092"/>
      <c r="BE28" s="2092"/>
      <c r="BF28" s="2092"/>
      <c r="BG28" s="2092"/>
      <c r="BH28" s="2086"/>
      <c r="BI28" s="2086"/>
      <c r="BJ28" s="2088"/>
      <c r="BK28" s="2194" t="s">
        <v>2708</v>
      </c>
      <c r="BL28" s="2096"/>
      <c r="BM28" s="2096"/>
      <c r="BN28" s="2096"/>
      <c r="BO28" s="2096"/>
      <c r="BP28" s="1445"/>
      <c r="BQ28" s="2094"/>
      <c r="BR28" s="2094"/>
      <c r="BS28" s="2096"/>
      <c r="BT28" s="2096"/>
      <c r="BU28" s="2096"/>
      <c r="BV28" s="2096"/>
      <c r="BW28" s="2094"/>
      <c r="BX28" s="2122"/>
      <c r="BY28" s="2091"/>
      <c r="BZ28" s="2092"/>
      <c r="CA28" s="2086"/>
      <c r="CB28" s="2086"/>
      <c r="CC28" s="2086"/>
      <c r="CD28" s="2086"/>
      <c r="CE28" s="2086"/>
      <c r="CF28" s="2086"/>
      <c r="CG28" s="2086"/>
      <c r="CH28" s="2088"/>
      <c r="CI28" s="1393"/>
      <c r="CJ28" s="1393"/>
    </row>
    <row r="29" spans="2:88" s="1394" customFormat="1" ht="13.5" customHeight="1">
      <c r="B29" s="1401"/>
      <c r="C29" s="2202"/>
      <c r="D29" s="2202"/>
      <c r="E29" s="2202"/>
      <c r="F29" s="2202"/>
      <c r="G29" s="2202"/>
      <c r="H29" s="1402"/>
      <c r="I29" s="2207"/>
      <c r="J29" s="2208"/>
      <c r="K29" s="2208"/>
      <c r="L29" s="2208"/>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9"/>
      <c r="AQ29" s="1397"/>
      <c r="AR29" s="1393"/>
      <c r="AS29" s="1393"/>
      <c r="AT29" s="1401"/>
      <c r="AU29" s="2199"/>
      <c r="AV29" s="2199"/>
      <c r="AW29" s="2199"/>
      <c r="AX29" s="2199"/>
      <c r="AY29" s="2199"/>
      <c r="AZ29" s="1402"/>
      <c r="BA29" s="2089"/>
      <c r="BB29" s="2090"/>
      <c r="BC29" s="2090"/>
      <c r="BD29" s="2090"/>
      <c r="BE29" s="2090"/>
      <c r="BF29" s="2090"/>
      <c r="BG29" s="2090"/>
      <c r="BH29" s="2085" t="s">
        <v>2770</v>
      </c>
      <c r="BI29" s="2085"/>
      <c r="BJ29" s="2087"/>
      <c r="BK29" s="2102" t="s">
        <v>2707</v>
      </c>
      <c r="BL29" s="2095"/>
      <c r="BM29" s="2095"/>
      <c r="BN29" s="2095"/>
      <c r="BO29" s="2095"/>
      <c r="BP29" s="1444"/>
      <c r="BQ29" s="2093" t="s">
        <v>2772</v>
      </c>
      <c r="BR29" s="2093"/>
      <c r="BS29" s="2095"/>
      <c r="BT29" s="2095"/>
      <c r="BU29" s="2095"/>
      <c r="BV29" s="2095"/>
      <c r="BW29" s="2093" t="s">
        <v>2771</v>
      </c>
      <c r="BX29" s="2121"/>
      <c r="BY29" s="2089"/>
      <c r="BZ29" s="2090"/>
      <c r="CA29" s="2085"/>
      <c r="CB29" s="2085"/>
      <c r="CC29" s="2085" t="s">
        <v>464</v>
      </c>
      <c r="CD29" s="2085"/>
      <c r="CE29" s="2085"/>
      <c r="CF29" s="2085" t="s">
        <v>465</v>
      </c>
      <c r="CG29" s="2085"/>
      <c r="CH29" s="2087" t="s">
        <v>466</v>
      </c>
      <c r="CI29" s="1393"/>
      <c r="CJ29" s="1393"/>
    </row>
    <row r="30" spans="2:88" s="1394" customFormat="1" ht="13.5" customHeight="1">
      <c r="B30" s="1403"/>
      <c r="C30" s="2203"/>
      <c r="D30" s="2203"/>
      <c r="E30" s="2203"/>
      <c r="F30" s="2203"/>
      <c r="G30" s="2203"/>
      <c r="H30" s="1404"/>
      <c r="I30" s="2210"/>
      <c r="J30" s="2104"/>
      <c r="K30" s="2104"/>
      <c r="L30" s="2104"/>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211"/>
      <c r="AQ30" s="1397"/>
      <c r="AR30" s="1393"/>
      <c r="AS30" s="1393"/>
      <c r="AT30" s="1403"/>
      <c r="AU30" s="2200"/>
      <c r="AV30" s="2200"/>
      <c r="AW30" s="2200"/>
      <c r="AX30" s="2200"/>
      <c r="AY30" s="2200"/>
      <c r="AZ30" s="1404"/>
      <c r="BA30" s="2091"/>
      <c r="BB30" s="2092"/>
      <c r="BC30" s="2092"/>
      <c r="BD30" s="2092"/>
      <c r="BE30" s="2092"/>
      <c r="BF30" s="2092"/>
      <c r="BG30" s="2092"/>
      <c r="BH30" s="2086"/>
      <c r="BI30" s="2086"/>
      <c r="BJ30" s="2088"/>
      <c r="BK30" s="2194" t="s">
        <v>2708</v>
      </c>
      <c r="BL30" s="2096"/>
      <c r="BM30" s="2096"/>
      <c r="BN30" s="2096"/>
      <c r="BO30" s="2096"/>
      <c r="BP30" s="1445"/>
      <c r="BQ30" s="2094"/>
      <c r="BR30" s="2094"/>
      <c r="BS30" s="2096"/>
      <c r="BT30" s="2096"/>
      <c r="BU30" s="2096"/>
      <c r="BV30" s="2096"/>
      <c r="BW30" s="2094"/>
      <c r="BX30" s="2122"/>
      <c r="BY30" s="2091"/>
      <c r="BZ30" s="2092"/>
      <c r="CA30" s="2086"/>
      <c r="CB30" s="2086"/>
      <c r="CC30" s="2086"/>
      <c r="CD30" s="2086"/>
      <c r="CE30" s="2086"/>
      <c r="CF30" s="2086"/>
      <c r="CG30" s="2086"/>
      <c r="CH30" s="2088"/>
      <c r="CI30" s="1393"/>
      <c r="CJ30" s="1393"/>
    </row>
    <row r="31" spans="2:88" s="1394" customFormat="1" ht="13.5" customHeight="1">
      <c r="B31" s="1401"/>
      <c r="C31" s="2195" t="s">
        <v>100</v>
      </c>
      <c r="D31" s="2195"/>
      <c r="E31" s="2195"/>
      <c r="F31" s="2195"/>
      <c r="G31" s="2195"/>
      <c r="H31" s="1402"/>
      <c r="I31" s="2130" t="s">
        <v>468</v>
      </c>
      <c r="J31" s="2131"/>
      <c r="K31" s="2131"/>
      <c r="L31" s="2131"/>
      <c r="M31" s="2131"/>
      <c r="N31" s="2131"/>
      <c r="O31" s="2131" t="s">
        <v>464</v>
      </c>
      <c r="P31" s="2131"/>
      <c r="Q31" s="2131"/>
      <c r="R31" s="2131" t="s">
        <v>465</v>
      </c>
      <c r="S31" s="2131"/>
      <c r="T31" s="2131"/>
      <c r="U31" s="2138" t="s">
        <v>466</v>
      </c>
      <c r="V31" s="2139"/>
      <c r="W31" s="1410"/>
      <c r="X31" s="2198" t="s">
        <v>2709</v>
      </c>
      <c r="Y31" s="2198"/>
      <c r="Z31" s="2198"/>
      <c r="AA31" s="2198"/>
      <c r="AB31" s="2198"/>
      <c r="AC31" s="1400"/>
      <c r="AD31" s="2098"/>
      <c r="AE31" s="2085"/>
      <c r="AF31" s="2085"/>
      <c r="AG31" s="2085"/>
      <c r="AH31" s="2085" t="s">
        <v>464</v>
      </c>
      <c r="AI31" s="2085"/>
      <c r="AJ31" s="2085"/>
      <c r="AK31" s="2085" t="s">
        <v>465</v>
      </c>
      <c r="AL31" s="2085"/>
      <c r="AM31" s="2085"/>
      <c r="AN31" s="2085" t="s">
        <v>466</v>
      </c>
      <c r="AO31" s="2085"/>
      <c r="AP31" s="1400"/>
      <c r="AQ31" s="1411"/>
      <c r="AR31" s="1393"/>
      <c r="AS31" s="1393"/>
      <c r="AT31" s="1393"/>
      <c r="AU31" s="1393"/>
      <c r="AV31" s="1393"/>
      <c r="AW31" s="1393"/>
      <c r="AX31" s="1393"/>
      <c r="AY31" s="1393"/>
      <c r="AZ31" s="1393"/>
      <c r="BA31" s="1393"/>
      <c r="BB31" s="1393"/>
      <c r="BC31" s="1393"/>
      <c r="BD31" s="1393"/>
      <c r="BE31" s="1393"/>
      <c r="BF31" s="1393"/>
      <c r="BG31" s="1393"/>
      <c r="BH31" s="1393"/>
      <c r="BI31" s="1393"/>
      <c r="BJ31" s="1393"/>
      <c r="BK31" s="1393"/>
      <c r="BL31" s="1393"/>
      <c r="BM31" s="1393"/>
      <c r="BN31" s="1393"/>
      <c r="BO31" s="1393"/>
      <c r="BP31" s="1393"/>
      <c r="BQ31" s="1393"/>
      <c r="BR31" s="1393"/>
      <c r="BS31" s="1393"/>
      <c r="BT31" s="1393"/>
      <c r="BU31" s="1393"/>
      <c r="BV31" s="1393"/>
      <c r="BW31" s="1393"/>
      <c r="BX31" s="1393"/>
      <c r="BY31" s="1393"/>
      <c r="BZ31" s="1393"/>
      <c r="CA31" s="1393"/>
      <c r="CB31" s="1393"/>
      <c r="CC31" s="1393"/>
      <c r="CD31" s="1393"/>
      <c r="CE31" s="1393"/>
      <c r="CF31" s="1393"/>
      <c r="CG31" s="1393"/>
      <c r="CH31" s="1393"/>
      <c r="CI31" s="1393"/>
      <c r="CJ31" s="1393"/>
    </row>
    <row r="32" spans="2:88" s="1394" customFormat="1" ht="6" customHeight="1">
      <c r="B32" s="1401"/>
      <c r="C32" s="2196"/>
      <c r="D32" s="2196"/>
      <c r="E32" s="2196"/>
      <c r="F32" s="2196"/>
      <c r="G32" s="2196"/>
      <c r="H32" s="1402"/>
      <c r="I32" s="2132"/>
      <c r="J32" s="2133"/>
      <c r="K32" s="2133"/>
      <c r="L32" s="2133"/>
      <c r="M32" s="2133"/>
      <c r="N32" s="2133"/>
      <c r="O32" s="2133"/>
      <c r="P32" s="2133"/>
      <c r="Q32" s="2133"/>
      <c r="R32" s="2133"/>
      <c r="S32" s="2133"/>
      <c r="T32" s="2133"/>
      <c r="U32" s="2140"/>
      <c r="V32" s="2141"/>
      <c r="W32" s="1412"/>
      <c r="X32" s="2199"/>
      <c r="Y32" s="2199"/>
      <c r="Z32" s="2199"/>
      <c r="AA32" s="2199"/>
      <c r="AB32" s="2199"/>
      <c r="AC32" s="1402"/>
      <c r="AD32" s="2107"/>
      <c r="AE32" s="2108"/>
      <c r="AF32" s="2108"/>
      <c r="AG32" s="2108"/>
      <c r="AH32" s="2108"/>
      <c r="AI32" s="2108"/>
      <c r="AJ32" s="2108"/>
      <c r="AK32" s="2108"/>
      <c r="AL32" s="2108"/>
      <c r="AM32" s="2108"/>
      <c r="AN32" s="2108"/>
      <c r="AO32" s="2108"/>
      <c r="AP32" s="1402"/>
      <c r="AQ32" s="1411"/>
      <c r="AR32" s="1393"/>
      <c r="AS32" s="1393"/>
      <c r="AT32" s="1399"/>
      <c r="AU32" s="2155" t="s">
        <v>2710</v>
      </c>
      <c r="AV32" s="2155"/>
      <c r="AW32" s="2155"/>
      <c r="AX32" s="2155"/>
      <c r="AY32" s="2155"/>
      <c r="AZ32" s="1400"/>
      <c r="BA32" s="1414" t="s">
        <v>2711</v>
      </c>
      <c r="BB32" s="2155" t="s">
        <v>2712</v>
      </c>
      <c r="BC32" s="2155"/>
      <c r="BD32" s="2155"/>
      <c r="BE32" s="2155"/>
      <c r="BF32" s="1415"/>
      <c r="BG32" s="2155" t="s">
        <v>2713</v>
      </c>
      <c r="BH32" s="2155"/>
      <c r="BI32" s="2155"/>
      <c r="BJ32" s="2155"/>
      <c r="BK32" s="2155"/>
      <c r="BL32" s="2155"/>
      <c r="BM32" s="2155"/>
      <c r="BN32" s="2155"/>
      <c r="BO32" s="2155"/>
      <c r="BP32" s="2155"/>
      <c r="BQ32" s="2151" t="s">
        <v>2714</v>
      </c>
      <c r="BR32" s="2151"/>
      <c r="BS32" s="2151"/>
      <c r="BT32" s="2151"/>
      <c r="BU32" s="2151"/>
      <c r="BV32" s="2151"/>
      <c r="BW32" s="2151"/>
      <c r="BX32" s="2151"/>
      <c r="BY32" s="2151"/>
      <c r="BZ32" s="2155" t="s">
        <v>2715</v>
      </c>
      <c r="CA32" s="2155"/>
      <c r="CB32" s="2155"/>
      <c r="CC32" s="2155"/>
      <c r="CD32" s="2155"/>
      <c r="CE32" s="2155"/>
      <c r="CF32" s="2155"/>
      <c r="CG32" s="2155"/>
      <c r="CH32" s="2156"/>
      <c r="CI32" s="1393"/>
      <c r="CJ32" s="1393"/>
    </row>
    <row r="33" spans="2:88" s="1394" customFormat="1" ht="6" customHeight="1">
      <c r="B33" s="1401"/>
      <c r="C33" s="2196"/>
      <c r="D33" s="2196"/>
      <c r="E33" s="2196"/>
      <c r="F33" s="2196"/>
      <c r="G33" s="2196"/>
      <c r="H33" s="1402"/>
      <c r="I33" s="2134" t="s">
        <v>469</v>
      </c>
      <c r="J33" s="2135"/>
      <c r="K33" s="2135"/>
      <c r="L33" s="2135"/>
      <c r="M33" s="2135"/>
      <c r="N33" s="2135"/>
      <c r="O33" s="2135" t="s">
        <v>464</v>
      </c>
      <c r="P33" s="2135"/>
      <c r="Q33" s="2135"/>
      <c r="R33" s="2135" t="s">
        <v>465</v>
      </c>
      <c r="S33" s="2135"/>
      <c r="T33" s="2135"/>
      <c r="U33" s="2142" t="s">
        <v>466</v>
      </c>
      <c r="V33" s="2141"/>
      <c r="W33" s="1412"/>
      <c r="X33" s="2199"/>
      <c r="Y33" s="2199"/>
      <c r="Z33" s="2199"/>
      <c r="AA33" s="2199"/>
      <c r="AB33" s="2199"/>
      <c r="AC33" s="1402"/>
      <c r="AD33" s="2107"/>
      <c r="AE33" s="2108"/>
      <c r="AF33" s="2108"/>
      <c r="AG33" s="2108"/>
      <c r="AH33" s="2108"/>
      <c r="AI33" s="2108"/>
      <c r="AJ33" s="2108"/>
      <c r="AK33" s="2108"/>
      <c r="AL33" s="2108"/>
      <c r="AM33" s="2108"/>
      <c r="AN33" s="2108"/>
      <c r="AO33" s="2108"/>
      <c r="AP33" s="1402"/>
      <c r="AQ33" s="1411"/>
      <c r="AR33" s="1393"/>
      <c r="AS33" s="1393"/>
      <c r="AT33" s="1401"/>
      <c r="AU33" s="2158"/>
      <c r="AV33" s="2158"/>
      <c r="AW33" s="2158"/>
      <c r="AX33" s="2158"/>
      <c r="AY33" s="2158"/>
      <c r="AZ33" s="1402"/>
      <c r="BA33" s="1405"/>
      <c r="BB33" s="2158"/>
      <c r="BC33" s="2158"/>
      <c r="BD33" s="2158"/>
      <c r="BE33" s="2158"/>
      <c r="BF33" s="1416"/>
      <c r="BG33" s="2158"/>
      <c r="BH33" s="2158"/>
      <c r="BI33" s="2158"/>
      <c r="BJ33" s="2158"/>
      <c r="BK33" s="2158"/>
      <c r="BL33" s="2158"/>
      <c r="BM33" s="2158"/>
      <c r="BN33" s="2158"/>
      <c r="BO33" s="2158"/>
      <c r="BP33" s="2158"/>
      <c r="BQ33" s="2151"/>
      <c r="BR33" s="2151"/>
      <c r="BS33" s="2151"/>
      <c r="BT33" s="2151"/>
      <c r="BU33" s="2151"/>
      <c r="BV33" s="2151"/>
      <c r="BW33" s="2151"/>
      <c r="BX33" s="2151"/>
      <c r="BY33" s="2151"/>
      <c r="BZ33" s="2158"/>
      <c r="CA33" s="2158"/>
      <c r="CB33" s="2158"/>
      <c r="CC33" s="2158"/>
      <c r="CD33" s="2158"/>
      <c r="CE33" s="2158"/>
      <c r="CF33" s="2158"/>
      <c r="CG33" s="2158"/>
      <c r="CH33" s="2159"/>
      <c r="CI33" s="1393"/>
      <c r="CJ33" s="1393"/>
    </row>
    <row r="34" spans="2:88" s="1394" customFormat="1" ht="13.5" customHeight="1">
      <c r="B34" s="1403"/>
      <c r="C34" s="2197"/>
      <c r="D34" s="2197"/>
      <c r="E34" s="2197"/>
      <c r="F34" s="2197"/>
      <c r="G34" s="2197"/>
      <c r="H34" s="1404"/>
      <c r="I34" s="2136"/>
      <c r="J34" s="2137"/>
      <c r="K34" s="2137"/>
      <c r="L34" s="2137"/>
      <c r="M34" s="2137"/>
      <c r="N34" s="2137"/>
      <c r="O34" s="2137"/>
      <c r="P34" s="2137"/>
      <c r="Q34" s="2137"/>
      <c r="R34" s="2137"/>
      <c r="S34" s="2137"/>
      <c r="T34" s="2137"/>
      <c r="U34" s="2143"/>
      <c r="V34" s="2144"/>
      <c r="W34" s="1413"/>
      <c r="X34" s="2200"/>
      <c r="Y34" s="2200"/>
      <c r="Z34" s="2200"/>
      <c r="AA34" s="2200"/>
      <c r="AB34" s="2200"/>
      <c r="AC34" s="1404"/>
      <c r="AD34" s="2099"/>
      <c r="AE34" s="2086"/>
      <c r="AF34" s="2086"/>
      <c r="AG34" s="2086"/>
      <c r="AH34" s="2086"/>
      <c r="AI34" s="2086"/>
      <c r="AJ34" s="2086"/>
      <c r="AK34" s="2086"/>
      <c r="AL34" s="2086"/>
      <c r="AM34" s="2086"/>
      <c r="AN34" s="2086"/>
      <c r="AO34" s="2086"/>
      <c r="AP34" s="1404"/>
      <c r="AQ34" s="1411"/>
      <c r="AR34" s="1393"/>
      <c r="AS34" s="1393"/>
      <c r="AT34" s="1401"/>
      <c r="AU34" s="2158"/>
      <c r="AV34" s="2158"/>
      <c r="AW34" s="2158"/>
      <c r="AX34" s="2158"/>
      <c r="AY34" s="2158"/>
      <c r="AZ34" s="1402"/>
      <c r="BA34" s="1405"/>
      <c r="BB34" s="2158"/>
      <c r="BC34" s="2158"/>
      <c r="BD34" s="2158"/>
      <c r="BE34" s="2158"/>
      <c r="BF34" s="1416"/>
      <c r="BG34" s="2187"/>
      <c r="BH34" s="2187"/>
      <c r="BI34" s="2187"/>
      <c r="BJ34" s="2187"/>
      <c r="BK34" s="2187"/>
      <c r="BL34" s="2187"/>
      <c r="BM34" s="2187"/>
      <c r="BN34" s="2187"/>
      <c r="BO34" s="2187"/>
      <c r="BP34" s="2187"/>
      <c r="BQ34" s="2151"/>
      <c r="BR34" s="2151"/>
      <c r="BS34" s="2151"/>
      <c r="BT34" s="2151"/>
      <c r="BU34" s="2151"/>
      <c r="BV34" s="2151"/>
      <c r="BW34" s="2151"/>
      <c r="BX34" s="2151"/>
      <c r="BY34" s="2151"/>
      <c r="BZ34" s="2187"/>
      <c r="CA34" s="2187"/>
      <c r="CB34" s="2187"/>
      <c r="CC34" s="2187"/>
      <c r="CD34" s="2187"/>
      <c r="CE34" s="2187"/>
      <c r="CF34" s="2187"/>
      <c r="CG34" s="2187"/>
      <c r="CH34" s="2188"/>
      <c r="CI34" s="1393"/>
      <c r="CJ34" s="1393"/>
    </row>
    <row r="35" spans="2:88" s="1394" customFormat="1" ht="13.5" customHeight="1">
      <c r="B35" s="1393"/>
      <c r="C35" s="1435"/>
      <c r="D35" s="1433"/>
      <c r="E35" s="1433"/>
      <c r="F35" s="1433"/>
      <c r="G35" s="1433"/>
      <c r="H35" s="1433"/>
      <c r="I35" s="1397"/>
      <c r="J35" s="1397"/>
      <c r="K35" s="1397"/>
      <c r="L35" s="1397"/>
      <c r="M35" s="1397"/>
      <c r="N35" s="1397"/>
      <c r="O35" s="1397"/>
      <c r="P35" s="1397"/>
      <c r="Q35" s="1397"/>
      <c r="R35" s="1397"/>
      <c r="S35" s="1397"/>
      <c r="T35" s="1397"/>
      <c r="U35" s="1397"/>
      <c r="V35" s="1397"/>
      <c r="W35" s="1397"/>
      <c r="X35" s="1397"/>
      <c r="Y35" s="1437"/>
      <c r="Z35" s="1437"/>
      <c r="AA35" s="1437"/>
      <c r="AB35" s="1437"/>
      <c r="AC35" s="1397"/>
      <c r="AD35" s="1439"/>
      <c r="AE35" s="1439"/>
      <c r="AF35" s="1439"/>
      <c r="AG35" s="1439"/>
      <c r="AH35" s="1439"/>
      <c r="AI35" s="1439"/>
      <c r="AJ35" s="1439"/>
      <c r="AK35" s="1439"/>
      <c r="AL35" s="1439"/>
      <c r="AM35" s="1439"/>
      <c r="AN35" s="1439"/>
      <c r="AO35" s="1439"/>
      <c r="AP35" s="1439"/>
      <c r="AQ35" s="1439"/>
      <c r="AR35" s="1393"/>
      <c r="AS35" s="1393"/>
      <c r="AT35" s="1401"/>
      <c r="AU35" s="2158"/>
      <c r="AV35" s="2158"/>
      <c r="AW35" s="2158"/>
      <c r="AX35" s="2158"/>
      <c r="AY35" s="2158"/>
      <c r="AZ35" s="1402"/>
      <c r="BA35" s="1397"/>
      <c r="BB35" s="2158"/>
      <c r="BC35" s="2158"/>
      <c r="BD35" s="2158"/>
      <c r="BE35" s="2158"/>
      <c r="BF35" s="1402"/>
      <c r="BG35" s="2189" t="s">
        <v>2716</v>
      </c>
      <c r="BH35" s="2189"/>
      <c r="BI35" s="2189"/>
      <c r="BJ35" s="2189"/>
      <c r="BK35" s="2189"/>
      <c r="BL35" s="2189"/>
      <c r="BM35" s="2189"/>
      <c r="BN35" s="2189"/>
      <c r="BO35" s="2189"/>
      <c r="BP35" s="2189"/>
      <c r="BQ35" s="2191" t="s">
        <v>2716</v>
      </c>
      <c r="BR35" s="2191"/>
      <c r="BS35" s="2191"/>
      <c r="BT35" s="2191"/>
      <c r="BU35" s="2191"/>
      <c r="BV35" s="2191"/>
      <c r="BW35" s="2191"/>
      <c r="BX35" s="2191"/>
      <c r="BY35" s="2191"/>
      <c r="BZ35" s="2189" t="s">
        <v>2716</v>
      </c>
      <c r="CA35" s="2189"/>
      <c r="CB35" s="2189"/>
      <c r="CC35" s="2189"/>
      <c r="CD35" s="2189"/>
      <c r="CE35" s="2189"/>
      <c r="CF35" s="2189"/>
      <c r="CG35" s="2189"/>
      <c r="CH35" s="2192"/>
      <c r="CI35" s="1393"/>
      <c r="CJ35" s="1393"/>
    </row>
    <row r="36" spans="2:88" s="1394" customFormat="1" ht="13.5" customHeight="1">
      <c r="B36" s="1399"/>
      <c r="C36" s="2198" t="s">
        <v>2701</v>
      </c>
      <c r="D36" s="2198"/>
      <c r="E36" s="2198"/>
      <c r="F36" s="2198"/>
      <c r="G36" s="2198"/>
      <c r="H36" s="1400"/>
      <c r="I36" s="2098" t="s">
        <v>2702</v>
      </c>
      <c r="J36" s="2085"/>
      <c r="K36" s="2085"/>
      <c r="L36" s="2085"/>
      <c r="M36" s="2085"/>
      <c r="N36" s="2085"/>
      <c r="O36" s="2085"/>
      <c r="P36" s="2085"/>
      <c r="Q36" s="2085"/>
      <c r="R36" s="2087"/>
      <c r="S36" s="2098" t="s">
        <v>2703</v>
      </c>
      <c r="T36" s="2085"/>
      <c r="U36" s="2085"/>
      <c r="V36" s="2085"/>
      <c r="W36" s="2085"/>
      <c r="X36" s="2085"/>
      <c r="Y36" s="2085"/>
      <c r="Z36" s="2085"/>
      <c r="AA36" s="2085"/>
      <c r="AB36" s="2085"/>
      <c r="AC36" s="2085"/>
      <c r="AD36" s="2085"/>
      <c r="AE36" s="2085"/>
      <c r="AF36" s="2087"/>
      <c r="AG36" s="2098" t="s">
        <v>2704</v>
      </c>
      <c r="AH36" s="2085"/>
      <c r="AI36" s="2085"/>
      <c r="AJ36" s="2085"/>
      <c r="AK36" s="2085"/>
      <c r="AL36" s="2085"/>
      <c r="AM36" s="2085"/>
      <c r="AN36" s="2085"/>
      <c r="AO36" s="2085"/>
      <c r="AP36" s="2087"/>
      <c r="AQ36" s="1405"/>
      <c r="AR36" s="1393"/>
      <c r="AS36" s="1393"/>
      <c r="AT36" s="1401"/>
      <c r="AU36" s="2158"/>
      <c r="AV36" s="2158"/>
      <c r="AW36" s="2158"/>
      <c r="AX36" s="2158"/>
      <c r="AY36" s="2158"/>
      <c r="AZ36" s="1402"/>
      <c r="BA36" s="1397"/>
      <c r="BB36" s="2158"/>
      <c r="BC36" s="2158"/>
      <c r="BD36" s="2158"/>
      <c r="BE36" s="2158"/>
      <c r="BF36" s="1402"/>
      <c r="BG36" s="2190"/>
      <c r="BH36" s="2190"/>
      <c r="BI36" s="2190"/>
      <c r="BJ36" s="2190"/>
      <c r="BK36" s="2190"/>
      <c r="BL36" s="2190"/>
      <c r="BM36" s="2190"/>
      <c r="BN36" s="2190"/>
      <c r="BO36" s="2190"/>
      <c r="BP36" s="2190"/>
      <c r="BQ36" s="2191"/>
      <c r="BR36" s="2191"/>
      <c r="BS36" s="2191"/>
      <c r="BT36" s="2191"/>
      <c r="BU36" s="2191"/>
      <c r="BV36" s="2191"/>
      <c r="BW36" s="2191"/>
      <c r="BX36" s="2191"/>
      <c r="BY36" s="2191"/>
      <c r="BZ36" s="2190"/>
      <c r="CA36" s="2190"/>
      <c r="CB36" s="2190"/>
      <c r="CC36" s="2190"/>
      <c r="CD36" s="2190"/>
      <c r="CE36" s="2190"/>
      <c r="CF36" s="2190"/>
      <c r="CG36" s="2190"/>
      <c r="CH36" s="2193"/>
      <c r="CI36" s="1393"/>
      <c r="CJ36" s="1393"/>
    </row>
    <row r="37" spans="2:88" s="1394" customFormat="1" ht="13.5" customHeight="1">
      <c r="B37" s="1401"/>
      <c r="C37" s="2199"/>
      <c r="D37" s="2199"/>
      <c r="E37" s="2199"/>
      <c r="F37" s="2199"/>
      <c r="G37" s="2199"/>
      <c r="H37" s="1402"/>
      <c r="I37" s="2099"/>
      <c r="J37" s="2086"/>
      <c r="K37" s="2086"/>
      <c r="L37" s="2086"/>
      <c r="M37" s="2086"/>
      <c r="N37" s="2086"/>
      <c r="O37" s="2086"/>
      <c r="P37" s="2086"/>
      <c r="Q37" s="2086"/>
      <c r="R37" s="2088"/>
      <c r="S37" s="2099"/>
      <c r="T37" s="2086"/>
      <c r="U37" s="2086"/>
      <c r="V37" s="2086"/>
      <c r="W37" s="2086"/>
      <c r="X37" s="2086"/>
      <c r="Y37" s="2086"/>
      <c r="Z37" s="2086"/>
      <c r="AA37" s="2086"/>
      <c r="AB37" s="2086"/>
      <c r="AC37" s="2086"/>
      <c r="AD37" s="2086"/>
      <c r="AE37" s="2086"/>
      <c r="AF37" s="2088"/>
      <c r="AG37" s="2099"/>
      <c r="AH37" s="2086"/>
      <c r="AI37" s="2086"/>
      <c r="AJ37" s="2086"/>
      <c r="AK37" s="2086"/>
      <c r="AL37" s="2086"/>
      <c r="AM37" s="2086"/>
      <c r="AN37" s="2086"/>
      <c r="AO37" s="2086"/>
      <c r="AP37" s="2088"/>
      <c r="AQ37" s="1405"/>
      <c r="AR37" s="1393"/>
      <c r="AS37" s="1393"/>
      <c r="AT37" s="1401"/>
      <c r="AU37" s="2158"/>
      <c r="AV37" s="2158"/>
      <c r="AW37" s="2158"/>
      <c r="AX37" s="2158"/>
      <c r="AY37" s="2158"/>
      <c r="AZ37" s="1402"/>
      <c r="BA37" s="2154" t="s">
        <v>2717</v>
      </c>
      <c r="BB37" s="2176"/>
      <c r="BC37" s="2176"/>
      <c r="BD37" s="2176"/>
      <c r="BE37" s="2176"/>
      <c r="BF37" s="2177"/>
      <c r="BG37" s="2098" t="s">
        <v>2718</v>
      </c>
      <c r="BH37" s="2085"/>
      <c r="BI37" s="2085"/>
      <c r="BJ37" s="2085"/>
      <c r="BK37" s="2085"/>
      <c r="BL37" s="2085"/>
      <c r="BM37" s="2085"/>
      <c r="BN37" s="2098" t="s">
        <v>2713</v>
      </c>
      <c r="BO37" s="2085"/>
      <c r="BP37" s="2085"/>
      <c r="BQ37" s="2085"/>
      <c r="BR37" s="2085"/>
      <c r="BS37" s="2085"/>
      <c r="BT37" s="2085"/>
      <c r="BU37" s="2087"/>
      <c r="BV37" s="2098" t="s">
        <v>2714</v>
      </c>
      <c r="BW37" s="2085"/>
      <c r="BX37" s="2085"/>
      <c r="BY37" s="2085"/>
      <c r="BZ37" s="2085"/>
      <c r="CA37" s="2085"/>
      <c r="CB37" s="2087"/>
      <c r="CC37" s="2098" t="s">
        <v>2715</v>
      </c>
      <c r="CD37" s="2085"/>
      <c r="CE37" s="2085"/>
      <c r="CF37" s="2085"/>
      <c r="CG37" s="2085"/>
      <c r="CH37" s="2087"/>
      <c r="CI37" s="1393"/>
      <c r="CJ37" s="1393"/>
    </row>
    <row r="38" spans="2:88" s="1394" customFormat="1" ht="13.5" customHeight="1">
      <c r="B38" s="1401"/>
      <c r="C38" s="2199"/>
      <c r="D38" s="2199"/>
      <c r="E38" s="2199"/>
      <c r="F38" s="2199"/>
      <c r="G38" s="2199"/>
      <c r="H38" s="1402"/>
      <c r="I38" s="2089"/>
      <c r="J38" s="2090"/>
      <c r="K38" s="2090"/>
      <c r="L38" s="2090"/>
      <c r="M38" s="2090"/>
      <c r="N38" s="2090"/>
      <c r="O38" s="2090"/>
      <c r="P38" s="2085" t="s">
        <v>2770</v>
      </c>
      <c r="Q38" s="2085"/>
      <c r="R38" s="2087"/>
      <c r="S38" s="2102" t="s">
        <v>2707</v>
      </c>
      <c r="T38" s="2095"/>
      <c r="U38" s="2095"/>
      <c r="V38" s="2095"/>
      <c r="W38" s="2095"/>
      <c r="X38" s="1444"/>
      <c r="Y38" s="2093" t="s">
        <v>2772</v>
      </c>
      <c r="Z38" s="2093"/>
      <c r="AA38" s="2095"/>
      <c r="AB38" s="2095"/>
      <c r="AC38" s="2095"/>
      <c r="AD38" s="2095"/>
      <c r="AE38" s="2093" t="s">
        <v>2771</v>
      </c>
      <c r="AF38" s="2121"/>
      <c r="AG38" s="2089"/>
      <c r="AH38" s="2090"/>
      <c r="AI38" s="2085"/>
      <c r="AJ38" s="2085"/>
      <c r="AK38" s="2085" t="s">
        <v>464</v>
      </c>
      <c r="AL38" s="2085"/>
      <c r="AM38" s="2085"/>
      <c r="AN38" s="2085" t="s">
        <v>465</v>
      </c>
      <c r="AO38" s="2085"/>
      <c r="AP38" s="2087" t="s">
        <v>466</v>
      </c>
      <c r="AQ38" s="1397"/>
      <c r="AR38" s="1393"/>
      <c r="AS38" s="1393"/>
      <c r="AT38" s="1401"/>
      <c r="AU38" s="2158"/>
      <c r="AV38" s="2158"/>
      <c r="AW38" s="2158"/>
      <c r="AX38" s="2158"/>
      <c r="AY38" s="2158"/>
      <c r="AZ38" s="1402"/>
      <c r="BA38" s="2178"/>
      <c r="BB38" s="2179"/>
      <c r="BC38" s="2179"/>
      <c r="BD38" s="2179"/>
      <c r="BE38" s="2179"/>
      <c r="BF38" s="2180"/>
      <c r="BG38" s="2099"/>
      <c r="BH38" s="2086"/>
      <c r="BI38" s="2086"/>
      <c r="BJ38" s="2086"/>
      <c r="BK38" s="2086"/>
      <c r="BL38" s="2086"/>
      <c r="BM38" s="2086"/>
      <c r="BN38" s="2099"/>
      <c r="BO38" s="2086"/>
      <c r="BP38" s="2086"/>
      <c r="BQ38" s="2086"/>
      <c r="BR38" s="2086"/>
      <c r="BS38" s="2086"/>
      <c r="BT38" s="2086"/>
      <c r="BU38" s="2088"/>
      <c r="BV38" s="2099"/>
      <c r="BW38" s="2086"/>
      <c r="BX38" s="2086"/>
      <c r="BY38" s="2086"/>
      <c r="BZ38" s="2086"/>
      <c r="CA38" s="2086"/>
      <c r="CB38" s="2088"/>
      <c r="CC38" s="2099"/>
      <c r="CD38" s="2086"/>
      <c r="CE38" s="2086"/>
      <c r="CF38" s="2086"/>
      <c r="CG38" s="2086"/>
      <c r="CH38" s="2088"/>
      <c r="CI38" s="1393"/>
      <c r="CJ38" s="1393"/>
    </row>
    <row r="39" spans="2:88" s="1394" customFormat="1" ht="13.5" customHeight="1">
      <c r="B39" s="1401"/>
      <c r="C39" s="2199"/>
      <c r="D39" s="2199"/>
      <c r="E39" s="2199"/>
      <c r="F39" s="2199"/>
      <c r="G39" s="2199"/>
      <c r="H39" s="1402"/>
      <c r="I39" s="2091"/>
      <c r="J39" s="2092"/>
      <c r="K39" s="2092"/>
      <c r="L39" s="2092"/>
      <c r="M39" s="2092"/>
      <c r="N39" s="2092"/>
      <c r="O39" s="2092"/>
      <c r="P39" s="2086"/>
      <c r="Q39" s="2086"/>
      <c r="R39" s="2088"/>
      <c r="S39" s="2194" t="s">
        <v>2708</v>
      </c>
      <c r="T39" s="2096"/>
      <c r="U39" s="2096"/>
      <c r="V39" s="2096"/>
      <c r="W39" s="2096"/>
      <c r="X39" s="1445"/>
      <c r="Y39" s="2094"/>
      <c r="Z39" s="2094"/>
      <c r="AA39" s="2096"/>
      <c r="AB39" s="2096"/>
      <c r="AC39" s="2096"/>
      <c r="AD39" s="2096"/>
      <c r="AE39" s="2094"/>
      <c r="AF39" s="2122"/>
      <c r="AG39" s="2091"/>
      <c r="AH39" s="2092"/>
      <c r="AI39" s="2086"/>
      <c r="AJ39" s="2086"/>
      <c r="AK39" s="2086"/>
      <c r="AL39" s="2086"/>
      <c r="AM39" s="2086"/>
      <c r="AN39" s="2086"/>
      <c r="AO39" s="2086"/>
      <c r="AP39" s="2088"/>
      <c r="AQ39" s="1397"/>
      <c r="AR39" s="1393"/>
      <c r="AS39" s="1393"/>
      <c r="AT39" s="1401"/>
      <c r="AU39" s="2158"/>
      <c r="AV39" s="2158"/>
      <c r="AW39" s="2158"/>
      <c r="AX39" s="2158"/>
      <c r="AY39" s="2158"/>
      <c r="AZ39" s="1402"/>
      <c r="BA39" s="2178"/>
      <c r="BB39" s="2179"/>
      <c r="BC39" s="2179"/>
      <c r="BD39" s="2179"/>
      <c r="BE39" s="2179"/>
      <c r="BF39" s="2180"/>
      <c r="BG39" s="2098"/>
      <c r="BH39" s="2085"/>
      <c r="BI39" s="2085"/>
      <c r="BJ39" s="2085"/>
      <c r="BK39" s="2085"/>
      <c r="BL39" s="2085"/>
      <c r="BM39" s="2085"/>
      <c r="BN39" s="2098"/>
      <c r="BO39" s="2085"/>
      <c r="BP39" s="2085"/>
      <c r="BQ39" s="2085"/>
      <c r="BR39" s="2085"/>
      <c r="BS39" s="2085"/>
      <c r="BT39" s="2085"/>
      <c r="BU39" s="2087"/>
      <c r="BV39" s="2098"/>
      <c r="BW39" s="2085"/>
      <c r="BX39" s="2085"/>
      <c r="BY39" s="2085"/>
      <c r="BZ39" s="2085"/>
      <c r="CA39" s="2085"/>
      <c r="CB39" s="2087"/>
      <c r="CC39" s="2098"/>
      <c r="CD39" s="2085"/>
      <c r="CE39" s="2085"/>
      <c r="CF39" s="2085"/>
      <c r="CG39" s="2085"/>
      <c r="CH39" s="2087"/>
      <c r="CI39" s="1393"/>
      <c r="CJ39" s="1393"/>
    </row>
    <row r="40" spans="2:88" s="1394" customFormat="1" ht="13.5" customHeight="1">
      <c r="B40" s="1401"/>
      <c r="C40" s="2199"/>
      <c r="D40" s="2199"/>
      <c r="E40" s="2199"/>
      <c r="F40" s="2199"/>
      <c r="G40" s="2199"/>
      <c r="H40" s="1402"/>
      <c r="I40" s="2089"/>
      <c r="J40" s="2090"/>
      <c r="K40" s="2090"/>
      <c r="L40" s="2090"/>
      <c r="M40" s="2090"/>
      <c r="N40" s="2090"/>
      <c r="O40" s="2090"/>
      <c r="P40" s="2085" t="s">
        <v>2770</v>
      </c>
      <c r="Q40" s="2085"/>
      <c r="R40" s="2087"/>
      <c r="S40" s="2102" t="s">
        <v>2707</v>
      </c>
      <c r="T40" s="2095"/>
      <c r="U40" s="2095"/>
      <c r="V40" s="2095"/>
      <c r="W40" s="2095"/>
      <c r="X40" s="1444"/>
      <c r="Y40" s="2093" t="s">
        <v>2772</v>
      </c>
      <c r="Z40" s="2093"/>
      <c r="AA40" s="2095"/>
      <c r="AB40" s="2095"/>
      <c r="AC40" s="2095"/>
      <c r="AD40" s="2095"/>
      <c r="AE40" s="2093" t="s">
        <v>2771</v>
      </c>
      <c r="AF40" s="2121"/>
      <c r="AG40" s="2089"/>
      <c r="AH40" s="2090"/>
      <c r="AI40" s="2085"/>
      <c r="AJ40" s="2085"/>
      <c r="AK40" s="2085" t="s">
        <v>464</v>
      </c>
      <c r="AL40" s="2085"/>
      <c r="AM40" s="2085"/>
      <c r="AN40" s="2085" t="s">
        <v>465</v>
      </c>
      <c r="AO40" s="2085"/>
      <c r="AP40" s="2087" t="s">
        <v>466</v>
      </c>
      <c r="AQ40" s="1397"/>
      <c r="AR40" s="1393"/>
      <c r="AS40" s="1393"/>
      <c r="AT40" s="1403"/>
      <c r="AU40" s="2187"/>
      <c r="AV40" s="2187"/>
      <c r="AW40" s="2187"/>
      <c r="AX40" s="2187"/>
      <c r="AY40" s="2187"/>
      <c r="AZ40" s="1404"/>
      <c r="BA40" s="2181"/>
      <c r="BB40" s="2182"/>
      <c r="BC40" s="2182"/>
      <c r="BD40" s="2182"/>
      <c r="BE40" s="2182"/>
      <c r="BF40" s="2183"/>
      <c r="BG40" s="2099"/>
      <c r="BH40" s="2086"/>
      <c r="BI40" s="2086"/>
      <c r="BJ40" s="2086"/>
      <c r="BK40" s="2086"/>
      <c r="BL40" s="2086"/>
      <c r="BM40" s="2086"/>
      <c r="BN40" s="2099"/>
      <c r="BO40" s="2086"/>
      <c r="BP40" s="2086"/>
      <c r="BQ40" s="2086"/>
      <c r="BR40" s="2086"/>
      <c r="BS40" s="2086"/>
      <c r="BT40" s="2086"/>
      <c r="BU40" s="2088"/>
      <c r="BV40" s="2099"/>
      <c r="BW40" s="2086"/>
      <c r="BX40" s="2086"/>
      <c r="BY40" s="2086"/>
      <c r="BZ40" s="2086"/>
      <c r="CA40" s="2086"/>
      <c r="CB40" s="2088"/>
      <c r="CC40" s="2099"/>
      <c r="CD40" s="2086"/>
      <c r="CE40" s="2086"/>
      <c r="CF40" s="2086"/>
      <c r="CG40" s="2086"/>
      <c r="CH40" s="2088"/>
      <c r="CI40" s="1393"/>
      <c r="CJ40" s="1393"/>
    </row>
    <row r="41" spans="2:88" s="1394" customFormat="1" ht="13.5" customHeight="1">
      <c r="B41" s="1403"/>
      <c r="C41" s="2200"/>
      <c r="D41" s="2200"/>
      <c r="E41" s="2200"/>
      <c r="F41" s="2200"/>
      <c r="G41" s="2200"/>
      <c r="H41" s="1404"/>
      <c r="I41" s="2091"/>
      <c r="J41" s="2092"/>
      <c r="K41" s="2092"/>
      <c r="L41" s="2092"/>
      <c r="M41" s="2092"/>
      <c r="N41" s="2092"/>
      <c r="O41" s="2092"/>
      <c r="P41" s="2086"/>
      <c r="Q41" s="2086"/>
      <c r="R41" s="2088"/>
      <c r="S41" s="2194" t="s">
        <v>2708</v>
      </c>
      <c r="T41" s="2096"/>
      <c r="U41" s="2096"/>
      <c r="V41" s="2096"/>
      <c r="W41" s="2096"/>
      <c r="X41" s="1445"/>
      <c r="Y41" s="2094"/>
      <c r="Z41" s="2094"/>
      <c r="AA41" s="2096"/>
      <c r="AB41" s="2096"/>
      <c r="AC41" s="2096"/>
      <c r="AD41" s="2096"/>
      <c r="AE41" s="2094"/>
      <c r="AF41" s="2122"/>
      <c r="AG41" s="2091"/>
      <c r="AH41" s="2092"/>
      <c r="AI41" s="2086"/>
      <c r="AJ41" s="2086"/>
      <c r="AK41" s="2086"/>
      <c r="AL41" s="2086"/>
      <c r="AM41" s="2086"/>
      <c r="AN41" s="2086"/>
      <c r="AO41" s="2086"/>
      <c r="AP41" s="2088"/>
      <c r="AQ41" s="1397"/>
      <c r="AR41" s="1393"/>
      <c r="AS41" s="1393"/>
      <c r="CI41" s="1393"/>
      <c r="CJ41" s="1393"/>
    </row>
    <row r="42" spans="2:88" s="1394" customFormat="1" ht="13.5" customHeight="1">
      <c r="B42" s="1406"/>
      <c r="C42" s="1407"/>
      <c r="D42" s="1407"/>
      <c r="E42" s="1407"/>
      <c r="F42" s="1407"/>
      <c r="G42" s="1407"/>
      <c r="H42" s="1406"/>
      <c r="I42" s="1406"/>
      <c r="J42" s="1406"/>
      <c r="K42" s="1406"/>
      <c r="L42" s="1406"/>
      <c r="M42" s="1406"/>
      <c r="N42" s="1406"/>
      <c r="O42" s="1406"/>
      <c r="P42" s="1406"/>
      <c r="Q42" s="1406"/>
      <c r="R42" s="1406"/>
      <c r="S42" s="1406"/>
      <c r="T42" s="1406"/>
      <c r="U42" s="1406"/>
      <c r="V42" s="1406"/>
      <c r="W42" s="1406"/>
      <c r="X42" s="1406"/>
      <c r="Y42" s="1406"/>
      <c r="Z42" s="1406"/>
      <c r="AA42" s="1406"/>
      <c r="AB42" s="1406"/>
      <c r="AC42" s="1406"/>
      <c r="AD42" s="1406"/>
      <c r="AE42" s="1406"/>
      <c r="AF42" s="1406"/>
      <c r="AG42" s="1406"/>
      <c r="AH42" s="1406"/>
      <c r="AI42" s="1406"/>
      <c r="AJ42" s="1406"/>
      <c r="AK42" s="1406"/>
      <c r="AL42" s="1406"/>
      <c r="AM42" s="1406"/>
      <c r="AN42" s="1406"/>
      <c r="AO42" s="1406"/>
      <c r="AP42" s="1406"/>
      <c r="AQ42" s="1397"/>
      <c r="AR42" s="1393"/>
      <c r="AS42" s="1393"/>
      <c r="AT42" s="2170" t="s">
        <v>2719</v>
      </c>
      <c r="AU42" s="2171"/>
      <c r="AV42" s="2171"/>
      <c r="AW42" s="2171"/>
      <c r="AX42" s="2171"/>
      <c r="AY42" s="2171"/>
      <c r="AZ42" s="2171"/>
      <c r="BA42" s="2171"/>
      <c r="BB42" s="2172"/>
      <c r="BC42" s="2098"/>
      <c r="BD42" s="2085"/>
      <c r="BE42" s="2085"/>
      <c r="BF42" s="2085"/>
      <c r="BG42" s="2085"/>
      <c r="BH42" s="2085"/>
      <c r="BI42" s="2085"/>
      <c r="BJ42" s="2085"/>
      <c r="BK42" s="2085"/>
      <c r="BL42" s="2085"/>
      <c r="BM42" s="2087"/>
      <c r="BN42" s="1393"/>
      <c r="BO42" s="2170" t="s">
        <v>2720</v>
      </c>
      <c r="BP42" s="2171"/>
      <c r="BQ42" s="2171"/>
      <c r="BR42" s="2171"/>
      <c r="BS42" s="2171"/>
      <c r="BT42" s="2171"/>
      <c r="BU42" s="2171"/>
      <c r="BV42" s="2171"/>
      <c r="BW42" s="2172"/>
      <c r="BX42" s="2098"/>
      <c r="BY42" s="2085"/>
      <c r="BZ42" s="2085"/>
      <c r="CA42" s="2085"/>
      <c r="CB42" s="2085"/>
      <c r="CC42" s="2085"/>
      <c r="CD42" s="2085"/>
      <c r="CE42" s="2085"/>
      <c r="CF42" s="2085"/>
      <c r="CG42" s="2085"/>
      <c r="CH42" s="2087"/>
      <c r="CI42" s="1393"/>
      <c r="CJ42" s="1393"/>
    </row>
    <row r="43" spans="2:88" s="1394" customFormat="1" ht="13.5" customHeight="1">
      <c r="B43" s="1399"/>
      <c r="C43" s="2155" t="s">
        <v>2710</v>
      </c>
      <c r="D43" s="2155"/>
      <c r="E43" s="2155"/>
      <c r="F43" s="2155"/>
      <c r="G43" s="2155"/>
      <c r="H43" s="1400"/>
      <c r="I43" s="1414" t="s">
        <v>2721</v>
      </c>
      <c r="J43" s="2155" t="s">
        <v>2712</v>
      </c>
      <c r="K43" s="2155"/>
      <c r="L43" s="2155"/>
      <c r="M43" s="2155"/>
      <c r="N43" s="1415"/>
      <c r="O43" s="2155" t="s">
        <v>2713</v>
      </c>
      <c r="P43" s="2155"/>
      <c r="Q43" s="2155"/>
      <c r="R43" s="2155"/>
      <c r="S43" s="2155"/>
      <c r="T43" s="2155"/>
      <c r="U43" s="2155"/>
      <c r="V43" s="2155"/>
      <c r="W43" s="2155"/>
      <c r="X43" s="2155"/>
      <c r="Y43" s="2151" t="s">
        <v>2714</v>
      </c>
      <c r="Z43" s="2151"/>
      <c r="AA43" s="2151"/>
      <c r="AB43" s="2151"/>
      <c r="AC43" s="2151"/>
      <c r="AD43" s="2151"/>
      <c r="AE43" s="2151"/>
      <c r="AF43" s="2151"/>
      <c r="AG43" s="2151"/>
      <c r="AH43" s="2155" t="s">
        <v>2715</v>
      </c>
      <c r="AI43" s="2155"/>
      <c r="AJ43" s="2155"/>
      <c r="AK43" s="2155"/>
      <c r="AL43" s="2155"/>
      <c r="AM43" s="2155"/>
      <c r="AN43" s="2155"/>
      <c r="AO43" s="2155"/>
      <c r="AP43" s="2156"/>
      <c r="AQ43" s="1397"/>
      <c r="AR43" s="1393"/>
      <c r="AS43" s="1393"/>
      <c r="AT43" s="2173"/>
      <c r="AU43" s="2174"/>
      <c r="AV43" s="2174"/>
      <c r="AW43" s="2174"/>
      <c r="AX43" s="2174"/>
      <c r="AY43" s="2174"/>
      <c r="AZ43" s="2174"/>
      <c r="BA43" s="2174"/>
      <c r="BB43" s="2175"/>
      <c r="BC43" s="2107"/>
      <c r="BD43" s="2108"/>
      <c r="BE43" s="2108"/>
      <c r="BF43" s="2108"/>
      <c r="BG43" s="2108"/>
      <c r="BH43" s="2108"/>
      <c r="BI43" s="2108"/>
      <c r="BJ43" s="2108"/>
      <c r="BK43" s="2108"/>
      <c r="BL43" s="2108"/>
      <c r="BM43" s="2160"/>
      <c r="BN43" s="1393"/>
      <c r="BO43" s="2173"/>
      <c r="BP43" s="2174"/>
      <c r="BQ43" s="2174"/>
      <c r="BR43" s="2174"/>
      <c r="BS43" s="2174"/>
      <c r="BT43" s="2174"/>
      <c r="BU43" s="2174"/>
      <c r="BV43" s="2174"/>
      <c r="BW43" s="2175"/>
      <c r="BX43" s="2107"/>
      <c r="BY43" s="2108"/>
      <c r="BZ43" s="2108"/>
      <c r="CA43" s="2108"/>
      <c r="CB43" s="2108"/>
      <c r="CC43" s="2108"/>
      <c r="CD43" s="2108"/>
      <c r="CE43" s="2108"/>
      <c r="CF43" s="2108"/>
      <c r="CG43" s="2108"/>
      <c r="CH43" s="2160"/>
      <c r="CI43" s="1393"/>
      <c r="CJ43" s="1393"/>
    </row>
    <row r="44" spans="2:88" s="1394" customFormat="1" ht="13.5" customHeight="1">
      <c r="B44" s="1401"/>
      <c r="C44" s="2158"/>
      <c r="D44" s="2158"/>
      <c r="E44" s="2158"/>
      <c r="F44" s="2158"/>
      <c r="G44" s="2158"/>
      <c r="H44" s="1402"/>
      <c r="I44" s="1405"/>
      <c r="J44" s="2158"/>
      <c r="K44" s="2158"/>
      <c r="L44" s="2158"/>
      <c r="M44" s="2158"/>
      <c r="N44" s="1416"/>
      <c r="O44" s="2187"/>
      <c r="P44" s="2187"/>
      <c r="Q44" s="2187"/>
      <c r="R44" s="2187"/>
      <c r="S44" s="2187"/>
      <c r="T44" s="2187"/>
      <c r="U44" s="2187"/>
      <c r="V44" s="2187"/>
      <c r="W44" s="2187"/>
      <c r="X44" s="2187"/>
      <c r="Y44" s="2151"/>
      <c r="Z44" s="2151"/>
      <c r="AA44" s="2151"/>
      <c r="AB44" s="2151"/>
      <c r="AC44" s="2151"/>
      <c r="AD44" s="2151"/>
      <c r="AE44" s="2151"/>
      <c r="AF44" s="2151"/>
      <c r="AG44" s="2151"/>
      <c r="AH44" s="2187"/>
      <c r="AI44" s="2187"/>
      <c r="AJ44" s="2187"/>
      <c r="AK44" s="2187"/>
      <c r="AL44" s="2187"/>
      <c r="AM44" s="2187"/>
      <c r="AN44" s="2187"/>
      <c r="AO44" s="2187"/>
      <c r="AP44" s="2188"/>
      <c r="AQ44" s="1397"/>
      <c r="AR44" s="1393"/>
      <c r="AS44" s="1393"/>
      <c r="AT44" s="1401"/>
      <c r="AU44" s="1397"/>
      <c r="AV44" s="2154" t="s">
        <v>2722</v>
      </c>
      <c r="AW44" s="2155"/>
      <c r="AX44" s="2155"/>
      <c r="AY44" s="2155"/>
      <c r="AZ44" s="2155"/>
      <c r="BA44" s="2155"/>
      <c r="BB44" s="2156"/>
      <c r="BC44" s="2098"/>
      <c r="BD44" s="2085"/>
      <c r="BE44" s="2085"/>
      <c r="BF44" s="2085"/>
      <c r="BG44" s="2085"/>
      <c r="BH44" s="2085"/>
      <c r="BI44" s="2085"/>
      <c r="BJ44" s="2085"/>
      <c r="BK44" s="2085"/>
      <c r="BL44" s="2085"/>
      <c r="BM44" s="2087"/>
      <c r="BN44" s="1393"/>
      <c r="BO44" s="2170" t="s">
        <v>2723</v>
      </c>
      <c r="BP44" s="2171"/>
      <c r="BQ44" s="2171"/>
      <c r="BR44" s="2171"/>
      <c r="BS44" s="2171"/>
      <c r="BT44" s="2171"/>
      <c r="BU44" s="2171"/>
      <c r="BV44" s="2171"/>
      <c r="BW44" s="2172"/>
      <c r="BX44" s="2098"/>
      <c r="BY44" s="2085"/>
      <c r="BZ44" s="2085"/>
      <c r="CA44" s="2085"/>
      <c r="CB44" s="2085"/>
      <c r="CC44" s="2085"/>
      <c r="CD44" s="2085"/>
      <c r="CE44" s="2085"/>
      <c r="CF44" s="2085"/>
      <c r="CG44" s="2085"/>
      <c r="CH44" s="2087"/>
      <c r="CI44" s="1393"/>
      <c r="CJ44" s="1393"/>
    </row>
    <row r="45" spans="2:88" s="1394" customFormat="1" ht="13.5" customHeight="1">
      <c r="B45" s="1401"/>
      <c r="C45" s="2158"/>
      <c r="D45" s="2158"/>
      <c r="E45" s="2158"/>
      <c r="F45" s="2158"/>
      <c r="G45" s="2158"/>
      <c r="H45" s="1402"/>
      <c r="I45" s="1397"/>
      <c r="J45" s="2158"/>
      <c r="K45" s="2158"/>
      <c r="L45" s="2158"/>
      <c r="M45" s="2158"/>
      <c r="N45" s="1402"/>
      <c r="O45" s="2189" t="s">
        <v>2716</v>
      </c>
      <c r="P45" s="2189"/>
      <c r="Q45" s="2189"/>
      <c r="R45" s="2189"/>
      <c r="S45" s="2189"/>
      <c r="T45" s="2189"/>
      <c r="U45" s="2189"/>
      <c r="V45" s="2189"/>
      <c r="W45" s="2189"/>
      <c r="X45" s="2189"/>
      <c r="Y45" s="2191" t="s">
        <v>2716</v>
      </c>
      <c r="Z45" s="2191"/>
      <c r="AA45" s="2191"/>
      <c r="AB45" s="2191"/>
      <c r="AC45" s="2191"/>
      <c r="AD45" s="2191"/>
      <c r="AE45" s="2191"/>
      <c r="AF45" s="2191"/>
      <c r="AG45" s="2191"/>
      <c r="AH45" s="2189" t="s">
        <v>2716</v>
      </c>
      <c r="AI45" s="2189"/>
      <c r="AJ45" s="2189"/>
      <c r="AK45" s="2189"/>
      <c r="AL45" s="2189"/>
      <c r="AM45" s="2189"/>
      <c r="AN45" s="2189"/>
      <c r="AO45" s="2189"/>
      <c r="AP45" s="2192"/>
      <c r="AQ45" s="1397"/>
      <c r="AR45" s="1393"/>
      <c r="AS45" s="1393"/>
      <c r="AT45" s="1401"/>
      <c r="AU45" s="1397"/>
      <c r="AV45" s="2157"/>
      <c r="AW45" s="2158"/>
      <c r="AX45" s="2158"/>
      <c r="AY45" s="2158"/>
      <c r="AZ45" s="2158"/>
      <c r="BA45" s="2158"/>
      <c r="BB45" s="2159"/>
      <c r="BC45" s="2107"/>
      <c r="BD45" s="2108"/>
      <c r="BE45" s="2108"/>
      <c r="BF45" s="2108"/>
      <c r="BG45" s="2108"/>
      <c r="BH45" s="2108"/>
      <c r="BI45" s="2108"/>
      <c r="BJ45" s="2108"/>
      <c r="BK45" s="2108"/>
      <c r="BL45" s="2108"/>
      <c r="BM45" s="2160"/>
      <c r="BN45" s="1393"/>
      <c r="BO45" s="2173"/>
      <c r="BP45" s="2174"/>
      <c r="BQ45" s="2174"/>
      <c r="BR45" s="2174"/>
      <c r="BS45" s="2174"/>
      <c r="BT45" s="2174"/>
      <c r="BU45" s="2174"/>
      <c r="BV45" s="2174"/>
      <c r="BW45" s="2175"/>
      <c r="BX45" s="2107"/>
      <c r="BY45" s="2108"/>
      <c r="BZ45" s="2108"/>
      <c r="CA45" s="2108"/>
      <c r="CB45" s="2108"/>
      <c r="CC45" s="2108"/>
      <c r="CD45" s="2108"/>
      <c r="CE45" s="2108"/>
      <c r="CF45" s="2108"/>
      <c r="CG45" s="2108"/>
      <c r="CH45" s="2160"/>
      <c r="CI45" s="1393"/>
      <c r="CJ45" s="1393"/>
    </row>
    <row r="46" spans="2:88" s="1394" customFormat="1" ht="13.5" customHeight="1">
      <c r="B46" s="1401"/>
      <c r="C46" s="2158"/>
      <c r="D46" s="2158"/>
      <c r="E46" s="2158"/>
      <c r="F46" s="2158"/>
      <c r="G46" s="2158"/>
      <c r="H46" s="1402"/>
      <c r="I46" s="1397"/>
      <c r="J46" s="2158"/>
      <c r="K46" s="2158"/>
      <c r="L46" s="2158"/>
      <c r="M46" s="2158"/>
      <c r="N46" s="1402"/>
      <c r="O46" s="2190"/>
      <c r="P46" s="2190"/>
      <c r="Q46" s="2190"/>
      <c r="R46" s="2190"/>
      <c r="S46" s="2190"/>
      <c r="T46" s="2190"/>
      <c r="U46" s="2190"/>
      <c r="V46" s="2190"/>
      <c r="W46" s="2190"/>
      <c r="X46" s="2190"/>
      <c r="Y46" s="2191"/>
      <c r="Z46" s="2191"/>
      <c r="AA46" s="2191"/>
      <c r="AB46" s="2191"/>
      <c r="AC46" s="2191"/>
      <c r="AD46" s="2191"/>
      <c r="AE46" s="2191"/>
      <c r="AF46" s="2191"/>
      <c r="AG46" s="2191"/>
      <c r="AH46" s="2190"/>
      <c r="AI46" s="2190"/>
      <c r="AJ46" s="2190"/>
      <c r="AK46" s="2190"/>
      <c r="AL46" s="2190"/>
      <c r="AM46" s="2190"/>
      <c r="AN46" s="2190"/>
      <c r="AO46" s="2190"/>
      <c r="AP46" s="2193"/>
      <c r="AQ46" s="1397"/>
      <c r="AR46" s="1393"/>
      <c r="AS46" s="1393"/>
      <c r="AT46" s="2170" t="s">
        <v>2724</v>
      </c>
      <c r="AU46" s="2171"/>
      <c r="AV46" s="2171"/>
      <c r="AW46" s="2171"/>
      <c r="AX46" s="2171"/>
      <c r="AY46" s="2171"/>
      <c r="AZ46" s="2171"/>
      <c r="BA46" s="2171"/>
      <c r="BB46" s="2172"/>
      <c r="BC46" s="2164" t="s">
        <v>2725</v>
      </c>
      <c r="BD46" s="2165"/>
      <c r="BE46" s="2165"/>
      <c r="BF46" s="2165"/>
      <c r="BG46" s="2165"/>
      <c r="BH46" s="2165"/>
      <c r="BI46" s="2165"/>
      <c r="BJ46" s="2165"/>
      <c r="BK46" s="2165"/>
      <c r="BL46" s="2165"/>
      <c r="BM46" s="2166"/>
      <c r="BN46" s="1393"/>
      <c r="BO46" s="2170" t="s">
        <v>2726</v>
      </c>
      <c r="BP46" s="2171"/>
      <c r="BQ46" s="2171"/>
      <c r="BR46" s="2171"/>
      <c r="BS46" s="2171"/>
      <c r="BT46" s="2171"/>
      <c r="BU46" s="2171"/>
      <c r="BV46" s="2171"/>
      <c r="BW46" s="2172"/>
      <c r="BX46" s="2098"/>
      <c r="BY46" s="2085"/>
      <c r="BZ46" s="2085"/>
      <c r="CA46" s="2085"/>
      <c r="CB46" s="2085"/>
      <c r="CC46" s="2085"/>
      <c r="CD46" s="2085"/>
      <c r="CE46" s="2085"/>
      <c r="CF46" s="2085"/>
      <c r="CG46" s="2085"/>
      <c r="CH46" s="2087"/>
      <c r="CI46" s="1393"/>
      <c r="CJ46" s="1393"/>
    </row>
    <row r="47" spans="2:88" s="1394" customFormat="1" ht="13.5" customHeight="1">
      <c r="B47" s="1401"/>
      <c r="C47" s="2158"/>
      <c r="D47" s="2158"/>
      <c r="E47" s="2158"/>
      <c r="F47" s="2158"/>
      <c r="G47" s="2158"/>
      <c r="H47" s="1402"/>
      <c r="I47" s="2154" t="s">
        <v>2717</v>
      </c>
      <c r="J47" s="2176"/>
      <c r="K47" s="2176"/>
      <c r="L47" s="2176"/>
      <c r="M47" s="2176"/>
      <c r="N47" s="2177"/>
      <c r="O47" s="2098" t="s">
        <v>2718</v>
      </c>
      <c r="P47" s="2085"/>
      <c r="Q47" s="2085"/>
      <c r="R47" s="2085"/>
      <c r="S47" s="2085"/>
      <c r="T47" s="2085"/>
      <c r="U47" s="2085"/>
      <c r="V47" s="2098" t="s">
        <v>2713</v>
      </c>
      <c r="W47" s="2085"/>
      <c r="X47" s="2085"/>
      <c r="Y47" s="2085"/>
      <c r="Z47" s="2085"/>
      <c r="AA47" s="2085"/>
      <c r="AB47" s="2085"/>
      <c r="AC47" s="2087"/>
      <c r="AD47" s="2098" t="s">
        <v>2714</v>
      </c>
      <c r="AE47" s="2085"/>
      <c r="AF47" s="2085"/>
      <c r="AG47" s="2085"/>
      <c r="AH47" s="2085"/>
      <c r="AI47" s="2085"/>
      <c r="AJ47" s="2087"/>
      <c r="AK47" s="2098" t="s">
        <v>2715</v>
      </c>
      <c r="AL47" s="2085"/>
      <c r="AM47" s="2085"/>
      <c r="AN47" s="2085"/>
      <c r="AO47" s="2085"/>
      <c r="AP47" s="2087"/>
      <c r="AQ47" s="1397"/>
      <c r="AR47" s="1393"/>
      <c r="AS47" s="1393"/>
      <c r="AT47" s="2173"/>
      <c r="AU47" s="2174"/>
      <c r="AV47" s="2174"/>
      <c r="AW47" s="2174"/>
      <c r="AX47" s="2174"/>
      <c r="AY47" s="2174"/>
      <c r="AZ47" s="2174"/>
      <c r="BA47" s="2174"/>
      <c r="BB47" s="2175"/>
      <c r="BC47" s="2167"/>
      <c r="BD47" s="2168"/>
      <c r="BE47" s="2168"/>
      <c r="BF47" s="2168"/>
      <c r="BG47" s="2168"/>
      <c r="BH47" s="2168"/>
      <c r="BI47" s="2168"/>
      <c r="BJ47" s="2168"/>
      <c r="BK47" s="2168"/>
      <c r="BL47" s="2168"/>
      <c r="BM47" s="2169"/>
      <c r="BN47" s="1393"/>
      <c r="BO47" s="2173"/>
      <c r="BP47" s="2174"/>
      <c r="BQ47" s="2174"/>
      <c r="BR47" s="2174"/>
      <c r="BS47" s="2174"/>
      <c r="BT47" s="2174"/>
      <c r="BU47" s="2174"/>
      <c r="BV47" s="2174"/>
      <c r="BW47" s="2175"/>
      <c r="BX47" s="2107"/>
      <c r="BY47" s="2108"/>
      <c r="BZ47" s="2108"/>
      <c r="CA47" s="2108"/>
      <c r="CB47" s="2108"/>
      <c r="CC47" s="2108"/>
      <c r="CD47" s="2108"/>
      <c r="CE47" s="2108"/>
      <c r="CF47" s="2108"/>
      <c r="CG47" s="2108"/>
      <c r="CH47" s="2160"/>
      <c r="CI47" s="1393"/>
      <c r="CJ47" s="1393"/>
    </row>
    <row r="48" spans="2:88" s="1394" customFormat="1" ht="13.5" customHeight="1">
      <c r="B48" s="1401"/>
      <c r="C48" s="2158"/>
      <c r="D48" s="2158"/>
      <c r="E48" s="2158"/>
      <c r="F48" s="2158"/>
      <c r="G48" s="2158"/>
      <c r="H48" s="1402"/>
      <c r="I48" s="2178"/>
      <c r="J48" s="2179"/>
      <c r="K48" s="2179"/>
      <c r="L48" s="2179"/>
      <c r="M48" s="2179"/>
      <c r="N48" s="2180"/>
      <c r="O48" s="2099"/>
      <c r="P48" s="2086"/>
      <c r="Q48" s="2086"/>
      <c r="R48" s="2086"/>
      <c r="S48" s="2086"/>
      <c r="T48" s="2086"/>
      <c r="U48" s="2086"/>
      <c r="V48" s="2099"/>
      <c r="W48" s="2086"/>
      <c r="X48" s="2086"/>
      <c r="Y48" s="2086"/>
      <c r="Z48" s="2086"/>
      <c r="AA48" s="2086"/>
      <c r="AB48" s="2086"/>
      <c r="AC48" s="2088"/>
      <c r="AD48" s="2099"/>
      <c r="AE48" s="2086"/>
      <c r="AF48" s="2086"/>
      <c r="AG48" s="2086"/>
      <c r="AH48" s="2086"/>
      <c r="AI48" s="2086"/>
      <c r="AJ48" s="2088"/>
      <c r="AK48" s="2099"/>
      <c r="AL48" s="2086"/>
      <c r="AM48" s="2086"/>
      <c r="AN48" s="2086"/>
      <c r="AO48" s="2086"/>
      <c r="AP48" s="2088"/>
      <c r="AQ48" s="1397"/>
      <c r="AR48" s="1393"/>
      <c r="AS48" s="1393"/>
      <c r="AT48" s="1401"/>
      <c r="AU48" s="1397"/>
      <c r="AV48" s="2170" t="s">
        <v>2727</v>
      </c>
      <c r="AW48" s="2171"/>
      <c r="AX48" s="2171"/>
      <c r="AY48" s="2171"/>
      <c r="AZ48" s="2171"/>
      <c r="BA48" s="2171"/>
      <c r="BB48" s="2172"/>
      <c r="BC48" s="2098"/>
      <c r="BD48" s="2085"/>
      <c r="BE48" s="2085"/>
      <c r="BF48" s="2085"/>
      <c r="BG48" s="2085"/>
      <c r="BH48" s="2085"/>
      <c r="BI48" s="2085"/>
      <c r="BJ48" s="2085"/>
      <c r="BK48" s="2085"/>
      <c r="BL48" s="2085"/>
      <c r="BM48" s="2087"/>
      <c r="BN48" s="1393"/>
      <c r="BO48" s="2170" t="s">
        <v>2728</v>
      </c>
      <c r="BP48" s="2171"/>
      <c r="BQ48" s="2171"/>
      <c r="BR48" s="2171"/>
      <c r="BS48" s="2171"/>
      <c r="BT48" s="2171"/>
      <c r="BU48" s="2171"/>
      <c r="BV48" s="2171"/>
      <c r="BW48" s="2172"/>
      <c r="BX48" s="2098"/>
      <c r="BY48" s="2085"/>
      <c r="BZ48" s="2085"/>
      <c r="CA48" s="2085"/>
      <c r="CB48" s="2085"/>
      <c r="CC48" s="2085"/>
      <c r="CD48" s="2085"/>
      <c r="CE48" s="2085"/>
      <c r="CF48" s="2085"/>
      <c r="CG48" s="2085"/>
      <c r="CH48" s="2087"/>
      <c r="CI48" s="1393"/>
      <c r="CJ48" s="1393"/>
    </row>
    <row r="49" spans="2:88" s="1394" customFormat="1" ht="13.5" customHeight="1">
      <c r="B49" s="1401"/>
      <c r="C49" s="2158"/>
      <c r="D49" s="2158"/>
      <c r="E49" s="2158"/>
      <c r="F49" s="2158"/>
      <c r="G49" s="2158"/>
      <c r="H49" s="1402"/>
      <c r="I49" s="2178"/>
      <c r="J49" s="2179"/>
      <c r="K49" s="2179"/>
      <c r="L49" s="2179"/>
      <c r="M49" s="2179"/>
      <c r="N49" s="2180"/>
      <c r="O49" s="2098"/>
      <c r="P49" s="2085"/>
      <c r="Q49" s="2085"/>
      <c r="R49" s="2085"/>
      <c r="S49" s="2085"/>
      <c r="T49" s="2085"/>
      <c r="U49" s="2085"/>
      <c r="V49" s="2098"/>
      <c r="W49" s="2085"/>
      <c r="X49" s="2085"/>
      <c r="Y49" s="2085"/>
      <c r="Z49" s="2085"/>
      <c r="AA49" s="2085"/>
      <c r="AB49" s="2085"/>
      <c r="AC49" s="2087"/>
      <c r="AD49" s="2098"/>
      <c r="AE49" s="2085"/>
      <c r="AF49" s="2085"/>
      <c r="AG49" s="2085"/>
      <c r="AH49" s="2085"/>
      <c r="AI49" s="2085"/>
      <c r="AJ49" s="2087"/>
      <c r="AK49" s="2098"/>
      <c r="AL49" s="2085"/>
      <c r="AM49" s="2085"/>
      <c r="AN49" s="2085"/>
      <c r="AO49" s="2085"/>
      <c r="AP49" s="2087"/>
      <c r="AQ49" s="1397"/>
      <c r="AR49" s="1393"/>
      <c r="AS49" s="1393"/>
      <c r="AT49" s="1403"/>
      <c r="AU49" s="1421"/>
      <c r="AV49" s="2184"/>
      <c r="AW49" s="2185"/>
      <c r="AX49" s="2185"/>
      <c r="AY49" s="2185"/>
      <c r="AZ49" s="2185"/>
      <c r="BA49" s="2185"/>
      <c r="BB49" s="2186"/>
      <c r="BC49" s="2099"/>
      <c r="BD49" s="2086"/>
      <c r="BE49" s="2086"/>
      <c r="BF49" s="2086"/>
      <c r="BG49" s="2086"/>
      <c r="BH49" s="2086"/>
      <c r="BI49" s="2086"/>
      <c r="BJ49" s="2086"/>
      <c r="BK49" s="2086"/>
      <c r="BL49" s="2086"/>
      <c r="BM49" s="2088"/>
      <c r="BN49" s="1393"/>
      <c r="BO49" s="2173"/>
      <c r="BP49" s="2174"/>
      <c r="BQ49" s="2174"/>
      <c r="BR49" s="2174"/>
      <c r="BS49" s="2174"/>
      <c r="BT49" s="2174"/>
      <c r="BU49" s="2174"/>
      <c r="BV49" s="2174"/>
      <c r="BW49" s="2175"/>
      <c r="BX49" s="2107"/>
      <c r="BY49" s="2108"/>
      <c r="BZ49" s="2108"/>
      <c r="CA49" s="2108"/>
      <c r="CB49" s="2108"/>
      <c r="CC49" s="2108"/>
      <c r="CD49" s="2108"/>
      <c r="CE49" s="2108"/>
      <c r="CF49" s="2108"/>
      <c r="CG49" s="2108"/>
      <c r="CH49" s="2160"/>
      <c r="CI49" s="1393"/>
      <c r="CJ49" s="1393"/>
    </row>
    <row r="50" spans="2:88" s="1394" customFormat="1" ht="13.5" customHeight="1">
      <c r="B50" s="1403"/>
      <c r="C50" s="2187"/>
      <c r="D50" s="2187"/>
      <c r="E50" s="2187"/>
      <c r="F50" s="2187"/>
      <c r="G50" s="2187"/>
      <c r="H50" s="1404"/>
      <c r="I50" s="2181"/>
      <c r="J50" s="2182"/>
      <c r="K50" s="2182"/>
      <c r="L50" s="2182"/>
      <c r="M50" s="2182"/>
      <c r="N50" s="2183"/>
      <c r="O50" s="2099"/>
      <c r="P50" s="2086"/>
      <c r="Q50" s="2086"/>
      <c r="R50" s="2086"/>
      <c r="S50" s="2086"/>
      <c r="T50" s="2086"/>
      <c r="U50" s="2086"/>
      <c r="V50" s="2099"/>
      <c r="W50" s="2086"/>
      <c r="X50" s="2086"/>
      <c r="Y50" s="2086"/>
      <c r="Z50" s="2086"/>
      <c r="AA50" s="2086"/>
      <c r="AB50" s="2086"/>
      <c r="AC50" s="2088"/>
      <c r="AD50" s="2099"/>
      <c r="AE50" s="2086"/>
      <c r="AF50" s="2086"/>
      <c r="AG50" s="2086"/>
      <c r="AH50" s="2086"/>
      <c r="AI50" s="2086"/>
      <c r="AJ50" s="2088"/>
      <c r="AK50" s="2099"/>
      <c r="AL50" s="2086"/>
      <c r="AM50" s="2086"/>
      <c r="AN50" s="2086"/>
      <c r="AO50" s="2086"/>
      <c r="AP50" s="2088"/>
      <c r="AQ50" s="1397"/>
      <c r="AR50" s="1393"/>
      <c r="AS50" s="1393"/>
      <c r="AT50" s="1393"/>
      <c r="AU50" s="1393"/>
      <c r="AV50" s="1393"/>
      <c r="AW50" s="1393"/>
      <c r="AX50" s="1393"/>
      <c r="AY50" s="1393"/>
      <c r="AZ50" s="1393"/>
      <c r="BA50" s="1393"/>
      <c r="BB50" s="1393"/>
      <c r="BC50" s="1393"/>
      <c r="BD50" s="1393"/>
      <c r="BE50" s="1393"/>
      <c r="BF50" s="1393"/>
      <c r="BG50" s="1393"/>
      <c r="BH50" s="1393"/>
      <c r="BI50" s="1393"/>
      <c r="BJ50" s="1393"/>
      <c r="BK50" s="1393"/>
      <c r="BL50" s="1393"/>
      <c r="BM50" s="1393"/>
      <c r="BN50" s="1393"/>
      <c r="BO50" s="1401"/>
      <c r="BP50" s="1397"/>
      <c r="BQ50" s="2170" t="s">
        <v>2727</v>
      </c>
      <c r="BR50" s="2171"/>
      <c r="BS50" s="2171"/>
      <c r="BT50" s="2171"/>
      <c r="BU50" s="2171"/>
      <c r="BV50" s="2171"/>
      <c r="BW50" s="2172"/>
      <c r="BX50" s="2098"/>
      <c r="BY50" s="2085"/>
      <c r="BZ50" s="2085"/>
      <c r="CA50" s="2085"/>
      <c r="CB50" s="2085"/>
      <c r="CC50" s="2085"/>
      <c r="CD50" s="2085"/>
      <c r="CE50" s="2085"/>
      <c r="CF50" s="2085"/>
      <c r="CG50" s="2085"/>
      <c r="CH50" s="2087"/>
      <c r="CI50" s="1393"/>
      <c r="CJ50" s="1393"/>
    </row>
    <row r="51" spans="2:88" s="1394" customFormat="1" ht="13.5" customHeight="1">
      <c r="B51" s="1397"/>
      <c r="C51" s="1422"/>
      <c r="D51" s="1422"/>
      <c r="E51" s="1422"/>
      <c r="F51" s="1422"/>
      <c r="G51" s="1422"/>
      <c r="H51" s="1397"/>
      <c r="I51" s="1397"/>
      <c r="J51" s="1397"/>
      <c r="K51" s="1397"/>
      <c r="L51" s="1397"/>
      <c r="M51" s="1397"/>
      <c r="N51" s="1397"/>
      <c r="O51" s="1397"/>
      <c r="P51" s="1397"/>
      <c r="Q51" s="1397"/>
      <c r="R51" s="1397"/>
      <c r="S51" s="1397"/>
      <c r="T51" s="1397"/>
      <c r="U51" s="1397"/>
      <c r="V51" s="1397"/>
      <c r="W51" s="1397"/>
      <c r="X51" s="1397"/>
      <c r="Y51" s="1397"/>
      <c r="Z51" s="1397"/>
      <c r="AA51" s="1397"/>
      <c r="AB51" s="1397"/>
      <c r="AC51" s="1397"/>
      <c r="AD51" s="1397"/>
      <c r="AE51" s="1397"/>
      <c r="AF51" s="1397"/>
      <c r="AG51" s="1397"/>
      <c r="AH51" s="1397"/>
      <c r="AI51" s="1397"/>
      <c r="AJ51" s="1397"/>
      <c r="AK51" s="1397"/>
      <c r="AL51" s="1397"/>
      <c r="AM51" s="1397"/>
      <c r="AN51" s="1397"/>
      <c r="AO51" s="1397"/>
      <c r="AP51" s="1397"/>
      <c r="AQ51" s="1397"/>
      <c r="AR51" s="1393"/>
      <c r="AS51" s="1393"/>
      <c r="AT51" s="1393"/>
      <c r="AU51" s="1393"/>
      <c r="AV51" s="1393"/>
      <c r="AW51" s="1393"/>
      <c r="AX51" s="1393"/>
      <c r="AY51" s="1393"/>
      <c r="AZ51" s="1393"/>
      <c r="BA51" s="1393"/>
      <c r="BB51" s="1393"/>
      <c r="BC51" s="1393"/>
      <c r="BD51" s="1393"/>
      <c r="BE51" s="1393"/>
      <c r="BF51" s="1393"/>
      <c r="BG51" s="1393"/>
      <c r="BH51" s="1393"/>
      <c r="BI51" s="1393"/>
      <c r="BJ51" s="1393"/>
      <c r="BK51" s="1393"/>
      <c r="BL51" s="1393"/>
      <c r="BM51" s="1393"/>
      <c r="BN51" s="1393"/>
      <c r="BO51" s="1401"/>
      <c r="BP51" s="1397"/>
      <c r="BQ51" s="2173"/>
      <c r="BR51" s="2174"/>
      <c r="BS51" s="2174"/>
      <c r="BT51" s="2174"/>
      <c r="BU51" s="2174"/>
      <c r="BV51" s="2174"/>
      <c r="BW51" s="2175"/>
      <c r="BX51" s="2107"/>
      <c r="BY51" s="2108"/>
      <c r="BZ51" s="2108"/>
      <c r="CA51" s="2108"/>
      <c r="CB51" s="2108"/>
      <c r="CC51" s="2108"/>
      <c r="CD51" s="2108"/>
      <c r="CE51" s="2108"/>
      <c r="CF51" s="2108"/>
      <c r="CG51" s="2108"/>
      <c r="CH51" s="2160"/>
      <c r="CI51" s="1393"/>
      <c r="CJ51" s="1393"/>
    </row>
    <row r="52" spans="2:88" s="1394" customFormat="1" ht="13.5" customHeight="1">
      <c r="B52" s="2145" t="s">
        <v>2729</v>
      </c>
      <c r="C52" s="2146"/>
      <c r="D52" s="2146"/>
      <c r="E52" s="2146"/>
      <c r="F52" s="2146"/>
      <c r="G52" s="2146"/>
      <c r="H52" s="2146"/>
      <c r="I52" s="2146"/>
      <c r="J52" s="2147"/>
      <c r="K52" s="2098"/>
      <c r="L52" s="2085"/>
      <c r="M52" s="2085"/>
      <c r="N52" s="2085"/>
      <c r="O52" s="2085"/>
      <c r="P52" s="2085"/>
      <c r="Q52" s="2085"/>
      <c r="R52" s="2085"/>
      <c r="S52" s="2085"/>
      <c r="T52" s="2085"/>
      <c r="U52" s="2087"/>
      <c r="V52" s="1393"/>
      <c r="W52" s="2145" t="s">
        <v>2720</v>
      </c>
      <c r="X52" s="2146"/>
      <c r="Y52" s="2146"/>
      <c r="Z52" s="2146"/>
      <c r="AA52" s="2146"/>
      <c r="AB52" s="2146"/>
      <c r="AC52" s="2146"/>
      <c r="AD52" s="2146"/>
      <c r="AE52" s="2147"/>
      <c r="AF52" s="2098"/>
      <c r="AG52" s="2085"/>
      <c r="AH52" s="2085"/>
      <c r="AI52" s="2085"/>
      <c r="AJ52" s="2085"/>
      <c r="AK52" s="2085"/>
      <c r="AL52" s="2085"/>
      <c r="AM52" s="2085"/>
      <c r="AN52" s="2085"/>
      <c r="AO52" s="2085"/>
      <c r="AP52" s="2087"/>
      <c r="AQ52" s="1420"/>
      <c r="AR52" s="1393"/>
      <c r="AS52" s="1393"/>
      <c r="AT52" s="1393"/>
      <c r="AU52" s="1393"/>
      <c r="AV52" s="1393"/>
      <c r="AW52" s="1393"/>
      <c r="AX52" s="1393"/>
      <c r="AY52" s="1393"/>
      <c r="AZ52" s="1393"/>
      <c r="BA52" s="1393"/>
      <c r="BB52" s="1393"/>
      <c r="BC52" s="1393"/>
      <c r="BD52" s="1393"/>
      <c r="BE52" s="1393"/>
      <c r="BF52" s="1393"/>
      <c r="BG52" s="1393"/>
      <c r="BH52" s="1393"/>
      <c r="BI52" s="1393"/>
      <c r="BJ52" s="1393"/>
      <c r="BK52" s="1393"/>
      <c r="BL52" s="1393"/>
      <c r="BM52" s="1393"/>
      <c r="BN52" s="1393"/>
      <c r="BO52" s="1401"/>
      <c r="BP52" s="1397"/>
      <c r="BQ52" s="2098" t="s">
        <v>2730</v>
      </c>
      <c r="BR52" s="2085"/>
      <c r="BS52" s="2085"/>
      <c r="BT52" s="2085"/>
      <c r="BU52" s="2085"/>
      <c r="BV52" s="2085"/>
      <c r="BW52" s="2087"/>
      <c r="BX52" s="2098"/>
      <c r="BY52" s="2085"/>
      <c r="BZ52" s="2085"/>
      <c r="CA52" s="2085"/>
      <c r="CB52" s="2085"/>
      <c r="CC52" s="2085"/>
      <c r="CD52" s="2085"/>
      <c r="CE52" s="2085"/>
      <c r="CF52" s="2085"/>
      <c r="CG52" s="2085"/>
      <c r="CH52" s="2087"/>
      <c r="CI52" s="1393"/>
      <c r="CJ52" s="1393"/>
    </row>
    <row r="53" spans="2:88" s="1394" customFormat="1" ht="13.5" customHeight="1">
      <c r="B53" s="2161"/>
      <c r="C53" s="2162"/>
      <c r="D53" s="2162"/>
      <c r="E53" s="2162"/>
      <c r="F53" s="2162"/>
      <c r="G53" s="2162"/>
      <c r="H53" s="2162"/>
      <c r="I53" s="2162"/>
      <c r="J53" s="2163"/>
      <c r="K53" s="2107"/>
      <c r="L53" s="2108"/>
      <c r="M53" s="2108"/>
      <c r="N53" s="2108"/>
      <c r="O53" s="2108"/>
      <c r="P53" s="2108"/>
      <c r="Q53" s="2108"/>
      <c r="R53" s="2108"/>
      <c r="S53" s="2108"/>
      <c r="T53" s="2108"/>
      <c r="U53" s="2160"/>
      <c r="V53" s="1393"/>
      <c r="W53" s="2161"/>
      <c r="X53" s="2162"/>
      <c r="Y53" s="2162"/>
      <c r="Z53" s="2162"/>
      <c r="AA53" s="2162"/>
      <c r="AB53" s="2162"/>
      <c r="AC53" s="2162"/>
      <c r="AD53" s="2162"/>
      <c r="AE53" s="2163"/>
      <c r="AF53" s="2107"/>
      <c r="AG53" s="2108"/>
      <c r="AH53" s="2108"/>
      <c r="AI53" s="2108"/>
      <c r="AJ53" s="2108"/>
      <c r="AK53" s="2108"/>
      <c r="AL53" s="2108"/>
      <c r="AM53" s="2108"/>
      <c r="AN53" s="2108"/>
      <c r="AO53" s="2108"/>
      <c r="AP53" s="2160"/>
      <c r="AQ53" s="1420"/>
      <c r="AR53" s="1393"/>
      <c r="AS53" s="1393"/>
      <c r="AT53" s="1393"/>
      <c r="AU53" s="1393"/>
      <c r="AV53" s="1393"/>
      <c r="AW53" s="1393"/>
      <c r="AX53" s="1393"/>
      <c r="AY53" s="1393"/>
      <c r="AZ53" s="1393"/>
      <c r="BA53" s="1393"/>
      <c r="BB53" s="1393"/>
      <c r="BC53" s="1393"/>
      <c r="BD53" s="1393"/>
      <c r="BE53" s="1393"/>
      <c r="BF53" s="1393"/>
      <c r="BG53" s="1393"/>
      <c r="BH53" s="1393"/>
      <c r="BI53" s="1393"/>
      <c r="BJ53" s="1393"/>
      <c r="BK53" s="1393"/>
      <c r="BL53" s="1393"/>
      <c r="BM53" s="1393"/>
      <c r="BN53" s="1393"/>
      <c r="BO53" s="1403"/>
      <c r="BP53" s="1421"/>
      <c r="BQ53" s="2099"/>
      <c r="BR53" s="2086"/>
      <c r="BS53" s="2086"/>
      <c r="BT53" s="2086"/>
      <c r="BU53" s="2086"/>
      <c r="BV53" s="2086"/>
      <c r="BW53" s="2088"/>
      <c r="BX53" s="2099"/>
      <c r="BY53" s="2086"/>
      <c r="BZ53" s="2086"/>
      <c r="CA53" s="2086"/>
      <c r="CB53" s="2086"/>
      <c r="CC53" s="2086"/>
      <c r="CD53" s="2086"/>
      <c r="CE53" s="2086"/>
      <c r="CF53" s="2086"/>
      <c r="CG53" s="2086"/>
      <c r="CH53" s="2088"/>
      <c r="CI53" s="1393"/>
      <c r="CJ53" s="1393"/>
    </row>
    <row r="54" spans="2:88" s="1394" customFormat="1" ht="13.5" customHeight="1">
      <c r="B54" s="1401"/>
      <c r="C54" s="1397"/>
      <c r="D54" s="2154" t="s">
        <v>2722</v>
      </c>
      <c r="E54" s="2155"/>
      <c r="F54" s="2155"/>
      <c r="G54" s="2155"/>
      <c r="H54" s="2155"/>
      <c r="I54" s="2155"/>
      <c r="J54" s="2156"/>
      <c r="K54" s="2098"/>
      <c r="L54" s="2085"/>
      <c r="M54" s="2085"/>
      <c r="N54" s="2085"/>
      <c r="O54" s="2085"/>
      <c r="P54" s="2085"/>
      <c r="Q54" s="2085"/>
      <c r="R54" s="2085"/>
      <c r="S54" s="2085"/>
      <c r="T54" s="2085"/>
      <c r="U54" s="2087"/>
      <c r="V54" s="1393"/>
      <c r="W54" s="2145" t="s">
        <v>2723</v>
      </c>
      <c r="X54" s="2146"/>
      <c r="Y54" s="2146"/>
      <c r="Z54" s="2146"/>
      <c r="AA54" s="2146"/>
      <c r="AB54" s="2146"/>
      <c r="AC54" s="2146"/>
      <c r="AD54" s="2146"/>
      <c r="AE54" s="2147"/>
      <c r="AF54" s="2098"/>
      <c r="AG54" s="2085"/>
      <c r="AH54" s="2085"/>
      <c r="AI54" s="2085"/>
      <c r="AJ54" s="2085"/>
      <c r="AK54" s="2085"/>
      <c r="AL54" s="2085"/>
      <c r="AM54" s="2085"/>
      <c r="AN54" s="2085"/>
      <c r="AO54" s="2085"/>
      <c r="AP54" s="2087"/>
      <c r="AQ54" s="1420"/>
      <c r="AR54" s="1393"/>
      <c r="AS54" s="1393"/>
      <c r="AT54" s="1393"/>
      <c r="AU54" s="1393"/>
      <c r="AV54" s="1393"/>
      <c r="AW54" s="1393"/>
      <c r="AX54" s="1393"/>
      <c r="AY54" s="1393"/>
      <c r="AZ54" s="1393"/>
      <c r="BA54" s="1393"/>
      <c r="BB54" s="1393"/>
      <c r="BC54" s="1393"/>
      <c r="BD54" s="1393"/>
      <c r="BE54" s="1393"/>
      <c r="BF54" s="1393"/>
      <c r="BG54" s="1393"/>
      <c r="BH54" s="1393"/>
      <c r="BI54" s="1393"/>
      <c r="BJ54" s="1393"/>
      <c r="BK54" s="1393"/>
      <c r="BL54" s="1393"/>
      <c r="BM54" s="1393"/>
      <c r="BN54" s="1393"/>
      <c r="BO54" s="1393"/>
      <c r="BP54" s="1393"/>
      <c r="BQ54" s="1393"/>
      <c r="BR54" s="1393"/>
      <c r="BS54" s="1393"/>
      <c r="BT54" s="1393"/>
      <c r="BU54" s="1393"/>
      <c r="BV54" s="1393"/>
      <c r="BW54" s="1393"/>
      <c r="BX54" s="1393"/>
      <c r="BY54" s="1393"/>
      <c r="BZ54" s="1393"/>
      <c r="CA54" s="1393"/>
      <c r="CB54" s="1393"/>
      <c r="CC54" s="1393"/>
      <c r="CD54" s="1393"/>
      <c r="CE54" s="1393"/>
      <c r="CF54" s="1393"/>
      <c r="CG54" s="1393"/>
      <c r="CH54" s="1393"/>
      <c r="CI54" s="1393"/>
      <c r="CJ54" s="1393"/>
    </row>
    <row r="55" spans="2:88" s="1394" customFormat="1" ht="13.5" customHeight="1">
      <c r="B55" s="1401"/>
      <c r="C55" s="1397"/>
      <c r="D55" s="2157"/>
      <c r="E55" s="2158"/>
      <c r="F55" s="2158"/>
      <c r="G55" s="2158"/>
      <c r="H55" s="2158"/>
      <c r="I55" s="2158"/>
      <c r="J55" s="2159"/>
      <c r="K55" s="2107"/>
      <c r="L55" s="2108"/>
      <c r="M55" s="2108"/>
      <c r="N55" s="2108"/>
      <c r="O55" s="2108"/>
      <c r="P55" s="2108"/>
      <c r="Q55" s="2108"/>
      <c r="R55" s="2108"/>
      <c r="S55" s="2108"/>
      <c r="T55" s="2108"/>
      <c r="U55" s="2160"/>
      <c r="V55" s="1393"/>
      <c r="W55" s="2161"/>
      <c r="X55" s="2162"/>
      <c r="Y55" s="2162"/>
      <c r="Z55" s="2162"/>
      <c r="AA55" s="2162"/>
      <c r="AB55" s="2162"/>
      <c r="AC55" s="2162"/>
      <c r="AD55" s="2162"/>
      <c r="AE55" s="2163"/>
      <c r="AF55" s="2107"/>
      <c r="AG55" s="2108"/>
      <c r="AH55" s="2108"/>
      <c r="AI55" s="2108"/>
      <c r="AJ55" s="2108"/>
      <c r="AK55" s="2108"/>
      <c r="AL55" s="2108"/>
      <c r="AM55" s="2108"/>
      <c r="AN55" s="2108"/>
      <c r="AO55" s="2108"/>
      <c r="AP55" s="2160"/>
      <c r="AQ55" s="1420"/>
      <c r="AR55" s="1393"/>
      <c r="AS55" s="1393"/>
      <c r="AT55" s="2151" t="s">
        <v>2731</v>
      </c>
      <c r="AU55" s="2152"/>
      <c r="AV55" s="2152"/>
      <c r="AW55" s="2152"/>
      <c r="AX55" s="2152"/>
      <c r="AY55" s="2152"/>
      <c r="AZ55" s="2152"/>
      <c r="BA55" s="2152"/>
      <c r="BB55" s="2152"/>
      <c r="BC55" s="2152"/>
      <c r="BD55" s="2152" t="s">
        <v>2732</v>
      </c>
      <c r="BE55" s="2153"/>
      <c r="BF55" s="2153"/>
      <c r="BG55" s="2153"/>
      <c r="BH55" s="2153"/>
      <c r="BI55" s="2153"/>
      <c r="BJ55" s="2153"/>
      <c r="BK55" s="2153"/>
      <c r="BL55" s="2153"/>
      <c r="BM55" s="2153"/>
      <c r="BN55" s="2151" t="s">
        <v>2733</v>
      </c>
      <c r="BO55" s="2152"/>
      <c r="BP55" s="2152"/>
      <c r="BQ55" s="2152"/>
      <c r="BR55" s="2152"/>
      <c r="BS55" s="2152"/>
      <c r="BT55" s="2152"/>
      <c r="BU55" s="2152"/>
      <c r="BV55" s="2152"/>
      <c r="BW55" s="2152"/>
      <c r="BX55" s="2152" t="s">
        <v>2734</v>
      </c>
      <c r="BY55" s="2152"/>
      <c r="BZ55" s="2152"/>
      <c r="CA55" s="2152"/>
      <c r="CB55" s="2152"/>
      <c r="CC55" s="2152"/>
      <c r="CD55" s="2152"/>
      <c r="CE55" s="2152"/>
      <c r="CF55" s="2152"/>
      <c r="CG55" s="2152"/>
      <c r="CH55" s="2152"/>
      <c r="CI55" s="1393"/>
      <c r="CJ55" s="1393"/>
    </row>
    <row r="56" spans="2:88" s="1394" customFormat="1" ht="13.5" customHeight="1">
      <c r="B56" s="2145" t="s">
        <v>2719</v>
      </c>
      <c r="C56" s="2146"/>
      <c r="D56" s="2146"/>
      <c r="E56" s="2146"/>
      <c r="F56" s="2146"/>
      <c r="G56" s="2146"/>
      <c r="H56" s="2146"/>
      <c r="I56" s="2146"/>
      <c r="J56" s="2147"/>
      <c r="K56" s="2098"/>
      <c r="L56" s="2085"/>
      <c r="M56" s="2085"/>
      <c r="N56" s="2085"/>
      <c r="O56" s="2085"/>
      <c r="P56" s="2085"/>
      <c r="Q56" s="2085"/>
      <c r="R56" s="2085"/>
      <c r="S56" s="2085"/>
      <c r="T56" s="2085"/>
      <c r="U56" s="2087"/>
      <c r="V56" s="1393"/>
      <c r="W56" s="2145" t="s">
        <v>2726</v>
      </c>
      <c r="X56" s="2146"/>
      <c r="Y56" s="2146"/>
      <c r="Z56" s="2146"/>
      <c r="AA56" s="2146"/>
      <c r="AB56" s="2146"/>
      <c r="AC56" s="2146"/>
      <c r="AD56" s="2146"/>
      <c r="AE56" s="2147"/>
      <c r="AF56" s="2098"/>
      <c r="AG56" s="2085"/>
      <c r="AH56" s="2085"/>
      <c r="AI56" s="2085"/>
      <c r="AJ56" s="2085"/>
      <c r="AK56" s="2085"/>
      <c r="AL56" s="2085"/>
      <c r="AM56" s="2085"/>
      <c r="AN56" s="2085"/>
      <c r="AO56" s="2085"/>
      <c r="AP56" s="2087"/>
      <c r="AQ56" s="1420"/>
      <c r="AR56" s="1393"/>
      <c r="AS56" s="1393"/>
      <c r="AT56" s="2152"/>
      <c r="AU56" s="2152"/>
      <c r="AV56" s="2152"/>
      <c r="AW56" s="2152"/>
      <c r="AX56" s="2152"/>
      <c r="AY56" s="2152"/>
      <c r="AZ56" s="2152"/>
      <c r="BA56" s="2152"/>
      <c r="BB56" s="2152"/>
      <c r="BC56" s="2152"/>
      <c r="BD56" s="2153"/>
      <c r="BE56" s="2153"/>
      <c r="BF56" s="2153"/>
      <c r="BG56" s="2153"/>
      <c r="BH56" s="2153"/>
      <c r="BI56" s="2153"/>
      <c r="BJ56" s="2153"/>
      <c r="BK56" s="2153"/>
      <c r="BL56" s="2153"/>
      <c r="BM56" s="2153"/>
      <c r="BN56" s="2152"/>
      <c r="BO56" s="2152"/>
      <c r="BP56" s="2152"/>
      <c r="BQ56" s="2152"/>
      <c r="BR56" s="2152"/>
      <c r="BS56" s="2152"/>
      <c r="BT56" s="2152"/>
      <c r="BU56" s="2152"/>
      <c r="BV56" s="2152"/>
      <c r="BW56" s="2152"/>
      <c r="BX56" s="2152"/>
      <c r="BY56" s="2152"/>
      <c r="BZ56" s="2152"/>
      <c r="CA56" s="2152"/>
      <c r="CB56" s="2152"/>
      <c r="CC56" s="2152"/>
      <c r="CD56" s="2152"/>
      <c r="CE56" s="2152"/>
      <c r="CF56" s="2152"/>
      <c r="CG56" s="2152"/>
      <c r="CH56" s="2152"/>
      <c r="CI56" s="1393"/>
      <c r="CJ56" s="1393"/>
    </row>
    <row r="57" spans="2:88" s="1394" customFormat="1" ht="13.5" customHeight="1">
      <c r="B57" s="2161"/>
      <c r="C57" s="2162"/>
      <c r="D57" s="2162"/>
      <c r="E57" s="2162"/>
      <c r="F57" s="2162"/>
      <c r="G57" s="2162"/>
      <c r="H57" s="2162"/>
      <c r="I57" s="2162"/>
      <c r="J57" s="2163"/>
      <c r="K57" s="2107"/>
      <c r="L57" s="2108"/>
      <c r="M57" s="2108"/>
      <c r="N57" s="2108"/>
      <c r="O57" s="2108"/>
      <c r="P57" s="2108"/>
      <c r="Q57" s="2108"/>
      <c r="R57" s="2108"/>
      <c r="S57" s="2108"/>
      <c r="T57" s="2108"/>
      <c r="U57" s="2160"/>
      <c r="V57" s="1393"/>
      <c r="W57" s="2161"/>
      <c r="X57" s="2162"/>
      <c r="Y57" s="2162"/>
      <c r="Z57" s="2162"/>
      <c r="AA57" s="2162"/>
      <c r="AB57" s="2162"/>
      <c r="AC57" s="2162"/>
      <c r="AD57" s="2162"/>
      <c r="AE57" s="2163"/>
      <c r="AF57" s="2107"/>
      <c r="AG57" s="2108"/>
      <c r="AH57" s="2108"/>
      <c r="AI57" s="2108"/>
      <c r="AJ57" s="2108"/>
      <c r="AK57" s="2108"/>
      <c r="AL57" s="2108"/>
      <c r="AM57" s="2108"/>
      <c r="AN57" s="2108"/>
      <c r="AO57" s="2108"/>
      <c r="AP57" s="2160"/>
      <c r="AQ57" s="1420"/>
      <c r="AR57" s="1393"/>
      <c r="AS57" s="1393"/>
      <c r="AT57" s="2152"/>
      <c r="AU57" s="2152"/>
      <c r="AV57" s="2152"/>
      <c r="AW57" s="2152"/>
      <c r="AX57" s="2152"/>
      <c r="AY57" s="2152"/>
      <c r="AZ57" s="2152"/>
      <c r="BA57" s="2152"/>
      <c r="BB57" s="2152"/>
      <c r="BC57" s="2152"/>
      <c r="BD57" s="2153"/>
      <c r="BE57" s="2153"/>
      <c r="BF57" s="2153"/>
      <c r="BG57" s="2153"/>
      <c r="BH57" s="2153"/>
      <c r="BI57" s="2153"/>
      <c r="BJ57" s="2153"/>
      <c r="BK57" s="2153"/>
      <c r="BL57" s="2153"/>
      <c r="BM57" s="2153"/>
      <c r="BN57" s="2152"/>
      <c r="BO57" s="2152"/>
      <c r="BP57" s="2152"/>
      <c r="BQ57" s="2152"/>
      <c r="BR57" s="2152"/>
      <c r="BS57" s="2152"/>
      <c r="BT57" s="2152"/>
      <c r="BU57" s="2152"/>
      <c r="BV57" s="2152"/>
      <c r="BW57" s="2152"/>
      <c r="BX57" s="2152"/>
      <c r="BY57" s="2152"/>
      <c r="BZ57" s="2152"/>
      <c r="CA57" s="2152"/>
      <c r="CB57" s="2152"/>
      <c r="CC57" s="2152"/>
      <c r="CD57" s="2152"/>
      <c r="CE57" s="2152"/>
      <c r="CF57" s="2152"/>
      <c r="CG57" s="2152"/>
      <c r="CH57" s="2152"/>
      <c r="CI57" s="1393"/>
      <c r="CJ57" s="1393"/>
    </row>
    <row r="58" spans="2:88" s="1394" customFormat="1" ht="13.5" customHeight="1">
      <c r="B58" s="1401"/>
      <c r="C58" s="1397"/>
      <c r="D58" s="2154" t="s">
        <v>2722</v>
      </c>
      <c r="E58" s="2155"/>
      <c r="F58" s="2155"/>
      <c r="G58" s="2155"/>
      <c r="H58" s="2155"/>
      <c r="I58" s="2155"/>
      <c r="J58" s="2156"/>
      <c r="K58" s="2098"/>
      <c r="L58" s="2085"/>
      <c r="M58" s="2085"/>
      <c r="N58" s="2085"/>
      <c r="O58" s="2085"/>
      <c r="P58" s="2085"/>
      <c r="Q58" s="2085"/>
      <c r="R58" s="2085"/>
      <c r="S58" s="2085"/>
      <c r="T58" s="2085"/>
      <c r="U58" s="2087"/>
      <c r="V58" s="1393"/>
      <c r="W58" s="2145" t="s">
        <v>2728</v>
      </c>
      <c r="X58" s="2146"/>
      <c r="Y58" s="2146"/>
      <c r="Z58" s="2146"/>
      <c r="AA58" s="2146"/>
      <c r="AB58" s="2146"/>
      <c r="AC58" s="2146"/>
      <c r="AD58" s="2146"/>
      <c r="AE58" s="2147"/>
      <c r="AF58" s="2098"/>
      <c r="AG58" s="2085"/>
      <c r="AH58" s="2085"/>
      <c r="AI58" s="2085"/>
      <c r="AJ58" s="2085"/>
      <c r="AK58" s="2085"/>
      <c r="AL58" s="2085"/>
      <c r="AM58" s="2085"/>
      <c r="AN58" s="2085"/>
      <c r="AO58" s="2085"/>
      <c r="AP58" s="2087"/>
      <c r="AQ58" s="1420"/>
      <c r="AR58" s="1393"/>
      <c r="AS58" s="1393"/>
      <c r="AT58" s="1442"/>
      <c r="AU58" s="1442"/>
      <c r="AV58" s="1442"/>
      <c r="AW58" s="1442"/>
      <c r="AX58" s="1442"/>
      <c r="AY58" s="1442"/>
      <c r="AZ58" s="1442"/>
      <c r="BA58" s="1442"/>
      <c r="BB58" s="1442"/>
      <c r="BC58" s="1442"/>
      <c r="BD58" s="1442"/>
      <c r="BE58" s="1442"/>
      <c r="BF58" s="1442"/>
      <c r="BG58" s="1442"/>
      <c r="BH58" s="1442"/>
      <c r="BI58" s="1442"/>
      <c r="BJ58" s="1442"/>
      <c r="BK58" s="1442"/>
      <c r="BL58" s="1442"/>
      <c r="BM58" s="1442"/>
      <c r="BN58" s="1442"/>
      <c r="BO58" s="1443"/>
      <c r="BP58" s="1443"/>
      <c r="BQ58" s="1443"/>
      <c r="BR58" s="1443"/>
      <c r="BS58" s="1443"/>
      <c r="BT58" s="1443"/>
      <c r="BU58" s="1443"/>
      <c r="BV58" s="1443"/>
      <c r="BW58" s="1443"/>
      <c r="BX58" s="1443"/>
      <c r="BY58" s="1443"/>
      <c r="BZ58" s="1443"/>
      <c r="CA58" s="1443"/>
      <c r="CB58" s="1443"/>
      <c r="CC58" s="1443"/>
      <c r="CD58" s="1443"/>
      <c r="CE58" s="1443"/>
      <c r="CF58" s="1443"/>
      <c r="CG58" s="1443"/>
      <c r="CH58" s="1443"/>
      <c r="CI58" s="1393"/>
      <c r="CJ58" s="1393"/>
    </row>
    <row r="59" spans="2:88" s="1394" customFormat="1" ht="13.5" customHeight="1">
      <c r="B59" s="1401"/>
      <c r="C59" s="1397"/>
      <c r="D59" s="2157"/>
      <c r="E59" s="2158"/>
      <c r="F59" s="2158"/>
      <c r="G59" s="2158"/>
      <c r="H59" s="2158"/>
      <c r="I59" s="2158"/>
      <c r="J59" s="2159"/>
      <c r="K59" s="2107"/>
      <c r="L59" s="2108"/>
      <c r="M59" s="2108"/>
      <c r="N59" s="2108"/>
      <c r="O59" s="2108"/>
      <c r="P59" s="2108"/>
      <c r="Q59" s="2108"/>
      <c r="R59" s="2108"/>
      <c r="S59" s="2108"/>
      <c r="T59" s="2108"/>
      <c r="U59" s="2160"/>
      <c r="V59" s="1393"/>
      <c r="W59" s="2161"/>
      <c r="X59" s="2162"/>
      <c r="Y59" s="2162"/>
      <c r="Z59" s="2162"/>
      <c r="AA59" s="2162"/>
      <c r="AB59" s="2162"/>
      <c r="AC59" s="2162"/>
      <c r="AD59" s="2162"/>
      <c r="AE59" s="2163"/>
      <c r="AF59" s="2107"/>
      <c r="AG59" s="2108"/>
      <c r="AH59" s="2108"/>
      <c r="AI59" s="2108"/>
      <c r="AJ59" s="2108"/>
      <c r="AK59" s="2108"/>
      <c r="AL59" s="2108"/>
      <c r="AM59" s="2108"/>
      <c r="AN59" s="2108"/>
      <c r="AO59" s="2108"/>
      <c r="AP59" s="2160"/>
      <c r="AQ59" s="1420"/>
      <c r="AR59" s="1393"/>
      <c r="AS59" s="1393"/>
      <c r="AT59" s="1443"/>
      <c r="AU59" s="1443"/>
      <c r="AV59" s="1443"/>
      <c r="AW59" s="1443"/>
      <c r="AX59" s="1443"/>
      <c r="AY59" s="1443"/>
      <c r="AZ59" s="1443"/>
      <c r="BA59" s="1443"/>
      <c r="BB59" s="1443"/>
      <c r="BC59" s="1443"/>
      <c r="BD59" s="1443"/>
      <c r="BE59" s="1443"/>
      <c r="BF59" s="1443"/>
      <c r="BG59" s="1443"/>
      <c r="BH59" s="1443"/>
      <c r="BI59" s="1443"/>
      <c r="BJ59" s="1443"/>
      <c r="BK59" s="1443"/>
      <c r="BL59" s="1443"/>
      <c r="BM59" s="1443"/>
      <c r="BN59" s="1443"/>
      <c r="BO59" s="1443"/>
      <c r="BP59" s="1443"/>
      <c r="BQ59" s="1443"/>
      <c r="BR59" s="1443"/>
      <c r="BS59" s="1443"/>
      <c r="BT59" s="1443"/>
      <c r="BU59" s="1443"/>
      <c r="BV59" s="1443"/>
      <c r="BW59" s="1443"/>
      <c r="BX59" s="1443"/>
      <c r="BY59" s="1443"/>
      <c r="BZ59" s="1443"/>
      <c r="CA59" s="1443"/>
      <c r="CB59" s="1443"/>
      <c r="CC59" s="1443"/>
      <c r="CD59" s="1443"/>
      <c r="CE59" s="1443"/>
      <c r="CF59" s="1443"/>
      <c r="CG59" s="1443"/>
      <c r="CH59" s="1443"/>
      <c r="CI59" s="1393"/>
      <c r="CJ59" s="1393"/>
    </row>
    <row r="60" spans="2:88" s="1394" customFormat="1" ht="13.5" customHeight="1">
      <c r="B60" s="2145" t="s">
        <v>2724</v>
      </c>
      <c r="C60" s="2146"/>
      <c r="D60" s="2146"/>
      <c r="E60" s="2146"/>
      <c r="F60" s="2146"/>
      <c r="G60" s="2146"/>
      <c r="H60" s="2146"/>
      <c r="I60" s="2146"/>
      <c r="J60" s="2147"/>
      <c r="K60" s="2164" t="s">
        <v>2725</v>
      </c>
      <c r="L60" s="2165"/>
      <c r="M60" s="2165"/>
      <c r="N60" s="2165"/>
      <c r="O60" s="2165"/>
      <c r="P60" s="2165"/>
      <c r="Q60" s="2165"/>
      <c r="R60" s="2165"/>
      <c r="S60" s="2165"/>
      <c r="T60" s="2165"/>
      <c r="U60" s="2166"/>
      <c r="V60" s="1393"/>
      <c r="W60" s="1401"/>
      <c r="X60" s="1397"/>
      <c r="Y60" s="2145" t="s">
        <v>2727</v>
      </c>
      <c r="Z60" s="2146"/>
      <c r="AA60" s="2146"/>
      <c r="AB60" s="2146"/>
      <c r="AC60" s="2146"/>
      <c r="AD60" s="2146"/>
      <c r="AE60" s="2147"/>
      <c r="AF60" s="2098"/>
      <c r="AG60" s="2085"/>
      <c r="AH60" s="2085"/>
      <c r="AI60" s="2085"/>
      <c r="AJ60" s="2085"/>
      <c r="AK60" s="2085"/>
      <c r="AL60" s="2085"/>
      <c r="AM60" s="2085"/>
      <c r="AN60" s="2085"/>
      <c r="AO60" s="2085"/>
      <c r="AP60" s="2087"/>
      <c r="AQ60" s="1420"/>
      <c r="AR60" s="1393"/>
      <c r="AS60" s="1393"/>
      <c r="AT60" s="1443"/>
      <c r="AU60" s="1443"/>
      <c r="AV60" s="1443"/>
      <c r="AW60" s="1443"/>
      <c r="AX60" s="1443"/>
      <c r="AY60" s="1443"/>
      <c r="AZ60" s="1443"/>
      <c r="BA60" s="1443"/>
      <c r="BB60" s="1443"/>
      <c r="BC60" s="1443"/>
      <c r="BD60" s="1443"/>
      <c r="BE60" s="1443"/>
      <c r="BF60" s="1443"/>
      <c r="BG60" s="1443"/>
      <c r="BH60" s="1443"/>
      <c r="BI60" s="1443"/>
      <c r="BJ60" s="1443"/>
      <c r="BK60" s="1443"/>
      <c r="BL60" s="1443"/>
      <c r="BM60" s="1443"/>
      <c r="BN60" s="1443"/>
      <c r="BO60" s="1443"/>
      <c r="BP60" s="1443"/>
      <c r="BQ60" s="1443"/>
      <c r="BR60" s="1443"/>
      <c r="BS60" s="1443"/>
      <c r="BT60" s="1443"/>
      <c r="BU60" s="1443"/>
      <c r="BV60" s="1443"/>
      <c r="BW60" s="1443"/>
      <c r="BX60" s="1443"/>
      <c r="BY60" s="1443"/>
      <c r="BZ60" s="1443"/>
      <c r="CA60" s="1443"/>
      <c r="CB60" s="1443"/>
      <c r="CC60" s="1443"/>
      <c r="CD60" s="1443"/>
      <c r="CE60" s="1443"/>
      <c r="CF60" s="1443"/>
      <c r="CG60" s="1443"/>
      <c r="CH60" s="1443"/>
      <c r="CI60" s="1393"/>
      <c r="CJ60" s="1393"/>
    </row>
    <row r="61" spans="2:88" s="1394" customFormat="1" ht="13.5" customHeight="1">
      <c r="B61" s="2161"/>
      <c r="C61" s="2162"/>
      <c r="D61" s="2162"/>
      <c r="E61" s="2162"/>
      <c r="F61" s="2162"/>
      <c r="G61" s="2162"/>
      <c r="H61" s="2162"/>
      <c r="I61" s="2162"/>
      <c r="J61" s="2163"/>
      <c r="K61" s="2167"/>
      <c r="L61" s="2168"/>
      <c r="M61" s="2168"/>
      <c r="N61" s="2168"/>
      <c r="O61" s="2168"/>
      <c r="P61" s="2168"/>
      <c r="Q61" s="2168"/>
      <c r="R61" s="2168"/>
      <c r="S61" s="2168"/>
      <c r="T61" s="2168"/>
      <c r="U61" s="2169"/>
      <c r="V61" s="1393"/>
      <c r="W61" s="1401"/>
      <c r="X61" s="1397"/>
      <c r="Y61" s="2161"/>
      <c r="Z61" s="2162"/>
      <c r="AA61" s="2162"/>
      <c r="AB61" s="2162"/>
      <c r="AC61" s="2162"/>
      <c r="AD61" s="2162"/>
      <c r="AE61" s="2163"/>
      <c r="AF61" s="2107"/>
      <c r="AG61" s="2108"/>
      <c r="AH61" s="2108"/>
      <c r="AI61" s="2108"/>
      <c r="AJ61" s="2108"/>
      <c r="AK61" s="2108"/>
      <c r="AL61" s="2108"/>
      <c r="AM61" s="2108"/>
      <c r="AN61" s="2108"/>
      <c r="AO61" s="2108"/>
      <c r="AP61" s="2160"/>
      <c r="AQ61" s="1420"/>
      <c r="AR61" s="1393"/>
      <c r="AS61" s="1393"/>
      <c r="AT61" s="1443"/>
      <c r="AU61" s="1443"/>
      <c r="AV61" s="1443"/>
      <c r="AW61" s="1443"/>
      <c r="AX61" s="1443"/>
      <c r="AY61" s="1443"/>
      <c r="AZ61" s="1443"/>
      <c r="BA61" s="1443"/>
      <c r="BB61" s="1443"/>
      <c r="BC61" s="1443"/>
      <c r="BD61" s="1443"/>
      <c r="BE61" s="1443"/>
      <c r="BF61" s="1443"/>
      <c r="BG61" s="1443"/>
      <c r="BH61" s="1443"/>
      <c r="BI61" s="1443"/>
      <c r="BJ61" s="1443"/>
      <c r="BK61" s="1443"/>
      <c r="BL61" s="1443"/>
      <c r="BM61" s="1443"/>
      <c r="BN61" s="1443"/>
      <c r="BO61" s="1443"/>
      <c r="BP61" s="1443"/>
      <c r="BQ61" s="1443"/>
      <c r="BR61" s="1443"/>
      <c r="BS61" s="1443"/>
      <c r="BT61" s="1443"/>
      <c r="BU61" s="1443"/>
      <c r="BV61" s="1443"/>
      <c r="BW61" s="1443"/>
      <c r="BX61" s="1443"/>
      <c r="BY61" s="1443"/>
      <c r="BZ61" s="1443"/>
      <c r="CA61" s="1443"/>
      <c r="CB61" s="1443"/>
      <c r="CC61" s="1443"/>
      <c r="CD61" s="1443"/>
      <c r="CE61" s="1443"/>
      <c r="CF61" s="1443"/>
      <c r="CG61" s="1443"/>
      <c r="CH61" s="1443"/>
      <c r="CI61" s="1393"/>
      <c r="CJ61" s="1393"/>
    </row>
    <row r="62" spans="2:88" s="1394" customFormat="1" ht="13.5" customHeight="1">
      <c r="B62" s="1401"/>
      <c r="C62" s="1397"/>
      <c r="D62" s="2145" t="s">
        <v>2727</v>
      </c>
      <c r="E62" s="2146"/>
      <c r="F62" s="2146"/>
      <c r="G62" s="2146"/>
      <c r="H62" s="2146"/>
      <c r="I62" s="2146"/>
      <c r="J62" s="2147"/>
      <c r="K62" s="2098"/>
      <c r="L62" s="2085"/>
      <c r="M62" s="2085"/>
      <c r="N62" s="2085"/>
      <c r="O62" s="2085"/>
      <c r="P62" s="2085"/>
      <c r="Q62" s="2085"/>
      <c r="R62" s="2085"/>
      <c r="S62" s="2085"/>
      <c r="T62" s="2085"/>
      <c r="U62" s="2087"/>
      <c r="V62" s="1393"/>
      <c r="W62" s="1401"/>
      <c r="X62" s="1397"/>
      <c r="Y62" s="2145" t="s">
        <v>2730</v>
      </c>
      <c r="Z62" s="2146"/>
      <c r="AA62" s="2146"/>
      <c r="AB62" s="2146"/>
      <c r="AC62" s="2146"/>
      <c r="AD62" s="2146"/>
      <c r="AE62" s="2147"/>
      <c r="AF62" s="2098"/>
      <c r="AG62" s="2085"/>
      <c r="AH62" s="2085"/>
      <c r="AI62" s="2085"/>
      <c r="AJ62" s="2085"/>
      <c r="AK62" s="2085"/>
      <c r="AL62" s="2085"/>
      <c r="AM62" s="2085"/>
      <c r="AN62" s="2085"/>
      <c r="AO62" s="2085"/>
      <c r="AP62" s="2087"/>
      <c r="AQ62" s="1420"/>
      <c r="AR62" s="1393"/>
      <c r="AS62" s="1393"/>
      <c r="AT62" s="1443"/>
      <c r="AU62" s="1443"/>
      <c r="AV62" s="1443"/>
      <c r="AW62" s="1443"/>
      <c r="AX62" s="1443"/>
      <c r="AY62" s="1443"/>
      <c r="AZ62" s="1443"/>
      <c r="BA62" s="1443"/>
      <c r="BB62" s="1443"/>
      <c r="BC62" s="1443"/>
      <c r="BD62" s="1443"/>
      <c r="BE62" s="1443"/>
      <c r="BF62" s="1443"/>
      <c r="BG62" s="1443"/>
      <c r="BH62" s="1443"/>
      <c r="BI62" s="1443"/>
      <c r="BJ62" s="1443"/>
      <c r="BK62" s="1443"/>
      <c r="BL62" s="1443"/>
      <c r="BM62" s="1443"/>
      <c r="BN62" s="1443"/>
      <c r="BO62" s="1443"/>
      <c r="BP62" s="1443"/>
      <c r="BQ62" s="1443"/>
      <c r="BR62" s="1443"/>
      <c r="BS62" s="1443"/>
      <c r="BT62" s="1443"/>
      <c r="BU62" s="1443"/>
      <c r="BV62" s="1443"/>
      <c r="BW62" s="1443"/>
      <c r="BX62" s="1443"/>
      <c r="BY62" s="1443"/>
      <c r="BZ62" s="1443"/>
      <c r="CA62" s="1443"/>
      <c r="CB62" s="1443"/>
      <c r="CC62" s="1443"/>
      <c r="CD62" s="1443"/>
      <c r="CE62" s="1443"/>
      <c r="CF62" s="1443"/>
      <c r="CG62" s="1443"/>
      <c r="CH62" s="1443"/>
      <c r="CI62" s="1393"/>
      <c r="CJ62" s="1393"/>
    </row>
    <row r="63" spans="2:88" s="1394" customFormat="1" ht="13.5" customHeight="1">
      <c r="B63" s="1403"/>
      <c r="C63" s="1421"/>
      <c r="D63" s="2148"/>
      <c r="E63" s="2149"/>
      <c r="F63" s="2149"/>
      <c r="G63" s="2149"/>
      <c r="H63" s="2149"/>
      <c r="I63" s="2149"/>
      <c r="J63" s="2150"/>
      <c r="K63" s="2099"/>
      <c r="L63" s="2086"/>
      <c r="M63" s="2086"/>
      <c r="N63" s="2086"/>
      <c r="O63" s="2086"/>
      <c r="P63" s="2086"/>
      <c r="Q63" s="2086"/>
      <c r="R63" s="2086"/>
      <c r="S63" s="2086"/>
      <c r="T63" s="2086"/>
      <c r="U63" s="2088"/>
      <c r="V63" s="1393"/>
      <c r="W63" s="1403"/>
      <c r="X63" s="1421"/>
      <c r="Y63" s="2148"/>
      <c r="Z63" s="2149"/>
      <c r="AA63" s="2149"/>
      <c r="AB63" s="2149"/>
      <c r="AC63" s="2149"/>
      <c r="AD63" s="2149"/>
      <c r="AE63" s="2150"/>
      <c r="AF63" s="2099"/>
      <c r="AG63" s="2086"/>
      <c r="AH63" s="2086"/>
      <c r="AI63" s="2086"/>
      <c r="AJ63" s="2086"/>
      <c r="AK63" s="2086"/>
      <c r="AL63" s="2086"/>
      <c r="AM63" s="2086"/>
      <c r="AN63" s="2086"/>
      <c r="AO63" s="2086"/>
      <c r="AP63" s="2088"/>
      <c r="AQ63" s="1420"/>
      <c r="AR63" s="1393"/>
      <c r="AS63" s="1393"/>
      <c r="AT63" s="1443"/>
      <c r="AU63" s="1443"/>
      <c r="AV63" s="1443"/>
      <c r="AW63" s="1443"/>
      <c r="AX63" s="1443"/>
      <c r="AY63" s="1443"/>
      <c r="AZ63" s="1443"/>
      <c r="BA63" s="1443"/>
      <c r="BB63" s="1443"/>
      <c r="BC63" s="1443"/>
      <c r="BD63" s="1443"/>
      <c r="BE63" s="1443"/>
      <c r="BF63" s="1443"/>
      <c r="BG63" s="1443"/>
      <c r="BH63" s="1443"/>
      <c r="BI63" s="1443"/>
      <c r="BJ63" s="1443"/>
      <c r="BK63" s="1443"/>
      <c r="BL63" s="1443"/>
      <c r="BM63" s="1443"/>
      <c r="BN63" s="1443"/>
      <c r="BO63" s="1443"/>
      <c r="BP63" s="1443"/>
      <c r="BQ63" s="1443"/>
      <c r="BR63" s="1443"/>
      <c r="BS63" s="1443"/>
      <c r="BT63" s="1443"/>
      <c r="BU63" s="1443"/>
      <c r="BV63" s="1443"/>
      <c r="BW63" s="1443"/>
      <c r="BX63" s="1443"/>
      <c r="BY63" s="1443"/>
      <c r="BZ63" s="1443"/>
      <c r="CA63" s="1443"/>
      <c r="CB63" s="1443"/>
      <c r="CC63" s="1443"/>
      <c r="CD63" s="1443"/>
      <c r="CE63" s="1443"/>
      <c r="CF63" s="1443"/>
      <c r="CG63" s="1443"/>
      <c r="CH63" s="1443"/>
      <c r="CI63" s="1393"/>
      <c r="CJ63" s="1393"/>
    </row>
    <row r="64" spans="2:88" s="1394" customFormat="1" ht="13.5" customHeight="1">
      <c r="B64" s="1397"/>
      <c r="C64" s="1397"/>
      <c r="D64" s="1425"/>
      <c r="E64" s="1425"/>
      <c r="F64" s="1425"/>
      <c r="G64" s="1425"/>
      <c r="H64" s="1425"/>
      <c r="I64" s="1397"/>
      <c r="J64" s="1397"/>
      <c r="K64" s="1397"/>
      <c r="L64" s="1397"/>
      <c r="M64" s="1397"/>
      <c r="N64" s="1397"/>
      <c r="O64" s="1397"/>
      <c r="P64" s="1397"/>
      <c r="Q64" s="1397"/>
      <c r="R64" s="1397"/>
      <c r="S64" s="1397"/>
      <c r="T64" s="1397"/>
      <c r="U64" s="1397"/>
      <c r="V64" s="1397"/>
      <c r="W64" s="1397"/>
      <c r="X64" s="1397"/>
      <c r="Y64" s="1425"/>
      <c r="Z64" s="1425"/>
      <c r="AA64" s="1425"/>
      <c r="AB64" s="1425"/>
      <c r="AC64" s="1425"/>
      <c r="AD64" s="1397"/>
      <c r="AE64" s="1397"/>
      <c r="AF64" s="1397"/>
      <c r="AG64" s="1397"/>
      <c r="AH64" s="1397"/>
      <c r="AI64" s="1397"/>
      <c r="AJ64" s="1397"/>
      <c r="AK64" s="1397"/>
      <c r="AL64" s="1397"/>
      <c r="AM64" s="1397"/>
      <c r="AN64" s="1397"/>
      <c r="AO64" s="1397"/>
      <c r="AP64" s="1397"/>
      <c r="AQ64" s="1420"/>
      <c r="AR64" s="1393"/>
      <c r="AS64" s="1393"/>
      <c r="AT64" s="1443"/>
      <c r="AU64" s="1443"/>
      <c r="AV64" s="1443"/>
      <c r="AW64" s="1443"/>
      <c r="AX64" s="1443"/>
      <c r="AY64" s="1443"/>
      <c r="AZ64" s="1443"/>
      <c r="BA64" s="1443"/>
      <c r="BB64" s="1443"/>
      <c r="BC64" s="1443"/>
      <c r="BD64" s="1443"/>
      <c r="BE64" s="1443"/>
      <c r="BF64" s="1443"/>
      <c r="BG64" s="1443"/>
      <c r="BH64" s="1443"/>
      <c r="BI64" s="1443"/>
      <c r="BJ64" s="1443"/>
      <c r="BK64" s="1443"/>
      <c r="BL64" s="1443"/>
      <c r="BM64" s="1443"/>
      <c r="BN64" s="1443"/>
      <c r="BO64" s="1424"/>
      <c r="BP64" s="1443"/>
      <c r="BQ64" s="1443"/>
      <c r="BR64" s="1443"/>
      <c r="BS64" s="1443"/>
      <c r="BT64" s="1443"/>
      <c r="BU64" s="1443"/>
      <c r="BV64" s="1443"/>
      <c r="BW64" s="1443"/>
      <c r="BX64" s="1443"/>
      <c r="BY64" s="1443"/>
      <c r="BZ64" s="1443"/>
      <c r="CA64" s="1443"/>
      <c r="CB64" s="1443"/>
      <c r="CC64" s="1443"/>
      <c r="CD64" s="1443"/>
      <c r="CE64" s="1443"/>
      <c r="CF64" s="1443"/>
      <c r="CG64" s="1443"/>
      <c r="CH64" s="1443"/>
      <c r="CI64" s="1393"/>
      <c r="CJ64" s="1393"/>
    </row>
    <row r="65" spans="2:88" s="1394" customFormat="1" ht="13.5" customHeight="1">
      <c r="B65" s="2151" t="s">
        <v>2731</v>
      </c>
      <c r="C65" s="2152"/>
      <c r="D65" s="2152"/>
      <c r="E65" s="2152"/>
      <c r="F65" s="2152"/>
      <c r="G65" s="2152"/>
      <c r="H65" s="2152"/>
      <c r="I65" s="2152"/>
      <c r="J65" s="2152"/>
      <c r="K65" s="2152"/>
      <c r="L65" s="2152" t="s">
        <v>2734</v>
      </c>
      <c r="M65" s="2153"/>
      <c r="N65" s="2153"/>
      <c r="O65" s="2153"/>
      <c r="P65" s="2153"/>
      <c r="Q65" s="2153"/>
      <c r="R65" s="2153"/>
      <c r="S65" s="2153"/>
      <c r="T65" s="2153"/>
      <c r="U65" s="2153"/>
      <c r="V65" s="2151" t="s">
        <v>2733</v>
      </c>
      <c r="W65" s="2152"/>
      <c r="X65" s="2152"/>
      <c r="Y65" s="2152"/>
      <c r="Z65" s="2152"/>
      <c r="AA65" s="2152"/>
      <c r="AB65" s="2152"/>
      <c r="AC65" s="2152"/>
      <c r="AD65" s="2152"/>
      <c r="AE65" s="2152"/>
      <c r="AF65" s="2152" t="s">
        <v>2732</v>
      </c>
      <c r="AG65" s="2152"/>
      <c r="AH65" s="2152"/>
      <c r="AI65" s="2152"/>
      <c r="AJ65" s="2152"/>
      <c r="AK65" s="2152"/>
      <c r="AL65" s="2152"/>
      <c r="AM65" s="2152"/>
      <c r="AN65" s="2152"/>
      <c r="AO65" s="2152"/>
      <c r="AP65" s="2152"/>
      <c r="AQ65" s="1420"/>
      <c r="AR65" s="1393"/>
      <c r="AS65" s="139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CI65" s="1393"/>
      <c r="CJ65" s="1393"/>
    </row>
    <row r="66" spans="2:88" s="1394" customFormat="1" ht="13.5" customHeight="1">
      <c r="B66" s="2152"/>
      <c r="C66" s="2152"/>
      <c r="D66" s="2152"/>
      <c r="E66" s="2152"/>
      <c r="F66" s="2152"/>
      <c r="G66" s="2152"/>
      <c r="H66" s="2152"/>
      <c r="I66" s="2152"/>
      <c r="J66" s="2152"/>
      <c r="K66" s="2152"/>
      <c r="L66" s="2153"/>
      <c r="M66" s="2153"/>
      <c r="N66" s="2153"/>
      <c r="O66" s="2153"/>
      <c r="P66" s="2153"/>
      <c r="Q66" s="2153"/>
      <c r="R66" s="2153"/>
      <c r="S66" s="2153"/>
      <c r="T66" s="2153"/>
      <c r="U66" s="2153"/>
      <c r="V66" s="2152"/>
      <c r="W66" s="2152"/>
      <c r="X66" s="2152"/>
      <c r="Y66" s="2152"/>
      <c r="Z66" s="2152"/>
      <c r="AA66" s="2152"/>
      <c r="AB66" s="2152"/>
      <c r="AC66" s="2152"/>
      <c r="AD66" s="2152"/>
      <c r="AE66" s="2152"/>
      <c r="AF66" s="2152"/>
      <c r="AG66" s="2152"/>
      <c r="AH66" s="2152"/>
      <c r="AI66" s="2152"/>
      <c r="AJ66" s="2152"/>
      <c r="AK66" s="2152"/>
      <c r="AL66" s="2152"/>
      <c r="AM66" s="2152"/>
      <c r="AN66" s="2152"/>
      <c r="AO66" s="2152"/>
      <c r="AP66" s="2152"/>
      <c r="AQ66" s="1420"/>
      <c r="AR66" s="1393"/>
      <c r="AS66" s="1393"/>
      <c r="AT66" s="1443"/>
      <c r="AU66" s="1443"/>
      <c r="AV66" s="1443"/>
      <c r="AW66" s="1443"/>
      <c r="AX66" s="1443"/>
      <c r="AY66" s="1443"/>
      <c r="AZ66" s="1443"/>
      <c r="BA66" s="1443"/>
      <c r="BB66" s="1443"/>
      <c r="BC66" s="1443"/>
      <c r="BD66" s="1443"/>
      <c r="BE66" s="1443"/>
      <c r="BF66" s="1443"/>
      <c r="BG66" s="1443"/>
      <c r="BH66" s="1443"/>
      <c r="BI66" s="1443"/>
      <c r="BJ66" s="1443"/>
      <c r="BK66" s="1443"/>
      <c r="BL66" s="1443"/>
      <c r="BM66" s="1443"/>
      <c r="BN66" s="1443"/>
      <c r="CI66" s="1393"/>
      <c r="CJ66" s="1393"/>
    </row>
    <row r="67" spans="2:88" s="1394" customFormat="1" ht="13.5" customHeight="1">
      <c r="B67" s="2152"/>
      <c r="C67" s="2152"/>
      <c r="D67" s="2152"/>
      <c r="E67" s="2152"/>
      <c r="F67" s="2152"/>
      <c r="G67" s="2152"/>
      <c r="H67" s="2152"/>
      <c r="I67" s="2152"/>
      <c r="J67" s="2152"/>
      <c r="K67" s="2152"/>
      <c r="L67" s="2153"/>
      <c r="M67" s="2153"/>
      <c r="N67" s="2153"/>
      <c r="O67" s="2153"/>
      <c r="P67" s="2153"/>
      <c r="Q67" s="2153"/>
      <c r="R67" s="2153"/>
      <c r="S67" s="2153"/>
      <c r="T67" s="2153"/>
      <c r="U67" s="2153"/>
      <c r="V67" s="2152"/>
      <c r="W67" s="2152"/>
      <c r="X67" s="2152"/>
      <c r="Y67" s="2152"/>
      <c r="Z67" s="2152"/>
      <c r="AA67" s="2152"/>
      <c r="AB67" s="2152"/>
      <c r="AC67" s="2152"/>
      <c r="AD67" s="2152"/>
      <c r="AE67" s="2152"/>
      <c r="AF67" s="2152"/>
      <c r="AG67" s="2152"/>
      <c r="AH67" s="2152"/>
      <c r="AI67" s="2152"/>
      <c r="AJ67" s="2152"/>
      <c r="AK67" s="2152"/>
      <c r="AL67" s="2152"/>
      <c r="AM67" s="2152"/>
      <c r="AN67" s="2152"/>
      <c r="AO67" s="2152"/>
      <c r="AP67" s="2152"/>
      <c r="AQ67" s="1420"/>
      <c r="AR67" s="1393"/>
      <c r="AS67" s="1393"/>
      <c r="CI67" s="1393"/>
      <c r="CJ67" s="1393"/>
    </row>
    <row r="68" spans="2:88" s="1394" customFormat="1" ht="13.5" customHeight="1">
      <c r="AQ68" s="1420"/>
      <c r="AR68" s="1393"/>
      <c r="AS68" s="1393"/>
      <c r="CI68" s="1393"/>
      <c r="CJ68" s="1393"/>
    </row>
    <row r="69" spans="2:88" s="1394" customFormat="1" ht="13.5" customHeight="1">
      <c r="AQ69" s="1420"/>
      <c r="AR69" s="1393"/>
      <c r="AS69" s="1393"/>
      <c r="CI69" s="1393"/>
      <c r="CJ69" s="1393"/>
    </row>
    <row r="70" spans="2:88" s="1394" customFormat="1" ht="9" customHeight="1">
      <c r="AQ70" s="1397"/>
      <c r="AR70" s="1393"/>
      <c r="AS70" s="1393"/>
      <c r="CI70" s="1393"/>
      <c r="CJ70" s="1393"/>
    </row>
    <row r="71" spans="2:88" ht="13.5" customHeight="1">
      <c r="B71" s="1394"/>
      <c r="C71" s="1394"/>
      <c r="D71" s="1394"/>
      <c r="E71" s="1394"/>
      <c r="F71" s="1394"/>
      <c r="G71" s="1394"/>
      <c r="H71" s="1394"/>
      <c r="I71" s="1394"/>
      <c r="J71" s="1394"/>
      <c r="K71" s="1394"/>
      <c r="L71" s="1394"/>
      <c r="M71" s="1394"/>
      <c r="N71" s="1394"/>
      <c r="O71" s="1394"/>
      <c r="P71" s="1394"/>
      <c r="Q71" s="1394"/>
      <c r="R71" s="1394"/>
      <c r="S71" s="1394"/>
      <c r="T71" s="1394"/>
      <c r="U71" s="1394"/>
      <c r="V71" s="1394"/>
      <c r="W71" s="1394"/>
      <c r="X71" s="1394"/>
      <c r="Y71" s="1394"/>
      <c r="Z71" s="1394"/>
      <c r="AA71" s="1394"/>
      <c r="AB71" s="1394"/>
      <c r="AC71" s="1394"/>
      <c r="AD71" s="1394"/>
      <c r="AE71" s="1394"/>
      <c r="AF71" s="1394"/>
      <c r="AG71" s="1394"/>
      <c r="AH71" s="1394"/>
      <c r="AI71" s="1394"/>
      <c r="AJ71" s="1394"/>
      <c r="AK71" s="1394"/>
      <c r="AL71" s="1394"/>
      <c r="AM71" s="1394"/>
      <c r="AN71" s="1394"/>
      <c r="AO71" s="1394"/>
      <c r="AP71" s="1394"/>
      <c r="AQ71" s="1394"/>
      <c r="AR71" s="1394"/>
      <c r="AS71" s="1394"/>
      <c r="AT71" s="1394"/>
      <c r="AU71" s="1394"/>
      <c r="AV71" s="1394"/>
      <c r="AW71" s="1394"/>
      <c r="AX71" s="1394"/>
      <c r="AY71" s="1394"/>
      <c r="AZ71" s="1394"/>
      <c r="BA71" s="1394"/>
      <c r="BB71" s="1394"/>
      <c r="BC71" s="1394"/>
      <c r="BD71" s="1394"/>
      <c r="BE71" s="1394"/>
      <c r="BF71" s="1394"/>
      <c r="BG71" s="1394"/>
      <c r="BH71" s="1394"/>
      <c r="BI71" s="1394"/>
      <c r="BJ71" s="1394"/>
      <c r="BK71" s="1394"/>
      <c r="BL71" s="1394"/>
      <c r="BM71" s="1394"/>
      <c r="BN71" s="1394"/>
      <c r="BO71" s="1394"/>
      <c r="BP71" s="1394"/>
      <c r="BQ71" s="1394"/>
      <c r="BR71" s="1394"/>
      <c r="BS71" s="1394"/>
      <c r="BT71" s="1394"/>
      <c r="BU71" s="1394"/>
      <c r="BV71" s="1394"/>
      <c r="BW71" s="1394"/>
      <c r="BX71" s="1394"/>
      <c r="BY71" s="1394"/>
      <c r="BZ71" s="1394"/>
      <c r="CA71" s="1394"/>
      <c r="CB71" s="1394"/>
      <c r="CC71" s="1394"/>
      <c r="CD71" s="1394"/>
      <c r="CE71" s="1394"/>
      <c r="CF71" s="1394"/>
      <c r="CG71" s="1394"/>
      <c r="CH71" s="1394"/>
    </row>
    <row r="72" spans="2:88" ht="13.5" customHeight="1">
      <c r="B72" s="1394"/>
      <c r="C72" s="1394"/>
      <c r="D72" s="1394"/>
      <c r="E72" s="1394"/>
      <c r="F72" s="1394"/>
      <c r="G72" s="1394"/>
      <c r="H72" s="1394"/>
      <c r="I72" s="1394"/>
      <c r="J72" s="1394"/>
      <c r="K72" s="1394"/>
      <c r="L72" s="1394"/>
      <c r="M72" s="1394"/>
      <c r="N72" s="1394"/>
      <c r="O72" s="1394"/>
      <c r="P72" s="1394"/>
      <c r="Q72" s="1394"/>
      <c r="R72" s="1394"/>
      <c r="S72" s="1394"/>
      <c r="T72" s="1394"/>
      <c r="U72" s="1394"/>
      <c r="V72" s="1394"/>
      <c r="W72" s="1394"/>
      <c r="X72" s="1394"/>
      <c r="Y72" s="1394"/>
      <c r="Z72" s="1394"/>
      <c r="AA72" s="1394"/>
      <c r="AB72" s="1394"/>
      <c r="AC72" s="1394"/>
      <c r="AD72" s="1394"/>
      <c r="AE72" s="1394"/>
      <c r="AF72" s="1394"/>
      <c r="AG72" s="1394"/>
      <c r="AH72" s="1394"/>
      <c r="AI72" s="1394"/>
      <c r="AJ72" s="1394"/>
      <c r="AK72" s="1394"/>
      <c r="AL72" s="1394"/>
      <c r="AM72" s="1394"/>
      <c r="AN72" s="1394"/>
      <c r="AO72" s="1394"/>
      <c r="AP72" s="1394"/>
      <c r="AQ72" s="1394"/>
      <c r="AR72" s="1394"/>
      <c r="AS72" s="1394"/>
      <c r="AT72" s="1394"/>
      <c r="AU72" s="1394"/>
      <c r="AV72" s="1394"/>
      <c r="AW72" s="1394"/>
      <c r="AX72" s="1394"/>
      <c r="AY72" s="1394"/>
      <c r="AZ72" s="1394"/>
      <c r="BA72" s="1394"/>
      <c r="BB72" s="1394"/>
      <c r="BC72" s="1394"/>
      <c r="BD72" s="1394"/>
      <c r="BE72" s="1394"/>
      <c r="BF72" s="1394"/>
      <c r="BG72" s="1394"/>
      <c r="BH72" s="1394"/>
      <c r="BI72" s="1394"/>
      <c r="BJ72" s="1394"/>
      <c r="BK72" s="1394"/>
      <c r="BL72" s="1394"/>
      <c r="BM72" s="1394"/>
      <c r="BN72" s="1394"/>
      <c r="BO72" s="1394"/>
      <c r="BP72" s="1394"/>
      <c r="BQ72" s="1394"/>
      <c r="BR72" s="1394"/>
      <c r="BS72" s="1394"/>
      <c r="BT72" s="1394"/>
      <c r="BU72" s="1394"/>
      <c r="BV72" s="1394"/>
      <c r="BW72" s="1394"/>
      <c r="BX72" s="1394"/>
      <c r="BY72" s="1394"/>
      <c r="BZ72" s="1394"/>
      <c r="CA72" s="1394"/>
      <c r="CB72" s="1394"/>
      <c r="CC72" s="1394"/>
      <c r="CD72" s="1394"/>
      <c r="CE72" s="1394"/>
      <c r="CF72" s="1394"/>
      <c r="CG72" s="1394"/>
      <c r="CH72" s="1394"/>
    </row>
  </sheetData>
  <mergeCells count="234">
    <mergeCell ref="X14:AF14"/>
    <mergeCell ref="AU14:AY16"/>
    <mergeCell ref="BA14:CH15"/>
    <mergeCell ref="Y16:AB16"/>
    <mergeCell ref="AD16:AP16"/>
    <mergeCell ref="BA16:CH16"/>
    <mergeCell ref="B9:AP10"/>
    <mergeCell ref="AT9:BD10"/>
    <mergeCell ref="BE10:CH10"/>
    <mergeCell ref="AU11:AY13"/>
    <mergeCell ref="BA11:BN13"/>
    <mergeCell ref="BP11:BT13"/>
    <mergeCell ref="BV11:CH13"/>
    <mergeCell ref="C12:G13"/>
    <mergeCell ref="AD25:AP25"/>
    <mergeCell ref="AU25:AY30"/>
    <mergeCell ref="BA25:BJ26"/>
    <mergeCell ref="BJ22:BJ23"/>
    <mergeCell ref="AU17:AY19"/>
    <mergeCell ref="BA17:CH19"/>
    <mergeCell ref="AD18:AP18"/>
    <mergeCell ref="C19:G23"/>
    <mergeCell ref="I19:V23"/>
    <mergeCell ref="AD20:AP20"/>
    <mergeCell ref="AU20:AY23"/>
    <mergeCell ref="BP20:BT23"/>
    <mergeCell ref="BY29:BZ30"/>
    <mergeCell ref="CA29:CB30"/>
    <mergeCell ref="CC29:CC30"/>
    <mergeCell ref="CH27:CH28"/>
    <mergeCell ref="BW27:BX28"/>
    <mergeCell ref="BQ29:BR30"/>
    <mergeCell ref="BS29:BV30"/>
    <mergeCell ref="BW29:BX30"/>
    <mergeCell ref="BG20:BG21"/>
    <mergeCell ref="BH20:BI21"/>
    <mergeCell ref="BJ20:BJ21"/>
    <mergeCell ref="BK20:BL21"/>
    <mergeCell ref="BG32:BP34"/>
    <mergeCell ref="BQ32:BY34"/>
    <mergeCell ref="BZ32:CH34"/>
    <mergeCell ref="BG35:BP36"/>
    <mergeCell ref="BQ35:BY36"/>
    <mergeCell ref="BZ35:CH36"/>
    <mergeCell ref="BK29:BO29"/>
    <mergeCell ref="BK30:BO30"/>
    <mergeCell ref="C31:G34"/>
    <mergeCell ref="X31:AB34"/>
    <mergeCell ref="AU32:AY40"/>
    <mergeCell ref="BB32:BE36"/>
    <mergeCell ref="C28:G30"/>
    <mergeCell ref="I28:AP30"/>
    <mergeCell ref="BK28:BO28"/>
    <mergeCell ref="C36:G41"/>
    <mergeCell ref="I36:R37"/>
    <mergeCell ref="S36:AF37"/>
    <mergeCell ref="AG36:AP37"/>
    <mergeCell ref="BA37:BF40"/>
    <mergeCell ref="BG37:BM38"/>
    <mergeCell ref="AG40:AH41"/>
    <mergeCell ref="AI40:AJ41"/>
    <mergeCell ref="AK40:AK41"/>
    <mergeCell ref="AL40:AM41"/>
    <mergeCell ref="BV39:CB40"/>
    <mergeCell ref="CC39:CH40"/>
    <mergeCell ref="S40:W40"/>
    <mergeCell ref="S41:W41"/>
    <mergeCell ref="AK38:AK39"/>
    <mergeCell ref="AI38:AJ39"/>
    <mergeCell ref="AG38:AH39"/>
    <mergeCell ref="BN37:BU38"/>
    <mergeCell ref="BV37:CB38"/>
    <mergeCell ref="CC37:CH38"/>
    <mergeCell ref="S38:W38"/>
    <mergeCell ref="S39:W39"/>
    <mergeCell ref="BG39:BM40"/>
    <mergeCell ref="BN39:BU40"/>
    <mergeCell ref="AA40:AD41"/>
    <mergeCell ref="AE40:AF41"/>
    <mergeCell ref="AN40:AN41"/>
    <mergeCell ref="AO40:AO41"/>
    <mergeCell ref="AP40:AP41"/>
    <mergeCell ref="AT42:BB43"/>
    <mergeCell ref="BC42:BM43"/>
    <mergeCell ref="BO42:BW43"/>
    <mergeCell ref="BX42:CH43"/>
    <mergeCell ref="C43:G50"/>
    <mergeCell ref="J43:M46"/>
    <mergeCell ref="O43:X44"/>
    <mergeCell ref="Y43:AG44"/>
    <mergeCell ref="AH43:AP44"/>
    <mergeCell ref="AV44:BB45"/>
    <mergeCell ref="BC44:BM45"/>
    <mergeCell ref="BO44:BW45"/>
    <mergeCell ref="BX44:CH45"/>
    <mergeCell ref="O45:X46"/>
    <mergeCell ref="Y45:AG46"/>
    <mergeCell ref="AH45:AP46"/>
    <mergeCell ref="AT46:BB47"/>
    <mergeCell ref="BC46:BM47"/>
    <mergeCell ref="BO46:BW47"/>
    <mergeCell ref="BX46:CH47"/>
    <mergeCell ref="B52:J53"/>
    <mergeCell ref="K52:U53"/>
    <mergeCell ref="W52:AE53"/>
    <mergeCell ref="AF52:AP53"/>
    <mergeCell ref="BQ52:BW53"/>
    <mergeCell ref="BX52:CH53"/>
    <mergeCell ref="BC48:BM49"/>
    <mergeCell ref="BO48:BW49"/>
    <mergeCell ref="BX48:CH49"/>
    <mergeCell ref="O49:U50"/>
    <mergeCell ref="V49:AC50"/>
    <mergeCell ref="AD49:AJ50"/>
    <mergeCell ref="AK49:AP50"/>
    <mergeCell ref="BQ50:BW51"/>
    <mergeCell ref="BX50:CH51"/>
    <mergeCell ref="I47:N50"/>
    <mergeCell ref="O47:U48"/>
    <mergeCell ref="V47:AC48"/>
    <mergeCell ref="AD47:AJ48"/>
    <mergeCell ref="AK47:AP48"/>
    <mergeCell ref="AV48:BB49"/>
    <mergeCell ref="BN55:BW57"/>
    <mergeCell ref="BX55:CH57"/>
    <mergeCell ref="B56:J57"/>
    <mergeCell ref="K56:U57"/>
    <mergeCell ref="W56:AE57"/>
    <mergeCell ref="AF56:AP57"/>
    <mergeCell ref="D54:J55"/>
    <mergeCell ref="K54:U55"/>
    <mergeCell ref="W54:AE55"/>
    <mergeCell ref="AF54:AP55"/>
    <mergeCell ref="AT55:BC57"/>
    <mergeCell ref="BD55:BM57"/>
    <mergeCell ref="D62:J63"/>
    <mergeCell ref="K62:U63"/>
    <mergeCell ref="Y62:AE63"/>
    <mergeCell ref="AF62:AP63"/>
    <mergeCell ref="B65:K67"/>
    <mergeCell ref="L65:U67"/>
    <mergeCell ref="V65:AE67"/>
    <mergeCell ref="AF65:AP67"/>
    <mergeCell ref="D58:J59"/>
    <mergeCell ref="K58:U59"/>
    <mergeCell ref="W58:AE59"/>
    <mergeCell ref="AF58:AP59"/>
    <mergeCell ref="B60:J61"/>
    <mergeCell ref="K60:U61"/>
    <mergeCell ref="Y60:AE61"/>
    <mergeCell ref="AF60:AP61"/>
    <mergeCell ref="AK31:AK34"/>
    <mergeCell ref="P38:R39"/>
    <mergeCell ref="I31:J32"/>
    <mergeCell ref="I33:J34"/>
    <mergeCell ref="K31:L32"/>
    <mergeCell ref="K33:L34"/>
    <mergeCell ref="O31:O32"/>
    <mergeCell ref="O33:O34"/>
    <mergeCell ref="P31:Q32"/>
    <mergeCell ref="R31:R32"/>
    <mergeCell ref="P33:Q34"/>
    <mergeCell ref="M31:N32"/>
    <mergeCell ref="M33:N34"/>
    <mergeCell ref="R33:R34"/>
    <mergeCell ref="AI31:AJ34"/>
    <mergeCell ref="AD31:AF34"/>
    <mergeCell ref="AG31:AG34"/>
    <mergeCell ref="AH31:AH34"/>
    <mergeCell ref="U31:V32"/>
    <mergeCell ref="U33:V34"/>
    <mergeCell ref="S31:T32"/>
    <mergeCell ref="S33:T34"/>
    <mergeCell ref="CG20:CG23"/>
    <mergeCell ref="BY27:BZ28"/>
    <mergeCell ref="CA27:CB28"/>
    <mergeCell ref="CC27:CC28"/>
    <mergeCell ref="CD27:CE28"/>
    <mergeCell ref="CF27:CF28"/>
    <mergeCell ref="CG27:CG28"/>
    <mergeCell ref="BY20:BY23"/>
    <mergeCell ref="BZ20:BZ23"/>
    <mergeCell ref="CA20:CB23"/>
    <mergeCell ref="CC20:CC23"/>
    <mergeCell ref="CD20:CE23"/>
    <mergeCell ref="CF20:CF23"/>
    <mergeCell ref="BG22:BG23"/>
    <mergeCell ref="BH22:BI23"/>
    <mergeCell ref="B2:E2"/>
    <mergeCell ref="CD29:CE30"/>
    <mergeCell ref="CF29:CF30"/>
    <mergeCell ref="AC7:AF7"/>
    <mergeCell ref="I38:O39"/>
    <mergeCell ref="I40:O41"/>
    <mergeCell ref="P40:R41"/>
    <mergeCell ref="AE38:AF39"/>
    <mergeCell ref="Y38:Z39"/>
    <mergeCell ref="AA38:AD39"/>
    <mergeCell ref="BK22:BL23"/>
    <mergeCell ref="BM22:BN23"/>
    <mergeCell ref="BA20:BB21"/>
    <mergeCell ref="BC20:BD21"/>
    <mergeCell ref="Y40:Z41"/>
    <mergeCell ref="AL31:AM34"/>
    <mergeCell ref="AN31:AN34"/>
    <mergeCell ref="AO31:AO34"/>
    <mergeCell ref="AP38:AP39"/>
    <mergeCell ref="AO38:AO39"/>
    <mergeCell ref="AN38:AN39"/>
    <mergeCell ref="AL38:AM39"/>
    <mergeCell ref="CG29:CG30"/>
    <mergeCell ref="CH29:CH30"/>
    <mergeCell ref="BA27:BG28"/>
    <mergeCell ref="BH27:BJ28"/>
    <mergeCell ref="BA29:BG30"/>
    <mergeCell ref="BH29:BJ30"/>
    <mergeCell ref="BQ27:BR28"/>
    <mergeCell ref="BS27:BV28"/>
    <mergeCell ref="AG7:AH7"/>
    <mergeCell ref="BK25:BX26"/>
    <mergeCell ref="BY25:CH26"/>
    <mergeCell ref="C26:AP27"/>
    <mergeCell ref="BK27:BO27"/>
    <mergeCell ref="Y23:AB23"/>
    <mergeCell ref="AD23:AP23"/>
    <mergeCell ref="Y25:AB25"/>
    <mergeCell ref="AI7:AJ7"/>
    <mergeCell ref="AL7:AM7"/>
    <mergeCell ref="BE20:BF21"/>
    <mergeCell ref="BV20:BX23"/>
    <mergeCell ref="BM20:BN21"/>
    <mergeCell ref="BA22:BB23"/>
    <mergeCell ref="BC22:BD23"/>
    <mergeCell ref="BE22:BF23"/>
  </mergeCells>
  <phoneticPr fontId="43"/>
  <hyperlinks>
    <hyperlink ref="B2" location="流れ!M6" display="リスト"/>
    <hyperlink ref="B2:E2" location="流れ!S33" display="リスト"/>
  </hyperlinks>
  <pageMargins left="0.78740157480314965" right="0.59055118110236227" top="0.99" bottom="0.54" header="0.56999999999999995" footer="0.37"/>
  <pageSetup paperSize="9" scale="6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86</vt:i4>
      </vt:variant>
    </vt:vector>
  </HeadingPairs>
  <TitlesOfParts>
    <vt:vector size="175" baseType="lpstr">
      <vt:lpstr>流れ</vt:lpstr>
      <vt:lpstr>当</vt:lpstr>
      <vt:lpstr>変</vt:lpstr>
      <vt:lpstr>当(資源)</vt:lpstr>
      <vt:lpstr>変(資源)</vt:lpstr>
      <vt:lpstr>工事</vt:lpstr>
      <vt:lpstr>工事 (2)</vt:lpstr>
      <vt:lpstr>創意工夫</vt:lpstr>
      <vt:lpstr>再下請</vt:lpstr>
      <vt:lpstr>体制台帳</vt:lpstr>
      <vt:lpstr>体系図</vt:lpstr>
      <vt:lpstr>心得</vt:lpstr>
      <vt:lpstr>心得 (2)</vt:lpstr>
      <vt:lpstr>説明</vt:lpstr>
      <vt:lpstr>入札書</vt:lpstr>
      <vt:lpstr>入札書（工事）</vt:lpstr>
      <vt:lpstr>内訳書</vt:lpstr>
      <vt:lpstr>内訳書（例）</vt:lpstr>
      <vt:lpstr>封筒</vt:lpstr>
      <vt:lpstr>封筒（郵送）</vt:lpstr>
      <vt:lpstr>見積書記入例</vt:lpstr>
      <vt:lpstr>見積書</vt:lpstr>
      <vt:lpstr>記入例</vt:lpstr>
      <vt:lpstr>委任状</vt:lpstr>
      <vt:lpstr>辞退届</vt:lpstr>
      <vt:lpstr>辞退届け封筒（郵送）</vt:lpstr>
      <vt:lpstr>施工計画</vt:lpstr>
      <vt:lpstr>施工計画 (変更)</vt:lpstr>
      <vt:lpstr>材料</vt:lpstr>
      <vt:lpstr>材料 (変更)</vt:lpstr>
      <vt:lpstr>選定</vt:lpstr>
      <vt:lpstr>協議</vt:lpstr>
      <vt:lpstr>例</vt:lpstr>
      <vt:lpstr>規</vt:lpstr>
      <vt:lpstr>24</vt:lpstr>
      <vt:lpstr>工1</vt:lpstr>
      <vt:lpstr>工2</vt:lpstr>
      <vt:lpstr>工3</vt:lpstr>
      <vt:lpstr>工4</vt:lpstr>
      <vt:lpstr>工5</vt:lpstr>
      <vt:lpstr>工6</vt:lpstr>
      <vt:lpstr>工7</vt:lpstr>
      <vt:lpstr>事1</vt:lpstr>
      <vt:lpstr>工事①</vt:lpstr>
      <vt:lpstr>工事②</vt:lpstr>
      <vt:lpstr>工程表紙</vt:lpstr>
      <vt:lpstr>工程表</vt:lpstr>
      <vt:lpstr>工程表 (NW)</vt:lpstr>
      <vt:lpstr>通知</vt:lpstr>
      <vt:lpstr>監督員 (変更)</vt:lpstr>
      <vt:lpstr>変更工程表紙</vt:lpstr>
      <vt:lpstr>変更工程表</vt:lpstr>
      <vt:lpstr>略歴書</vt:lpstr>
      <vt:lpstr>選任通知</vt:lpstr>
      <vt:lpstr>下請負通知</vt:lpstr>
      <vt:lpstr>工事中止</vt:lpstr>
      <vt:lpstr>工期延長</vt:lpstr>
      <vt:lpstr>完成届</vt:lpstr>
      <vt:lpstr>中間認定申請</vt:lpstr>
      <vt:lpstr>中間認定</vt:lpstr>
      <vt:lpstr>申出書</vt:lpstr>
      <vt:lpstr>請求書</vt:lpstr>
      <vt:lpstr>還付請求</vt:lpstr>
      <vt:lpstr>前払</vt:lpstr>
      <vt:lpstr>中間</vt:lpstr>
      <vt:lpstr>検査請求</vt:lpstr>
      <vt:lpstr>部分</vt:lpstr>
      <vt:lpstr>部分 (代)</vt:lpstr>
      <vt:lpstr>請負 (代)</vt:lpstr>
      <vt:lpstr>債権譲渡</vt:lpstr>
      <vt:lpstr>承諾申請</vt:lpstr>
      <vt:lpstr>承諾委任</vt:lpstr>
      <vt:lpstr>不承諾</vt:lpstr>
      <vt:lpstr>取消</vt:lpstr>
      <vt:lpstr>課税届出</vt:lpstr>
      <vt:lpstr>免税届出</vt:lpstr>
      <vt:lpstr>仲裁合意</vt:lpstr>
      <vt:lpstr>保証金還付請求</vt:lpstr>
      <vt:lpstr>指示</vt:lpstr>
      <vt:lpstr>打合</vt:lpstr>
      <vt:lpstr>調査</vt:lpstr>
      <vt:lpstr>確認</vt:lpstr>
      <vt:lpstr>履行</vt:lpstr>
      <vt:lpstr>材料確認</vt:lpstr>
      <vt:lpstr>受領</vt:lpstr>
      <vt:lpstr>精算</vt:lpstr>
      <vt:lpstr>借用</vt:lpstr>
      <vt:lpstr>返納</vt:lpstr>
      <vt:lpstr>納入</vt:lpstr>
      <vt:lpstr>'24'!Print_Area</vt:lpstr>
      <vt:lpstr>委任状!Print_Area</vt:lpstr>
      <vt:lpstr>下請負通知!Print_Area</vt:lpstr>
      <vt:lpstr>課税届出!Print_Area</vt:lpstr>
      <vt:lpstr>確認!Print_Area</vt:lpstr>
      <vt:lpstr>完成届!Print_Area</vt:lpstr>
      <vt:lpstr>'監督員 (変更)'!Print_Area</vt:lpstr>
      <vt:lpstr>還付請求!Print_Area</vt:lpstr>
      <vt:lpstr>規!Print_Area</vt:lpstr>
      <vt:lpstr>記入例!Print_Area</vt:lpstr>
      <vt:lpstr>協議!Print_Area</vt:lpstr>
      <vt:lpstr>検査請求!Print_Area</vt:lpstr>
      <vt:lpstr>見積書!Print_Area</vt:lpstr>
      <vt:lpstr>見積書記入例!Print_Area</vt:lpstr>
      <vt:lpstr>工1!Print_Area</vt:lpstr>
      <vt:lpstr>工2!Print_Area</vt:lpstr>
      <vt:lpstr>工3!Print_Area</vt:lpstr>
      <vt:lpstr>工4!Print_Area</vt:lpstr>
      <vt:lpstr>工5!Print_Area</vt:lpstr>
      <vt:lpstr>工6!Print_Area</vt:lpstr>
      <vt:lpstr>工7!Print_Area</vt:lpstr>
      <vt:lpstr>工期延長!Print_Area</vt:lpstr>
      <vt:lpstr>工事!Print_Area</vt:lpstr>
      <vt:lpstr>'工事 (2)'!Print_Area</vt:lpstr>
      <vt:lpstr>工事①!Print_Area</vt:lpstr>
      <vt:lpstr>工事②!Print_Area</vt:lpstr>
      <vt:lpstr>工事中止!Print_Area</vt:lpstr>
      <vt:lpstr>工程表!Print_Area</vt:lpstr>
      <vt:lpstr>'工程表 (NW)'!Print_Area</vt:lpstr>
      <vt:lpstr>工程表紙!Print_Area</vt:lpstr>
      <vt:lpstr>債権譲渡!Print_Area</vt:lpstr>
      <vt:lpstr>再下請!Print_Area</vt:lpstr>
      <vt:lpstr>材料!Print_Area</vt:lpstr>
      <vt:lpstr>'材料 (変更)'!Print_Area</vt:lpstr>
      <vt:lpstr>材料確認!Print_Area</vt:lpstr>
      <vt:lpstr>指示!Print_Area</vt:lpstr>
      <vt:lpstr>施工計画!Print_Area</vt:lpstr>
      <vt:lpstr>'施工計画 (変更)'!Print_Area</vt:lpstr>
      <vt:lpstr>事1!Print_Area</vt:lpstr>
      <vt:lpstr>辞退届!Print_Area</vt:lpstr>
      <vt:lpstr>'辞退届け封筒（郵送）'!Print_Area</vt:lpstr>
      <vt:lpstr>借用!Print_Area</vt:lpstr>
      <vt:lpstr>取消!Print_Area</vt:lpstr>
      <vt:lpstr>受領!Print_Area</vt:lpstr>
      <vt:lpstr>承諾委任!Print_Area</vt:lpstr>
      <vt:lpstr>承諾申請!Print_Area</vt:lpstr>
      <vt:lpstr>心得!Print_Area</vt:lpstr>
      <vt:lpstr>'心得 (2)'!Print_Area</vt:lpstr>
      <vt:lpstr>申出書!Print_Area</vt:lpstr>
      <vt:lpstr>精算!Print_Area</vt:lpstr>
      <vt:lpstr>請求書!Print_Area</vt:lpstr>
      <vt:lpstr>'請負 (代)'!Print_Area</vt:lpstr>
      <vt:lpstr>選定!Print_Area</vt:lpstr>
      <vt:lpstr>選任通知!Print_Area</vt:lpstr>
      <vt:lpstr>前払!Print_Area</vt:lpstr>
      <vt:lpstr>創意工夫!Print_Area</vt:lpstr>
      <vt:lpstr>打合!Print_Area</vt:lpstr>
      <vt:lpstr>体制台帳!Print_Area</vt:lpstr>
      <vt:lpstr>中間!Print_Area</vt:lpstr>
      <vt:lpstr>中間認定!Print_Area</vt:lpstr>
      <vt:lpstr>中間認定申請!Print_Area</vt:lpstr>
      <vt:lpstr>仲裁合意!Print_Area</vt:lpstr>
      <vt:lpstr>調査!Print_Area</vt:lpstr>
      <vt:lpstr>通知!Print_Area</vt:lpstr>
      <vt:lpstr>当!Print_Area</vt:lpstr>
      <vt:lpstr>'当(資源)'!Print_Area</vt:lpstr>
      <vt:lpstr>内訳書!Print_Area</vt:lpstr>
      <vt:lpstr>'内訳書（例）'!Print_Area</vt:lpstr>
      <vt:lpstr>入札書!Print_Area</vt:lpstr>
      <vt:lpstr>'入札書（工事）'!Print_Area</vt:lpstr>
      <vt:lpstr>納入!Print_Area</vt:lpstr>
      <vt:lpstr>不承諾!Print_Area</vt:lpstr>
      <vt:lpstr>部分!Print_Area</vt:lpstr>
      <vt:lpstr>'部分 (代)'!Print_Area</vt:lpstr>
      <vt:lpstr>封筒!Print_Area</vt:lpstr>
      <vt:lpstr>'封筒（郵送）'!Print_Area</vt:lpstr>
      <vt:lpstr>変!Print_Area</vt:lpstr>
      <vt:lpstr>'変(資源)'!Print_Area</vt:lpstr>
      <vt:lpstr>変更工程表!Print_Area</vt:lpstr>
      <vt:lpstr>変更工程表紙!Print_Area</vt:lpstr>
      <vt:lpstr>返納!Print_Area</vt:lpstr>
      <vt:lpstr>保証金還付請求!Print_Area</vt:lpstr>
      <vt:lpstr>免税届出!Print_Area</vt:lpstr>
      <vt:lpstr>履行!Print_Area</vt:lpstr>
      <vt:lpstr>略歴書!Print_Area</vt:lpstr>
      <vt:lpstr>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高原町役場</dc:creator>
  <cp:lastModifiedBy> </cp:lastModifiedBy>
  <cp:lastPrinted>2022-04-08T05:04:18Z</cp:lastPrinted>
  <dcterms:created xsi:type="dcterms:W3CDTF">2011-02-10T06:57:42Z</dcterms:created>
  <dcterms:modified xsi:type="dcterms:W3CDTF">2022-04-14T09:56:17Z</dcterms:modified>
</cp:coreProperties>
</file>